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bookViews>
  <sheets>
    <sheet name="Sheet1" sheetId="1" r:id="rId1"/>
  </sheets>
  <definedNames>
    <definedName name="_xlnm._FilterDatabase" localSheetId="0" hidden="1">Sheet1!$A$1:$JN$1158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<sst xmlns="http://schemas.openxmlformats.org/spreadsheetml/2006/main" count="9314" uniqueCount="2857">
  <si>
    <t>Basic information</t>
  </si>
  <si>
    <t>per capita</t>
  </si>
  <si>
    <t>治疗前影像学</t>
  </si>
  <si>
    <t>消融前检验</t>
  </si>
  <si>
    <t>写文章时用</t>
  </si>
  <si>
    <t>查看医嘱</t>
  </si>
  <si>
    <t>24h after ablation</t>
  </si>
  <si>
    <t>7 days after ablation</t>
  </si>
  <si>
    <t>并发症</t>
  </si>
  <si>
    <t>major</t>
  </si>
  <si>
    <t>_x0008_major</t>
  </si>
  <si>
    <t>OK</t>
  </si>
  <si>
    <t>major（废）</t>
  </si>
  <si>
    <t>aggregation</t>
  </si>
  <si>
    <t>1-month post-operative tests</t>
  </si>
  <si>
    <t>1-month postoperative imaging</t>
  </si>
  <si>
    <t>serial</t>
  </si>
  <si>
    <t>ID</t>
  </si>
  <si>
    <t>name</t>
  </si>
  <si>
    <t>note</t>
  </si>
  <si>
    <t>PLTF grouping 1</t>
  </si>
  <si>
    <t>PLTF grouping 2</t>
  </si>
  <si>
    <t>PLTF grouping after correction</t>
  </si>
  <si>
    <t>Sex: Male: 1, Female 2</t>
  </si>
  <si>
    <t>age</t>
  </si>
  <si>
    <t>Age :&lt;60:1 &gt;60:2</t>
  </si>
  <si>
    <t>AGE_group2</t>
  </si>
  <si>
    <t>（per decade）</t>
  </si>
  <si>
    <t xml:space="preserve">date of birth
</t>
  </si>
  <si>
    <t>diabetes</t>
  </si>
  <si>
    <t>hypertensive</t>
  </si>
  <si>
    <t xml:space="preserve">cigarette smoking
</t>
  </si>
  <si>
    <t>Drinking (0123)</t>
  </si>
  <si>
    <t>ALCOHOL_group (no &amp; occasional drinking 0 large &amp; cirrhosis 1 )</t>
  </si>
  <si>
    <t>447 Renumbered</t>
  </si>
  <si>
    <t>700+ renumbered</t>
  </si>
  <si>
    <t>Number of individual ablations (4 or more combined)</t>
  </si>
  <si>
    <t>ablationcount_group(1 2 多)</t>
  </si>
  <si>
    <t>ablation_count2</t>
  </si>
  <si>
    <t>ablationcount3(&lt;3 &gt;=3)</t>
  </si>
  <si>
    <t>ablation time</t>
  </si>
  <si>
    <t>Platelets (primary screening)</t>
  </si>
  <si>
    <t>BMI</t>
  </si>
  <si>
    <t>BMI2250</t>
  </si>
  <si>
    <t>tumour site</t>
  </si>
  <si>
    <t>LOCATION</t>
  </si>
  <si>
    <t>Tumour site classification statistics</t>
  </si>
  <si>
    <t>Figure out whether to ablate S1 (R=1 L=2 M=3 S1+=4)</t>
  </si>
  <si>
    <t>tumor location(R=1 L=2 M=3)</t>
  </si>
  <si>
    <t>Lesion size 2</t>
  </si>
  <si>
    <t xml:space="preserve">Lesion size </t>
  </si>
  <si>
    <t>TUMORSIZE_2 classification</t>
  </si>
  <si>
    <t>病灶数量多发(4)</t>
  </si>
  <si>
    <t>tumorcount_group(1 2 多)</t>
  </si>
  <si>
    <t>thrombosis of the portal vein</t>
  </si>
  <si>
    <t>Transfer (NM)</t>
  </si>
  <si>
    <t>CNLC</t>
  </si>
  <si>
    <t>CNLC_group</t>
  </si>
  <si>
    <t>CNLC_group2</t>
  </si>
  <si>
    <t>BCLC</t>
  </si>
  <si>
    <t>BCLC_group(0 1 2 3)</t>
  </si>
  <si>
    <t>BCLC_group(0 A B=1 ,C=2)</t>
  </si>
  <si>
    <t>Hepatic encephalopathy (only 3)</t>
  </si>
  <si>
    <t>Cirrhosis (0.no, 1 yes)</t>
  </si>
  <si>
    <t>cirrhosis_group</t>
  </si>
  <si>
    <t>Spleen (0 1 splenomegaly) 1.5 (slightly enlarged) 2 (cut) 3 (embolism)</t>
  </si>
  <si>
    <t>Splenomegaly regraded 0 0.5 1 2 (cut, bolus, giant)</t>
  </si>
  <si>
    <t>splenomegaly(0 1 2)</t>
  </si>
  <si>
    <t>splenium(0,1)1 for splenectomy or embolism</t>
  </si>
  <si>
    <t>Ascites (0. none, 1. small amount 2. large amount cm)</t>
  </si>
  <si>
    <t>pleural effusion</t>
  </si>
  <si>
    <t>varicose veins</t>
  </si>
  <si>
    <t>Portal hypertension (0 no, 1 yes 2 post TIPSS)</t>
  </si>
  <si>
    <t>hyper_group</t>
  </si>
  <si>
    <t>ECOG</t>
  </si>
  <si>
    <t>ECOG (Reproduction)</t>
  </si>
  <si>
    <t>BCLC/   CNLC</t>
  </si>
  <si>
    <t>HCV Antibodies</t>
  </si>
  <si>
    <t>HCVRNA</t>
  </si>
  <si>
    <t>HBsAg（0 1）</t>
  </si>
  <si>
    <t>HBV DNA(0阴性）</t>
  </si>
  <si>
    <t>Cirrhosis etiology(hbsag:1,hcv:2,alcohol:3,隐源性+其他：4)</t>
  </si>
  <si>
    <t>Cirrhosis etiology_group3</t>
  </si>
  <si>
    <t>AFP</t>
  </si>
  <si>
    <t>AFP_group(&lt;=20, , &gt;=400)</t>
  </si>
  <si>
    <t>AFP(3.4 76.6)</t>
  </si>
  <si>
    <t>AFP(3.4 8.9 76.6)</t>
  </si>
  <si>
    <t>AFP-L3</t>
  </si>
  <si>
    <t>WBC</t>
  </si>
  <si>
    <t>WBC_4</t>
  </si>
  <si>
    <t>WBC_3 5</t>
  </si>
  <si>
    <t>neutrophil (the most common type of white blood cell)</t>
  </si>
  <si>
    <t>Hb</t>
  </si>
  <si>
    <t>HB120</t>
  </si>
  <si>
    <t>Pre-transfusion Plt</t>
  </si>
  <si>
    <t>PC_group2 (divided by 50)</t>
  </si>
  <si>
    <t>PC()</t>
  </si>
  <si>
    <t>Whether platelet transfusion (0. not transfused 1. preoperative 2. postoperative)</t>
  </si>
  <si>
    <t>Other platelet-raising drugs</t>
  </si>
  <si>
    <t>TPO</t>
  </si>
  <si>
    <t>blood platelet transfusion</t>
  </si>
  <si>
    <t>plasma transfusion</t>
  </si>
  <si>
    <t>Correction of PLT</t>
  </si>
  <si>
    <t>correctPC_group(per 50)</t>
  </si>
  <si>
    <t>PT</t>
  </si>
  <si>
    <t>PT_group</t>
  </si>
  <si>
    <t>PA</t>
  </si>
  <si>
    <t>PA_group</t>
  </si>
  <si>
    <t>PA_group2</t>
  </si>
  <si>
    <t>INR</t>
  </si>
  <si>
    <t>INR_group</t>
  </si>
  <si>
    <t>INR 1.2</t>
  </si>
  <si>
    <t>Alb</t>
  </si>
  <si>
    <t>ALB 35</t>
  </si>
  <si>
    <t>TBIL</t>
  </si>
  <si>
    <t>log10 TBIL</t>
  </si>
  <si>
    <t>0.66*log10 TBIL</t>
  </si>
  <si>
    <t>0.085*ALB</t>
  </si>
  <si>
    <t>ALBI(2.6 1.39)</t>
  </si>
  <si>
    <t>ALBI classification (before)</t>
  </si>
  <si>
    <t>ALBI(1 2)</t>
  </si>
  <si>
    <t>ALBI分级（after)</t>
  </si>
  <si>
    <t>ALBI(after-before)</t>
  </si>
  <si>
    <t>Increase in ALBI</t>
  </si>
  <si>
    <t>ALT</t>
  </si>
  <si>
    <t>ALT_group</t>
  </si>
  <si>
    <t>AST</t>
  </si>
  <si>
    <t>AST_group</t>
  </si>
  <si>
    <t>AST 22 35</t>
  </si>
  <si>
    <t>ALP</t>
  </si>
  <si>
    <t>GGT</t>
  </si>
  <si>
    <t>GGT_group</t>
  </si>
  <si>
    <t>CHE</t>
  </si>
  <si>
    <t>CHE_3920</t>
  </si>
  <si>
    <t>CHE_group(per 1000)</t>
  </si>
  <si>
    <t>Scr</t>
  </si>
  <si>
    <t>glucose</t>
  </si>
  <si>
    <t>Child（A B）</t>
  </si>
  <si>
    <t>Child_group(A=1,B=2,C=3)</t>
  </si>
  <si>
    <t>Child(A5A6B7B8B9C10)</t>
  </si>
  <si>
    <t>Child(A=1,B,C=2)</t>
  </si>
  <si>
    <t>neutrophil</t>
  </si>
  <si>
    <t>Post ablation plt</t>
  </si>
  <si>
    <t>ALBI classification (after)</t>
  </si>
  <si>
    <t>ALBI_group</t>
  </si>
  <si>
    <t>Yes 1 No 0</t>
  </si>
  <si>
    <t>中性粒</t>
  </si>
  <si>
    <t>plt</t>
  </si>
  <si>
    <t>Body temperature 1 (maximum body temperature)</t>
  </si>
  <si>
    <t>Temperature 2 (pre-discharge temperature)</t>
  </si>
  <si>
    <t>minor_complications</t>
  </si>
  <si>
    <t>【NEW】≥37.5 fever</t>
  </si>
  <si>
    <t>fever(38)</t>
  </si>
  <si>
    <t>Pain (0 1 2)</t>
  </si>
  <si>
    <t>Pain requiring medication for pain relief</t>
  </si>
  <si>
    <t>infections</t>
  </si>
  <si>
    <t>Severe infection: (bile + abdomen + chest + blood + liver) (0 1)</t>
  </si>
  <si>
    <t>Serious Infections - Categorical Summation Validation</t>
  </si>
  <si>
    <t>infection(01)包括肝脓肿</t>
  </si>
  <si>
    <t>相加</t>
  </si>
  <si>
    <t>其他感染（上感、肺、不明原因、泌尿系、肠道）</t>
  </si>
  <si>
    <t>Severe biliary tract infections</t>
  </si>
  <si>
    <t>胆道感染</t>
  </si>
  <si>
    <t>abdominal_infection</t>
  </si>
  <si>
    <t>腹腔感染原因</t>
  </si>
  <si>
    <t>Severe abdominal infection</t>
  </si>
  <si>
    <t>ascites（复制对比用）</t>
  </si>
  <si>
    <t>腹腔出血（复制对比用）</t>
  </si>
  <si>
    <t>Thoracic_cavity_infection</t>
  </si>
  <si>
    <t>胸腔感染原因</t>
  </si>
  <si>
    <t>Severe chest infection</t>
  </si>
  <si>
    <t>pleural_effusion（复制对比用）</t>
  </si>
  <si>
    <t>胸腔出血（复制对比用）</t>
  </si>
  <si>
    <t>bloodstream_infection（2 继发休克）</t>
  </si>
  <si>
    <r>
      <rPr>
        <sz val="12"/>
        <color theme="1"/>
        <rFont val="宋体"/>
        <charset val="134"/>
      </rPr>
      <t>胸腔积液(0:无,</t>
    </r>
    <r>
      <rPr>
        <strike/>
        <sz val="12"/>
        <color theme="1"/>
        <rFont val="宋体"/>
        <charset val="134"/>
      </rPr>
      <t>1:少量,</t>
    </r>
    <r>
      <rPr>
        <sz val="12"/>
        <color theme="1"/>
        <rFont val="宋体"/>
        <charset val="134"/>
      </rPr>
      <t>2:需引流) 气胸</t>
    </r>
  </si>
  <si>
    <t>pleural_effusion(0 1 2)</t>
  </si>
  <si>
    <t>pleural_effusion dichotomous (none, small amount = 0, drainage = 1) (excluding haemorrhage, fluid pneumothorax)</t>
  </si>
  <si>
    <t>Severe pleural effusion</t>
  </si>
  <si>
    <t>pleural_effusion 二分类（无、少量=0，引流=1）（包含出血）</t>
  </si>
  <si>
    <t>pneumothorax</t>
  </si>
  <si>
    <t>pneumothorax_group</t>
  </si>
  <si>
    <t>液气胸</t>
  </si>
  <si>
    <t>Pneumothorax (drainage = 1)</t>
  </si>
  <si>
    <t>pneumothorax (medicine)</t>
  </si>
  <si>
    <t>Abdominal fluid (0: none, 1: small amount, 2: need to drain)</t>
  </si>
  <si>
    <t>ascites</t>
  </si>
  <si>
    <t>ascites(diversion=1)</t>
  </si>
  <si>
    <t>Abdominal haemorrhage (for replication comparison)</t>
  </si>
  <si>
    <t>ascites(0,1) need to divert = 1</t>
  </si>
  <si>
    <t>出血</t>
  </si>
  <si>
    <t>出血治疗方式</t>
  </si>
  <si>
    <t>New clinical haemorrhage (0 none 1 direct 2 elsewhere)</t>
  </si>
  <si>
    <t>bleeding_new</t>
  </si>
  <si>
    <t>major bleeding</t>
  </si>
  <si>
    <t>消化道出血</t>
  </si>
  <si>
    <t>Gastrointestinal haemorrhage (severe)</t>
  </si>
  <si>
    <t>胸腔出血</t>
  </si>
  <si>
    <t>腹腔出血</t>
  </si>
  <si>
    <t>出血类型</t>
  </si>
  <si>
    <t>其他升血小板药</t>
  </si>
  <si>
    <t>输血小板</t>
  </si>
  <si>
    <t>输血浆</t>
  </si>
  <si>
    <t>liver abscess</t>
  </si>
  <si>
    <t>Liver_Abscess</t>
  </si>
  <si>
    <t>liver failure</t>
  </si>
  <si>
    <t>肾损伤</t>
  </si>
  <si>
    <t>Kidney damage (severe)</t>
  </si>
  <si>
    <t>intestinal obstruction</t>
  </si>
  <si>
    <t>Other organ injuries (gastrointestinal perforation, pneumothorax, bile leakage).</t>
  </si>
  <si>
    <t>other organs inpair</t>
  </si>
  <si>
    <t>hepatic encephalopathy</t>
  </si>
  <si>
    <t>major complications</t>
  </si>
  <si>
    <t>MAJOR COMPLICATION(0 1)</t>
  </si>
  <si>
    <t>major_complications2(增加感染)</t>
  </si>
  <si>
    <t>major_complications2(0 1)</t>
  </si>
  <si>
    <t>end up</t>
  </si>
  <si>
    <t>Other complications</t>
  </si>
  <si>
    <t>Number of lesions multiple (4)</t>
  </si>
  <si>
    <t>Postoperative review CR ICR</t>
  </si>
  <si>
    <t>Comprehensive review</t>
  </si>
  <si>
    <t>times</t>
  </si>
  <si>
    <t>备注</t>
  </si>
  <si>
    <t>疗效评价(0ICR 1CR)</t>
  </si>
  <si>
    <t>reactivation</t>
  </si>
  <si>
    <t>HB</t>
  </si>
  <si>
    <t>PLT</t>
  </si>
  <si>
    <t>新发</t>
  </si>
  <si>
    <t>复发</t>
  </si>
  <si>
    <t>残存</t>
  </si>
  <si>
    <t>lesion location</t>
  </si>
  <si>
    <t>lesion size</t>
  </si>
  <si>
    <t>Number of foci</t>
  </si>
  <si>
    <t>余健宝</t>
  </si>
  <si>
    <t>输血小板 TPO 利可君</t>
  </si>
  <si>
    <t>S5/8交界</t>
  </si>
  <si>
    <t>R</t>
  </si>
  <si>
    <t>4.03*10^1</t>
  </si>
  <si>
    <t>术前1</t>
  </si>
  <si>
    <t>术前3天升白针 同时利可君片</t>
  </si>
  <si>
    <t>1单位</t>
  </si>
  <si>
    <t>术前2 术后4</t>
  </si>
  <si>
    <t>A5</t>
  </si>
  <si>
    <t>CR</t>
  </si>
  <si>
    <t>2017.1.6</t>
  </si>
  <si>
    <t>王秀华</t>
  </si>
  <si>
    <t>S5</t>
  </si>
  <si>
    <t>A</t>
  </si>
  <si>
    <t>2.338*10^5</t>
  </si>
  <si>
    <t>未查</t>
  </si>
  <si>
    <t>李琴</t>
  </si>
  <si>
    <t>S4</t>
  </si>
  <si>
    <t>L</t>
  </si>
  <si>
    <t>7.02*10^5</t>
  </si>
  <si>
    <t>王永波</t>
  </si>
  <si>
    <t>S4-8交界处</t>
  </si>
  <si>
    <t>M</t>
  </si>
  <si>
    <t>2017.1.18</t>
  </si>
  <si>
    <t>王天勤</t>
  </si>
  <si>
    <t>S7、S8</t>
  </si>
  <si>
    <t>B</t>
  </si>
  <si>
    <t>A6</t>
  </si>
  <si>
    <t>iCR</t>
  </si>
  <si>
    <t>2016.10.7</t>
  </si>
  <si>
    <t>5.03*10^1</t>
  </si>
  <si>
    <t>S8胆囊旁</t>
  </si>
  <si>
    <t>胆囊旁</t>
  </si>
  <si>
    <t>恶心 呕吐</t>
  </si>
  <si>
    <t>2017.1.4</t>
  </si>
  <si>
    <t>肝右叶</t>
  </si>
  <si>
    <t>多发</t>
  </si>
  <si>
    <t>蔡金龙</t>
  </si>
  <si>
    <t>A4</t>
  </si>
  <si>
    <t>4.05*10^2</t>
  </si>
  <si>
    <t>反应性高黄疸 肝功异常（导致二次治疗延期）</t>
  </si>
  <si>
    <t>2016.10.9</t>
  </si>
  <si>
    <t>分次消融</t>
  </si>
  <si>
    <t>1.78*10^2</t>
  </si>
  <si>
    <t>S5、S6交界</t>
  </si>
  <si>
    <t>反应性高黄疸</t>
  </si>
  <si>
    <t>2017.1.7</t>
  </si>
  <si>
    <t>1.26*10^2</t>
  </si>
  <si>
    <t>肝右叶、S4、S6</t>
  </si>
  <si>
    <t>肝右叶下段 肝右叶及尾叶</t>
  </si>
  <si>
    <t>R S1</t>
  </si>
  <si>
    <t>腹腔转移</t>
  </si>
  <si>
    <t>C</t>
  </si>
  <si>
    <t>6.78*10^1</t>
  </si>
  <si>
    <t>2018.1.8</t>
  </si>
  <si>
    <t>左、右叶</t>
  </si>
  <si>
    <t>腹腔</t>
  </si>
  <si>
    <t>杨风云</t>
  </si>
  <si>
    <t>肝左右叶</t>
  </si>
  <si>
    <t>2017.2.16</t>
  </si>
  <si>
    <t>肝门区淋巴结</t>
  </si>
  <si>
    <t>吴丽珍</t>
  </si>
  <si>
    <t>S7</t>
  </si>
  <si>
    <t>2016.11.26</t>
  </si>
  <si>
    <t>李孟泽</t>
  </si>
  <si>
    <t>S6</t>
  </si>
  <si>
    <t>暗红色果酱样便 不考虑消化道出血</t>
  </si>
  <si>
    <t>包德龙</t>
  </si>
  <si>
    <t>1.36*10^3</t>
  </si>
  <si>
    <t>2016.12.16</t>
  </si>
  <si>
    <t>肝右叶内下缘近肝门</t>
  </si>
  <si>
    <t>肝右叶下缘近肝门</t>
  </si>
  <si>
    <t>检验2017.7.5 检查2017.3.20</t>
  </si>
  <si>
    <t>陈春兰</t>
  </si>
  <si>
    <t>4.7*10^1</t>
  </si>
  <si>
    <t>B7</t>
  </si>
  <si>
    <t>胆道感染 抗生素</t>
  </si>
  <si>
    <t>2016.10.13</t>
  </si>
  <si>
    <t>严重腹腔感染，细菌合并真菌</t>
  </si>
  <si>
    <t>腹水</t>
  </si>
  <si>
    <t>肠梗阻 肝衰竭 感染引起黄疸加重，肝损害</t>
  </si>
  <si>
    <t>同次，影像未复查 2016.11.25</t>
  </si>
  <si>
    <t>有人</t>
  </si>
  <si>
    <t>S6-7交界</t>
  </si>
  <si>
    <t>部分主干</t>
  </si>
  <si>
    <t>2017.1.10</t>
  </si>
  <si>
    <t>林明</t>
  </si>
  <si>
    <t>S6后缘 S1/8交界</t>
  </si>
  <si>
    <t>2016.12.3</t>
  </si>
  <si>
    <t>4.36*10^1</t>
  </si>
  <si>
    <t>左外叶后缘</t>
  </si>
  <si>
    <t>A1</t>
  </si>
  <si>
    <t>2019.5.23</t>
  </si>
  <si>
    <t>淀粉酶升高，325</t>
  </si>
  <si>
    <t>2020.8.31</t>
  </si>
  <si>
    <t>贺生华</t>
  </si>
  <si>
    <t>S7/8 S4</t>
  </si>
  <si>
    <t>2016.12.2</t>
  </si>
  <si>
    <t>ICR</t>
  </si>
  <si>
    <t>袁传慧</t>
  </si>
  <si>
    <t>S8</t>
  </si>
  <si>
    <t>A2</t>
  </si>
  <si>
    <t>未复查，1年后来院新发</t>
  </si>
  <si>
    <t>肝右叶膈顶</t>
  </si>
  <si>
    <t>未查，5月后来诊复发</t>
  </si>
  <si>
    <t>S8近肝顶</t>
  </si>
  <si>
    <t>胃部不适</t>
  </si>
  <si>
    <t>2018.9.18</t>
  </si>
  <si>
    <t>45--21</t>
  </si>
  <si>
    <t>胸膜炎 抗生素</t>
  </si>
  <si>
    <t>血性 2</t>
  </si>
  <si>
    <t>血性胸水，plt术后3天 21  HB术前104，术后92</t>
  </si>
  <si>
    <t>胸腔引流 止血药物 TPO注射 输血小板共2单位</t>
  </si>
  <si>
    <t>血胸</t>
  </si>
  <si>
    <t>2020.11.9</t>
  </si>
  <si>
    <t>范尧兰</t>
  </si>
  <si>
    <t>S5/6</t>
  </si>
  <si>
    <t>1.82*10^2</t>
  </si>
  <si>
    <t>2017.1.14</t>
  </si>
  <si>
    <t>5.74*10^2</t>
  </si>
  <si>
    <t>王如辉</t>
  </si>
  <si>
    <t>门脉左支栓子形成</t>
  </si>
  <si>
    <t>3月后来诊进展</t>
  </si>
  <si>
    <t>2.1*10^2(可能存在污染)</t>
  </si>
  <si>
    <t>2017.4.18</t>
  </si>
  <si>
    <t>1.34*10^2</t>
  </si>
  <si>
    <t>1（与上次对比）</t>
  </si>
  <si>
    <t>刘瑞霞</t>
  </si>
  <si>
    <t>S7 肝左外叶</t>
  </si>
  <si>
    <t>1.02*10^3</t>
  </si>
  <si>
    <t>恶心 呕吐 2次</t>
  </si>
  <si>
    <t>2017.3.13  病灶残留活性</t>
  </si>
  <si>
    <t>术后4月</t>
  </si>
  <si>
    <r>
      <rPr>
        <sz val="12"/>
        <color theme="1"/>
        <rFont val="宋体"/>
        <charset val="134"/>
      </rPr>
      <t xml:space="preserve">2017.3.13  4月后来诊，病灶残留活性 </t>
    </r>
    <r>
      <rPr>
        <sz val="12"/>
        <color rgb="FFFF0000"/>
        <rFont val="宋体"/>
        <charset val="134"/>
      </rPr>
      <t>血液学收不收？</t>
    </r>
  </si>
  <si>
    <t>周怀玉</t>
  </si>
  <si>
    <t>2017.1.11</t>
  </si>
  <si>
    <t>贾玉祥</t>
  </si>
  <si>
    <t>左外叶</t>
  </si>
  <si>
    <t>2016.12.26</t>
  </si>
  <si>
    <t>郭密林</t>
  </si>
  <si>
    <t>腹膜炎 抗生素 禁食水 静脉营养</t>
  </si>
  <si>
    <t>恶心 呕吐 胃肠功能紊乱</t>
  </si>
  <si>
    <t>2017.7.7  术后8月</t>
  </si>
  <si>
    <t>8月后未复发</t>
  </si>
  <si>
    <t>赵福贵</t>
  </si>
  <si>
    <t>术前30 输血后手术</t>
  </si>
  <si>
    <t>S4 肝左右叶</t>
  </si>
  <si>
    <t>肝周、右侧腹壁多发转移</t>
  </si>
  <si>
    <t>术前2</t>
  </si>
  <si>
    <t>术前1天开始</t>
  </si>
  <si>
    <t>术前2单位</t>
  </si>
  <si>
    <t>术前2.1单位 术后4单位</t>
  </si>
  <si>
    <t>金发</t>
  </si>
  <si>
    <t>酒精性肝硬化</t>
  </si>
  <si>
    <t>肝左外叶</t>
  </si>
  <si>
    <t>2017.4.18 术后3月</t>
  </si>
  <si>
    <t>叶正民</t>
  </si>
  <si>
    <t>S4/8</t>
  </si>
  <si>
    <t>3.34*10^2</t>
  </si>
  <si>
    <t>S4/8 S7/8</t>
  </si>
  <si>
    <t>2019.10.16</t>
  </si>
  <si>
    <t>罗秀芳</t>
  </si>
  <si>
    <t>S4 S8</t>
  </si>
  <si>
    <t>2016.12.31</t>
  </si>
  <si>
    <t>肝左内叶、右叶（S5 S8）</t>
  </si>
  <si>
    <t>门脉右前支见条状充盈缺损</t>
  </si>
  <si>
    <t>术前2天</t>
  </si>
  <si>
    <t>术后6</t>
  </si>
  <si>
    <t>反应性高黄疸 高转氨酶  警惕肝衰竭风险</t>
  </si>
  <si>
    <t>加1</t>
  </si>
  <si>
    <t>肝内</t>
  </si>
  <si>
    <t>孙万金</t>
  </si>
  <si>
    <t>38  术前输血小板</t>
  </si>
  <si>
    <t>术前用3天</t>
  </si>
  <si>
    <t>术前1 术后1</t>
  </si>
  <si>
    <t>李雪军</t>
  </si>
  <si>
    <t>2016.12.27</t>
  </si>
  <si>
    <t>李泽范</t>
  </si>
  <si>
    <t>S4 S8 S1</t>
  </si>
  <si>
    <t>M S1</t>
  </si>
  <si>
    <t>抗生素</t>
  </si>
  <si>
    <t>肝内胆管损伤</t>
  </si>
  <si>
    <t>2017.3.10 术后3月残余活性</t>
  </si>
  <si>
    <t>申长金</t>
  </si>
  <si>
    <t>2017.3.14</t>
  </si>
  <si>
    <t>术后3月</t>
  </si>
  <si>
    <t>张上华</t>
  </si>
  <si>
    <t>2017.2.14</t>
  </si>
  <si>
    <t>术后2月复发</t>
  </si>
  <si>
    <t>S5 S4</t>
  </si>
  <si>
    <t>2018.7.29</t>
  </si>
  <si>
    <t>术后9月</t>
  </si>
  <si>
    <t>M00077990</t>
  </si>
  <si>
    <t>毕玉兰</t>
  </si>
  <si>
    <t>早期</t>
  </si>
  <si>
    <t>2.16*10^5</t>
  </si>
  <si>
    <t>生血宝合剂</t>
  </si>
  <si>
    <t>2017.4.12</t>
  </si>
  <si>
    <t>4.62*10^1</t>
  </si>
  <si>
    <t>S2 S6/7</t>
  </si>
  <si>
    <t>2018.10.25</t>
  </si>
  <si>
    <t>马永太</t>
  </si>
  <si>
    <t>肝右后叶</t>
  </si>
  <si>
    <t>2017.3.15</t>
  </si>
  <si>
    <t>高转氨酶</t>
  </si>
  <si>
    <t>2017.11.26</t>
  </si>
  <si>
    <t>术后5月</t>
  </si>
  <si>
    <t>2018.5.29</t>
  </si>
  <si>
    <t>苏俊民</t>
  </si>
  <si>
    <t>2017.3.17</t>
  </si>
  <si>
    <t>张军民</t>
  </si>
  <si>
    <t>张忠民</t>
  </si>
  <si>
    <t>2016.11起索拉非尼</t>
  </si>
  <si>
    <t>肺</t>
  </si>
  <si>
    <t>1.37*10^2</t>
  </si>
  <si>
    <t>2017.1.16</t>
  </si>
  <si>
    <t>&gt;1210</t>
  </si>
  <si>
    <t>郝国庆</t>
  </si>
  <si>
    <t>2017.3.20</t>
  </si>
  <si>
    <t>术后3月有病灶</t>
  </si>
  <si>
    <t>王惠红</t>
  </si>
  <si>
    <t>21 术前输血小板</t>
  </si>
  <si>
    <t>术前2 术后1</t>
  </si>
  <si>
    <t>2017.7.7</t>
  </si>
  <si>
    <t>术后7月新发</t>
  </si>
  <si>
    <t>郭东梅</t>
  </si>
  <si>
    <t>2018.4.2</t>
  </si>
  <si>
    <t>术后外院复查未见复发，1年4月后复发</t>
  </si>
  <si>
    <t>CR?</t>
  </si>
  <si>
    <t>张绍华</t>
  </si>
  <si>
    <t>S6 S8</t>
  </si>
  <si>
    <t>张跃峰</t>
  </si>
  <si>
    <t>2017.4.28</t>
  </si>
  <si>
    <t>S7/8</t>
  </si>
  <si>
    <t>2019.10.19</t>
  </si>
  <si>
    <t>术后7月</t>
  </si>
  <si>
    <t>原志京</t>
  </si>
  <si>
    <t>1.42*10^2</t>
  </si>
  <si>
    <t>2017.4.25</t>
  </si>
  <si>
    <t>高增树</t>
  </si>
  <si>
    <t>肝左内叶 S4</t>
  </si>
  <si>
    <t>2.1*10^3</t>
  </si>
  <si>
    <t>2016.9.17</t>
  </si>
  <si>
    <t>4.95*10^2</t>
  </si>
  <si>
    <t>S4 S8 肝左右叶交界</t>
  </si>
  <si>
    <t>2.19*10^4</t>
  </si>
  <si>
    <t>2017.3.21</t>
  </si>
  <si>
    <t>术后3月 复发</t>
  </si>
  <si>
    <t>S4/8 S8 S5</t>
  </si>
  <si>
    <t>腹膜炎 抗生素</t>
  </si>
  <si>
    <t>2017.9.5</t>
  </si>
  <si>
    <t>严重感染 肺炎 胸膜炎 抗生素</t>
  </si>
  <si>
    <t>胸水</t>
  </si>
  <si>
    <t>1 穿刺引流</t>
  </si>
  <si>
    <t>急性肾功能不全</t>
  </si>
  <si>
    <t>2018.5.16</t>
  </si>
  <si>
    <t>术后1月 治疗并发症最后一次查血</t>
  </si>
  <si>
    <t>右前支栓子</t>
  </si>
  <si>
    <t>2018.12.7</t>
  </si>
  <si>
    <t>董丽新</t>
  </si>
  <si>
    <t>门脉左支少量栓子形成</t>
  </si>
  <si>
    <t>胆囊炎 利胆</t>
  </si>
  <si>
    <t>2017.2.6</t>
  </si>
  <si>
    <t>刘本召</t>
  </si>
  <si>
    <t>2017.3.26</t>
  </si>
  <si>
    <t>包翠宝</t>
  </si>
  <si>
    <t>右叶 S2 S4 S6</t>
  </si>
  <si>
    <t>2017.2.12</t>
  </si>
  <si>
    <t>2017.7.5</t>
  </si>
  <si>
    <t>术后2月残留活性</t>
  </si>
  <si>
    <t>左外叶下缘 S8</t>
  </si>
  <si>
    <t>2019.5.11</t>
  </si>
  <si>
    <t>2020.5.26</t>
  </si>
  <si>
    <t>裴满仓</t>
  </si>
  <si>
    <t>S8 右叶</t>
  </si>
  <si>
    <t>2017.3.4</t>
  </si>
  <si>
    <t>术后2月</t>
  </si>
  <si>
    <t>2020.1.17</t>
  </si>
  <si>
    <t>4.71(2020.8.13)</t>
  </si>
  <si>
    <t>周凤銮</t>
  </si>
  <si>
    <t>2017.2.3</t>
  </si>
  <si>
    <t>刘跃整</t>
  </si>
  <si>
    <t>左叶</t>
  </si>
  <si>
    <t>3.93*10^2</t>
  </si>
  <si>
    <t>2019.5.30</t>
  </si>
  <si>
    <t>肝左右叶交界</t>
  </si>
  <si>
    <t>右侧胸腔积液</t>
  </si>
  <si>
    <t>2.57*10^1</t>
  </si>
  <si>
    <t>2020.5.20</t>
  </si>
  <si>
    <t>术后5月复发</t>
  </si>
  <si>
    <t>5.7*10^1</t>
  </si>
  <si>
    <t>邸玉新</t>
  </si>
  <si>
    <t>肝顶及肝右叶下缘 S8</t>
  </si>
  <si>
    <t>2020.8.1</t>
  </si>
  <si>
    <t>吕新清</t>
  </si>
  <si>
    <t>2018.11.26</t>
  </si>
  <si>
    <t>丙肝</t>
  </si>
  <si>
    <t>2020.5.14</t>
  </si>
  <si>
    <t>刘宝祥</t>
  </si>
  <si>
    <t>下腹不适，肠鸣音减弱 促进肠道蠕动 通便</t>
  </si>
  <si>
    <t>2017.6.7</t>
  </si>
  <si>
    <t>2020.8.20</t>
  </si>
  <si>
    <t>杨万存</t>
  </si>
  <si>
    <t>28（术前输血小板）</t>
  </si>
  <si>
    <t>利可君片 10天</t>
  </si>
  <si>
    <t>外院 术后2月复发</t>
  </si>
  <si>
    <t>右叶下段</t>
  </si>
  <si>
    <t>2021.1.6</t>
  </si>
  <si>
    <t>术后3月 残留活性</t>
  </si>
  <si>
    <t>张立江</t>
  </si>
  <si>
    <t>S8 S2/3</t>
  </si>
  <si>
    <t>1.007*10^7</t>
  </si>
  <si>
    <t>2019.3.20</t>
  </si>
  <si>
    <t>2020.2.7</t>
  </si>
  <si>
    <t>加2</t>
  </si>
  <si>
    <t>S6/7外缘</t>
  </si>
  <si>
    <t>薛建</t>
  </si>
  <si>
    <t>6.35*10^1</t>
  </si>
  <si>
    <t>M00016012</t>
  </si>
  <si>
    <t>张由伶</t>
  </si>
  <si>
    <t>结肠癌术后，卡培他病至III度骨髓抑制</t>
  </si>
  <si>
    <t>气胸 穿刺抽气</t>
  </si>
  <si>
    <t>排尿困难</t>
  </si>
  <si>
    <t>2020.1.10</t>
  </si>
  <si>
    <t>术后6月</t>
  </si>
  <si>
    <t>2020.2.20</t>
  </si>
  <si>
    <t>张柱学</t>
  </si>
  <si>
    <t>2020.3.29</t>
  </si>
  <si>
    <t>王绍辉</t>
  </si>
  <si>
    <t>头痛 乏力</t>
  </si>
  <si>
    <t>2020.8.26</t>
  </si>
  <si>
    <t>董明花</t>
  </si>
  <si>
    <t>2020.11.12</t>
  </si>
  <si>
    <t>术后10月复发</t>
  </si>
  <si>
    <t>那士宏</t>
  </si>
  <si>
    <t>2021.5.6</t>
  </si>
  <si>
    <t>术后一年5月</t>
  </si>
  <si>
    <t>郭红军</t>
  </si>
  <si>
    <t>2018.11.7</t>
  </si>
  <si>
    <t>S5 S7 S8</t>
  </si>
  <si>
    <t>皮疹 抗过敏</t>
  </si>
  <si>
    <t>尉廷洪</t>
  </si>
  <si>
    <t>39 治疗前输血小板</t>
  </si>
  <si>
    <t>肝左右叶 S4</t>
  </si>
  <si>
    <t>术前1 术后2</t>
  </si>
  <si>
    <t>鼻腔出血</t>
  </si>
  <si>
    <t>云南白药无效 肾上腺素棉片填塞+矛头蝮蛇静滴</t>
  </si>
  <si>
    <t>段香续</t>
  </si>
  <si>
    <t>术前8天患甲流</t>
  </si>
  <si>
    <t>31  治疗前输血小板</t>
  </si>
  <si>
    <t>术前应用7天</t>
  </si>
  <si>
    <t>B8</t>
  </si>
  <si>
    <t>2020.6.12</t>
  </si>
  <si>
    <t>术后3月外缘查复发</t>
  </si>
  <si>
    <t>权伍泽</t>
  </si>
  <si>
    <t>S5/8</t>
  </si>
  <si>
    <t>右前支受累可能</t>
  </si>
  <si>
    <t>李广忠</t>
  </si>
  <si>
    <t>术后窦性心动过缓 考虑麻醉反应 阿托品</t>
  </si>
  <si>
    <t>2020.7.24</t>
  </si>
  <si>
    <t>王文举</t>
  </si>
  <si>
    <t>脾切除术后 副脾</t>
  </si>
  <si>
    <t>门脉血栓形成</t>
  </si>
  <si>
    <t>1 抗生素</t>
  </si>
  <si>
    <t>2020.3.12</t>
  </si>
  <si>
    <t>术后4月 复发</t>
  </si>
  <si>
    <t>S6 S7</t>
  </si>
  <si>
    <t>较前好转</t>
  </si>
  <si>
    <t>2 背部疼痛 肝区疼痛</t>
  </si>
  <si>
    <t>2020.7.17</t>
  </si>
  <si>
    <t>宋振刚</t>
  </si>
  <si>
    <t>术后应用索拉非尼</t>
  </si>
  <si>
    <t>肝左右叶 S5 S7 S8</t>
  </si>
  <si>
    <t>2020.5.1</t>
  </si>
  <si>
    <t>王仕泽</t>
  </si>
  <si>
    <t>肝左右叶 S5/6</t>
  </si>
  <si>
    <t>1 3</t>
  </si>
  <si>
    <t>洗肉水样腹水</t>
  </si>
  <si>
    <t>卡洛磺钠 矛头蝮蛇</t>
  </si>
  <si>
    <t>吕良</t>
  </si>
  <si>
    <t>一月前计划分次消融，此为第二次</t>
  </si>
  <si>
    <t>7.17*10^2</t>
  </si>
  <si>
    <t>1 利尿</t>
  </si>
  <si>
    <t>2018.1.10</t>
  </si>
  <si>
    <t>S4/8 S8</t>
  </si>
  <si>
    <t>2020.7.31</t>
  </si>
  <si>
    <t>刘朝辉</t>
  </si>
  <si>
    <t>补数据</t>
  </si>
  <si>
    <t>40术后输血小板</t>
  </si>
  <si>
    <t>肝尾叶 S7</t>
  </si>
  <si>
    <t>术后2</t>
  </si>
  <si>
    <t>2019.11.8</t>
  </si>
  <si>
    <t>B9</t>
  </si>
  <si>
    <t>1 上腹不适</t>
  </si>
  <si>
    <t>2021.8.9</t>
  </si>
  <si>
    <t>术后1年4月</t>
  </si>
  <si>
    <t>王兴全</t>
  </si>
  <si>
    <t>咯痰 痰中带血 考虑气管插管气道损伤</t>
  </si>
  <si>
    <t>2018.1.19</t>
  </si>
  <si>
    <t>2020.8.6</t>
  </si>
  <si>
    <t>姚孝平</t>
  </si>
  <si>
    <t>肝区疼痛 地佐辛</t>
  </si>
  <si>
    <t>S4/8 S5/6</t>
  </si>
  <si>
    <t>2.76*10^1</t>
  </si>
  <si>
    <t>2020.5.22</t>
  </si>
  <si>
    <t>王雅民</t>
  </si>
  <si>
    <t>2020.6.11</t>
  </si>
  <si>
    <t>盛巧香</t>
  </si>
  <si>
    <t>肝区疼痛</t>
  </si>
  <si>
    <t>左支及主干栓子形成</t>
  </si>
  <si>
    <t>乏力</t>
  </si>
  <si>
    <t>2020.11.5</t>
  </si>
  <si>
    <t>梁国柱</t>
  </si>
  <si>
    <t>2019.3.19</t>
  </si>
  <si>
    <t>S6下腔静脉旁</t>
  </si>
  <si>
    <t>盖井才</t>
  </si>
  <si>
    <t>S4 S5 S6/7</t>
  </si>
  <si>
    <t>6.14*10^1</t>
  </si>
  <si>
    <t>2020.3.19</t>
  </si>
  <si>
    <t>术后4月复发</t>
  </si>
  <si>
    <t>肝区疼痛 氨酚羟考酮片</t>
  </si>
  <si>
    <t>S5胆囊旁 S4</t>
  </si>
  <si>
    <t>胆囊内人工腹水/陈旧性出血</t>
  </si>
  <si>
    <t>2021.3.2</t>
  </si>
  <si>
    <t>汲怀魁</t>
  </si>
  <si>
    <t>术后索拉非尼</t>
  </si>
  <si>
    <t>肝内多发 S5</t>
  </si>
  <si>
    <t>肝门及腹膜后多发淋巴结；骨转移（胸腰椎及肋骨）；</t>
  </si>
  <si>
    <t>4.37*10^4</t>
  </si>
  <si>
    <t>2020.5.15</t>
  </si>
  <si>
    <t>岳小平</t>
  </si>
  <si>
    <t>左外叶前缘</t>
  </si>
  <si>
    <t>4.36*10^5</t>
  </si>
  <si>
    <t>肝区不适</t>
  </si>
  <si>
    <t>2019.9.10</t>
  </si>
  <si>
    <t>S3近肝裂</t>
  </si>
  <si>
    <t>左支栓子</t>
  </si>
  <si>
    <t>胸椎</t>
  </si>
  <si>
    <t>2020.5.21</t>
  </si>
  <si>
    <t>李怀志</t>
  </si>
  <si>
    <t>左外叶 S5 S5/8</t>
  </si>
  <si>
    <t>2020.6.9</t>
  </si>
  <si>
    <t>林占江</t>
  </si>
  <si>
    <t>2018.4.16起索拉非尼  无肝硬化</t>
  </si>
  <si>
    <t>右后叶</t>
  </si>
  <si>
    <t>门脉右支及肝右静脉受累不除外</t>
  </si>
  <si>
    <t>肝包膜受累不除外</t>
  </si>
  <si>
    <t>2.04*10^2</t>
  </si>
  <si>
    <t>术后4月 残留活性</t>
  </si>
  <si>
    <t>肝顶 肝左叶 S5</t>
  </si>
  <si>
    <t>2020.4.1</t>
  </si>
  <si>
    <t>左外叶 S6</t>
  </si>
  <si>
    <t>2020.10.28</t>
  </si>
  <si>
    <t>术后6月复发</t>
  </si>
  <si>
    <t>陈厚洪</t>
  </si>
  <si>
    <t>2019.5 阿帕替尼  2019.8 索拉2019.9 安罗2020.4 安罗+PD-1</t>
  </si>
  <si>
    <t>疼痛 右侧胸腔积液 35mm 置管引流出2500ml</t>
  </si>
  <si>
    <t>右支栓子</t>
  </si>
  <si>
    <t>2 反应性胸水 35mm 刺激性咳嗽 置管引流2500ml</t>
  </si>
  <si>
    <t>2019.8.7</t>
  </si>
  <si>
    <t>腹痛 腹胀</t>
  </si>
  <si>
    <t>右支栓子 肝右静脉</t>
  </si>
  <si>
    <t>2019.9.18</t>
  </si>
  <si>
    <t>2020.7.10</t>
  </si>
  <si>
    <t>高敬波</t>
  </si>
  <si>
    <t>S3 S8</t>
  </si>
  <si>
    <t>主干及肠系膜上静脉栓子</t>
  </si>
  <si>
    <t>2020.5.29</t>
  </si>
  <si>
    <t>5.89*10^1</t>
  </si>
  <si>
    <t>佟子军</t>
  </si>
  <si>
    <t>脾切除术后</t>
  </si>
  <si>
    <t>446（脾切除术后）</t>
  </si>
  <si>
    <t>郭辰明</t>
  </si>
  <si>
    <t>2020.9.17</t>
  </si>
  <si>
    <t>孟繁斌</t>
  </si>
  <si>
    <t>38术前输血小板</t>
  </si>
  <si>
    <t>8.01*10^2</t>
  </si>
  <si>
    <t>2020.6.8</t>
  </si>
  <si>
    <t>6.09*10^3</t>
  </si>
  <si>
    <t>李士合</t>
  </si>
  <si>
    <t>2020.9.10</t>
  </si>
  <si>
    <t>S4 S6</t>
  </si>
  <si>
    <t>吴超</t>
  </si>
  <si>
    <t>21（术前输血小板）</t>
  </si>
  <si>
    <t>郭布智</t>
  </si>
  <si>
    <t>上感</t>
  </si>
  <si>
    <t>2.48*10^2</t>
  </si>
  <si>
    <t>2 右锁骨痛</t>
  </si>
  <si>
    <t>1 上感 抗生素</t>
  </si>
  <si>
    <t>1 双侧少量</t>
  </si>
  <si>
    <t>肾功能受损 特利加压素</t>
  </si>
  <si>
    <t>2019.12.18</t>
  </si>
  <si>
    <t>术中发现胆道感染？ 万古霉素  右侧胸腔积液 利尿</t>
  </si>
  <si>
    <t>肝左右叶交界 肝右叶顶部</t>
  </si>
  <si>
    <t>3.73*10^1</t>
  </si>
  <si>
    <t>肝区不适 肝脓肿 抗生素</t>
  </si>
  <si>
    <t>肝顶</t>
  </si>
  <si>
    <t>肝脓肿 抗生素</t>
  </si>
  <si>
    <t>2021.3.26</t>
  </si>
  <si>
    <t>术后3月残留活性</t>
  </si>
  <si>
    <t>温俊生</t>
  </si>
  <si>
    <t>刘勇</t>
  </si>
  <si>
    <t>2020.8.18</t>
  </si>
  <si>
    <t>王玉华</t>
  </si>
  <si>
    <t>少量腹水 肝区疼痛 胸腔积液少量</t>
  </si>
  <si>
    <t>1 右侧少量 伴双侧肺不张</t>
  </si>
  <si>
    <t>2018.10.11</t>
  </si>
  <si>
    <t>2020.10.6</t>
  </si>
  <si>
    <t>邵长富</t>
  </si>
  <si>
    <t>2020.8.3</t>
  </si>
  <si>
    <t>刘荣</t>
  </si>
  <si>
    <t>2020.7.21</t>
  </si>
  <si>
    <t>谢文军</t>
  </si>
  <si>
    <t>少量胸腔积液</t>
  </si>
  <si>
    <t>肝左外叶 S5/6</t>
  </si>
  <si>
    <t>2019.5.6</t>
  </si>
  <si>
    <t>29（治疗前输血小板，未查）</t>
  </si>
  <si>
    <t>肝左外叶 S7</t>
  </si>
  <si>
    <t>2021.10.10</t>
  </si>
  <si>
    <t>方炎生</t>
  </si>
  <si>
    <t>2021.5.19</t>
  </si>
  <si>
    <t>术后1年</t>
  </si>
  <si>
    <t>汪立清</t>
  </si>
  <si>
    <t>感染 抗生素</t>
  </si>
  <si>
    <t>肝右叶 S4</t>
  </si>
  <si>
    <t>2020.7.1</t>
  </si>
  <si>
    <t>秦宗印</t>
  </si>
  <si>
    <t>疼痛 右侧胸腔积液少量</t>
  </si>
  <si>
    <t>1 右侧少量 伴双侧肺不张 咳嗽 利尿</t>
  </si>
  <si>
    <t>2019.4.2</t>
  </si>
  <si>
    <t>2020.12.19</t>
  </si>
  <si>
    <t>沈玉玺</t>
  </si>
  <si>
    <t>肝左叶</t>
  </si>
  <si>
    <t>2017.4.27</t>
  </si>
  <si>
    <t>2018.3.9</t>
  </si>
  <si>
    <t>2018.9.13</t>
  </si>
  <si>
    <t>2019.6.14</t>
  </si>
  <si>
    <t>2019.6.15开始服用索拉非尼 2019.9换瑞戈非尼</t>
  </si>
  <si>
    <t>2019.7.21</t>
  </si>
  <si>
    <t>40（术后输血小板）</t>
  </si>
  <si>
    <r>
      <rPr>
        <sz val="12"/>
        <rFont val="宋体"/>
        <charset val="134"/>
      </rPr>
      <t xml:space="preserve">大量胸腔积液 胸腔感染 置管引流 抗生素 右心功能不全 腹腔积液 </t>
    </r>
    <r>
      <rPr>
        <sz val="12"/>
        <color rgb="FFFF0000"/>
        <rFont val="宋体"/>
        <charset val="134"/>
      </rPr>
      <t>血性胸水</t>
    </r>
    <r>
      <rPr>
        <sz val="12"/>
        <color rgb="FFFF0000"/>
        <rFont val="宋体"/>
        <charset val="134"/>
      </rPr>
      <t xml:space="preserve">   </t>
    </r>
    <r>
      <rPr>
        <sz val="12"/>
        <color rgb="FFFF0000"/>
        <rFont val="宋体"/>
        <charset val="134"/>
      </rPr>
      <t>止血药物 输血小板 树红细胞</t>
    </r>
  </si>
  <si>
    <t>术后2天</t>
  </si>
  <si>
    <t>RBC 2</t>
  </si>
  <si>
    <t>胸腔感染 置管引流 抗生素</t>
  </si>
  <si>
    <t>大量，未引流</t>
  </si>
  <si>
    <t>胸腔出血 血性胸水 HB 126--58</t>
  </si>
  <si>
    <t>卡洛磺钠 矛头蝮蛇 胸腔置管引流 术后应用TPO 2天，输血小板 ，输红细胞</t>
  </si>
  <si>
    <t>右心功能不全</t>
  </si>
  <si>
    <t>2020.6.3</t>
  </si>
  <si>
    <t>出院前</t>
  </si>
  <si>
    <t>CR(2020.10)</t>
  </si>
  <si>
    <t>29（术前应用血小板生成素）</t>
  </si>
  <si>
    <t>肝左右叶前缘 S8</t>
  </si>
  <si>
    <t>2021.7.5</t>
  </si>
  <si>
    <t>刘林</t>
  </si>
  <si>
    <t>腹胀  胃管 腹痛 腹腔感染 抗生素 胸腔积液</t>
  </si>
  <si>
    <t>S4 S4/S8</t>
  </si>
  <si>
    <t>腹腔感染 抗生素</t>
  </si>
  <si>
    <t>自发</t>
  </si>
  <si>
    <t>2 右侧12mm 肺不张 因位置不好 为穿刺 利尿</t>
  </si>
  <si>
    <t>胃肠胀气 禁食水 胃肠减压</t>
  </si>
  <si>
    <t>于凌富</t>
  </si>
  <si>
    <t>主干血栓形成</t>
  </si>
  <si>
    <t>2021.7.25</t>
  </si>
  <si>
    <t>术后1年2月</t>
  </si>
  <si>
    <t>王文台</t>
  </si>
  <si>
    <t>2020.7.6</t>
  </si>
  <si>
    <t>汪勇</t>
  </si>
  <si>
    <t>乙丙肝重叠感染 酒精性肝损害</t>
  </si>
  <si>
    <t>右侧少量胸腔积液</t>
  </si>
  <si>
    <t>23.68(升白针 3天)</t>
  </si>
  <si>
    <t>2020.7.2</t>
  </si>
  <si>
    <t>霍红</t>
  </si>
  <si>
    <t>2020.5.21起 信迪利单抗</t>
  </si>
  <si>
    <t>30术前输血小板 TPO</t>
  </si>
  <si>
    <t>TPO术前3天 plt术前2</t>
  </si>
  <si>
    <t>术前3天</t>
  </si>
  <si>
    <t>2017.11.2</t>
  </si>
  <si>
    <t>29 术前输血小板</t>
  </si>
  <si>
    <t>S5 S7</t>
  </si>
  <si>
    <t>TPO术前1 plt术前1</t>
  </si>
  <si>
    <t>腹胀</t>
  </si>
  <si>
    <t>2018.7.31</t>
  </si>
  <si>
    <t>23 术前术后输血小板</t>
  </si>
  <si>
    <t>主干栓子</t>
  </si>
  <si>
    <t>术前1 术后2 TPO 11天</t>
  </si>
  <si>
    <t>11天</t>
  </si>
  <si>
    <t>37术前术后输血小板</t>
  </si>
  <si>
    <t>胸腔引流出现血性液体</t>
  </si>
  <si>
    <t>S7 S6 S8</t>
  </si>
  <si>
    <t>术前4</t>
  </si>
  <si>
    <t>术前2 术后2</t>
  </si>
  <si>
    <t>止血药物</t>
  </si>
  <si>
    <t>2021.4.29</t>
  </si>
  <si>
    <t>赵有明</t>
  </si>
  <si>
    <t>271（脾切除）</t>
  </si>
  <si>
    <t>S4 尾叶</t>
  </si>
  <si>
    <t>L S1</t>
  </si>
  <si>
    <t>2020.9.25</t>
  </si>
  <si>
    <t>单宝军</t>
  </si>
  <si>
    <t>2020.8.14</t>
  </si>
  <si>
    <t>何四连</t>
  </si>
  <si>
    <t>乙肝既往感染</t>
  </si>
  <si>
    <t>S7/8 S5/8</t>
  </si>
  <si>
    <t>术后穿刺点渗血</t>
  </si>
  <si>
    <t>止血药物 维生素k1</t>
  </si>
  <si>
    <t>2020.9.18</t>
  </si>
  <si>
    <t>朴彩顺</t>
  </si>
  <si>
    <t>S6/7</t>
  </si>
  <si>
    <t>慕文一</t>
  </si>
  <si>
    <t>右侧肾上腺</t>
  </si>
  <si>
    <t>王金山</t>
  </si>
  <si>
    <t>S7/8 S7 S6</t>
  </si>
  <si>
    <t>6.67*10^1</t>
  </si>
  <si>
    <t>2019.10.28</t>
  </si>
  <si>
    <t>大量腹水 穿刺置管 腹腔感染 抗生素</t>
  </si>
  <si>
    <t>原发性腹膜炎 抗生素 腹水引流</t>
  </si>
  <si>
    <t>2  引流后肝前22 下腹80 脾周5</t>
  </si>
  <si>
    <t>2020.9.28</t>
  </si>
  <si>
    <t>术后4月新发</t>
  </si>
  <si>
    <t>右侧气胸 穿刺抽气 胸腔闭式引流 胸腔积液</t>
  </si>
  <si>
    <t>右侧液气胸 皮下气肿 胸腔穿刺闭式引流</t>
  </si>
  <si>
    <t>2021.5.31</t>
  </si>
  <si>
    <t>HCV 5.37*10^3</t>
  </si>
  <si>
    <t>昝占海</t>
  </si>
  <si>
    <t>S6 S7/8</t>
  </si>
  <si>
    <t>2020.6.2</t>
  </si>
  <si>
    <t>术后7月复发</t>
  </si>
  <si>
    <t>2020.11.18</t>
  </si>
  <si>
    <t>术后5月残留</t>
  </si>
  <si>
    <t>S6 右后叶 左叶</t>
  </si>
  <si>
    <t>2.01*10^1</t>
  </si>
  <si>
    <t>2021.3.11</t>
  </si>
  <si>
    <t>丁福德</t>
  </si>
  <si>
    <t>2021.5.7</t>
  </si>
  <si>
    <t>术后11月复发</t>
  </si>
  <si>
    <t>刘凤梅</t>
  </si>
  <si>
    <t>2020.6.5</t>
  </si>
  <si>
    <t>S7 左外叶</t>
  </si>
  <si>
    <t>2021.6.1</t>
  </si>
  <si>
    <t>张志</t>
  </si>
  <si>
    <t>徐书利</t>
  </si>
  <si>
    <t>2019.11.25</t>
  </si>
  <si>
    <t>2020.8.19</t>
  </si>
  <si>
    <t>2021.10.18</t>
  </si>
  <si>
    <t>鲍杰峰</t>
  </si>
  <si>
    <t>2017.8.31</t>
  </si>
  <si>
    <t>术后3月复发</t>
  </si>
  <si>
    <t>2017.11.16</t>
  </si>
  <si>
    <t>术后2月（消化道出血）</t>
  </si>
  <si>
    <t>S2</t>
  </si>
  <si>
    <t>范满友</t>
  </si>
  <si>
    <t>5.1*10^3</t>
  </si>
  <si>
    <t>2019.10.31</t>
  </si>
  <si>
    <t>1.88*10^3</t>
  </si>
  <si>
    <t>2.5*10^2</t>
  </si>
  <si>
    <t>4.08*10^2</t>
  </si>
  <si>
    <t>许德怀</t>
  </si>
  <si>
    <t>2018.4起索拉非尼</t>
  </si>
  <si>
    <t>门脉右支栓子</t>
  </si>
  <si>
    <t>2.86*10^2</t>
  </si>
  <si>
    <t>2018.8.30</t>
  </si>
  <si>
    <t>何起军</t>
  </si>
  <si>
    <t>2020.7.23</t>
  </si>
  <si>
    <t>腹水 利尿</t>
  </si>
  <si>
    <t>上感 抗生素 不全肠梗阻 禁食水</t>
  </si>
  <si>
    <t>S5 S5/6</t>
  </si>
  <si>
    <t>不全肠梗阻 禁食水 清洁灌肠</t>
  </si>
  <si>
    <t>2018.12.11</t>
  </si>
  <si>
    <t>胸腔出血 胸膜炎 抗生素 止血药物 胸腔穿刺引流</t>
  </si>
  <si>
    <t>S8 S6</t>
  </si>
  <si>
    <t>自发性细菌性腹膜炎 抗生素</t>
  </si>
  <si>
    <t>2 血性胸水 置管引流</t>
  </si>
  <si>
    <t>下腹 43mm 肝前12mm 利尿</t>
  </si>
  <si>
    <t>血性胸水（损伤膈肌）</t>
  </si>
  <si>
    <t>置管引流 止血药物</t>
  </si>
  <si>
    <t>膈肌</t>
  </si>
  <si>
    <t>腹胀 警惕肝衰竭可能</t>
  </si>
  <si>
    <t>2020.11.3</t>
  </si>
  <si>
    <t>111 术前术后输血浆</t>
  </si>
  <si>
    <t>肝左外叶边缘</t>
  </si>
  <si>
    <t>血浆 术前12 术后4</t>
  </si>
  <si>
    <t>术前12 术后4</t>
  </si>
  <si>
    <t>肝前12 下腹33 利尿</t>
  </si>
  <si>
    <t>2021.2.22</t>
  </si>
  <si>
    <t>杨建兴</t>
  </si>
  <si>
    <t>S5 S6/7</t>
  </si>
  <si>
    <t>2020.8.27</t>
  </si>
  <si>
    <t>王宋军</t>
  </si>
  <si>
    <r>
      <rPr>
        <sz val="12"/>
        <color theme="1"/>
        <rFont val="宋体"/>
        <charset val="134"/>
      </rPr>
      <t xml:space="preserve">胸腔感染 抗生素  </t>
    </r>
    <r>
      <rPr>
        <sz val="12"/>
        <color rgb="FFFF0000"/>
        <rFont val="宋体"/>
        <charset val="134"/>
      </rPr>
      <t>引流血性胸水100ml</t>
    </r>
  </si>
  <si>
    <t>右叶肝顶 S5/8</t>
  </si>
  <si>
    <t>胸水感染 引流 抗生素</t>
  </si>
  <si>
    <t>人工胸水后 引流血性胸水100ml</t>
  </si>
  <si>
    <t>无</t>
  </si>
  <si>
    <t>2021.3.25</t>
  </si>
  <si>
    <t>术后9月 复发</t>
  </si>
  <si>
    <t>急性肾损伤  感染 补液 抗炎</t>
  </si>
  <si>
    <t>急性肾损伤 补液 利尿 停阿德福韦酯</t>
  </si>
  <si>
    <t>2021.10.20</t>
  </si>
  <si>
    <t>杨素艳</t>
  </si>
  <si>
    <t>S8 S5</t>
  </si>
  <si>
    <t>2020.6.17</t>
  </si>
  <si>
    <t>右叶 S7</t>
  </si>
  <si>
    <t>2020.7.22</t>
  </si>
  <si>
    <t>1 下腹71</t>
  </si>
  <si>
    <t>2021.4.25</t>
  </si>
  <si>
    <t>李长河</t>
  </si>
  <si>
    <t>2020.10.10</t>
  </si>
  <si>
    <t>魏国华</t>
  </si>
  <si>
    <t>110（术前输血浆）</t>
  </si>
  <si>
    <t>2.47*10^2</t>
  </si>
  <si>
    <t>血浆 术前4 术后2</t>
  </si>
  <si>
    <t>术前4 术后2</t>
  </si>
  <si>
    <t>2018.12.17</t>
  </si>
  <si>
    <t>2021.3.24</t>
  </si>
  <si>
    <t>术后8月</t>
  </si>
  <si>
    <t>朱天华</t>
  </si>
  <si>
    <t>肝区疼痛 曲马多</t>
  </si>
  <si>
    <t>6.56*10^1</t>
  </si>
  <si>
    <t>2018.6.6</t>
  </si>
  <si>
    <t>4.42*10^1</t>
  </si>
  <si>
    <t>2019.1.9</t>
  </si>
  <si>
    <t>2019.12.25</t>
  </si>
  <si>
    <t>3.82*10^1</t>
  </si>
  <si>
    <t>2020.10.29</t>
  </si>
  <si>
    <t>徐淑芬</t>
  </si>
  <si>
    <t>2020.10.14</t>
  </si>
  <si>
    <t>孙合明</t>
  </si>
  <si>
    <t>2020.10.11</t>
  </si>
  <si>
    <t>王利山</t>
  </si>
  <si>
    <t>S4肝顶</t>
  </si>
  <si>
    <t>2021.6.30</t>
  </si>
  <si>
    <t>术后1年复发</t>
  </si>
  <si>
    <t>万传东</t>
  </si>
  <si>
    <t>261（胆管细胞癌）</t>
  </si>
  <si>
    <t>王维强</t>
  </si>
  <si>
    <t>左右叶交界</t>
  </si>
  <si>
    <t>2020.8.13</t>
  </si>
  <si>
    <t>冯绍荣</t>
  </si>
  <si>
    <t>2016.12.9</t>
  </si>
  <si>
    <t>2020.12.4</t>
  </si>
  <si>
    <t>李桂青</t>
  </si>
  <si>
    <t>肝区隐痛</t>
  </si>
  <si>
    <t>2020.8.21</t>
  </si>
  <si>
    <t>9.9*10^2</t>
  </si>
  <si>
    <t>赵德富</t>
  </si>
  <si>
    <t>感染性腹泻 下消化道出血 抗生素 止血药物</t>
  </si>
  <si>
    <t>肠道感染 抗生素</t>
  </si>
  <si>
    <t>下消化道出血</t>
  </si>
  <si>
    <t>2018.7.9</t>
  </si>
  <si>
    <t>2020.11.1</t>
  </si>
  <si>
    <t>冯国海</t>
  </si>
  <si>
    <t>S4 S5 S6 S7</t>
  </si>
  <si>
    <t>主干</t>
  </si>
  <si>
    <t>2019.11.15</t>
  </si>
  <si>
    <t>主干 右支</t>
  </si>
  <si>
    <t>崔志忠</t>
  </si>
  <si>
    <t>2020.7.20(术后)予索拉非尼</t>
  </si>
  <si>
    <t>23（术前输血小板）</t>
  </si>
  <si>
    <t>肝右叶 S7</t>
  </si>
  <si>
    <t>巨脾</t>
  </si>
  <si>
    <t>宋永起</t>
  </si>
  <si>
    <t>2019.1.15</t>
  </si>
  <si>
    <t>感染 抗生素 少量胸腔积液 少量腹水</t>
  </si>
  <si>
    <t>肝右叶门脉右后支旁</t>
  </si>
  <si>
    <t>右支少许栓子</t>
  </si>
  <si>
    <t>1 寒战高热 抗生素</t>
  </si>
  <si>
    <t>2021.7.23</t>
  </si>
  <si>
    <t>刘泽淮</t>
  </si>
  <si>
    <t>肝区疼痛 双侧少量胸腔积液</t>
  </si>
  <si>
    <t>S7 S8 S5 左外叶</t>
  </si>
  <si>
    <t>5.09*10^3</t>
  </si>
  <si>
    <t>1 双侧少量 伴双侧肺不张</t>
  </si>
  <si>
    <t>2018.12.14</t>
  </si>
  <si>
    <t>2.95*10^1</t>
  </si>
  <si>
    <t>2019.4.30</t>
  </si>
  <si>
    <t>S6 S7 S8</t>
  </si>
  <si>
    <t>2020.10.22</t>
  </si>
  <si>
    <t>S6 S4/8</t>
  </si>
  <si>
    <t>2021.3.19</t>
  </si>
  <si>
    <t>张玉亭</t>
  </si>
  <si>
    <t>血性腹水 引流后消退 *</t>
  </si>
  <si>
    <t>右叶内下缘</t>
  </si>
  <si>
    <t>利可君片</t>
  </si>
  <si>
    <t>血性腹水 引流后消退</t>
  </si>
  <si>
    <t>止血药物 引流（术中置管）</t>
  </si>
  <si>
    <t>2020.10.15</t>
  </si>
  <si>
    <t>李储谨</t>
  </si>
  <si>
    <t>2020.4.13</t>
  </si>
  <si>
    <t>术中进针后一过性心搏停止1min,胸外按压后恢复</t>
  </si>
  <si>
    <t>术中心搏停止1min 心外按压后恢复 考虑麻醉相关</t>
  </si>
  <si>
    <t>2020.12.9</t>
  </si>
  <si>
    <t>崔素清</t>
  </si>
  <si>
    <t>上腹痛</t>
  </si>
  <si>
    <t>2020.1.1</t>
  </si>
  <si>
    <t>恶心 呕吐 右上腹痛</t>
  </si>
  <si>
    <t>S5/8 S6</t>
  </si>
  <si>
    <t>恶心 呕吐胃内容物 止吐</t>
  </si>
  <si>
    <t>2021.1.17</t>
  </si>
  <si>
    <t>M00013843</t>
  </si>
  <si>
    <t>杨树林</t>
  </si>
  <si>
    <t>2020.10.17</t>
  </si>
  <si>
    <t>李克华</t>
  </si>
  <si>
    <t>187（脾切除术后）</t>
  </si>
  <si>
    <t>腹腔感染 少量胸腹水 抗生素</t>
  </si>
  <si>
    <t>刘文忠</t>
  </si>
  <si>
    <t>23（TPO 术前输血小板）</t>
  </si>
  <si>
    <t>S3</t>
  </si>
  <si>
    <t>部分门脉主干</t>
  </si>
  <si>
    <t>术前6天</t>
  </si>
  <si>
    <t>2020.11.19</t>
  </si>
  <si>
    <t>郭新亮</t>
  </si>
  <si>
    <t>168（脾切除）</t>
  </si>
  <si>
    <t>梁喜权</t>
  </si>
  <si>
    <t>39（术前输血小板）</t>
  </si>
  <si>
    <t>肝区疼痛 上感</t>
  </si>
  <si>
    <t>S5/8 S6 S8</t>
  </si>
  <si>
    <t>右支</t>
  </si>
  <si>
    <t>贾凤兰</t>
  </si>
  <si>
    <t>少量腹水</t>
  </si>
  <si>
    <t>肝中静脉</t>
  </si>
  <si>
    <t>2021.5.25</t>
  </si>
  <si>
    <t>2021.3.14)仑伐+pd-1</t>
  </si>
  <si>
    <t>消融后(2021.3.14)仑伐+pd-1</t>
  </si>
  <si>
    <t>肋骨 右肺上叶</t>
  </si>
  <si>
    <t>8.67*10^5</t>
  </si>
  <si>
    <t>2020.11.27</t>
  </si>
  <si>
    <t>吕亚珍</t>
  </si>
  <si>
    <t>2020.9.5</t>
  </si>
  <si>
    <t>贯玉民</t>
  </si>
  <si>
    <t>呕吐</t>
  </si>
  <si>
    <t>M00034657</t>
  </si>
  <si>
    <t>王晓良</t>
  </si>
  <si>
    <t>2020.10.25</t>
  </si>
  <si>
    <t>2020.12.23</t>
  </si>
  <si>
    <t>范利平</t>
  </si>
  <si>
    <t>S7 S6</t>
  </si>
  <si>
    <t>2021.5.21</t>
  </si>
  <si>
    <t>2.46*10^3</t>
  </si>
  <si>
    <t>李仕军</t>
  </si>
  <si>
    <t>右叶肝顶</t>
  </si>
  <si>
    <t>2018.9.12</t>
  </si>
  <si>
    <t>2021.3.5</t>
  </si>
  <si>
    <t>霍维海</t>
  </si>
  <si>
    <t>3.67*10^3</t>
  </si>
  <si>
    <t>2020.11.14</t>
  </si>
  <si>
    <t>8.81*10^1</t>
  </si>
  <si>
    <t>刘建华</t>
  </si>
  <si>
    <t>1 双侧少量 伴右侧肺不张</t>
  </si>
  <si>
    <t>2019.9.14</t>
  </si>
  <si>
    <t>疼痛</t>
  </si>
  <si>
    <t>2020.11.20</t>
  </si>
  <si>
    <t>黄玉和</t>
  </si>
  <si>
    <t>肝性脑病 感染性休克 肝衰</t>
  </si>
  <si>
    <t>血浆 术前6 术后2+10（1月） 红细胞 术前3.5+术后1月4 plt术后1月 6</t>
  </si>
  <si>
    <t>血浆 术前6 术后12 红细胞 术前3.5 术后4 plt术后1月 6</t>
  </si>
  <si>
    <t>红细胞 术前3.5 术后4</t>
  </si>
  <si>
    <t>术后1月 6</t>
  </si>
  <si>
    <t>术前6 术后12</t>
  </si>
  <si>
    <t>病毒感染 并发血液感染 1月后感染性休克 肺部感染真菌</t>
  </si>
  <si>
    <t>1 1月后肝衰 plt8 左眼内眦结膜下出血 鼻腔内少量出血</t>
  </si>
  <si>
    <t>药物治疗</t>
  </si>
  <si>
    <t>肝性脑病 1月后肝衰 急性肾衰 CRRT</t>
  </si>
  <si>
    <t>2020.9.6</t>
  </si>
  <si>
    <t>术后1月 感染性休克 在院</t>
  </si>
  <si>
    <t>M23630818</t>
  </si>
  <si>
    <t>张庆新</t>
  </si>
  <si>
    <t>2018.6.13</t>
  </si>
  <si>
    <t>2019.4.13</t>
  </si>
  <si>
    <t>极少量腹水</t>
  </si>
  <si>
    <t>2020.11.13</t>
  </si>
  <si>
    <t>M23485819</t>
  </si>
  <si>
    <t>李淑菊</t>
  </si>
  <si>
    <t>肝区疼痛明显 羟考酮 气胸</t>
  </si>
  <si>
    <t>S5 S8</t>
  </si>
  <si>
    <t>左支</t>
  </si>
  <si>
    <t>右侧少量气胸 吸氧 深呼吸训练</t>
  </si>
  <si>
    <t>麻全保</t>
  </si>
  <si>
    <t>肝左右叶 S5/8</t>
  </si>
  <si>
    <t>2018.10.13</t>
  </si>
  <si>
    <t>武敬杰</t>
  </si>
  <si>
    <t>5.63*10^1</t>
  </si>
  <si>
    <t>腹胀 利尿 厚朴排气</t>
  </si>
  <si>
    <t>2020.8.23</t>
  </si>
  <si>
    <t>董正仁</t>
  </si>
  <si>
    <t>2021.7.12</t>
  </si>
  <si>
    <t>左右叶近肝顶 S8</t>
  </si>
  <si>
    <t>李华</t>
  </si>
  <si>
    <t>2 肝前 13 下腹59 脾前 15mm</t>
  </si>
  <si>
    <t>郭海全</t>
  </si>
  <si>
    <t>2019.7.13起仑伐替尼</t>
  </si>
  <si>
    <t>右叶肝顶 S5/8 左外叶</t>
  </si>
  <si>
    <t>术后3天</t>
  </si>
  <si>
    <t>2019.12.12</t>
  </si>
  <si>
    <t>33 47（术前输血小板）</t>
  </si>
  <si>
    <t>左外叶 S5/8</t>
  </si>
  <si>
    <t>王振明</t>
  </si>
  <si>
    <t>2020.11.15</t>
  </si>
  <si>
    <t>加3</t>
  </si>
  <si>
    <t>缺失</t>
  </si>
  <si>
    <t>石振风</t>
  </si>
  <si>
    <t>150（胆管癌？）</t>
  </si>
  <si>
    <t>肝右静脉 腹膜后淋巴结</t>
  </si>
  <si>
    <t>于海洋</t>
  </si>
  <si>
    <t>2020.8.7</t>
  </si>
  <si>
    <t>术后8月新发</t>
  </si>
  <si>
    <t>盆腔少量积液</t>
  </si>
  <si>
    <t>2021.10.15</t>
  </si>
  <si>
    <t>常忠记</t>
  </si>
  <si>
    <t>106（脾切除术后）</t>
  </si>
  <si>
    <t>左右支及主干</t>
  </si>
  <si>
    <t>术后8月复发</t>
  </si>
  <si>
    <t>肝内多发 S7</t>
  </si>
  <si>
    <t>汪秀华</t>
  </si>
  <si>
    <t>刘永诚</t>
  </si>
  <si>
    <t>肝区疼痛 右侧胸腔积液 利尿</t>
  </si>
  <si>
    <t>1 右侧 右侧肺组织膨胀不全 利尿</t>
  </si>
  <si>
    <t>2017.11.17</t>
  </si>
  <si>
    <t>S4/8 S5</t>
  </si>
  <si>
    <t>2019.2.25</t>
  </si>
  <si>
    <t>门诊及体温缺失</t>
  </si>
  <si>
    <t>2019.6.17</t>
  </si>
  <si>
    <t>2020.12.24</t>
  </si>
  <si>
    <t>术后4月？门诊数据缺失</t>
  </si>
  <si>
    <t>门诊？</t>
  </si>
  <si>
    <t>范景泉</t>
  </si>
  <si>
    <t>2019.11.9  门诊？</t>
  </si>
  <si>
    <t>腹痛 地佐辛 腹水 少量</t>
  </si>
  <si>
    <t>肝右叶下缘</t>
  </si>
  <si>
    <t>2020.11.23</t>
  </si>
  <si>
    <t>杜彩云</t>
  </si>
  <si>
    <t>43（术前输血小板）</t>
  </si>
  <si>
    <t>S8肝顶</t>
  </si>
  <si>
    <t>术后1</t>
  </si>
  <si>
    <t>2020.11.25</t>
  </si>
  <si>
    <t>方瑜</t>
  </si>
  <si>
    <t>双侧少量胸腔积液</t>
  </si>
  <si>
    <t>2019.5.15</t>
  </si>
  <si>
    <t>2020.11.17</t>
  </si>
  <si>
    <t>张云河</t>
  </si>
  <si>
    <t>腹痛</t>
  </si>
  <si>
    <t>2018.8.20</t>
  </si>
  <si>
    <t>S7 S2</t>
  </si>
  <si>
    <t>徐广军</t>
  </si>
  <si>
    <t>2018.7.5</t>
  </si>
  <si>
    <t>缺门诊</t>
  </si>
  <si>
    <t>门诊</t>
  </si>
  <si>
    <t>却门诊</t>
  </si>
  <si>
    <t>刘书同</t>
  </si>
  <si>
    <t>1 左上腹疼</t>
  </si>
  <si>
    <t>2020.11.28</t>
  </si>
  <si>
    <t>毛印明</t>
  </si>
  <si>
    <t>主干及左支</t>
  </si>
  <si>
    <t>利可君片 术后</t>
  </si>
  <si>
    <t>2019.12.16</t>
  </si>
  <si>
    <t>消融后2020.9.1 索拉非尼</t>
  </si>
  <si>
    <t>2021.5.15</t>
  </si>
  <si>
    <t>9月后复发</t>
  </si>
  <si>
    <t>熊文周</t>
  </si>
  <si>
    <t>3.42*10^1</t>
  </si>
  <si>
    <t>崔玉忠</t>
  </si>
  <si>
    <t>S4 S5</t>
  </si>
  <si>
    <t>高新</t>
  </si>
  <si>
    <t>王会军</t>
  </si>
  <si>
    <t>肝区疼痛 6分</t>
  </si>
  <si>
    <t>2020.10.26</t>
  </si>
  <si>
    <t>S5/8 S5</t>
  </si>
  <si>
    <t>7.09*10^1(激活)</t>
  </si>
  <si>
    <t>刘海元</t>
  </si>
  <si>
    <t>术前Vk1 云南白药</t>
  </si>
  <si>
    <t>2019.3.13</t>
  </si>
  <si>
    <t>50 术前 重组人粒细胞刺激因子 输血小板至83</t>
  </si>
  <si>
    <t>术后引流大量血性腹水 但不考虑出血</t>
  </si>
  <si>
    <t>YOU!</t>
  </si>
  <si>
    <t>人工</t>
  </si>
  <si>
    <t>腹腔引流红色液体2000</t>
  </si>
  <si>
    <t>术后持续 人凝血酶原复合物 蛇腹血凝酶 卡洛磺钠 云南白药</t>
  </si>
  <si>
    <t>2020.10.23</t>
  </si>
  <si>
    <t>荆福如</t>
  </si>
  <si>
    <t>S4 S5/6</t>
  </si>
  <si>
    <t>2018.9.17</t>
  </si>
  <si>
    <t>术后3月新发</t>
  </si>
  <si>
    <t>2020.12.15</t>
  </si>
  <si>
    <t>郭文彦</t>
  </si>
  <si>
    <t>肝区疼痛6分 曲马多</t>
  </si>
  <si>
    <t>2021.6.22</t>
  </si>
  <si>
    <t>任桂珍</t>
  </si>
  <si>
    <t>41（术前输血浆）</t>
  </si>
  <si>
    <t>Vk1</t>
  </si>
  <si>
    <t>术前8</t>
  </si>
  <si>
    <t>2019.11.22</t>
  </si>
  <si>
    <t>2021.1.7</t>
  </si>
  <si>
    <t>术后4月 却门诊</t>
  </si>
  <si>
    <t>刘兴旺</t>
  </si>
  <si>
    <t>腹部疼痛 地佐辛 双侧胸腔积液 穿刺置管（血性胸水 陈旧性出血）  胸水所致肺炎 抗生素</t>
  </si>
  <si>
    <t>胸腔置管有脓性分泌物 拔管 抗生素</t>
  </si>
  <si>
    <t>双侧胸腔积液 双肺膨胀不全右侧92mm 穿刺（血性）</t>
  </si>
  <si>
    <t>1 7mm</t>
  </si>
  <si>
    <t>血性胸水（陈旧性）</t>
  </si>
  <si>
    <t>刘金并</t>
  </si>
  <si>
    <t>38（术前输血小板至58）</t>
  </si>
  <si>
    <t>S3 S6/7</t>
  </si>
  <si>
    <t>2021.1.10</t>
  </si>
  <si>
    <t>缺门诊 术后4月 复发</t>
  </si>
  <si>
    <t>肝区疼痛3分</t>
  </si>
  <si>
    <t>右叶顶部</t>
  </si>
  <si>
    <t>2021.5.13</t>
  </si>
  <si>
    <t>梁财</t>
  </si>
  <si>
    <t>S5/8 S6/7</t>
  </si>
  <si>
    <t>2018.7.3</t>
  </si>
  <si>
    <t>李永胜</t>
  </si>
  <si>
    <t>右叶后下</t>
  </si>
  <si>
    <t>2017.6.11</t>
  </si>
  <si>
    <t>2021.6.26</t>
  </si>
  <si>
    <t>刘清领</t>
  </si>
  <si>
    <t>2020.10.8</t>
  </si>
  <si>
    <t>白日河</t>
  </si>
  <si>
    <t>S8 S4</t>
  </si>
  <si>
    <t>8.69*10^3</t>
  </si>
  <si>
    <t>2018.3.26</t>
  </si>
  <si>
    <t>腹泻2次</t>
  </si>
  <si>
    <t>2020.12.10</t>
  </si>
  <si>
    <t>常现斌</t>
  </si>
  <si>
    <t>2020.10.20</t>
  </si>
  <si>
    <t>王品昌</t>
  </si>
  <si>
    <t>脂肪肝</t>
  </si>
  <si>
    <t>2017.8.28</t>
  </si>
  <si>
    <t>2018.3.28</t>
  </si>
  <si>
    <t>S4/8 左外叶</t>
  </si>
  <si>
    <t>2018.11.9</t>
  </si>
  <si>
    <t>S7 S3</t>
  </si>
  <si>
    <t>2020.12.18</t>
  </si>
  <si>
    <t>术后服用仑伐替尼</t>
  </si>
  <si>
    <t>左外叶顶部</t>
  </si>
  <si>
    <t>孙海金</t>
  </si>
  <si>
    <t>155（脾切除术后）</t>
  </si>
  <si>
    <t>1 TIPS术后</t>
  </si>
  <si>
    <t>术后8月 复发</t>
  </si>
  <si>
    <t>侯春珍</t>
  </si>
  <si>
    <t>4.49*10^1</t>
  </si>
  <si>
    <t>M23664720</t>
  </si>
  <si>
    <t>杜品贤</t>
  </si>
  <si>
    <t>粒细胞刺激因子</t>
  </si>
  <si>
    <t>刘克胜</t>
  </si>
  <si>
    <t>1.9*10^2</t>
  </si>
  <si>
    <t>1.02*10^2</t>
  </si>
  <si>
    <t>于林</t>
  </si>
  <si>
    <t>2019.9.24</t>
  </si>
  <si>
    <t>2020.2口服安罗替尼</t>
  </si>
  <si>
    <t>胸腔积液 利尿</t>
  </si>
  <si>
    <t>肝左内叶 右叶</t>
  </si>
  <si>
    <t>利可君 粒细胞刺激因子</t>
  </si>
  <si>
    <t>1 伴腹胀</t>
  </si>
  <si>
    <t>轻 腹腔出血</t>
  </si>
  <si>
    <t>2020.12.1O</t>
  </si>
  <si>
    <t>李军</t>
  </si>
  <si>
    <t>胃癌术后</t>
  </si>
  <si>
    <t>肝衰竭趋势 警惕急性肾衰竭 输血浆 大量补液利尿</t>
  </si>
  <si>
    <t>肝左右叶 S8</t>
  </si>
  <si>
    <t>1 右侧 利尿</t>
  </si>
  <si>
    <t>肝衰竭 急性肾功能不全</t>
  </si>
  <si>
    <t>术后1月复发</t>
  </si>
  <si>
    <t>腹胀腹痛 胆道感染 肝脓肿 感染性休克</t>
  </si>
  <si>
    <t>肝左内外叶 S4 近胆囊</t>
  </si>
  <si>
    <t>术后4</t>
  </si>
  <si>
    <t>1 腹胀腹痛</t>
  </si>
  <si>
    <t>寒战高热 胆道感染 肝脓肿 感染性休克 抗生素（美平+替考） 置管引流</t>
  </si>
  <si>
    <t>肠胀气 禁食  感染性休克 升压药</t>
  </si>
  <si>
    <t>2020.12.31</t>
  </si>
  <si>
    <t>2021.1.1仑伐</t>
  </si>
  <si>
    <t>S8肝中、右静脉走行区</t>
  </si>
  <si>
    <t>2021.7.22</t>
  </si>
  <si>
    <t>韩长利</t>
  </si>
  <si>
    <t>2019.1.7</t>
  </si>
  <si>
    <t>S6外缘 左外叶前缘</t>
  </si>
  <si>
    <t>2021.1.12</t>
  </si>
  <si>
    <t>张赟</t>
  </si>
  <si>
    <t>3.15*10^5</t>
  </si>
  <si>
    <t>2018.3.5</t>
  </si>
  <si>
    <t>5.09*10^1</t>
  </si>
  <si>
    <t>肝左外叶前缘</t>
  </si>
  <si>
    <t>李妙登</t>
  </si>
  <si>
    <t>原发性胆汁性肝硬化</t>
  </si>
  <si>
    <t>术前10天胃镜轻度出血</t>
  </si>
  <si>
    <t>恶心</t>
  </si>
  <si>
    <t>胆汁</t>
  </si>
  <si>
    <t>泌尿系感染 抗生素</t>
  </si>
  <si>
    <t>胃肠道反应 恶心 止吐</t>
  </si>
  <si>
    <t>2017.6.28</t>
  </si>
  <si>
    <t>细菌性腹膜炎</t>
  </si>
  <si>
    <t>中性粒细胞高，低钾血症，间断发热，白细胞高，胸腔积液，</t>
  </si>
  <si>
    <t>2 左侧50mm</t>
  </si>
  <si>
    <t>赵吉传</t>
  </si>
  <si>
    <t>未排尿，行导尿术，发热，细菌性感染</t>
  </si>
  <si>
    <t>右后叶上段</t>
  </si>
  <si>
    <t>术后尿潴留 导尿两次</t>
  </si>
  <si>
    <t>2020.12.8</t>
  </si>
  <si>
    <t>简金侠</t>
  </si>
  <si>
    <t>轻度乏力，偶有反酸，肝区轻度疼痛，</t>
  </si>
  <si>
    <t>3.45*10^1</t>
  </si>
  <si>
    <t>2 肝区不适 疼痛</t>
  </si>
  <si>
    <t>2020.12.21</t>
  </si>
  <si>
    <t>术后3月新发结节</t>
  </si>
  <si>
    <t>偶有反酸，肝区轻度疼痛，</t>
  </si>
  <si>
    <t>左外叶外缘</t>
  </si>
  <si>
    <t>2021.4.1</t>
  </si>
  <si>
    <t>李永明</t>
  </si>
  <si>
    <t>发热</t>
  </si>
  <si>
    <t>2021.1.8</t>
  </si>
  <si>
    <t>任鸿陆</t>
  </si>
  <si>
    <t>2021.3.12</t>
  </si>
  <si>
    <t>术后信迪利+仑伐</t>
  </si>
  <si>
    <t>徐克俊</t>
  </si>
  <si>
    <t>S6下缘</t>
  </si>
  <si>
    <t>2019.3.21</t>
  </si>
  <si>
    <t>胆红素高</t>
  </si>
  <si>
    <t>2019.9.29</t>
  </si>
  <si>
    <t>术后6月 新发</t>
  </si>
  <si>
    <t>白细胞高</t>
  </si>
  <si>
    <t>S8外缘</t>
  </si>
  <si>
    <t>2021.9.14</t>
  </si>
  <si>
    <t>术后1年 复发</t>
  </si>
  <si>
    <t>李金海</t>
  </si>
  <si>
    <t>2.36*10^1</t>
  </si>
  <si>
    <t>2021.1.14</t>
  </si>
  <si>
    <t>术后3月 新发</t>
  </si>
  <si>
    <t>郝锦龙</t>
  </si>
  <si>
    <t>2016.9.8</t>
  </si>
  <si>
    <t>肝区疼痛，间断腹胀，</t>
  </si>
  <si>
    <t>2 肝区疼痛伴腹胀</t>
  </si>
  <si>
    <t>2018.9.7</t>
  </si>
  <si>
    <t>张守义</t>
  </si>
  <si>
    <t>腹痛，腹胀，发热，</t>
  </si>
  <si>
    <t>2020.5.9</t>
  </si>
  <si>
    <t>术后2年复发</t>
  </si>
  <si>
    <t>2020.7.14起 索拉非尼</t>
  </si>
  <si>
    <t>降钙素原偏高，胸腔积液</t>
  </si>
  <si>
    <t>肝右叶上段</t>
  </si>
  <si>
    <t>2021.8.12</t>
  </si>
  <si>
    <t>刘凤林</t>
  </si>
  <si>
    <t>白细胞，中性粒细胞偏高</t>
  </si>
  <si>
    <t>5.28*10^5</t>
  </si>
  <si>
    <t>2019.11.18</t>
  </si>
  <si>
    <t>2.41*10^2</t>
  </si>
  <si>
    <t>高热，感染，</t>
  </si>
  <si>
    <t>S6外缘 肝内多发（左外叶）</t>
  </si>
  <si>
    <t>1 腹膜炎 抗生素</t>
  </si>
  <si>
    <t>2021.2.23</t>
  </si>
  <si>
    <t>司玉中</t>
  </si>
  <si>
    <t>发热、腹痛、腹胀</t>
  </si>
  <si>
    <t>S7 S8(2) S5</t>
  </si>
  <si>
    <t>2020.10.9</t>
  </si>
  <si>
    <t>术后1年5月复发</t>
  </si>
  <si>
    <t>2021.7.19</t>
  </si>
  <si>
    <t>术后9月复发</t>
  </si>
  <si>
    <t>术前有肺部感染 并行肺及肝穿 2021.8.7 索拉非尼</t>
  </si>
  <si>
    <r>
      <rPr>
        <sz val="12"/>
        <rFont val="宋体"/>
        <charset val="134"/>
      </rPr>
      <t>头晕，颈部隐痛，偶有呕吐，</t>
    </r>
    <r>
      <rPr>
        <sz val="12"/>
        <color rgb="FFFF0000"/>
        <rFont val="宋体"/>
        <charset val="134"/>
      </rPr>
      <t>血气胸，</t>
    </r>
    <r>
      <rPr>
        <sz val="12"/>
        <rFont val="宋体"/>
        <charset val="134"/>
      </rPr>
      <t>胸腔感染，偶有咳嗽，咳痰，</t>
    </r>
    <r>
      <rPr>
        <sz val="12"/>
        <color rgb="FFFF0000"/>
        <rFont val="宋体"/>
        <charset val="134"/>
      </rPr>
      <t>痰中带血丝</t>
    </r>
  </si>
  <si>
    <t>S8 S2</t>
  </si>
  <si>
    <t>肺 颈椎 腰椎</t>
  </si>
  <si>
    <t>胸腔感染 穿刺抽液 抗生素</t>
  </si>
  <si>
    <t>2（液气胸）</t>
  </si>
  <si>
    <t>液气胸 双肺局限性膨胀不全 穿刺抽气510ml 胸水110ml 利尿</t>
  </si>
  <si>
    <t>心包积液 利尿</t>
  </si>
  <si>
    <t>2021.9.15</t>
  </si>
  <si>
    <t>残留</t>
  </si>
  <si>
    <t>王永兰</t>
  </si>
  <si>
    <t>S5/6 S7/8</t>
  </si>
  <si>
    <t>4.14*10^5</t>
  </si>
  <si>
    <t>许峰</t>
  </si>
  <si>
    <t>发热、肝区疼痛</t>
  </si>
  <si>
    <t>S5 S2</t>
  </si>
  <si>
    <t>1210+</t>
  </si>
  <si>
    <t>2019.6.9</t>
  </si>
  <si>
    <t>低热</t>
  </si>
  <si>
    <t>S2 S7</t>
  </si>
  <si>
    <t>2019.9.2</t>
  </si>
  <si>
    <t>2021.2.26</t>
  </si>
  <si>
    <t>李亮亮</t>
  </si>
  <si>
    <t>2020.10.24起索拉非尼</t>
  </si>
  <si>
    <t>发热，胸水感染，胸闷，</t>
  </si>
  <si>
    <t>S4 S7</t>
  </si>
  <si>
    <t>肝包膜 肝门淋巴结</t>
  </si>
  <si>
    <t>2 右侧38.5mm 右侧气胸 右肺膨胀不全 穿刺引流 利尿 穿刺抽气880ml 二次气胸 穿刺抽气 310ml 持续胸腔闭式引流</t>
  </si>
  <si>
    <t>人工胸水后 引流血性胸水300ml</t>
  </si>
  <si>
    <t>2020.10.30</t>
  </si>
  <si>
    <t>发现右膈上、肝门、腹膜后肿大淋巴结</t>
  </si>
  <si>
    <t>袁国义</t>
  </si>
  <si>
    <t>S8 肝右叶</t>
  </si>
  <si>
    <t>2020.11.30</t>
  </si>
  <si>
    <t>鄂宏玉</t>
  </si>
  <si>
    <t>乏力、纳差，有排便困难，小便色黄</t>
  </si>
  <si>
    <t>胃肠功能紊乱 肠管扩张积气</t>
  </si>
  <si>
    <t>2017.7.24</t>
  </si>
  <si>
    <t>S7/8交界区外缘 局部稍外凸</t>
  </si>
  <si>
    <t>发热，降钙素原异常</t>
  </si>
  <si>
    <t>2021.1.4</t>
  </si>
  <si>
    <t>2022.1.10</t>
  </si>
  <si>
    <t>张德明</t>
  </si>
  <si>
    <t>2017.5.5</t>
  </si>
  <si>
    <t>2020.12.25</t>
  </si>
  <si>
    <t>郑桂平</t>
  </si>
  <si>
    <t>S7下腔静脉旁</t>
  </si>
  <si>
    <t>季立民</t>
  </si>
  <si>
    <t>术后2020.10.24起索拉非尼</t>
  </si>
  <si>
    <t>胸闷、气短，胸水所致</t>
  </si>
  <si>
    <t>S8近肝门 S7后缘</t>
  </si>
  <si>
    <t>3.55*10^1</t>
  </si>
  <si>
    <t>2020.12.1</t>
  </si>
  <si>
    <t>术后新发</t>
  </si>
  <si>
    <t>2020.12.10信迪利</t>
  </si>
  <si>
    <t>上腹部隐痛</t>
  </si>
  <si>
    <t>S6 靠近肝表面</t>
  </si>
  <si>
    <t>2021.3.4</t>
  </si>
  <si>
    <t>姜忠</t>
  </si>
  <si>
    <t>胆红素升高，发热，感染，术后输血，右肺呼吸音减弱，</t>
  </si>
  <si>
    <t>S2 S5 S8</t>
  </si>
  <si>
    <t>5.07*10^3</t>
  </si>
  <si>
    <t>血浆 术前4</t>
  </si>
  <si>
    <t>术前 人凝血酶原复合物</t>
  </si>
  <si>
    <t>术前6 术后6</t>
  </si>
  <si>
    <t>2 右侧87mm 压缩肺组织漂浮 引流 利尿</t>
  </si>
  <si>
    <t>血性胸水 卡洛磺钠</t>
  </si>
  <si>
    <t>矛头蝮蛇血凝酶 VK1 输血小板 血浆</t>
  </si>
  <si>
    <t>2020.11.24</t>
  </si>
  <si>
    <t>术前输血，术后轻度畏寒，黄疸偏高，感染，血小板下降，凝血功能差</t>
  </si>
  <si>
    <t>血浆 术前6 血小板 术前3</t>
  </si>
  <si>
    <t>人凝血酶原复合物 VK1 人纤维蛋白原</t>
  </si>
  <si>
    <t>术前3 术后1</t>
  </si>
  <si>
    <t>术前6</t>
  </si>
  <si>
    <t>2021.4.13</t>
  </si>
  <si>
    <t>术前血小板30，输入3个单位血小板升至45，术后发热，白细胞、中性粒细胞、上升，术后感染</t>
  </si>
  <si>
    <t>肝右叶近膈顶</t>
  </si>
  <si>
    <t>前驱期</t>
  </si>
  <si>
    <t>2.04*10^1(激活)</t>
  </si>
  <si>
    <t>人纤维蛋白原</t>
  </si>
  <si>
    <t>胆汁淤积性肝炎</t>
  </si>
  <si>
    <t>2021.10.5</t>
  </si>
  <si>
    <t>术后3月(肝衰)</t>
  </si>
  <si>
    <t>田秀胜</t>
  </si>
  <si>
    <t>TIPS术后</t>
  </si>
  <si>
    <t>肝顶区及其前缘突出肝外</t>
  </si>
  <si>
    <t>刘淑海</t>
  </si>
  <si>
    <t>转氨酶、胆红素升高</t>
  </si>
  <si>
    <t>S8 S3</t>
  </si>
  <si>
    <t>门脉右支、主干少许栓子</t>
  </si>
  <si>
    <t>2 肝区疼痛</t>
  </si>
  <si>
    <t>2021.3.23</t>
  </si>
  <si>
    <t>邓忠友</t>
  </si>
  <si>
    <t>2020.11.3 索拉非尼+信迪利</t>
  </si>
  <si>
    <t>肝功异常，加用苦黄、复合辅酶、双环醇</t>
  </si>
  <si>
    <t>S3 S4/8 S5</t>
  </si>
  <si>
    <t>门脉右前支</t>
  </si>
  <si>
    <t>腹膜后淋巴结</t>
  </si>
  <si>
    <t>7.61*10^4</t>
  </si>
  <si>
    <t>1 右侧少量 右肺部分不张 咳嗽 利尿</t>
  </si>
  <si>
    <t>2020.12.14</t>
  </si>
  <si>
    <t>术后1月</t>
  </si>
  <si>
    <t>M23463173</t>
  </si>
  <si>
    <t>宋利增</t>
  </si>
  <si>
    <t>肝功改变</t>
  </si>
  <si>
    <t>S8(肝左右叶交界)</t>
  </si>
  <si>
    <t>2020.10.</t>
  </si>
  <si>
    <t>术后继发性感染，加用抗生素</t>
  </si>
  <si>
    <t>S4 S3</t>
  </si>
  <si>
    <t>林爱华</t>
  </si>
  <si>
    <t>肝酶稍高</t>
  </si>
  <si>
    <t>2.06*10^2</t>
  </si>
  <si>
    <t>生血宝合剂 利可君</t>
  </si>
  <si>
    <t>2 引流</t>
  </si>
  <si>
    <t>刘爱莲</t>
  </si>
  <si>
    <t>2.67*10^1</t>
  </si>
  <si>
    <t>李大龙</t>
  </si>
  <si>
    <t>术后继发感染</t>
  </si>
  <si>
    <t>S6门脉右后支旁</t>
  </si>
  <si>
    <t>王宗瑞</t>
  </si>
  <si>
    <t>胸腔积液</t>
  </si>
  <si>
    <t>1.67*10^2</t>
  </si>
  <si>
    <t>轻 血胸</t>
  </si>
  <si>
    <t>胆红素高 赤丹退黄颗粒</t>
  </si>
  <si>
    <t>2019.10.8</t>
  </si>
  <si>
    <t>肝功能较前稍差，转氨酶、胆红素升高</t>
  </si>
  <si>
    <t>2021.3.29</t>
  </si>
  <si>
    <t>李兆国</t>
  </si>
  <si>
    <t>乏力可耐受，肝区偶有疼痛可自行缓解，肝功转氨酶较前升高</t>
  </si>
  <si>
    <t>2020.10.21</t>
  </si>
  <si>
    <t>S2/4</t>
  </si>
  <si>
    <t>1 肝区不适</t>
  </si>
  <si>
    <t>乏力可耐受，伴有反酸、纳差不适，肝区偶有疼痛可自行缓解，肝功转氨酶较前升高</t>
  </si>
  <si>
    <t>反酸 纳差 抑酸 护胃</t>
  </si>
  <si>
    <t>姜爱新</t>
  </si>
  <si>
    <t>肝酶升高</t>
  </si>
  <si>
    <t>2021.8.19</t>
  </si>
  <si>
    <t>术后10月</t>
  </si>
  <si>
    <t>金哲</t>
  </si>
  <si>
    <t>肝功稍差，转氨酶、胆红素较前升高</t>
  </si>
  <si>
    <t>肝右后叶肝顶</t>
  </si>
  <si>
    <t>门脉右前支分支</t>
  </si>
  <si>
    <t>2020.12.2</t>
  </si>
  <si>
    <t>乔双兰</t>
  </si>
  <si>
    <t>6.94*10^1</t>
  </si>
  <si>
    <t>2016.6.16</t>
  </si>
  <si>
    <t>6.13*10^1</t>
  </si>
  <si>
    <t>霍田风</t>
  </si>
  <si>
    <t>2016.10.16</t>
  </si>
  <si>
    <t>1.09*10^3</t>
  </si>
  <si>
    <t>陈九焕</t>
  </si>
  <si>
    <t>2016.2 奥沙利铂1次</t>
  </si>
  <si>
    <t>肝左右叶 尾叶</t>
  </si>
  <si>
    <t>维生素k1</t>
  </si>
  <si>
    <t>2016.9.16</t>
  </si>
  <si>
    <t>贺晓光</t>
  </si>
  <si>
    <t>S6/7 S8</t>
  </si>
  <si>
    <t>2.09*10^2</t>
  </si>
  <si>
    <t>39.6(脂肪乳)</t>
  </si>
  <si>
    <t>2016.8.11</t>
  </si>
  <si>
    <t>29（输血小板后手术）60</t>
  </si>
  <si>
    <t>1.39*10^2</t>
  </si>
  <si>
    <t>粒细胞刺激因子 维生素k1</t>
  </si>
  <si>
    <t>术前5天</t>
  </si>
  <si>
    <t>TA00011923</t>
  </si>
  <si>
    <t>刘清发</t>
  </si>
  <si>
    <t>张宝飞</t>
  </si>
  <si>
    <t>200（脾切）</t>
  </si>
  <si>
    <t>2016.10.10</t>
  </si>
  <si>
    <t>M23796077</t>
  </si>
  <si>
    <t>高荣斌</t>
  </si>
  <si>
    <t>2016.9.21</t>
  </si>
  <si>
    <t>2019.1.10</t>
  </si>
  <si>
    <t>S8肝中静脉旁</t>
  </si>
  <si>
    <t>尹玉利</t>
  </si>
  <si>
    <t>2016.8.15</t>
  </si>
  <si>
    <t>7.89*10^1</t>
  </si>
  <si>
    <t>张刚</t>
  </si>
  <si>
    <t>腹胀 麻痹性肠梗阻 留置胃管 胃肠减压</t>
  </si>
  <si>
    <t>麻痹性肠梗阻 留置胃管胃肠减压</t>
  </si>
  <si>
    <t>2018.3.10</t>
  </si>
  <si>
    <t>薛中山</t>
  </si>
  <si>
    <t>79（脾切）</t>
  </si>
  <si>
    <t>胸腔积液 引流 胸腔感染 抗生素</t>
  </si>
  <si>
    <t>肝右叶S5外下部 S7门脉分支旁 第二肝门水平外缘</t>
  </si>
  <si>
    <t>2 切口</t>
  </si>
  <si>
    <t>胸膜炎 抗生素（特治星-美平） 置管引流</t>
  </si>
  <si>
    <t>85（脾切）</t>
  </si>
  <si>
    <t>肝右叶S5外下部 S2后下缘 S3近肝裂 S6下缘</t>
  </si>
  <si>
    <t>2017.5.30</t>
  </si>
  <si>
    <t>胸腔积液 胸腔穿刺 胸腔感染 抗生素</t>
  </si>
  <si>
    <t>S2近肝裂</t>
  </si>
  <si>
    <t>左支及主干栓子 肠系膜上静脉</t>
  </si>
  <si>
    <t>胸膜炎 特治星 置管引流</t>
  </si>
  <si>
    <t>2 右侧 肺不张 穿刺引流 镇咳</t>
  </si>
  <si>
    <t>高和林</t>
  </si>
  <si>
    <t>上消化道出血 应激性溃疡出血 止血药物 生长抑素</t>
  </si>
  <si>
    <t>7.44*10^4</t>
  </si>
  <si>
    <t>上消化道出血 呕吐血性胃内容物 100ml 应激性溃疡出血</t>
  </si>
  <si>
    <t>禁食水 卡洛磺钠 矛头蝮蛇 云南白药 VK1 生长抑素</t>
  </si>
  <si>
    <t>4.38*10^3</t>
  </si>
  <si>
    <t>徐丽萍</t>
  </si>
  <si>
    <t>2016.8.3 加阿德福韦酯</t>
  </si>
  <si>
    <t>1.32*10^5</t>
  </si>
  <si>
    <t>2016.9.20</t>
  </si>
  <si>
    <t>5.6*10^3</t>
  </si>
  <si>
    <t>2019.4.15停恩替卡韦 单用替诺福韦  入院时肾功能不全</t>
  </si>
  <si>
    <t>感染 败血症 抗生素</t>
  </si>
  <si>
    <t>S3后下缘</t>
  </si>
  <si>
    <t>1 寒战高热 血流感染 特治星</t>
  </si>
  <si>
    <t>魏庆团</t>
  </si>
  <si>
    <t>32（术前输血小板）至45</t>
  </si>
  <si>
    <t>升血小板胶囊 粒细胞刺激因子 维生素k1</t>
  </si>
  <si>
    <t>1 咳嗽 阿桔片 利尿</t>
  </si>
  <si>
    <t>2016.10.11</t>
  </si>
  <si>
    <t>右侧液气胸 穿刺引流 输血浆</t>
  </si>
  <si>
    <t>2 血气胸 右侧64mm胸腔积液 置管引流</t>
  </si>
  <si>
    <t>2（血气胸）</t>
  </si>
  <si>
    <t>血性胸水</t>
  </si>
  <si>
    <t>血气胸</t>
  </si>
  <si>
    <t>2017.9.14</t>
  </si>
  <si>
    <t>韩建英</t>
  </si>
  <si>
    <t>左支及主干</t>
  </si>
  <si>
    <t>2016.10.14</t>
  </si>
  <si>
    <t>徐兰萍</t>
  </si>
  <si>
    <t>37（术前TPO、输血小板）65</t>
  </si>
  <si>
    <t>黄疸持续上升 地塞米松 减轻肝脏炎症水肿</t>
  </si>
  <si>
    <t>重组人粒细胞刺激因子 生血小板胶囊 VK1</t>
  </si>
  <si>
    <t>高黄疸 地塞米松 减轻肝脏炎症水肿 减轻胆管水肿</t>
  </si>
  <si>
    <t>2016.10.4</t>
  </si>
  <si>
    <t>朴周光</t>
  </si>
  <si>
    <t>肝区疼痛 氨酚羟考酮片 哌替啶 右侧胸腔积液 利尿、脱水</t>
  </si>
  <si>
    <t>肝门及腹膜后淋巴结</t>
  </si>
  <si>
    <t>董作瑞</t>
  </si>
  <si>
    <t>胸腔积液1000ml 穿刺引流</t>
  </si>
  <si>
    <t>2.41*10^5</t>
  </si>
  <si>
    <t>重组人粒细胞刺激因子 VK1</t>
  </si>
  <si>
    <t>2 反应性胸水 刺激性咳嗽 置管引流1000ml淡红色胸水</t>
  </si>
  <si>
    <t>2016.9.28</t>
  </si>
  <si>
    <t>4.8*10^2</t>
  </si>
  <si>
    <t>刘雪宾</t>
  </si>
  <si>
    <t>3.22*10^2</t>
  </si>
  <si>
    <t>1 肝区隐痛</t>
  </si>
  <si>
    <t>2016.11.4</t>
  </si>
  <si>
    <t>术后2月进展</t>
  </si>
  <si>
    <t>1.36*10^2</t>
  </si>
  <si>
    <t>王宝林</t>
  </si>
  <si>
    <t>右侧胸腔积液 利尿</t>
  </si>
  <si>
    <t>S7外缘</t>
  </si>
  <si>
    <t>1.74*10^2</t>
  </si>
  <si>
    <t>1 右侧 憋气71mm 利尿</t>
  </si>
  <si>
    <t>1 下腹20mm 利尿</t>
  </si>
  <si>
    <t>2016.11.17</t>
  </si>
  <si>
    <t>杨丽君</t>
  </si>
  <si>
    <t>1 右侧 右下肺呼吸音消失 利尿</t>
  </si>
  <si>
    <t>庄绪华</t>
  </si>
  <si>
    <t>2016.11.10</t>
  </si>
  <si>
    <t>S6后缘</t>
  </si>
  <si>
    <t>S5 S6</t>
  </si>
  <si>
    <t>2018.11.28</t>
  </si>
  <si>
    <t>张忠林</t>
  </si>
  <si>
    <t>4.04*10^5</t>
  </si>
  <si>
    <t>2016.10.24</t>
  </si>
  <si>
    <t>9.62*10^1</t>
  </si>
  <si>
    <t>王利军</t>
  </si>
  <si>
    <t>35（输血浆）46</t>
  </si>
  <si>
    <t>主干及右前支</t>
  </si>
  <si>
    <t>2 肝前27 下腹 77 脾周16</t>
  </si>
  <si>
    <t>生血宝合剂 粒细胞刺激因子 vk1</t>
  </si>
  <si>
    <t>术前6 术后4</t>
  </si>
  <si>
    <t>2016.11.16</t>
  </si>
  <si>
    <t>TA00018693</t>
  </si>
  <si>
    <t>汪继强</t>
  </si>
  <si>
    <t>疼痛明显 洛芬待因 感染 抗生素 肌酐高 肾损害</t>
  </si>
  <si>
    <t>2 长海评分3</t>
  </si>
  <si>
    <t>肝损伤导致 急性肾损伤（肌酐高 少尿） 补液</t>
  </si>
  <si>
    <t>2016.11.15</t>
  </si>
  <si>
    <t>2018.4.3</t>
  </si>
  <si>
    <t>张淑珍</t>
  </si>
  <si>
    <t>淀粉酶升高 乌司他丁 高胆红素 胸腔积液 置管引流</t>
  </si>
  <si>
    <t>尾叶</t>
  </si>
  <si>
    <t>S1</t>
  </si>
  <si>
    <t>2 脉氧 84% 置管引流洗肉水样胸水2000ml</t>
  </si>
  <si>
    <t>手术刺激引起 高淀粉酶血症 乌司他丁</t>
  </si>
  <si>
    <t>2018.1.24</t>
  </si>
  <si>
    <t>术后1年3月</t>
  </si>
  <si>
    <t>丁日</t>
  </si>
  <si>
    <t>S7后缘</t>
  </si>
  <si>
    <t>1 右侧少量</t>
  </si>
  <si>
    <t>2017.4.3</t>
  </si>
  <si>
    <t>吕景坤</t>
  </si>
  <si>
    <t>2015 肝癌切除术</t>
  </si>
  <si>
    <t>呕吐 感染 抗生素</t>
  </si>
  <si>
    <t>恶心呕吐300ml</t>
  </si>
  <si>
    <t>2017.5.22</t>
  </si>
  <si>
    <t>2018.10.21</t>
  </si>
  <si>
    <t>姜宝福</t>
  </si>
  <si>
    <t>2017.9.11</t>
  </si>
  <si>
    <t>刘永贻</t>
  </si>
  <si>
    <t>1 右侧少量 右肺部分不张</t>
  </si>
  <si>
    <t>2017.4.22</t>
  </si>
  <si>
    <t>刘胜阳</t>
  </si>
  <si>
    <t>淀粉酶升高</t>
  </si>
  <si>
    <t>高淀粉酶205 生长抑素</t>
  </si>
  <si>
    <t>2017.6.12</t>
  </si>
  <si>
    <t>S5/8 S8外缘</t>
  </si>
  <si>
    <t>2019.4.15</t>
  </si>
  <si>
    <t>2021.12.24</t>
  </si>
  <si>
    <t>赵孟青</t>
  </si>
  <si>
    <t>上消化道出血 胃镜示陈旧性出血 输血</t>
  </si>
  <si>
    <t>S7 S8</t>
  </si>
  <si>
    <t>右后支</t>
  </si>
  <si>
    <t>粒细胞刺激因子 生血宝合剂</t>
  </si>
  <si>
    <t>术后红细胞4</t>
  </si>
  <si>
    <t>1 肝前12mm 肝肾间隙6 下腹25 脾周 10</t>
  </si>
  <si>
    <t>消化道出血（陈旧性） 黑便</t>
  </si>
  <si>
    <t>输红细胞4单位 卡洛磺钠 矛头蝮蛇</t>
  </si>
  <si>
    <t>2017.2.9</t>
  </si>
  <si>
    <t>生血宝合剂 粒细胞刺激因子</t>
  </si>
  <si>
    <t>术前 术后即刻 术后首日 卡洛磺钠+矛头蝮蛇血凝酶</t>
  </si>
  <si>
    <t>2017.3.25</t>
  </si>
  <si>
    <t>郭光华</t>
  </si>
  <si>
    <t>2017.7.14</t>
  </si>
  <si>
    <t>2021.12.2</t>
  </si>
  <si>
    <t>M23461789</t>
  </si>
  <si>
    <t>郑日增</t>
  </si>
  <si>
    <t>上感 腹腔感染 抗生素</t>
  </si>
  <si>
    <t>S5胆囊旁</t>
  </si>
  <si>
    <t>腹腔感染 上感 抗生素</t>
  </si>
  <si>
    <t>2017.2.22</t>
  </si>
  <si>
    <t>2017.7.28</t>
  </si>
  <si>
    <t>2019.7.29</t>
  </si>
  <si>
    <t>乔治江</t>
  </si>
  <si>
    <t>2017.3.28</t>
  </si>
  <si>
    <t>胸腔积液 胸腔感染 置管引流</t>
  </si>
  <si>
    <t>2 腰背部疼痛 坐起可缓解</t>
  </si>
  <si>
    <t>胸腔感染 金葡 抗生素</t>
  </si>
  <si>
    <t>2 右侧79mm 左侧11mm 首次引流400ml血性胸水 置管引流 利尿</t>
  </si>
  <si>
    <t>腹腔感染 抗生素 败血症 肝脓肿 穿刺</t>
  </si>
  <si>
    <t>肝门淋巴结</t>
  </si>
  <si>
    <t>1 2019.5.19</t>
  </si>
  <si>
    <t>(2019.5.27)12.9</t>
  </si>
  <si>
    <t>1、腹腔感染 特治星+左氧 2、血流感染（金葡） 3、肝脓肿 穿刺引流</t>
  </si>
  <si>
    <t>1 左侧少量 利尿</t>
  </si>
  <si>
    <t>下腹肠间隙 24mm 利尿</t>
  </si>
  <si>
    <t>1 穿刺引流100ml（培养见金葡）</t>
  </si>
  <si>
    <t>2019.9.19</t>
  </si>
  <si>
    <t>(2019.6.1)</t>
  </si>
  <si>
    <t>邹俊东</t>
  </si>
  <si>
    <t>腹膜炎 抗生素 肝区疼痛 洛芬待因</t>
  </si>
  <si>
    <t>肝右叶下段</t>
  </si>
  <si>
    <t>腹腔感染 特治星-亚胺培南</t>
  </si>
  <si>
    <t>2017.3.30</t>
  </si>
  <si>
    <t>2020.6.30</t>
  </si>
  <si>
    <t>王京学</t>
  </si>
  <si>
    <t>王振波</t>
  </si>
  <si>
    <t>2017.4.20</t>
  </si>
  <si>
    <t>2.2*10^2</t>
  </si>
  <si>
    <t>1.17*10^2</t>
  </si>
  <si>
    <t>2017.10.30</t>
  </si>
  <si>
    <t>5.24*10^1</t>
  </si>
  <si>
    <t>常征</t>
  </si>
  <si>
    <t>肝左叶S2/S4</t>
  </si>
  <si>
    <t>2017.5.29</t>
  </si>
  <si>
    <t>黄宗萍</t>
  </si>
  <si>
    <t>12（ TPO、输血小板、血浆）115</t>
  </si>
  <si>
    <t>术前1 术后1 血浆 术前2 术后4</t>
  </si>
  <si>
    <t>利可君</t>
  </si>
  <si>
    <t>高淀粉酶 奥曲肽</t>
  </si>
  <si>
    <t>高淀粉酶血症</t>
  </si>
  <si>
    <t>2018.3.16</t>
  </si>
  <si>
    <t>2019.11.9</t>
  </si>
  <si>
    <t>张春</t>
  </si>
  <si>
    <t>李文臣</t>
  </si>
  <si>
    <t>8.76*10^5</t>
  </si>
  <si>
    <t>2017.4.1</t>
  </si>
  <si>
    <t>右上腹痛 止痛</t>
  </si>
  <si>
    <t>张国良</t>
  </si>
  <si>
    <t>1961.4.12</t>
  </si>
  <si>
    <t>贫血</t>
  </si>
  <si>
    <t>不考虑腹腔活动性出血，少量胸腹水，大便潜血阴性 血红蛋白低考虑原发病及手术消耗相关</t>
  </si>
  <si>
    <t>2017.7.29</t>
  </si>
  <si>
    <t>腹腔感染 胸腔感染 胸腹水 引流 血性胸水抗生素 警惕少量腹腔出血 应用止血药物</t>
  </si>
  <si>
    <t>胸壁强化结节</t>
  </si>
  <si>
    <t>1 腹腔感染 胸水感染 抗生素 亚胺培南</t>
  </si>
  <si>
    <t>2 双侧 右侧29mm 左侧31mm 胸闷 胸腔穿刺血性胸水 置管引流</t>
  </si>
  <si>
    <t>2 77 69mm</t>
  </si>
  <si>
    <t>1 血性胸水 血性腹水</t>
  </si>
  <si>
    <t>2018.9.21</t>
  </si>
  <si>
    <t>2019.12.14</t>
  </si>
  <si>
    <t>段振武</t>
  </si>
  <si>
    <t>1982.9.1</t>
  </si>
  <si>
    <t>1.04*10^6</t>
  </si>
  <si>
    <t>2017.5.26</t>
  </si>
  <si>
    <t>曾淋荣</t>
  </si>
  <si>
    <t>1972.1.10</t>
  </si>
  <si>
    <t>胃痛，持续性，烧灼样 药物治疗</t>
  </si>
  <si>
    <t>8.39*10^2</t>
  </si>
  <si>
    <t>2 胃痛</t>
  </si>
  <si>
    <t>胃部烧灼样疼痛</t>
  </si>
  <si>
    <t>2017.4.11</t>
  </si>
  <si>
    <t>刘淑兰</t>
  </si>
  <si>
    <t>1963.7.24</t>
  </si>
  <si>
    <t>2017.4.21</t>
  </si>
  <si>
    <t>宗文清</t>
  </si>
  <si>
    <t>1979.11.14</t>
  </si>
  <si>
    <t>2018.5.3</t>
  </si>
  <si>
    <t>陈元新</t>
  </si>
  <si>
    <t>1953.6.4</t>
  </si>
  <si>
    <t>2017.5.14</t>
  </si>
  <si>
    <t>魏明振</t>
  </si>
  <si>
    <t>1951.7.15</t>
  </si>
  <si>
    <t>2017.8.11</t>
  </si>
  <si>
    <t>莫忠山</t>
  </si>
  <si>
    <t>1952.2.16</t>
  </si>
  <si>
    <t>1.06*10^7</t>
  </si>
  <si>
    <t>2017.11.7</t>
  </si>
  <si>
    <t>2018.6.4</t>
  </si>
  <si>
    <t>郭新程</t>
  </si>
  <si>
    <t>1953.10.29</t>
  </si>
  <si>
    <t>S7 S4 S2</t>
  </si>
  <si>
    <t>2017.5.17</t>
  </si>
  <si>
    <t>1 1期</t>
  </si>
  <si>
    <t>x</t>
  </si>
  <si>
    <t>C10</t>
  </si>
  <si>
    <t>1 右侧 右肺膨胀不全</t>
  </si>
  <si>
    <t>2018.3.21</t>
  </si>
  <si>
    <t>宋灵只</t>
  </si>
  <si>
    <t>1940.7.27</t>
  </si>
  <si>
    <t>1 右侧 33mm</t>
  </si>
  <si>
    <t>2017.5.15</t>
  </si>
  <si>
    <t>武光忠</t>
  </si>
  <si>
    <t>1945.7.23</t>
  </si>
  <si>
    <t>右上叶</t>
  </si>
  <si>
    <t>1.73*10^3</t>
  </si>
  <si>
    <t>2017.4.17</t>
  </si>
  <si>
    <t>丁瑞平</t>
  </si>
  <si>
    <t>尹文全</t>
  </si>
  <si>
    <t>蔡正祥</t>
  </si>
  <si>
    <t>张洪华</t>
  </si>
  <si>
    <t>史朝权</t>
  </si>
  <si>
    <t>高彩虹</t>
  </si>
  <si>
    <t>滕万荣</t>
  </si>
  <si>
    <t>李平之</t>
  </si>
  <si>
    <t>胡树民</t>
  </si>
  <si>
    <t>吕晶</t>
  </si>
  <si>
    <t>M23468953</t>
  </si>
  <si>
    <t>焦丙伍</t>
  </si>
  <si>
    <t>沈国强</t>
  </si>
  <si>
    <t>李力春</t>
  </si>
  <si>
    <t>1977.10.28</t>
  </si>
  <si>
    <t>2018.9.23</t>
  </si>
  <si>
    <t>术后6月 复发</t>
  </si>
  <si>
    <t>左侧胸腔血性积液，出血，输血治疗，感染</t>
  </si>
  <si>
    <t>1 胸水感染 抗生素</t>
  </si>
  <si>
    <t>左侧胸腔大量-中量血性积液 （包裹性）胸腔出血 行介入手术</t>
  </si>
  <si>
    <t>1 左侧胸腔大量-中量血性积液 （包裹性）胸腔出血</t>
  </si>
  <si>
    <t>介入手术 输RBC 2U 术后引流胸腔积液1200ml</t>
  </si>
  <si>
    <t>2019.11.20</t>
  </si>
  <si>
    <t>S术后6月</t>
  </si>
  <si>
    <t>原育霞</t>
  </si>
  <si>
    <t>吴楚书</t>
  </si>
  <si>
    <t>1965.6.25</t>
  </si>
  <si>
    <t>2017.7.4</t>
  </si>
  <si>
    <t>董会君</t>
  </si>
  <si>
    <t>刘丙申</t>
  </si>
  <si>
    <t>王昌民</t>
  </si>
  <si>
    <t>1966.9.28</t>
  </si>
  <si>
    <t>2017.5.9</t>
  </si>
  <si>
    <t>2021.4.17</t>
  </si>
  <si>
    <t>M00161667</t>
  </si>
  <si>
    <t>刘晓明</t>
  </si>
  <si>
    <t>王雅军</t>
  </si>
  <si>
    <t>M00081067</t>
  </si>
  <si>
    <t>曹文色</t>
  </si>
  <si>
    <t>张娇娥</t>
  </si>
  <si>
    <t>白光</t>
  </si>
  <si>
    <t>M23679451</t>
  </si>
  <si>
    <t>朱凤玉</t>
  </si>
  <si>
    <t>1942.4.25</t>
  </si>
  <si>
    <t>阵发性心动过速，腹痛</t>
  </si>
  <si>
    <t>应用杜冷丁后阵发性心动过速</t>
  </si>
  <si>
    <t>2017.7.9</t>
  </si>
  <si>
    <t>心房扑动，给予口服心得安，术后血小板36，</t>
  </si>
  <si>
    <t>1 右侧 58mm</t>
  </si>
  <si>
    <t>2019.11.30</t>
  </si>
  <si>
    <t>术后4月 新发</t>
  </si>
  <si>
    <t>张仁江</t>
  </si>
  <si>
    <t>刘金生</t>
  </si>
  <si>
    <t>李继堂</t>
  </si>
  <si>
    <t>李生荣</t>
  </si>
  <si>
    <t>徐军</t>
  </si>
  <si>
    <t>袁佩华</t>
  </si>
  <si>
    <t>任爱民</t>
  </si>
  <si>
    <t>赵培聪</t>
  </si>
  <si>
    <t>郝志刚</t>
  </si>
  <si>
    <t>杨培生</t>
  </si>
  <si>
    <t>尹慧平</t>
  </si>
  <si>
    <t>张西存</t>
  </si>
  <si>
    <t>康国祥</t>
  </si>
  <si>
    <t>陈英</t>
  </si>
  <si>
    <t>王少军</t>
  </si>
  <si>
    <t>陈菊如</t>
  </si>
  <si>
    <t>邓盟和</t>
  </si>
  <si>
    <t>田金朋</t>
  </si>
  <si>
    <t>赵心亮</t>
  </si>
  <si>
    <t>秦芳举</t>
  </si>
  <si>
    <t>肖春海</t>
  </si>
  <si>
    <t>张连英</t>
  </si>
  <si>
    <t>曹广玉</t>
  </si>
  <si>
    <t>孙文珍</t>
  </si>
  <si>
    <t>朱桂芳</t>
  </si>
  <si>
    <t>杨国志</t>
  </si>
  <si>
    <t>孙庆富</t>
  </si>
  <si>
    <t>张桂兰（卵巢癌转肝）</t>
  </si>
  <si>
    <t>排除1</t>
  </si>
  <si>
    <t>陈凤贤</t>
  </si>
  <si>
    <t>李国珍</t>
  </si>
  <si>
    <t>1952.11.10</t>
  </si>
  <si>
    <t>门脉栓子</t>
  </si>
  <si>
    <t>2016.11.11</t>
  </si>
  <si>
    <t>46术前输血小板至69</t>
  </si>
  <si>
    <t>高胆红素 肝胆管损伤 呕血300ml 黑便 应激性溃疡出血 急诊胃镜检查未见出血 胶囊内镜提示 门脉高压性小肠病引起出血 胆道感染 抗生素 持续高血氨</t>
  </si>
  <si>
    <t>呕血黑便 应激性溃疡？小肠出血（门脉高压行小肠病）</t>
  </si>
  <si>
    <t>药物</t>
  </si>
  <si>
    <t>2017.7.26</t>
  </si>
  <si>
    <t>郭丽清</t>
  </si>
  <si>
    <t>王福瑞</t>
  </si>
  <si>
    <t>李占军</t>
  </si>
  <si>
    <t>李淑芬</t>
  </si>
  <si>
    <t>刘占林</t>
  </si>
  <si>
    <t>宋倩倩（FNH）</t>
  </si>
  <si>
    <t>王路军</t>
  </si>
  <si>
    <t>1971.1.4</t>
  </si>
  <si>
    <t>S3 S6</t>
  </si>
  <si>
    <t>2017.9.7</t>
  </si>
  <si>
    <t>王丽华</t>
  </si>
  <si>
    <t>德青曲珍</t>
  </si>
  <si>
    <t>张玉生</t>
  </si>
  <si>
    <t>蔡可金</t>
  </si>
  <si>
    <t>2017.6.1</t>
  </si>
  <si>
    <t>马德之</t>
  </si>
  <si>
    <t>王绪兴</t>
  </si>
  <si>
    <t>李德刚</t>
  </si>
  <si>
    <t>孙超群</t>
  </si>
  <si>
    <t>任贵芳</t>
  </si>
  <si>
    <t>1973.2.25</t>
  </si>
  <si>
    <t>感染</t>
  </si>
  <si>
    <t>2017.6.29</t>
  </si>
  <si>
    <t>金增代</t>
  </si>
  <si>
    <t>2017.6.6</t>
  </si>
  <si>
    <t>信小恒</t>
  </si>
  <si>
    <t>张海军</t>
  </si>
  <si>
    <t>2017.6.8</t>
  </si>
  <si>
    <t>张正文</t>
  </si>
  <si>
    <t>吕作银（直肠癌转肝）</t>
  </si>
  <si>
    <t>刘宝玉</t>
  </si>
  <si>
    <t>2017.6.13</t>
  </si>
  <si>
    <t>高连朋</t>
  </si>
  <si>
    <t>黄贺成</t>
  </si>
  <si>
    <t>2017.6.15</t>
  </si>
  <si>
    <t>胡广明</t>
  </si>
  <si>
    <t>陈子维</t>
  </si>
  <si>
    <t>1956.12.29</t>
  </si>
  <si>
    <t>2017.6.20</t>
  </si>
  <si>
    <t>双侧胸腔积液 右45mm 左9mm 利尿</t>
  </si>
  <si>
    <t>2017.9.29</t>
  </si>
  <si>
    <t>范福莲</t>
  </si>
  <si>
    <t>1957.3.3</t>
  </si>
  <si>
    <t>3.876*10^4</t>
  </si>
  <si>
    <t>术后</t>
  </si>
  <si>
    <t>2017第4页</t>
  </si>
  <si>
    <t>王金超</t>
  </si>
  <si>
    <t>1955.8.10</t>
  </si>
  <si>
    <t>2017.6.22</t>
  </si>
  <si>
    <t>杨淑杰</t>
  </si>
  <si>
    <t>田显华</t>
  </si>
  <si>
    <t>2017.6.27</t>
  </si>
  <si>
    <t>张军德</t>
  </si>
  <si>
    <t>朱秀</t>
  </si>
  <si>
    <t>1959.11.29</t>
  </si>
  <si>
    <t>2018.3.27</t>
  </si>
  <si>
    <t>孙长贵</t>
  </si>
  <si>
    <t>1964.10.20</t>
  </si>
  <si>
    <t>S7 S5</t>
  </si>
  <si>
    <t>2017.11.6</t>
  </si>
  <si>
    <t>牛华英</t>
  </si>
  <si>
    <t>刘承红</t>
  </si>
  <si>
    <t>单祥臣</t>
  </si>
  <si>
    <t>王玉萍</t>
  </si>
  <si>
    <t>2017.7.6</t>
  </si>
  <si>
    <t>赵自春</t>
  </si>
  <si>
    <t>刘凤楼</t>
  </si>
  <si>
    <t>2017.7.11</t>
  </si>
  <si>
    <t>丁桂枝</t>
  </si>
  <si>
    <t>1949.9.4</t>
  </si>
  <si>
    <t>血性胸腔积液 500ML</t>
  </si>
  <si>
    <t>2 胸闷明显 引流2300ml</t>
  </si>
  <si>
    <t>1 血性胸水 引流后消退</t>
  </si>
  <si>
    <t>李志奇</t>
  </si>
  <si>
    <t>2017.7.18</t>
  </si>
  <si>
    <t>张淑萍</t>
  </si>
  <si>
    <t>腹腔感染 泌尿系感染 肾衰竭</t>
  </si>
  <si>
    <t>孟凡平</t>
  </si>
  <si>
    <t>2017.7.20</t>
  </si>
  <si>
    <t>牛法亮</t>
  </si>
  <si>
    <t>2017.7.25</t>
  </si>
  <si>
    <t>李孝连</t>
  </si>
  <si>
    <t>刘凤霞</t>
  </si>
  <si>
    <t>金宝芹</t>
  </si>
  <si>
    <t>2017.7.27</t>
  </si>
  <si>
    <t>陈端元</t>
  </si>
  <si>
    <t>孙奇伟</t>
  </si>
  <si>
    <t>2017.8.1</t>
  </si>
  <si>
    <t>刘同森</t>
  </si>
  <si>
    <t>肝左叶 左右叶交界 S6</t>
  </si>
  <si>
    <t>X</t>
  </si>
  <si>
    <t>S4 S8 S6</t>
  </si>
  <si>
    <t>唐怀国</t>
  </si>
  <si>
    <t>2017.8.3</t>
  </si>
  <si>
    <t>郑银俊</t>
  </si>
  <si>
    <t>1967.6.5</t>
  </si>
  <si>
    <t>S3 S5</t>
  </si>
  <si>
    <t>1.72*10^5</t>
  </si>
  <si>
    <t>2017.9.15</t>
  </si>
  <si>
    <t>邵建功</t>
  </si>
  <si>
    <t>黄义胜</t>
  </si>
  <si>
    <t>1972.10.26</t>
  </si>
  <si>
    <t>2017.12.26</t>
  </si>
  <si>
    <t>左内叶</t>
  </si>
  <si>
    <t>何文涛</t>
  </si>
  <si>
    <t>李红漳</t>
  </si>
  <si>
    <t>2017.8.8</t>
  </si>
  <si>
    <t>王敏</t>
  </si>
  <si>
    <t>感染 胸腔积液 胸腔感染</t>
  </si>
  <si>
    <t>M00256539</t>
  </si>
  <si>
    <t>牛云增</t>
  </si>
  <si>
    <t>吴增义</t>
  </si>
  <si>
    <t>1948.10.6</t>
  </si>
  <si>
    <t>2017.8.10</t>
  </si>
  <si>
    <t>主干及左右支血栓形成</t>
  </si>
  <si>
    <t>2018.1.14</t>
  </si>
  <si>
    <t>郎幸录</t>
  </si>
  <si>
    <t>袁景华</t>
  </si>
  <si>
    <t>2017.8.15</t>
  </si>
  <si>
    <t>李凤莲</t>
  </si>
  <si>
    <t>李兴远</t>
  </si>
  <si>
    <t>1959.4.25</t>
  </si>
  <si>
    <t>2017.8.17</t>
  </si>
  <si>
    <t>腹痛加重</t>
  </si>
  <si>
    <t>左外叶 右叶下段</t>
  </si>
  <si>
    <t>王贵君</t>
  </si>
  <si>
    <t>1956.4.13</t>
  </si>
  <si>
    <t>2017.8.22</t>
  </si>
  <si>
    <t>2017.10.11</t>
  </si>
  <si>
    <t>S5 S6 S8</t>
  </si>
  <si>
    <t>术前8 术后4</t>
  </si>
  <si>
    <t>冯金忠</t>
  </si>
  <si>
    <t>刘会</t>
  </si>
  <si>
    <t>2017.8.24</t>
  </si>
  <si>
    <t>马承刚</t>
  </si>
  <si>
    <t>郭端领</t>
  </si>
  <si>
    <t>田飞舟</t>
  </si>
  <si>
    <t>HB差30</t>
  </si>
  <si>
    <t>S6 S4</t>
  </si>
  <si>
    <t>7.28*10^2</t>
  </si>
  <si>
    <t>肠胀气</t>
  </si>
  <si>
    <t>2017.10.12</t>
  </si>
  <si>
    <t>2018.1.18</t>
  </si>
  <si>
    <t>2.42*10^3(再激活)</t>
  </si>
  <si>
    <t>赵保民</t>
  </si>
  <si>
    <t>2017.8.29</t>
  </si>
  <si>
    <t>张守来</t>
  </si>
  <si>
    <t>倪晓丹</t>
  </si>
  <si>
    <t>胡家全</t>
  </si>
  <si>
    <t>3.58*10^2</t>
  </si>
  <si>
    <t>1,13</t>
  </si>
  <si>
    <t>2 术后2小时疼痛无法忍受 长海评分5分 地佐辛</t>
  </si>
  <si>
    <t>腹腔感染 阳球菌 抗生素</t>
  </si>
  <si>
    <t>下腹腹水 引流</t>
  </si>
  <si>
    <t>自诉黑便 未留标本 急诊内镜未见明显活动性出血</t>
  </si>
  <si>
    <t>较大病灶靠近右肾上极 急性肾损伤（术后应激引发肾动脉痉挛）补液 碱化尿液 CRRT</t>
  </si>
  <si>
    <t>2017.11.18</t>
  </si>
  <si>
    <t>郭宝成</t>
  </si>
  <si>
    <t>赫庆芳</t>
  </si>
  <si>
    <t>张国峰</t>
  </si>
  <si>
    <t>张爱俊</t>
  </si>
  <si>
    <t>曹兰芬</t>
  </si>
  <si>
    <t>2017.9.12</t>
  </si>
  <si>
    <t>1.84*10^2</t>
  </si>
  <si>
    <t>林国明</t>
  </si>
  <si>
    <t>周建生</t>
  </si>
  <si>
    <t>于曙光</t>
  </si>
  <si>
    <t>9.22再次消 只算第一次</t>
  </si>
  <si>
    <t>S5/1</t>
  </si>
  <si>
    <t>2017.12.22</t>
  </si>
  <si>
    <t>曲丙贞</t>
  </si>
  <si>
    <t>孙道红</t>
  </si>
  <si>
    <t>李淑芬2</t>
  </si>
  <si>
    <t>S7 S4</t>
  </si>
  <si>
    <t>2017.12.8</t>
  </si>
  <si>
    <t>范景海</t>
  </si>
  <si>
    <t>2017.9.19</t>
  </si>
  <si>
    <t>引流血性腹水 感染</t>
  </si>
  <si>
    <t>右侧胸腔积液 右肺下叶局限性不张</t>
  </si>
  <si>
    <t>大量 下腹70Mm</t>
  </si>
  <si>
    <t>右上腹瘀斑</t>
  </si>
  <si>
    <t>x (腹腔初学)右上腹瘀斑</t>
  </si>
  <si>
    <t>2017.11.13</t>
  </si>
  <si>
    <t>张自语</t>
  </si>
  <si>
    <t>簺润强</t>
  </si>
  <si>
    <t>2017.9.21</t>
  </si>
  <si>
    <t>周凤</t>
  </si>
  <si>
    <t>S8 肝左叶</t>
  </si>
  <si>
    <t>右侧胸腔积液 右下肺膨胀不全</t>
  </si>
  <si>
    <t>少量</t>
  </si>
  <si>
    <t>王莹</t>
  </si>
  <si>
    <t>2017.9.26</t>
  </si>
  <si>
    <t>陈瑶生</t>
  </si>
  <si>
    <t>邹兆革</t>
  </si>
  <si>
    <t>2017.9.30</t>
  </si>
  <si>
    <t>郭翠芹</t>
  </si>
  <si>
    <t>钱成祥</t>
  </si>
  <si>
    <t>杜作明(术前行TAE)</t>
  </si>
  <si>
    <t>排除2</t>
  </si>
  <si>
    <t>2017.10.10</t>
  </si>
  <si>
    <t>孙芳玉</t>
  </si>
  <si>
    <t>刘文质</t>
  </si>
  <si>
    <t>2017.10.17</t>
  </si>
  <si>
    <t>张秀文</t>
  </si>
  <si>
    <t>姜四新</t>
  </si>
  <si>
    <t>感染 胸腔积液 腹腔积液 HB&gt;30</t>
  </si>
  <si>
    <t>右前叶</t>
  </si>
  <si>
    <t>1 血流感染 胸水感染 亚胺培南</t>
  </si>
  <si>
    <t>右侧 55mm</t>
  </si>
  <si>
    <t>呕吐 应激性溃疡</t>
  </si>
  <si>
    <t>张仁</t>
  </si>
  <si>
    <t>崔连生</t>
  </si>
  <si>
    <t>2017.10.19</t>
  </si>
  <si>
    <t>邹立勋</t>
  </si>
  <si>
    <t>王德秘</t>
  </si>
  <si>
    <t>1 右侧29mm</t>
  </si>
  <si>
    <t>术后穿刺处大量渗血</t>
  </si>
  <si>
    <t>1 穿刺点渗血</t>
  </si>
  <si>
    <t>魏伟忠</t>
  </si>
  <si>
    <t>3000197679 1.0</t>
  </si>
  <si>
    <t>于林1.0</t>
  </si>
  <si>
    <t>2017.10.24</t>
  </si>
  <si>
    <t>任新立</t>
  </si>
  <si>
    <t>2017.10.26</t>
  </si>
  <si>
    <t>张元帅</t>
  </si>
  <si>
    <t>胸水 血便</t>
  </si>
  <si>
    <t>1 腹腔感染</t>
  </si>
  <si>
    <t>2 双侧胸腔积液 双肺下叶膨胀不全 右侧血性胸水</t>
  </si>
  <si>
    <t>50mm</t>
  </si>
  <si>
    <t>引流 止血药物</t>
  </si>
  <si>
    <t>急性肾损伤 急性肺水肿</t>
  </si>
  <si>
    <t>王淑梅</t>
  </si>
  <si>
    <t>许永丰</t>
  </si>
  <si>
    <t>2017.10.31</t>
  </si>
  <si>
    <t>李增顺</t>
  </si>
  <si>
    <t>2018.2.22</t>
  </si>
  <si>
    <t>2018.2.27</t>
  </si>
  <si>
    <t>李英春</t>
  </si>
  <si>
    <t>颜贵安</t>
  </si>
  <si>
    <t>2017.11.9</t>
  </si>
  <si>
    <t>2017.12.5</t>
  </si>
  <si>
    <t>2019.4.25</t>
  </si>
  <si>
    <t>朱喜来</t>
  </si>
  <si>
    <t>孙玉江</t>
  </si>
  <si>
    <t>王福山</t>
  </si>
  <si>
    <t>孙照海</t>
  </si>
  <si>
    <t>2017.11.14</t>
  </si>
  <si>
    <t>邵丽军（1月内两次）</t>
  </si>
  <si>
    <t>高玉秀</t>
  </si>
  <si>
    <t>吴聚梅</t>
  </si>
  <si>
    <t>姜春云</t>
  </si>
  <si>
    <t>2017.11.23</t>
  </si>
  <si>
    <t>高趁</t>
  </si>
  <si>
    <t>S8 S7</t>
  </si>
  <si>
    <t>徐仁军</t>
  </si>
  <si>
    <t>5.20*10^5</t>
  </si>
  <si>
    <t>王敏新</t>
  </si>
  <si>
    <t>2017.11.28</t>
  </si>
  <si>
    <t>胸腔积液 腹水 感染</t>
  </si>
  <si>
    <t>1 33mm</t>
  </si>
  <si>
    <t>金东勋</t>
  </si>
  <si>
    <t>2017.11.30</t>
  </si>
  <si>
    <t>龚有英</t>
  </si>
  <si>
    <t>2018.1.16</t>
  </si>
  <si>
    <t>朱永峰</t>
  </si>
  <si>
    <t>潘玉宽</t>
  </si>
  <si>
    <t>2017.12.12</t>
  </si>
  <si>
    <t>宋淑英</t>
  </si>
  <si>
    <t>张丽华</t>
  </si>
  <si>
    <t>2017.12.19</t>
  </si>
  <si>
    <t>蒋长宁</t>
  </si>
  <si>
    <t>4.67*10^1</t>
  </si>
  <si>
    <t>亢双全</t>
  </si>
  <si>
    <t>曹振和</t>
  </si>
  <si>
    <t>王秀英</t>
  </si>
  <si>
    <t>刘冰</t>
  </si>
  <si>
    <t>马振武</t>
  </si>
  <si>
    <t>马玉芳</t>
  </si>
  <si>
    <t>李桂珍</t>
  </si>
  <si>
    <t>4.83*10^3</t>
  </si>
  <si>
    <t>M00078529</t>
  </si>
  <si>
    <t>丁振国</t>
  </si>
  <si>
    <t>武淑萍</t>
  </si>
  <si>
    <t>2017.12.28</t>
  </si>
  <si>
    <t>上消化道出血</t>
  </si>
  <si>
    <t>生血宝</t>
  </si>
  <si>
    <t>呕血 黑便 胃底食管静脉曲张破裂出血</t>
  </si>
  <si>
    <t>输RBC4</t>
  </si>
  <si>
    <t>刘汉武</t>
  </si>
  <si>
    <t>葛新明</t>
  </si>
  <si>
    <t>7.543*10^5</t>
  </si>
  <si>
    <t>王安邦</t>
  </si>
  <si>
    <t>肾功能不全</t>
  </si>
  <si>
    <t>右叶</t>
  </si>
  <si>
    <t>因外科手术输血浆</t>
  </si>
  <si>
    <t>1 重症感染 脓胸 胸腔感染 腹腔感染 抗生素 胸腔引流</t>
  </si>
  <si>
    <t>2 液气胸 特大量 持续引流</t>
  </si>
  <si>
    <t>1 持续引流 抽脓</t>
  </si>
  <si>
    <t>膈肌损伤、 消化道穿孔</t>
  </si>
  <si>
    <t>腹腔胸腔瘘 膈肌损伤 消化道穿孔 肠梗阻 行剖腹探查 右半结肠切除术</t>
  </si>
  <si>
    <t>叶书槐</t>
  </si>
  <si>
    <t>3001252440 1.0</t>
  </si>
  <si>
    <t>邵建功1.0</t>
  </si>
  <si>
    <t>袁重丰</t>
  </si>
  <si>
    <t>2018.1.4</t>
  </si>
  <si>
    <t>孙立生</t>
  </si>
  <si>
    <t>2018.4.11</t>
  </si>
  <si>
    <t>2018.7.19</t>
  </si>
  <si>
    <t>骆霄燕</t>
  </si>
  <si>
    <t>武振江</t>
  </si>
  <si>
    <t>2018.1.9</t>
  </si>
  <si>
    <t>杨松波</t>
  </si>
  <si>
    <t>M23500348</t>
  </si>
  <si>
    <t>庞九华</t>
  </si>
  <si>
    <t>韩建华</t>
  </si>
  <si>
    <t>2018.1.23</t>
  </si>
  <si>
    <t>3.85*10^2</t>
  </si>
  <si>
    <t>1（液气胸）</t>
  </si>
  <si>
    <t>1 右侧液气胸40mm 左侧少量胸腔积液 双肺局限性肺不张</t>
  </si>
  <si>
    <t>肾功能不全 补液 前列地尔 利尿</t>
  </si>
  <si>
    <t>王永臣</t>
  </si>
  <si>
    <t>左外叶 S7</t>
  </si>
  <si>
    <t>2.13*10^3</t>
  </si>
  <si>
    <t>2 上腹疼痛</t>
  </si>
  <si>
    <t>1 少量 下腹 20mm</t>
  </si>
  <si>
    <t>晋文军</t>
  </si>
  <si>
    <t>胡德本</t>
  </si>
  <si>
    <t>2018.1.30</t>
  </si>
  <si>
    <t>方彦吉</t>
  </si>
  <si>
    <t>叶伟</t>
  </si>
  <si>
    <t>朱晓东</t>
  </si>
  <si>
    <t>朱秀荣</t>
  </si>
  <si>
    <t>TA00012161</t>
  </si>
  <si>
    <t>吴克昌</t>
  </si>
  <si>
    <t>2018.2.1</t>
  </si>
  <si>
    <t>3001261435 1.0</t>
  </si>
  <si>
    <t>唐怀国 1.0</t>
  </si>
  <si>
    <t>王春刚</t>
  </si>
  <si>
    <t>2018.2.6</t>
  </si>
  <si>
    <t>刘井祥</t>
  </si>
  <si>
    <t>赵印得</t>
  </si>
  <si>
    <t>郭聚峰</t>
  </si>
  <si>
    <t>右后分支受累</t>
  </si>
  <si>
    <t>1.79*10^5</t>
  </si>
  <si>
    <t>1 双侧胸腔积液 双肺膨胀不全</t>
  </si>
  <si>
    <t>王海涛(直肠癌转肝)</t>
  </si>
  <si>
    <t>滕永安</t>
  </si>
  <si>
    <t>2018.2.8</t>
  </si>
  <si>
    <t>感染 肾功能不全</t>
  </si>
  <si>
    <t>1 下腹 24mm</t>
  </si>
  <si>
    <t>急性肾损伤 特利加压素 补液</t>
  </si>
  <si>
    <t>毛中臣</t>
  </si>
  <si>
    <t>胸腹水 腹腔感染</t>
  </si>
  <si>
    <t>左内支</t>
  </si>
  <si>
    <t>1 腹膜炎 抗生素 亚胺培南</t>
  </si>
  <si>
    <t>1 双侧</t>
  </si>
  <si>
    <t>2 下腹95mm</t>
  </si>
  <si>
    <t>李炳迪</t>
  </si>
  <si>
    <t>M00022671</t>
  </si>
  <si>
    <t>夏春侠</t>
  </si>
  <si>
    <t>葛铁金</t>
  </si>
  <si>
    <t>汪诗炳</t>
  </si>
  <si>
    <t>2018.3.6</t>
  </si>
  <si>
    <t>扈成海</t>
  </si>
  <si>
    <t>时刘勤</t>
  </si>
  <si>
    <t>郭翠芹（1）</t>
  </si>
  <si>
    <t>张亚民（1）</t>
  </si>
  <si>
    <t>高俊锁</t>
  </si>
  <si>
    <t>腰椎转移</t>
  </si>
  <si>
    <t>牛法亮（1）</t>
  </si>
  <si>
    <t>感染 亚胺培南</t>
  </si>
  <si>
    <t>胡德本（1）</t>
  </si>
  <si>
    <t>指标看入院</t>
  </si>
  <si>
    <t>王桂臣</t>
  </si>
  <si>
    <t>孙道红（1）</t>
  </si>
  <si>
    <t>3.22再次消融</t>
  </si>
  <si>
    <t>王海涛直肠癌转肝（1）</t>
  </si>
  <si>
    <t>李眉平</t>
  </si>
  <si>
    <t>杜兴和</t>
  </si>
  <si>
    <t>术中失血</t>
  </si>
  <si>
    <t>未特殊治疗</t>
  </si>
  <si>
    <t>刘素英</t>
  </si>
  <si>
    <t>王德奎</t>
  </si>
  <si>
    <t>夏安才</t>
  </si>
  <si>
    <t>刘志</t>
  </si>
  <si>
    <t>张变霞</t>
  </si>
  <si>
    <t>刘恒湘</t>
  </si>
  <si>
    <t>王文荣</t>
  </si>
  <si>
    <t>1.93*10^2</t>
  </si>
  <si>
    <t>2018.5.17</t>
  </si>
  <si>
    <t>雷胜利</t>
  </si>
  <si>
    <t>7.10*10^4</t>
  </si>
  <si>
    <t>1 甲链感染</t>
  </si>
  <si>
    <t>5.77*10^1</t>
  </si>
  <si>
    <t>张兰各</t>
  </si>
  <si>
    <t>闫成柱</t>
  </si>
  <si>
    <t>史淑琴</t>
  </si>
  <si>
    <t>李桂兰</t>
  </si>
  <si>
    <t>衣桂芝</t>
  </si>
  <si>
    <t>于成</t>
  </si>
  <si>
    <t>周川</t>
  </si>
  <si>
    <t>张子花</t>
  </si>
  <si>
    <t>S4 S5/6 S8</t>
  </si>
  <si>
    <t>杨灿华</t>
  </si>
  <si>
    <t>任红洲</t>
  </si>
  <si>
    <t>张志强</t>
  </si>
  <si>
    <t>李月琴</t>
  </si>
  <si>
    <t>李克刚</t>
  </si>
  <si>
    <t>M00282158</t>
  </si>
  <si>
    <t>赵洁</t>
  </si>
  <si>
    <t>鲍聪林</t>
  </si>
  <si>
    <t>1.09*10^4</t>
  </si>
  <si>
    <t>1 右侧胸腔积液 右肺下叶膨胀不全</t>
  </si>
  <si>
    <t>马景新</t>
  </si>
  <si>
    <t>初治安</t>
  </si>
  <si>
    <t>张俊阁</t>
  </si>
  <si>
    <t>延兴</t>
  </si>
  <si>
    <t>肝左内叶</t>
  </si>
  <si>
    <t>2018.9.4</t>
  </si>
  <si>
    <t>王东升</t>
  </si>
  <si>
    <t>王野</t>
  </si>
  <si>
    <t>杨润刚</t>
  </si>
  <si>
    <t>高热寒战</t>
  </si>
  <si>
    <t>1.273*10^6</t>
  </si>
  <si>
    <t>黄阳阳</t>
  </si>
  <si>
    <t>刘振和</t>
  </si>
  <si>
    <t>黄继伟</t>
  </si>
  <si>
    <t>疼痛 毗邻肝包膜</t>
  </si>
  <si>
    <t>常敬阁</t>
  </si>
  <si>
    <t>宋跃章</t>
  </si>
  <si>
    <t>术前3</t>
  </si>
  <si>
    <t>武学兵</t>
  </si>
  <si>
    <t>陈红（肺肿瘤消融）</t>
  </si>
  <si>
    <t>删除</t>
  </si>
  <si>
    <t>左侧气胸 胸腔感染 肺炎 疼痛</t>
  </si>
  <si>
    <t>范玉梅</t>
  </si>
  <si>
    <t>王香兰</t>
  </si>
  <si>
    <t>刘兰伟</t>
  </si>
  <si>
    <t>程仕宣</t>
  </si>
  <si>
    <t>赵建明</t>
  </si>
  <si>
    <t>李在福</t>
  </si>
  <si>
    <t>刘品杰</t>
  </si>
  <si>
    <t>泌尿系感染</t>
  </si>
  <si>
    <t>1 泌尿系感染 抗生素</t>
  </si>
  <si>
    <t>田永祥</t>
  </si>
  <si>
    <t>郭权</t>
  </si>
  <si>
    <t>王岩（术前1周 肝穿 胸壁占位穿刺）</t>
  </si>
  <si>
    <t>腹腔感染 急性肾损伤</t>
  </si>
  <si>
    <t>肋骨 胸壁</t>
  </si>
  <si>
    <t>急性肾损伤 特利加压素</t>
  </si>
  <si>
    <t>陈树平</t>
  </si>
  <si>
    <t>败血症</t>
  </si>
  <si>
    <t>1 血流感染 抗生素</t>
  </si>
  <si>
    <t>2018.10.12</t>
  </si>
  <si>
    <t>肖中余</t>
  </si>
  <si>
    <t>李治龙</t>
  </si>
  <si>
    <t>王海涛直肠癌转肝（2）</t>
  </si>
  <si>
    <t>陈友刚</t>
  </si>
  <si>
    <t>S8 S6/7</t>
  </si>
  <si>
    <t>佟秀芹</t>
  </si>
  <si>
    <t>付金</t>
  </si>
  <si>
    <t>血流感染 抗生素</t>
  </si>
  <si>
    <t>1 14mm</t>
  </si>
  <si>
    <t>吕少群</t>
  </si>
  <si>
    <t>肝左右叶交接边缘</t>
  </si>
  <si>
    <t>术前2 血浆 术前2</t>
  </si>
  <si>
    <t>张虎秀</t>
  </si>
  <si>
    <t>顾焕正</t>
  </si>
  <si>
    <t>苏建敏</t>
  </si>
  <si>
    <t>张冰镝</t>
  </si>
  <si>
    <t>黄苏洲</t>
  </si>
  <si>
    <t>刘平</t>
  </si>
  <si>
    <t>王瑞山</t>
  </si>
  <si>
    <t>党建强</t>
  </si>
  <si>
    <t>王志芳</t>
  </si>
  <si>
    <t>刘国军</t>
  </si>
  <si>
    <t>M23656660</t>
  </si>
  <si>
    <t>王怀锋</t>
  </si>
  <si>
    <t>孙道红（2）</t>
  </si>
  <si>
    <t>范金钰</t>
  </si>
  <si>
    <t>S8 S7 S4</t>
  </si>
  <si>
    <t>2.11*10^1</t>
  </si>
  <si>
    <t>胡秀云</t>
  </si>
  <si>
    <t>1 肺部感染 抗生素</t>
  </si>
  <si>
    <t>2 65mm</t>
  </si>
  <si>
    <t>李眉平（1）</t>
  </si>
  <si>
    <t>肖国学</t>
  </si>
  <si>
    <t>王绪兴（1）</t>
  </si>
  <si>
    <t>急性肾损伤</t>
  </si>
  <si>
    <t>刘丰</t>
  </si>
  <si>
    <t>肝内感染 胸腔积液</t>
  </si>
  <si>
    <t>康廷科</t>
  </si>
  <si>
    <t>有</t>
  </si>
  <si>
    <t>2 54mm</t>
  </si>
  <si>
    <t>肝衰 输血浆</t>
  </si>
  <si>
    <t>刘风春</t>
  </si>
  <si>
    <t>刘品杰（1）</t>
  </si>
  <si>
    <t>李泽祥</t>
  </si>
  <si>
    <t>魏仁勇</t>
  </si>
  <si>
    <t>陈建新</t>
  </si>
  <si>
    <t>王磊</t>
  </si>
  <si>
    <t>马玉海</t>
  </si>
  <si>
    <t>进针处少许渗血 药物</t>
  </si>
  <si>
    <t>进针处少许渗血</t>
  </si>
  <si>
    <t>1 胸腔感染 引流 抗生素</t>
  </si>
  <si>
    <t>2 血性胸水 71mm</t>
  </si>
  <si>
    <t>药物 引流</t>
  </si>
  <si>
    <t>S1/6</t>
  </si>
  <si>
    <t>常喜堂</t>
  </si>
  <si>
    <t>李改芬</t>
  </si>
  <si>
    <t>郑锁平(未复查血常规)</t>
  </si>
  <si>
    <t>复查数据缺失</t>
  </si>
  <si>
    <t>刘承红（1）</t>
  </si>
  <si>
    <t>2018-6</t>
  </si>
  <si>
    <t>王爱群</t>
  </si>
  <si>
    <t>S6/7 S6</t>
  </si>
  <si>
    <t>左右支</t>
  </si>
  <si>
    <t>病灶显示不清，未做（删除）</t>
  </si>
  <si>
    <t>无数据</t>
  </si>
  <si>
    <t>王俊涛（腹腔镜下消融）</t>
  </si>
  <si>
    <t>张俊阁（1）</t>
  </si>
  <si>
    <t>邱文学</t>
  </si>
  <si>
    <t>M00225993</t>
  </si>
  <si>
    <t>陈会景</t>
  </si>
  <si>
    <t>翟水平</t>
  </si>
  <si>
    <t>靳守功</t>
  </si>
  <si>
    <t>主干及右支</t>
  </si>
  <si>
    <t>4.66*10^2</t>
  </si>
  <si>
    <t>张敬国</t>
  </si>
  <si>
    <t>1.38*10^2</t>
  </si>
  <si>
    <t>术前1 术后1 血浆2</t>
  </si>
  <si>
    <t>曹兰芬（1）</t>
  </si>
  <si>
    <t>石艳春</t>
  </si>
  <si>
    <t>M00013621</t>
  </si>
  <si>
    <t>沈殿高</t>
  </si>
  <si>
    <t>邵建功（3）</t>
  </si>
  <si>
    <t>术前指标看入院</t>
  </si>
  <si>
    <t>左林升</t>
  </si>
  <si>
    <t>姚雪梅</t>
  </si>
  <si>
    <t>S7 S5/8 肝左右叶交界</t>
  </si>
  <si>
    <t>肝左右叶 S7</t>
  </si>
  <si>
    <t>胡志文</t>
  </si>
  <si>
    <t>S7 S7/6 S8</t>
  </si>
  <si>
    <t>术后1 血浆术前2 术后2</t>
  </si>
  <si>
    <t>李志峰</t>
  </si>
  <si>
    <t>郑凤军</t>
  </si>
  <si>
    <t>右叶 S8</t>
  </si>
  <si>
    <t>胡永祥</t>
  </si>
  <si>
    <t>张敏</t>
  </si>
  <si>
    <t>28 35</t>
  </si>
  <si>
    <t>术前1 血浆 术前2</t>
  </si>
  <si>
    <t>胃部疼痛 呕吐</t>
  </si>
  <si>
    <t>王三喜</t>
  </si>
  <si>
    <t>范力云</t>
  </si>
  <si>
    <t>25 41</t>
  </si>
  <si>
    <t>郭聚峰（1）</t>
  </si>
  <si>
    <t>王文龙</t>
  </si>
  <si>
    <t>2018-7</t>
  </si>
  <si>
    <t>黄景贤</t>
  </si>
  <si>
    <t>不全肠梗阻 胸腔积液 感染性腹泻 血流感染</t>
  </si>
  <si>
    <t>1 胸膜炎 抗生素 感染性腹泻 血流感染 亚胺培南</t>
  </si>
  <si>
    <t>1 血性 右侧18mm 胸膜炎</t>
  </si>
  <si>
    <t>刘睢盼</t>
  </si>
  <si>
    <t>郝胜利</t>
  </si>
  <si>
    <t>马利波</t>
  </si>
  <si>
    <t>肝左右叶交界近第二肝门</t>
  </si>
  <si>
    <t>累及肝中静脉下腔静脉</t>
  </si>
  <si>
    <t>沈文才</t>
  </si>
  <si>
    <t>腹腔引流800</t>
  </si>
  <si>
    <t>5.62*10^4</t>
  </si>
  <si>
    <t>王耀武</t>
  </si>
  <si>
    <t>李文师</t>
  </si>
  <si>
    <t>钱振廷</t>
  </si>
  <si>
    <t>杨松艳</t>
  </si>
  <si>
    <t>汤昕</t>
  </si>
  <si>
    <t>范金霞</t>
  </si>
  <si>
    <t>董达福巴</t>
  </si>
  <si>
    <t>肝左叶 S4</t>
  </si>
  <si>
    <t>S4 左外叶</t>
  </si>
  <si>
    <t>祁福生</t>
  </si>
  <si>
    <t>刘国栋</t>
  </si>
  <si>
    <t>武忠吉（胃间质瘤肝转移）</t>
  </si>
  <si>
    <t>马金贵</t>
  </si>
  <si>
    <t>冯乃栓</t>
  </si>
  <si>
    <t>王景轩</t>
  </si>
  <si>
    <t>闫成柱（1）</t>
  </si>
  <si>
    <t>孙有礼</t>
  </si>
  <si>
    <t>李改芬（1）</t>
  </si>
  <si>
    <t>王庆良</t>
  </si>
  <si>
    <t>李克刚（1）</t>
  </si>
  <si>
    <t>刘元成</t>
  </si>
  <si>
    <t>胸腔积液置管</t>
  </si>
  <si>
    <t>右侧胸腔积液 108mm 利尿 置管引流</t>
  </si>
  <si>
    <t>血性胸水800+500*3</t>
  </si>
  <si>
    <t>李崇志</t>
  </si>
  <si>
    <t>冯守林</t>
  </si>
  <si>
    <t>2.98*10^4</t>
  </si>
  <si>
    <t>詹卫东</t>
  </si>
  <si>
    <t>杨金昌</t>
  </si>
  <si>
    <t>1.71*10^6</t>
  </si>
  <si>
    <t>褚海民</t>
  </si>
  <si>
    <t>杨灿华（1）</t>
  </si>
  <si>
    <t>刘庆</t>
  </si>
  <si>
    <t>王志花</t>
  </si>
  <si>
    <t>郝云生</t>
  </si>
  <si>
    <t>黄艳华</t>
  </si>
  <si>
    <t>陈忠</t>
  </si>
  <si>
    <t>熊小龙</t>
  </si>
  <si>
    <t>徐飞飞</t>
  </si>
  <si>
    <t>XX</t>
  </si>
  <si>
    <t>张希山</t>
  </si>
  <si>
    <t>郭佑珠</t>
  </si>
  <si>
    <t>L2椎体 椎弓</t>
  </si>
  <si>
    <t>1 胆道感染 抗生素</t>
  </si>
  <si>
    <t>1、胆道出血 ；2、应激性溃疡 上消化道出血</t>
  </si>
  <si>
    <t>介入栓塞止血，药物</t>
  </si>
  <si>
    <t>胆道出血 消化道出血</t>
  </si>
  <si>
    <t>王俊</t>
  </si>
  <si>
    <t>李巧玲</t>
  </si>
  <si>
    <t>1 胸膜炎 肺炎 抗生素</t>
  </si>
  <si>
    <t>2 双侧27mm 20mm</t>
  </si>
  <si>
    <t>王卫东</t>
  </si>
  <si>
    <t>腹腔淋巴结</t>
  </si>
  <si>
    <t>S4 S6 S7</t>
  </si>
  <si>
    <t>1 31mm</t>
  </si>
  <si>
    <t>历文海</t>
  </si>
  <si>
    <t>刘胜阳（1）</t>
  </si>
  <si>
    <t>黄贺成（1）</t>
  </si>
  <si>
    <t>庄立振</t>
  </si>
  <si>
    <t>张麦东</t>
  </si>
  <si>
    <t>李巧玲（1）</t>
  </si>
  <si>
    <t>徐生智</t>
  </si>
  <si>
    <t>刘艳杰</t>
  </si>
  <si>
    <t>王福山（1）</t>
  </si>
  <si>
    <t>王春刚（1）</t>
  </si>
  <si>
    <t>肝左右叶 S7下腔静脉旁</t>
  </si>
  <si>
    <t>杜美华</t>
  </si>
  <si>
    <t>高荣斌（1）</t>
  </si>
  <si>
    <t>吴成建</t>
  </si>
  <si>
    <t>M00241958</t>
  </si>
  <si>
    <t>关广义</t>
  </si>
  <si>
    <t>张维军</t>
  </si>
  <si>
    <t>张纪泽</t>
  </si>
  <si>
    <t>右叶 S7/8</t>
  </si>
  <si>
    <t>1 胸腔感染 抗生素 引流</t>
  </si>
  <si>
    <t>2 83mm血性</t>
  </si>
  <si>
    <t>1 血性胸水</t>
  </si>
  <si>
    <t>傅卫勤</t>
  </si>
  <si>
    <t>8.84*10^2</t>
  </si>
  <si>
    <t>1 右侧45mm 利尿</t>
  </si>
  <si>
    <t>肾功能不全 特利加压素</t>
  </si>
  <si>
    <t>杨凤英（乳腺癌转肝）</t>
  </si>
  <si>
    <t>汤昕（1）</t>
  </si>
  <si>
    <t>高玉秀（1）</t>
  </si>
  <si>
    <t>赵桂梅</t>
  </si>
  <si>
    <t>9.6*10^1</t>
  </si>
  <si>
    <t>郭光文</t>
  </si>
  <si>
    <t>高运海</t>
  </si>
  <si>
    <t>王玉荣</t>
  </si>
  <si>
    <t>许彦峰</t>
  </si>
  <si>
    <t>李秀江</t>
  </si>
  <si>
    <t>杜希民</t>
  </si>
  <si>
    <t>于锦兴</t>
  </si>
  <si>
    <t>门脉左支及主干</t>
  </si>
  <si>
    <t>肝静脉受侵</t>
  </si>
  <si>
    <t>2.38*10^3</t>
  </si>
  <si>
    <t>陈翻</t>
  </si>
  <si>
    <t>邵丽军(1)</t>
  </si>
  <si>
    <t>梁恩新</t>
  </si>
  <si>
    <t>王军(直肠癌转肝)</t>
  </si>
  <si>
    <t>陈立存</t>
  </si>
  <si>
    <t>8.37*10^5</t>
  </si>
  <si>
    <t>术前6 术后2血浆 术前4 术后2</t>
  </si>
  <si>
    <t>术前6 术后2</t>
  </si>
  <si>
    <t>张术青</t>
  </si>
  <si>
    <t>S6/7 S5</t>
  </si>
  <si>
    <t>张颖</t>
  </si>
  <si>
    <t>李英春（1）</t>
  </si>
  <si>
    <t>李东</t>
  </si>
  <si>
    <t>孙秀清</t>
  </si>
  <si>
    <t>张运喜</t>
  </si>
  <si>
    <t>范彩凤</t>
  </si>
  <si>
    <t>苟朝霞</t>
  </si>
  <si>
    <t>赵晨曦</t>
  </si>
  <si>
    <t>范彩霞</t>
  </si>
  <si>
    <t>居广华</t>
  </si>
  <si>
    <t>7.34*10^3</t>
  </si>
  <si>
    <t>高铁男</t>
  </si>
  <si>
    <t>1 败血症？抗生素 亚胺培南</t>
  </si>
  <si>
    <t>1 双侧 45mm</t>
  </si>
  <si>
    <t>1 71mm</t>
  </si>
  <si>
    <t>杨淑杰（1）</t>
  </si>
  <si>
    <t>王全显</t>
  </si>
  <si>
    <t>靠索非牙</t>
  </si>
  <si>
    <t>杜善喜</t>
  </si>
  <si>
    <t>S2 S4</t>
  </si>
  <si>
    <t>5.17*10^2</t>
  </si>
  <si>
    <t>1 腹腔感染 抗生素 引流</t>
  </si>
  <si>
    <t>2 66mm 血性腹水</t>
  </si>
  <si>
    <t>输红细胞6单位 止血药物</t>
  </si>
  <si>
    <t>师梅</t>
  </si>
  <si>
    <t>张平</t>
  </si>
  <si>
    <t>孙素兰</t>
  </si>
  <si>
    <t>吕永胜</t>
  </si>
  <si>
    <t>庞建民</t>
  </si>
  <si>
    <t>徐海成</t>
  </si>
  <si>
    <t>S7 S6/7</t>
  </si>
  <si>
    <t>1.19*10^6</t>
  </si>
  <si>
    <t>S5/6 S6</t>
  </si>
  <si>
    <t>3.49*10^1</t>
  </si>
  <si>
    <t>高淑芝</t>
  </si>
  <si>
    <t>3.102*10^6</t>
  </si>
  <si>
    <t>刘建生</t>
  </si>
  <si>
    <t>术后胆囊炎 消炎利胆</t>
  </si>
  <si>
    <t>孙邵锋</t>
  </si>
  <si>
    <t>S7 肝左右叶</t>
  </si>
  <si>
    <t>肝左及肝中静脉受侵</t>
  </si>
  <si>
    <t>5.11*10^3</t>
  </si>
  <si>
    <t>高淑珍</t>
  </si>
  <si>
    <t>1.01*10^3</t>
  </si>
  <si>
    <t>张秋菊</t>
  </si>
  <si>
    <t>门脉左右支及主干栓子</t>
  </si>
  <si>
    <t>1 44mm 利尿</t>
  </si>
  <si>
    <t>黑便 上消化道出血</t>
  </si>
  <si>
    <t>李登科</t>
  </si>
  <si>
    <t>8.87*10^1</t>
  </si>
  <si>
    <t>1 右侧</t>
  </si>
  <si>
    <t>肠梗阻</t>
  </si>
  <si>
    <t>廉永贵</t>
  </si>
  <si>
    <t>程爱英</t>
  </si>
  <si>
    <t>1 42mm 未穿出腹水</t>
  </si>
  <si>
    <t>胡小平</t>
  </si>
  <si>
    <t>1 病变区积气 引流</t>
  </si>
  <si>
    <t>胰腺炎</t>
  </si>
  <si>
    <t>刘敏春</t>
  </si>
  <si>
    <t>腹腔感染 抗生素 引流</t>
  </si>
  <si>
    <t>2 洗肉水色</t>
  </si>
  <si>
    <t>肝性脑病 肝昏迷</t>
  </si>
  <si>
    <t>胡振军</t>
  </si>
  <si>
    <t>于成（1）</t>
  </si>
  <si>
    <t>李秀莲</t>
  </si>
  <si>
    <t>刘秀恩</t>
  </si>
  <si>
    <t>呕血</t>
  </si>
  <si>
    <t>项文举</t>
  </si>
  <si>
    <t>王树田</t>
  </si>
  <si>
    <t>右前支</t>
  </si>
  <si>
    <t>邱文朝</t>
  </si>
  <si>
    <t>1 肝脏继发感染 抗生素 亚胺培南</t>
  </si>
  <si>
    <t>1 肝脏气体影 引流 亚胺培南</t>
  </si>
  <si>
    <t>袁训民</t>
  </si>
  <si>
    <t>孙道红（3）</t>
  </si>
  <si>
    <t>曲亚芩</t>
  </si>
  <si>
    <t>1.26*10^3</t>
  </si>
  <si>
    <t>1.48*10^2</t>
  </si>
  <si>
    <t>段希涛</t>
  </si>
  <si>
    <t>S4 S5/8</t>
  </si>
  <si>
    <t>张桂华</t>
  </si>
  <si>
    <t>赵明远</t>
  </si>
  <si>
    <t>1.57*10^6</t>
  </si>
  <si>
    <t>陈现刚</t>
  </si>
  <si>
    <t>赵新民</t>
  </si>
  <si>
    <t>户成和</t>
  </si>
  <si>
    <t>王海清</t>
  </si>
  <si>
    <t>王俊（2）</t>
  </si>
  <si>
    <t>石明祥</t>
  </si>
  <si>
    <t>朱才喜</t>
  </si>
  <si>
    <t>肝右叶后段</t>
  </si>
  <si>
    <t>雍兴碧</t>
  </si>
  <si>
    <t>肝右叶外缘</t>
  </si>
  <si>
    <t>赵永学</t>
  </si>
  <si>
    <t>M23576754</t>
  </si>
  <si>
    <t>肖云</t>
  </si>
  <si>
    <t>邹俊东（1）</t>
  </si>
  <si>
    <t>吴梅娣</t>
  </si>
  <si>
    <t>邱道仙</t>
  </si>
  <si>
    <t>6.63*10^2</t>
  </si>
  <si>
    <t>杜含芳</t>
  </si>
  <si>
    <t>刘同忠</t>
  </si>
  <si>
    <t>李海平</t>
  </si>
  <si>
    <t>时间有问题</t>
  </si>
  <si>
    <t>张淑会</t>
  </si>
  <si>
    <t>9.38*10^4</t>
  </si>
  <si>
    <t>辛浩</t>
  </si>
  <si>
    <t>徐成芳</t>
  </si>
  <si>
    <t>M00186864</t>
  </si>
  <si>
    <t>杜保林</t>
  </si>
  <si>
    <t>赵淑梅</t>
  </si>
  <si>
    <t>李由发</t>
  </si>
  <si>
    <t>裴富生</t>
  </si>
  <si>
    <t>牛明信</t>
  </si>
  <si>
    <t>S7 S4/8 S6</t>
  </si>
  <si>
    <t>3.84*10^2</t>
  </si>
  <si>
    <t>张明权</t>
  </si>
  <si>
    <t>王金山（1）</t>
  </si>
  <si>
    <t>马永和</t>
  </si>
  <si>
    <t>李守明</t>
  </si>
  <si>
    <t>1 胸腔感染 引流 抗生素 腹腔感染 引流</t>
  </si>
  <si>
    <t>2 血性胸水 38mm 置管引流</t>
  </si>
  <si>
    <t>2 橘黄色 引流</t>
  </si>
  <si>
    <t>蔡可金（1）</t>
  </si>
  <si>
    <t>季辉宝</t>
  </si>
  <si>
    <t>赵国茹</t>
  </si>
  <si>
    <t>赵心</t>
  </si>
  <si>
    <t>肺 胸膜 淋巴结</t>
  </si>
  <si>
    <t>1 肺炎 胸膜炎 抗生素</t>
  </si>
  <si>
    <t>2 左侧102mm 右侧35mm</t>
  </si>
  <si>
    <t>罗海清</t>
  </si>
  <si>
    <t>白立慧</t>
  </si>
  <si>
    <t>吴振林</t>
  </si>
  <si>
    <t>冯渤涛</t>
  </si>
  <si>
    <t>许建荣</t>
  </si>
  <si>
    <t>张文波</t>
  </si>
  <si>
    <t>张慧</t>
  </si>
  <si>
    <t>1.33*10^5</t>
  </si>
  <si>
    <t>卞中礼</t>
  </si>
  <si>
    <t>刘海全</t>
  </si>
  <si>
    <t>S8 S6 S3</t>
  </si>
  <si>
    <t>9.58*10^4</t>
  </si>
  <si>
    <t>S8 右叶后内缘 肝左外叶中部</t>
  </si>
  <si>
    <t>1.35*10^2</t>
  </si>
  <si>
    <t>李胜佳</t>
  </si>
  <si>
    <t>右膈上淋巴结</t>
  </si>
  <si>
    <t>胃小弯及右膈上淋巴结</t>
  </si>
  <si>
    <t>腹腔及腹膜后多发淋巴结</t>
  </si>
  <si>
    <t>徐向军</t>
  </si>
  <si>
    <t>S8 S4/8</t>
  </si>
  <si>
    <t>9.07*10^6</t>
  </si>
  <si>
    <t>张喜臣(结肠癌转肝)</t>
  </si>
  <si>
    <t>张华</t>
  </si>
  <si>
    <t>孔凡春</t>
  </si>
  <si>
    <t>肖智慧</t>
  </si>
  <si>
    <t>常桂芹</t>
  </si>
  <si>
    <t>牛富芝</t>
  </si>
  <si>
    <t>王艳峰</t>
  </si>
  <si>
    <r>
      <rPr>
        <sz val="11"/>
        <color theme="1"/>
        <rFont val="宋体"/>
        <charset val="134"/>
        <scheme val="minor"/>
      </rPr>
      <t xml:space="preserve">         </t>
    </r>
    <r>
      <rPr>
        <sz val="11"/>
        <color theme="1"/>
        <rFont val="宋体"/>
        <charset val="134"/>
        <scheme val="minor"/>
      </rPr>
      <t>M</t>
    </r>
    <r>
      <rPr>
        <sz val="11"/>
        <color theme="1"/>
        <rFont val="宋体"/>
        <charset val="134"/>
        <scheme val="minor"/>
      </rPr>
      <t>0</t>
    </r>
    <r>
      <rPr>
        <sz val="11"/>
        <color theme="1"/>
        <rFont val="宋体"/>
        <charset val="134"/>
        <scheme val="minor"/>
      </rPr>
      <t>0078529</t>
    </r>
  </si>
  <si>
    <t>丁振国（1）</t>
  </si>
  <si>
    <t>高存海</t>
  </si>
  <si>
    <t>张维军（1）</t>
  </si>
  <si>
    <t>祁啟山</t>
  </si>
  <si>
    <t>张广才</t>
  </si>
  <si>
    <t>詹卫东（1）</t>
  </si>
  <si>
    <t>孙洪祥</t>
  </si>
  <si>
    <t>3.914*10^6</t>
  </si>
  <si>
    <t xml:space="preserve">         M23549710</t>
  </si>
  <si>
    <t>冯吉华</t>
  </si>
  <si>
    <t>闫玉杰</t>
  </si>
  <si>
    <t>肝左右叶 尾状叶</t>
  </si>
  <si>
    <t>7.09*10^1</t>
  </si>
  <si>
    <t>1 病变范围少许积气 抗生素</t>
  </si>
  <si>
    <t>1 右侧 74mm</t>
  </si>
  <si>
    <t>病变范围瘤内出血可能,考虑为陈旧性出血</t>
  </si>
  <si>
    <t>瘤内出血</t>
  </si>
  <si>
    <t>张振发</t>
  </si>
  <si>
    <t>张素花</t>
  </si>
  <si>
    <t>1.54*10^6</t>
  </si>
  <si>
    <t>杨立波</t>
  </si>
  <si>
    <t>王福山（2）</t>
  </si>
  <si>
    <t>邵丽军（2）</t>
  </si>
  <si>
    <t>林云忠</t>
  </si>
  <si>
    <t>卢燕</t>
  </si>
  <si>
    <t>黎培珍</t>
  </si>
  <si>
    <t>崔海峰</t>
  </si>
  <si>
    <t>王淑珍</t>
  </si>
  <si>
    <t>术前3 术后2 血浆 术前6</t>
  </si>
  <si>
    <t>术前3 术后2</t>
  </si>
  <si>
    <t>吕书贵</t>
  </si>
  <si>
    <t>王常力</t>
  </si>
  <si>
    <t>李自新</t>
  </si>
  <si>
    <t>颈部淋巴结 食管下段</t>
  </si>
  <si>
    <t>1.191*10^6</t>
  </si>
  <si>
    <t>赵赞华</t>
  </si>
  <si>
    <t>唐甫林</t>
  </si>
  <si>
    <t>张金平</t>
  </si>
  <si>
    <t>肝右叶 肝左右叶交界</t>
  </si>
  <si>
    <t>3.21*10^2</t>
  </si>
  <si>
    <t>1 腹腔感染 抗生素 引流 血流感染</t>
  </si>
  <si>
    <t>2 24mm 血性腹水</t>
  </si>
  <si>
    <t>穿刺点局部出血、渗液，持续4天，皮下陈旧淤血</t>
  </si>
  <si>
    <t>刘树欣</t>
  </si>
  <si>
    <t>李胜</t>
  </si>
  <si>
    <t>王三喜（1）</t>
  </si>
  <si>
    <t>姚爱荣</t>
  </si>
  <si>
    <r>
      <rPr>
        <sz val="11"/>
        <color theme="1"/>
        <rFont val="宋体"/>
        <charset val="134"/>
        <scheme val="minor"/>
      </rPr>
      <t xml:space="preserve"> </t>
    </r>
    <r>
      <rPr>
        <sz val="11"/>
        <color theme="1"/>
        <rFont val="宋体"/>
        <charset val="134"/>
        <scheme val="minor"/>
      </rPr>
      <t xml:space="preserve">        </t>
    </r>
    <r>
      <rPr>
        <sz val="11"/>
        <color theme="1"/>
        <rFont val="宋体"/>
        <charset val="134"/>
        <scheme val="minor"/>
      </rPr>
      <t>M23635989</t>
    </r>
  </si>
  <si>
    <t>马永军</t>
  </si>
  <si>
    <t>郭启鹏</t>
  </si>
  <si>
    <t>3.79*10^3</t>
  </si>
  <si>
    <t>5天</t>
  </si>
  <si>
    <t>李兴达</t>
  </si>
  <si>
    <t>王俊（3）</t>
  </si>
  <si>
    <t>张军</t>
  </si>
  <si>
    <t>王爱军</t>
  </si>
  <si>
    <t>张秀广</t>
  </si>
  <si>
    <t>于海波(未做)</t>
  </si>
  <si>
    <t>病灶位于肝顶，近膈肌，周围黏连，最终未做（删除）</t>
  </si>
  <si>
    <t>杜西纯</t>
  </si>
  <si>
    <t>5.76*10^1</t>
  </si>
  <si>
    <t>刘风春（1）</t>
  </si>
  <si>
    <t>武振江（1）</t>
  </si>
  <si>
    <t>唐怀国（2）</t>
  </si>
  <si>
    <t>王运新</t>
  </si>
  <si>
    <t>夏安才（1）</t>
  </si>
  <si>
    <t>刘永胜</t>
  </si>
  <si>
    <t>罗光平</t>
  </si>
  <si>
    <t>王勇卫</t>
  </si>
  <si>
    <t>张锡明</t>
  </si>
  <si>
    <t>孙军洲</t>
  </si>
  <si>
    <t>毕士华</t>
  </si>
  <si>
    <t>高铁锤</t>
  </si>
  <si>
    <t>左林</t>
  </si>
  <si>
    <t>仉国廷</t>
  </si>
  <si>
    <t>徐桂环</t>
  </si>
  <si>
    <t>燕林</t>
  </si>
  <si>
    <t>安洪勇</t>
  </si>
  <si>
    <t>杨忠信</t>
  </si>
  <si>
    <t>陈旭初</t>
  </si>
  <si>
    <t>孙忠和</t>
  </si>
  <si>
    <t>曼志刚</t>
  </si>
  <si>
    <t>蒋自毅</t>
  </si>
  <si>
    <t>TA00017898</t>
  </si>
  <si>
    <t>刘珍清</t>
  </si>
  <si>
    <t>1 右侧少量 利尿</t>
  </si>
  <si>
    <t>杨道荣</t>
  </si>
  <si>
    <t>张文波（1）</t>
  </si>
  <si>
    <t>仇淑敏</t>
  </si>
  <si>
    <t>胡家抗</t>
  </si>
  <si>
    <t>秦伟</t>
  </si>
  <si>
    <t>张瑞华</t>
  </si>
  <si>
    <t>张旭臣</t>
  </si>
  <si>
    <t>高忠彪</t>
  </si>
  <si>
    <t>门腔间隙淋巴结</t>
  </si>
  <si>
    <t>亢双全（1）</t>
  </si>
  <si>
    <t>张永瑞</t>
  </si>
  <si>
    <t>数据有问题</t>
  </si>
  <si>
    <t>薛行文</t>
  </si>
  <si>
    <t>韩兆坤</t>
  </si>
  <si>
    <t>左外叶顶部 S8</t>
  </si>
  <si>
    <t>任庆刚</t>
  </si>
  <si>
    <t>S7/8 S6</t>
  </si>
  <si>
    <t>门脉右支远端</t>
  </si>
  <si>
    <t>4.25*10^4</t>
  </si>
  <si>
    <t>窦燕宾</t>
  </si>
  <si>
    <t>王永山</t>
  </si>
  <si>
    <t>杜希民（1）</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</si>
</sst>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0_ "/>
    <numFmt numFmtId="179" formatCode="0.00000_ "/>
    <numFmt numFmtId="180" formatCode="0.00_ "/>
    <numFmt numFmtId="181" formatCode="yyyy/m/d;@"/>
  </numFmts>
  <fonts count="30">
    <font>
      <sz val="11"/>
      <color theme="1"/>
      <name val="宋体"/>
      <charset val="134"/>
      <scheme val="minor"/>
    </font>
    <font>
      <sz val="12"/>
      <color theme="1"/>
      <name val="宋体"/>
      <charset val="134"/>
      <scheme val="minor"/>
    </font>
    <font>
      <sz val="12"/>
      <name val="宋体"/>
      <charset val="134"/>
      <scheme val="minor"/>
    </font>
    <font>
      <sz val="12"/>
      <color rgb="FFFF0000"/>
      <name val="宋体"/>
      <charset val="134"/>
      <scheme val="minor"/>
    </font>
    <font>
      <sz val="12"/>
      <name val="宋体"/>
      <charset val="134"/>
    </font>
    <font>
      <sz val="12"/>
      <color theme="1"/>
      <name val="宋体"/>
      <charset val="134"/>
    </font>
    <font>
      <sz val="11"/>
      <color theme="8"/>
      <name val="宋体"/>
      <charset val="134"/>
      <scheme val="minor"/>
    </font>
    <font>
      <sz val="11"/>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trike/>
      <sz val="12"/>
      <color theme="1"/>
      <name val="宋体"/>
      <charset val="134"/>
    </font>
    <font>
      <sz val="12"/>
      <color rgb="FFFF0000"/>
      <name val="宋体"/>
      <charset val="134"/>
    </font>
  </fonts>
  <fills count="51">
    <fill>
      <patternFill patternType="none"/>
    </fill>
    <fill>
      <patternFill patternType="gray125"/>
    </fill>
    <fill>
      <patternFill patternType="solid">
        <fgColor theme="9" tint="0.8"/>
        <bgColor indexed="64"/>
      </patternFill>
    </fill>
    <fill>
      <patternFill patternType="solid">
        <fgColor theme="2"/>
        <bgColor indexed="64"/>
      </patternFill>
    </fill>
    <fill>
      <patternFill patternType="solid">
        <fgColor rgb="FF92D050"/>
        <bgColor indexed="64"/>
      </patternFill>
    </fill>
    <fill>
      <patternFill patternType="solid">
        <fgColor rgb="FFFFFF00"/>
        <bgColor indexed="64"/>
      </patternFill>
    </fill>
    <fill>
      <patternFill patternType="solid">
        <fgColor theme="4"/>
        <bgColor indexed="64"/>
      </patternFill>
    </fill>
    <fill>
      <patternFill patternType="solid">
        <fgColor theme="7" tint="0.8"/>
        <bgColor indexed="64"/>
      </patternFill>
    </fill>
    <fill>
      <patternFill patternType="solid">
        <fgColor theme="4" tint="0.8"/>
        <bgColor indexed="64"/>
      </patternFill>
    </fill>
    <fill>
      <patternFill patternType="solid">
        <fgColor theme="5"/>
        <bgColor indexed="64"/>
      </patternFill>
    </fill>
    <fill>
      <patternFill patternType="solid">
        <fgColor theme="5" tint="0.8"/>
        <bgColor indexed="64"/>
      </patternFill>
    </fill>
    <fill>
      <patternFill patternType="solid">
        <fgColor theme="7" tint="0.6"/>
        <bgColor indexed="64"/>
      </patternFill>
    </fill>
    <fill>
      <patternFill patternType="solid">
        <fgColor rgb="FFFFC000"/>
        <bgColor indexed="64"/>
      </patternFill>
    </fill>
    <fill>
      <patternFill patternType="solid">
        <fgColor theme="3" tint="0.8"/>
        <bgColor indexed="64"/>
      </patternFill>
    </fill>
    <fill>
      <patternFill patternType="solid">
        <fgColor theme="4" tint="0.4"/>
        <bgColor indexed="64"/>
      </patternFill>
    </fill>
    <fill>
      <patternFill patternType="solid">
        <fgColor theme="7" tint="0.4"/>
        <bgColor indexed="64"/>
      </patternFill>
    </fill>
    <fill>
      <patternFill patternType="solid">
        <fgColor theme="8" tint="0.8"/>
        <bgColor indexed="64"/>
      </patternFill>
    </fill>
    <fill>
      <patternFill patternType="solid">
        <fgColor theme="5" tint="0.6"/>
        <bgColor indexed="64"/>
      </patternFill>
    </fill>
    <fill>
      <patternFill patternType="solid">
        <fgColor rgb="FFFF0000"/>
        <bgColor indexed="64"/>
      </patternFill>
    </fill>
    <fill>
      <patternFill patternType="solid">
        <fgColor theme="5" tint="0.4"/>
        <bgColor indexed="64"/>
      </patternFill>
    </fill>
    <fill>
      <patternFill patternType="solid">
        <fgColor theme="7"/>
        <bgColor indexed="64"/>
      </patternFill>
    </fill>
    <fill>
      <patternFill patternType="solid">
        <fgColor rgb="FFC000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3"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24" borderId="11" applyNumberFormat="0" applyAlignment="0" applyProtection="0">
      <alignment vertical="center"/>
    </xf>
    <xf numFmtId="0" fontId="18" fillId="25" borderId="12" applyNumberFormat="0" applyAlignment="0" applyProtection="0">
      <alignment vertical="center"/>
    </xf>
    <xf numFmtId="0" fontId="19" fillId="25" borderId="11" applyNumberFormat="0" applyAlignment="0" applyProtection="0">
      <alignment vertical="center"/>
    </xf>
    <xf numFmtId="0" fontId="20" fillId="26"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6" fillId="6"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6" fillId="9"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xf numFmtId="0" fontId="26" fillId="36" borderId="0" applyNumberFormat="0" applyBorder="0" applyAlignment="0" applyProtection="0">
      <alignment vertical="center"/>
    </xf>
    <xf numFmtId="0" fontId="27" fillId="37" borderId="0" applyNumberFormat="0" applyBorder="0" applyAlignment="0" applyProtection="0">
      <alignment vertical="center"/>
    </xf>
    <xf numFmtId="0" fontId="27" fillId="38" borderId="0" applyNumberFormat="0" applyBorder="0" applyAlignment="0" applyProtection="0">
      <alignment vertical="center"/>
    </xf>
    <xf numFmtId="0" fontId="26" fillId="39" borderId="0" applyNumberFormat="0" applyBorder="0" applyAlignment="0" applyProtection="0">
      <alignment vertical="center"/>
    </xf>
    <xf numFmtId="0" fontId="26" fillId="20" borderId="0" applyNumberFormat="0" applyBorder="0" applyAlignment="0" applyProtection="0">
      <alignment vertical="center"/>
    </xf>
    <xf numFmtId="0" fontId="27" fillId="40" borderId="0" applyNumberFormat="0" applyBorder="0" applyAlignment="0" applyProtection="0">
      <alignment vertical="center"/>
    </xf>
    <xf numFmtId="0" fontId="27" fillId="41" borderId="0" applyNumberFormat="0" applyBorder="0" applyAlignment="0" applyProtection="0">
      <alignment vertical="center"/>
    </xf>
    <xf numFmtId="0" fontId="26" fillId="42" borderId="0" applyNumberFormat="0" applyBorder="0" applyAlignment="0" applyProtection="0">
      <alignment vertical="center"/>
    </xf>
    <xf numFmtId="0" fontId="26" fillId="43" borderId="0" applyNumberFormat="0" applyBorder="0" applyAlignment="0" applyProtection="0">
      <alignment vertical="center"/>
    </xf>
    <xf numFmtId="0" fontId="27" fillId="44" borderId="0" applyNumberFormat="0" applyBorder="0" applyAlignment="0" applyProtection="0">
      <alignment vertical="center"/>
    </xf>
    <xf numFmtId="0" fontId="27" fillId="45" borderId="0" applyNumberFormat="0" applyBorder="0" applyAlignment="0" applyProtection="0">
      <alignment vertical="center"/>
    </xf>
    <xf numFmtId="0" fontId="26" fillId="46" borderId="0" applyNumberFormat="0" applyBorder="0" applyAlignment="0" applyProtection="0">
      <alignment vertical="center"/>
    </xf>
    <xf numFmtId="0" fontId="26" fillId="47" borderId="0" applyNumberFormat="0" applyBorder="0" applyAlignment="0" applyProtection="0">
      <alignment vertical="center"/>
    </xf>
    <xf numFmtId="0" fontId="27" fillId="48" borderId="0" applyNumberFormat="0" applyBorder="0" applyAlignment="0" applyProtection="0">
      <alignment vertical="center"/>
    </xf>
    <xf numFmtId="0" fontId="27" fillId="49" borderId="0" applyNumberFormat="0" applyBorder="0" applyAlignment="0" applyProtection="0">
      <alignment vertical="center"/>
    </xf>
    <xf numFmtId="0" fontId="26" fillId="50" borderId="0" applyNumberFormat="0" applyBorder="0" applyAlignment="0" applyProtection="0">
      <alignment vertical="center"/>
    </xf>
  </cellStyleXfs>
  <cellXfs count="285">
    <xf numFmtId="0" fontId="0" fillId="0" borderId="0" xfId="0">
      <alignment vertical="center"/>
    </xf>
    <xf numFmtId="0" fontId="1" fillId="0" borderId="0" xfId="0" applyFont="1" applyFill="1" applyAlignment="1">
      <alignment vertical="center" wrapText="1"/>
    </xf>
    <xf numFmtId="0" fontId="1" fillId="2" borderId="1" xfId="0" applyFont="1" applyFill="1" applyBorder="1" applyAlignment="1">
      <alignment vertical="center" wrapText="1"/>
    </xf>
    <xf numFmtId="0" fontId="1" fillId="3" borderId="0" xfId="0" applyFont="1" applyFill="1" applyAlignment="1">
      <alignment vertical="center" wrapText="1"/>
    </xf>
    <xf numFmtId="0" fontId="1" fillId="4" borderId="0" xfId="0" applyFont="1" applyFill="1" applyAlignment="1">
      <alignment vertical="center" wrapText="1"/>
    </xf>
    <xf numFmtId="0" fontId="1" fillId="5" borderId="0" xfId="0" applyFont="1" applyFill="1" applyAlignment="1">
      <alignment vertical="center" wrapText="1"/>
    </xf>
    <xf numFmtId="0" fontId="1" fillId="6" borderId="0" xfId="0" applyFont="1" applyFill="1" applyAlignment="1">
      <alignment vertical="center" wrapText="1"/>
    </xf>
    <xf numFmtId="0" fontId="1" fillId="3" borderId="0" xfId="0" applyFont="1" applyFill="1" applyAlignment="1">
      <alignment vertical="center"/>
    </xf>
    <xf numFmtId="0" fontId="1" fillId="7" borderId="0" xfId="0" applyFont="1" applyFill="1" applyAlignment="1">
      <alignment vertical="center" wrapText="1"/>
    </xf>
    <xf numFmtId="0" fontId="1" fillId="8" borderId="0" xfId="0" applyFont="1" applyFill="1" applyAlignment="1">
      <alignment vertical="center"/>
    </xf>
    <xf numFmtId="0" fontId="0" fillId="3" borderId="0" xfId="0" applyFill="1">
      <alignment vertical="center"/>
    </xf>
    <xf numFmtId="0" fontId="2" fillId="3" borderId="0" xfId="0" applyFont="1" applyFill="1" applyAlignment="1">
      <alignment vertical="center" wrapText="1"/>
    </xf>
    <xf numFmtId="0" fontId="1" fillId="9" borderId="0" xfId="0" applyFont="1" applyFill="1" applyAlignment="1">
      <alignment vertical="center" wrapText="1"/>
    </xf>
    <xf numFmtId="0" fontId="1" fillId="0" borderId="0" xfId="0" applyFont="1" applyFill="1" applyAlignment="1">
      <alignment horizontal="right" vertical="center" wrapText="1"/>
    </xf>
    <xf numFmtId="176" fontId="1" fillId="0" borderId="0" xfId="0" applyNumberFormat="1" applyFont="1" applyFill="1" applyAlignment="1">
      <alignment vertical="center" wrapText="1"/>
    </xf>
    <xf numFmtId="0" fontId="1" fillId="10" borderId="0" xfId="0" applyFont="1" applyFill="1" applyAlignment="1">
      <alignment vertical="center" wrapText="1"/>
    </xf>
    <xf numFmtId="177" fontId="1" fillId="0" borderId="0" xfId="0" applyNumberFormat="1" applyFont="1" applyFill="1" applyAlignment="1">
      <alignment vertical="center" wrapText="1"/>
    </xf>
    <xf numFmtId="0" fontId="1" fillId="0" borderId="0" xfId="0" applyNumberFormat="1" applyFont="1" applyFill="1" applyAlignment="1">
      <alignment vertical="center" wrapText="1"/>
    </xf>
    <xf numFmtId="0" fontId="1" fillId="11" borderId="2" xfId="0" applyFont="1" applyFill="1" applyBorder="1" applyAlignment="1">
      <alignment vertical="center" wrapText="1"/>
    </xf>
    <xf numFmtId="0" fontId="1" fillId="11" borderId="0" xfId="0" applyFont="1" applyFill="1" applyAlignment="1">
      <alignment vertical="center" wrapText="1"/>
    </xf>
    <xf numFmtId="0" fontId="1" fillId="0" borderId="2" xfId="0" applyFont="1" applyFill="1" applyBorder="1" applyAlignment="1">
      <alignment vertical="center" wrapText="1"/>
    </xf>
    <xf numFmtId="177" fontId="1" fillId="12" borderId="0" xfId="0" applyNumberFormat="1" applyFont="1" applyFill="1" applyAlignment="1">
      <alignment vertical="center" wrapText="1"/>
    </xf>
    <xf numFmtId="0" fontId="1" fillId="8" borderId="0" xfId="0" applyFont="1" applyFill="1" applyAlignment="1">
      <alignment vertical="center" wrapText="1"/>
    </xf>
    <xf numFmtId="0" fontId="1" fillId="0" borderId="3" xfId="0" applyFont="1" applyFill="1" applyBorder="1" applyAlignment="1">
      <alignment vertical="center" wrapText="1"/>
    </xf>
    <xf numFmtId="0" fontId="1" fillId="13" borderId="0" xfId="0" applyFont="1" applyFill="1" applyAlignment="1">
      <alignment vertical="center" wrapText="1"/>
    </xf>
    <xf numFmtId="0" fontId="1" fillId="0" borderId="0" xfId="0" applyFont="1" applyFill="1" applyBorder="1" applyAlignment="1">
      <alignment vertical="center" wrapText="1"/>
    </xf>
    <xf numFmtId="178" fontId="1" fillId="0" borderId="0" xfId="0" applyNumberFormat="1" applyFont="1" applyFill="1" applyAlignment="1">
      <alignment vertical="center" wrapText="1"/>
    </xf>
    <xf numFmtId="179" fontId="1" fillId="0" borderId="0" xfId="0" applyNumberFormat="1" applyFont="1" applyFill="1" applyAlignment="1">
      <alignment vertical="center" wrapText="1"/>
    </xf>
    <xf numFmtId="180" fontId="1" fillId="0" borderId="0" xfId="0" applyNumberFormat="1" applyFont="1" applyFill="1" applyAlignment="1">
      <alignment vertical="center" wrapText="1"/>
    </xf>
    <xf numFmtId="0" fontId="1" fillId="14" borderId="0" xfId="0" applyFont="1" applyFill="1" applyAlignment="1">
      <alignment vertical="center" wrapText="1"/>
    </xf>
    <xf numFmtId="0" fontId="1" fillId="15"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1" fillId="12" borderId="0" xfId="0" applyFont="1" applyFill="1" applyAlignment="1">
      <alignment vertical="center" wrapText="1"/>
    </xf>
    <xf numFmtId="0" fontId="3" fillId="12" borderId="0" xfId="0" applyFont="1" applyFill="1" applyAlignment="1">
      <alignment vertical="center" wrapText="1"/>
    </xf>
    <xf numFmtId="0" fontId="3" fillId="8" borderId="0" xfId="0" applyFont="1" applyFill="1" applyAlignment="1">
      <alignment vertical="center" wrapText="1"/>
    </xf>
    <xf numFmtId="0" fontId="1" fillId="0" borderId="3" xfId="0" applyNumberFormat="1" applyFont="1" applyFill="1" applyBorder="1" applyAlignment="1">
      <alignment vertical="center" wrapText="1"/>
    </xf>
    <xf numFmtId="0" fontId="1" fillId="14" borderId="3" xfId="0" applyFont="1" applyFill="1" applyBorder="1" applyAlignment="1">
      <alignment vertical="center" wrapText="1"/>
    </xf>
    <xf numFmtId="0" fontId="1" fillId="16" borderId="0" xfId="0" applyFont="1" applyFill="1" applyAlignment="1">
      <alignment vertical="center" wrapText="1"/>
    </xf>
    <xf numFmtId="176" fontId="1" fillId="0" borderId="4" xfId="0" applyNumberFormat="1" applyFont="1" applyFill="1" applyBorder="1" applyAlignment="1">
      <alignment horizontal="center" vertical="center" wrapText="1"/>
    </xf>
    <xf numFmtId="0" fontId="1" fillId="0" borderId="4" xfId="0" applyFont="1" applyFill="1" applyBorder="1" applyAlignment="1">
      <alignment horizontal="right" vertical="center" wrapText="1"/>
    </xf>
    <xf numFmtId="0" fontId="1" fillId="0" borderId="4" xfId="0" applyFont="1" applyFill="1" applyBorder="1" applyAlignment="1">
      <alignment horizontal="center" vertical="center" wrapText="1"/>
    </xf>
    <xf numFmtId="0" fontId="1" fillId="2" borderId="1" xfId="0" applyFont="1" applyFill="1" applyBorder="1" applyAlignment="1">
      <alignment horizontal="right" vertical="center" wrapText="1"/>
    </xf>
    <xf numFmtId="176" fontId="1" fillId="2" borderId="1" xfId="0" applyNumberFormat="1" applyFont="1" applyFill="1" applyBorder="1" applyAlignment="1">
      <alignment vertical="center" wrapText="1"/>
    </xf>
    <xf numFmtId="0"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vertical="center" wrapText="1"/>
    </xf>
    <xf numFmtId="0" fontId="1" fillId="0" borderId="0" xfId="0" applyNumberFormat="1" applyFont="1" applyFill="1" applyAlignment="1">
      <alignment horizontal="right" vertical="center" wrapText="1"/>
    </xf>
    <xf numFmtId="176" fontId="1"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NumberFormat="1" applyFont="1" applyFill="1" applyAlignment="1">
      <alignment horizontal="center" vertical="center" wrapText="1"/>
    </xf>
    <xf numFmtId="0" fontId="1" fillId="0" borderId="0" xfId="0" applyNumberFormat="1" applyFont="1" applyFill="1" applyAlignment="1">
      <alignment horizontal="centerContinuous" vertical="center" wrapText="1"/>
    </xf>
    <xf numFmtId="0" fontId="1" fillId="0" borderId="0" xfId="0" applyFont="1" applyFill="1" applyAlignment="1">
      <alignment horizontal="centerContinuous" vertical="center" wrapText="1"/>
    </xf>
    <xf numFmtId="0" fontId="1" fillId="3" borderId="0" xfId="0" applyFont="1" applyFill="1" applyAlignment="1">
      <alignment horizontal="right" vertical="center" wrapText="1"/>
    </xf>
    <xf numFmtId="176" fontId="1" fillId="3" borderId="0" xfId="0" applyNumberFormat="1" applyFont="1" applyFill="1" applyAlignment="1">
      <alignment horizontal="center" vertical="center" wrapText="1"/>
    </xf>
    <xf numFmtId="0" fontId="1" fillId="3" borderId="0" xfId="0" applyNumberFormat="1" applyFont="1" applyFill="1" applyAlignment="1">
      <alignment horizontal="center" vertical="center" wrapText="1"/>
    </xf>
    <xf numFmtId="0" fontId="1" fillId="3" borderId="0" xfId="0" applyNumberFormat="1" applyFont="1" applyFill="1" applyAlignment="1">
      <alignment horizontal="centerContinuous" vertical="center" wrapText="1"/>
    </xf>
    <xf numFmtId="0" fontId="1" fillId="3" borderId="0" xfId="0" applyFont="1" applyFill="1" applyAlignment="1">
      <alignment horizontal="center" vertical="center" wrapText="1"/>
    </xf>
    <xf numFmtId="0" fontId="1" fillId="4" borderId="0" xfId="0" applyFont="1" applyFill="1" applyAlignment="1">
      <alignment horizontal="right" vertical="center" wrapText="1"/>
    </xf>
    <xf numFmtId="176" fontId="1" fillId="4" borderId="0" xfId="0" applyNumberFormat="1" applyFont="1" applyFill="1" applyAlignment="1">
      <alignment vertical="center" wrapText="1"/>
    </xf>
    <xf numFmtId="0" fontId="1" fillId="4" borderId="0" xfId="0" applyNumberFormat="1" applyFont="1" applyFill="1" applyAlignment="1">
      <alignment horizontal="center" vertical="center" wrapText="1"/>
    </xf>
    <xf numFmtId="0" fontId="1" fillId="4" borderId="0" xfId="0" applyNumberFormat="1" applyFont="1" applyFill="1" applyAlignment="1">
      <alignment vertical="center" wrapText="1"/>
    </xf>
    <xf numFmtId="0" fontId="1" fillId="5" borderId="0" xfId="0" applyNumberFormat="1" applyFont="1" applyFill="1" applyAlignment="1">
      <alignment horizontal="right" vertical="center" wrapText="1"/>
    </xf>
    <xf numFmtId="176" fontId="1" fillId="5" borderId="0" xfId="0" applyNumberFormat="1" applyFont="1" applyFill="1" applyAlignment="1">
      <alignment vertical="center" wrapText="1"/>
    </xf>
    <xf numFmtId="0" fontId="1" fillId="5" borderId="0" xfId="0" applyNumberFormat="1" applyFont="1" applyFill="1" applyAlignment="1">
      <alignment horizontal="center" vertical="center" wrapText="1"/>
    </xf>
    <xf numFmtId="0" fontId="1" fillId="5" borderId="0" xfId="0" applyNumberFormat="1" applyFont="1" applyFill="1" applyAlignment="1">
      <alignment vertical="center" wrapText="1"/>
    </xf>
    <xf numFmtId="176" fontId="1" fillId="3" borderId="0" xfId="0" applyNumberFormat="1" applyFont="1" applyFill="1" applyAlignment="1">
      <alignment vertical="center" wrapText="1"/>
    </xf>
    <xf numFmtId="0" fontId="1" fillId="3" borderId="0" xfId="0" applyNumberFormat="1" applyFont="1" applyFill="1" applyAlignment="1">
      <alignment vertical="center" wrapText="1"/>
    </xf>
    <xf numFmtId="0" fontId="1" fillId="3" borderId="0" xfId="0" applyNumberFormat="1" applyFont="1" applyFill="1" applyAlignment="1">
      <alignment horizontal="right" vertical="center" wrapText="1"/>
    </xf>
    <xf numFmtId="177" fontId="1" fillId="0" borderId="0" xfId="0" applyNumberFormat="1" applyFont="1" applyFill="1" applyAlignment="1">
      <alignment horizontal="center" vertical="center" wrapText="1"/>
    </xf>
    <xf numFmtId="0" fontId="1" fillId="10" borderId="1" xfId="0" applyFont="1" applyFill="1" applyBorder="1" applyAlignment="1">
      <alignment vertical="center" wrapText="1"/>
    </xf>
    <xf numFmtId="177" fontId="1" fillId="2" borderId="1" xfId="0" applyNumberFormat="1" applyFont="1" applyFill="1" applyBorder="1" applyAlignment="1">
      <alignment vertical="center" wrapText="1"/>
    </xf>
    <xf numFmtId="176" fontId="1" fillId="10" borderId="0" xfId="0" applyNumberFormat="1" applyFont="1" applyFill="1" applyAlignment="1">
      <alignment vertical="center" wrapText="1"/>
    </xf>
    <xf numFmtId="181" fontId="1" fillId="0" borderId="0" xfId="0" applyNumberFormat="1" applyFont="1" applyFill="1" applyAlignment="1">
      <alignment horizontal="center" vertical="center" wrapText="1"/>
    </xf>
    <xf numFmtId="181" fontId="1" fillId="0" borderId="0" xfId="0" applyNumberFormat="1" applyFont="1" applyFill="1" applyAlignment="1">
      <alignment horizontal="centerContinuous" vertical="center" wrapText="1"/>
    </xf>
    <xf numFmtId="181" fontId="1" fillId="3" borderId="0" xfId="0" applyNumberFormat="1" applyFont="1" applyFill="1" applyAlignment="1">
      <alignment horizontal="centerContinuous" vertical="center" wrapText="1"/>
    </xf>
    <xf numFmtId="181" fontId="1" fillId="3" borderId="0" xfId="0" applyNumberFormat="1" applyFont="1" applyFill="1" applyAlignment="1">
      <alignment horizontal="center" vertical="center" wrapText="1"/>
    </xf>
    <xf numFmtId="181" fontId="1" fillId="4" borderId="0" xfId="0" applyNumberFormat="1" applyFont="1" applyFill="1" applyAlignment="1">
      <alignment vertical="center" wrapText="1"/>
    </xf>
    <xf numFmtId="181" fontId="1" fillId="5" borderId="0" xfId="0" applyNumberFormat="1" applyFont="1" applyFill="1" applyAlignment="1">
      <alignment vertical="center" wrapText="1"/>
    </xf>
    <xf numFmtId="181" fontId="1" fillId="0" borderId="0" xfId="0" applyNumberFormat="1" applyFont="1" applyFill="1" applyAlignment="1">
      <alignment vertical="center" wrapText="1"/>
    </xf>
    <xf numFmtId="181" fontId="1" fillId="3" borderId="0" xfId="0" applyNumberFormat="1" applyFont="1" applyFill="1" applyAlignment="1">
      <alignment vertical="center" wrapText="1"/>
    </xf>
    <xf numFmtId="0" fontId="1" fillId="17" borderId="1" xfId="0" applyFont="1" applyFill="1" applyBorder="1" applyAlignment="1">
      <alignment vertical="center" wrapText="1"/>
    </xf>
    <xf numFmtId="0" fontId="1" fillId="0" borderId="1" xfId="0" applyFont="1" applyFill="1" applyBorder="1" applyAlignment="1">
      <alignment vertical="center" wrapText="1"/>
    </xf>
    <xf numFmtId="0" fontId="1" fillId="11" borderId="1" xfId="0" applyFont="1" applyFill="1" applyBorder="1" applyAlignment="1">
      <alignment vertical="center" wrapText="1"/>
    </xf>
    <xf numFmtId="0" fontId="1" fillId="11" borderId="0" xfId="0" applyNumberFormat="1" applyFont="1" applyFill="1" applyAlignment="1">
      <alignment vertical="center" wrapText="1"/>
    </xf>
    <xf numFmtId="0" fontId="1" fillId="17" borderId="0" xfId="0" applyFont="1" applyFill="1" applyAlignment="1">
      <alignment vertical="center" wrapText="1"/>
    </xf>
    <xf numFmtId="0" fontId="1" fillId="0" borderId="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2" borderId="5" xfId="0" applyFont="1" applyFill="1" applyBorder="1" applyAlignment="1">
      <alignment vertical="center" wrapText="1"/>
    </xf>
    <xf numFmtId="14" fontId="1" fillId="10" borderId="0" xfId="0" applyNumberFormat="1" applyFont="1" applyFill="1" applyAlignment="1">
      <alignment vertical="center" wrapText="1"/>
    </xf>
    <xf numFmtId="0" fontId="1" fillId="0" borderId="2" xfId="0" applyNumberFormat="1" applyFont="1" applyFill="1" applyBorder="1" applyAlignment="1">
      <alignment vertical="center" wrapText="1"/>
    </xf>
    <xf numFmtId="0" fontId="1" fillId="0" borderId="2" xfId="0" applyFont="1" applyFill="1" applyBorder="1" applyAlignment="1">
      <alignment horizontal="center" vertical="center"/>
    </xf>
    <xf numFmtId="177" fontId="1" fillId="0" borderId="0" xfId="0" applyNumberFormat="1" applyFont="1" applyFill="1" applyAlignment="1">
      <alignment horizontal="center" vertical="center"/>
    </xf>
    <xf numFmtId="14" fontId="1" fillId="3" borderId="0" xfId="0" applyNumberFormat="1" applyFont="1" applyFill="1" applyAlignment="1">
      <alignment vertical="center" wrapText="1"/>
    </xf>
    <xf numFmtId="0" fontId="1" fillId="3" borderId="2" xfId="0" applyNumberFormat="1" applyFont="1" applyFill="1" applyBorder="1" applyAlignment="1">
      <alignment vertical="center" wrapText="1"/>
    </xf>
    <xf numFmtId="177" fontId="1" fillId="3" borderId="0" xfId="0" applyNumberFormat="1" applyFont="1" applyFill="1" applyAlignment="1">
      <alignment vertical="center" wrapText="1"/>
    </xf>
    <xf numFmtId="0" fontId="1" fillId="3" borderId="2" xfId="0" applyFont="1" applyFill="1" applyBorder="1" applyAlignment="1">
      <alignment vertical="center" wrapText="1"/>
    </xf>
    <xf numFmtId="14" fontId="1" fillId="4" borderId="0" xfId="0" applyNumberFormat="1" applyFont="1" applyFill="1" applyAlignment="1">
      <alignment vertical="center" wrapText="1"/>
    </xf>
    <xf numFmtId="0" fontId="1" fillId="4" borderId="2" xfId="0" applyNumberFormat="1" applyFont="1" applyFill="1" applyBorder="1" applyAlignment="1">
      <alignment vertical="center" wrapText="1"/>
    </xf>
    <xf numFmtId="177" fontId="1" fillId="4" borderId="0" xfId="0" applyNumberFormat="1" applyFont="1" applyFill="1" applyAlignment="1">
      <alignment vertical="center" wrapText="1"/>
    </xf>
    <xf numFmtId="14" fontId="1" fillId="5" borderId="0" xfId="0" applyNumberFormat="1" applyFont="1" applyFill="1" applyAlignment="1">
      <alignment vertical="center" wrapText="1"/>
    </xf>
    <xf numFmtId="0" fontId="1" fillId="5" borderId="2" xfId="0" applyFont="1" applyFill="1" applyBorder="1" applyAlignment="1">
      <alignment vertical="center" wrapText="1"/>
    </xf>
    <xf numFmtId="177" fontId="1" fillId="5" borderId="0" xfId="0" applyNumberFormat="1" applyFont="1" applyFill="1" applyAlignment="1">
      <alignment vertical="center" wrapText="1"/>
    </xf>
    <xf numFmtId="14" fontId="1" fillId="0" borderId="0" xfId="0" applyNumberFormat="1" applyFont="1" applyFill="1" applyAlignment="1">
      <alignment vertical="center" wrapText="1"/>
    </xf>
    <xf numFmtId="177" fontId="1" fillId="12" borderId="0" xfId="0" applyNumberFormat="1" applyFont="1" applyFill="1" applyAlignment="1">
      <alignment horizontal="center" vertical="center" wrapText="1"/>
    </xf>
    <xf numFmtId="0" fontId="1" fillId="8" borderId="0" xfId="0" applyFont="1" applyFill="1" applyAlignment="1">
      <alignment horizontal="center" vertical="center" wrapText="1"/>
    </xf>
    <xf numFmtId="177" fontId="1" fillId="12" borderId="1" xfId="0" applyNumberFormat="1" applyFont="1" applyFill="1" applyBorder="1" applyAlignment="1">
      <alignment vertical="center" wrapText="1"/>
    </xf>
    <xf numFmtId="0" fontId="1" fillId="8" borderId="1" xfId="0" applyFont="1" applyFill="1" applyBorder="1" applyAlignment="1">
      <alignment vertical="center" wrapText="1"/>
    </xf>
    <xf numFmtId="0" fontId="1" fillId="8" borderId="0" xfId="0" applyNumberFormat="1" applyFont="1" applyFill="1" applyAlignment="1">
      <alignment vertical="center" wrapText="1"/>
    </xf>
    <xf numFmtId="177" fontId="1" fillId="12" borderId="0" xfId="0" applyNumberFormat="1" applyFont="1" applyFill="1" applyAlignment="1">
      <alignment horizontal="center" vertical="center"/>
    </xf>
    <xf numFmtId="0" fontId="1" fillId="0" borderId="0" xfId="0" applyNumberFormat="1" applyFont="1" applyFill="1" applyAlignment="1">
      <alignment horizontal="center" vertical="center"/>
    </xf>
    <xf numFmtId="0" fontId="1" fillId="0" borderId="0" xfId="0" applyFont="1" applyFill="1" applyAlignment="1">
      <alignment horizontal="center" vertical="center"/>
    </xf>
    <xf numFmtId="0" fontId="1" fillId="8" borderId="0" xfId="0" applyNumberFormat="1" applyFont="1" applyFill="1" applyAlignment="1">
      <alignment horizontal="center" vertical="center"/>
    </xf>
    <xf numFmtId="0" fontId="1" fillId="8" borderId="0" xfId="0" applyFont="1" applyFill="1" applyAlignment="1">
      <alignment horizontal="center" vertical="center"/>
    </xf>
    <xf numFmtId="0" fontId="1" fillId="0" borderId="3" xfId="0" applyFont="1" applyFill="1" applyBorder="1" applyAlignment="1">
      <alignment horizontal="center" vertical="center" wrapText="1"/>
    </xf>
    <xf numFmtId="0" fontId="4" fillId="18" borderId="6" xfId="0" applyFont="1" applyFill="1" applyBorder="1" applyAlignment="1">
      <alignment vertical="center" wrapText="1"/>
    </xf>
    <xf numFmtId="0" fontId="1" fillId="3" borderId="3" xfId="0" applyNumberFormat="1" applyFont="1" applyFill="1" applyBorder="1" applyAlignment="1">
      <alignment vertical="center" wrapText="1"/>
    </xf>
    <xf numFmtId="0" fontId="1" fillId="4" borderId="3" xfId="0" applyFont="1" applyFill="1" applyBorder="1" applyAlignment="1">
      <alignment vertical="center" wrapText="1"/>
    </xf>
    <xf numFmtId="0" fontId="1" fillId="5" borderId="3" xfId="0" applyFont="1" applyFill="1" applyBorder="1" applyAlignment="1">
      <alignment vertical="center" wrapText="1"/>
    </xf>
    <xf numFmtId="0" fontId="1" fillId="3" borderId="3" xfId="0" applyFont="1" applyFill="1" applyBorder="1" applyAlignment="1">
      <alignment vertical="center" wrapText="1"/>
    </xf>
    <xf numFmtId="0" fontId="1" fillId="3" borderId="3" xfId="0" applyFont="1" applyFill="1" applyBorder="1" applyAlignment="1">
      <alignment horizontal="center" vertical="center" wrapText="1"/>
    </xf>
    <xf numFmtId="0" fontId="1" fillId="17" borderId="0" xfId="0" applyFont="1" applyFill="1" applyAlignment="1">
      <alignment horizontal="center" vertical="center" wrapText="1"/>
    </xf>
    <xf numFmtId="0" fontId="1" fillId="13" borderId="0" xfId="0" applyFont="1" applyFill="1" applyAlignment="1">
      <alignment horizontal="center" vertical="center" wrapText="1"/>
    </xf>
    <xf numFmtId="181" fontId="1" fillId="13" borderId="1" xfId="0" applyNumberFormat="1" applyFont="1" applyFill="1" applyBorder="1" applyAlignment="1">
      <alignment vertical="center" wrapText="1"/>
    </xf>
    <xf numFmtId="0" fontId="2" fillId="18" borderId="0" xfId="0" applyFont="1" applyFill="1" applyAlignment="1">
      <alignment vertical="center" wrapText="1"/>
    </xf>
    <xf numFmtId="0" fontId="1" fillId="13" borderId="0" xfId="0" applyNumberFormat="1" applyFont="1" applyFill="1" applyAlignment="1">
      <alignment vertical="center" wrapText="1"/>
    </xf>
    <xf numFmtId="0" fontId="1" fillId="13" borderId="0" xfId="0" applyFont="1" applyFill="1" applyAlignment="1">
      <alignment horizontal="center" vertical="center"/>
    </xf>
    <xf numFmtId="0" fontId="1" fillId="3" borderId="0" xfId="0" applyFont="1" applyFill="1" applyBorder="1" applyAlignment="1">
      <alignment horizontal="center" vertical="center" wrapText="1"/>
    </xf>
    <xf numFmtId="0" fontId="1" fillId="4" borderId="0" xfId="0" applyFont="1" applyFill="1" applyBorder="1" applyAlignment="1">
      <alignment vertical="center" wrapText="1"/>
    </xf>
    <xf numFmtId="0" fontId="1" fillId="5" borderId="0" xfId="0" applyFont="1" applyFill="1" applyBorder="1" applyAlignment="1">
      <alignment vertical="center" wrapText="1"/>
    </xf>
    <xf numFmtId="0" fontId="1" fillId="3" borderId="0" xfId="0" applyFont="1" applyFill="1" applyBorder="1" applyAlignment="1">
      <alignment vertical="center" wrapText="1"/>
    </xf>
    <xf numFmtId="181" fontId="1" fillId="2" borderId="1" xfId="0" applyNumberFormat="1" applyFont="1" applyFill="1" applyBorder="1" applyAlignment="1">
      <alignment vertical="center" wrapText="1"/>
    </xf>
    <xf numFmtId="0" fontId="1" fillId="8" borderId="0" xfId="0" applyNumberFormat="1" applyFont="1" applyFill="1" applyBorder="1" applyAlignment="1">
      <alignment vertical="center" wrapText="1"/>
    </xf>
    <xf numFmtId="178" fontId="1" fillId="0" borderId="0" xfId="0" applyNumberFormat="1" applyFont="1" applyFill="1" applyAlignment="1">
      <alignment horizontal="center" vertical="center" wrapText="1"/>
    </xf>
    <xf numFmtId="179" fontId="1" fillId="0" borderId="0" xfId="0" applyNumberFormat="1" applyFont="1" applyFill="1" applyAlignment="1">
      <alignment horizontal="center" vertical="center" wrapText="1"/>
    </xf>
    <xf numFmtId="0" fontId="1" fillId="0" borderId="1" xfId="0" applyNumberFormat="1" applyFont="1" applyFill="1" applyBorder="1" applyAlignment="1">
      <alignment vertical="center" wrapText="1"/>
    </xf>
    <xf numFmtId="178" fontId="1" fillId="2" borderId="1" xfId="0" applyNumberFormat="1" applyFont="1" applyFill="1" applyBorder="1" applyAlignment="1">
      <alignment vertical="center" wrapText="1"/>
    </xf>
    <xf numFmtId="179" fontId="1" fillId="2" borderId="1" xfId="0" applyNumberFormat="1" applyFont="1" applyFill="1" applyBorder="1" applyAlignment="1">
      <alignment vertical="center" wrapText="1"/>
    </xf>
    <xf numFmtId="180" fontId="1" fillId="0" borderId="0" xfId="0" applyNumberFormat="1" applyFont="1" applyFill="1" applyAlignment="1">
      <alignment horizontal="center" vertical="center" wrapText="1"/>
    </xf>
    <xf numFmtId="0" fontId="1" fillId="14" borderId="0" xfId="0" applyFont="1" applyFill="1" applyAlignment="1">
      <alignment horizontal="center" vertical="center" wrapText="1"/>
    </xf>
    <xf numFmtId="180" fontId="1" fillId="2" borderId="1" xfId="0" applyNumberFormat="1" applyFont="1" applyFill="1" applyBorder="1" applyAlignment="1">
      <alignment vertical="center" wrapText="1"/>
    </xf>
    <xf numFmtId="0" fontId="1" fillId="14" borderId="1" xfId="0" applyFont="1" applyFill="1" applyBorder="1" applyAlignment="1">
      <alignment vertical="center" wrapText="1"/>
    </xf>
    <xf numFmtId="0" fontId="1" fillId="14" borderId="0" xfId="0" applyNumberFormat="1" applyFont="1" applyFill="1" applyAlignment="1">
      <alignment vertical="center" wrapText="1"/>
    </xf>
    <xf numFmtId="0" fontId="2" fillId="9" borderId="1" xfId="0" applyFont="1" applyFill="1" applyBorder="1" applyAlignment="1">
      <alignment vertical="center" wrapText="1"/>
    </xf>
    <xf numFmtId="0" fontId="1" fillId="0" borderId="0" xfId="0" applyNumberFormat="1" applyFont="1" applyFill="1" applyBorder="1" applyAlignment="1">
      <alignment vertical="center" wrapText="1"/>
    </xf>
    <xf numFmtId="0" fontId="1" fillId="3" borderId="0" xfId="0" applyNumberFormat="1" applyFont="1" applyFill="1" applyBorder="1" applyAlignment="1">
      <alignment vertical="center" wrapText="1"/>
    </xf>
    <xf numFmtId="0" fontId="1" fillId="4" borderId="0" xfId="0" applyNumberFormat="1" applyFont="1" applyFill="1" applyBorder="1" applyAlignment="1">
      <alignment vertical="center" wrapText="1"/>
    </xf>
    <xf numFmtId="0" fontId="1" fillId="15" borderId="0" xfId="0" applyFont="1" applyFill="1" applyAlignment="1">
      <alignment horizontal="center" vertical="center" wrapText="1"/>
    </xf>
    <xf numFmtId="0" fontId="1" fillId="15" borderId="1" xfId="0" applyFont="1" applyFill="1" applyBorder="1" applyAlignment="1">
      <alignment vertical="center" wrapText="1"/>
    </xf>
    <xf numFmtId="0" fontId="1" fillId="15" borderId="0" xfId="0" applyNumberFormat="1" applyFont="1" applyFill="1" applyAlignment="1">
      <alignment vertical="center" wrapText="1"/>
    </xf>
    <xf numFmtId="0" fontId="1" fillId="17" borderId="6" xfId="0" applyFont="1" applyFill="1" applyBorder="1" applyAlignment="1">
      <alignment vertical="center" wrapText="1"/>
    </xf>
    <xf numFmtId="0" fontId="1" fillId="17" borderId="3" xfId="0" applyFont="1" applyFill="1" applyBorder="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0" fontId="1" fillId="19" borderId="1" xfId="0" applyFont="1" applyFill="1" applyBorder="1" applyAlignment="1">
      <alignment vertical="center" wrapText="1"/>
    </xf>
    <xf numFmtId="0" fontId="1" fillId="17" borderId="0" xfId="0" applyNumberFormat="1" applyFont="1" applyFill="1" applyAlignment="1">
      <alignment vertical="center" wrapText="1"/>
    </xf>
    <xf numFmtId="0" fontId="3" fillId="0" borderId="0" xfId="0" applyNumberFormat="1" applyFont="1" applyFill="1" applyAlignment="1">
      <alignment vertical="center" wrapText="1"/>
    </xf>
    <xf numFmtId="0" fontId="1" fillId="8" borderId="1" xfId="0" applyNumberFormat="1" applyFont="1" applyFill="1" applyBorder="1" applyAlignment="1">
      <alignment vertical="center" wrapText="1"/>
    </xf>
    <xf numFmtId="0" fontId="1" fillId="17" borderId="1" xfId="0" applyNumberFormat="1" applyFont="1" applyFill="1" applyBorder="1" applyAlignment="1">
      <alignment vertical="center" wrapText="1"/>
    </xf>
    <xf numFmtId="0" fontId="1" fillId="12" borderId="0" xfId="0" applyFont="1" applyFill="1" applyAlignment="1">
      <alignment horizontal="center" vertical="center" wrapText="1"/>
    </xf>
    <xf numFmtId="0" fontId="3" fillId="8" borderId="1" xfId="0" applyNumberFormat="1" applyFont="1" applyFill="1" applyBorder="1" applyAlignment="1">
      <alignment vertical="center" wrapText="1"/>
    </xf>
    <xf numFmtId="0" fontId="1" fillId="20" borderId="1" xfId="0" applyNumberFormat="1" applyFont="1" applyFill="1" applyBorder="1" applyAlignment="1">
      <alignment vertical="center" wrapText="1"/>
    </xf>
    <xf numFmtId="0" fontId="3" fillId="12" borderId="1" xfId="0" applyFont="1" applyFill="1" applyBorder="1" applyAlignment="1">
      <alignment vertical="center" wrapText="1"/>
    </xf>
    <xf numFmtId="0" fontId="5" fillId="2" borderId="1" xfId="0" applyFont="1" applyFill="1" applyBorder="1" applyAlignment="1">
      <alignment vertical="center" wrapText="1"/>
    </xf>
    <xf numFmtId="0" fontId="3" fillId="12" borderId="1" xfId="0" applyNumberFormat="1" applyFont="1" applyFill="1" applyBorder="1" applyAlignment="1">
      <alignment vertical="center" wrapText="1"/>
    </xf>
    <xf numFmtId="0" fontId="1" fillId="10" borderId="0" xfId="0" applyFont="1" applyFill="1" applyAlignment="1">
      <alignment horizontal="center" vertical="center" wrapText="1"/>
    </xf>
    <xf numFmtId="0" fontId="3" fillId="8" borderId="0" xfId="0" applyFont="1" applyFill="1" applyAlignment="1">
      <alignment horizontal="center" vertical="center" wrapText="1"/>
    </xf>
    <xf numFmtId="0" fontId="3" fillId="8" borderId="1" xfId="0" applyFont="1" applyFill="1" applyBorder="1" applyAlignment="1">
      <alignment vertical="center" wrapText="1"/>
    </xf>
    <xf numFmtId="0" fontId="1" fillId="12" borderId="1" xfId="0" applyFont="1" applyFill="1" applyBorder="1" applyAlignment="1">
      <alignment vertical="center" wrapText="1"/>
    </xf>
    <xf numFmtId="0" fontId="3" fillId="8" borderId="0" xfId="0" applyNumberFormat="1" applyFont="1" applyFill="1" applyAlignment="1">
      <alignment vertical="center" wrapText="1"/>
    </xf>
    <xf numFmtId="0" fontId="3" fillId="4" borderId="0" xfId="0" applyFont="1" applyFill="1" applyAlignment="1">
      <alignment vertical="center" wrapText="1"/>
    </xf>
    <xf numFmtId="0" fontId="3" fillId="3" borderId="0" xfId="0" applyFont="1" applyFill="1" applyAlignment="1">
      <alignment vertical="center" wrapText="1"/>
    </xf>
    <xf numFmtId="0" fontId="1" fillId="9" borderId="0" xfId="0" applyFont="1" applyFill="1" applyAlignment="1">
      <alignment horizontal="center" vertical="center" wrapText="1"/>
    </xf>
    <xf numFmtId="0" fontId="1" fillId="9" borderId="1" xfId="0" applyFont="1" applyFill="1" applyBorder="1" applyAlignment="1">
      <alignment vertical="center" wrapText="1"/>
    </xf>
    <xf numFmtId="0" fontId="1" fillId="2" borderId="6" xfId="0" applyFont="1" applyFill="1" applyBorder="1" applyAlignment="1">
      <alignment vertical="center" wrapText="1"/>
    </xf>
    <xf numFmtId="0" fontId="1" fillId="0" borderId="3" xfId="0" applyNumberFormat="1" applyFont="1" applyFill="1" applyBorder="1" applyAlignment="1">
      <alignment horizontal="center" vertical="center" wrapText="1"/>
    </xf>
    <xf numFmtId="0" fontId="1" fillId="2" borderId="6" xfId="0" applyNumberFormat="1" applyFont="1" applyFill="1" applyBorder="1" applyAlignment="1">
      <alignment vertical="center" wrapText="1"/>
    </xf>
    <xf numFmtId="0" fontId="1" fillId="16" borderId="1" xfId="0" applyFont="1" applyFill="1" applyBorder="1" applyAlignment="1">
      <alignment vertical="center" wrapText="1"/>
    </xf>
    <xf numFmtId="0" fontId="1" fillId="12" borderId="0" xfId="0" applyNumberFormat="1" applyFont="1" applyFill="1" applyAlignment="1">
      <alignment vertical="center" wrapText="1"/>
    </xf>
    <xf numFmtId="0" fontId="1" fillId="4" borderId="3" xfId="0" applyNumberFormat="1" applyFont="1" applyFill="1" applyBorder="1" applyAlignment="1">
      <alignment vertical="center" wrapText="1"/>
    </xf>
    <xf numFmtId="0" fontId="1" fillId="5" borderId="3" xfId="0" applyNumberFormat="1" applyFont="1" applyFill="1" applyBorder="1" applyAlignment="1">
      <alignment vertical="center" wrapText="1"/>
    </xf>
    <xf numFmtId="0" fontId="5" fillId="5" borderId="0" xfId="0" applyFont="1" applyFill="1" applyAlignment="1">
      <alignment vertical="center" wrapText="1"/>
    </xf>
    <xf numFmtId="0" fontId="1" fillId="0" borderId="3" xfId="0" applyFont="1" applyFill="1" applyBorder="1" applyAlignment="1">
      <alignment horizontal="center" vertical="center"/>
    </xf>
    <xf numFmtId="0" fontId="1" fillId="4" borderId="0" xfId="0" applyNumberFormat="1" applyFont="1" applyFill="1" applyAlignment="1">
      <alignment horizontal="right" vertical="center" wrapText="1"/>
    </xf>
    <xf numFmtId="0" fontId="1" fillId="6" borderId="0" xfId="0" applyNumberFormat="1" applyFont="1" applyFill="1" applyAlignment="1">
      <alignment horizontal="right" vertical="center" wrapText="1"/>
    </xf>
    <xf numFmtId="176" fontId="1" fillId="6" borderId="0" xfId="0" applyNumberFormat="1" applyFont="1" applyFill="1" applyAlignment="1">
      <alignment vertical="center" wrapText="1"/>
    </xf>
    <xf numFmtId="0" fontId="1" fillId="6" borderId="0" xfId="0" applyNumberFormat="1" applyFont="1" applyFill="1" applyAlignment="1">
      <alignment horizontal="center" vertical="center" wrapText="1"/>
    </xf>
    <xf numFmtId="0" fontId="1" fillId="6" borderId="0" xfId="0" applyNumberFormat="1" applyFont="1" applyFill="1" applyAlignment="1">
      <alignment vertical="center" wrapText="1"/>
    </xf>
    <xf numFmtId="181" fontId="1" fillId="6" borderId="0" xfId="0" applyNumberFormat="1" applyFont="1" applyFill="1" applyAlignment="1">
      <alignment vertical="center" wrapText="1"/>
    </xf>
    <xf numFmtId="0" fontId="1" fillId="4" borderId="2" xfId="0" applyFont="1" applyFill="1" applyBorder="1" applyAlignment="1">
      <alignment vertical="center" wrapText="1"/>
    </xf>
    <xf numFmtId="14" fontId="1" fillId="6" borderId="0" xfId="0" applyNumberFormat="1" applyFont="1" applyFill="1" applyAlignment="1">
      <alignment vertical="center" wrapText="1"/>
    </xf>
    <xf numFmtId="0" fontId="1" fillId="6" borderId="2" xfId="0" applyFont="1" applyFill="1" applyBorder="1" applyAlignment="1">
      <alignment vertical="center" wrapText="1"/>
    </xf>
    <xf numFmtId="177" fontId="1" fillId="6" borderId="0" xfId="0" applyNumberFormat="1" applyFont="1" applyFill="1" applyAlignment="1">
      <alignment vertical="center" wrapText="1"/>
    </xf>
    <xf numFmtId="0" fontId="1" fillId="10" borderId="0" xfId="0" applyNumberFormat="1" applyFont="1" applyFill="1" applyAlignment="1">
      <alignment vertical="center" wrapText="1"/>
    </xf>
    <xf numFmtId="0" fontId="1" fillId="10" borderId="3" xfId="0" applyFont="1" applyFill="1" applyBorder="1" applyAlignment="1">
      <alignment vertical="center" wrapText="1"/>
    </xf>
    <xf numFmtId="0" fontId="1" fillId="6" borderId="3" xfId="0" applyFont="1" applyFill="1" applyBorder="1" applyAlignment="1">
      <alignment vertical="center" wrapText="1"/>
    </xf>
    <xf numFmtId="0" fontId="1" fillId="6" borderId="0" xfId="0" applyFont="1" applyFill="1" applyBorder="1" applyAlignment="1">
      <alignment vertical="center" wrapText="1"/>
    </xf>
    <xf numFmtId="0" fontId="1" fillId="14" borderId="3" xfId="0" applyNumberFormat="1" applyFont="1" applyFill="1" applyBorder="1" applyAlignment="1">
      <alignment vertical="center" wrapText="1"/>
    </xf>
    <xf numFmtId="0" fontId="1" fillId="6" borderId="3" xfId="0" applyNumberFormat="1" applyFont="1" applyFill="1" applyBorder="1" applyAlignment="1">
      <alignment vertical="center" wrapText="1"/>
    </xf>
    <xf numFmtId="0" fontId="2" fillId="3" borderId="0" xfId="0" applyFont="1" applyFill="1" applyAlignment="1">
      <alignment horizontal="center" vertical="center" wrapText="1"/>
    </xf>
    <xf numFmtId="0" fontId="2" fillId="7" borderId="0" xfId="0" applyNumberFormat="1" applyFont="1" applyFill="1" applyAlignment="1">
      <alignment vertical="center" wrapText="1"/>
    </xf>
    <xf numFmtId="0" fontId="2" fillId="7" borderId="0" xfId="0" applyFont="1" applyFill="1" applyAlignment="1">
      <alignment horizontal="center" vertical="center" wrapText="1"/>
    </xf>
    <xf numFmtId="0" fontId="1" fillId="7" borderId="0" xfId="0" applyFont="1" applyFill="1" applyAlignment="1">
      <alignment horizontal="center" vertical="center" wrapText="1"/>
    </xf>
    <xf numFmtId="0" fontId="1" fillId="7" borderId="0" xfId="0" applyNumberFormat="1" applyFont="1" applyFill="1" applyAlignment="1">
      <alignment horizontal="center" vertical="center" wrapText="1"/>
    </xf>
    <xf numFmtId="0" fontId="1" fillId="7" borderId="0" xfId="0" applyNumberFormat="1" applyFont="1" applyFill="1" applyAlignment="1">
      <alignment vertical="center" wrapText="1"/>
    </xf>
    <xf numFmtId="181" fontId="1" fillId="7" borderId="0" xfId="0" applyNumberFormat="1" applyFont="1" applyFill="1" applyAlignment="1">
      <alignment vertical="center" wrapText="1"/>
    </xf>
    <xf numFmtId="14" fontId="2" fillId="7" borderId="0" xfId="0" applyNumberFormat="1" applyFont="1" applyFill="1" applyAlignment="1">
      <alignment vertical="center" wrapText="1"/>
    </xf>
    <xf numFmtId="0" fontId="3" fillId="7" borderId="0" xfId="0" applyFont="1" applyFill="1" applyAlignment="1">
      <alignment vertical="center" wrapText="1"/>
    </xf>
    <xf numFmtId="0" fontId="2" fillId="7" borderId="0" xfId="0" applyFont="1" applyFill="1" applyAlignment="1">
      <alignment vertical="center" wrapText="1"/>
    </xf>
    <xf numFmtId="0" fontId="1" fillId="7" borderId="2" xfId="0" applyFont="1" applyFill="1" applyBorder="1" applyAlignment="1">
      <alignment vertical="center" wrapText="1"/>
    </xf>
    <xf numFmtId="177" fontId="1" fillId="7" borderId="0" xfId="0" applyNumberFormat="1" applyFont="1" applyFill="1" applyAlignment="1">
      <alignment vertical="center" wrapText="1"/>
    </xf>
    <xf numFmtId="14" fontId="1" fillId="7" borderId="0" xfId="0" applyNumberFormat="1" applyFont="1" applyFill="1" applyAlignment="1">
      <alignment vertical="center" wrapText="1"/>
    </xf>
    <xf numFmtId="0" fontId="1" fillId="7" borderId="0" xfId="0" applyFont="1" applyFill="1" applyBorder="1" applyAlignment="1">
      <alignment vertical="center" wrapText="1"/>
    </xf>
    <xf numFmtId="0" fontId="1" fillId="7" borderId="3" xfId="0" applyFont="1" applyFill="1" applyBorder="1" applyAlignment="1">
      <alignment vertical="center" wrapText="1"/>
    </xf>
    <xf numFmtId="0" fontId="1" fillId="7" borderId="3" xfId="0" applyNumberFormat="1" applyFont="1" applyFill="1" applyBorder="1" applyAlignment="1">
      <alignment vertical="center" wrapText="1"/>
    </xf>
    <xf numFmtId="0" fontId="2" fillId="16" borderId="0" xfId="0" applyFont="1" applyFill="1" applyAlignment="1">
      <alignment vertical="center" wrapText="1"/>
    </xf>
    <xf numFmtId="0" fontId="1" fillId="3" borderId="7" xfId="0" applyFont="1" applyFill="1" applyBorder="1" applyAlignment="1">
      <alignment vertical="center" wrapText="1"/>
    </xf>
    <xf numFmtId="0" fontId="3" fillId="7" borderId="0" xfId="0" applyNumberFormat="1" applyFont="1" applyFill="1" applyAlignment="1">
      <alignment vertical="center" wrapText="1"/>
    </xf>
    <xf numFmtId="0" fontId="3" fillId="3" borderId="0" xfId="0" applyNumberFormat="1" applyFont="1" applyFill="1" applyAlignment="1">
      <alignment vertical="center" wrapText="1"/>
    </xf>
    <xf numFmtId="0" fontId="3" fillId="3" borderId="3" xfId="0" applyFont="1" applyFill="1" applyBorder="1" applyAlignment="1">
      <alignment vertical="center" wrapText="1"/>
    </xf>
    <xf numFmtId="0" fontId="3" fillId="7" borderId="0" xfId="0" applyFont="1" applyFill="1" applyBorder="1" applyAlignment="1">
      <alignment vertical="center" wrapText="1"/>
    </xf>
    <xf numFmtId="0" fontId="1" fillId="4" borderId="0" xfId="0" applyFont="1" applyFill="1" applyAlignment="1">
      <alignment horizontal="center" vertical="center" wrapText="1"/>
    </xf>
    <xf numFmtId="0" fontId="1" fillId="8" borderId="0" xfId="0" applyNumberFormat="1" applyFont="1" applyFill="1" applyAlignment="1">
      <alignment horizontal="center" vertical="center" wrapText="1"/>
    </xf>
    <xf numFmtId="181" fontId="1" fillId="8" borderId="0" xfId="0" applyNumberFormat="1" applyFont="1" applyFill="1" applyAlignment="1">
      <alignment vertical="center" wrapText="1"/>
    </xf>
    <xf numFmtId="14" fontId="1" fillId="8" borderId="0" xfId="0" applyNumberFormat="1" applyFont="1" applyFill="1" applyAlignment="1">
      <alignment vertical="center" wrapText="1"/>
    </xf>
    <xf numFmtId="0" fontId="1" fillId="8" borderId="2" xfId="0" applyFont="1" applyFill="1" applyBorder="1" applyAlignment="1">
      <alignment vertical="center" wrapText="1"/>
    </xf>
    <xf numFmtId="177" fontId="1" fillId="8" borderId="0" xfId="0" applyNumberFormat="1" applyFont="1" applyFill="1" applyAlignment="1">
      <alignment vertical="center" wrapText="1"/>
    </xf>
    <xf numFmtId="177" fontId="2" fillId="3" borderId="0" xfId="0" applyNumberFormat="1" applyFont="1" applyFill="1" applyAlignment="1">
      <alignment vertical="center" wrapText="1"/>
    </xf>
    <xf numFmtId="177" fontId="2" fillId="12" borderId="0" xfId="0" applyNumberFormat="1" applyFont="1" applyFill="1" applyAlignment="1">
      <alignment vertical="center" wrapText="1"/>
    </xf>
    <xf numFmtId="0" fontId="1" fillId="8" borderId="3" xfId="0" applyFont="1" applyFill="1" applyBorder="1" applyAlignment="1">
      <alignment vertical="center" wrapText="1"/>
    </xf>
    <xf numFmtId="0" fontId="1" fillId="8" borderId="0" xfId="0" applyFont="1" applyFill="1" applyBorder="1" applyAlignment="1">
      <alignment vertical="center" wrapText="1"/>
    </xf>
    <xf numFmtId="0" fontId="1" fillId="8" borderId="3" xfId="0" applyNumberFormat="1" applyFont="1" applyFill="1" applyBorder="1" applyAlignment="1">
      <alignment vertical="center" wrapText="1"/>
    </xf>
    <xf numFmtId="0" fontId="1" fillId="0" borderId="0" xfId="0" applyNumberFormat="1" applyFont="1" applyFill="1" applyAlignment="1">
      <alignment vertical="center"/>
    </xf>
    <xf numFmtId="0" fontId="1" fillId="21" borderId="0" xfId="0" applyNumberFormat="1" applyFont="1" applyFill="1" applyAlignment="1">
      <alignment vertical="center" wrapText="1"/>
    </xf>
    <xf numFmtId="0" fontId="1" fillId="7" borderId="0" xfId="0" applyNumberFormat="1" applyFont="1" applyFill="1" applyAlignment="1">
      <alignment horizontal="right" vertical="center" wrapText="1"/>
    </xf>
    <xf numFmtId="0" fontId="1" fillId="18" borderId="0" xfId="0" applyNumberFormat="1" applyFont="1" applyFill="1" applyAlignment="1">
      <alignment vertical="center" wrapText="1"/>
    </xf>
    <xf numFmtId="0" fontId="1" fillId="18" borderId="0" xfId="0" applyFont="1" applyFill="1" applyAlignment="1">
      <alignment vertical="center" wrapText="1"/>
    </xf>
    <xf numFmtId="0" fontId="1" fillId="7" borderId="0" xfId="0" applyFont="1" applyFill="1" applyAlignment="1">
      <alignment horizontal="right" vertical="center" wrapText="1"/>
    </xf>
    <xf numFmtId="0" fontId="2" fillId="3" borderId="0" xfId="0" applyNumberFormat="1" applyFont="1" applyFill="1" applyAlignment="1">
      <alignment horizontal="right" vertical="center" wrapText="1"/>
    </xf>
    <xf numFmtId="0" fontId="2" fillId="3" borderId="0" xfId="0" applyFont="1" applyFill="1" applyAlignment="1">
      <alignment horizontal="right" vertical="center" wrapText="1"/>
    </xf>
    <xf numFmtId="0" fontId="2" fillId="3" borderId="0" xfId="0" applyNumberFormat="1" applyFont="1" applyFill="1" applyAlignment="1">
      <alignment horizontal="center" vertical="center" wrapText="1"/>
    </xf>
    <xf numFmtId="0" fontId="2" fillId="3" borderId="0" xfId="0" applyNumberFormat="1" applyFont="1" applyFill="1" applyAlignment="1">
      <alignment vertical="center" wrapText="1"/>
    </xf>
    <xf numFmtId="0" fontId="1" fillId="5" borderId="0" xfId="0" applyNumberFormat="1" applyFont="1" applyFill="1" applyAlignment="1">
      <alignment vertical="center"/>
    </xf>
    <xf numFmtId="0" fontId="1" fillId="7" borderId="0" xfId="0" applyNumberFormat="1" applyFont="1" applyFill="1" applyAlignment="1">
      <alignment vertical="center"/>
    </xf>
    <xf numFmtId="0" fontId="2" fillId="3" borderId="0" xfId="0" applyNumberFormat="1" applyFont="1" applyFill="1" applyAlignment="1">
      <alignment vertical="center"/>
    </xf>
    <xf numFmtId="0" fontId="1" fillId="3" borderId="0" xfId="0" applyNumberFormat="1" applyFont="1" applyFill="1" applyAlignment="1">
      <alignment vertical="center"/>
    </xf>
    <xf numFmtId="0" fontId="1" fillId="5" borderId="0" xfId="0" applyFont="1" applyFill="1" applyAlignment="1">
      <alignment vertical="center"/>
    </xf>
    <xf numFmtId="0" fontId="1" fillId="0" borderId="0" xfId="0" applyFont="1" applyFill="1" applyAlignment="1">
      <alignment vertical="center"/>
    </xf>
    <xf numFmtId="0" fontId="2" fillId="11" borderId="2" xfId="0" applyFont="1" applyFill="1" applyBorder="1" applyAlignment="1">
      <alignment vertical="center" wrapText="1"/>
    </xf>
    <xf numFmtId="0" fontId="2" fillId="11" borderId="0" xfId="0" applyNumberFormat="1" applyFont="1" applyFill="1" applyAlignment="1">
      <alignment vertical="center" wrapText="1"/>
    </xf>
    <xf numFmtId="14" fontId="2" fillId="3" borderId="0" xfId="0" applyNumberFormat="1" applyFont="1" applyFill="1" applyAlignment="1">
      <alignment vertical="center"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2" fillId="3" borderId="0" xfId="0" applyFont="1" applyFill="1" applyBorder="1" applyAlignment="1">
      <alignment vertical="center" wrapText="1"/>
    </xf>
    <xf numFmtId="0" fontId="2" fillId="3" borderId="3" xfId="0" applyNumberFormat="1" applyFont="1" applyFill="1" applyBorder="1" applyAlignment="1">
      <alignment vertical="center" wrapText="1"/>
    </xf>
    <xf numFmtId="0" fontId="2" fillId="12" borderId="0" xfId="0" applyNumberFormat="1" applyFont="1" applyFill="1" applyAlignment="1">
      <alignment vertical="center" wrapText="1"/>
    </xf>
    <xf numFmtId="0" fontId="1" fillId="9" borderId="0" xfId="0" applyNumberFormat="1" applyFont="1" applyFill="1" applyAlignment="1">
      <alignment horizontal="right" vertical="center" wrapText="1"/>
    </xf>
    <xf numFmtId="0" fontId="1" fillId="9" borderId="0" xfId="0" applyNumberFormat="1" applyFont="1" applyFill="1" applyAlignment="1">
      <alignment vertical="center" wrapText="1"/>
    </xf>
    <xf numFmtId="0" fontId="1" fillId="9" borderId="0" xfId="0" applyFont="1" applyFill="1" applyAlignment="1">
      <alignment horizontal="right" vertical="center" wrapText="1"/>
    </xf>
    <xf numFmtId="17" fontId="1" fillId="0" borderId="0" xfId="0" applyNumberFormat="1" applyFont="1" applyFill="1" applyAlignment="1">
      <alignment horizontal="right" vertical="center" wrapText="1"/>
    </xf>
    <xf numFmtId="0" fontId="1" fillId="9" borderId="2" xfId="0" applyFont="1" applyFill="1" applyBorder="1" applyAlignment="1">
      <alignment vertical="center" wrapText="1"/>
    </xf>
    <xf numFmtId="177" fontId="1" fillId="9" borderId="0" xfId="0" applyNumberFormat="1" applyFont="1" applyFill="1" applyAlignment="1">
      <alignment vertical="center" wrapText="1"/>
    </xf>
    <xf numFmtId="0" fontId="1" fillId="9" borderId="3" xfId="0" applyFont="1" applyFill="1" applyBorder="1" applyAlignment="1">
      <alignment vertical="center" wrapText="1"/>
    </xf>
    <xf numFmtId="0" fontId="1" fillId="9" borderId="0" xfId="0" applyFont="1" applyFill="1" applyBorder="1" applyAlignment="1">
      <alignment vertical="center" wrapText="1"/>
    </xf>
    <xf numFmtId="176" fontId="1" fillId="9" borderId="0" xfId="0" applyNumberFormat="1" applyFont="1" applyFill="1" applyAlignment="1">
      <alignment vertical="center" wrapText="1"/>
    </xf>
    <xf numFmtId="0" fontId="0" fillId="0" borderId="0" xfId="0" applyFont="1">
      <alignment vertical="center"/>
    </xf>
    <xf numFmtId="0" fontId="1" fillId="0" borderId="0" xfId="0" applyFont="1">
      <alignment vertical="center"/>
    </xf>
    <xf numFmtId="0" fontId="1" fillId="3" borderId="0" xfId="0" applyFont="1" applyFill="1">
      <alignment vertical="center"/>
    </xf>
    <xf numFmtId="0" fontId="1" fillId="9" borderId="0" xfId="0" applyFont="1" applyFill="1">
      <alignment vertical="center"/>
    </xf>
    <xf numFmtId="49" fontId="0" fillId="0" borderId="0" xfId="0" applyNumberFormat="1">
      <alignment vertical="center"/>
    </xf>
    <xf numFmtId="49" fontId="0" fillId="3" borderId="0" xfId="0" applyNumberFormat="1" applyFill="1">
      <alignment vertical="center"/>
    </xf>
    <xf numFmtId="0" fontId="0" fillId="3" borderId="0" xfId="0" applyFont="1" applyFill="1">
      <alignment vertical="center"/>
    </xf>
    <xf numFmtId="49" fontId="0" fillId="9" borderId="0" xfId="0" applyNumberFormat="1" applyFill="1">
      <alignment vertical="center"/>
    </xf>
    <xf numFmtId="0" fontId="0" fillId="9" borderId="0" xfId="0" applyFill="1">
      <alignment vertical="center"/>
    </xf>
    <xf numFmtId="0" fontId="0" fillId="9" borderId="0" xfId="0" applyFont="1" applyFill="1">
      <alignment vertical="center"/>
    </xf>
    <xf numFmtId="14" fontId="1" fillId="9" borderId="0" xfId="0" applyNumberFormat="1" applyFont="1" applyFill="1" applyAlignment="1">
      <alignment vertical="center" wrapText="1"/>
    </xf>
    <xf numFmtId="0" fontId="6" fillId="0" borderId="0" xfId="0" applyFont="1">
      <alignment vertical="center"/>
    </xf>
    <xf numFmtId="0" fontId="7" fillId="0" borderId="0" xfId="0" applyFont="1">
      <alignment vertical="center"/>
    </xf>
    <xf numFmtId="0" fontId="0" fillId="22" borderId="0" xfId="0" applyFill="1">
      <alignment vertical="center"/>
    </xf>
    <xf numFmtId="0" fontId="0" fillId="0" borderId="0" xfId="0" applyFont="1" applyFill="1">
      <alignment vertical="center"/>
    </xf>
    <xf numFmtId="0" fontId="0" fillId="0" borderId="0" xfId="0" applyFill="1">
      <alignment vertical="center"/>
    </xf>
    <xf numFmtId="0" fontId="7" fillId="0" borderId="0" xfId="0" applyFont="1" applyFill="1">
      <alignment vertical="center"/>
    </xf>
    <xf numFmtId="0" fontId="8" fillId="3" borderId="0" xfId="0" applyFont="1" applyFill="1">
      <alignment vertical="center"/>
    </xf>
    <xf numFmtId="0" fontId="7" fillId="3"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JN1158"/>
  <sheetViews>
    <sheetView tabSelected="1" zoomScale="144" zoomScaleNormal="144" workbookViewId="0">
      <pane ySplit="2" topLeftCell="A45" activePane="bottomLeft" state="frozen"/>
      <selection/>
      <selection pane="bottomLeft" activeCell="C1" sqref="C1"/>
    </sheetView>
  </sheetViews>
  <sheetFormatPr defaultColWidth="9.71818181818182" defaultRowHeight="15"/>
  <cols>
    <col min="1" max="1" width="5.94545454545455" style="13" customWidth="1"/>
    <col min="2" max="2" width="12.5727272727273" style="14" customWidth="1"/>
    <col min="3" max="3" width="9.71818181818182" style="1"/>
    <col min="4" max="4" width="8.37272727272727" style="1" customWidth="1"/>
    <col min="5" max="8" width="6.5" style="1" customWidth="1"/>
    <col min="9" max="9" width="6.84545454545455" style="15" customWidth="1"/>
    <col min="10" max="10" width="8.92727272727273" style="14" customWidth="1"/>
    <col min="11" max="11" width="8.92727272727273" style="16" customWidth="1"/>
    <col min="12" max="12" width="8.92727272727273" style="17" customWidth="1"/>
    <col min="13" max="13" width="3.33636363636364" style="1" customWidth="1"/>
    <col min="14" max="15" width="5.43636363636364" style="1" customWidth="1"/>
    <col min="16" max="16" width="6.9" style="1" customWidth="1"/>
    <col min="17" max="17" width="6.37272727272727" style="1" customWidth="1"/>
    <col min="18" max="18" width="12.0272727272727" style="1" customWidth="1"/>
    <col min="19" max="19" width="7.17272727272727" style="18" customWidth="1"/>
    <col min="20" max="20" width="6.24545454545455" style="19" customWidth="1"/>
    <col min="21" max="21" width="6.24545454545455" style="1" customWidth="1"/>
    <col min="22" max="22" width="10" style="1" customWidth="1"/>
    <col min="23" max="25" width="6.24545454545455" style="1" customWidth="1"/>
    <col min="26" max="26" width="14.0727272727273" style="15" customWidth="1"/>
    <col min="27" max="27" width="8.09090909090909" style="1" customWidth="1"/>
    <col min="28" max="28" width="19.3454545454545" style="1" customWidth="1"/>
    <col min="29" max="29" width="9.71818181818182" style="1"/>
    <col min="30" max="30" width="13.2090909090909" style="1" customWidth="1"/>
    <col min="31" max="31" width="13.2090909090909" style="20" customWidth="1"/>
    <col min="32" max="33" width="6.77272727272727" style="16" customWidth="1"/>
    <col min="34" max="34" width="12.9818181818182" style="16" customWidth="1"/>
    <col min="35" max="35" width="12.4272727272727" style="21" customWidth="1"/>
    <col min="36" max="36" width="6.77272727272727" style="16" customWidth="1"/>
    <col min="37" max="37" width="7.57272727272727" style="1" customWidth="1"/>
    <col min="38" max="38" width="7.57272727272727" style="22" customWidth="1"/>
    <col min="39" max="39" width="7.57272727272727" style="1" customWidth="1"/>
    <col min="40" max="41" width="10.8727272727273" style="1" customWidth="1"/>
    <col min="42" max="43" width="10.7090909090909" style="1" customWidth="1"/>
    <col min="44" max="49" width="11.1909090909091" style="1" customWidth="1"/>
    <col min="50" max="50" width="9.71818181818182" style="1"/>
    <col min="51" max="52" width="13.7545454545455" style="1" customWidth="1"/>
    <col min="53" max="53" width="9.71818181818182" style="1"/>
    <col min="54" max="57" width="9.71818181818182" style="22"/>
    <col min="58" max="62" width="9.71818181818182" style="1"/>
    <col min="63" max="63" width="9.71818181818182" style="23"/>
    <col min="64" max="64" width="9.71818181818182" style="1"/>
    <col min="65" max="65" width="12.1545454545455" style="1" customWidth="1"/>
    <col min="66" max="66" width="9.71818181818182" style="1"/>
    <col min="67" max="68" width="11.0363636363636" style="1" customWidth="1"/>
    <col min="69" max="74" width="11.5818181818182" style="1" customWidth="1"/>
    <col min="75" max="79" width="9.71818181818182" style="1"/>
    <col min="80" max="81" width="9.71818181818182" style="24"/>
    <col min="82" max="83" width="14.3909090909091" style="1" customWidth="1"/>
    <col min="84" max="84" width="14.3909090909091" style="25" customWidth="1"/>
    <col min="85" max="90" width="9.71818181818182" style="1"/>
    <col min="91" max="91" width="9.71818181818182" style="22"/>
    <col min="92" max="96" width="9.71818181818182" style="1"/>
    <col min="97" max="97" width="10.1181818181818" style="1" customWidth="1"/>
    <col min="98" max="101" width="9.71818181818182" style="22"/>
    <col min="102" max="102" width="13.6454545454545" style="26"/>
    <col min="103" max="103" width="13.6454545454545" style="27"/>
    <col min="104" max="104" width="9.71818181818182" style="26"/>
    <col min="105" max="105" width="14.8545454545455" style="28"/>
    <col min="106" max="106" width="9.71818181818182" style="22"/>
    <col min="107" max="107" width="9.71818181818182" style="1"/>
    <col min="108" max="108" width="9.71818181818182" style="17"/>
    <col min="109" max="110" width="9.71818181818182" style="29"/>
    <col min="111" max="122" width="9.71818181818182" style="1"/>
    <col min="123" max="123" width="9.71818181818182" style="25"/>
    <col min="124" max="124" width="9.71818181818182" style="1"/>
    <col min="125" max="127" width="10.9363636363636" style="1" customWidth="1"/>
    <col min="128" max="128" width="10.9363636363636" style="20" customWidth="1"/>
    <col min="129" max="129" width="9.71818181818182" style="1"/>
    <col min="130" max="130" width="9.71818181818182" style="30"/>
    <col min="131" max="136" width="9.71818181818182" style="1"/>
    <col min="137" max="138" width="13.6454545454545" style="26"/>
    <col min="139" max="139" width="9.71818181818182" style="1"/>
    <col min="140" max="140" width="14.8545454545455" style="28"/>
    <col min="141" max="141" width="9.71818181818182" style="22"/>
    <col min="142" max="147" width="9.71818181818182" style="1"/>
    <col min="148" max="148" width="9.71818181818182" style="25"/>
    <col min="149" max="149" width="12.1636363636364" style="23" customWidth="1"/>
    <col min="150" max="150" width="12.1636363636364" style="1" customWidth="1"/>
    <col min="151" max="152" width="9.71818181818182" style="1"/>
    <col min="153" max="153" width="9.71818181818182" style="30"/>
    <col min="154" max="162" width="9.71818181818182" style="1"/>
    <col min="163" max="163" width="10.1454545454545" style="1"/>
    <col min="164" max="166" width="9.71818181818182" style="1"/>
    <col min="167" max="167" width="9.71818181818182" style="20"/>
    <col min="168" max="169" width="9.71818181818182" style="1"/>
    <col min="170" max="170" width="9.71818181818182" style="31"/>
    <col min="171" max="171" width="9.71818181818182" style="32"/>
    <col min="172" max="172" width="13.5090909090909" style="1" customWidth="1"/>
    <col min="173" max="176" width="9.71818181818182" style="1"/>
    <col min="177" max="179" width="9.71818181818182" style="1" hidden="1" customWidth="1"/>
    <col min="180" max="180" width="9.71818181818182" style="1"/>
    <col min="181" max="182" width="9.71818181818182" style="1" hidden="1" customWidth="1"/>
    <col min="183" max="183" width="13.3636363636364" style="1" hidden="1" customWidth="1"/>
    <col min="184" max="184" width="13.3636363636364" style="1" customWidth="1"/>
    <col min="185" max="188" width="13.3636363636364" style="1" hidden="1" customWidth="1"/>
    <col min="189" max="189" width="13.3636363636364" style="1" customWidth="1"/>
    <col min="190" max="191" width="13.3636363636364" style="1" hidden="1" customWidth="1"/>
    <col min="192" max="192" width="13.3636363636364" style="1" customWidth="1"/>
    <col min="193" max="193" width="14.6545454545455" style="1" hidden="1" customWidth="1"/>
    <col min="194" max="194" width="12.0909090909091" style="33" customWidth="1"/>
    <col min="195" max="195" width="12.9" style="34" customWidth="1"/>
    <col min="196" max="196" width="14.4636363636364" style="1" customWidth="1"/>
    <col min="197" max="198" width="14.4636363636364" style="1" hidden="1" customWidth="1"/>
    <col min="199" max="199" width="14.4636363636364" style="33" hidden="1" customWidth="1"/>
    <col min="200" max="200" width="9.88181818181818" style="1" hidden="1" customWidth="1"/>
    <col min="201" max="201" width="14.4636363636364" style="1" hidden="1" customWidth="1"/>
    <col min="202" max="203" width="14.4636363636364" style="32" customWidth="1"/>
    <col min="204" max="205" width="14.4636363636364" style="1" customWidth="1"/>
    <col min="206" max="206" width="14.4636363636364" style="32" customWidth="1"/>
    <col min="207" max="207" width="14.4636363636364" style="1" customWidth="1"/>
    <col min="208" max="208" width="12.9909090909091" style="1" customWidth="1"/>
    <col min="209" max="209" width="12.9909090909091" style="25" customWidth="1"/>
    <col min="210" max="210" width="13.7363636363636" style="1" customWidth="1"/>
    <col min="211" max="211" width="13.7363636363636" style="15" customWidth="1"/>
    <col min="212" max="212" width="16.2818181818182" style="35" customWidth="1"/>
    <col min="213" max="213" width="16.2818181818182" style="1" customWidth="1"/>
    <col min="214" max="214" width="16.2818181818182" style="1" hidden="1" customWidth="1"/>
    <col min="215" max="215" width="16.2818181818182" style="1" customWidth="1"/>
    <col min="216" max="220" width="16.2818181818182" style="1" hidden="1" customWidth="1"/>
    <col min="221" max="221" width="9.7" style="1" hidden="1" customWidth="1"/>
    <col min="222" max="223" width="13.7363636363636" style="1" hidden="1" customWidth="1"/>
    <col min="224" max="224" width="11.2727272727273" style="1" customWidth="1"/>
    <col min="225" max="225" width="9.71818181818182" style="1"/>
    <col min="226" max="226" width="9.71818181818182" style="32"/>
    <col min="227" max="227" width="8.02727272727273" style="1" hidden="1" customWidth="1"/>
    <col min="228" max="229" width="9.71818181818182" style="32"/>
    <col min="230" max="230" width="8.37272727272727" style="1" customWidth="1"/>
    <col min="231" max="232" width="9.71818181818182" style="32"/>
    <col min="233" max="233" width="9.71818181818182" style="1" hidden="1" customWidth="1"/>
    <col min="234" max="234" width="11.2636363636364" style="1" hidden="1" customWidth="1"/>
    <col min="235" max="236" width="11.2636363636364" style="1" customWidth="1"/>
    <col min="237" max="237" width="9.71818181818182" style="1"/>
    <col min="238" max="240" width="16.1090909090909" style="23" customWidth="1"/>
    <col min="241" max="241" width="16.1090909090909" style="36" customWidth="1"/>
    <col min="242" max="242" width="9.71818181818182" style="37"/>
    <col min="243" max="243" width="13.2545454545455" style="33" customWidth="1"/>
    <col min="244" max="244" width="13.2545454545455" style="1" customWidth="1"/>
    <col min="245" max="245" width="15.1272727272727" style="1" customWidth="1"/>
    <col min="246" max="246" width="9.71818181818182" style="38"/>
    <col min="247" max="247" width="11.7909090909091" style="1" customWidth="1"/>
    <col min="248" max="264" width="9.71818181818182" style="1"/>
    <col min="265" max="265" width="9.71818181818182" style="23"/>
    <col min="266" max="266" width="15.0181818181818" style="1" customWidth="1"/>
    <col min="267" max="267" width="9.71818181818182" style="1"/>
    <col min="268" max="268" width="14.7454545454545" style="1" customWidth="1"/>
    <col min="269" max="269" width="9.71818181818182" style="38"/>
    <col min="270" max="270" width="9.71818181818182" style="1"/>
    <col min="271" max="271" width="11.6" style="1" customWidth="1"/>
    <col min="272" max="273" width="9.71818181818182" style="1"/>
    <col min="274" max="274" width="14.5272727272727" style="23" customWidth="1"/>
    <col min="275" max="16384" width="9.71818181818182" style="1"/>
  </cols>
  <sheetData>
    <row r="1" s="1" customFormat="1" ht="60" spans="2:274">
      <c r="B1" s="39"/>
      <c r="C1" s="40" t="s">
        <v>0</v>
      </c>
      <c r="D1" s="41"/>
      <c r="E1" s="41"/>
      <c r="F1" s="41"/>
      <c r="G1" s="41"/>
      <c r="H1" s="41"/>
      <c r="J1" s="47"/>
      <c r="K1" s="68"/>
      <c r="L1" s="49"/>
      <c r="M1" s="41"/>
      <c r="N1" s="41"/>
      <c r="O1" s="41"/>
      <c r="P1" s="41"/>
      <c r="Q1" s="41"/>
      <c r="R1" s="25"/>
      <c r="S1" s="18" t="s">
        <v>1</v>
      </c>
      <c r="T1" s="19"/>
      <c r="AA1" s="25"/>
      <c r="AB1" s="25"/>
      <c r="AC1" s="41"/>
      <c r="AD1" s="85"/>
      <c r="AE1" s="86" t="s">
        <v>2</v>
      </c>
      <c r="AF1" s="68"/>
      <c r="AG1" s="68"/>
      <c r="AH1" s="68"/>
      <c r="AI1" s="103"/>
      <c r="AJ1" s="68"/>
      <c r="AK1" s="48"/>
      <c r="AL1" s="104"/>
      <c r="AM1" s="48"/>
      <c r="AN1" s="48"/>
      <c r="AO1" s="48"/>
      <c r="AP1" s="48"/>
      <c r="AQ1" s="48"/>
      <c r="AR1" s="48"/>
      <c r="AS1" s="48"/>
      <c r="AT1" s="48"/>
      <c r="AU1" s="48"/>
      <c r="AV1" s="48"/>
      <c r="AW1" s="48"/>
      <c r="AX1" s="48"/>
      <c r="AY1" s="48"/>
      <c r="AZ1" s="48"/>
      <c r="BA1" s="48"/>
      <c r="BB1" s="104"/>
      <c r="BC1" s="104"/>
      <c r="BD1" s="104"/>
      <c r="BE1" s="104"/>
      <c r="BF1" s="48"/>
      <c r="BG1" s="48"/>
      <c r="BH1" s="48"/>
      <c r="BI1" s="48"/>
      <c r="BJ1" s="48"/>
      <c r="BK1" s="113"/>
      <c r="BL1" s="48" t="s">
        <v>3</v>
      </c>
      <c r="BM1" s="48"/>
      <c r="BN1" s="41"/>
      <c r="BO1" s="48"/>
      <c r="BP1" s="120" t="s">
        <v>4</v>
      </c>
      <c r="BS1" s="48"/>
      <c r="BT1" s="48"/>
      <c r="BU1" s="48"/>
      <c r="BV1" s="48"/>
      <c r="BW1" s="48"/>
      <c r="BX1" s="48"/>
      <c r="BY1" s="48"/>
      <c r="BZ1" s="48"/>
      <c r="CA1" s="48"/>
      <c r="CB1" s="121"/>
      <c r="CC1" s="121"/>
      <c r="CD1" s="48"/>
      <c r="CE1" s="48"/>
      <c r="CF1" s="85"/>
      <c r="CG1" s="48" t="s">
        <v>5</v>
      </c>
      <c r="CH1" s="48"/>
      <c r="CI1" s="48"/>
      <c r="CJ1" s="48"/>
      <c r="CK1" s="48"/>
      <c r="CL1" s="48"/>
      <c r="CM1" s="104"/>
      <c r="CN1" s="48"/>
      <c r="CO1" s="48"/>
      <c r="CP1" s="48"/>
      <c r="CQ1" s="48"/>
      <c r="CR1" s="48"/>
      <c r="CS1" s="48"/>
      <c r="CT1" s="104"/>
      <c r="CU1" s="104"/>
      <c r="CV1" s="104"/>
      <c r="CW1" s="104"/>
      <c r="CX1" s="132"/>
      <c r="CY1" s="133"/>
      <c r="CZ1" s="132"/>
      <c r="DA1" s="137"/>
      <c r="DB1" s="104"/>
      <c r="DC1" s="48"/>
      <c r="DD1" s="49"/>
      <c r="DE1" s="138"/>
      <c r="DF1" s="138"/>
      <c r="DG1" s="48"/>
      <c r="DH1" s="48"/>
      <c r="DI1" s="48"/>
      <c r="DJ1" s="48"/>
      <c r="DK1" s="48"/>
      <c r="DL1" s="48"/>
      <c r="DM1" s="48"/>
      <c r="DN1" s="48"/>
      <c r="DO1" s="48"/>
      <c r="DP1" s="48"/>
      <c r="DQ1" s="48"/>
      <c r="DR1" s="48"/>
      <c r="DS1" s="85"/>
      <c r="DT1" s="48"/>
      <c r="DU1" s="48"/>
      <c r="DV1" s="48"/>
      <c r="DW1" s="48"/>
      <c r="DX1" s="86" t="s">
        <v>6</v>
      </c>
      <c r="DY1" s="48"/>
      <c r="DZ1" s="146"/>
      <c r="EA1" s="48"/>
      <c r="EB1" s="48"/>
      <c r="EC1" s="48"/>
      <c r="ED1" s="48"/>
      <c r="EE1" s="48"/>
      <c r="EF1" s="48"/>
      <c r="EG1" s="132"/>
      <c r="EH1" s="132"/>
      <c r="EI1" s="48"/>
      <c r="EJ1" s="137"/>
      <c r="EK1" s="104"/>
      <c r="EL1" s="48"/>
      <c r="EM1" s="48"/>
      <c r="EN1" s="48"/>
      <c r="EO1" s="48"/>
      <c r="EP1" s="48"/>
      <c r="EQ1" s="48"/>
      <c r="ER1" s="85"/>
      <c r="ES1" s="113"/>
      <c r="ET1" s="48" t="s">
        <v>7</v>
      </c>
      <c r="EU1" s="48"/>
      <c r="EV1" s="48"/>
      <c r="EW1" s="146"/>
      <c r="EX1" s="48"/>
      <c r="EY1" s="48"/>
      <c r="EZ1" s="48"/>
      <c r="FA1" s="48"/>
      <c r="FB1" s="48"/>
      <c r="FC1" s="48"/>
      <c r="FD1" s="48"/>
      <c r="FE1" s="48"/>
      <c r="FF1" s="48"/>
      <c r="FG1" s="48"/>
      <c r="FH1" s="48"/>
      <c r="FI1" s="48"/>
      <c r="FK1" s="86" t="s">
        <v>8</v>
      </c>
      <c r="FL1" s="48"/>
      <c r="FM1" s="48"/>
      <c r="FN1" s="151"/>
      <c r="FO1" s="152"/>
      <c r="FP1" s="48"/>
      <c r="FQ1" s="48"/>
      <c r="FR1" s="48"/>
      <c r="FS1" s="48" t="s">
        <v>9</v>
      </c>
      <c r="FT1" s="48"/>
      <c r="FU1" s="48"/>
      <c r="FV1" s="48"/>
      <c r="FW1" s="48"/>
      <c r="FX1" s="48" t="s">
        <v>9</v>
      </c>
      <c r="FY1" s="48"/>
      <c r="FZ1" s="48"/>
      <c r="GA1" s="48"/>
      <c r="GB1" s="48" t="s">
        <v>9</v>
      </c>
      <c r="GC1" s="48"/>
      <c r="GD1" s="48"/>
      <c r="GE1" s="48"/>
      <c r="GF1" s="48"/>
      <c r="GG1" s="48" t="s">
        <v>10</v>
      </c>
      <c r="GH1" s="48"/>
      <c r="GI1" s="48"/>
      <c r="GJ1" s="48" t="s">
        <v>9</v>
      </c>
      <c r="GK1" s="48"/>
      <c r="GL1" s="48"/>
      <c r="GM1" s="152" t="s">
        <v>11</v>
      </c>
      <c r="GN1" s="160" t="s">
        <v>12</v>
      </c>
      <c r="GO1" s="48"/>
      <c r="GP1" s="48"/>
      <c r="GQ1" s="48"/>
      <c r="GR1" s="48"/>
      <c r="GT1" s="152" t="s">
        <v>9</v>
      </c>
      <c r="GU1" s="152" t="s">
        <v>9</v>
      </c>
      <c r="GV1" s="48"/>
      <c r="GX1" s="152" t="s">
        <v>11</v>
      </c>
      <c r="GY1" s="48"/>
      <c r="HB1" s="48"/>
      <c r="HC1" s="166"/>
      <c r="HD1" s="167"/>
      <c r="HE1" s="48" t="s">
        <v>9</v>
      </c>
      <c r="HG1" s="48" t="s">
        <v>9</v>
      </c>
      <c r="HH1" s="48"/>
      <c r="HI1" s="48"/>
      <c r="HJ1" s="48"/>
      <c r="HK1" s="48"/>
      <c r="HL1" s="48" t="s">
        <v>5</v>
      </c>
      <c r="HM1" s="48"/>
      <c r="HN1" s="48"/>
      <c r="HO1" s="48"/>
      <c r="HP1" s="48"/>
      <c r="HQ1" s="48" t="s">
        <v>9</v>
      </c>
      <c r="HR1" s="152" t="s">
        <v>9</v>
      </c>
      <c r="HT1" s="152" t="s">
        <v>9</v>
      </c>
      <c r="HU1" s="152" t="s">
        <v>9</v>
      </c>
      <c r="HW1" s="152" t="s">
        <v>9</v>
      </c>
      <c r="HX1" s="152" t="s">
        <v>9</v>
      </c>
      <c r="HY1" s="48"/>
      <c r="HZ1" s="48"/>
      <c r="IA1" s="48"/>
      <c r="IB1" s="173" t="s">
        <v>13</v>
      </c>
      <c r="IC1" s="48"/>
      <c r="ID1" s="113"/>
      <c r="IE1" s="113"/>
      <c r="IF1" s="113"/>
      <c r="IG1" s="176"/>
      <c r="IH1" s="37"/>
      <c r="II1" s="160"/>
      <c r="IJ1" s="48" t="s">
        <v>14</v>
      </c>
      <c r="IK1" s="48"/>
      <c r="IL1" s="48" t="s">
        <v>15</v>
      </c>
      <c r="IM1" s="48"/>
      <c r="IN1" s="48"/>
      <c r="IO1" s="48"/>
      <c r="IP1" s="48"/>
      <c r="IQ1" s="48"/>
      <c r="IR1" s="48"/>
      <c r="IS1" s="48"/>
      <c r="IT1" s="48"/>
      <c r="IU1" s="48"/>
      <c r="IV1" s="48"/>
      <c r="IW1" s="48"/>
      <c r="IX1" s="48"/>
      <c r="IY1" s="48"/>
      <c r="IZ1" s="48"/>
      <c r="JA1" s="48"/>
      <c r="JB1" s="48"/>
      <c r="JC1" s="48"/>
      <c r="JD1" s="48"/>
      <c r="JE1" s="113"/>
      <c r="JG1" s="48"/>
      <c r="JH1" s="48"/>
      <c r="JI1" s="48" t="s">
        <v>15</v>
      </c>
      <c r="JJ1" s="48"/>
      <c r="JL1" s="48"/>
      <c r="JM1" s="48"/>
      <c r="JN1" s="113"/>
    </row>
    <row r="2" s="2" customFormat="1" ht="79" customHeight="1" spans="1:274">
      <c r="A2" s="42" t="s">
        <v>16</v>
      </c>
      <c r="B2" s="43" t="s">
        <v>17</v>
      </c>
      <c r="C2" s="2" t="s">
        <v>18</v>
      </c>
      <c r="D2" s="2" t="s">
        <v>19</v>
      </c>
      <c r="E2" s="44" t="s">
        <v>20</v>
      </c>
      <c r="F2" s="45" t="s">
        <v>21</v>
      </c>
      <c r="G2" s="45" t="s">
        <v>22</v>
      </c>
      <c r="H2" s="2" t="s">
        <v>23</v>
      </c>
      <c r="I2" s="69" t="s">
        <v>24</v>
      </c>
      <c r="J2" s="70" t="s">
        <v>25</v>
      </c>
      <c r="K2" s="70" t="s">
        <v>26</v>
      </c>
      <c r="L2" s="45" t="s">
        <v>27</v>
      </c>
      <c r="M2" s="2" t="s">
        <v>28</v>
      </c>
      <c r="N2" s="2" t="s">
        <v>29</v>
      </c>
      <c r="O2" s="2" t="s">
        <v>30</v>
      </c>
      <c r="P2" s="2" t="s">
        <v>31</v>
      </c>
      <c r="Q2" s="80" t="s">
        <v>32</v>
      </c>
      <c r="R2" s="81" t="s">
        <v>33</v>
      </c>
      <c r="S2" s="82" t="s">
        <v>34</v>
      </c>
      <c r="T2" s="82" t="s">
        <v>35</v>
      </c>
      <c r="U2" s="2" t="s">
        <v>36</v>
      </c>
      <c r="V2" s="2" t="s">
        <v>37</v>
      </c>
      <c r="W2" s="2" t="s">
        <v>38</v>
      </c>
      <c r="X2" s="2" t="s">
        <v>39</v>
      </c>
      <c r="Y2" s="2" t="s">
        <v>19</v>
      </c>
      <c r="Z2" s="69" t="s">
        <v>40</v>
      </c>
      <c r="AA2" s="2" t="s">
        <v>41</v>
      </c>
      <c r="AC2" s="2" t="s">
        <v>42</v>
      </c>
      <c r="AD2" s="2" t="s">
        <v>43</v>
      </c>
      <c r="AE2" s="87" t="s">
        <v>44</v>
      </c>
      <c r="AF2" s="70" t="s">
        <v>45</v>
      </c>
      <c r="AG2" s="70" t="s">
        <v>46</v>
      </c>
      <c r="AH2" s="70" t="s">
        <v>47</v>
      </c>
      <c r="AI2" s="105" t="s">
        <v>48</v>
      </c>
      <c r="AJ2" s="70" t="s">
        <v>49</v>
      </c>
      <c r="AK2" s="2" t="s">
        <v>50</v>
      </c>
      <c r="AL2" s="106" t="s">
        <v>51</v>
      </c>
      <c r="AM2" s="2" t="s">
        <v>52</v>
      </c>
      <c r="AN2" s="2" t="s">
        <v>53</v>
      </c>
      <c r="AO2" s="2" t="s">
        <v>54</v>
      </c>
      <c r="AP2" s="2" t="s">
        <v>55</v>
      </c>
      <c r="AQ2" s="2" t="s">
        <v>56</v>
      </c>
      <c r="AR2" s="2" t="s">
        <v>57</v>
      </c>
      <c r="AS2" s="2" t="s">
        <v>58</v>
      </c>
      <c r="AT2" s="45" t="s">
        <v>59</v>
      </c>
      <c r="AU2" s="2" t="s">
        <v>60</v>
      </c>
      <c r="AV2" s="2" t="s">
        <v>61</v>
      </c>
      <c r="AW2" s="2" t="s">
        <v>62</v>
      </c>
      <c r="AX2" s="2" t="s">
        <v>63</v>
      </c>
      <c r="AY2" s="2" t="s">
        <v>64</v>
      </c>
      <c r="AZ2" s="2" t="s">
        <v>65</v>
      </c>
      <c r="BA2" s="81" t="s">
        <v>66</v>
      </c>
      <c r="BB2" s="106" t="s">
        <v>67</v>
      </c>
      <c r="BC2" s="106" t="s">
        <v>68</v>
      </c>
      <c r="BD2" s="106" t="s">
        <v>69</v>
      </c>
      <c r="BE2" s="106" t="s">
        <v>70</v>
      </c>
      <c r="BF2" s="2" t="s">
        <v>71</v>
      </c>
      <c r="BG2" s="2" t="s">
        <v>72</v>
      </c>
      <c r="BH2" s="2" t="s">
        <v>73</v>
      </c>
      <c r="BI2" s="2" t="s">
        <v>74</v>
      </c>
      <c r="BJ2" s="45" t="s">
        <v>75</v>
      </c>
      <c r="BK2" s="114" t="s">
        <v>76</v>
      </c>
      <c r="BL2" s="2" t="s">
        <v>77</v>
      </c>
      <c r="BM2" s="43" t="s">
        <v>78</v>
      </c>
      <c r="BN2" s="2" t="s">
        <v>79</v>
      </c>
      <c r="BO2" s="43" t="s">
        <v>80</v>
      </c>
      <c r="BP2" s="43" t="s">
        <v>81</v>
      </c>
      <c r="BQ2" s="2" t="s">
        <v>82</v>
      </c>
      <c r="BR2" s="2" t="s">
        <v>83</v>
      </c>
      <c r="BS2" s="2" t="s">
        <v>84</v>
      </c>
      <c r="BT2" s="2" t="s">
        <v>85</v>
      </c>
      <c r="BU2" s="2" t="s">
        <v>86</v>
      </c>
      <c r="BV2" s="2" t="s">
        <v>87</v>
      </c>
      <c r="BW2" s="2" t="s">
        <v>88</v>
      </c>
      <c r="BX2" s="2" t="s">
        <v>89</v>
      </c>
      <c r="BY2" s="2" t="s">
        <v>90</v>
      </c>
      <c r="BZ2" s="2" t="s">
        <v>91</v>
      </c>
      <c r="CA2" s="2" t="s">
        <v>92</v>
      </c>
      <c r="CB2" s="122" t="s">
        <v>93</v>
      </c>
      <c r="CC2" s="122" t="s">
        <v>94</v>
      </c>
      <c r="CD2" s="2" t="s">
        <v>95</v>
      </c>
      <c r="CE2" s="2" t="s">
        <v>96</v>
      </c>
      <c r="CF2" s="2" t="s">
        <v>97</v>
      </c>
      <c r="CG2" s="45" t="s">
        <v>98</v>
      </c>
      <c r="CH2" s="45" t="s">
        <v>99</v>
      </c>
      <c r="CI2" s="45" t="s">
        <v>100</v>
      </c>
      <c r="CJ2" s="45" t="s">
        <v>101</v>
      </c>
      <c r="CK2" s="130" t="s">
        <v>102</v>
      </c>
      <c r="CL2" s="81" t="s">
        <v>103</v>
      </c>
      <c r="CM2" s="106" t="s">
        <v>104</v>
      </c>
      <c r="CN2" s="2" t="s">
        <v>105</v>
      </c>
      <c r="CO2" s="2" t="s">
        <v>106</v>
      </c>
      <c r="CP2" s="2" t="s">
        <v>107</v>
      </c>
      <c r="CQ2" s="2" t="s">
        <v>108</v>
      </c>
      <c r="CR2" s="2" t="s">
        <v>109</v>
      </c>
      <c r="CS2" s="134" t="s">
        <v>110</v>
      </c>
      <c r="CT2" s="106" t="s">
        <v>111</v>
      </c>
      <c r="CU2" s="106" t="s">
        <v>112</v>
      </c>
      <c r="CV2" s="106" t="s">
        <v>113</v>
      </c>
      <c r="CW2" s="106" t="s">
        <v>114</v>
      </c>
      <c r="CX2" s="135" t="s">
        <v>115</v>
      </c>
      <c r="CY2" s="136" t="s">
        <v>116</v>
      </c>
      <c r="CZ2" s="135" t="s">
        <v>117</v>
      </c>
      <c r="DA2" s="139" t="s">
        <v>118</v>
      </c>
      <c r="DB2" s="106" t="s">
        <v>119</v>
      </c>
      <c r="DC2" s="2" t="s">
        <v>120</v>
      </c>
      <c r="DD2" s="45" t="s">
        <v>121</v>
      </c>
      <c r="DE2" s="140" t="s">
        <v>122</v>
      </c>
      <c r="DF2" s="140" t="s">
        <v>123</v>
      </c>
      <c r="DG2" s="2" t="s">
        <v>124</v>
      </c>
      <c r="DH2" s="2" t="s">
        <v>125</v>
      </c>
      <c r="DI2" s="2" t="s">
        <v>126</v>
      </c>
      <c r="DJ2" s="2" t="s">
        <v>127</v>
      </c>
      <c r="DK2" s="2" t="s">
        <v>128</v>
      </c>
      <c r="DL2" s="2" t="s">
        <v>129</v>
      </c>
      <c r="DM2" s="2" t="s">
        <v>130</v>
      </c>
      <c r="DN2" s="2" t="s">
        <v>131</v>
      </c>
      <c r="DO2" s="2" t="s">
        <v>132</v>
      </c>
      <c r="DP2" s="142" t="s">
        <v>133</v>
      </c>
      <c r="DQ2" s="2" t="s">
        <v>134</v>
      </c>
      <c r="DR2" s="2" t="s">
        <v>135</v>
      </c>
      <c r="DS2" s="2" t="s">
        <v>136</v>
      </c>
      <c r="DT2" s="2" t="s">
        <v>137</v>
      </c>
      <c r="DU2" s="45" t="s">
        <v>138</v>
      </c>
      <c r="DV2" s="45" t="s">
        <v>139</v>
      </c>
      <c r="DW2" s="2" t="s">
        <v>140</v>
      </c>
      <c r="DX2" s="87" t="s">
        <v>88</v>
      </c>
      <c r="DY2" s="2" t="s">
        <v>141</v>
      </c>
      <c r="DZ2" s="147" t="s">
        <v>92</v>
      </c>
      <c r="EA2" s="2" t="s">
        <v>142</v>
      </c>
      <c r="EB2" s="2" t="s">
        <v>104</v>
      </c>
      <c r="EC2" s="2" t="s">
        <v>106</v>
      </c>
      <c r="ED2" s="2" t="s">
        <v>109</v>
      </c>
      <c r="EE2" s="2" t="s">
        <v>112</v>
      </c>
      <c r="EF2" s="2" t="s">
        <v>114</v>
      </c>
      <c r="EG2" s="135" t="s">
        <v>115</v>
      </c>
      <c r="EH2" s="135" t="s">
        <v>116</v>
      </c>
      <c r="EI2" s="2" t="s">
        <v>117</v>
      </c>
      <c r="EJ2" s="139" t="s">
        <v>118</v>
      </c>
      <c r="EK2" s="106" t="s">
        <v>143</v>
      </c>
      <c r="EL2" s="2" t="s">
        <v>144</v>
      </c>
      <c r="EM2" s="2" t="s">
        <v>124</v>
      </c>
      <c r="EN2" s="2" t="s">
        <v>126</v>
      </c>
      <c r="EO2" s="2" t="s">
        <v>129</v>
      </c>
      <c r="EP2" s="2" t="s">
        <v>130</v>
      </c>
      <c r="EQ2" s="2" t="s">
        <v>132</v>
      </c>
      <c r="ER2" s="2" t="s">
        <v>135</v>
      </c>
      <c r="ES2" s="149" t="s">
        <v>83</v>
      </c>
      <c r="ET2" s="2" t="s">
        <v>145</v>
      </c>
      <c r="EU2" s="2" t="s">
        <v>88</v>
      </c>
      <c r="EV2" s="2" t="s">
        <v>146</v>
      </c>
      <c r="EW2" s="147" t="s">
        <v>92</v>
      </c>
      <c r="EX2" s="2" t="s">
        <v>147</v>
      </c>
      <c r="EY2" s="2" t="s">
        <v>104</v>
      </c>
      <c r="EZ2" s="2" t="s">
        <v>106</v>
      </c>
      <c r="FA2" s="2" t="s">
        <v>109</v>
      </c>
      <c r="FB2" s="2" t="s">
        <v>112</v>
      </c>
      <c r="FC2" s="2" t="s">
        <v>114</v>
      </c>
      <c r="FD2" s="2" t="s">
        <v>124</v>
      </c>
      <c r="FE2" s="2" t="s">
        <v>126</v>
      </c>
      <c r="FF2" s="2" t="s">
        <v>129</v>
      </c>
      <c r="FG2" s="2" t="s">
        <v>130</v>
      </c>
      <c r="FH2" s="2" t="s">
        <v>132</v>
      </c>
      <c r="FI2" s="2" t="s">
        <v>135</v>
      </c>
      <c r="FJ2" s="2" t="s">
        <v>83</v>
      </c>
      <c r="FK2" s="87" t="s">
        <v>148</v>
      </c>
      <c r="FL2" s="2" t="s">
        <v>149</v>
      </c>
      <c r="FM2" s="2" t="s">
        <v>150</v>
      </c>
      <c r="FN2" s="153" t="s">
        <v>151</v>
      </c>
      <c r="FO2" s="154" t="s">
        <v>152</v>
      </c>
      <c r="FP2" s="80" t="s">
        <v>153</v>
      </c>
      <c r="FQ2" s="2" t="s">
        <v>154</v>
      </c>
      <c r="FR2" s="2" t="s">
        <v>155</v>
      </c>
      <c r="FS2" s="155" t="s">
        <v>156</v>
      </c>
      <c r="FT2" s="155" t="s">
        <v>157</v>
      </c>
      <c r="FU2" s="2" t="s">
        <v>158</v>
      </c>
      <c r="FV2" s="2" t="s">
        <v>159</v>
      </c>
      <c r="FW2" s="2" t="s">
        <v>160</v>
      </c>
      <c r="FX2" s="80" t="s">
        <v>161</v>
      </c>
      <c r="FY2" s="106" t="s">
        <v>162</v>
      </c>
      <c r="FZ2" s="106" t="s">
        <v>163</v>
      </c>
      <c r="GA2" s="158" t="s">
        <v>164</v>
      </c>
      <c r="GB2" s="159" t="s">
        <v>165</v>
      </c>
      <c r="GC2" s="45" t="s">
        <v>166</v>
      </c>
      <c r="GD2" s="45" t="s">
        <v>167</v>
      </c>
      <c r="GE2" s="106" t="s">
        <v>168</v>
      </c>
      <c r="GF2" s="158" t="s">
        <v>169</v>
      </c>
      <c r="GG2" s="159" t="s">
        <v>170</v>
      </c>
      <c r="GH2" s="45" t="s">
        <v>171</v>
      </c>
      <c r="GI2" s="45" t="s">
        <v>172</v>
      </c>
      <c r="GJ2" s="80" t="s">
        <v>173</v>
      </c>
      <c r="GK2" s="2" t="s">
        <v>174</v>
      </c>
      <c r="GL2" s="106" t="s">
        <v>175</v>
      </c>
      <c r="GM2" s="161" t="s">
        <v>176</v>
      </c>
      <c r="GN2" s="162" t="s">
        <v>177</v>
      </c>
      <c r="GO2" s="45" t="s">
        <v>172</v>
      </c>
      <c r="GP2" s="2" t="s">
        <v>178</v>
      </c>
      <c r="GQ2" s="81" t="s">
        <v>179</v>
      </c>
      <c r="GR2" s="2" t="s">
        <v>180</v>
      </c>
      <c r="GS2" s="81" t="s">
        <v>181</v>
      </c>
      <c r="GT2" s="163" t="s">
        <v>182</v>
      </c>
      <c r="GU2" s="163" t="s">
        <v>183</v>
      </c>
      <c r="GV2" s="164" t="s">
        <v>184</v>
      </c>
      <c r="GW2" s="81" t="s">
        <v>185</v>
      </c>
      <c r="GX2" s="165" t="s">
        <v>186</v>
      </c>
      <c r="GY2" s="45" t="s">
        <v>187</v>
      </c>
      <c r="GZ2" s="2" t="s">
        <v>188</v>
      </c>
      <c r="HA2" s="2" t="s">
        <v>189</v>
      </c>
      <c r="HB2" s="2" t="s">
        <v>190</v>
      </c>
      <c r="HC2" s="69" t="s">
        <v>191</v>
      </c>
      <c r="HD2" s="168" t="s">
        <v>192</v>
      </c>
      <c r="HE2" s="169" t="s">
        <v>193</v>
      </c>
      <c r="HF2" s="81" t="s">
        <v>194</v>
      </c>
      <c r="HG2" s="169" t="s">
        <v>195</v>
      </c>
      <c r="HH2" s="81" t="s">
        <v>196</v>
      </c>
      <c r="HI2" s="81" t="s">
        <v>197</v>
      </c>
      <c r="HJ2" s="81" t="s">
        <v>198</v>
      </c>
      <c r="HK2" s="81"/>
      <c r="HL2" s="81" t="s">
        <v>199</v>
      </c>
      <c r="HM2" s="2" t="s">
        <v>99</v>
      </c>
      <c r="HN2" s="2" t="s">
        <v>200</v>
      </c>
      <c r="HO2" s="2" t="s">
        <v>201</v>
      </c>
      <c r="HP2" s="2" t="s">
        <v>202</v>
      </c>
      <c r="HQ2" s="80" t="s">
        <v>203</v>
      </c>
      <c r="HR2" s="163" t="s">
        <v>204</v>
      </c>
      <c r="HS2" s="81" t="s">
        <v>205</v>
      </c>
      <c r="HT2" s="163" t="s">
        <v>206</v>
      </c>
      <c r="HU2" s="163" t="s">
        <v>207</v>
      </c>
      <c r="HV2" s="81" t="s">
        <v>208</v>
      </c>
      <c r="HW2" s="163" t="s">
        <v>209</v>
      </c>
      <c r="HX2" s="163" t="s">
        <v>210</v>
      </c>
      <c r="HY2" s="174" t="s">
        <v>211</v>
      </c>
      <c r="HZ2" s="174" t="s">
        <v>212</v>
      </c>
      <c r="IA2" s="174" t="s">
        <v>213</v>
      </c>
      <c r="IB2" s="174" t="s">
        <v>214</v>
      </c>
      <c r="IC2" s="2" t="s">
        <v>215</v>
      </c>
      <c r="ID2" s="175" t="s">
        <v>216</v>
      </c>
      <c r="IE2" s="175"/>
      <c r="IF2" s="175"/>
      <c r="IG2" s="177" t="s">
        <v>217</v>
      </c>
      <c r="IH2" s="149" t="s">
        <v>218</v>
      </c>
      <c r="II2" s="169" t="s">
        <v>219</v>
      </c>
      <c r="IJ2" s="2" t="s">
        <v>220</v>
      </c>
      <c r="IK2" s="2" t="s">
        <v>221</v>
      </c>
      <c r="IL2" s="178" t="s">
        <v>222</v>
      </c>
      <c r="IM2" s="43" t="s">
        <v>80</v>
      </c>
      <c r="IN2" s="43" t="s">
        <v>223</v>
      </c>
      <c r="IO2" s="43" t="s">
        <v>83</v>
      </c>
      <c r="IP2" s="43" t="s">
        <v>87</v>
      </c>
      <c r="IQ2" s="2" t="s">
        <v>88</v>
      </c>
      <c r="IR2" s="2" t="s">
        <v>141</v>
      </c>
      <c r="IS2" s="2" t="s">
        <v>224</v>
      </c>
      <c r="IT2" s="2" t="s">
        <v>225</v>
      </c>
      <c r="IU2" s="2" t="s">
        <v>104</v>
      </c>
      <c r="IV2" s="2" t="s">
        <v>106</v>
      </c>
      <c r="IW2" s="2" t="s">
        <v>109</v>
      </c>
      <c r="IX2" s="2" t="s">
        <v>112</v>
      </c>
      <c r="IY2" s="2" t="s">
        <v>114</v>
      </c>
      <c r="IZ2" s="2" t="s">
        <v>124</v>
      </c>
      <c r="JA2" s="2" t="s">
        <v>126</v>
      </c>
      <c r="JB2" s="45" t="s">
        <v>129</v>
      </c>
      <c r="JC2" s="45" t="s">
        <v>130</v>
      </c>
      <c r="JD2" s="45" t="s">
        <v>132</v>
      </c>
      <c r="JE2" s="177" t="s">
        <v>135</v>
      </c>
      <c r="JF2" s="2" t="s">
        <v>226</v>
      </c>
      <c r="JG2" s="2" t="s">
        <v>227</v>
      </c>
      <c r="JH2" s="2" t="s">
        <v>228</v>
      </c>
      <c r="JI2" s="178" t="s">
        <v>222</v>
      </c>
      <c r="JJ2" s="2" t="s">
        <v>229</v>
      </c>
      <c r="JK2" s="2" t="s">
        <v>230</v>
      </c>
      <c r="JL2" s="2" t="s">
        <v>231</v>
      </c>
      <c r="JM2" s="2" t="s">
        <v>54</v>
      </c>
      <c r="JN2" s="175" t="s">
        <v>55</v>
      </c>
    </row>
    <row r="3" s="1" customFormat="1" ht="60" spans="1:274">
      <c r="A3" s="46">
        <v>1</v>
      </c>
      <c r="B3" s="47">
        <v>3000271098</v>
      </c>
      <c r="C3" s="48" t="s">
        <v>232</v>
      </c>
      <c r="D3" s="1" t="s">
        <v>233</v>
      </c>
      <c r="E3" s="49">
        <v>1</v>
      </c>
      <c r="F3" s="49">
        <v>1</v>
      </c>
      <c r="G3" s="49">
        <v>2</v>
      </c>
      <c r="H3" s="48">
        <v>1</v>
      </c>
      <c r="I3" s="71">
        <v>37.0719020172911</v>
      </c>
      <c r="J3" s="47">
        <v>1</v>
      </c>
      <c r="K3" s="68">
        <f>I3/10</f>
        <v>3.70719020172911</v>
      </c>
      <c r="L3" s="49">
        <v>1</v>
      </c>
      <c r="M3" s="72">
        <v>29099</v>
      </c>
      <c r="N3" s="48">
        <v>0</v>
      </c>
      <c r="O3" s="48">
        <v>0</v>
      </c>
      <c r="P3" s="48">
        <v>0</v>
      </c>
      <c r="Q3" s="48">
        <v>0</v>
      </c>
      <c r="R3" s="1">
        <v>0</v>
      </c>
      <c r="S3" s="19">
        <v>1</v>
      </c>
      <c r="T3" s="83">
        <v>1</v>
      </c>
      <c r="U3" s="1">
        <v>1</v>
      </c>
      <c r="V3" s="1">
        <v>1</v>
      </c>
      <c r="W3" s="1">
        <v>1</v>
      </c>
      <c r="X3" s="1">
        <v>1</v>
      </c>
      <c r="Z3" s="88">
        <v>42640</v>
      </c>
      <c r="AC3" s="48">
        <v>25.05</v>
      </c>
      <c r="AD3" s="1">
        <v>2</v>
      </c>
      <c r="AE3" s="20" t="s">
        <v>234</v>
      </c>
      <c r="AF3" s="16"/>
      <c r="AG3" s="16" t="s">
        <v>235</v>
      </c>
      <c r="AH3" s="16">
        <v>1</v>
      </c>
      <c r="AI3" s="21">
        <v>1</v>
      </c>
      <c r="AJ3" s="16">
        <v>1.1</v>
      </c>
      <c r="AK3" s="17">
        <v>1.1</v>
      </c>
      <c r="AL3" s="22">
        <v>1</v>
      </c>
      <c r="AM3" s="1">
        <v>1</v>
      </c>
      <c r="AN3" s="1">
        <v>1</v>
      </c>
      <c r="AO3" s="1">
        <v>0</v>
      </c>
      <c r="AP3" s="1">
        <v>0</v>
      </c>
      <c r="AQ3" s="17">
        <v>1</v>
      </c>
      <c r="AR3" s="1">
        <v>1</v>
      </c>
      <c r="AS3" s="1">
        <v>1</v>
      </c>
      <c r="AT3" s="17">
        <v>0</v>
      </c>
      <c r="AU3" s="17">
        <v>0</v>
      </c>
      <c r="AV3" s="17">
        <v>0</v>
      </c>
      <c r="AX3" s="1">
        <v>1</v>
      </c>
      <c r="AY3" s="1">
        <v>1</v>
      </c>
      <c r="AZ3" s="1">
        <v>1</v>
      </c>
      <c r="BA3" s="1">
        <v>1</v>
      </c>
      <c r="BB3" s="107">
        <v>1</v>
      </c>
      <c r="BC3" s="22">
        <v>0</v>
      </c>
      <c r="BD3" s="22">
        <v>1</v>
      </c>
      <c r="BE3" s="22"/>
      <c r="BF3" s="1">
        <v>1</v>
      </c>
      <c r="BG3" s="1">
        <v>1</v>
      </c>
      <c r="BH3" s="17">
        <v>1</v>
      </c>
      <c r="BI3" s="17">
        <v>0</v>
      </c>
      <c r="BJ3" s="17">
        <v>0</v>
      </c>
      <c r="BK3" s="36">
        <v>1</v>
      </c>
      <c r="BL3" s="17">
        <v>0</v>
      </c>
      <c r="BM3" s="1">
        <v>0</v>
      </c>
      <c r="BN3" s="17">
        <v>1</v>
      </c>
      <c r="BO3" s="1" t="s">
        <v>236</v>
      </c>
      <c r="BP3" s="1">
        <v>1</v>
      </c>
      <c r="BQ3" s="1">
        <v>1</v>
      </c>
      <c r="BR3" s="1">
        <v>3.1</v>
      </c>
      <c r="BS3" s="1">
        <v>1</v>
      </c>
      <c r="BT3" s="1">
        <v>1</v>
      </c>
      <c r="BU3" s="1">
        <v>1</v>
      </c>
      <c r="BW3" s="1">
        <v>4.24</v>
      </c>
      <c r="BX3" s="1">
        <v>2</v>
      </c>
      <c r="BY3" s="1">
        <v>2</v>
      </c>
      <c r="BZ3" s="1">
        <v>59.9</v>
      </c>
      <c r="CA3" s="1">
        <v>145</v>
      </c>
      <c r="CB3" s="24">
        <v>2</v>
      </c>
      <c r="CC3" s="24">
        <v>28</v>
      </c>
      <c r="CD3" s="48">
        <f>CC3/50</f>
        <v>0.56</v>
      </c>
      <c r="CE3" s="48">
        <v>1</v>
      </c>
      <c r="CF3" s="85" t="s">
        <v>237</v>
      </c>
      <c r="CG3" s="17"/>
      <c r="CH3" s="17" t="s">
        <v>238</v>
      </c>
      <c r="CI3" s="17" t="s">
        <v>239</v>
      </c>
      <c r="CJ3" s="17" t="s">
        <v>240</v>
      </c>
      <c r="CK3" s="1">
        <v>37</v>
      </c>
      <c r="CL3" s="1">
        <f>CK3/50</f>
        <v>0.74</v>
      </c>
      <c r="CM3" s="22">
        <v>16.6</v>
      </c>
      <c r="CN3" s="1">
        <v>2</v>
      </c>
      <c r="CO3" s="1">
        <v>47.9</v>
      </c>
      <c r="CP3" s="1">
        <v>1</v>
      </c>
      <c r="CQ3" s="1">
        <f>CO3/10</f>
        <v>4.79</v>
      </c>
      <c r="CR3" s="1">
        <v>1.46</v>
      </c>
      <c r="CS3" s="1">
        <f>CR3*10</f>
        <v>14.6</v>
      </c>
      <c r="CT3" s="22">
        <v>2</v>
      </c>
      <c r="CU3" s="22">
        <v>30</v>
      </c>
      <c r="CV3" s="22">
        <v>1</v>
      </c>
      <c r="CW3" s="22">
        <v>44.5</v>
      </c>
      <c r="CX3" s="26">
        <f>LOG10(CW3)</f>
        <v>1.64836001098093</v>
      </c>
      <c r="CY3" s="27">
        <f>CX3*0.66</f>
        <v>1.08791760724741</v>
      </c>
      <c r="CZ3" s="26">
        <f>0.085*CU3</f>
        <v>2.55</v>
      </c>
      <c r="DA3" s="28">
        <f>CY3-CZ3</f>
        <v>-1.46208239275259</v>
      </c>
      <c r="DB3" s="22">
        <v>2</v>
      </c>
      <c r="DC3" s="1">
        <v>1</v>
      </c>
      <c r="DD3" s="17">
        <v>2</v>
      </c>
      <c r="DE3" s="29">
        <f>DD3-DB3</f>
        <v>0</v>
      </c>
      <c r="DF3" s="29">
        <v>0</v>
      </c>
      <c r="DG3" s="1">
        <v>42</v>
      </c>
      <c r="DH3" s="1">
        <f t="shared" ref="DH3:DH8" si="0">DG3/10</f>
        <v>4.2</v>
      </c>
      <c r="DI3" s="1">
        <v>57</v>
      </c>
      <c r="DJ3" s="1">
        <f>DI3/10</f>
        <v>5.7</v>
      </c>
      <c r="DK3" s="1">
        <v>3</v>
      </c>
      <c r="DL3" s="1">
        <v>125</v>
      </c>
      <c r="DM3" s="1">
        <v>65</v>
      </c>
      <c r="DN3" s="1">
        <f>DM3/10</f>
        <v>6.5</v>
      </c>
      <c r="DO3" s="1">
        <v>4243</v>
      </c>
      <c r="DP3" s="1">
        <v>2</v>
      </c>
      <c r="DQ3" s="14">
        <f>DO3/1000</f>
        <v>4.243</v>
      </c>
      <c r="DR3" s="1">
        <v>58</v>
      </c>
      <c r="DS3" s="25">
        <v>4.6</v>
      </c>
      <c r="DT3" s="17" t="s">
        <v>241</v>
      </c>
      <c r="DU3" s="17">
        <v>1</v>
      </c>
      <c r="DV3" s="17">
        <v>5</v>
      </c>
      <c r="DW3" s="1">
        <v>1</v>
      </c>
      <c r="DX3" s="20">
        <v>5.98</v>
      </c>
      <c r="DY3" s="1">
        <v>89</v>
      </c>
      <c r="DZ3" s="30">
        <v>143</v>
      </c>
      <c r="EA3" s="1">
        <v>37</v>
      </c>
      <c r="EB3" s="1">
        <v>17.4</v>
      </c>
      <c r="EC3" s="1">
        <v>44.7</v>
      </c>
      <c r="ED3" s="1">
        <v>1.53</v>
      </c>
      <c r="EE3" s="1">
        <v>35</v>
      </c>
      <c r="EF3" s="1">
        <v>33.7</v>
      </c>
      <c r="EG3" s="26">
        <f t="shared" ref="EG3:EG8" si="1">LOG10(EF3)</f>
        <v>1.52762990087134</v>
      </c>
      <c r="EH3" s="26">
        <f>0.66*EG3</f>
        <v>1.00823573457508</v>
      </c>
      <c r="EI3" s="1">
        <f>0.085*EE3</f>
        <v>2.975</v>
      </c>
      <c r="EJ3" s="28">
        <f>EH3-EI3</f>
        <v>-1.96676426542492</v>
      </c>
      <c r="EK3" s="22">
        <v>2</v>
      </c>
      <c r="EL3" s="1">
        <v>2</v>
      </c>
      <c r="EM3" s="1">
        <v>54</v>
      </c>
      <c r="EN3" s="1">
        <v>118</v>
      </c>
      <c r="EO3" s="1">
        <v>108</v>
      </c>
      <c r="EP3" s="1">
        <v>45</v>
      </c>
      <c r="EQ3" s="1">
        <v>3950</v>
      </c>
      <c r="ER3" s="25">
        <v>55</v>
      </c>
      <c r="ES3" s="23"/>
      <c r="ET3" s="1">
        <v>1</v>
      </c>
      <c r="EU3" s="1">
        <v>3.28</v>
      </c>
      <c r="EV3" s="1">
        <v>50.1</v>
      </c>
      <c r="EW3" s="30">
        <v>150</v>
      </c>
      <c r="EX3" s="1">
        <v>32</v>
      </c>
      <c r="EY3" s="1">
        <v>17.4</v>
      </c>
      <c r="EZ3" s="1">
        <v>44.7</v>
      </c>
      <c r="FA3" s="1">
        <v>1.53</v>
      </c>
      <c r="FB3" s="1">
        <v>32</v>
      </c>
      <c r="FC3" s="1">
        <v>31.7</v>
      </c>
      <c r="FD3" s="1">
        <v>49</v>
      </c>
      <c r="FE3" s="1">
        <v>46</v>
      </c>
      <c r="FF3" s="1">
        <v>118</v>
      </c>
      <c r="FG3" s="1">
        <v>46</v>
      </c>
      <c r="FH3" s="1">
        <v>3755</v>
      </c>
      <c r="FI3" s="1">
        <v>52</v>
      </c>
      <c r="FK3" s="20">
        <v>36.8</v>
      </c>
      <c r="FL3" s="1">
        <v>36.8</v>
      </c>
      <c r="FN3" s="31">
        <v>0</v>
      </c>
      <c r="FO3" s="32">
        <v>0</v>
      </c>
      <c r="FP3" s="84">
        <v>1</v>
      </c>
      <c r="FQ3" s="1">
        <v>0</v>
      </c>
      <c r="FR3" s="1">
        <v>0</v>
      </c>
      <c r="FS3" s="1">
        <v>0</v>
      </c>
      <c r="FT3" s="1">
        <f>FX3+GB3+GG3+GJ3+HQ3</f>
        <v>0</v>
      </c>
      <c r="FU3" s="1">
        <v>0</v>
      </c>
      <c r="FV3" s="1">
        <f>FW3+FX3+FZ3+GE3+GJ3+HQ3</f>
        <v>0</v>
      </c>
      <c r="FW3" s="1">
        <v>0</v>
      </c>
      <c r="FX3" s="1">
        <v>0</v>
      </c>
      <c r="FY3" s="1">
        <v>0</v>
      </c>
      <c r="FZ3" s="1">
        <v>0</v>
      </c>
      <c r="GB3" s="1">
        <v>0</v>
      </c>
      <c r="GC3" s="1">
        <v>2</v>
      </c>
      <c r="GD3" s="17">
        <v>0</v>
      </c>
      <c r="GE3" s="1">
        <v>0</v>
      </c>
      <c r="GG3" s="1">
        <v>0</v>
      </c>
      <c r="GH3" s="1">
        <v>0</v>
      </c>
      <c r="GI3" s="17">
        <v>0</v>
      </c>
      <c r="GJ3" s="1">
        <v>0</v>
      </c>
      <c r="GK3" s="1">
        <v>0</v>
      </c>
      <c r="GL3" s="1">
        <v>0</v>
      </c>
      <c r="GM3" s="32">
        <v>0</v>
      </c>
      <c r="GN3" s="17">
        <v>0</v>
      </c>
      <c r="GO3" s="17">
        <v>0</v>
      </c>
      <c r="GP3" s="1">
        <v>0</v>
      </c>
      <c r="GQ3" s="1">
        <v>0</v>
      </c>
      <c r="GR3" s="1">
        <v>0</v>
      </c>
      <c r="GS3" s="1">
        <v>0</v>
      </c>
      <c r="GT3" s="32">
        <v>0</v>
      </c>
      <c r="GU3" s="32">
        <v>0</v>
      </c>
      <c r="GV3" s="1">
        <v>0</v>
      </c>
      <c r="GW3" s="1">
        <v>2</v>
      </c>
      <c r="GX3" s="157">
        <v>1</v>
      </c>
      <c r="GY3" s="17">
        <v>0</v>
      </c>
      <c r="GZ3" s="17">
        <v>1</v>
      </c>
      <c r="HA3" s="143">
        <v>0</v>
      </c>
      <c r="HB3" s="17">
        <v>0</v>
      </c>
      <c r="HC3" s="17">
        <v>0</v>
      </c>
      <c r="HD3" s="170">
        <v>0</v>
      </c>
      <c r="HE3" s="17">
        <v>0</v>
      </c>
      <c r="HF3" s="17">
        <v>0</v>
      </c>
      <c r="HG3" s="17">
        <v>0</v>
      </c>
      <c r="HH3" s="17">
        <v>0</v>
      </c>
      <c r="HI3" s="17">
        <v>0</v>
      </c>
      <c r="HJ3" s="17"/>
      <c r="HK3" s="17"/>
      <c r="HL3" s="17"/>
      <c r="HM3" s="64" t="s">
        <v>238</v>
      </c>
      <c r="HN3" s="17" t="s">
        <v>239</v>
      </c>
      <c r="HO3" s="17" t="s">
        <v>240</v>
      </c>
      <c r="HP3" s="1">
        <v>0</v>
      </c>
      <c r="HQ3" s="1">
        <v>0</v>
      </c>
      <c r="HR3" s="32">
        <v>0</v>
      </c>
      <c r="HS3" s="1">
        <v>0</v>
      </c>
      <c r="HT3" s="32">
        <v>0</v>
      </c>
      <c r="HU3" s="32">
        <v>0</v>
      </c>
      <c r="HW3" s="32">
        <v>0</v>
      </c>
      <c r="HX3" s="32">
        <v>0</v>
      </c>
      <c r="HY3" s="1">
        <f>GJ3+GN3+GT3+GU3+HE3+HG3+HQ3+HR3+HT3+HU3+HW3+HX3</f>
        <v>0</v>
      </c>
      <c r="HZ3" s="1">
        <v>0</v>
      </c>
      <c r="IA3" s="1">
        <v>1</v>
      </c>
      <c r="IB3" s="1">
        <v>1</v>
      </c>
      <c r="IC3" s="1">
        <v>0</v>
      </c>
      <c r="ID3" s="23">
        <v>0</v>
      </c>
      <c r="IE3" s="23"/>
      <c r="IF3" s="23"/>
      <c r="IG3" s="36">
        <v>1</v>
      </c>
      <c r="IH3" s="37" t="s">
        <v>242</v>
      </c>
      <c r="II3" s="179">
        <v>0</v>
      </c>
      <c r="IJ3" s="1" t="s">
        <v>243</v>
      </c>
      <c r="IL3" s="38" t="s">
        <v>242</v>
      </c>
      <c r="IM3" s="1">
        <v>0</v>
      </c>
      <c r="IN3" s="1">
        <v>0</v>
      </c>
      <c r="IO3" s="1">
        <v>2.74</v>
      </c>
      <c r="IQ3" s="1">
        <v>2.53</v>
      </c>
      <c r="IR3" s="1">
        <v>44.3</v>
      </c>
      <c r="IS3" s="1">
        <v>141</v>
      </c>
      <c r="IT3" s="1">
        <v>30</v>
      </c>
      <c r="IU3" s="1">
        <v>16.4</v>
      </c>
      <c r="IV3" s="1">
        <v>48.7</v>
      </c>
      <c r="IW3" s="1">
        <v>1.44</v>
      </c>
      <c r="IX3" s="1">
        <v>29</v>
      </c>
      <c r="IY3" s="1">
        <v>50.4</v>
      </c>
      <c r="IZ3" s="1">
        <v>48</v>
      </c>
      <c r="JA3" s="1">
        <v>73</v>
      </c>
      <c r="JB3" s="1">
        <v>178</v>
      </c>
      <c r="JC3" s="1">
        <v>77</v>
      </c>
      <c r="JD3" s="1">
        <v>3428</v>
      </c>
      <c r="JE3" s="23">
        <v>45</v>
      </c>
      <c r="JF3" s="1">
        <v>0</v>
      </c>
      <c r="JG3" s="1">
        <v>0</v>
      </c>
      <c r="JH3" s="1">
        <v>0</v>
      </c>
      <c r="JI3" s="38" t="s">
        <v>242</v>
      </c>
      <c r="JN3" s="23"/>
    </row>
    <row r="4" s="1" customFormat="1" spans="1:274">
      <c r="A4" s="46">
        <v>2</v>
      </c>
      <c r="B4" s="47">
        <v>3001142238</v>
      </c>
      <c r="C4" s="48" t="s">
        <v>244</v>
      </c>
      <c r="E4" s="49">
        <v>3</v>
      </c>
      <c r="F4" s="49">
        <v>2</v>
      </c>
      <c r="G4" s="49">
        <v>3</v>
      </c>
      <c r="H4" s="48">
        <v>2</v>
      </c>
      <c r="I4" s="71">
        <v>72.3292454245424</v>
      </c>
      <c r="J4" s="47">
        <v>2</v>
      </c>
      <c r="K4" s="68">
        <f t="shared" ref="K4:K67" si="2">I4/10</f>
        <v>7.23292454245424</v>
      </c>
      <c r="L4" s="49">
        <v>5</v>
      </c>
      <c r="M4" s="72">
        <v>16224</v>
      </c>
      <c r="N4" s="48">
        <v>0</v>
      </c>
      <c r="O4" s="48">
        <v>1</v>
      </c>
      <c r="P4" s="48">
        <v>0</v>
      </c>
      <c r="Q4" s="48">
        <v>0</v>
      </c>
      <c r="R4" s="1">
        <v>0</v>
      </c>
      <c r="S4" s="19">
        <v>2</v>
      </c>
      <c r="T4" s="83">
        <v>2</v>
      </c>
      <c r="U4" s="1">
        <v>1</v>
      </c>
      <c r="V4" s="1">
        <v>1</v>
      </c>
      <c r="W4" s="1">
        <v>1</v>
      </c>
      <c r="X4" s="1">
        <v>1</v>
      </c>
      <c r="Z4" s="88">
        <v>42643</v>
      </c>
      <c r="AC4" s="48">
        <v>24.65</v>
      </c>
      <c r="AD4" s="1">
        <v>2</v>
      </c>
      <c r="AE4" s="89" t="s">
        <v>245</v>
      </c>
      <c r="AF4" s="16"/>
      <c r="AG4" s="16" t="s">
        <v>235</v>
      </c>
      <c r="AH4" s="16">
        <v>1</v>
      </c>
      <c r="AI4" s="21">
        <v>1</v>
      </c>
      <c r="AJ4" s="16">
        <v>2.5</v>
      </c>
      <c r="AK4" s="17">
        <v>2.5</v>
      </c>
      <c r="AL4" s="107">
        <v>2</v>
      </c>
      <c r="AM4" s="17">
        <v>1</v>
      </c>
      <c r="AN4" s="17">
        <v>1</v>
      </c>
      <c r="AO4" s="17">
        <v>0</v>
      </c>
      <c r="AP4" s="17">
        <v>0</v>
      </c>
      <c r="AQ4" s="17">
        <v>1</v>
      </c>
      <c r="AR4" s="1">
        <v>1</v>
      </c>
      <c r="AS4" s="17">
        <v>1</v>
      </c>
      <c r="AT4" s="17" t="s">
        <v>246</v>
      </c>
      <c r="AU4" s="17">
        <v>1</v>
      </c>
      <c r="AV4" s="17">
        <v>1</v>
      </c>
      <c r="AW4" s="17"/>
      <c r="AX4" s="17">
        <v>1</v>
      </c>
      <c r="AY4" s="17">
        <v>1</v>
      </c>
      <c r="AZ4" s="1">
        <v>1</v>
      </c>
      <c r="BA4" s="1">
        <v>1</v>
      </c>
      <c r="BB4" s="107">
        <v>1</v>
      </c>
      <c r="BC4" s="22">
        <v>0</v>
      </c>
      <c r="BD4" s="107">
        <v>0</v>
      </c>
      <c r="BE4" s="107"/>
      <c r="BF4" s="1">
        <v>0</v>
      </c>
      <c r="BG4" s="1">
        <v>1</v>
      </c>
      <c r="BH4" s="17">
        <v>1</v>
      </c>
      <c r="BI4" s="17">
        <v>0</v>
      </c>
      <c r="BJ4" s="17">
        <v>0</v>
      </c>
      <c r="BK4" s="36"/>
      <c r="BL4" s="17">
        <v>1</v>
      </c>
      <c r="BM4" s="1" t="s">
        <v>247</v>
      </c>
      <c r="BN4" s="17">
        <v>0</v>
      </c>
      <c r="BO4" s="1">
        <v>0</v>
      </c>
      <c r="BP4" s="1">
        <v>2</v>
      </c>
      <c r="BQ4" s="1">
        <v>2</v>
      </c>
      <c r="BR4" s="1">
        <v>992.1</v>
      </c>
      <c r="BS4" s="1">
        <v>3</v>
      </c>
      <c r="BT4" s="1">
        <v>3</v>
      </c>
      <c r="BU4" s="1">
        <v>4</v>
      </c>
      <c r="BW4" s="17">
        <v>3.52</v>
      </c>
      <c r="BX4" s="17">
        <v>1</v>
      </c>
      <c r="BY4" s="1">
        <v>2</v>
      </c>
      <c r="BZ4" s="17">
        <v>72.11</v>
      </c>
      <c r="CA4" s="17">
        <v>128</v>
      </c>
      <c r="CB4" s="24">
        <v>2</v>
      </c>
      <c r="CC4" s="124">
        <v>122</v>
      </c>
      <c r="CD4" s="48">
        <f>CC4/50</f>
        <v>2.44</v>
      </c>
      <c r="CE4" s="48">
        <v>3</v>
      </c>
      <c r="CF4" s="85">
        <v>0</v>
      </c>
      <c r="CG4" s="17"/>
      <c r="CH4" s="17">
        <v>0</v>
      </c>
      <c r="CI4" s="17">
        <v>0</v>
      </c>
      <c r="CJ4" s="17">
        <v>0</v>
      </c>
      <c r="CK4" s="17">
        <v>122</v>
      </c>
      <c r="CL4" s="1">
        <f t="shared" ref="CL4:CL18" si="3">CK4/50</f>
        <v>2.44</v>
      </c>
      <c r="CM4" s="107">
        <v>11.8</v>
      </c>
      <c r="CN4" s="17">
        <v>1</v>
      </c>
      <c r="CO4" s="17">
        <v>93</v>
      </c>
      <c r="CP4" s="1">
        <v>6</v>
      </c>
      <c r="CQ4" s="1">
        <f>CO4/10</f>
        <v>9.3</v>
      </c>
      <c r="CR4" s="17">
        <v>1.03</v>
      </c>
      <c r="CS4" s="1">
        <f>CR4*10</f>
        <v>10.3</v>
      </c>
      <c r="CT4" s="107">
        <v>1</v>
      </c>
      <c r="CU4" s="107">
        <v>37</v>
      </c>
      <c r="CV4" s="107">
        <v>2</v>
      </c>
      <c r="CW4" s="107">
        <v>14.4</v>
      </c>
      <c r="CX4" s="26">
        <f t="shared" ref="CX4:CX67" si="4">LOG10(CW4)</f>
        <v>1.15836249209525</v>
      </c>
      <c r="CY4" s="27">
        <f t="shared" ref="CY4:CY67" si="5">CX4*0.66</f>
        <v>0.764519244782865</v>
      </c>
      <c r="CZ4" s="26">
        <f t="shared" ref="CZ4:CZ67" si="6">0.085*CU4</f>
        <v>3.145</v>
      </c>
      <c r="DA4" s="28">
        <f t="shared" ref="DA4:DA67" si="7">CY4-CZ4</f>
        <v>-2.38048075521713</v>
      </c>
      <c r="DB4" s="22">
        <v>2</v>
      </c>
      <c r="DC4" s="1">
        <v>1</v>
      </c>
      <c r="DD4" s="17">
        <v>2</v>
      </c>
      <c r="DE4" s="29">
        <f t="shared" ref="DE4:DE35" si="8">DD4-DB4</f>
        <v>0</v>
      </c>
      <c r="DF4" s="29">
        <v>0</v>
      </c>
      <c r="DG4" s="17">
        <v>74</v>
      </c>
      <c r="DH4" s="1">
        <f t="shared" si="0"/>
        <v>7.4</v>
      </c>
      <c r="DI4" s="17">
        <v>86</v>
      </c>
      <c r="DJ4" s="1">
        <f t="shared" ref="DJ4:DJ67" si="9">DI4/10</f>
        <v>8.6</v>
      </c>
      <c r="DK4" s="1">
        <v>3</v>
      </c>
      <c r="DL4" s="17">
        <v>106</v>
      </c>
      <c r="DM4" s="17">
        <v>33</v>
      </c>
      <c r="DN4" s="1">
        <f>DM4/10</f>
        <v>3.3</v>
      </c>
      <c r="DO4" s="17">
        <v>5197</v>
      </c>
      <c r="DP4" s="1">
        <v>2</v>
      </c>
      <c r="DQ4" s="1">
        <f>DO4/1000</f>
        <v>5.197</v>
      </c>
      <c r="DR4" s="17">
        <v>61</v>
      </c>
      <c r="DS4" s="143">
        <v>4.3</v>
      </c>
      <c r="DT4" s="17" t="s">
        <v>241</v>
      </c>
      <c r="DU4" s="17">
        <v>1</v>
      </c>
      <c r="DV4" s="17">
        <v>5</v>
      </c>
      <c r="DW4" s="1">
        <v>1</v>
      </c>
      <c r="DX4" s="89">
        <v>8.18</v>
      </c>
      <c r="DY4" s="17">
        <v>84.6</v>
      </c>
      <c r="DZ4" s="148">
        <v>132</v>
      </c>
      <c r="EA4" s="17">
        <v>109</v>
      </c>
      <c r="EB4" s="17">
        <v>12</v>
      </c>
      <c r="EC4" s="17">
        <v>89.2</v>
      </c>
      <c r="ED4" s="17">
        <v>1.04</v>
      </c>
      <c r="EE4" s="17">
        <v>37</v>
      </c>
      <c r="EF4" s="17">
        <v>23.1</v>
      </c>
      <c r="EG4" s="26">
        <f t="shared" si="1"/>
        <v>1.36361197989214</v>
      </c>
      <c r="EH4" s="26">
        <f t="shared" ref="EH4:EH35" si="10">0.66*EG4</f>
        <v>0.899983906728815</v>
      </c>
      <c r="EI4" s="1">
        <f t="shared" ref="EI4:EI9" si="11">0.085*EE4</f>
        <v>3.145</v>
      </c>
      <c r="EJ4" s="28">
        <f t="shared" ref="EJ4:EJ35" si="12">EH4-EI4</f>
        <v>-2.24501609327118</v>
      </c>
      <c r="EK4" s="22">
        <v>2</v>
      </c>
      <c r="EL4" s="1">
        <v>2</v>
      </c>
      <c r="EM4" s="17">
        <v>296</v>
      </c>
      <c r="EN4" s="17">
        <v>834</v>
      </c>
      <c r="EO4" s="17">
        <v>103</v>
      </c>
      <c r="EP4" s="17">
        <v>39</v>
      </c>
      <c r="EQ4" s="17">
        <v>5620</v>
      </c>
      <c r="ER4" s="143">
        <v>38</v>
      </c>
      <c r="ES4" s="23"/>
      <c r="ET4" s="1">
        <v>1</v>
      </c>
      <c r="EU4" s="17">
        <v>4.17</v>
      </c>
      <c r="EV4" s="17">
        <v>63.64</v>
      </c>
      <c r="EW4" s="148">
        <v>121</v>
      </c>
      <c r="EX4" s="17">
        <v>143</v>
      </c>
      <c r="EY4" s="17">
        <v>12.3</v>
      </c>
      <c r="EZ4" s="17">
        <v>83.9</v>
      </c>
      <c r="FA4" s="17">
        <v>1.07</v>
      </c>
      <c r="FB4" s="17">
        <v>35</v>
      </c>
      <c r="FC4" s="17">
        <v>12.6</v>
      </c>
      <c r="FD4" s="17">
        <v>132</v>
      </c>
      <c r="FE4" s="17">
        <v>145</v>
      </c>
      <c r="FF4" s="17">
        <v>106</v>
      </c>
      <c r="FG4" s="17">
        <v>53</v>
      </c>
      <c r="FH4" s="17">
        <v>4246</v>
      </c>
      <c r="FI4" s="17">
        <v>48</v>
      </c>
      <c r="FJ4" s="1">
        <v>428.1</v>
      </c>
      <c r="FK4" s="89">
        <v>37.5</v>
      </c>
      <c r="FL4" s="17">
        <v>36.8</v>
      </c>
      <c r="FN4" s="31">
        <v>1</v>
      </c>
      <c r="FO4" s="32">
        <v>0</v>
      </c>
      <c r="FP4" s="156">
        <v>0</v>
      </c>
      <c r="FQ4" s="1">
        <v>0</v>
      </c>
      <c r="FR4" s="1">
        <v>0</v>
      </c>
      <c r="FS4" s="1">
        <v>0</v>
      </c>
      <c r="FT4" s="1">
        <f t="shared" ref="FT4:FT67" si="13">FX4+GB4+GG4+GJ4+HQ4</f>
        <v>0</v>
      </c>
      <c r="FU4" s="1">
        <v>0</v>
      </c>
      <c r="FV4" s="1">
        <f t="shared" ref="FV4:FV67" si="14">FW4+FX4+FZ4+GE4+GJ4+HQ4</f>
        <v>0</v>
      </c>
      <c r="FW4" s="1">
        <v>0</v>
      </c>
      <c r="FX4" s="1">
        <v>0</v>
      </c>
      <c r="FY4" s="1">
        <v>0</v>
      </c>
      <c r="FZ4" s="1">
        <v>0</v>
      </c>
      <c r="GB4" s="1">
        <v>0</v>
      </c>
      <c r="GC4" s="1">
        <v>1</v>
      </c>
      <c r="GD4" s="17">
        <v>0</v>
      </c>
      <c r="GE4" s="1">
        <v>0</v>
      </c>
      <c r="GF4" s="17"/>
      <c r="GG4" s="1">
        <v>0</v>
      </c>
      <c r="GH4" s="17">
        <v>0</v>
      </c>
      <c r="GI4" s="17">
        <v>0</v>
      </c>
      <c r="GJ4" s="1">
        <v>0</v>
      </c>
      <c r="GK4" s="17">
        <v>0</v>
      </c>
      <c r="GL4" s="17">
        <v>0</v>
      </c>
      <c r="GM4" s="32">
        <v>0</v>
      </c>
      <c r="GN4" s="17">
        <v>0</v>
      </c>
      <c r="GO4" s="17">
        <v>0</v>
      </c>
      <c r="GP4" s="1">
        <v>0</v>
      </c>
      <c r="GQ4" s="1">
        <v>0</v>
      </c>
      <c r="GR4" s="1">
        <v>0</v>
      </c>
      <c r="GS4" s="1">
        <v>0</v>
      </c>
      <c r="GT4" s="32">
        <v>0</v>
      </c>
      <c r="GU4" s="32">
        <v>0</v>
      </c>
      <c r="GV4" s="1">
        <v>0</v>
      </c>
      <c r="GW4" s="1">
        <v>1</v>
      </c>
      <c r="GX4" s="157">
        <v>0</v>
      </c>
      <c r="GY4" s="17">
        <v>0</v>
      </c>
      <c r="GZ4" s="17">
        <v>0</v>
      </c>
      <c r="HA4" s="143">
        <v>0</v>
      </c>
      <c r="HB4" s="17">
        <v>0</v>
      </c>
      <c r="HC4" s="17">
        <v>0</v>
      </c>
      <c r="HD4" s="170">
        <v>0</v>
      </c>
      <c r="HE4" s="17">
        <v>0</v>
      </c>
      <c r="HF4" s="17">
        <v>0</v>
      </c>
      <c r="HG4" s="17">
        <v>0</v>
      </c>
      <c r="HH4" s="17">
        <v>0</v>
      </c>
      <c r="HI4" s="17">
        <v>0</v>
      </c>
      <c r="HJ4" s="17"/>
      <c r="HK4" s="17"/>
      <c r="HL4" s="17"/>
      <c r="HM4" s="17">
        <v>0</v>
      </c>
      <c r="HN4" s="17">
        <v>0</v>
      </c>
      <c r="HO4" s="17">
        <v>0</v>
      </c>
      <c r="HP4" s="1">
        <v>0</v>
      </c>
      <c r="HQ4" s="1">
        <v>0</v>
      </c>
      <c r="HR4" s="32">
        <v>0</v>
      </c>
      <c r="HS4" s="1">
        <v>0</v>
      </c>
      <c r="HT4" s="32">
        <v>0</v>
      </c>
      <c r="HU4" s="32">
        <v>0</v>
      </c>
      <c r="HW4" s="32">
        <v>0</v>
      </c>
      <c r="HX4" s="32">
        <v>0</v>
      </c>
      <c r="HY4" s="1">
        <f t="shared" ref="HY4:HY67" si="15">GJ4+GN4+GT4+GU4+HE4+HG4+HQ4+HR4+HT4+HU4+HW4+HX4</f>
        <v>0</v>
      </c>
      <c r="HZ4" s="1">
        <v>0</v>
      </c>
      <c r="IA4" s="1">
        <f t="shared" ref="IA4:IA67" si="16">FS4+GN4+GT4+GU4+HE4+HG4+HR4+HT4+HU4+HW4+HX4</f>
        <v>0</v>
      </c>
      <c r="IB4" s="1">
        <v>0</v>
      </c>
      <c r="IC4" s="1">
        <v>0</v>
      </c>
      <c r="ID4" s="23">
        <v>0</v>
      </c>
      <c r="IE4" s="23"/>
      <c r="IF4" s="23"/>
      <c r="IG4" s="36">
        <v>1</v>
      </c>
      <c r="IH4" s="37" t="s">
        <v>248</v>
      </c>
      <c r="II4" s="33">
        <v>0</v>
      </c>
      <c r="IJ4" s="1">
        <v>0</v>
      </c>
      <c r="IL4" s="38"/>
      <c r="JE4" s="23"/>
      <c r="JI4" s="38"/>
      <c r="JN4" s="23"/>
    </row>
    <row r="5" s="1" customFormat="1" spans="1:274">
      <c r="A5" s="46">
        <v>3</v>
      </c>
      <c r="B5" s="47">
        <v>3001142431</v>
      </c>
      <c r="C5" s="48" t="s">
        <v>249</v>
      </c>
      <c r="E5" s="49">
        <v>3</v>
      </c>
      <c r="F5" s="49">
        <v>2</v>
      </c>
      <c r="G5" s="49">
        <v>3</v>
      </c>
      <c r="H5" s="48">
        <v>2</v>
      </c>
      <c r="I5" s="71">
        <v>35.2498288843258</v>
      </c>
      <c r="J5" s="47">
        <v>1</v>
      </c>
      <c r="K5" s="68">
        <f t="shared" si="2"/>
        <v>3.52498288843258</v>
      </c>
      <c r="L5" s="49">
        <v>1</v>
      </c>
      <c r="M5" s="72">
        <v>29768</v>
      </c>
      <c r="N5" s="48">
        <v>0</v>
      </c>
      <c r="O5" s="48">
        <v>0</v>
      </c>
      <c r="P5" s="48">
        <v>0</v>
      </c>
      <c r="Q5" s="48">
        <v>0</v>
      </c>
      <c r="R5" s="1">
        <v>0</v>
      </c>
      <c r="S5" s="19">
        <v>3</v>
      </c>
      <c r="T5" s="83">
        <v>3</v>
      </c>
      <c r="U5" s="1">
        <v>1</v>
      </c>
      <c r="V5" s="1">
        <v>1</v>
      </c>
      <c r="W5" s="1">
        <v>1</v>
      </c>
      <c r="X5" s="1">
        <v>1</v>
      </c>
      <c r="Z5" s="88">
        <v>42643</v>
      </c>
      <c r="AC5" s="48">
        <v>20.5</v>
      </c>
      <c r="AD5" s="17">
        <v>1</v>
      </c>
      <c r="AE5" s="89" t="s">
        <v>250</v>
      </c>
      <c r="AF5" s="16"/>
      <c r="AG5" s="16" t="s">
        <v>251</v>
      </c>
      <c r="AH5" s="16">
        <v>2</v>
      </c>
      <c r="AI5" s="21">
        <v>2</v>
      </c>
      <c r="AJ5" s="16">
        <v>1.5</v>
      </c>
      <c r="AK5" s="17">
        <v>1.5</v>
      </c>
      <c r="AL5" s="22">
        <v>1</v>
      </c>
      <c r="AM5" s="17">
        <v>1</v>
      </c>
      <c r="AN5" s="17">
        <v>1</v>
      </c>
      <c r="AO5" s="17">
        <v>0</v>
      </c>
      <c r="AP5" s="17">
        <v>0</v>
      </c>
      <c r="AQ5" s="17">
        <v>2</v>
      </c>
      <c r="AR5" s="1">
        <v>1</v>
      </c>
      <c r="AS5" s="17">
        <v>1</v>
      </c>
      <c r="AT5" s="17">
        <v>0</v>
      </c>
      <c r="AU5" s="17">
        <v>0</v>
      </c>
      <c r="AV5" s="17">
        <v>0</v>
      </c>
      <c r="AW5" s="17"/>
      <c r="AX5" s="17">
        <v>1</v>
      </c>
      <c r="AY5" s="17">
        <v>1</v>
      </c>
      <c r="AZ5" s="1">
        <v>1</v>
      </c>
      <c r="BA5" s="1">
        <v>1</v>
      </c>
      <c r="BB5" s="107">
        <v>1</v>
      </c>
      <c r="BC5" s="22">
        <v>0</v>
      </c>
      <c r="BD5" s="107">
        <v>0</v>
      </c>
      <c r="BE5" s="107"/>
      <c r="BF5" s="1">
        <v>0</v>
      </c>
      <c r="BG5" s="1">
        <v>1</v>
      </c>
      <c r="BH5" s="17">
        <v>1</v>
      </c>
      <c r="BI5" s="17">
        <v>0</v>
      </c>
      <c r="BJ5" s="17">
        <v>0</v>
      </c>
      <c r="BK5" s="36"/>
      <c r="BL5" s="17">
        <v>0</v>
      </c>
      <c r="BM5" s="1">
        <v>0</v>
      </c>
      <c r="BN5" s="17">
        <v>1</v>
      </c>
      <c r="BO5" s="1" t="s">
        <v>252</v>
      </c>
      <c r="BP5" s="1">
        <v>1</v>
      </c>
      <c r="BQ5" s="1">
        <v>1</v>
      </c>
      <c r="BR5" s="1">
        <v>1210</v>
      </c>
      <c r="BS5" s="1">
        <v>3</v>
      </c>
      <c r="BT5" s="1">
        <v>3</v>
      </c>
      <c r="BU5" s="1">
        <v>4</v>
      </c>
      <c r="BW5" s="17">
        <v>4.85</v>
      </c>
      <c r="BX5" s="1">
        <v>2</v>
      </c>
      <c r="BY5" s="1">
        <v>2</v>
      </c>
      <c r="BZ5" s="17">
        <v>39.6</v>
      </c>
      <c r="CA5" s="17">
        <v>123</v>
      </c>
      <c r="CB5" s="24">
        <v>2</v>
      </c>
      <c r="CC5" s="124">
        <v>125</v>
      </c>
      <c r="CD5" s="48">
        <f>CC5/50</f>
        <v>2.5</v>
      </c>
      <c r="CE5" s="48">
        <v>3</v>
      </c>
      <c r="CF5" s="85">
        <v>0</v>
      </c>
      <c r="CG5" s="17"/>
      <c r="CH5" s="17"/>
      <c r="CI5" s="17"/>
      <c r="CJ5" s="17"/>
      <c r="CK5" s="17">
        <v>125</v>
      </c>
      <c r="CL5" s="1">
        <f t="shared" si="3"/>
        <v>2.5</v>
      </c>
      <c r="CM5" s="107">
        <v>11.4</v>
      </c>
      <c r="CN5" s="17">
        <v>1</v>
      </c>
      <c r="CO5" s="17">
        <v>101.3</v>
      </c>
      <c r="CP5" s="17">
        <v>7</v>
      </c>
      <c r="CQ5" s="1">
        <f>CO5/10</f>
        <v>10.13</v>
      </c>
      <c r="CR5" s="17">
        <v>0.99</v>
      </c>
      <c r="CS5" s="1">
        <f>CR5*10</f>
        <v>9.9</v>
      </c>
      <c r="CT5" s="107">
        <v>1</v>
      </c>
      <c r="CU5" s="107">
        <v>38</v>
      </c>
      <c r="CV5" s="107">
        <v>2</v>
      </c>
      <c r="CW5" s="107">
        <v>9.1</v>
      </c>
      <c r="CX5" s="26">
        <f t="shared" si="4"/>
        <v>0.959041392321094</v>
      </c>
      <c r="CY5" s="27">
        <f t="shared" si="5"/>
        <v>0.632967318931922</v>
      </c>
      <c r="CZ5" s="26">
        <f t="shared" si="6"/>
        <v>3.23</v>
      </c>
      <c r="DA5" s="28">
        <f t="shared" si="7"/>
        <v>-2.59703268106808</v>
      </c>
      <c r="DB5" s="22">
        <v>2</v>
      </c>
      <c r="DC5" s="1">
        <v>1</v>
      </c>
      <c r="DD5" s="17">
        <v>2</v>
      </c>
      <c r="DE5" s="29">
        <f t="shared" si="8"/>
        <v>0</v>
      </c>
      <c r="DF5" s="29">
        <v>0</v>
      </c>
      <c r="DG5" s="17">
        <v>19</v>
      </c>
      <c r="DH5" s="1">
        <f t="shared" si="0"/>
        <v>1.9</v>
      </c>
      <c r="DI5" s="17">
        <v>20</v>
      </c>
      <c r="DJ5" s="1">
        <f t="shared" si="9"/>
        <v>2</v>
      </c>
      <c r="DK5" s="17">
        <v>1</v>
      </c>
      <c r="DL5" s="17">
        <v>57</v>
      </c>
      <c r="DM5" s="17">
        <v>12</v>
      </c>
      <c r="DN5" s="1">
        <f>DM5/10</f>
        <v>1.2</v>
      </c>
      <c r="DO5" s="17">
        <v>6413</v>
      </c>
      <c r="DP5" s="1">
        <v>2</v>
      </c>
      <c r="DQ5" s="1">
        <f>DO5/1000</f>
        <v>6.413</v>
      </c>
      <c r="DR5" s="17">
        <v>58</v>
      </c>
      <c r="DS5" s="143">
        <v>4.8</v>
      </c>
      <c r="DT5" s="17" t="s">
        <v>241</v>
      </c>
      <c r="DU5" s="17">
        <v>1</v>
      </c>
      <c r="DV5" s="17">
        <v>5</v>
      </c>
      <c r="DW5" s="1">
        <v>1</v>
      </c>
      <c r="DX5" s="89">
        <v>9.74</v>
      </c>
      <c r="DY5" s="17">
        <v>81.51</v>
      </c>
      <c r="DZ5" s="148">
        <v>126</v>
      </c>
      <c r="EA5" s="17">
        <v>117</v>
      </c>
      <c r="EB5" s="17">
        <v>12</v>
      </c>
      <c r="EC5" s="17">
        <v>89.2</v>
      </c>
      <c r="ED5" s="17">
        <v>1.04</v>
      </c>
      <c r="EE5" s="17">
        <v>39</v>
      </c>
      <c r="EF5" s="17">
        <v>14.8</v>
      </c>
      <c r="EG5" s="26">
        <f t="shared" si="1"/>
        <v>1.17026171539496</v>
      </c>
      <c r="EH5" s="26">
        <f t="shared" si="10"/>
        <v>0.772372732160672</v>
      </c>
      <c r="EI5" s="1">
        <f t="shared" si="11"/>
        <v>3.315</v>
      </c>
      <c r="EJ5" s="28">
        <f t="shared" si="12"/>
        <v>-2.54262726783933</v>
      </c>
      <c r="EK5" s="22">
        <v>2</v>
      </c>
      <c r="EL5" s="1">
        <v>2</v>
      </c>
      <c r="EM5" s="17">
        <v>232</v>
      </c>
      <c r="EN5" s="17">
        <v>306</v>
      </c>
      <c r="EO5" s="17">
        <v>58</v>
      </c>
      <c r="EP5" s="17">
        <v>16</v>
      </c>
      <c r="EQ5" s="17">
        <v>6983</v>
      </c>
      <c r="ER5" s="143">
        <v>47</v>
      </c>
      <c r="ES5" s="23"/>
      <c r="ET5" s="1">
        <v>1</v>
      </c>
      <c r="EU5" s="17">
        <v>5.11</v>
      </c>
      <c r="EV5" s="17">
        <v>46.5</v>
      </c>
      <c r="EW5" s="148">
        <v>117</v>
      </c>
      <c r="EX5" s="17">
        <v>114</v>
      </c>
      <c r="EY5" s="17">
        <v>12.4</v>
      </c>
      <c r="EZ5" s="17">
        <v>82.2</v>
      </c>
      <c r="FA5" s="17">
        <v>1.08</v>
      </c>
      <c r="FB5" s="17">
        <v>32</v>
      </c>
      <c r="FC5" s="17">
        <v>5.6</v>
      </c>
      <c r="FD5" s="17">
        <v>86</v>
      </c>
      <c r="FE5" s="17">
        <v>38</v>
      </c>
      <c r="FF5" s="17">
        <v>60</v>
      </c>
      <c r="FG5" s="17">
        <v>19</v>
      </c>
      <c r="FH5" s="17">
        <v>4844</v>
      </c>
      <c r="FI5" s="17">
        <v>56</v>
      </c>
      <c r="FJ5" s="1">
        <v>890.8</v>
      </c>
      <c r="FK5" s="89">
        <v>37.6</v>
      </c>
      <c r="FL5" s="17">
        <v>36.7</v>
      </c>
      <c r="FN5" s="31">
        <v>1</v>
      </c>
      <c r="FO5" s="32">
        <v>0</v>
      </c>
      <c r="FP5" s="156">
        <v>0</v>
      </c>
      <c r="FQ5" s="1">
        <v>0</v>
      </c>
      <c r="FR5" s="1">
        <v>0</v>
      </c>
      <c r="FS5" s="1">
        <v>0</v>
      </c>
      <c r="FT5" s="1">
        <f t="shared" si="13"/>
        <v>0</v>
      </c>
      <c r="FU5" s="1">
        <v>0</v>
      </c>
      <c r="FV5" s="1">
        <f t="shared" si="14"/>
        <v>0</v>
      </c>
      <c r="FW5" s="1">
        <v>0</v>
      </c>
      <c r="FX5" s="1">
        <v>0</v>
      </c>
      <c r="FY5" s="1">
        <v>0</v>
      </c>
      <c r="FZ5" s="1">
        <v>0</v>
      </c>
      <c r="GB5" s="1">
        <v>0</v>
      </c>
      <c r="GC5" s="1">
        <v>0</v>
      </c>
      <c r="GD5" s="17">
        <v>0</v>
      </c>
      <c r="GE5" s="1">
        <v>0</v>
      </c>
      <c r="GG5" s="1">
        <v>0</v>
      </c>
      <c r="GH5" s="1">
        <v>0</v>
      </c>
      <c r="GI5" s="17">
        <v>0</v>
      </c>
      <c r="GJ5" s="1">
        <v>0</v>
      </c>
      <c r="GK5" s="1">
        <v>0</v>
      </c>
      <c r="GL5" s="1">
        <v>0</v>
      </c>
      <c r="GM5" s="32">
        <v>0</v>
      </c>
      <c r="GN5" s="17">
        <v>0</v>
      </c>
      <c r="GO5" s="17">
        <v>0</v>
      </c>
      <c r="GP5" s="1">
        <v>0</v>
      </c>
      <c r="GQ5" s="1">
        <v>0</v>
      </c>
      <c r="GR5" s="1">
        <v>0</v>
      </c>
      <c r="GS5" s="1">
        <v>0</v>
      </c>
      <c r="GT5" s="32">
        <v>0</v>
      </c>
      <c r="GU5" s="32">
        <v>0</v>
      </c>
      <c r="GV5" s="1">
        <v>0</v>
      </c>
      <c r="GW5" s="1">
        <v>0</v>
      </c>
      <c r="GX5" s="157">
        <v>0</v>
      </c>
      <c r="GY5" s="17">
        <v>0</v>
      </c>
      <c r="GZ5" s="17">
        <v>0</v>
      </c>
      <c r="HA5" s="143">
        <v>0</v>
      </c>
      <c r="HB5" s="17">
        <v>0</v>
      </c>
      <c r="HC5" s="17">
        <v>0</v>
      </c>
      <c r="HD5" s="170">
        <v>0</v>
      </c>
      <c r="HE5" s="17">
        <v>0</v>
      </c>
      <c r="HF5" s="17">
        <v>0</v>
      </c>
      <c r="HG5" s="17">
        <v>0</v>
      </c>
      <c r="HH5" s="17">
        <v>0</v>
      </c>
      <c r="HI5" s="17">
        <v>0</v>
      </c>
      <c r="HJ5" s="17"/>
      <c r="HK5" s="17"/>
      <c r="HL5" s="17"/>
      <c r="HM5" s="17"/>
      <c r="HN5" s="17"/>
      <c r="HO5" s="17"/>
      <c r="HP5" s="1">
        <v>0</v>
      </c>
      <c r="HQ5" s="1">
        <v>0</v>
      </c>
      <c r="HR5" s="32">
        <v>0</v>
      </c>
      <c r="HS5" s="1">
        <v>0</v>
      </c>
      <c r="HT5" s="32">
        <v>0</v>
      </c>
      <c r="HU5" s="32">
        <v>0</v>
      </c>
      <c r="HW5" s="32">
        <v>0</v>
      </c>
      <c r="HX5" s="32">
        <v>0</v>
      </c>
      <c r="HY5" s="1">
        <f t="shared" si="15"/>
        <v>0</v>
      </c>
      <c r="HZ5" s="1">
        <v>0</v>
      </c>
      <c r="IA5" s="1">
        <f t="shared" si="16"/>
        <v>0</v>
      </c>
      <c r="IB5" s="1">
        <v>0</v>
      </c>
      <c r="IC5" s="1">
        <v>0</v>
      </c>
      <c r="ID5" s="23">
        <v>0</v>
      </c>
      <c r="IE5" s="23"/>
      <c r="IF5" s="23"/>
      <c r="IG5" s="36">
        <v>1</v>
      </c>
      <c r="IH5" s="37" t="s">
        <v>242</v>
      </c>
      <c r="II5" s="179">
        <v>0</v>
      </c>
      <c r="IJ5" s="1">
        <v>0</v>
      </c>
      <c r="IL5" s="38"/>
      <c r="JE5" s="23"/>
      <c r="JI5" s="38"/>
      <c r="JN5" s="23"/>
    </row>
    <row r="6" s="1" customFormat="1" spans="1:274">
      <c r="A6" s="46">
        <v>4</v>
      </c>
      <c r="B6" s="47">
        <v>3000122302</v>
      </c>
      <c r="C6" s="48" t="s">
        <v>253</v>
      </c>
      <c r="E6" s="49">
        <v>3</v>
      </c>
      <c r="F6" s="49">
        <v>2</v>
      </c>
      <c r="G6" s="49">
        <v>3</v>
      </c>
      <c r="H6" s="48">
        <v>1</v>
      </c>
      <c r="I6" s="71">
        <v>61.9404632567033</v>
      </c>
      <c r="J6" s="47">
        <v>2</v>
      </c>
      <c r="K6" s="68">
        <f t="shared" si="2"/>
        <v>6.19404632567033</v>
      </c>
      <c r="L6" s="49">
        <v>4</v>
      </c>
      <c r="M6" s="72">
        <v>20029</v>
      </c>
      <c r="N6" s="48">
        <v>0</v>
      </c>
      <c r="O6" s="48">
        <v>1</v>
      </c>
      <c r="P6" s="48">
        <v>1</v>
      </c>
      <c r="Q6" s="48">
        <v>1</v>
      </c>
      <c r="R6" s="1">
        <v>0</v>
      </c>
      <c r="S6" s="19">
        <v>4</v>
      </c>
      <c r="T6" s="83">
        <v>4</v>
      </c>
      <c r="U6" s="1">
        <v>1</v>
      </c>
      <c r="V6" s="1">
        <v>1</v>
      </c>
      <c r="W6" s="1">
        <v>1</v>
      </c>
      <c r="X6" s="1">
        <v>1</v>
      </c>
      <c r="Z6" s="88">
        <v>42653</v>
      </c>
      <c r="AC6" s="48">
        <v>22.2</v>
      </c>
      <c r="AD6" s="17">
        <v>1</v>
      </c>
      <c r="AE6" s="89" t="s">
        <v>254</v>
      </c>
      <c r="AF6" s="16"/>
      <c r="AG6" s="16" t="s">
        <v>255</v>
      </c>
      <c r="AH6" s="16">
        <v>3</v>
      </c>
      <c r="AI6" s="21">
        <v>3</v>
      </c>
      <c r="AJ6" s="16">
        <v>1</v>
      </c>
      <c r="AK6" s="17">
        <v>1</v>
      </c>
      <c r="AL6" s="22">
        <v>1</v>
      </c>
      <c r="AM6" s="17">
        <v>3</v>
      </c>
      <c r="AN6" s="17">
        <v>3</v>
      </c>
      <c r="AO6" s="17">
        <v>0</v>
      </c>
      <c r="AP6" s="17">
        <v>0</v>
      </c>
      <c r="AQ6" s="17">
        <v>2</v>
      </c>
      <c r="AR6" s="1">
        <v>1</v>
      </c>
      <c r="AS6" s="17">
        <v>1</v>
      </c>
      <c r="AT6" s="17" t="s">
        <v>246</v>
      </c>
      <c r="AU6" s="17">
        <v>1</v>
      </c>
      <c r="AV6" s="17">
        <v>1</v>
      </c>
      <c r="AW6" s="17"/>
      <c r="AX6" s="17">
        <v>1</v>
      </c>
      <c r="AY6" s="17">
        <v>1</v>
      </c>
      <c r="AZ6" s="1">
        <v>1</v>
      </c>
      <c r="BA6" s="1">
        <v>1</v>
      </c>
      <c r="BB6" s="107">
        <v>1</v>
      </c>
      <c r="BC6" s="22">
        <v>0</v>
      </c>
      <c r="BD6" s="107">
        <v>0</v>
      </c>
      <c r="BE6" s="107"/>
      <c r="BF6" s="1">
        <v>0</v>
      </c>
      <c r="BG6" s="1">
        <v>1</v>
      </c>
      <c r="BH6" s="17">
        <v>1</v>
      </c>
      <c r="BI6" s="17">
        <v>0</v>
      </c>
      <c r="BJ6" s="17">
        <v>0</v>
      </c>
      <c r="BK6" s="36"/>
      <c r="BL6" s="17">
        <v>0</v>
      </c>
      <c r="BN6" s="17">
        <v>1</v>
      </c>
      <c r="BO6" s="1">
        <v>0</v>
      </c>
      <c r="BP6" s="1">
        <v>1</v>
      </c>
      <c r="BQ6" s="1">
        <v>1</v>
      </c>
      <c r="BR6" s="1">
        <v>3.32</v>
      </c>
      <c r="BS6" s="1">
        <v>1</v>
      </c>
      <c r="BT6" s="1">
        <v>1</v>
      </c>
      <c r="BU6" s="1">
        <v>1</v>
      </c>
      <c r="BW6" s="17">
        <v>3.85</v>
      </c>
      <c r="BX6" s="17">
        <v>1</v>
      </c>
      <c r="BY6" s="1">
        <v>2</v>
      </c>
      <c r="BZ6" s="17">
        <v>52</v>
      </c>
      <c r="CA6" s="17">
        <v>135</v>
      </c>
      <c r="CB6" s="24">
        <v>2</v>
      </c>
      <c r="CC6" s="124">
        <v>93</v>
      </c>
      <c r="CD6" s="48">
        <f>CC6/50</f>
        <v>1.86</v>
      </c>
      <c r="CE6" s="48">
        <v>2</v>
      </c>
      <c r="CF6" s="85">
        <v>0</v>
      </c>
      <c r="CG6" s="17"/>
      <c r="CH6" s="17"/>
      <c r="CI6" s="17"/>
      <c r="CJ6" s="17"/>
      <c r="CK6" s="17">
        <v>93</v>
      </c>
      <c r="CL6" s="1">
        <f t="shared" si="3"/>
        <v>1.86</v>
      </c>
      <c r="CM6" s="107">
        <v>11.7</v>
      </c>
      <c r="CN6" s="17">
        <v>1</v>
      </c>
      <c r="CO6" s="17">
        <v>95</v>
      </c>
      <c r="CP6" s="1">
        <v>6</v>
      </c>
      <c r="CQ6" s="1">
        <f t="shared" ref="CQ6:CQ69" si="17">CO6/10</f>
        <v>9.5</v>
      </c>
      <c r="CR6" s="17">
        <v>1.02</v>
      </c>
      <c r="CS6" s="1">
        <f>CR6*10</f>
        <v>10.2</v>
      </c>
      <c r="CT6" s="107">
        <v>1</v>
      </c>
      <c r="CU6" s="107">
        <v>40</v>
      </c>
      <c r="CV6" s="107">
        <v>2</v>
      </c>
      <c r="CW6" s="107">
        <v>11</v>
      </c>
      <c r="CX6" s="26">
        <f t="shared" si="4"/>
        <v>1.04139268515823</v>
      </c>
      <c r="CY6" s="27">
        <f t="shared" si="5"/>
        <v>0.687319172204429</v>
      </c>
      <c r="CZ6" s="26">
        <f t="shared" si="6"/>
        <v>3.4</v>
      </c>
      <c r="DA6" s="28">
        <f t="shared" si="7"/>
        <v>-2.71268082779557</v>
      </c>
      <c r="DB6" s="107">
        <v>1</v>
      </c>
      <c r="DC6" s="1">
        <v>1</v>
      </c>
      <c r="DD6" s="17">
        <v>2</v>
      </c>
      <c r="DE6" s="29">
        <f t="shared" si="8"/>
        <v>1</v>
      </c>
      <c r="DF6" s="141">
        <v>1</v>
      </c>
      <c r="DG6" s="17">
        <v>26</v>
      </c>
      <c r="DH6" s="1">
        <f t="shared" si="0"/>
        <v>2.6</v>
      </c>
      <c r="DI6" s="17">
        <v>30</v>
      </c>
      <c r="DJ6" s="1">
        <f t="shared" si="9"/>
        <v>3</v>
      </c>
      <c r="DK6" s="17">
        <v>2</v>
      </c>
      <c r="DL6" s="17">
        <v>74</v>
      </c>
      <c r="DM6" s="17"/>
      <c r="DN6" s="17"/>
      <c r="DO6" s="17"/>
      <c r="DP6" s="17"/>
      <c r="DQ6" s="17"/>
      <c r="DR6" s="17">
        <v>145</v>
      </c>
      <c r="DS6" s="143">
        <v>4.4</v>
      </c>
      <c r="DT6" s="17" t="s">
        <v>241</v>
      </c>
      <c r="DU6" s="17">
        <v>1</v>
      </c>
      <c r="DV6" s="17">
        <v>5</v>
      </c>
      <c r="DW6" s="1">
        <v>1</v>
      </c>
      <c r="DX6" s="89">
        <v>7.88</v>
      </c>
      <c r="DY6" s="17">
        <v>71.4</v>
      </c>
      <c r="DZ6" s="148">
        <v>137</v>
      </c>
      <c r="EA6" s="17">
        <v>69</v>
      </c>
      <c r="EB6" s="17">
        <v>12.6</v>
      </c>
      <c r="EC6" s="17">
        <v>79</v>
      </c>
      <c r="ED6" s="17">
        <v>1.1</v>
      </c>
      <c r="EE6" s="17">
        <v>39</v>
      </c>
      <c r="EF6" s="17">
        <v>16.7</v>
      </c>
      <c r="EG6" s="26">
        <f t="shared" si="1"/>
        <v>1.22271647114758</v>
      </c>
      <c r="EH6" s="26">
        <f t="shared" si="10"/>
        <v>0.806992870957405</v>
      </c>
      <c r="EI6" s="1">
        <f t="shared" si="11"/>
        <v>3.315</v>
      </c>
      <c r="EJ6" s="28">
        <f t="shared" si="12"/>
        <v>-2.5080071290426</v>
      </c>
      <c r="EK6" s="22">
        <v>2</v>
      </c>
      <c r="EL6" s="1">
        <v>2</v>
      </c>
      <c r="EM6" s="17">
        <v>206</v>
      </c>
      <c r="EN6" s="17">
        <v>347</v>
      </c>
      <c r="EO6" s="17">
        <v>95</v>
      </c>
      <c r="EP6" s="17"/>
      <c r="EQ6" s="17"/>
      <c r="ER6" s="143">
        <v>113</v>
      </c>
      <c r="ES6" s="23"/>
      <c r="ET6" s="1">
        <v>1</v>
      </c>
      <c r="EU6" s="17">
        <v>6.54</v>
      </c>
      <c r="EV6" s="17">
        <v>50.5</v>
      </c>
      <c r="EW6" s="148">
        <v>122</v>
      </c>
      <c r="EX6" s="17">
        <v>58</v>
      </c>
      <c r="EY6" s="17">
        <v>12.6</v>
      </c>
      <c r="EZ6" s="17">
        <v>79</v>
      </c>
      <c r="FA6" s="17">
        <v>1.1</v>
      </c>
      <c r="FB6" s="17">
        <v>34</v>
      </c>
      <c r="FC6" s="17">
        <v>17.1</v>
      </c>
      <c r="FD6" s="17">
        <v>224</v>
      </c>
      <c r="FE6" s="17">
        <v>150</v>
      </c>
      <c r="FF6" s="17">
        <v>98</v>
      </c>
      <c r="FG6" s="17"/>
      <c r="FH6" s="17"/>
      <c r="FI6" s="17">
        <v>121</v>
      </c>
      <c r="FK6" s="89">
        <v>38</v>
      </c>
      <c r="FL6" s="17">
        <v>36</v>
      </c>
      <c r="FM6" s="17"/>
      <c r="FN6" s="31">
        <v>1</v>
      </c>
      <c r="FO6" s="157">
        <v>1</v>
      </c>
      <c r="FP6" s="156">
        <v>0</v>
      </c>
      <c r="FQ6" s="1">
        <v>0</v>
      </c>
      <c r="FR6" s="1">
        <v>0</v>
      </c>
      <c r="FS6" s="1">
        <v>0</v>
      </c>
      <c r="FT6" s="1">
        <f t="shared" si="13"/>
        <v>0</v>
      </c>
      <c r="FU6" s="1">
        <v>0</v>
      </c>
      <c r="FV6" s="1">
        <f t="shared" si="14"/>
        <v>0</v>
      </c>
      <c r="FW6" s="1">
        <v>0</v>
      </c>
      <c r="FX6" s="1">
        <v>0</v>
      </c>
      <c r="FY6" s="1">
        <v>0</v>
      </c>
      <c r="FZ6" s="1">
        <v>0</v>
      </c>
      <c r="GB6" s="1">
        <v>0</v>
      </c>
      <c r="GC6" s="1">
        <v>0</v>
      </c>
      <c r="GD6" s="17">
        <v>0</v>
      </c>
      <c r="GE6" s="1">
        <v>0</v>
      </c>
      <c r="GG6" s="1">
        <v>0</v>
      </c>
      <c r="GH6" s="1">
        <v>0</v>
      </c>
      <c r="GI6" s="17">
        <v>0</v>
      </c>
      <c r="GJ6" s="1">
        <v>0</v>
      </c>
      <c r="GK6" s="1">
        <v>0</v>
      </c>
      <c r="GL6" s="1">
        <v>0</v>
      </c>
      <c r="GM6" s="32">
        <v>0</v>
      </c>
      <c r="GN6" s="17">
        <v>0</v>
      </c>
      <c r="GO6" s="17">
        <v>0</v>
      </c>
      <c r="GP6" s="1">
        <v>0</v>
      </c>
      <c r="GQ6" s="1">
        <v>0</v>
      </c>
      <c r="GR6" s="1">
        <v>0</v>
      </c>
      <c r="GS6" s="1">
        <v>0</v>
      </c>
      <c r="GT6" s="32">
        <v>0</v>
      </c>
      <c r="GU6" s="32">
        <v>0</v>
      </c>
      <c r="GV6" s="1">
        <v>0</v>
      </c>
      <c r="GW6" s="1">
        <v>0</v>
      </c>
      <c r="GX6" s="157">
        <v>0</v>
      </c>
      <c r="GY6" s="17">
        <v>0</v>
      </c>
      <c r="GZ6" s="17">
        <v>0</v>
      </c>
      <c r="HA6" s="143">
        <v>0</v>
      </c>
      <c r="HB6" s="17">
        <v>0</v>
      </c>
      <c r="HC6" s="17">
        <v>0</v>
      </c>
      <c r="HD6" s="170">
        <v>0</v>
      </c>
      <c r="HE6" s="17">
        <v>0</v>
      </c>
      <c r="HF6" s="17">
        <v>0</v>
      </c>
      <c r="HG6" s="17">
        <v>0</v>
      </c>
      <c r="HH6" s="17">
        <v>0</v>
      </c>
      <c r="HI6" s="17">
        <v>0</v>
      </c>
      <c r="HJ6" s="17"/>
      <c r="HK6" s="17"/>
      <c r="HL6" s="17"/>
      <c r="HM6" s="17"/>
      <c r="HN6" s="17"/>
      <c r="HO6" s="17"/>
      <c r="HP6" s="1">
        <v>0</v>
      </c>
      <c r="HQ6" s="1">
        <v>0</v>
      </c>
      <c r="HR6" s="32">
        <v>0</v>
      </c>
      <c r="HS6" s="1">
        <v>0</v>
      </c>
      <c r="HT6" s="32">
        <v>0</v>
      </c>
      <c r="HU6" s="32">
        <v>0</v>
      </c>
      <c r="HW6" s="32">
        <v>0</v>
      </c>
      <c r="HX6" s="32">
        <v>0</v>
      </c>
      <c r="HY6" s="1">
        <f t="shared" si="15"/>
        <v>0</v>
      </c>
      <c r="HZ6" s="1">
        <v>0</v>
      </c>
      <c r="IA6" s="1">
        <f t="shared" si="16"/>
        <v>0</v>
      </c>
      <c r="IB6" s="1">
        <v>0</v>
      </c>
      <c r="IC6" s="1">
        <v>0</v>
      </c>
      <c r="ID6" s="23">
        <v>0</v>
      </c>
      <c r="IE6" s="23"/>
      <c r="IF6" s="23"/>
      <c r="IG6" s="36">
        <v>3</v>
      </c>
      <c r="IH6" s="37" t="s">
        <v>242</v>
      </c>
      <c r="II6" s="179">
        <v>0</v>
      </c>
      <c r="IJ6" s="17" t="s">
        <v>256</v>
      </c>
      <c r="IK6" s="17"/>
      <c r="IL6" s="38" t="s">
        <v>242</v>
      </c>
      <c r="IM6" s="1">
        <v>0</v>
      </c>
      <c r="IN6" s="1">
        <v>0</v>
      </c>
      <c r="IO6" s="1">
        <v>4.3</v>
      </c>
      <c r="IQ6" s="110">
        <v>3.98</v>
      </c>
      <c r="IR6" s="110">
        <v>55.4</v>
      </c>
      <c r="IS6" s="110">
        <v>144</v>
      </c>
      <c r="IT6" s="110">
        <v>96</v>
      </c>
      <c r="IU6" s="110">
        <v>12.6</v>
      </c>
      <c r="IV6" s="110">
        <v>79</v>
      </c>
      <c r="IW6" s="110">
        <v>1.1</v>
      </c>
      <c r="IX6" s="110">
        <v>42</v>
      </c>
      <c r="IY6" s="110">
        <v>8</v>
      </c>
      <c r="IZ6" s="110">
        <v>27</v>
      </c>
      <c r="JA6" s="110">
        <v>35</v>
      </c>
      <c r="JB6" s="110">
        <v>67</v>
      </c>
      <c r="JC6" s="110"/>
      <c r="JD6" s="110"/>
      <c r="JE6" s="183">
        <v>144</v>
      </c>
      <c r="JF6" s="1">
        <v>0</v>
      </c>
      <c r="JG6" s="1">
        <v>0</v>
      </c>
      <c r="JH6" s="1">
        <v>0</v>
      </c>
      <c r="JI6" s="38" t="s">
        <v>242</v>
      </c>
      <c r="JN6" s="23"/>
    </row>
    <row r="7" s="1" customFormat="1" ht="20" customHeight="1" spans="1:274">
      <c r="A7" s="46">
        <v>5</v>
      </c>
      <c r="B7" s="47">
        <v>3001094883</v>
      </c>
      <c r="C7" s="48" t="s">
        <v>257</v>
      </c>
      <c r="D7" s="48"/>
      <c r="E7" s="49">
        <v>3</v>
      </c>
      <c r="F7" s="49">
        <v>2</v>
      </c>
      <c r="G7" s="50">
        <v>3</v>
      </c>
      <c r="H7" s="51">
        <v>1</v>
      </c>
      <c r="I7" s="71">
        <v>61.2279431246136</v>
      </c>
      <c r="J7" s="47">
        <v>2</v>
      </c>
      <c r="K7" s="68">
        <f t="shared" si="2"/>
        <v>6.12279431246136</v>
      </c>
      <c r="L7" s="49">
        <v>4</v>
      </c>
      <c r="M7" s="73">
        <v>20241</v>
      </c>
      <c r="N7" s="48">
        <v>1</v>
      </c>
      <c r="O7" s="48">
        <v>1</v>
      </c>
      <c r="P7" s="48">
        <v>0</v>
      </c>
      <c r="Q7" s="48">
        <v>1</v>
      </c>
      <c r="R7" s="1">
        <v>0</v>
      </c>
      <c r="S7" s="19">
        <v>5</v>
      </c>
      <c r="T7" s="83">
        <v>5</v>
      </c>
      <c r="U7" s="1">
        <v>1</v>
      </c>
      <c r="V7" s="1">
        <v>1</v>
      </c>
      <c r="W7" s="1">
        <v>1</v>
      </c>
      <c r="X7" s="1">
        <v>1</v>
      </c>
      <c r="Z7" s="88">
        <v>42605</v>
      </c>
      <c r="AC7" s="48">
        <v>24.96</v>
      </c>
      <c r="AD7" s="1">
        <v>2</v>
      </c>
      <c r="AE7" s="90" t="s">
        <v>258</v>
      </c>
      <c r="AF7" s="91"/>
      <c r="AG7" s="91" t="s">
        <v>235</v>
      </c>
      <c r="AH7" s="91">
        <v>1</v>
      </c>
      <c r="AI7" s="108">
        <v>1</v>
      </c>
      <c r="AJ7" s="91">
        <v>1.9</v>
      </c>
      <c r="AK7" s="109">
        <v>1.9</v>
      </c>
      <c r="AL7" s="22">
        <v>1</v>
      </c>
      <c r="AM7" s="110">
        <v>2</v>
      </c>
      <c r="AN7" s="110">
        <v>2</v>
      </c>
      <c r="AO7" s="110">
        <v>0</v>
      </c>
      <c r="AP7" s="110">
        <v>0</v>
      </c>
      <c r="AQ7" s="109">
        <v>2</v>
      </c>
      <c r="AR7" s="1">
        <v>1</v>
      </c>
      <c r="AS7" s="109">
        <v>1</v>
      </c>
      <c r="AT7" s="109" t="s">
        <v>246</v>
      </c>
      <c r="AU7" s="17">
        <v>1</v>
      </c>
      <c r="AV7" s="17">
        <v>1</v>
      </c>
      <c r="AW7" s="110"/>
      <c r="AX7" s="110">
        <v>1</v>
      </c>
      <c r="AY7" s="17">
        <v>1</v>
      </c>
      <c r="AZ7" s="1">
        <v>1</v>
      </c>
      <c r="BA7" s="1">
        <v>1</v>
      </c>
      <c r="BB7" s="111">
        <v>1</v>
      </c>
      <c r="BC7" s="22">
        <v>0</v>
      </c>
      <c r="BD7" s="112">
        <v>0</v>
      </c>
      <c r="BE7" s="112"/>
      <c r="BF7" s="1">
        <v>1</v>
      </c>
      <c r="BG7" s="1">
        <v>1</v>
      </c>
      <c r="BH7" s="17">
        <v>1</v>
      </c>
      <c r="BI7" s="17">
        <v>0</v>
      </c>
      <c r="BJ7" s="17">
        <v>0</v>
      </c>
      <c r="BK7" s="36" t="s">
        <v>259</v>
      </c>
      <c r="BL7" s="17">
        <v>0</v>
      </c>
      <c r="BN7" s="17">
        <v>1</v>
      </c>
      <c r="BO7" s="1">
        <v>0</v>
      </c>
      <c r="BP7" s="1">
        <v>1</v>
      </c>
      <c r="BQ7" s="1">
        <v>1</v>
      </c>
      <c r="BR7" s="1">
        <v>98.2</v>
      </c>
      <c r="BS7" s="1">
        <v>2</v>
      </c>
      <c r="BT7" s="1">
        <v>3</v>
      </c>
      <c r="BU7" s="1">
        <v>4</v>
      </c>
      <c r="BW7" s="110">
        <v>3.89</v>
      </c>
      <c r="BX7" s="17">
        <v>1</v>
      </c>
      <c r="BY7" s="1">
        <v>2</v>
      </c>
      <c r="BZ7" s="110">
        <v>51</v>
      </c>
      <c r="CA7" s="110">
        <v>131</v>
      </c>
      <c r="CB7" s="24">
        <v>2</v>
      </c>
      <c r="CC7" s="125">
        <v>64</v>
      </c>
      <c r="CD7" s="48">
        <f t="shared" ref="CD7:CD70" si="18">CC7/50</f>
        <v>1.28</v>
      </c>
      <c r="CE7" s="48">
        <v>2</v>
      </c>
      <c r="CF7" s="85">
        <v>0</v>
      </c>
      <c r="CG7" s="17"/>
      <c r="CH7" s="17"/>
      <c r="CI7" s="17"/>
      <c r="CJ7" s="17"/>
      <c r="CK7" s="17">
        <v>64</v>
      </c>
      <c r="CL7" s="1">
        <f t="shared" si="3"/>
        <v>1.28</v>
      </c>
      <c r="CM7" s="107">
        <v>12.1</v>
      </c>
      <c r="CN7" s="17">
        <v>1</v>
      </c>
      <c r="CO7" s="17">
        <v>87.4</v>
      </c>
      <c r="CP7" s="17">
        <v>5</v>
      </c>
      <c r="CQ7" s="1">
        <f t="shared" si="17"/>
        <v>8.74</v>
      </c>
      <c r="CR7" s="17">
        <v>1.05</v>
      </c>
      <c r="CS7" s="1">
        <f>CR7*10</f>
        <v>10.5</v>
      </c>
      <c r="CT7" s="107">
        <v>1</v>
      </c>
      <c r="CU7" s="107">
        <v>41</v>
      </c>
      <c r="CV7" s="107">
        <v>2</v>
      </c>
      <c r="CW7" s="107">
        <v>9.7</v>
      </c>
      <c r="CX7" s="26">
        <f t="shared" si="4"/>
        <v>0.986771734266245</v>
      </c>
      <c r="CY7" s="27">
        <f t="shared" si="5"/>
        <v>0.651269344615722</v>
      </c>
      <c r="CZ7" s="26">
        <f t="shared" si="6"/>
        <v>3.485</v>
      </c>
      <c r="DA7" s="28">
        <f t="shared" si="7"/>
        <v>-2.83373065538428</v>
      </c>
      <c r="DB7" s="107">
        <v>1</v>
      </c>
      <c r="DC7" s="1">
        <v>1</v>
      </c>
      <c r="DD7" s="17">
        <v>2</v>
      </c>
      <c r="DE7" s="29">
        <f t="shared" si="8"/>
        <v>1</v>
      </c>
      <c r="DF7" s="141">
        <v>1</v>
      </c>
      <c r="DG7" s="17">
        <v>12</v>
      </c>
      <c r="DH7" s="1">
        <f t="shared" si="0"/>
        <v>1.2</v>
      </c>
      <c r="DI7" s="17">
        <v>37</v>
      </c>
      <c r="DJ7" s="1">
        <f t="shared" si="9"/>
        <v>3.7</v>
      </c>
      <c r="DK7" s="1">
        <v>3</v>
      </c>
      <c r="DL7" s="17">
        <v>113</v>
      </c>
      <c r="DM7" s="17"/>
      <c r="DN7" s="17"/>
      <c r="DO7" s="17"/>
      <c r="DP7" s="17"/>
      <c r="DQ7" s="17"/>
      <c r="DR7" s="17">
        <v>182</v>
      </c>
      <c r="DS7" s="143">
        <v>5.6</v>
      </c>
      <c r="DT7" s="17" t="s">
        <v>260</v>
      </c>
      <c r="DU7" s="17">
        <v>1</v>
      </c>
      <c r="DV7" s="17">
        <v>6</v>
      </c>
      <c r="DW7" s="1">
        <v>1</v>
      </c>
      <c r="DX7" s="89">
        <v>8.06</v>
      </c>
      <c r="DY7" s="17">
        <v>59.8</v>
      </c>
      <c r="DZ7" s="148">
        <v>130</v>
      </c>
      <c r="EA7" s="17">
        <v>69</v>
      </c>
      <c r="EB7" s="17">
        <v>12.8</v>
      </c>
      <c r="EC7" s="17">
        <v>76</v>
      </c>
      <c r="ED7" s="17">
        <v>1.12</v>
      </c>
      <c r="EE7" s="17">
        <v>37</v>
      </c>
      <c r="EF7" s="17">
        <v>22.7</v>
      </c>
      <c r="EG7" s="26">
        <f t="shared" si="1"/>
        <v>1.35602585719312</v>
      </c>
      <c r="EH7" s="26">
        <f t="shared" si="10"/>
        <v>0.894977065747461</v>
      </c>
      <c r="EI7" s="1">
        <f t="shared" si="11"/>
        <v>3.145</v>
      </c>
      <c r="EJ7" s="28">
        <f t="shared" si="12"/>
        <v>-2.25002293425254</v>
      </c>
      <c r="EK7" s="22">
        <v>2</v>
      </c>
      <c r="EL7" s="1">
        <v>2</v>
      </c>
      <c r="EM7" s="17">
        <v>64</v>
      </c>
      <c r="EN7" s="17">
        <v>120</v>
      </c>
      <c r="EO7" s="17">
        <v>83</v>
      </c>
      <c r="EP7" s="17"/>
      <c r="EQ7" s="17"/>
      <c r="ER7" s="143">
        <v>181</v>
      </c>
      <c r="ES7" s="23"/>
      <c r="ET7" s="1">
        <v>0</v>
      </c>
      <c r="EW7" s="30"/>
      <c r="FK7" s="90">
        <v>37.2</v>
      </c>
      <c r="FL7" s="110">
        <v>36.7</v>
      </c>
      <c r="FN7" s="31">
        <v>0</v>
      </c>
      <c r="FO7" s="32">
        <v>0</v>
      </c>
      <c r="FP7" s="84">
        <v>0</v>
      </c>
      <c r="FQ7" s="1">
        <v>0</v>
      </c>
      <c r="FR7" s="1">
        <v>0</v>
      </c>
      <c r="FS7" s="1">
        <v>0</v>
      </c>
      <c r="FT7" s="1">
        <f t="shared" si="13"/>
        <v>0</v>
      </c>
      <c r="FU7" s="1">
        <v>0</v>
      </c>
      <c r="FV7" s="1">
        <f t="shared" si="14"/>
        <v>0</v>
      </c>
      <c r="FW7" s="1">
        <v>0</v>
      </c>
      <c r="FX7" s="1">
        <v>0</v>
      </c>
      <c r="FY7" s="1">
        <v>0</v>
      </c>
      <c r="FZ7" s="1">
        <v>0</v>
      </c>
      <c r="GB7" s="1">
        <v>0</v>
      </c>
      <c r="GC7" s="1">
        <v>0</v>
      </c>
      <c r="GD7" s="17">
        <v>0</v>
      </c>
      <c r="GE7" s="1">
        <v>0</v>
      </c>
      <c r="GG7" s="1">
        <v>0</v>
      </c>
      <c r="GH7" s="1">
        <v>0</v>
      </c>
      <c r="GI7" s="17">
        <v>0</v>
      </c>
      <c r="GJ7" s="1">
        <v>0</v>
      </c>
      <c r="GK7" s="1">
        <v>0</v>
      </c>
      <c r="GL7" s="1">
        <v>0</v>
      </c>
      <c r="GM7" s="32">
        <v>0</v>
      </c>
      <c r="GN7" s="17">
        <v>0</v>
      </c>
      <c r="GO7" s="17">
        <v>0</v>
      </c>
      <c r="GP7" s="1">
        <v>0</v>
      </c>
      <c r="GQ7" s="1">
        <v>0</v>
      </c>
      <c r="GR7" s="1">
        <v>0</v>
      </c>
      <c r="GS7" s="1">
        <v>0</v>
      </c>
      <c r="GT7" s="32">
        <v>0</v>
      </c>
      <c r="GU7" s="32">
        <v>0</v>
      </c>
      <c r="GV7" s="1">
        <v>0</v>
      </c>
      <c r="GW7" s="1">
        <v>0</v>
      </c>
      <c r="GX7" s="157">
        <v>0</v>
      </c>
      <c r="GY7" s="17">
        <v>0</v>
      </c>
      <c r="GZ7" s="17">
        <v>0</v>
      </c>
      <c r="HA7" s="143">
        <v>0</v>
      </c>
      <c r="HB7" s="17">
        <v>0</v>
      </c>
      <c r="HC7" s="17">
        <v>0</v>
      </c>
      <c r="HD7" s="170">
        <v>0</v>
      </c>
      <c r="HE7" s="17">
        <v>0</v>
      </c>
      <c r="HF7" s="17">
        <v>0</v>
      </c>
      <c r="HG7" s="17">
        <v>0</v>
      </c>
      <c r="HH7" s="17">
        <v>0</v>
      </c>
      <c r="HI7" s="17">
        <v>0</v>
      </c>
      <c r="HJ7" s="17"/>
      <c r="HK7" s="17"/>
      <c r="HL7" s="17"/>
      <c r="HM7" s="17"/>
      <c r="HN7" s="17"/>
      <c r="HO7" s="17"/>
      <c r="HP7" s="1">
        <v>0</v>
      </c>
      <c r="HQ7" s="1">
        <v>0</v>
      </c>
      <c r="HR7" s="32">
        <v>0</v>
      </c>
      <c r="HS7" s="1">
        <v>0</v>
      </c>
      <c r="HT7" s="32">
        <v>0</v>
      </c>
      <c r="HU7" s="32">
        <v>0</v>
      </c>
      <c r="HW7" s="32">
        <v>0</v>
      </c>
      <c r="HX7" s="32">
        <v>0</v>
      </c>
      <c r="HY7" s="1">
        <f t="shared" si="15"/>
        <v>0</v>
      </c>
      <c r="HZ7" s="1">
        <v>0</v>
      </c>
      <c r="IA7" s="1">
        <f t="shared" si="16"/>
        <v>0</v>
      </c>
      <c r="IB7" s="1">
        <v>0</v>
      </c>
      <c r="IC7" s="1">
        <v>0</v>
      </c>
      <c r="ID7" s="23">
        <v>0</v>
      </c>
      <c r="IE7" s="23"/>
      <c r="IF7" s="23"/>
      <c r="IG7" s="36">
        <v>2</v>
      </c>
      <c r="IH7" s="37" t="s">
        <v>261</v>
      </c>
      <c r="II7" s="179">
        <v>1</v>
      </c>
      <c r="IJ7" s="17" t="s">
        <v>262</v>
      </c>
      <c r="IK7" s="17"/>
      <c r="IL7" s="38" t="s">
        <v>261</v>
      </c>
      <c r="IM7" s="17" t="s">
        <v>263</v>
      </c>
      <c r="IN7" s="17">
        <v>1</v>
      </c>
      <c r="IO7" s="1">
        <v>2617</v>
      </c>
      <c r="IQ7" s="17">
        <v>5.09</v>
      </c>
      <c r="IR7" s="17">
        <v>59</v>
      </c>
      <c r="IS7" s="17">
        <v>131</v>
      </c>
      <c r="IT7" s="17">
        <v>86</v>
      </c>
      <c r="IU7" s="17">
        <v>11.9</v>
      </c>
      <c r="IV7" s="17">
        <v>91.1</v>
      </c>
      <c r="IW7" s="17">
        <v>1.04</v>
      </c>
      <c r="IX7" s="17">
        <v>37</v>
      </c>
      <c r="IY7" s="17">
        <v>9.3</v>
      </c>
      <c r="IZ7" s="17">
        <v>39</v>
      </c>
      <c r="JA7" s="17">
        <v>26</v>
      </c>
      <c r="JB7" s="17">
        <v>95</v>
      </c>
      <c r="JC7" s="17"/>
      <c r="JD7" s="17"/>
      <c r="JE7" s="36">
        <v>158</v>
      </c>
      <c r="JF7" s="1">
        <v>0</v>
      </c>
      <c r="JG7" s="1">
        <v>1</v>
      </c>
      <c r="JH7" s="1">
        <v>0</v>
      </c>
      <c r="JI7" s="38" t="s">
        <v>261</v>
      </c>
      <c r="JJ7" s="1">
        <v>0.6</v>
      </c>
      <c r="JK7" s="1" t="s">
        <v>264</v>
      </c>
      <c r="JL7" s="1">
        <v>1</v>
      </c>
      <c r="JM7" s="1">
        <v>0</v>
      </c>
      <c r="JN7" s="23">
        <v>0</v>
      </c>
    </row>
    <row r="8" s="3" customFormat="1" spans="1:274">
      <c r="A8" s="52"/>
      <c r="B8" s="53"/>
      <c r="C8" s="54"/>
      <c r="D8" s="54"/>
      <c r="E8" s="54">
        <v>3</v>
      </c>
      <c r="F8" s="49">
        <v>2</v>
      </c>
      <c r="G8" s="55">
        <v>3</v>
      </c>
      <c r="H8" s="55">
        <v>1</v>
      </c>
      <c r="I8" s="71">
        <v>61.3620948511878</v>
      </c>
      <c r="J8" s="47">
        <v>2</v>
      </c>
      <c r="K8" s="68">
        <f t="shared" si="2"/>
        <v>6.13620948511878</v>
      </c>
      <c r="L8" s="49">
        <v>4</v>
      </c>
      <c r="M8" s="74">
        <v>20241</v>
      </c>
      <c r="N8" s="54">
        <v>1</v>
      </c>
      <c r="O8" s="54">
        <v>1</v>
      </c>
      <c r="P8" s="54">
        <v>0</v>
      </c>
      <c r="Q8" s="54">
        <v>1</v>
      </c>
      <c r="R8" s="1">
        <v>0</v>
      </c>
      <c r="S8" s="19">
        <v>6</v>
      </c>
      <c r="T8" s="83">
        <v>6</v>
      </c>
      <c r="U8" s="1">
        <v>2</v>
      </c>
      <c r="V8" s="1">
        <v>2</v>
      </c>
      <c r="W8" s="1">
        <v>2</v>
      </c>
      <c r="X8" s="1">
        <v>1</v>
      </c>
      <c r="Y8" s="1"/>
      <c r="Z8" s="92">
        <v>42654</v>
      </c>
      <c r="AA8" s="1"/>
      <c r="AB8" s="1"/>
      <c r="AC8" s="54">
        <v>24.96</v>
      </c>
      <c r="AD8" s="1">
        <v>2</v>
      </c>
      <c r="AE8" s="93" t="s">
        <v>265</v>
      </c>
      <c r="AF8" s="94"/>
      <c r="AG8" s="94" t="s">
        <v>235</v>
      </c>
      <c r="AH8" s="94">
        <v>1</v>
      </c>
      <c r="AI8" s="21">
        <v>1</v>
      </c>
      <c r="AJ8" s="94">
        <v>0.6</v>
      </c>
      <c r="AK8" s="66">
        <v>0.6</v>
      </c>
      <c r="AL8" s="22">
        <v>1</v>
      </c>
      <c r="AM8" s="66">
        <v>1</v>
      </c>
      <c r="AN8" s="66">
        <v>1</v>
      </c>
      <c r="AO8" s="66">
        <v>0</v>
      </c>
      <c r="AP8" s="66">
        <v>0</v>
      </c>
      <c r="AQ8" s="66">
        <v>1</v>
      </c>
      <c r="AR8" s="1">
        <v>1</v>
      </c>
      <c r="AS8" s="66">
        <v>1</v>
      </c>
      <c r="AT8" s="66">
        <v>0</v>
      </c>
      <c r="AU8" s="66">
        <v>0</v>
      </c>
      <c r="AV8" s="66">
        <v>0</v>
      </c>
      <c r="AW8" s="66"/>
      <c r="AX8" s="3">
        <v>1</v>
      </c>
      <c r="AY8" s="3">
        <v>1</v>
      </c>
      <c r="AZ8" s="3">
        <v>1</v>
      </c>
      <c r="BA8" s="1">
        <v>1</v>
      </c>
      <c r="BB8" s="107">
        <v>1</v>
      </c>
      <c r="BC8" s="22">
        <v>0</v>
      </c>
      <c r="BD8" s="22">
        <v>0</v>
      </c>
      <c r="BE8" s="22"/>
      <c r="BF8" s="3">
        <v>1</v>
      </c>
      <c r="BG8" s="3">
        <v>1</v>
      </c>
      <c r="BH8" s="17">
        <v>1</v>
      </c>
      <c r="BI8" s="64">
        <v>1</v>
      </c>
      <c r="BJ8" s="64">
        <v>0</v>
      </c>
      <c r="BK8" s="115"/>
      <c r="BL8" s="66">
        <v>0</v>
      </c>
      <c r="BM8" s="66"/>
      <c r="BN8" s="17">
        <v>1</v>
      </c>
      <c r="BO8" s="66" t="s">
        <v>263</v>
      </c>
      <c r="BP8" s="1">
        <v>1</v>
      </c>
      <c r="BQ8" s="66">
        <v>1</v>
      </c>
      <c r="BR8" s="3">
        <v>2617</v>
      </c>
      <c r="BS8" s="1">
        <v>3</v>
      </c>
      <c r="BT8" s="1">
        <v>3</v>
      </c>
      <c r="BU8" s="1">
        <v>4</v>
      </c>
      <c r="BW8" s="66">
        <v>5.09</v>
      </c>
      <c r="BX8" s="1">
        <v>2</v>
      </c>
      <c r="BY8" s="66">
        <v>3</v>
      </c>
      <c r="BZ8" s="66">
        <v>59</v>
      </c>
      <c r="CA8" s="66">
        <v>131</v>
      </c>
      <c r="CB8" s="24">
        <v>2</v>
      </c>
      <c r="CC8" s="124">
        <v>86</v>
      </c>
      <c r="CD8" s="48">
        <f t="shared" si="18"/>
        <v>1.72</v>
      </c>
      <c r="CE8" s="48">
        <v>2</v>
      </c>
      <c r="CF8" s="126">
        <v>0</v>
      </c>
      <c r="CG8" s="66"/>
      <c r="CH8" s="66"/>
      <c r="CI8" s="66"/>
      <c r="CJ8" s="66"/>
      <c r="CK8" s="66">
        <v>86</v>
      </c>
      <c r="CL8" s="1">
        <f t="shared" si="3"/>
        <v>1.72</v>
      </c>
      <c r="CM8" s="107">
        <v>11.9</v>
      </c>
      <c r="CN8" s="17">
        <v>1</v>
      </c>
      <c r="CO8" s="66">
        <v>91.1</v>
      </c>
      <c r="CP8" s="1">
        <v>6</v>
      </c>
      <c r="CQ8" s="1">
        <f t="shared" si="17"/>
        <v>9.11</v>
      </c>
      <c r="CR8" s="66">
        <v>1.04</v>
      </c>
      <c r="CS8" s="1">
        <f t="shared" ref="CS8:CS71" si="19">CR8*10</f>
        <v>10.4</v>
      </c>
      <c r="CT8" s="107">
        <v>1</v>
      </c>
      <c r="CU8" s="107">
        <v>37</v>
      </c>
      <c r="CV8" s="107">
        <v>2</v>
      </c>
      <c r="CW8" s="107">
        <v>9.3</v>
      </c>
      <c r="CX8" s="26">
        <f t="shared" si="4"/>
        <v>0.968482948553935</v>
      </c>
      <c r="CY8" s="27">
        <f t="shared" si="5"/>
        <v>0.639198746045597</v>
      </c>
      <c r="CZ8" s="26">
        <f t="shared" si="6"/>
        <v>3.145</v>
      </c>
      <c r="DA8" s="28">
        <f t="shared" si="7"/>
        <v>-2.5058012539544</v>
      </c>
      <c r="DB8" s="22">
        <v>2</v>
      </c>
      <c r="DC8" s="1">
        <v>1</v>
      </c>
      <c r="DD8" s="66">
        <v>2</v>
      </c>
      <c r="DE8" s="29">
        <f t="shared" si="8"/>
        <v>0</v>
      </c>
      <c r="DF8" s="29">
        <v>0</v>
      </c>
      <c r="DG8" s="66">
        <v>39</v>
      </c>
      <c r="DH8" s="1">
        <f t="shared" si="0"/>
        <v>3.9</v>
      </c>
      <c r="DI8" s="66">
        <v>26</v>
      </c>
      <c r="DJ8" s="1">
        <f t="shared" si="9"/>
        <v>2.6</v>
      </c>
      <c r="DK8" s="17">
        <v>2</v>
      </c>
      <c r="DL8" s="66">
        <v>95</v>
      </c>
      <c r="DM8" s="66"/>
      <c r="DN8" s="66"/>
      <c r="DO8" s="66"/>
      <c r="DP8" s="66"/>
      <c r="DQ8" s="66"/>
      <c r="DR8" s="144">
        <v>158</v>
      </c>
      <c r="DS8" s="144">
        <v>5.6</v>
      </c>
      <c r="DT8" s="66" t="s">
        <v>241</v>
      </c>
      <c r="DU8" s="66">
        <v>1</v>
      </c>
      <c r="DV8" s="66">
        <v>5</v>
      </c>
      <c r="DW8" s="1">
        <v>1</v>
      </c>
      <c r="DX8" s="95">
        <v>9.3</v>
      </c>
      <c r="DY8" s="3">
        <v>84.1</v>
      </c>
      <c r="DZ8" s="30">
        <v>131</v>
      </c>
      <c r="EA8" s="3">
        <v>67</v>
      </c>
      <c r="EB8" s="3">
        <v>12.4</v>
      </c>
      <c r="EC8" s="3">
        <v>82.2</v>
      </c>
      <c r="ED8" s="3">
        <v>1.08</v>
      </c>
      <c r="EE8" s="3">
        <v>38</v>
      </c>
      <c r="EF8" s="3">
        <v>17.1</v>
      </c>
      <c r="EG8" s="26">
        <f t="shared" si="1"/>
        <v>1.23299611039215</v>
      </c>
      <c r="EH8" s="26">
        <f t="shared" si="10"/>
        <v>0.813777432858822</v>
      </c>
      <c r="EI8" s="1">
        <f t="shared" si="11"/>
        <v>3.23</v>
      </c>
      <c r="EJ8" s="28">
        <f t="shared" si="12"/>
        <v>-2.41622256714118</v>
      </c>
      <c r="EK8" s="22">
        <v>2</v>
      </c>
      <c r="EL8" s="1">
        <v>2</v>
      </c>
      <c r="EM8" s="3">
        <v>129</v>
      </c>
      <c r="EN8" s="3">
        <v>184</v>
      </c>
      <c r="EO8" s="3">
        <v>90</v>
      </c>
      <c r="ER8" s="129">
        <v>165</v>
      </c>
      <c r="ES8" s="118"/>
      <c r="ET8" s="3">
        <v>0</v>
      </c>
      <c r="EW8" s="30"/>
      <c r="FK8" s="95">
        <v>38</v>
      </c>
      <c r="FL8" s="3">
        <v>36.7</v>
      </c>
      <c r="FM8" s="17"/>
      <c r="FN8" s="31">
        <v>1</v>
      </c>
      <c r="FO8" s="157">
        <v>1</v>
      </c>
      <c r="FP8" s="84">
        <v>1</v>
      </c>
      <c r="FQ8" s="1">
        <v>0</v>
      </c>
      <c r="FR8" s="3">
        <v>0</v>
      </c>
      <c r="FS8" s="1">
        <v>0</v>
      </c>
      <c r="FT8" s="1">
        <f t="shared" si="13"/>
        <v>0</v>
      </c>
      <c r="FU8" s="66">
        <v>0</v>
      </c>
      <c r="FV8" s="1">
        <f t="shared" si="14"/>
        <v>0</v>
      </c>
      <c r="FW8" s="1">
        <v>0</v>
      </c>
      <c r="FX8" s="1">
        <v>0</v>
      </c>
      <c r="FY8" s="1">
        <v>0</v>
      </c>
      <c r="FZ8" s="1">
        <v>0</v>
      </c>
      <c r="GA8" s="17"/>
      <c r="GB8" s="1">
        <v>0</v>
      </c>
      <c r="GC8" s="17">
        <v>0</v>
      </c>
      <c r="GD8" s="17">
        <v>0</v>
      </c>
      <c r="GE8" s="1">
        <v>0</v>
      </c>
      <c r="GF8" s="17"/>
      <c r="GG8" s="1">
        <v>0</v>
      </c>
      <c r="GH8" s="17">
        <v>0</v>
      </c>
      <c r="GI8" s="17">
        <v>0</v>
      </c>
      <c r="GJ8" s="1">
        <v>0</v>
      </c>
      <c r="GK8" s="3">
        <v>0</v>
      </c>
      <c r="GL8" s="3">
        <v>0</v>
      </c>
      <c r="GM8" s="32">
        <v>0</v>
      </c>
      <c r="GN8" s="17">
        <v>0</v>
      </c>
      <c r="GO8" s="66">
        <v>0</v>
      </c>
      <c r="GP8" s="1">
        <v>0</v>
      </c>
      <c r="GQ8" s="1">
        <v>0</v>
      </c>
      <c r="GR8" s="66">
        <v>0</v>
      </c>
      <c r="GS8" s="1">
        <v>0</v>
      </c>
      <c r="GT8" s="32">
        <v>0</v>
      </c>
      <c r="GU8" s="32">
        <v>0</v>
      </c>
      <c r="GV8" s="3">
        <v>0</v>
      </c>
      <c r="GW8" s="3">
        <v>0</v>
      </c>
      <c r="GX8" s="157">
        <v>0</v>
      </c>
      <c r="GY8" s="66">
        <v>0</v>
      </c>
      <c r="GZ8" s="17">
        <v>0</v>
      </c>
      <c r="HA8" s="144">
        <v>0</v>
      </c>
      <c r="HB8" s="66">
        <v>0</v>
      </c>
      <c r="HC8" s="17">
        <v>0</v>
      </c>
      <c r="HD8" s="170">
        <v>0</v>
      </c>
      <c r="HE8" s="17">
        <v>0</v>
      </c>
      <c r="HF8" s="17">
        <v>0</v>
      </c>
      <c r="HG8" s="17">
        <v>0</v>
      </c>
      <c r="HH8" s="17">
        <v>0</v>
      </c>
      <c r="HI8" s="17">
        <v>0</v>
      </c>
      <c r="HJ8" s="17"/>
      <c r="HK8" s="17"/>
      <c r="HL8" s="17"/>
      <c r="HM8" s="66"/>
      <c r="HN8" s="66"/>
      <c r="HO8" s="66"/>
      <c r="HP8" s="3">
        <v>0</v>
      </c>
      <c r="HQ8" s="3">
        <v>0</v>
      </c>
      <c r="HR8" s="32">
        <v>0</v>
      </c>
      <c r="HS8" s="1">
        <v>0</v>
      </c>
      <c r="HT8" s="32">
        <v>0</v>
      </c>
      <c r="HU8" s="32">
        <v>0</v>
      </c>
      <c r="HV8" s="1"/>
      <c r="HW8" s="32">
        <v>0</v>
      </c>
      <c r="HX8" s="32">
        <v>0</v>
      </c>
      <c r="HY8" s="1">
        <f t="shared" si="15"/>
        <v>0</v>
      </c>
      <c r="HZ8" s="1">
        <v>0</v>
      </c>
      <c r="IA8" s="1">
        <f t="shared" si="16"/>
        <v>0</v>
      </c>
      <c r="IB8" s="1">
        <v>0</v>
      </c>
      <c r="IC8" s="3">
        <v>0</v>
      </c>
      <c r="ID8" s="118" t="s">
        <v>266</v>
      </c>
      <c r="IE8" s="118"/>
      <c r="IF8" s="118"/>
      <c r="IG8" s="115">
        <v>1</v>
      </c>
      <c r="IH8" s="118" t="s">
        <v>261</v>
      </c>
      <c r="II8" s="179">
        <v>1</v>
      </c>
      <c r="IJ8" s="3" t="s">
        <v>267</v>
      </c>
      <c r="IL8" s="38" t="s">
        <v>261</v>
      </c>
      <c r="IM8" s="3">
        <v>0</v>
      </c>
      <c r="IN8" s="3">
        <v>0</v>
      </c>
      <c r="IO8" s="3">
        <v>11196</v>
      </c>
      <c r="IQ8" s="3">
        <v>5.18</v>
      </c>
      <c r="IR8" s="3">
        <v>58.5</v>
      </c>
      <c r="IS8" s="3">
        <v>142</v>
      </c>
      <c r="IT8" s="3">
        <v>87</v>
      </c>
      <c r="IU8" s="3">
        <v>12.2</v>
      </c>
      <c r="IV8" s="3">
        <v>85.6</v>
      </c>
      <c r="IW8" s="3">
        <v>1.06</v>
      </c>
      <c r="IX8" s="3">
        <v>40</v>
      </c>
      <c r="IY8" s="3">
        <v>6.5</v>
      </c>
      <c r="IZ8" s="3">
        <v>38</v>
      </c>
      <c r="JA8" s="3">
        <v>33</v>
      </c>
      <c r="JB8" s="3">
        <v>109</v>
      </c>
      <c r="JE8" s="118">
        <v>150</v>
      </c>
      <c r="JF8" s="3">
        <v>1</v>
      </c>
      <c r="JG8" s="3">
        <v>0</v>
      </c>
      <c r="JH8" s="3">
        <v>0</v>
      </c>
      <c r="JI8" s="38" t="s">
        <v>261</v>
      </c>
      <c r="JJ8" s="3">
        <v>0.9</v>
      </c>
      <c r="JK8" s="3" t="s">
        <v>268</v>
      </c>
      <c r="JL8" s="3" t="s">
        <v>269</v>
      </c>
      <c r="JM8" s="3">
        <v>0</v>
      </c>
      <c r="JN8" s="118">
        <v>0</v>
      </c>
    </row>
    <row r="9" s="1" customFormat="1" ht="27" customHeight="1" spans="1:274">
      <c r="A9" s="46">
        <v>6</v>
      </c>
      <c r="B9" s="47">
        <v>3001135274</v>
      </c>
      <c r="C9" s="48" t="s">
        <v>270</v>
      </c>
      <c r="E9" s="49">
        <v>3</v>
      </c>
      <c r="F9" s="49">
        <v>2</v>
      </c>
      <c r="G9" s="49">
        <v>3</v>
      </c>
      <c r="H9" s="48">
        <v>1</v>
      </c>
      <c r="I9" s="71">
        <v>40.282719017094</v>
      </c>
      <c r="J9" s="47">
        <v>1</v>
      </c>
      <c r="K9" s="68">
        <f t="shared" si="2"/>
        <v>4.0282719017094</v>
      </c>
      <c r="L9" s="49">
        <v>2</v>
      </c>
      <c r="M9" s="72">
        <v>27912</v>
      </c>
      <c r="N9" s="48">
        <v>0</v>
      </c>
      <c r="O9" s="48">
        <v>0</v>
      </c>
      <c r="P9" s="48">
        <v>1</v>
      </c>
      <c r="Q9" s="48">
        <v>0</v>
      </c>
      <c r="R9" s="1">
        <v>0</v>
      </c>
      <c r="S9" s="19">
        <v>7</v>
      </c>
      <c r="T9" s="83">
        <v>7</v>
      </c>
      <c r="U9" s="1">
        <v>1</v>
      </c>
      <c r="V9" s="1">
        <v>1</v>
      </c>
      <c r="W9" s="1">
        <v>1</v>
      </c>
      <c r="X9" s="1">
        <v>1</v>
      </c>
      <c r="Z9" s="88">
        <v>42626</v>
      </c>
      <c r="AC9" s="48">
        <v>28.02</v>
      </c>
      <c r="AD9" s="1">
        <v>2</v>
      </c>
      <c r="AE9" s="89" t="s">
        <v>268</v>
      </c>
      <c r="AF9" s="16"/>
      <c r="AG9" s="16" t="s">
        <v>235</v>
      </c>
      <c r="AH9" s="16">
        <v>1</v>
      </c>
      <c r="AI9" s="21">
        <v>1</v>
      </c>
      <c r="AJ9" s="16">
        <v>3</v>
      </c>
      <c r="AK9" s="17">
        <v>3</v>
      </c>
      <c r="AL9" s="107">
        <v>2</v>
      </c>
      <c r="AM9" s="17">
        <v>2</v>
      </c>
      <c r="AN9" s="17">
        <v>2</v>
      </c>
      <c r="AO9" s="17">
        <v>0</v>
      </c>
      <c r="AP9" s="17">
        <v>0</v>
      </c>
      <c r="AQ9" s="17">
        <v>2</v>
      </c>
      <c r="AR9" s="1">
        <v>1</v>
      </c>
      <c r="AS9" s="17">
        <v>1</v>
      </c>
      <c r="AT9" s="17" t="s">
        <v>246</v>
      </c>
      <c r="AU9" s="17">
        <v>1</v>
      </c>
      <c r="AV9" s="17">
        <v>1</v>
      </c>
      <c r="AW9" s="17"/>
      <c r="AX9" s="17">
        <v>1</v>
      </c>
      <c r="AY9" s="17">
        <v>1</v>
      </c>
      <c r="AZ9" s="1">
        <v>1</v>
      </c>
      <c r="BA9" s="1">
        <v>1</v>
      </c>
      <c r="BB9" s="107">
        <v>1</v>
      </c>
      <c r="BC9" s="22">
        <v>0</v>
      </c>
      <c r="BD9" s="107">
        <v>0</v>
      </c>
      <c r="BE9" s="107"/>
      <c r="BF9" s="1">
        <v>0</v>
      </c>
      <c r="BG9" s="1">
        <v>1</v>
      </c>
      <c r="BH9" s="17">
        <v>1</v>
      </c>
      <c r="BI9" s="17">
        <v>0</v>
      </c>
      <c r="BJ9" s="17">
        <v>0</v>
      </c>
      <c r="BK9" s="36" t="s">
        <v>271</v>
      </c>
      <c r="BL9" s="17">
        <v>0</v>
      </c>
      <c r="BN9" s="17">
        <v>1</v>
      </c>
      <c r="BO9" s="1" t="s">
        <v>272</v>
      </c>
      <c r="BP9" s="1">
        <v>1</v>
      </c>
      <c r="BQ9" s="1">
        <v>1</v>
      </c>
      <c r="BR9" s="1">
        <v>11.45</v>
      </c>
      <c r="BS9" s="1">
        <v>1</v>
      </c>
      <c r="BT9" s="1">
        <v>2</v>
      </c>
      <c r="BU9" s="1">
        <v>3</v>
      </c>
      <c r="BW9" s="17">
        <v>4.35</v>
      </c>
      <c r="BX9" s="1">
        <v>2</v>
      </c>
      <c r="BY9" s="1">
        <v>2</v>
      </c>
      <c r="BZ9" s="17">
        <v>63.5</v>
      </c>
      <c r="CA9" s="17">
        <v>141</v>
      </c>
      <c r="CB9" s="24">
        <v>2</v>
      </c>
      <c r="CC9" s="124">
        <v>112</v>
      </c>
      <c r="CD9" s="48">
        <f t="shared" si="18"/>
        <v>2.24</v>
      </c>
      <c r="CE9" s="48">
        <v>3</v>
      </c>
      <c r="CF9" s="85">
        <v>0</v>
      </c>
      <c r="CG9" s="17"/>
      <c r="CH9" s="17"/>
      <c r="CI9" s="17"/>
      <c r="CJ9" s="17"/>
      <c r="CK9" s="17">
        <v>112</v>
      </c>
      <c r="CL9" s="1">
        <f t="shared" si="3"/>
        <v>2.24</v>
      </c>
      <c r="CM9" s="107">
        <v>11.7</v>
      </c>
      <c r="CN9" s="17">
        <v>1</v>
      </c>
      <c r="CO9" s="17">
        <v>95</v>
      </c>
      <c r="CP9" s="1">
        <v>6</v>
      </c>
      <c r="CQ9" s="1">
        <f t="shared" si="17"/>
        <v>9.5</v>
      </c>
      <c r="CR9" s="17">
        <v>1.02</v>
      </c>
      <c r="CS9" s="1">
        <f t="shared" si="19"/>
        <v>10.2</v>
      </c>
      <c r="CT9" s="107">
        <v>1</v>
      </c>
      <c r="CU9" s="107">
        <v>39</v>
      </c>
      <c r="CV9" s="107">
        <v>2</v>
      </c>
      <c r="CW9" s="107">
        <v>16.4</v>
      </c>
      <c r="CX9" s="26">
        <f t="shared" si="4"/>
        <v>1.2148438480477</v>
      </c>
      <c r="CY9" s="27">
        <f t="shared" si="5"/>
        <v>0.801796939711481</v>
      </c>
      <c r="CZ9" s="26">
        <f t="shared" si="6"/>
        <v>3.315</v>
      </c>
      <c r="DA9" s="28">
        <f t="shared" si="7"/>
        <v>-2.51320306028852</v>
      </c>
      <c r="DB9" s="22">
        <v>2</v>
      </c>
      <c r="DC9" s="1">
        <v>1</v>
      </c>
      <c r="DD9" s="17">
        <v>2</v>
      </c>
      <c r="DE9" s="29">
        <f t="shared" si="8"/>
        <v>0</v>
      </c>
      <c r="DF9" s="29">
        <v>0</v>
      </c>
      <c r="DG9" s="17">
        <v>24</v>
      </c>
      <c r="DH9" s="1">
        <f t="shared" ref="DH9:DH72" si="20">DG9/10</f>
        <v>2.4</v>
      </c>
      <c r="DI9" s="17">
        <v>22</v>
      </c>
      <c r="DJ9" s="1">
        <f t="shared" si="9"/>
        <v>2.2</v>
      </c>
      <c r="DK9" s="17">
        <v>1</v>
      </c>
      <c r="DL9" s="17">
        <v>78</v>
      </c>
      <c r="DM9" s="17"/>
      <c r="DN9" s="17"/>
      <c r="DO9" s="17"/>
      <c r="DP9" s="17"/>
      <c r="DQ9" s="17"/>
      <c r="DR9" s="17">
        <v>76</v>
      </c>
      <c r="DS9" s="143">
        <v>4.6</v>
      </c>
      <c r="DT9" s="17" t="s">
        <v>241</v>
      </c>
      <c r="DU9" s="17">
        <v>1</v>
      </c>
      <c r="DV9" s="17">
        <v>5</v>
      </c>
      <c r="DW9" s="1">
        <v>1</v>
      </c>
      <c r="DX9" s="89">
        <v>10.32</v>
      </c>
      <c r="DY9" s="17">
        <v>85.6</v>
      </c>
      <c r="DZ9" s="148">
        <v>142</v>
      </c>
      <c r="EA9" s="17">
        <v>107</v>
      </c>
      <c r="EB9" s="17">
        <v>12.1</v>
      </c>
      <c r="EC9" s="17">
        <v>87.4</v>
      </c>
      <c r="ED9" s="17">
        <v>1.05</v>
      </c>
      <c r="EE9" s="17">
        <v>40</v>
      </c>
      <c r="EF9" s="17">
        <v>51.4</v>
      </c>
      <c r="EG9" s="26">
        <f t="shared" ref="EG9:EG40" si="21">LOG10(EF9)</f>
        <v>1.71096311899528</v>
      </c>
      <c r="EH9" s="26">
        <f t="shared" si="10"/>
        <v>1.12923565853688</v>
      </c>
      <c r="EI9" s="1">
        <f t="shared" si="11"/>
        <v>3.4</v>
      </c>
      <c r="EJ9" s="28">
        <f t="shared" si="12"/>
        <v>-2.27076434146312</v>
      </c>
      <c r="EK9" s="22">
        <v>2</v>
      </c>
      <c r="EL9" s="1">
        <v>2</v>
      </c>
      <c r="EM9" s="17">
        <v>261</v>
      </c>
      <c r="EN9" s="17">
        <v>399</v>
      </c>
      <c r="EO9" s="17">
        <v>96</v>
      </c>
      <c r="EP9" s="17"/>
      <c r="EQ9" s="17"/>
      <c r="ER9" s="143">
        <v>80</v>
      </c>
      <c r="ES9" s="23"/>
      <c r="ET9" s="1">
        <v>1</v>
      </c>
      <c r="EU9" s="17">
        <v>9.21</v>
      </c>
      <c r="EV9" s="17">
        <v>72.9</v>
      </c>
      <c r="EW9" s="148">
        <v>137</v>
      </c>
      <c r="EX9" s="17">
        <v>113</v>
      </c>
      <c r="EY9" s="17">
        <v>11.9</v>
      </c>
      <c r="EZ9" s="17">
        <v>91.1</v>
      </c>
      <c r="FA9" s="17">
        <v>1.04</v>
      </c>
      <c r="FB9" s="17">
        <v>34</v>
      </c>
      <c r="FC9" s="17">
        <v>63.4</v>
      </c>
      <c r="FD9" s="17">
        <v>299</v>
      </c>
      <c r="FE9" s="17">
        <v>100</v>
      </c>
      <c r="FF9" s="17">
        <v>132</v>
      </c>
      <c r="FG9" s="17"/>
      <c r="FH9" s="17"/>
      <c r="FI9" s="17">
        <v>79</v>
      </c>
      <c r="FK9" s="89">
        <v>38.1</v>
      </c>
      <c r="FL9" s="17">
        <v>36.5</v>
      </c>
      <c r="FM9" s="17"/>
      <c r="FN9" s="31">
        <v>1</v>
      </c>
      <c r="FO9" s="157">
        <v>1</v>
      </c>
      <c r="FP9" s="156">
        <v>1</v>
      </c>
      <c r="FQ9" s="1">
        <v>0</v>
      </c>
      <c r="FR9" s="1">
        <v>0</v>
      </c>
      <c r="FS9" s="1">
        <v>0</v>
      </c>
      <c r="FT9" s="1">
        <f t="shared" si="13"/>
        <v>0</v>
      </c>
      <c r="FU9" s="1">
        <v>0</v>
      </c>
      <c r="FV9" s="1">
        <f t="shared" si="14"/>
        <v>0</v>
      </c>
      <c r="FW9" s="1">
        <v>0</v>
      </c>
      <c r="FX9" s="1">
        <v>0</v>
      </c>
      <c r="FY9" s="1">
        <v>0</v>
      </c>
      <c r="FZ9" s="1">
        <v>0</v>
      </c>
      <c r="GB9" s="1">
        <v>0</v>
      </c>
      <c r="GC9" s="1">
        <v>0</v>
      </c>
      <c r="GD9" s="17">
        <v>0</v>
      </c>
      <c r="GE9" s="1">
        <v>0</v>
      </c>
      <c r="GG9" s="1">
        <v>0</v>
      </c>
      <c r="GH9" s="1">
        <v>0</v>
      </c>
      <c r="GI9" s="17">
        <v>0</v>
      </c>
      <c r="GJ9" s="1">
        <v>0</v>
      </c>
      <c r="GK9" s="1">
        <v>0</v>
      </c>
      <c r="GL9" s="1">
        <v>0</v>
      </c>
      <c r="GM9" s="32">
        <v>0</v>
      </c>
      <c r="GN9" s="17">
        <v>0</v>
      </c>
      <c r="GO9" s="17">
        <v>0</v>
      </c>
      <c r="GP9" s="1">
        <v>0</v>
      </c>
      <c r="GQ9" s="1">
        <v>0</v>
      </c>
      <c r="GR9" s="1">
        <v>0</v>
      </c>
      <c r="GS9" s="1">
        <v>0</v>
      </c>
      <c r="GT9" s="32">
        <v>0</v>
      </c>
      <c r="GU9" s="32">
        <v>0</v>
      </c>
      <c r="GV9" s="1">
        <v>0</v>
      </c>
      <c r="GW9" s="1">
        <v>0</v>
      </c>
      <c r="GX9" s="157">
        <v>0</v>
      </c>
      <c r="GY9" s="17">
        <v>0</v>
      </c>
      <c r="GZ9" s="17">
        <v>0</v>
      </c>
      <c r="HA9" s="143">
        <v>0</v>
      </c>
      <c r="HB9" s="17">
        <v>0</v>
      </c>
      <c r="HC9" s="17">
        <v>0</v>
      </c>
      <c r="HD9" s="170">
        <v>0</v>
      </c>
      <c r="HE9" s="17">
        <v>0</v>
      </c>
      <c r="HF9" s="17">
        <v>0</v>
      </c>
      <c r="HG9" s="17">
        <v>0</v>
      </c>
      <c r="HH9" s="17">
        <v>0</v>
      </c>
      <c r="HI9" s="17">
        <v>0</v>
      </c>
      <c r="HJ9" s="17"/>
      <c r="HK9" s="17"/>
      <c r="HL9" s="17"/>
      <c r="HM9" s="17"/>
      <c r="HN9" s="17"/>
      <c r="HO9" s="17"/>
      <c r="HP9" s="1">
        <v>0</v>
      </c>
      <c r="HQ9" s="1">
        <v>0</v>
      </c>
      <c r="HR9" s="32">
        <v>0</v>
      </c>
      <c r="HS9" s="1">
        <v>0</v>
      </c>
      <c r="HT9" s="32">
        <v>0</v>
      </c>
      <c r="HU9" s="32">
        <v>0</v>
      </c>
      <c r="HW9" s="32">
        <v>0</v>
      </c>
      <c r="HX9" s="32">
        <v>0</v>
      </c>
      <c r="HY9" s="1">
        <f t="shared" si="15"/>
        <v>0</v>
      </c>
      <c r="HZ9" s="1">
        <v>0</v>
      </c>
      <c r="IA9" s="1">
        <f t="shared" si="16"/>
        <v>0</v>
      </c>
      <c r="IB9" s="1">
        <v>0</v>
      </c>
      <c r="IC9" s="1">
        <v>0</v>
      </c>
      <c r="ID9" s="23" t="s">
        <v>273</v>
      </c>
      <c r="IE9" s="23"/>
      <c r="IF9" s="23"/>
      <c r="IG9" s="36">
        <v>2</v>
      </c>
      <c r="IH9" s="37" t="s">
        <v>242</v>
      </c>
      <c r="II9" s="179">
        <v>0</v>
      </c>
      <c r="IJ9" s="17" t="s">
        <v>274</v>
      </c>
      <c r="IK9" s="17"/>
      <c r="IL9" s="38" t="s">
        <v>275</v>
      </c>
      <c r="IM9" s="17" t="s">
        <v>276</v>
      </c>
      <c r="IN9" s="17">
        <v>0</v>
      </c>
      <c r="IO9" s="1">
        <v>11.59</v>
      </c>
      <c r="IQ9" s="17">
        <v>5.32</v>
      </c>
      <c r="IR9" s="17">
        <v>56.9</v>
      </c>
      <c r="IS9" s="17">
        <v>132</v>
      </c>
      <c r="IT9" s="17">
        <v>125</v>
      </c>
      <c r="IU9" s="17">
        <v>12.7</v>
      </c>
      <c r="IV9" s="17">
        <v>77.5</v>
      </c>
      <c r="IW9" s="17">
        <v>1.11</v>
      </c>
      <c r="IX9" s="17">
        <v>35</v>
      </c>
      <c r="IY9" s="17">
        <v>12.7</v>
      </c>
      <c r="IZ9" s="17">
        <v>24</v>
      </c>
      <c r="JA9" s="17">
        <v>22</v>
      </c>
      <c r="JB9" s="17">
        <v>99</v>
      </c>
      <c r="JC9" s="17"/>
      <c r="JD9" s="17"/>
      <c r="JE9" s="36">
        <v>68</v>
      </c>
      <c r="JF9" s="1">
        <v>0</v>
      </c>
      <c r="JG9" s="1">
        <v>0</v>
      </c>
      <c r="JH9" s="1">
        <v>1</v>
      </c>
      <c r="JI9" s="38" t="s">
        <v>275</v>
      </c>
      <c r="JJ9" s="1" t="s">
        <v>277</v>
      </c>
      <c r="JK9" s="1">
        <v>3.6</v>
      </c>
      <c r="JL9" s="1">
        <v>1</v>
      </c>
      <c r="JM9" s="1">
        <v>0</v>
      </c>
      <c r="JN9" s="23">
        <v>0</v>
      </c>
    </row>
    <row r="10" s="3" customFormat="1" ht="30" spans="1:274">
      <c r="A10" s="52"/>
      <c r="B10" s="53"/>
      <c r="C10" s="56"/>
      <c r="E10" s="54">
        <v>3</v>
      </c>
      <c r="F10" s="49">
        <v>2</v>
      </c>
      <c r="G10" s="54">
        <v>3</v>
      </c>
      <c r="H10" s="56">
        <v>1</v>
      </c>
      <c r="I10" s="71">
        <v>40.3648504273504</v>
      </c>
      <c r="J10" s="47">
        <v>1</v>
      </c>
      <c r="K10" s="68">
        <f t="shared" si="2"/>
        <v>4.03648504273504</v>
      </c>
      <c r="L10" s="49">
        <v>2</v>
      </c>
      <c r="M10" s="75">
        <v>27912</v>
      </c>
      <c r="N10" s="54">
        <v>0</v>
      </c>
      <c r="O10" s="54">
        <v>0</v>
      </c>
      <c r="P10" s="54">
        <v>1</v>
      </c>
      <c r="Q10" s="54">
        <v>0</v>
      </c>
      <c r="R10" s="1">
        <v>0</v>
      </c>
      <c r="S10" s="19">
        <v>8</v>
      </c>
      <c r="T10" s="83">
        <v>8</v>
      </c>
      <c r="U10" s="1">
        <v>2</v>
      </c>
      <c r="V10" s="1">
        <v>2</v>
      </c>
      <c r="W10" s="1">
        <v>2</v>
      </c>
      <c r="X10" s="1">
        <v>1</v>
      </c>
      <c r="Y10" s="1"/>
      <c r="Z10" s="92">
        <v>42656</v>
      </c>
      <c r="AA10" s="1"/>
      <c r="AB10" s="1"/>
      <c r="AC10" s="56">
        <v>27.33</v>
      </c>
      <c r="AD10" s="1">
        <v>2</v>
      </c>
      <c r="AE10" s="95" t="s">
        <v>277</v>
      </c>
      <c r="AF10" s="94"/>
      <c r="AG10" s="94" t="s">
        <v>235</v>
      </c>
      <c r="AH10" s="94">
        <v>1</v>
      </c>
      <c r="AI10" s="21">
        <v>1</v>
      </c>
      <c r="AJ10" s="94">
        <v>3.6</v>
      </c>
      <c r="AK10" s="66">
        <v>3.6</v>
      </c>
      <c r="AL10" s="107">
        <v>2</v>
      </c>
      <c r="AM10" s="3">
        <v>1</v>
      </c>
      <c r="AN10" s="3">
        <v>1</v>
      </c>
      <c r="AO10" s="3">
        <v>0</v>
      </c>
      <c r="AP10" s="66">
        <v>0</v>
      </c>
      <c r="AQ10" s="66">
        <v>1</v>
      </c>
      <c r="AR10" s="1">
        <v>1</v>
      </c>
      <c r="AS10" s="66">
        <v>1</v>
      </c>
      <c r="AT10" s="66" t="s">
        <v>246</v>
      </c>
      <c r="AU10" s="17">
        <v>1</v>
      </c>
      <c r="AV10" s="17">
        <v>1</v>
      </c>
      <c r="AW10" s="66"/>
      <c r="AX10" s="3">
        <v>1</v>
      </c>
      <c r="AY10" s="3">
        <v>1</v>
      </c>
      <c r="AZ10" s="3">
        <v>1</v>
      </c>
      <c r="BA10" s="1">
        <v>1</v>
      </c>
      <c r="BB10" s="107">
        <v>1</v>
      </c>
      <c r="BC10" s="22">
        <v>0</v>
      </c>
      <c r="BD10" s="22">
        <v>1</v>
      </c>
      <c r="BE10" s="22"/>
      <c r="BF10" s="3">
        <v>1</v>
      </c>
      <c r="BG10" s="3">
        <v>1</v>
      </c>
      <c r="BH10" s="17">
        <v>1</v>
      </c>
      <c r="BI10" s="66">
        <v>0</v>
      </c>
      <c r="BJ10" s="66">
        <v>0</v>
      </c>
      <c r="BK10" s="115"/>
      <c r="BL10" s="66">
        <v>0</v>
      </c>
      <c r="BN10" s="66">
        <v>1</v>
      </c>
      <c r="BO10" s="3" t="s">
        <v>276</v>
      </c>
      <c r="BP10" s="1">
        <v>1</v>
      </c>
      <c r="BQ10" s="66">
        <v>1</v>
      </c>
      <c r="BR10" s="3">
        <v>11.59</v>
      </c>
      <c r="BS10" s="1">
        <v>1</v>
      </c>
      <c r="BT10" s="1">
        <v>2</v>
      </c>
      <c r="BU10" s="1">
        <v>3</v>
      </c>
      <c r="BW10" s="66">
        <v>5.32</v>
      </c>
      <c r="BX10" s="1">
        <v>2</v>
      </c>
      <c r="BY10" s="66">
        <v>3</v>
      </c>
      <c r="BZ10" s="66">
        <v>56.9</v>
      </c>
      <c r="CA10" s="66">
        <v>132</v>
      </c>
      <c r="CB10" s="24">
        <v>2</v>
      </c>
      <c r="CC10" s="124">
        <v>125</v>
      </c>
      <c r="CD10" s="48">
        <f t="shared" si="18"/>
        <v>2.5</v>
      </c>
      <c r="CE10" s="48">
        <v>3</v>
      </c>
      <c r="CF10" s="126">
        <v>0</v>
      </c>
      <c r="CG10" s="66"/>
      <c r="CH10" s="66"/>
      <c r="CI10" s="66"/>
      <c r="CJ10" s="66"/>
      <c r="CK10" s="66">
        <v>125</v>
      </c>
      <c r="CL10" s="1">
        <f t="shared" si="3"/>
        <v>2.5</v>
      </c>
      <c r="CM10" s="107">
        <v>12.7</v>
      </c>
      <c r="CN10" s="17">
        <v>1</v>
      </c>
      <c r="CO10" s="66">
        <v>77.5</v>
      </c>
      <c r="CP10" s="17">
        <v>4</v>
      </c>
      <c r="CQ10" s="1">
        <f t="shared" si="17"/>
        <v>7.75</v>
      </c>
      <c r="CR10" s="66">
        <v>1.11</v>
      </c>
      <c r="CS10" s="1">
        <f t="shared" si="19"/>
        <v>11.1</v>
      </c>
      <c r="CT10" s="107">
        <v>1</v>
      </c>
      <c r="CU10" s="107">
        <v>35</v>
      </c>
      <c r="CV10" s="107">
        <v>2</v>
      </c>
      <c r="CW10" s="107">
        <v>12.7</v>
      </c>
      <c r="CX10" s="26">
        <f t="shared" si="4"/>
        <v>1.10380372095596</v>
      </c>
      <c r="CY10" s="27">
        <f t="shared" si="5"/>
        <v>0.728510455830932</v>
      </c>
      <c r="CZ10" s="26">
        <f t="shared" si="6"/>
        <v>2.975</v>
      </c>
      <c r="DA10" s="28">
        <f t="shared" si="7"/>
        <v>-2.24648954416907</v>
      </c>
      <c r="DB10" s="22">
        <v>2</v>
      </c>
      <c r="DC10" s="1">
        <v>1</v>
      </c>
      <c r="DD10" s="66">
        <v>2</v>
      </c>
      <c r="DE10" s="29">
        <f t="shared" si="8"/>
        <v>0</v>
      </c>
      <c r="DF10" s="29">
        <v>0</v>
      </c>
      <c r="DG10" s="66">
        <v>24</v>
      </c>
      <c r="DH10" s="1">
        <f t="shared" si="20"/>
        <v>2.4</v>
      </c>
      <c r="DI10" s="66">
        <v>22</v>
      </c>
      <c r="DJ10" s="1">
        <f t="shared" si="9"/>
        <v>2.2</v>
      </c>
      <c r="DK10" s="17">
        <v>1</v>
      </c>
      <c r="DL10" s="66">
        <v>99</v>
      </c>
      <c r="DM10" s="66"/>
      <c r="DN10" s="66"/>
      <c r="DO10" s="66"/>
      <c r="DP10" s="66"/>
      <c r="DQ10" s="66"/>
      <c r="DR10" s="144">
        <v>68</v>
      </c>
      <c r="DS10" s="144">
        <v>4.6</v>
      </c>
      <c r="DT10" s="66" t="s">
        <v>241</v>
      </c>
      <c r="DU10" s="66">
        <v>1</v>
      </c>
      <c r="DV10" s="66">
        <v>5</v>
      </c>
      <c r="DW10" s="1">
        <v>1</v>
      </c>
      <c r="DX10" s="95">
        <v>7.03</v>
      </c>
      <c r="DY10" s="3">
        <v>78.3</v>
      </c>
      <c r="DZ10" s="30">
        <v>140</v>
      </c>
      <c r="EA10" s="3">
        <v>95</v>
      </c>
      <c r="EB10" s="66">
        <v>12.7</v>
      </c>
      <c r="EC10" s="66">
        <v>77.5</v>
      </c>
      <c r="ED10" s="66">
        <v>1.11</v>
      </c>
      <c r="EE10" s="3">
        <v>36</v>
      </c>
      <c r="EF10" s="3">
        <v>31.7</v>
      </c>
      <c r="EG10" s="26">
        <f t="shared" si="21"/>
        <v>1.50105926221775</v>
      </c>
      <c r="EH10" s="26">
        <f t="shared" si="10"/>
        <v>0.990699113063716</v>
      </c>
      <c r="EI10" s="1">
        <f t="shared" ref="EI10:EI41" si="22">0.085*EE10</f>
        <v>3.06</v>
      </c>
      <c r="EJ10" s="28">
        <f t="shared" si="12"/>
        <v>-2.06930088693628</v>
      </c>
      <c r="EK10" s="22">
        <v>2</v>
      </c>
      <c r="EL10" s="1">
        <v>2</v>
      </c>
      <c r="EM10" s="3">
        <v>222</v>
      </c>
      <c r="EN10" s="3">
        <v>338</v>
      </c>
      <c r="EO10" s="3">
        <v>107</v>
      </c>
      <c r="ER10" s="129">
        <v>59</v>
      </c>
      <c r="ES10" s="118"/>
      <c r="ET10" s="3">
        <v>0</v>
      </c>
      <c r="EW10" s="30"/>
      <c r="FK10" s="95">
        <v>38.1</v>
      </c>
      <c r="FL10" s="3">
        <v>36.4</v>
      </c>
      <c r="FM10" s="17"/>
      <c r="FN10" s="31">
        <v>1</v>
      </c>
      <c r="FO10" s="157">
        <v>1</v>
      </c>
      <c r="FP10" s="84">
        <v>0</v>
      </c>
      <c r="FQ10" s="1">
        <v>0</v>
      </c>
      <c r="FR10" s="3">
        <v>0</v>
      </c>
      <c r="FS10" s="1">
        <v>0</v>
      </c>
      <c r="FT10" s="1">
        <f t="shared" si="13"/>
        <v>0</v>
      </c>
      <c r="FU10" s="66">
        <v>0</v>
      </c>
      <c r="FV10" s="1">
        <f t="shared" si="14"/>
        <v>0</v>
      </c>
      <c r="FW10" s="1">
        <v>0</v>
      </c>
      <c r="FX10" s="1">
        <v>0</v>
      </c>
      <c r="FY10" s="1">
        <v>0</v>
      </c>
      <c r="FZ10" s="1">
        <v>0</v>
      </c>
      <c r="GA10" s="17"/>
      <c r="GB10" s="1">
        <v>0</v>
      </c>
      <c r="GC10" s="17">
        <v>0</v>
      </c>
      <c r="GD10" s="17">
        <v>0</v>
      </c>
      <c r="GE10" s="1">
        <v>0</v>
      </c>
      <c r="GF10" s="17"/>
      <c r="GG10" s="1">
        <v>0</v>
      </c>
      <c r="GH10" s="17">
        <v>0</v>
      </c>
      <c r="GI10" s="17">
        <v>0</v>
      </c>
      <c r="GJ10" s="1">
        <v>0</v>
      </c>
      <c r="GK10" s="3">
        <v>0</v>
      </c>
      <c r="GL10" s="3">
        <v>0</v>
      </c>
      <c r="GM10" s="32">
        <v>0</v>
      </c>
      <c r="GN10" s="17">
        <v>0</v>
      </c>
      <c r="GO10" s="66">
        <v>0</v>
      </c>
      <c r="GP10" s="1">
        <v>0</v>
      </c>
      <c r="GQ10" s="1">
        <v>0</v>
      </c>
      <c r="GR10" s="66">
        <v>0</v>
      </c>
      <c r="GS10" s="1">
        <v>0</v>
      </c>
      <c r="GT10" s="32">
        <v>0</v>
      </c>
      <c r="GU10" s="32">
        <v>0</v>
      </c>
      <c r="GV10" s="3">
        <v>0</v>
      </c>
      <c r="GW10" s="3">
        <v>0</v>
      </c>
      <c r="GX10" s="157">
        <v>0</v>
      </c>
      <c r="GY10" s="66">
        <v>0</v>
      </c>
      <c r="GZ10" s="17">
        <v>0</v>
      </c>
      <c r="HA10" s="144">
        <v>0</v>
      </c>
      <c r="HB10" s="66">
        <v>0</v>
      </c>
      <c r="HC10" s="17">
        <v>0</v>
      </c>
      <c r="HD10" s="170">
        <v>0</v>
      </c>
      <c r="HE10" s="17">
        <v>0</v>
      </c>
      <c r="HF10" s="17">
        <v>0</v>
      </c>
      <c r="HG10" s="17">
        <v>0</v>
      </c>
      <c r="HH10" s="17">
        <v>0</v>
      </c>
      <c r="HI10" s="17">
        <v>0</v>
      </c>
      <c r="HJ10" s="17"/>
      <c r="HK10" s="17"/>
      <c r="HL10" s="17"/>
      <c r="HM10" s="66"/>
      <c r="HN10" s="66"/>
      <c r="HO10" s="66"/>
      <c r="HP10" s="3">
        <v>0</v>
      </c>
      <c r="HQ10" s="3">
        <v>0</v>
      </c>
      <c r="HR10" s="32">
        <v>0</v>
      </c>
      <c r="HS10" s="1">
        <v>0</v>
      </c>
      <c r="HT10" s="32">
        <v>0</v>
      </c>
      <c r="HU10" s="32">
        <v>0</v>
      </c>
      <c r="HV10" s="1"/>
      <c r="HW10" s="32">
        <v>0</v>
      </c>
      <c r="HX10" s="32">
        <v>0</v>
      </c>
      <c r="HY10" s="1">
        <f t="shared" si="15"/>
        <v>0</v>
      </c>
      <c r="HZ10" s="1">
        <v>0</v>
      </c>
      <c r="IA10" s="1">
        <f t="shared" si="16"/>
        <v>0</v>
      </c>
      <c r="IB10" s="1">
        <v>0</v>
      </c>
      <c r="IC10" s="3">
        <v>0</v>
      </c>
      <c r="ID10" s="118" t="s">
        <v>278</v>
      </c>
      <c r="IE10" s="118"/>
      <c r="IF10" s="118"/>
      <c r="IG10" s="115">
        <v>1</v>
      </c>
      <c r="IH10" s="118" t="s">
        <v>242</v>
      </c>
      <c r="II10" s="179">
        <v>0</v>
      </c>
      <c r="IJ10" s="3" t="s">
        <v>279</v>
      </c>
      <c r="IL10" s="38" t="s">
        <v>261</v>
      </c>
      <c r="IM10" s="3" t="s">
        <v>280</v>
      </c>
      <c r="IN10" s="3">
        <v>0</v>
      </c>
      <c r="IO10" s="3">
        <v>13.18</v>
      </c>
      <c r="IQ10" s="66">
        <v>5.69</v>
      </c>
      <c r="IR10" s="66">
        <v>60.6</v>
      </c>
      <c r="IS10" s="66">
        <v>141</v>
      </c>
      <c r="IT10" s="66">
        <v>117</v>
      </c>
      <c r="IU10" s="66">
        <v>11.8</v>
      </c>
      <c r="IV10" s="66">
        <v>93</v>
      </c>
      <c r="IW10" s="66">
        <v>1.03</v>
      </c>
      <c r="IX10" s="66">
        <v>38</v>
      </c>
      <c r="IY10" s="66">
        <v>12.3</v>
      </c>
      <c r="IZ10" s="66">
        <v>30</v>
      </c>
      <c r="JA10" s="66">
        <v>29</v>
      </c>
      <c r="JB10" s="66">
        <v>102</v>
      </c>
      <c r="JC10" s="66"/>
      <c r="JD10" s="66"/>
      <c r="JE10" s="115">
        <v>76</v>
      </c>
      <c r="JF10" s="3">
        <v>1</v>
      </c>
      <c r="JG10" s="3">
        <v>1</v>
      </c>
      <c r="JH10" s="3">
        <v>0</v>
      </c>
      <c r="JI10" s="38" t="s">
        <v>261</v>
      </c>
      <c r="JJ10" s="3" t="s">
        <v>281</v>
      </c>
      <c r="JK10" s="3">
        <v>1.1</v>
      </c>
      <c r="JL10" s="3">
        <v>3</v>
      </c>
      <c r="JM10" s="3">
        <v>0</v>
      </c>
      <c r="JN10" s="118">
        <v>0</v>
      </c>
    </row>
    <row r="11" s="3" customFormat="1" ht="45" spans="1:274">
      <c r="A11" s="52"/>
      <c r="B11" s="53"/>
      <c r="C11" s="56"/>
      <c r="E11" s="54">
        <v>3</v>
      </c>
      <c r="F11" s="49">
        <v>2</v>
      </c>
      <c r="G11" s="54">
        <v>3</v>
      </c>
      <c r="H11" s="56">
        <v>1</v>
      </c>
      <c r="I11" s="71">
        <v>41.490776350955</v>
      </c>
      <c r="J11" s="47">
        <v>1</v>
      </c>
      <c r="K11" s="68">
        <f t="shared" si="2"/>
        <v>4.1490776350955</v>
      </c>
      <c r="L11" s="49">
        <v>2</v>
      </c>
      <c r="M11" s="75">
        <v>27912</v>
      </c>
      <c r="N11" s="54">
        <v>0</v>
      </c>
      <c r="O11" s="54">
        <v>0</v>
      </c>
      <c r="P11" s="54">
        <v>1</v>
      </c>
      <c r="Q11" s="54">
        <v>0</v>
      </c>
      <c r="R11" s="1">
        <v>0</v>
      </c>
      <c r="S11" s="19">
        <v>9</v>
      </c>
      <c r="T11" s="83">
        <v>9</v>
      </c>
      <c r="U11" s="1">
        <v>3</v>
      </c>
      <c r="V11" s="1">
        <v>3</v>
      </c>
      <c r="W11" s="1">
        <v>2</v>
      </c>
      <c r="X11" s="1">
        <v>2</v>
      </c>
      <c r="Y11" s="1"/>
      <c r="Z11" s="92">
        <v>43067</v>
      </c>
      <c r="AA11" s="1"/>
      <c r="AB11" s="1"/>
      <c r="AC11" s="56">
        <v>25.25</v>
      </c>
      <c r="AD11" s="1">
        <v>2</v>
      </c>
      <c r="AE11" s="95" t="s">
        <v>282</v>
      </c>
      <c r="AF11" s="94"/>
      <c r="AG11" s="94" t="s">
        <v>283</v>
      </c>
      <c r="AH11" s="94">
        <v>4</v>
      </c>
      <c r="AI11" s="21">
        <v>1</v>
      </c>
      <c r="AJ11" s="94">
        <v>3</v>
      </c>
      <c r="AK11" s="66">
        <v>3</v>
      </c>
      <c r="AL11" s="107">
        <v>2</v>
      </c>
      <c r="AM11" s="3">
        <v>3</v>
      </c>
      <c r="AN11" s="3">
        <v>3</v>
      </c>
      <c r="AO11" s="3">
        <v>0</v>
      </c>
      <c r="AP11" s="3" t="s">
        <v>284</v>
      </c>
      <c r="AQ11" s="66">
        <v>6</v>
      </c>
      <c r="AR11" s="3">
        <v>3</v>
      </c>
      <c r="AS11" s="3">
        <v>2</v>
      </c>
      <c r="AT11" s="66" t="s">
        <v>285</v>
      </c>
      <c r="AU11" s="3">
        <v>3</v>
      </c>
      <c r="AV11" s="3">
        <v>2</v>
      </c>
      <c r="AX11" s="3">
        <v>1</v>
      </c>
      <c r="AY11" s="3">
        <v>1</v>
      </c>
      <c r="AZ11" s="3">
        <v>1</v>
      </c>
      <c r="BA11" s="1">
        <v>1</v>
      </c>
      <c r="BB11" s="107">
        <v>1</v>
      </c>
      <c r="BC11" s="22">
        <v>0</v>
      </c>
      <c r="BD11" s="22">
        <v>1</v>
      </c>
      <c r="BE11" s="22"/>
      <c r="BF11" s="3">
        <v>1</v>
      </c>
      <c r="BG11" s="3">
        <v>1</v>
      </c>
      <c r="BH11" s="17">
        <v>1</v>
      </c>
      <c r="BI11" s="66">
        <v>0</v>
      </c>
      <c r="BJ11" s="66">
        <v>0</v>
      </c>
      <c r="BK11" s="115"/>
      <c r="BL11" s="66">
        <v>0</v>
      </c>
      <c r="BN11" s="66">
        <v>1</v>
      </c>
      <c r="BO11" s="3" t="s">
        <v>286</v>
      </c>
      <c r="BP11" s="1">
        <v>1</v>
      </c>
      <c r="BQ11" s="66">
        <v>1</v>
      </c>
      <c r="BR11" s="3">
        <v>10.34</v>
      </c>
      <c r="BS11" s="1">
        <v>1</v>
      </c>
      <c r="BT11" s="1">
        <v>2</v>
      </c>
      <c r="BU11" s="1">
        <v>3</v>
      </c>
      <c r="BW11" s="3">
        <v>6.7</v>
      </c>
      <c r="BX11" s="1">
        <v>2</v>
      </c>
      <c r="BY11" s="66">
        <v>3</v>
      </c>
      <c r="BZ11" s="3">
        <v>70.2</v>
      </c>
      <c r="CA11" s="3">
        <v>128</v>
      </c>
      <c r="CB11" s="24">
        <v>2</v>
      </c>
      <c r="CC11" s="24">
        <v>70</v>
      </c>
      <c r="CD11" s="48">
        <f t="shared" si="18"/>
        <v>1.4</v>
      </c>
      <c r="CE11" s="48">
        <v>2</v>
      </c>
      <c r="CF11" s="126">
        <v>0</v>
      </c>
      <c r="CG11" s="66"/>
      <c r="CH11" s="66"/>
      <c r="CI11" s="66"/>
      <c r="CJ11" s="66"/>
      <c r="CK11" s="66">
        <v>70</v>
      </c>
      <c r="CL11" s="1">
        <f t="shared" si="3"/>
        <v>1.4</v>
      </c>
      <c r="CM11" s="22">
        <v>12.2</v>
      </c>
      <c r="CN11" s="17">
        <v>1</v>
      </c>
      <c r="CO11" s="3">
        <v>78.8</v>
      </c>
      <c r="CP11" s="17">
        <v>4</v>
      </c>
      <c r="CQ11" s="1">
        <f t="shared" si="17"/>
        <v>7.88</v>
      </c>
      <c r="CR11" s="3">
        <v>1.06</v>
      </c>
      <c r="CS11" s="1">
        <f t="shared" si="19"/>
        <v>10.6</v>
      </c>
      <c r="CT11" s="107">
        <v>1</v>
      </c>
      <c r="CU11" s="22">
        <v>36</v>
      </c>
      <c r="CV11" s="107">
        <v>2</v>
      </c>
      <c r="CW11" s="22">
        <v>14.1</v>
      </c>
      <c r="CX11" s="26">
        <f t="shared" si="4"/>
        <v>1.14921911265538</v>
      </c>
      <c r="CY11" s="27">
        <f t="shared" si="5"/>
        <v>0.758484614352551</v>
      </c>
      <c r="CZ11" s="26">
        <f t="shared" si="6"/>
        <v>3.06</v>
      </c>
      <c r="DA11" s="28">
        <f t="shared" si="7"/>
        <v>-2.30151538564745</v>
      </c>
      <c r="DB11" s="22">
        <v>2</v>
      </c>
      <c r="DC11" s="1">
        <v>1</v>
      </c>
      <c r="DD11" s="66">
        <v>2</v>
      </c>
      <c r="DE11" s="29">
        <f t="shared" si="8"/>
        <v>0</v>
      </c>
      <c r="DF11" s="29">
        <v>0</v>
      </c>
      <c r="DG11" s="3">
        <v>41</v>
      </c>
      <c r="DH11" s="1">
        <f t="shared" si="20"/>
        <v>4.1</v>
      </c>
      <c r="DI11" s="3">
        <v>35</v>
      </c>
      <c r="DJ11" s="1">
        <f t="shared" si="9"/>
        <v>3.5</v>
      </c>
      <c r="DK11" s="17">
        <v>2</v>
      </c>
      <c r="DL11" s="3">
        <v>100</v>
      </c>
      <c r="DR11" s="3">
        <v>82</v>
      </c>
      <c r="DS11" s="144">
        <v>4.6</v>
      </c>
      <c r="DT11" s="66" t="s">
        <v>241</v>
      </c>
      <c r="DU11" s="66">
        <v>1</v>
      </c>
      <c r="DV11" s="66">
        <v>5</v>
      </c>
      <c r="DW11" s="1">
        <v>1</v>
      </c>
      <c r="DX11" s="95">
        <v>4.5</v>
      </c>
      <c r="DY11" s="3">
        <v>73.1</v>
      </c>
      <c r="DZ11" s="30">
        <v>126</v>
      </c>
      <c r="EA11" s="3">
        <v>80</v>
      </c>
      <c r="EB11" s="3">
        <v>12.1</v>
      </c>
      <c r="EC11" s="3">
        <v>80.4</v>
      </c>
      <c r="ED11" s="3">
        <v>1.05</v>
      </c>
      <c r="EE11" s="3">
        <v>35</v>
      </c>
      <c r="EF11" s="3">
        <v>18.3</v>
      </c>
      <c r="EG11" s="26">
        <f t="shared" si="21"/>
        <v>1.26245108973043</v>
      </c>
      <c r="EH11" s="26">
        <f t="shared" si="10"/>
        <v>0.833217719222084</v>
      </c>
      <c r="EI11" s="1">
        <f t="shared" si="22"/>
        <v>2.975</v>
      </c>
      <c r="EJ11" s="28">
        <f t="shared" si="12"/>
        <v>-2.14178228077792</v>
      </c>
      <c r="EK11" s="22">
        <v>2</v>
      </c>
      <c r="EL11" s="1">
        <v>2</v>
      </c>
      <c r="EM11" s="3">
        <v>82</v>
      </c>
      <c r="EN11" s="3">
        <v>182</v>
      </c>
      <c r="EO11" s="3">
        <v>86</v>
      </c>
      <c r="ER11" s="129">
        <v>72</v>
      </c>
      <c r="ES11" s="118"/>
      <c r="ET11" s="3">
        <v>1</v>
      </c>
      <c r="EU11" s="3">
        <v>5.87</v>
      </c>
      <c r="EV11" s="3">
        <v>70</v>
      </c>
      <c r="EW11" s="30">
        <v>129</v>
      </c>
      <c r="EX11" s="3">
        <v>92</v>
      </c>
      <c r="EY11" s="3">
        <v>11.2</v>
      </c>
      <c r="EZ11" s="3">
        <v>97.1</v>
      </c>
      <c r="FA11" s="3">
        <v>0.97</v>
      </c>
      <c r="FB11" s="3">
        <v>39</v>
      </c>
      <c r="FC11" s="3">
        <v>12.2</v>
      </c>
      <c r="FD11" s="3">
        <v>59</v>
      </c>
      <c r="FE11" s="3">
        <v>41</v>
      </c>
      <c r="FF11" s="3">
        <v>102</v>
      </c>
      <c r="FI11" s="3">
        <v>85</v>
      </c>
      <c r="FK11" s="95">
        <v>37.8</v>
      </c>
      <c r="FL11" s="3">
        <v>36.6</v>
      </c>
      <c r="FM11" s="1"/>
      <c r="FN11" s="31">
        <v>1</v>
      </c>
      <c r="FO11" s="32">
        <v>0</v>
      </c>
      <c r="FP11" s="84">
        <v>0</v>
      </c>
      <c r="FQ11" s="1">
        <v>0</v>
      </c>
      <c r="FR11" s="3">
        <v>0</v>
      </c>
      <c r="FS11" s="1">
        <v>0</v>
      </c>
      <c r="FT11" s="1">
        <f t="shared" si="13"/>
        <v>0</v>
      </c>
      <c r="FU11" s="66">
        <v>0</v>
      </c>
      <c r="FV11" s="1">
        <f t="shared" si="14"/>
        <v>0</v>
      </c>
      <c r="FW11" s="1">
        <v>0</v>
      </c>
      <c r="FX11" s="1">
        <v>0</v>
      </c>
      <c r="FY11" s="1">
        <v>0</v>
      </c>
      <c r="FZ11" s="1">
        <v>0</v>
      </c>
      <c r="GA11" s="17"/>
      <c r="GB11" s="1">
        <v>0</v>
      </c>
      <c r="GC11" s="17">
        <v>0</v>
      </c>
      <c r="GD11" s="17">
        <v>0</v>
      </c>
      <c r="GE11" s="1">
        <v>0</v>
      </c>
      <c r="GF11" s="17"/>
      <c r="GG11" s="1">
        <v>0</v>
      </c>
      <c r="GH11" s="17">
        <v>0</v>
      </c>
      <c r="GI11" s="17">
        <v>0</v>
      </c>
      <c r="GJ11" s="1">
        <v>0</v>
      </c>
      <c r="GK11" s="3">
        <v>0</v>
      </c>
      <c r="GL11" s="3">
        <v>0</v>
      </c>
      <c r="GM11" s="32">
        <v>0</v>
      </c>
      <c r="GN11" s="17">
        <v>0</v>
      </c>
      <c r="GO11" s="66">
        <v>0</v>
      </c>
      <c r="GP11" s="1">
        <v>0</v>
      </c>
      <c r="GQ11" s="1">
        <v>0</v>
      </c>
      <c r="GR11" s="66">
        <v>0</v>
      </c>
      <c r="GS11" s="1">
        <v>0</v>
      </c>
      <c r="GT11" s="32">
        <v>0</v>
      </c>
      <c r="GU11" s="32">
        <v>0</v>
      </c>
      <c r="GV11" s="3">
        <v>0</v>
      </c>
      <c r="GW11" s="3">
        <v>0</v>
      </c>
      <c r="GX11" s="157">
        <v>0</v>
      </c>
      <c r="GY11" s="66">
        <v>0</v>
      </c>
      <c r="GZ11" s="17">
        <v>0</v>
      </c>
      <c r="HA11" s="144">
        <v>0</v>
      </c>
      <c r="HB11" s="66">
        <v>0</v>
      </c>
      <c r="HC11" s="17">
        <v>0</v>
      </c>
      <c r="HD11" s="170">
        <v>0</v>
      </c>
      <c r="HE11" s="17">
        <v>0</v>
      </c>
      <c r="HF11" s="17">
        <v>0</v>
      </c>
      <c r="HG11" s="17">
        <v>0</v>
      </c>
      <c r="HH11" s="17">
        <v>0</v>
      </c>
      <c r="HI11" s="17">
        <v>0</v>
      </c>
      <c r="HJ11" s="17"/>
      <c r="HK11" s="17"/>
      <c r="HL11" s="17"/>
      <c r="HM11" s="66"/>
      <c r="HN11" s="66"/>
      <c r="HO11" s="66"/>
      <c r="HP11" s="3">
        <v>0</v>
      </c>
      <c r="HQ11" s="3">
        <v>0</v>
      </c>
      <c r="HR11" s="32">
        <v>0</v>
      </c>
      <c r="HS11" s="1">
        <v>0</v>
      </c>
      <c r="HT11" s="32">
        <v>0</v>
      </c>
      <c r="HU11" s="32">
        <v>0</v>
      </c>
      <c r="HV11" s="1"/>
      <c r="HW11" s="32">
        <v>0</v>
      </c>
      <c r="HX11" s="32">
        <v>0</v>
      </c>
      <c r="HY11" s="1">
        <f t="shared" si="15"/>
        <v>0</v>
      </c>
      <c r="HZ11" s="1">
        <v>0</v>
      </c>
      <c r="IA11" s="1">
        <f t="shared" si="16"/>
        <v>0</v>
      </c>
      <c r="IB11" s="1">
        <v>0</v>
      </c>
      <c r="IC11" s="3">
        <v>0</v>
      </c>
      <c r="ID11" s="118" t="s">
        <v>278</v>
      </c>
      <c r="IE11" s="118"/>
      <c r="IF11" s="118"/>
      <c r="IG11" s="115">
        <v>3</v>
      </c>
      <c r="IH11" s="118" t="s">
        <v>242</v>
      </c>
      <c r="II11" s="179">
        <v>0</v>
      </c>
      <c r="IJ11" s="3" t="s">
        <v>287</v>
      </c>
      <c r="IL11" s="38" t="s">
        <v>261</v>
      </c>
      <c r="IM11" s="3">
        <v>0</v>
      </c>
      <c r="IN11" s="3">
        <v>0</v>
      </c>
      <c r="IO11" s="3">
        <v>14.38</v>
      </c>
      <c r="IQ11" s="66">
        <v>3.41</v>
      </c>
      <c r="IR11" s="66">
        <v>56</v>
      </c>
      <c r="IS11" s="66">
        <v>126</v>
      </c>
      <c r="IT11" s="66">
        <v>95</v>
      </c>
      <c r="IU11" s="66">
        <v>11.6</v>
      </c>
      <c r="IV11" s="66">
        <v>89.1</v>
      </c>
      <c r="IW11" s="66">
        <v>1.01</v>
      </c>
      <c r="IX11" s="66">
        <v>37</v>
      </c>
      <c r="IY11" s="66">
        <v>20.6</v>
      </c>
      <c r="IZ11" s="66">
        <v>28</v>
      </c>
      <c r="JA11" s="66">
        <v>26</v>
      </c>
      <c r="JB11" s="66">
        <v>79</v>
      </c>
      <c r="JC11" s="66"/>
      <c r="JD11" s="66"/>
      <c r="JE11" s="115">
        <v>74</v>
      </c>
      <c r="JF11" s="3">
        <v>0</v>
      </c>
      <c r="JG11" s="3">
        <v>0</v>
      </c>
      <c r="JH11" s="3">
        <v>1</v>
      </c>
      <c r="JI11" s="38" t="s">
        <v>261</v>
      </c>
      <c r="JJ11" s="3" t="s">
        <v>288</v>
      </c>
      <c r="JK11" s="3">
        <v>1.1</v>
      </c>
      <c r="JL11" s="3" t="s">
        <v>269</v>
      </c>
      <c r="JM11" s="3">
        <v>0</v>
      </c>
      <c r="JN11" s="118" t="s">
        <v>289</v>
      </c>
    </row>
    <row r="12" s="1" customFormat="1" spans="1:274">
      <c r="A12" s="46">
        <v>7</v>
      </c>
      <c r="B12" s="47">
        <v>100222867</v>
      </c>
      <c r="C12" s="48" t="s">
        <v>290</v>
      </c>
      <c r="E12" s="49">
        <v>3</v>
      </c>
      <c r="F12" s="49">
        <v>2</v>
      </c>
      <c r="G12" s="49">
        <v>3</v>
      </c>
      <c r="H12" s="48">
        <v>2</v>
      </c>
      <c r="I12" s="71">
        <v>66.1156832298137</v>
      </c>
      <c r="J12" s="47">
        <v>2</v>
      </c>
      <c r="K12" s="68">
        <f t="shared" si="2"/>
        <v>6.61156832298137</v>
      </c>
      <c r="L12" s="49">
        <v>4</v>
      </c>
      <c r="M12" s="72">
        <v>18507</v>
      </c>
      <c r="N12" s="48">
        <v>0</v>
      </c>
      <c r="O12" s="48">
        <v>0</v>
      </c>
      <c r="P12" s="48">
        <v>0</v>
      </c>
      <c r="Q12" s="48">
        <v>0</v>
      </c>
      <c r="R12" s="1">
        <v>0</v>
      </c>
      <c r="S12" s="19">
        <v>10</v>
      </c>
      <c r="T12" s="83">
        <v>10</v>
      </c>
      <c r="U12" s="1">
        <v>1</v>
      </c>
      <c r="V12" s="1">
        <v>1</v>
      </c>
      <c r="W12" s="1">
        <v>1</v>
      </c>
      <c r="X12" s="1">
        <v>1</v>
      </c>
      <c r="Z12" s="88">
        <v>42656</v>
      </c>
      <c r="AC12" s="48">
        <v>25.78</v>
      </c>
      <c r="AD12" s="1">
        <v>2</v>
      </c>
      <c r="AE12" s="20" t="s">
        <v>291</v>
      </c>
      <c r="AF12" s="16"/>
      <c r="AG12" s="16" t="s">
        <v>255</v>
      </c>
      <c r="AH12" s="16">
        <v>3</v>
      </c>
      <c r="AI12" s="21">
        <v>3</v>
      </c>
      <c r="AJ12" s="16">
        <v>2.3</v>
      </c>
      <c r="AK12" s="17">
        <v>2.3</v>
      </c>
      <c r="AL12" s="107">
        <v>2</v>
      </c>
      <c r="AM12" s="1">
        <v>4</v>
      </c>
      <c r="AN12" s="1">
        <v>3</v>
      </c>
      <c r="AO12" s="1">
        <v>0</v>
      </c>
      <c r="AP12" s="1">
        <v>0</v>
      </c>
      <c r="AQ12" s="17">
        <v>4</v>
      </c>
      <c r="AR12" s="1">
        <v>2</v>
      </c>
      <c r="AS12" s="3">
        <v>2</v>
      </c>
      <c r="AT12" s="17" t="s">
        <v>285</v>
      </c>
      <c r="AU12" s="3">
        <v>3</v>
      </c>
      <c r="AV12" s="3">
        <v>2</v>
      </c>
      <c r="AX12" s="1">
        <v>1</v>
      </c>
      <c r="AY12" s="1">
        <v>1</v>
      </c>
      <c r="AZ12" s="1">
        <v>0</v>
      </c>
      <c r="BA12" s="1">
        <v>0</v>
      </c>
      <c r="BB12" s="107">
        <v>0</v>
      </c>
      <c r="BC12" s="22">
        <v>0</v>
      </c>
      <c r="BD12" s="22">
        <v>1</v>
      </c>
      <c r="BE12" s="22"/>
      <c r="BF12" s="1">
        <v>0</v>
      </c>
      <c r="BG12" s="1">
        <v>0</v>
      </c>
      <c r="BH12" s="17">
        <v>0</v>
      </c>
      <c r="BI12" s="17">
        <v>1</v>
      </c>
      <c r="BJ12" s="17">
        <v>1</v>
      </c>
      <c r="BK12" s="36" t="s">
        <v>259</v>
      </c>
      <c r="BL12" s="17">
        <v>1</v>
      </c>
      <c r="BN12" s="17">
        <v>0</v>
      </c>
      <c r="BO12" s="1">
        <v>0</v>
      </c>
      <c r="BP12" s="1">
        <v>2</v>
      </c>
      <c r="BQ12" s="1">
        <v>2</v>
      </c>
      <c r="BR12" s="1">
        <v>2.34</v>
      </c>
      <c r="BS12" s="1">
        <v>1</v>
      </c>
      <c r="BT12" s="1">
        <v>1</v>
      </c>
      <c r="BU12" s="1">
        <v>1</v>
      </c>
      <c r="BW12" s="1">
        <v>3.53</v>
      </c>
      <c r="BX12" s="17">
        <v>1</v>
      </c>
      <c r="BY12" s="1">
        <v>2</v>
      </c>
      <c r="BZ12" s="1">
        <v>67.5</v>
      </c>
      <c r="CA12" s="1">
        <v>139</v>
      </c>
      <c r="CB12" s="24">
        <v>2</v>
      </c>
      <c r="CC12" s="24">
        <v>71</v>
      </c>
      <c r="CD12" s="48">
        <f t="shared" si="18"/>
        <v>1.42</v>
      </c>
      <c r="CE12" s="48">
        <v>2</v>
      </c>
      <c r="CF12" s="85">
        <v>0</v>
      </c>
      <c r="CG12" s="17"/>
      <c r="CH12" s="17"/>
      <c r="CI12" s="17"/>
      <c r="CJ12" s="17"/>
      <c r="CK12" s="17">
        <v>71</v>
      </c>
      <c r="CL12" s="1">
        <f t="shared" si="3"/>
        <v>1.42</v>
      </c>
      <c r="CM12" s="22">
        <v>11.9</v>
      </c>
      <c r="CN12" s="17">
        <v>1</v>
      </c>
      <c r="CO12" s="1">
        <v>91.1</v>
      </c>
      <c r="CP12" s="1">
        <v>6</v>
      </c>
      <c r="CQ12" s="1">
        <f t="shared" si="17"/>
        <v>9.11</v>
      </c>
      <c r="CR12" s="1">
        <v>1.04</v>
      </c>
      <c r="CS12" s="1">
        <f t="shared" si="19"/>
        <v>10.4</v>
      </c>
      <c r="CT12" s="107">
        <v>1</v>
      </c>
      <c r="CU12" s="22">
        <v>36</v>
      </c>
      <c r="CV12" s="107">
        <v>2</v>
      </c>
      <c r="CW12" s="22">
        <v>11.4</v>
      </c>
      <c r="CX12" s="26">
        <f t="shared" si="4"/>
        <v>1.05690485133647</v>
      </c>
      <c r="CY12" s="27">
        <f t="shared" si="5"/>
        <v>0.697557201882072</v>
      </c>
      <c r="CZ12" s="26">
        <f t="shared" si="6"/>
        <v>3.06</v>
      </c>
      <c r="DA12" s="28">
        <f t="shared" si="7"/>
        <v>-2.36244279811793</v>
      </c>
      <c r="DB12" s="22">
        <v>2</v>
      </c>
      <c r="DC12" s="1">
        <v>1</v>
      </c>
      <c r="DD12" s="17">
        <v>2</v>
      </c>
      <c r="DE12" s="29">
        <f t="shared" si="8"/>
        <v>0</v>
      </c>
      <c r="DF12" s="29">
        <v>0</v>
      </c>
      <c r="DG12" s="1">
        <v>17</v>
      </c>
      <c r="DH12" s="1">
        <f t="shared" si="20"/>
        <v>1.7</v>
      </c>
      <c r="DI12" s="1">
        <v>25</v>
      </c>
      <c r="DJ12" s="1">
        <f t="shared" si="9"/>
        <v>2.5</v>
      </c>
      <c r="DK12" s="17">
        <v>2</v>
      </c>
      <c r="DL12" s="1">
        <v>170</v>
      </c>
      <c r="DR12" s="1">
        <v>67</v>
      </c>
      <c r="DS12" s="25">
        <v>4.8</v>
      </c>
      <c r="DT12" s="17" t="s">
        <v>260</v>
      </c>
      <c r="DU12" s="17">
        <v>1</v>
      </c>
      <c r="DV12" s="17">
        <v>6</v>
      </c>
      <c r="DW12" s="1">
        <v>1</v>
      </c>
      <c r="DX12" s="20">
        <v>8.33</v>
      </c>
      <c r="DY12" s="1">
        <v>76.2</v>
      </c>
      <c r="DZ12" s="30">
        <v>142</v>
      </c>
      <c r="EA12" s="1">
        <v>78</v>
      </c>
      <c r="EB12" s="1">
        <v>12.3</v>
      </c>
      <c r="EC12" s="1">
        <v>83.9</v>
      </c>
      <c r="ED12" s="1">
        <v>1.07</v>
      </c>
      <c r="EE12" s="1">
        <v>34</v>
      </c>
      <c r="EF12" s="1">
        <v>23.7</v>
      </c>
      <c r="EG12" s="26">
        <f t="shared" si="21"/>
        <v>1.3747483460101</v>
      </c>
      <c r="EH12" s="26">
        <f t="shared" si="10"/>
        <v>0.907333908366668</v>
      </c>
      <c r="EI12" s="1">
        <f t="shared" si="22"/>
        <v>2.89</v>
      </c>
      <c r="EJ12" s="28">
        <f t="shared" si="12"/>
        <v>-1.98266609163333</v>
      </c>
      <c r="EK12" s="22">
        <v>2</v>
      </c>
      <c r="EL12" s="1">
        <v>2</v>
      </c>
      <c r="EM12" s="1">
        <v>150</v>
      </c>
      <c r="EN12" s="1">
        <v>289</v>
      </c>
      <c r="EO12" s="1">
        <v>161</v>
      </c>
      <c r="ER12" s="25">
        <v>51</v>
      </c>
      <c r="ES12" s="23"/>
      <c r="ET12" s="1">
        <v>1</v>
      </c>
      <c r="EU12" s="1">
        <v>6.26</v>
      </c>
      <c r="EV12" s="1">
        <v>69</v>
      </c>
      <c r="EW12" s="30">
        <v>129</v>
      </c>
      <c r="EX12" s="1">
        <v>61</v>
      </c>
      <c r="EY12" s="1">
        <v>13.1</v>
      </c>
      <c r="EZ12" s="1">
        <v>72.4</v>
      </c>
      <c r="FA12" s="1">
        <v>1.14</v>
      </c>
      <c r="FB12" s="1">
        <v>32</v>
      </c>
      <c r="FC12" s="1">
        <v>27.8</v>
      </c>
      <c r="FD12" s="1">
        <v>175</v>
      </c>
      <c r="FE12" s="1">
        <v>145</v>
      </c>
      <c r="FF12" s="1">
        <v>172</v>
      </c>
      <c r="FI12" s="1">
        <v>56</v>
      </c>
      <c r="FK12" s="20">
        <v>38.2</v>
      </c>
      <c r="FL12" s="1">
        <v>36.4</v>
      </c>
      <c r="FM12" s="17"/>
      <c r="FN12" s="31">
        <v>1</v>
      </c>
      <c r="FO12" s="157">
        <v>1</v>
      </c>
      <c r="FP12" s="84">
        <v>0</v>
      </c>
      <c r="FQ12" s="1">
        <v>0</v>
      </c>
      <c r="FR12" s="1">
        <v>0</v>
      </c>
      <c r="FS12" s="1">
        <v>0</v>
      </c>
      <c r="FT12" s="1">
        <f t="shared" si="13"/>
        <v>0</v>
      </c>
      <c r="FU12" s="1">
        <v>0</v>
      </c>
      <c r="FV12" s="1">
        <f t="shared" si="14"/>
        <v>0</v>
      </c>
      <c r="FW12" s="1">
        <v>0</v>
      </c>
      <c r="FX12" s="1">
        <v>0</v>
      </c>
      <c r="FY12" s="1">
        <v>0</v>
      </c>
      <c r="FZ12" s="1">
        <v>0</v>
      </c>
      <c r="GB12" s="1">
        <v>0</v>
      </c>
      <c r="GC12" s="1">
        <v>0</v>
      </c>
      <c r="GD12" s="17">
        <v>0</v>
      </c>
      <c r="GE12" s="1">
        <v>0</v>
      </c>
      <c r="GG12" s="1">
        <v>0</v>
      </c>
      <c r="GH12" s="1">
        <v>0</v>
      </c>
      <c r="GI12" s="17">
        <v>0</v>
      </c>
      <c r="GJ12" s="1">
        <v>0</v>
      </c>
      <c r="GK12" s="1">
        <v>0</v>
      </c>
      <c r="GL12" s="1">
        <v>0</v>
      </c>
      <c r="GM12" s="32">
        <v>0</v>
      </c>
      <c r="GN12" s="17">
        <v>0</v>
      </c>
      <c r="GO12" s="17">
        <v>0</v>
      </c>
      <c r="GP12" s="1">
        <v>0</v>
      </c>
      <c r="GQ12" s="1">
        <v>0</v>
      </c>
      <c r="GR12" s="1">
        <v>0</v>
      </c>
      <c r="GS12" s="1">
        <v>0</v>
      </c>
      <c r="GT12" s="32">
        <v>0</v>
      </c>
      <c r="GU12" s="32">
        <v>0</v>
      </c>
      <c r="GV12" s="1">
        <v>0</v>
      </c>
      <c r="GW12" s="1">
        <v>0</v>
      </c>
      <c r="GX12" s="157">
        <v>0</v>
      </c>
      <c r="GY12" s="17">
        <v>0</v>
      </c>
      <c r="GZ12" s="17">
        <v>0</v>
      </c>
      <c r="HA12" s="143">
        <v>0</v>
      </c>
      <c r="HB12" s="17">
        <v>0</v>
      </c>
      <c r="HC12" s="17">
        <v>0</v>
      </c>
      <c r="HD12" s="170">
        <v>0</v>
      </c>
      <c r="HE12" s="17">
        <v>0</v>
      </c>
      <c r="HF12" s="17">
        <v>0</v>
      </c>
      <c r="HG12" s="17">
        <v>0</v>
      </c>
      <c r="HH12" s="17">
        <v>0</v>
      </c>
      <c r="HI12" s="17">
        <v>0</v>
      </c>
      <c r="HJ12" s="17"/>
      <c r="HK12" s="17"/>
      <c r="HL12" s="17"/>
      <c r="HM12" s="17"/>
      <c r="HN12" s="17"/>
      <c r="HO12" s="17"/>
      <c r="HP12" s="1">
        <v>0</v>
      </c>
      <c r="HQ12" s="1">
        <v>0</v>
      </c>
      <c r="HR12" s="32">
        <v>0</v>
      </c>
      <c r="HS12" s="1">
        <v>0</v>
      </c>
      <c r="HT12" s="32">
        <v>0</v>
      </c>
      <c r="HU12" s="32">
        <v>0</v>
      </c>
      <c r="HW12" s="32">
        <v>0</v>
      </c>
      <c r="HX12" s="32">
        <v>0</v>
      </c>
      <c r="HY12" s="1">
        <f t="shared" si="15"/>
        <v>0</v>
      </c>
      <c r="HZ12" s="1">
        <v>0</v>
      </c>
      <c r="IA12" s="1">
        <f t="shared" si="16"/>
        <v>0</v>
      </c>
      <c r="IB12" s="1">
        <v>0</v>
      </c>
      <c r="IC12" s="1">
        <v>0</v>
      </c>
      <c r="ID12" s="23">
        <v>0</v>
      </c>
      <c r="IE12" s="23"/>
      <c r="IF12" s="23"/>
      <c r="IG12" s="36">
        <v>4</v>
      </c>
      <c r="IH12" s="37" t="s">
        <v>261</v>
      </c>
      <c r="II12" s="33">
        <v>0</v>
      </c>
      <c r="IJ12" s="1" t="s">
        <v>292</v>
      </c>
      <c r="IL12" s="38" t="s">
        <v>261</v>
      </c>
      <c r="IM12" s="1">
        <v>0</v>
      </c>
      <c r="IN12" s="1">
        <v>0</v>
      </c>
      <c r="IO12" s="1">
        <v>1.46</v>
      </c>
      <c r="IQ12" s="1">
        <v>4.23</v>
      </c>
      <c r="IR12" s="1">
        <v>65.2</v>
      </c>
      <c r="IS12" s="1">
        <v>155</v>
      </c>
      <c r="IT12" s="1">
        <v>85</v>
      </c>
      <c r="IU12" s="1">
        <v>12</v>
      </c>
      <c r="IV12" s="1">
        <v>89.2</v>
      </c>
      <c r="IW12" s="1">
        <v>1.04</v>
      </c>
      <c r="IX12" s="1">
        <v>40</v>
      </c>
      <c r="IY12" s="1">
        <v>11.9</v>
      </c>
      <c r="IZ12" s="1">
        <v>17</v>
      </c>
      <c r="JA12" s="1">
        <v>31</v>
      </c>
      <c r="JB12" s="1">
        <v>173</v>
      </c>
      <c r="JE12" s="23">
        <v>71</v>
      </c>
      <c r="JF12" s="1">
        <v>0</v>
      </c>
      <c r="JG12" s="1">
        <v>0</v>
      </c>
      <c r="JH12" s="1">
        <v>1</v>
      </c>
      <c r="JI12" s="38" t="s">
        <v>261</v>
      </c>
      <c r="JJ12" s="1" t="s">
        <v>291</v>
      </c>
      <c r="JK12" s="1">
        <v>1.2</v>
      </c>
      <c r="JL12" s="1" t="s">
        <v>269</v>
      </c>
      <c r="JM12" s="1">
        <v>0</v>
      </c>
      <c r="JN12" s="23" t="s">
        <v>293</v>
      </c>
    </row>
    <row r="13" s="1" customFormat="1" spans="1:274">
      <c r="A13" s="46">
        <v>8</v>
      </c>
      <c r="B13" s="47">
        <v>3001065999</v>
      </c>
      <c r="C13" s="48" t="s">
        <v>294</v>
      </c>
      <c r="E13" s="49">
        <v>3</v>
      </c>
      <c r="F13" s="49">
        <v>2</v>
      </c>
      <c r="G13" s="49">
        <v>3</v>
      </c>
      <c r="H13" s="48">
        <v>2</v>
      </c>
      <c r="I13" s="71">
        <v>58.4661252900232</v>
      </c>
      <c r="J13" s="47">
        <v>1</v>
      </c>
      <c r="K13" s="68">
        <f t="shared" si="2"/>
        <v>5.84661252900232</v>
      </c>
      <c r="L13" s="49">
        <v>3</v>
      </c>
      <c r="M13" s="72">
        <v>21306</v>
      </c>
      <c r="N13" s="48">
        <v>0</v>
      </c>
      <c r="O13" s="48">
        <v>1</v>
      </c>
      <c r="P13" s="48">
        <v>0</v>
      </c>
      <c r="Q13" s="48">
        <v>0</v>
      </c>
      <c r="R13" s="1">
        <v>0</v>
      </c>
      <c r="S13" s="19">
        <v>11</v>
      </c>
      <c r="T13" s="83">
        <v>11</v>
      </c>
      <c r="U13" s="1">
        <v>1</v>
      </c>
      <c r="V13" s="1">
        <v>1</v>
      </c>
      <c r="W13" s="1">
        <v>1</v>
      </c>
      <c r="X13" s="1">
        <v>1</v>
      </c>
      <c r="Z13" s="88">
        <v>42661</v>
      </c>
      <c r="AC13" s="48">
        <v>24.34</v>
      </c>
      <c r="AD13" s="1">
        <v>2</v>
      </c>
      <c r="AE13" s="20" t="s">
        <v>295</v>
      </c>
      <c r="AF13" s="16"/>
      <c r="AG13" s="16" t="s">
        <v>235</v>
      </c>
      <c r="AH13" s="16">
        <v>1</v>
      </c>
      <c r="AI13" s="21">
        <v>1</v>
      </c>
      <c r="AJ13" s="16">
        <v>2.3</v>
      </c>
      <c r="AK13" s="17">
        <v>2.3</v>
      </c>
      <c r="AL13" s="107">
        <v>2</v>
      </c>
      <c r="AM13" s="1">
        <v>1</v>
      </c>
      <c r="AN13" s="1">
        <v>1</v>
      </c>
      <c r="AO13" s="1">
        <v>0</v>
      </c>
      <c r="AP13" s="1">
        <v>0</v>
      </c>
      <c r="AQ13" s="17">
        <v>1</v>
      </c>
      <c r="AR13" s="1">
        <v>1</v>
      </c>
      <c r="AS13" s="1">
        <v>1</v>
      </c>
      <c r="AT13" s="17" t="s">
        <v>246</v>
      </c>
      <c r="AU13" s="17">
        <v>1</v>
      </c>
      <c r="AV13" s="17">
        <v>1</v>
      </c>
      <c r="AX13" s="1">
        <v>0</v>
      </c>
      <c r="AY13" s="1">
        <v>0</v>
      </c>
      <c r="AZ13" s="1">
        <v>0</v>
      </c>
      <c r="BA13" s="1">
        <v>0</v>
      </c>
      <c r="BB13" s="107">
        <v>0</v>
      </c>
      <c r="BC13" s="22">
        <v>0</v>
      </c>
      <c r="BD13" s="22">
        <v>0</v>
      </c>
      <c r="BE13" s="22"/>
      <c r="BF13" s="1">
        <v>0</v>
      </c>
      <c r="BG13" s="1">
        <v>0</v>
      </c>
      <c r="BH13" s="17">
        <v>0</v>
      </c>
      <c r="BI13" s="17">
        <v>0</v>
      </c>
      <c r="BJ13" s="17">
        <v>0</v>
      </c>
      <c r="BK13" s="36"/>
      <c r="BL13" s="17">
        <v>0</v>
      </c>
      <c r="BN13" s="17">
        <v>1</v>
      </c>
      <c r="BO13" s="1">
        <v>0</v>
      </c>
      <c r="BP13" s="1">
        <v>1</v>
      </c>
      <c r="BQ13" s="1">
        <v>1</v>
      </c>
      <c r="BR13" s="1">
        <v>19.75</v>
      </c>
      <c r="BS13" s="1">
        <v>1</v>
      </c>
      <c r="BT13" s="1">
        <v>2</v>
      </c>
      <c r="BU13" s="1">
        <v>3</v>
      </c>
      <c r="BW13" s="1">
        <v>4.52</v>
      </c>
      <c r="BX13" s="1">
        <v>2</v>
      </c>
      <c r="BY13" s="1">
        <v>2</v>
      </c>
      <c r="BZ13" s="123"/>
      <c r="CA13" s="1">
        <v>136</v>
      </c>
      <c r="CB13" s="24">
        <v>2</v>
      </c>
      <c r="CC13" s="24">
        <v>123</v>
      </c>
      <c r="CD13" s="48">
        <f t="shared" si="18"/>
        <v>2.46</v>
      </c>
      <c r="CE13" s="48">
        <v>3</v>
      </c>
      <c r="CF13" s="85">
        <v>0</v>
      </c>
      <c r="CG13" s="17"/>
      <c r="CH13" s="17"/>
      <c r="CI13" s="17"/>
      <c r="CJ13" s="17"/>
      <c r="CK13" s="17">
        <v>123</v>
      </c>
      <c r="CL13" s="1">
        <f t="shared" si="3"/>
        <v>2.46</v>
      </c>
      <c r="CM13" s="22">
        <v>11.8</v>
      </c>
      <c r="CN13" s="17">
        <v>1</v>
      </c>
      <c r="CO13" s="1">
        <v>93</v>
      </c>
      <c r="CP13" s="1">
        <v>6</v>
      </c>
      <c r="CQ13" s="1">
        <f t="shared" si="17"/>
        <v>9.3</v>
      </c>
      <c r="CR13" s="1">
        <v>1.03</v>
      </c>
      <c r="CS13" s="1">
        <f t="shared" si="19"/>
        <v>10.3</v>
      </c>
      <c r="CT13" s="107">
        <v>1</v>
      </c>
      <c r="CU13" s="22">
        <v>36</v>
      </c>
      <c r="CV13" s="107">
        <v>2</v>
      </c>
      <c r="CW13" s="22">
        <v>22.4</v>
      </c>
      <c r="CX13" s="26">
        <f t="shared" si="4"/>
        <v>1.35024801833416</v>
      </c>
      <c r="CY13" s="27">
        <f t="shared" si="5"/>
        <v>0.891163692100547</v>
      </c>
      <c r="CZ13" s="26">
        <f t="shared" si="6"/>
        <v>3.06</v>
      </c>
      <c r="DA13" s="28">
        <f t="shared" si="7"/>
        <v>-2.16883630789945</v>
      </c>
      <c r="DB13" s="22">
        <v>2</v>
      </c>
      <c r="DC13" s="1">
        <v>1</v>
      </c>
      <c r="DD13" s="17">
        <v>2</v>
      </c>
      <c r="DE13" s="29">
        <f t="shared" si="8"/>
        <v>0</v>
      </c>
      <c r="DF13" s="29">
        <v>0</v>
      </c>
      <c r="DG13" s="1">
        <v>23</v>
      </c>
      <c r="DH13" s="1">
        <f t="shared" si="20"/>
        <v>2.3</v>
      </c>
      <c r="DI13" s="1">
        <v>27</v>
      </c>
      <c r="DJ13" s="1">
        <f t="shared" si="9"/>
        <v>2.7</v>
      </c>
      <c r="DK13" s="17">
        <v>2</v>
      </c>
      <c r="DL13" s="1">
        <v>126</v>
      </c>
      <c r="DR13" s="1">
        <v>67</v>
      </c>
      <c r="DS13" s="25">
        <v>5.6</v>
      </c>
      <c r="DT13" s="17" t="s">
        <v>241</v>
      </c>
      <c r="DU13" s="17">
        <v>1</v>
      </c>
      <c r="DV13" s="17">
        <v>5</v>
      </c>
      <c r="DW13" s="1">
        <v>1</v>
      </c>
      <c r="DX13" s="20">
        <v>5.9</v>
      </c>
      <c r="DY13" s="1">
        <v>67.8</v>
      </c>
      <c r="DZ13" s="30">
        <v>139</v>
      </c>
      <c r="EA13" s="1">
        <v>125</v>
      </c>
      <c r="EB13" s="1">
        <v>11.7</v>
      </c>
      <c r="EC13" s="1">
        <v>95</v>
      </c>
      <c r="ED13" s="1">
        <v>1.02</v>
      </c>
      <c r="EE13" s="1">
        <v>37</v>
      </c>
      <c r="EF13" s="1">
        <v>38.8</v>
      </c>
      <c r="EG13" s="26">
        <f t="shared" si="21"/>
        <v>1.58883172559421</v>
      </c>
      <c r="EH13" s="26">
        <f t="shared" si="10"/>
        <v>1.04862893889218</v>
      </c>
      <c r="EI13" s="1">
        <f t="shared" si="22"/>
        <v>3.145</v>
      </c>
      <c r="EJ13" s="28">
        <f t="shared" si="12"/>
        <v>-2.09637106110782</v>
      </c>
      <c r="EK13" s="22">
        <v>2</v>
      </c>
      <c r="EL13" s="1">
        <v>2</v>
      </c>
      <c r="EM13" s="1">
        <v>263</v>
      </c>
      <c r="EN13" s="1">
        <v>209</v>
      </c>
      <c r="EO13" s="1">
        <v>131</v>
      </c>
      <c r="ER13" s="25">
        <v>53</v>
      </c>
      <c r="ES13" s="23"/>
      <c r="ET13" s="1">
        <v>1</v>
      </c>
      <c r="EU13" s="1">
        <v>7.63</v>
      </c>
      <c r="EV13" s="1">
        <v>68.4</v>
      </c>
      <c r="EW13" s="30">
        <v>130</v>
      </c>
      <c r="EX13" s="1">
        <v>157</v>
      </c>
      <c r="EY13" s="1">
        <v>12.3</v>
      </c>
      <c r="EZ13" s="1">
        <v>83.9</v>
      </c>
      <c r="FA13" s="1">
        <v>1.07</v>
      </c>
      <c r="FB13" s="1">
        <v>34</v>
      </c>
      <c r="FC13" s="1">
        <v>30.7</v>
      </c>
      <c r="FD13" s="1">
        <v>76</v>
      </c>
      <c r="FE13" s="1">
        <v>40</v>
      </c>
      <c r="FF13" s="1">
        <v>116</v>
      </c>
      <c r="FI13" s="1">
        <v>54</v>
      </c>
      <c r="FK13" s="20">
        <v>37.5</v>
      </c>
      <c r="FL13" s="1">
        <v>36.4</v>
      </c>
      <c r="FN13" s="31">
        <v>1</v>
      </c>
      <c r="FO13" s="32">
        <v>0</v>
      </c>
      <c r="FP13" s="84">
        <v>0</v>
      </c>
      <c r="FQ13" s="1">
        <v>0</v>
      </c>
      <c r="FR13" s="1">
        <v>0</v>
      </c>
      <c r="FS13" s="1">
        <v>0</v>
      </c>
      <c r="FT13" s="1">
        <f t="shared" si="13"/>
        <v>0</v>
      </c>
      <c r="FU13" s="1">
        <v>0</v>
      </c>
      <c r="FV13" s="1">
        <f t="shared" si="14"/>
        <v>0</v>
      </c>
      <c r="FW13" s="1">
        <v>0</v>
      </c>
      <c r="FX13" s="1">
        <v>0</v>
      </c>
      <c r="FY13" s="1">
        <v>0</v>
      </c>
      <c r="FZ13" s="1">
        <v>0</v>
      </c>
      <c r="GB13" s="1">
        <v>0</v>
      </c>
      <c r="GC13" s="1">
        <v>0</v>
      </c>
      <c r="GD13" s="17">
        <v>0</v>
      </c>
      <c r="GE13" s="1">
        <v>0</v>
      </c>
      <c r="GG13" s="1">
        <v>0</v>
      </c>
      <c r="GH13" s="1">
        <v>0</v>
      </c>
      <c r="GI13" s="17">
        <v>0</v>
      </c>
      <c r="GJ13" s="1">
        <v>0</v>
      </c>
      <c r="GK13" s="1">
        <v>0</v>
      </c>
      <c r="GL13" s="1">
        <v>0</v>
      </c>
      <c r="GM13" s="32">
        <v>0</v>
      </c>
      <c r="GN13" s="17">
        <v>0</v>
      </c>
      <c r="GO13" s="17">
        <v>0</v>
      </c>
      <c r="GP13" s="1">
        <v>0</v>
      </c>
      <c r="GQ13" s="1">
        <v>0</v>
      </c>
      <c r="GR13" s="1">
        <v>0</v>
      </c>
      <c r="GS13" s="1">
        <v>0</v>
      </c>
      <c r="GT13" s="32">
        <v>0</v>
      </c>
      <c r="GU13" s="32">
        <v>0</v>
      </c>
      <c r="GV13" s="1">
        <v>0</v>
      </c>
      <c r="GW13" s="1">
        <v>0</v>
      </c>
      <c r="GX13" s="157">
        <v>0</v>
      </c>
      <c r="GY13" s="17">
        <v>0</v>
      </c>
      <c r="GZ13" s="17">
        <v>0</v>
      </c>
      <c r="HA13" s="143">
        <v>0</v>
      </c>
      <c r="HB13" s="17">
        <v>0</v>
      </c>
      <c r="HC13" s="17">
        <v>0</v>
      </c>
      <c r="HD13" s="170">
        <v>0</v>
      </c>
      <c r="HE13" s="17">
        <v>0</v>
      </c>
      <c r="HF13" s="17">
        <v>0</v>
      </c>
      <c r="HG13" s="17">
        <v>0</v>
      </c>
      <c r="HH13" s="17">
        <v>0</v>
      </c>
      <c r="HI13" s="17">
        <v>0</v>
      </c>
      <c r="HJ13" s="17"/>
      <c r="HK13" s="17"/>
      <c r="HL13" s="17"/>
      <c r="HM13" s="17"/>
      <c r="HN13" s="17"/>
      <c r="HO13" s="17"/>
      <c r="HP13" s="1">
        <v>0</v>
      </c>
      <c r="HQ13" s="1">
        <v>0</v>
      </c>
      <c r="HR13" s="32">
        <v>0</v>
      </c>
      <c r="HS13" s="1">
        <v>0</v>
      </c>
      <c r="HT13" s="32">
        <v>0</v>
      </c>
      <c r="HU13" s="32">
        <v>0</v>
      </c>
      <c r="HW13" s="32">
        <v>0</v>
      </c>
      <c r="HX13" s="32">
        <v>0</v>
      </c>
      <c r="HY13" s="1">
        <f t="shared" si="15"/>
        <v>0</v>
      </c>
      <c r="HZ13" s="1">
        <v>0</v>
      </c>
      <c r="IA13" s="1">
        <f t="shared" si="16"/>
        <v>0</v>
      </c>
      <c r="IB13" s="1">
        <v>0</v>
      </c>
      <c r="IC13" s="1">
        <v>0</v>
      </c>
      <c r="ID13" s="23">
        <v>0</v>
      </c>
      <c r="IE13" s="23"/>
      <c r="IF13" s="23"/>
      <c r="IG13" s="36">
        <v>1</v>
      </c>
      <c r="IH13" s="37" t="s">
        <v>242</v>
      </c>
      <c r="II13" s="179">
        <v>0</v>
      </c>
      <c r="IJ13" s="1" t="s">
        <v>296</v>
      </c>
      <c r="IL13" s="38" t="s">
        <v>242</v>
      </c>
      <c r="IM13" s="1">
        <v>0</v>
      </c>
      <c r="IN13" s="1">
        <v>0</v>
      </c>
      <c r="IO13" s="1">
        <v>12.04</v>
      </c>
      <c r="IQ13" s="1">
        <v>4.43</v>
      </c>
      <c r="IR13" s="1">
        <v>53.3</v>
      </c>
      <c r="IS13" s="1">
        <v>143</v>
      </c>
      <c r="IT13" s="1">
        <v>157</v>
      </c>
      <c r="IU13" s="1">
        <v>11.7</v>
      </c>
      <c r="IV13" s="1">
        <v>95</v>
      </c>
      <c r="IW13" s="1">
        <v>1.02</v>
      </c>
      <c r="IX13" s="1">
        <v>39</v>
      </c>
      <c r="IY13" s="1">
        <v>17.8</v>
      </c>
      <c r="IZ13" s="1">
        <v>23</v>
      </c>
      <c r="JA13" s="1">
        <v>31</v>
      </c>
      <c r="JB13" s="1">
        <v>160</v>
      </c>
      <c r="JE13" s="23">
        <v>66</v>
      </c>
      <c r="JF13" s="1">
        <v>0</v>
      </c>
      <c r="JG13" s="1">
        <v>0</v>
      </c>
      <c r="JH13" s="1">
        <v>0</v>
      </c>
      <c r="JI13" s="38" t="s">
        <v>242</v>
      </c>
      <c r="JN13" s="23"/>
    </row>
    <row r="14" s="1" customFormat="1" ht="45" spans="1:274">
      <c r="A14" s="46">
        <v>9</v>
      </c>
      <c r="B14" s="47">
        <v>9002676</v>
      </c>
      <c r="C14" s="48" t="s">
        <v>297</v>
      </c>
      <c r="E14" s="49">
        <v>3</v>
      </c>
      <c r="F14" s="49">
        <v>2</v>
      </c>
      <c r="G14" s="49">
        <v>3</v>
      </c>
      <c r="H14" s="48">
        <v>1</v>
      </c>
      <c r="I14" s="71">
        <v>54.301856737518</v>
      </c>
      <c r="J14" s="47">
        <v>1</v>
      </c>
      <c r="K14" s="68">
        <f t="shared" si="2"/>
        <v>5.4301856737518</v>
      </c>
      <c r="L14" s="49">
        <v>3</v>
      </c>
      <c r="M14" s="72">
        <v>22828</v>
      </c>
      <c r="N14" s="48">
        <v>0</v>
      </c>
      <c r="O14" s="48">
        <v>0</v>
      </c>
      <c r="P14" s="48">
        <v>1</v>
      </c>
      <c r="Q14" s="48">
        <v>1</v>
      </c>
      <c r="R14" s="1">
        <v>0</v>
      </c>
      <c r="S14" s="19">
        <v>12</v>
      </c>
      <c r="T14" s="83">
        <v>12</v>
      </c>
      <c r="U14" s="1">
        <v>1</v>
      </c>
      <c r="V14" s="1">
        <v>1</v>
      </c>
      <c r="W14" s="1">
        <v>1</v>
      </c>
      <c r="X14" s="1">
        <v>1</v>
      </c>
      <c r="Z14" s="88">
        <v>42662</v>
      </c>
      <c r="AC14" s="48">
        <v>20.71</v>
      </c>
      <c r="AD14" s="17">
        <v>1</v>
      </c>
      <c r="AE14" s="20" t="s">
        <v>298</v>
      </c>
      <c r="AF14" s="16"/>
      <c r="AG14" s="16" t="s">
        <v>235</v>
      </c>
      <c r="AH14" s="16">
        <v>1</v>
      </c>
      <c r="AI14" s="21">
        <v>1</v>
      </c>
      <c r="AJ14" s="16"/>
      <c r="AK14" s="17"/>
      <c r="AL14" s="22"/>
      <c r="AM14" s="1">
        <v>1</v>
      </c>
      <c r="AN14" s="1">
        <v>1</v>
      </c>
      <c r="AO14" s="1">
        <v>0</v>
      </c>
      <c r="AP14" s="1">
        <v>0</v>
      </c>
      <c r="AQ14" s="17">
        <v>1</v>
      </c>
      <c r="AR14" s="1">
        <v>1</v>
      </c>
      <c r="AS14" s="1">
        <v>1</v>
      </c>
      <c r="AT14" s="17" t="s">
        <v>246</v>
      </c>
      <c r="AU14" s="17">
        <v>1</v>
      </c>
      <c r="AV14" s="17">
        <v>1</v>
      </c>
      <c r="AX14" s="1">
        <v>0</v>
      </c>
      <c r="AY14" s="1">
        <v>0</v>
      </c>
      <c r="AZ14" s="1">
        <v>0</v>
      </c>
      <c r="BA14" s="1">
        <v>0</v>
      </c>
      <c r="BB14" s="107">
        <v>0</v>
      </c>
      <c r="BC14" s="22">
        <v>0</v>
      </c>
      <c r="BD14" s="22">
        <v>0</v>
      </c>
      <c r="BE14" s="22"/>
      <c r="BF14" s="1">
        <v>0</v>
      </c>
      <c r="BG14" s="1">
        <v>0</v>
      </c>
      <c r="BH14" s="17">
        <v>0</v>
      </c>
      <c r="BI14" s="17">
        <v>0</v>
      </c>
      <c r="BJ14" s="17">
        <v>0</v>
      </c>
      <c r="BK14" s="36"/>
      <c r="BL14" s="1">
        <v>0</v>
      </c>
      <c r="BN14" s="1">
        <v>1</v>
      </c>
      <c r="BO14" s="1">
        <v>0</v>
      </c>
      <c r="BP14" s="1">
        <v>1</v>
      </c>
      <c r="BQ14" s="1">
        <v>1</v>
      </c>
      <c r="BR14" s="1">
        <v>454.4</v>
      </c>
      <c r="BS14" s="1">
        <v>3</v>
      </c>
      <c r="BT14" s="1">
        <v>3</v>
      </c>
      <c r="BU14" s="1">
        <v>4</v>
      </c>
      <c r="BW14" s="1">
        <v>7.45</v>
      </c>
      <c r="BX14" s="1">
        <v>2</v>
      </c>
      <c r="BY14" s="66">
        <v>3</v>
      </c>
      <c r="BZ14" s="1">
        <v>60.5</v>
      </c>
      <c r="CA14" s="1">
        <v>138</v>
      </c>
      <c r="CB14" s="24">
        <v>2</v>
      </c>
      <c r="CC14" s="24">
        <v>237</v>
      </c>
      <c r="CD14" s="48">
        <f t="shared" si="18"/>
        <v>4.74</v>
      </c>
      <c r="CE14" s="48">
        <v>3</v>
      </c>
      <c r="CF14" s="85">
        <v>0</v>
      </c>
      <c r="CG14" s="17"/>
      <c r="CH14" s="17"/>
      <c r="CI14" s="17"/>
      <c r="CJ14" s="17"/>
      <c r="CK14" s="17">
        <v>237</v>
      </c>
      <c r="CL14" s="1">
        <f t="shared" si="3"/>
        <v>4.74</v>
      </c>
      <c r="CM14" s="22">
        <v>11</v>
      </c>
      <c r="CN14" s="17">
        <v>1</v>
      </c>
      <c r="CO14" s="1">
        <v>110.7</v>
      </c>
      <c r="CP14" s="17"/>
      <c r="CQ14" s="1">
        <f t="shared" si="17"/>
        <v>11.07</v>
      </c>
      <c r="CR14" s="1">
        <v>0.96</v>
      </c>
      <c r="CS14" s="1">
        <f t="shared" si="19"/>
        <v>9.6</v>
      </c>
      <c r="CT14" s="107">
        <v>1</v>
      </c>
      <c r="CU14" s="22">
        <v>41</v>
      </c>
      <c r="CV14" s="107">
        <v>2</v>
      </c>
      <c r="CW14" s="22">
        <v>6</v>
      </c>
      <c r="CX14" s="26">
        <f t="shared" si="4"/>
        <v>0.778151250383644</v>
      </c>
      <c r="CY14" s="27">
        <f t="shared" si="5"/>
        <v>0.513579825253205</v>
      </c>
      <c r="CZ14" s="26">
        <f t="shared" si="6"/>
        <v>3.485</v>
      </c>
      <c r="DA14" s="28">
        <f t="shared" si="7"/>
        <v>-2.9714201747468</v>
      </c>
      <c r="DB14" s="107">
        <v>1</v>
      </c>
      <c r="DC14" s="1">
        <v>1</v>
      </c>
      <c r="DD14" s="17">
        <v>2</v>
      </c>
      <c r="DE14" s="29">
        <f t="shared" si="8"/>
        <v>1</v>
      </c>
      <c r="DF14" s="141">
        <v>1</v>
      </c>
      <c r="DG14" s="1">
        <v>27</v>
      </c>
      <c r="DH14" s="1">
        <f t="shared" si="20"/>
        <v>2.7</v>
      </c>
      <c r="DI14" s="1">
        <v>25</v>
      </c>
      <c r="DJ14" s="1">
        <f t="shared" si="9"/>
        <v>2.5</v>
      </c>
      <c r="DK14" s="17">
        <v>2</v>
      </c>
      <c r="DL14" s="1">
        <v>58</v>
      </c>
      <c r="DR14" s="1">
        <v>67</v>
      </c>
      <c r="DS14" s="25">
        <v>5.6</v>
      </c>
      <c r="DT14" s="17" t="s">
        <v>241</v>
      </c>
      <c r="DU14" s="17">
        <v>1</v>
      </c>
      <c r="DV14" s="17">
        <v>5</v>
      </c>
      <c r="DW14" s="1">
        <v>1</v>
      </c>
      <c r="DX14" s="20">
        <v>7.62</v>
      </c>
      <c r="DY14" s="1">
        <v>66.4</v>
      </c>
      <c r="DZ14" s="30">
        <v>119</v>
      </c>
      <c r="EA14" s="1">
        <v>254</v>
      </c>
      <c r="EB14" s="1">
        <v>11.6</v>
      </c>
      <c r="EC14" s="1">
        <v>97</v>
      </c>
      <c r="ED14" s="1">
        <v>1.01</v>
      </c>
      <c r="EE14" s="1">
        <v>35</v>
      </c>
      <c r="EF14" s="1">
        <v>15.6</v>
      </c>
      <c r="EG14" s="26">
        <f t="shared" si="21"/>
        <v>1.19312459835446</v>
      </c>
      <c r="EH14" s="26">
        <f t="shared" si="10"/>
        <v>0.787462234913945</v>
      </c>
      <c r="EI14" s="1">
        <f t="shared" si="22"/>
        <v>2.975</v>
      </c>
      <c r="EJ14" s="28">
        <f t="shared" si="12"/>
        <v>-2.18753776508606</v>
      </c>
      <c r="EK14" s="22">
        <v>2</v>
      </c>
      <c r="EL14" s="1">
        <v>2</v>
      </c>
      <c r="EM14" s="1">
        <v>140</v>
      </c>
      <c r="EN14" s="1">
        <v>209</v>
      </c>
      <c r="EO14" s="1">
        <v>78</v>
      </c>
      <c r="ER14" s="25">
        <v>70</v>
      </c>
      <c r="ES14" s="23"/>
      <c r="ET14" s="1">
        <v>1</v>
      </c>
      <c r="EU14" s="1">
        <v>9.28</v>
      </c>
      <c r="EV14" s="1">
        <v>78.7</v>
      </c>
      <c r="EW14" s="30">
        <v>117</v>
      </c>
      <c r="EX14" s="1">
        <v>264</v>
      </c>
      <c r="EY14" s="1">
        <v>11.6</v>
      </c>
      <c r="EZ14" s="1">
        <v>97</v>
      </c>
      <c r="FA14" s="1">
        <v>1.01</v>
      </c>
      <c r="FB14" s="1">
        <v>36</v>
      </c>
      <c r="FC14" s="1">
        <v>7.7</v>
      </c>
      <c r="FD14" s="1">
        <v>110</v>
      </c>
      <c r="FE14" s="1">
        <v>35</v>
      </c>
      <c r="FF14" s="1">
        <v>98</v>
      </c>
      <c r="FI14" s="1">
        <v>70</v>
      </c>
      <c r="FK14" s="20">
        <v>38.6</v>
      </c>
      <c r="FL14" s="1">
        <v>36.9</v>
      </c>
      <c r="FM14" s="17"/>
      <c r="FN14" s="31">
        <v>1</v>
      </c>
      <c r="FO14" s="157">
        <v>1</v>
      </c>
      <c r="FP14" s="84">
        <v>2</v>
      </c>
      <c r="FQ14" s="1">
        <v>1</v>
      </c>
      <c r="FR14" s="1">
        <v>0</v>
      </c>
      <c r="FS14" s="1">
        <v>0</v>
      </c>
      <c r="FT14" s="1">
        <f t="shared" si="13"/>
        <v>0</v>
      </c>
      <c r="FU14" s="1">
        <v>0</v>
      </c>
      <c r="FV14" s="1">
        <f t="shared" si="14"/>
        <v>0</v>
      </c>
      <c r="FW14" s="1">
        <v>0</v>
      </c>
      <c r="FX14" s="1">
        <v>0</v>
      </c>
      <c r="FY14" s="1">
        <v>0</v>
      </c>
      <c r="FZ14" s="1">
        <v>0</v>
      </c>
      <c r="GB14" s="1">
        <v>0</v>
      </c>
      <c r="GC14" s="1">
        <v>0</v>
      </c>
      <c r="GD14" s="17">
        <v>0</v>
      </c>
      <c r="GE14" s="1">
        <v>0</v>
      </c>
      <c r="GG14" s="1">
        <v>0</v>
      </c>
      <c r="GH14" s="1">
        <v>2</v>
      </c>
      <c r="GI14" s="17">
        <v>0</v>
      </c>
      <c r="GJ14" s="1">
        <v>0</v>
      </c>
      <c r="GK14" s="1">
        <v>2</v>
      </c>
      <c r="GL14" s="1">
        <v>2</v>
      </c>
      <c r="GM14" s="32">
        <v>1</v>
      </c>
      <c r="GN14" s="17">
        <v>0</v>
      </c>
      <c r="GO14" s="17">
        <v>0</v>
      </c>
      <c r="GP14" s="1">
        <v>1</v>
      </c>
      <c r="GQ14" s="1">
        <v>0</v>
      </c>
      <c r="GR14" s="1">
        <v>0</v>
      </c>
      <c r="GS14" s="1">
        <v>0</v>
      </c>
      <c r="GT14" s="32">
        <v>0</v>
      </c>
      <c r="GU14" s="32">
        <v>0</v>
      </c>
      <c r="GV14" s="1">
        <v>0</v>
      </c>
      <c r="GW14" s="1">
        <v>0</v>
      </c>
      <c r="GX14" s="157">
        <v>0</v>
      </c>
      <c r="GY14" s="17">
        <v>0</v>
      </c>
      <c r="GZ14" s="17">
        <v>0</v>
      </c>
      <c r="HA14" s="143">
        <v>0</v>
      </c>
      <c r="HB14" s="17">
        <v>0</v>
      </c>
      <c r="HC14" s="17">
        <v>0</v>
      </c>
      <c r="HD14" s="170">
        <v>0</v>
      </c>
      <c r="HE14" s="17">
        <v>0</v>
      </c>
      <c r="HF14" s="17">
        <v>0</v>
      </c>
      <c r="HG14" s="17">
        <v>0</v>
      </c>
      <c r="HH14" s="17">
        <v>0</v>
      </c>
      <c r="HI14" s="17">
        <v>0</v>
      </c>
      <c r="HJ14" s="17"/>
      <c r="HK14" s="17"/>
      <c r="HL14" s="17"/>
      <c r="HM14" s="17"/>
      <c r="HN14" s="17"/>
      <c r="HO14" s="17"/>
      <c r="HP14" s="1">
        <v>0</v>
      </c>
      <c r="HQ14" s="1">
        <v>0</v>
      </c>
      <c r="HR14" s="32">
        <v>0</v>
      </c>
      <c r="HS14" s="1">
        <v>0</v>
      </c>
      <c r="HT14" s="32">
        <v>0</v>
      </c>
      <c r="HU14" s="32">
        <v>0</v>
      </c>
      <c r="HW14" s="32">
        <v>0</v>
      </c>
      <c r="HX14" s="32">
        <v>0</v>
      </c>
      <c r="HY14" s="1">
        <f t="shared" si="15"/>
        <v>0</v>
      </c>
      <c r="HZ14" s="1">
        <v>0</v>
      </c>
      <c r="IA14" s="1">
        <v>1</v>
      </c>
      <c r="IB14" s="1">
        <v>1</v>
      </c>
      <c r="IC14" s="1">
        <v>0</v>
      </c>
      <c r="ID14" s="23" t="s">
        <v>299</v>
      </c>
      <c r="IE14" s="23"/>
      <c r="IF14" s="23"/>
      <c r="IG14" s="36">
        <v>1</v>
      </c>
      <c r="IH14" s="37" t="s">
        <v>242</v>
      </c>
      <c r="II14" s="179">
        <v>0</v>
      </c>
      <c r="IJ14" s="1">
        <v>0</v>
      </c>
      <c r="IL14" s="38"/>
      <c r="JE14" s="23"/>
      <c r="JI14" s="38"/>
      <c r="JN14" s="23"/>
    </row>
    <row r="15" s="1" customFormat="1" ht="26" customHeight="1" spans="1:274">
      <c r="A15" s="46">
        <v>10</v>
      </c>
      <c r="B15" s="47">
        <v>3001145264</v>
      </c>
      <c r="C15" s="48" t="s">
        <v>300</v>
      </c>
      <c r="E15" s="49">
        <v>3</v>
      </c>
      <c r="F15" s="49">
        <v>2</v>
      </c>
      <c r="G15" s="49">
        <v>3</v>
      </c>
      <c r="H15" s="48">
        <v>1</v>
      </c>
      <c r="I15" s="71">
        <v>51.8775246655302</v>
      </c>
      <c r="J15" s="47">
        <v>1</v>
      </c>
      <c r="K15" s="68">
        <f t="shared" si="2"/>
        <v>5.18775246655302</v>
      </c>
      <c r="L15" s="49">
        <v>3</v>
      </c>
      <c r="M15" s="72">
        <v>23712</v>
      </c>
      <c r="N15" s="48">
        <v>0</v>
      </c>
      <c r="O15" s="48">
        <v>0</v>
      </c>
      <c r="P15" s="48">
        <v>0</v>
      </c>
      <c r="Q15" s="48">
        <v>0</v>
      </c>
      <c r="R15" s="1">
        <v>0</v>
      </c>
      <c r="S15" s="19">
        <v>13</v>
      </c>
      <c r="T15" s="83">
        <v>13</v>
      </c>
      <c r="U15" s="1">
        <v>1</v>
      </c>
      <c r="V15" s="1">
        <v>1</v>
      </c>
      <c r="W15" s="1">
        <v>1</v>
      </c>
      <c r="X15" s="1">
        <v>1</v>
      </c>
      <c r="Z15" s="88">
        <v>42661</v>
      </c>
      <c r="AC15" s="48">
        <v>24.47</v>
      </c>
      <c r="AD15" s="1">
        <v>2</v>
      </c>
      <c r="AE15" s="89" t="s">
        <v>245</v>
      </c>
      <c r="AF15" s="16"/>
      <c r="AG15" s="16" t="s">
        <v>235</v>
      </c>
      <c r="AH15" s="16">
        <v>1</v>
      </c>
      <c r="AI15" s="21">
        <v>1</v>
      </c>
      <c r="AJ15" s="16">
        <v>2</v>
      </c>
      <c r="AK15" s="17">
        <v>2</v>
      </c>
      <c r="AL15" s="107">
        <v>2</v>
      </c>
      <c r="AM15" s="17">
        <v>1</v>
      </c>
      <c r="AN15" s="17">
        <v>1</v>
      </c>
      <c r="AO15" s="17">
        <v>0</v>
      </c>
      <c r="AP15" s="17">
        <v>0</v>
      </c>
      <c r="AQ15" s="17">
        <v>1</v>
      </c>
      <c r="AR15" s="1">
        <v>1</v>
      </c>
      <c r="AS15" s="17">
        <v>1</v>
      </c>
      <c r="AT15" s="17">
        <v>0</v>
      </c>
      <c r="AU15" s="17">
        <v>0</v>
      </c>
      <c r="AV15" s="17">
        <v>0</v>
      </c>
      <c r="AW15" s="17"/>
      <c r="AX15" s="17">
        <v>1</v>
      </c>
      <c r="AY15" s="17">
        <v>1</v>
      </c>
      <c r="AZ15" s="1">
        <v>1</v>
      </c>
      <c r="BA15" s="1">
        <v>1</v>
      </c>
      <c r="BB15" s="107">
        <v>1</v>
      </c>
      <c r="BC15" s="22">
        <v>0</v>
      </c>
      <c r="BD15" s="107">
        <v>0</v>
      </c>
      <c r="BE15" s="107"/>
      <c r="BF15" s="1">
        <v>0</v>
      </c>
      <c r="BG15" s="1">
        <v>1</v>
      </c>
      <c r="BH15" s="17">
        <v>1</v>
      </c>
      <c r="BI15" s="17">
        <v>0</v>
      </c>
      <c r="BJ15" s="17">
        <v>0</v>
      </c>
      <c r="BK15" s="36"/>
      <c r="BL15" s="17">
        <v>0</v>
      </c>
      <c r="BN15" s="17">
        <v>1</v>
      </c>
      <c r="BO15" s="1" t="s">
        <v>301</v>
      </c>
      <c r="BP15" s="1">
        <v>1</v>
      </c>
      <c r="BQ15" s="1">
        <v>1</v>
      </c>
      <c r="BR15" s="1">
        <v>5.01</v>
      </c>
      <c r="BS15" s="1">
        <v>1</v>
      </c>
      <c r="BT15" s="1">
        <v>2</v>
      </c>
      <c r="BU15" s="1">
        <v>2</v>
      </c>
      <c r="BW15" s="17">
        <v>5.7</v>
      </c>
      <c r="BX15" s="1">
        <v>2</v>
      </c>
      <c r="BY15" s="66">
        <v>3</v>
      </c>
      <c r="BZ15" s="17">
        <v>53.2</v>
      </c>
      <c r="CA15" s="17">
        <v>161</v>
      </c>
      <c r="CB15" s="24">
        <v>2</v>
      </c>
      <c r="CC15" s="124">
        <v>193</v>
      </c>
      <c r="CD15" s="48">
        <f t="shared" si="18"/>
        <v>3.86</v>
      </c>
      <c r="CE15" s="48">
        <v>3</v>
      </c>
      <c r="CF15" s="85">
        <v>0</v>
      </c>
      <c r="CG15" s="17"/>
      <c r="CH15" s="17"/>
      <c r="CI15" s="17"/>
      <c r="CJ15" s="17"/>
      <c r="CK15" s="17">
        <v>193</v>
      </c>
      <c r="CL15" s="1">
        <f t="shared" si="3"/>
        <v>3.86</v>
      </c>
      <c r="CM15" s="107">
        <v>11.8</v>
      </c>
      <c r="CN15" s="17">
        <v>1</v>
      </c>
      <c r="CO15" s="17">
        <v>93</v>
      </c>
      <c r="CP15" s="1">
        <v>6</v>
      </c>
      <c r="CQ15" s="1">
        <f t="shared" si="17"/>
        <v>9.3</v>
      </c>
      <c r="CR15" s="17">
        <v>1.03</v>
      </c>
      <c r="CS15" s="1">
        <f t="shared" si="19"/>
        <v>10.3</v>
      </c>
      <c r="CT15" s="107">
        <v>1</v>
      </c>
      <c r="CU15" s="107">
        <v>43</v>
      </c>
      <c r="CV15" s="107">
        <v>2</v>
      </c>
      <c r="CW15" s="107">
        <v>16.6</v>
      </c>
      <c r="CX15" s="26">
        <f t="shared" si="4"/>
        <v>1.22010808804006</v>
      </c>
      <c r="CY15" s="27">
        <f t="shared" si="5"/>
        <v>0.805271338106436</v>
      </c>
      <c r="CZ15" s="26">
        <f t="shared" si="6"/>
        <v>3.655</v>
      </c>
      <c r="DA15" s="28">
        <f t="shared" si="7"/>
        <v>-2.84972866189356</v>
      </c>
      <c r="DB15" s="107">
        <v>1</v>
      </c>
      <c r="DC15" s="1">
        <v>1</v>
      </c>
      <c r="DD15" s="17">
        <v>2</v>
      </c>
      <c r="DE15" s="29">
        <f t="shared" si="8"/>
        <v>1</v>
      </c>
      <c r="DF15" s="141">
        <v>1</v>
      </c>
      <c r="DG15" s="17">
        <v>43</v>
      </c>
      <c r="DH15" s="1">
        <f t="shared" si="20"/>
        <v>4.3</v>
      </c>
      <c r="DI15" s="17">
        <v>32</v>
      </c>
      <c r="DJ15" s="1">
        <f t="shared" si="9"/>
        <v>3.2</v>
      </c>
      <c r="DK15" s="17">
        <v>2</v>
      </c>
      <c r="DL15" s="17">
        <v>98</v>
      </c>
      <c r="DM15" s="17"/>
      <c r="DN15" s="17"/>
      <c r="DO15" s="17"/>
      <c r="DP15" s="17"/>
      <c r="DQ15" s="17"/>
      <c r="DR15" s="17">
        <v>77</v>
      </c>
      <c r="DS15" s="143">
        <v>4.2</v>
      </c>
      <c r="DT15" s="17" t="s">
        <v>241</v>
      </c>
      <c r="DU15" s="17">
        <v>1</v>
      </c>
      <c r="DV15" s="17">
        <v>5</v>
      </c>
      <c r="DW15" s="1">
        <v>1</v>
      </c>
      <c r="DX15" s="89">
        <v>7</v>
      </c>
      <c r="DY15" s="17">
        <v>71.9</v>
      </c>
      <c r="DZ15" s="148">
        <v>156</v>
      </c>
      <c r="EA15" s="17">
        <v>132</v>
      </c>
      <c r="EB15" s="17">
        <v>11.7</v>
      </c>
      <c r="EC15" s="17">
        <v>95</v>
      </c>
      <c r="ED15" s="17">
        <v>1.02</v>
      </c>
      <c r="EE15" s="17">
        <v>39</v>
      </c>
      <c r="EF15" s="17">
        <v>19.6</v>
      </c>
      <c r="EG15" s="26">
        <f t="shared" si="21"/>
        <v>1.29225607135648</v>
      </c>
      <c r="EH15" s="26">
        <f t="shared" si="10"/>
        <v>0.852889007095274</v>
      </c>
      <c r="EI15" s="1">
        <f t="shared" si="22"/>
        <v>3.315</v>
      </c>
      <c r="EJ15" s="28">
        <f t="shared" si="12"/>
        <v>-2.46211099290473</v>
      </c>
      <c r="EK15" s="22">
        <v>2</v>
      </c>
      <c r="EL15" s="1">
        <v>2</v>
      </c>
      <c r="EM15" s="17">
        <v>135</v>
      </c>
      <c r="EN15" s="17">
        <v>179</v>
      </c>
      <c r="EO15" s="17">
        <v>99</v>
      </c>
      <c r="EP15" s="17"/>
      <c r="EQ15" s="17"/>
      <c r="ER15" s="143">
        <v>69</v>
      </c>
      <c r="ES15" s="23"/>
      <c r="ET15" s="1">
        <v>0</v>
      </c>
      <c r="EW15" s="30"/>
      <c r="FK15" s="89">
        <v>37</v>
      </c>
      <c r="FL15" s="17">
        <v>36.9</v>
      </c>
      <c r="FN15" s="31">
        <v>0</v>
      </c>
      <c r="FO15" s="32">
        <v>0</v>
      </c>
      <c r="FP15" s="1">
        <v>0</v>
      </c>
      <c r="FQ15" s="1">
        <v>0</v>
      </c>
      <c r="FR15" s="1">
        <v>0</v>
      </c>
      <c r="FS15" s="1">
        <v>0</v>
      </c>
      <c r="FT15" s="1">
        <f t="shared" si="13"/>
        <v>0</v>
      </c>
      <c r="FU15" s="1">
        <v>0</v>
      </c>
      <c r="FV15" s="1">
        <f t="shared" si="14"/>
        <v>0</v>
      </c>
      <c r="FW15" s="1">
        <v>0</v>
      </c>
      <c r="FX15" s="1">
        <v>0</v>
      </c>
      <c r="FY15" s="1">
        <v>0</v>
      </c>
      <c r="FZ15" s="1">
        <v>0</v>
      </c>
      <c r="GB15" s="1">
        <v>0</v>
      </c>
      <c r="GC15" s="1">
        <v>0</v>
      </c>
      <c r="GD15" s="17">
        <v>0</v>
      </c>
      <c r="GE15" s="1">
        <v>0</v>
      </c>
      <c r="GG15" s="1">
        <v>0</v>
      </c>
      <c r="GH15" s="1">
        <v>0</v>
      </c>
      <c r="GI15" s="17">
        <v>0</v>
      </c>
      <c r="GJ15" s="1">
        <v>0</v>
      </c>
      <c r="GK15" s="1">
        <v>0</v>
      </c>
      <c r="GL15" s="1">
        <v>0</v>
      </c>
      <c r="GM15" s="32">
        <v>0</v>
      </c>
      <c r="GN15" s="17">
        <v>0</v>
      </c>
      <c r="GO15" s="17">
        <v>0</v>
      </c>
      <c r="GP15" s="1">
        <v>0</v>
      </c>
      <c r="GQ15" s="1">
        <v>0</v>
      </c>
      <c r="GR15" s="1">
        <v>0</v>
      </c>
      <c r="GS15" s="1">
        <v>0</v>
      </c>
      <c r="GT15" s="32">
        <v>0</v>
      </c>
      <c r="GU15" s="32">
        <v>0</v>
      </c>
      <c r="GV15" s="1">
        <v>0</v>
      </c>
      <c r="GW15" s="1">
        <v>0</v>
      </c>
      <c r="GX15" s="157">
        <v>0</v>
      </c>
      <c r="GY15" s="17">
        <v>0</v>
      </c>
      <c r="GZ15" s="17">
        <v>0</v>
      </c>
      <c r="HA15" s="143">
        <v>0</v>
      </c>
      <c r="HB15" s="17">
        <v>0</v>
      </c>
      <c r="HC15" s="17">
        <v>0</v>
      </c>
      <c r="HD15" s="170">
        <v>0</v>
      </c>
      <c r="HE15" s="17">
        <v>0</v>
      </c>
      <c r="HF15" s="17">
        <v>0</v>
      </c>
      <c r="HG15" s="17">
        <v>0</v>
      </c>
      <c r="HH15" s="17">
        <v>0</v>
      </c>
      <c r="HI15" s="17">
        <v>0</v>
      </c>
      <c r="HJ15" s="17"/>
      <c r="HK15" s="17"/>
      <c r="HL15" s="17"/>
      <c r="HM15" s="17"/>
      <c r="HN15" s="17"/>
      <c r="HO15" s="17"/>
      <c r="HP15" s="1">
        <v>0</v>
      </c>
      <c r="HQ15" s="1">
        <v>0</v>
      </c>
      <c r="HR15" s="32">
        <v>0</v>
      </c>
      <c r="HS15" s="1">
        <v>0</v>
      </c>
      <c r="HT15" s="32">
        <v>0</v>
      </c>
      <c r="HU15" s="32">
        <v>0</v>
      </c>
      <c r="HW15" s="32">
        <v>0</v>
      </c>
      <c r="HX15" s="32">
        <v>0</v>
      </c>
      <c r="HY15" s="1">
        <f t="shared" si="15"/>
        <v>0</v>
      </c>
      <c r="HZ15" s="1">
        <v>0</v>
      </c>
      <c r="IA15" s="1">
        <f t="shared" si="16"/>
        <v>0</v>
      </c>
      <c r="IB15" s="1">
        <v>0</v>
      </c>
      <c r="IC15" s="1">
        <v>0</v>
      </c>
      <c r="ID15" s="23">
        <v>0</v>
      </c>
      <c r="IE15" s="23"/>
      <c r="IF15" s="23"/>
      <c r="IG15" s="36">
        <v>1</v>
      </c>
      <c r="IH15" s="37" t="s">
        <v>261</v>
      </c>
      <c r="II15" s="179">
        <v>1</v>
      </c>
      <c r="IJ15" s="1" t="s">
        <v>302</v>
      </c>
      <c r="IL15" s="38" t="s">
        <v>261</v>
      </c>
      <c r="IM15" s="1">
        <v>0</v>
      </c>
      <c r="IN15" s="1">
        <v>0</v>
      </c>
      <c r="IO15" s="1">
        <v>4.9</v>
      </c>
      <c r="IQ15" s="1">
        <v>5.56</v>
      </c>
      <c r="IR15" s="1">
        <v>54</v>
      </c>
      <c r="IS15" s="1">
        <v>158</v>
      </c>
      <c r="IT15" s="1">
        <v>173</v>
      </c>
      <c r="IU15" s="17">
        <v>11.8</v>
      </c>
      <c r="IV15" s="17">
        <v>93</v>
      </c>
      <c r="IW15" s="17">
        <v>1.03</v>
      </c>
      <c r="IX15" s="1">
        <v>45</v>
      </c>
      <c r="IY15" s="1">
        <v>13.9</v>
      </c>
      <c r="IZ15" s="1">
        <v>19</v>
      </c>
      <c r="JA15" s="1">
        <v>27</v>
      </c>
      <c r="JB15" s="1">
        <v>117</v>
      </c>
      <c r="JE15" s="23">
        <v>79</v>
      </c>
      <c r="JF15" s="1">
        <v>0</v>
      </c>
      <c r="JG15" s="1">
        <v>1</v>
      </c>
      <c r="JH15" s="1">
        <v>0</v>
      </c>
      <c r="JI15" s="38" t="s">
        <v>261</v>
      </c>
      <c r="JJ15" s="110" t="s">
        <v>303</v>
      </c>
      <c r="JK15" s="110">
        <v>1.6</v>
      </c>
      <c r="JL15" s="110">
        <v>1</v>
      </c>
      <c r="JM15" s="110">
        <v>0</v>
      </c>
      <c r="JN15" s="183">
        <v>0</v>
      </c>
    </row>
    <row r="16" s="3" customFormat="1" ht="45" spans="1:274">
      <c r="A16" s="52"/>
      <c r="B16" s="53"/>
      <c r="C16" s="56"/>
      <c r="E16" s="49">
        <v>3</v>
      </c>
      <c r="F16" s="49">
        <v>2</v>
      </c>
      <c r="G16" s="49">
        <v>3</v>
      </c>
      <c r="H16" s="48">
        <v>1</v>
      </c>
      <c r="I16" s="71">
        <v>52.1848509430136</v>
      </c>
      <c r="J16" s="47">
        <v>1</v>
      </c>
      <c r="K16" s="68">
        <f t="shared" si="2"/>
        <v>5.21848509430136</v>
      </c>
      <c r="L16" s="49">
        <v>3</v>
      </c>
      <c r="M16" s="72">
        <v>23712</v>
      </c>
      <c r="N16" s="54">
        <v>0</v>
      </c>
      <c r="O16" s="54">
        <v>0</v>
      </c>
      <c r="P16" s="54">
        <v>0</v>
      </c>
      <c r="Q16" s="54">
        <v>0</v>
      </c>
      <c r="R16" s="1">
        <v>0</v>
      </c>
      <c r="S16" s="19">
        <v>14</v>
      </c>
      <c r="T16" s="83">
        <v>14</v>
      </c>
      <c r="U16" s="1">
        <v>2</v>
      </c>
      <c r="V16" s="1">
        <v>2</v>
      </c>
      <c r="W16" s="1">
        <v>2</v>
      </c>
      <c r="X16" s="1">
        <v>1</v>
      </c>
      <c r="Y16" s="1"/>
      <c r="Z16" s="92">
        <v>42773</v>
      </c>
      <c r="AA16" s="1"/>
      <c r="AB16" s="1"/>
      <c r="AC16" s="56">
        <v>26.36</v>
      </c>
      <c r="AD16" s="1">
        <v>2</v>
      </c>
      <c r="AE16" s="95" t="s">
        <v>304</v>
      </c>
      <c r="AF16" s="94"/>
      <c r="AG16" s="94" t="s">
        <v>235</v>
      </c>
      <c r="AH16" s="94">
        <v>1</v>
      </c>
      <c r="AI16" s="21">
        <v>1</v>
      </c>
      <c r="AJ16" s="94">
        <v>1.5</v>
      </c>
      <c r="AK16" s="66">
        <v>1.5</v>
      </c>
      <c r="AL16" s="22">
        <v>1</v>
      </c>
      <c r="AM16" s="3">
        <v>1</v>
      </c>
      <c r="AN16" s="3">
        <v>1</v>
      </c>
      <c r="AO16" s="3">
        <v>0</v>
      </c>
      <c r="AP16" s="3">
        <v>0</v>
      </c>
      <c r="AQ16" s="66">
        <v>1</v>
      </c>
      <c r="AR16" s="1">
        <v>1</v>
      </c>
      <c r="AS16" s="66">
        <v>1</v>
      </c>
      <c r="AT16" s="66">
        <v>0</v>
      </c>
      <c r="AU16" s="66">
        <v>0</v>
      </c>
      <c r="AV16" s="66">
        <v>0</v>
      </c>
      <c r="AX16" s="3">
        <v>1</v>
      </c>
      <c r="AY16" s="3">
        <v>1</v>
      </c>
      <c r="AZ16" s="3">
        <v>1</v>
      </c>
      <c r="BA16" s="1">
        <v>1</v>
      </c>
      <c r="BB16" s="107">
        <v>1</v>
      </c>
      <c r="BC16" s="22">
        <v>0</v>
      </c>
      <c r="BD16" s="22">
        <v>1</v>
      </c>
      <c r="BE16" s="22"/>
      <c r="BF16" s="3">
        <v>0</v>
      </c>
      <c r="BG16" s="3">
        <v>1</v>
      </c>
      <c r="BH16" s="17">
        <v>1</v>
      </c>
      <c r="BI16" s="66">
        <v>0</v>
      </c>
      <c r="BJ16" s="66">
        <v>0</v>
      </c>
      <c r="BK16" s="115"/>
      <c r="BL16" s="66">
        <v>0</v>
      </c>
      <c r="BN16" s="66">
        <v>1</v>
      </c>
      <c r="BO16" s="3">
        <v>0</v>
      </c>
      <c r="BP16" s="1">
        <v>1</v>
      </c>
      <c r="BQ16" s="66">
        <v>1</v>
      </c>
      <c r="BR16" s="3">
        <v>3.44</v>
      </c>
      <c r="BS16" s="1">
        <v>1</v>
      </c>
      <c r="BT16" s="1">
        <v>2</v>
      </c>
      <c r="BU16" s="1">
        <v>2</v>
      </c>
      <c r="BW16" s="3">
        <v>4.85</v>
      </c>
      <c r="BX16" s="1">
        <v>2</v>
      </c>
      <c r="BY16" s="1">
        <v>2</v>
      </c>
      <c r="BZ16" s="3">
        <v>43.5</v>
      </c>
      <c r="CA16" s="3">
        <v>156</v>
      </c>
      <c r="CB16" s="24">
        <v>2</v>
      </c>
      <c r="CC16" s="24">
        <v>172</v>
      </c>
      <c r="CD16" s="48">
        <f t="shared" si="18"/>
        <v>3.44</v>
      </c>
      <c r="CE16" s="48">
        <v>3</v>
      </c>
      <c r="CF16" s="126">
        <v>0</v>
      </c>
      <c r="CG16" s="66"/>
      <c r="CH16" s="66"/>
      <c r="CI16" s="66"/>
      <c r="CJ16" s="66"/>
      <c r="CK16" s="66">
        <v>172</v>
      </c>
      <c r="CL16" s="1">
        <f t="shared" si="3"/>
        <v>3.44</v>
      </c>
      <c r="CM16" s="22">
        <v>11.5</v>
      </c>
      <c r="CN16" s="17">
        <v>1</v>
      </c>
      <c r="CO16" s="3">
        <v>99.2</v>
      </c>
      <c r="CP16" s="1">
        <v>6</v>
      </c>
      <c r="CQ16" s="1">
        <f t="shared" si="17"/>
        <v>9.92</v>
      </c>
      <c r="CR16" s="3">
        <v>1</v>
      </c>
      <c r="CS16" s="1">
        <f t="shared" si="19"/>
        <v>10</v>
      </c>
      <c r="CT16" s="107">
        <v>1</v>
      </c>
      <c r="CU16" s="22">
        <v>42</v>
      </c>
      <c r="CV16" s="107">
        <v>2</v>
      </c>
      <c r="CW16" s="22">
        <v>8.1</v>
      </c>
      <c r="CX16" s="26">
        <f t="shared" si="4"/>
        <v>0.90848501887865</v>
      </c>
      <c r="CY16" s="27">
        <f t="shared" si="5"/>
        <v>0.599600112459909</v>
      </c>
      <c r="CZ16" s="26">
        <f t="shared" si="6"/>
        <v>3.57</v>
      </c>
      <c r="DA16" s="28">
        <f t="shared" si="7"/>
        <v>-2.97039988754009</v>
      </c>
      <c r="DB16" s="107">
        <v>1</v>
      </c>
      <c r="DC16" s="1">
        <v>1</v>
      </c>
      <c r="DD16" s="66">
        <v>1</v>
      </c>
      <c r="DE16" s="29">
        <f t="shared" si="8"/>
        <v>0</v>
      </c>
      <c r="DF16" s="29">
        <v>0</v>
      </c>
      <c r="DG16" s="3">
        <v>30</v>
      </c>
      <c r="DH16" s="1">
        <f t="shared" si="20"/>
        <v>3</v>
      </c>
      <c r="DI16" s="3">
        <v>22</v>
      </c>
      <c r="DJ16" s="1">
        <f t="shared" si="9"/>
        <v>2.2</v>
      </c>
      <c r="DK16" s="17">
        <v>1</v>
      </c>
      <c r="DL16" s="3">
        <v>97</v>
      </c>
      <c r="DR16" s="3">
        <v>76</v>
      </c>
      <c r="DS16" s="143">
        <v>4.2</v>
      </c>
      <c r="DT16" s="66" t="s">
        <v>260</v>
      </c>
      <c r="DU16" s="66">
        <v>1</v>
      </c>
      <c r="DV16" s="66">
        <v>6</v>
      </c>
      <c r="DW16" s="1">
        <v>1</v>
      </c>
      <c r="DX16" s="95">
        <v>6.64</v>
      </c>
      <c r="DY16" s="3">
        <v>80.9</v>
      </c>
      <c r="DZ16" s="30">
        <v>161</v>
      </c>
      <c r="EA16" s="3">
        <v>140</v>
      </c>
      <c r="EB16" s="3">
        <v>11.6</v>
      </c>
      <c r="EC16" s="3">
        <v>97</v>
      </c>
      <c r="ED16" s="3">
        <v>1.01</v>
      </c>
      <c r="EE16" s="3">
        <v>42</v>
      </c>
      <c r="EF16" s="3">
        <v>20</v>
      </c>
      <c r="EG16" s="26">
        <f t="shared" si="21"/>
        <v>1.30102999566398</v>
      </c>
      <c r="EH16" s="26">
        <f t="shared" si="10"/>
        <v>0.858679797138228</v>
      </c>
      <c r="EI16" s="1">
        <f t="shared" si="22"/>
        <v>3.57</v>
      </c>
      <c r="EJ16" s="28">
        <f t="shared" si="12"/>
        <v>-2.71132020286177</v>
      </c>
      <c r="EK16" s="22">
        <v>1</v>
      </c>
      <c r="EL16" s="3">
        <v>1</v>
      </c>
      <c r="EM16" s="3">
        <v>75</v>
      </c>
      <c r="EN16" s="3">
        <v>86</v>
      </c>
      <c r="EO16" s="3">
        <v>92</v>
      </c>
      <c r="ER16" s="129">
        <v>74</v>
      </c>
      <c r="ES16" s="118"/>
      <c r="ET16" s="3">
        <v>0</v>
      </c>
      <c r="EW16" s="30"/>
      <c r="FK16" s="95">
        <v>37.1</v>
      </c>
      <c r="FL16" s="3">
        <v>36.4</v>
      </c>
      <c r="FM16" s="1"/>
      <c r="FN16" s="31">
        <v>0</v>
      </c>
      <c r="FO16" s="32">
        <v>0</v>
      </c>
      <c r="FP16" s="3">
        <v>0</v>
      </c>
      <c r="FQ16" s="1">
        <v>0</v>
      </c>
      <c r="FR16" s="3">
        <v>0</v>
      </c>
      <c r="FS16" s="1">
        <v>0</v>
      </c>
      <c r="FT16" s="1">
        <f t="shared" si="13"/>
        <v>0</v>
      </c>
      <c r="FU16" s="66">
        <v>0</v>
      </c>
      <c r="FV16" s="1">
        <f t="shared" si="14"/>
        <v>0</v>
      </c>
      <c r="FW16" s="1">
        <v>0</v>
      </c>
      <c r="FX16" s="1">
        <v>0</v>
      </c>
      <c r="FY16" s="1">
        <v>0</v>
      </c>
      <c r="FZ16" s="1">
        <v>0</v>
      </c>
      <c r="GA16" s="17"/>
      <c r="GB16" s="1">
        <v>0</v>
      </c>
      <c r="GC16" s="17">
        <v>0</v>
      </c>
      <c r="GD16" s="17">
        <v>0</v>
      </c>
      <c r="GE16" s="1">
        <v>0</v>
      </c>
      <c r="GF16" s="17"/>
      <c r="GG16" s="1">
        <v>0</v>
      </c>
      <c r="GH16" s="17">
        <v>0</v>
      </c>
      <c r="GI16" s="17">
        <v>0</v>
      </c>
      <c r="GJ16" s="1">
        <v>0</v>
      </c>
      <c r="GK16" s="3">
        <v>0</v>
      </c>
      <c r="GL16" s="3">
        <v>0</v>
      </c>
      <c r="GM16" s="32">
        <v>0</v>
      </c>
      <c r="GN16" s="17">
        <v>0</v>
      </c>
      <c r="GO16" s="66">
        <v>0</v>
      </c>
      <c r="GP16" s="1">
        <v>0</v>
      </c>
      <c r="GQ16" s="1">
        <v>0</v>
      </c>
      <c r="GR16" s="66">
        <v>0</v>
      </c>
      <c r="GS16" s="1">
        <v>0</v>
      </c>
      <c r="GT16" s="32">
        <v>0</v>
      </c>
      <c r="GU16" s="32">
        <v>0</v>
      </c>
      <c r="GV16" s="3">
        <v>0</v>
      </c>
      <c r="GW16" s="3">
        <v>0</v>
      </c>
      <c r="GX16" s="157">
        <v>0</v>
      </c>
      <c r="GY16" s="66">
        <v>0</v>
      </c>
      <c r="GZ16" s="17">
        <v>0</v>
      </c>
      <c r="HA16" s="144">
        <v>0</v>
      </c>
      <c r="HB16" s="66">
        <v>0</v>
      </c>
      <c r="HC16" s="17">
        <v>0</v>
      </c>
      <c r="HD16" s="170">
        <v>0</v>
      </c>
      <c r="HE16" s="17">
        <v>0</v>
      </c>
      <c r="HF16" s="17">
        <v>0</v>
      </c>
      <c r="HG16" s="17">
        <v>0</v>
      </c>
      <c r="HH16" s="17">
        <v>0</v>
      </c>
      <c r="HI16" s="17">
        <v>0</v>
      </c>
      <c r="HJ16" s="17"/>
      <c r="HK16" s="17"/>
      <c r="HL16" s="17"/>
      <c r="HM16" s="66"/>
      <c r="HN16" s="66"/>
      <c r="HO16" s="66"/>
      <c r="HP16" s="3">
        <v>0</v>
      </c>
      <c r="HQ16" s="3">
        <v>0</v>
      </c>
      <c r="HR16" s="32">
        <v>0</v>
      </c>
      <c r="HS16" s="1">
        <v>0</v>
      </c>
      <c r="HT16" s="32">
        <v>0</v>
      </c>
      <c r="HU16" s="32">
        <v>0</v>
      </c>
      <c r="HV16" s="1"/>
      <c r="HW16" s="32">
        <v>0</v>
      </c>
      <c r="HX16" s="32">
        <v>0</v>
      </c>
      <c r="HY16" s="1">
        <f t="shared" si="15"/>
        <v>0</v>
      </c>
      <c r="HZ16" s="1">
        <v>0</v>
      </c>
      <c r="IA16" s="1">
        <f t="shared" si="16"/>
        <v>0</v>
      </c>
      <c r="IB16" s="1">
        <v>0</v>
      </c>
      <c r="IC16" s="3">
        <v>0</v>
      </c>
      <c r="ID16" s="118">
        <v>0</v>
      </c>
      <c r="IE16" s="118"/>
      <c r="IF16" s="118"/>
      <c r="IG16" s="115">
        <v>1</v>
      </c>
      <c r="IH16" s="118" t="s">
        <v>242</v>
      </c>
      <c r="II16" s="179">
        <v>0</v>
      </c>
      <c r="IJ16" s="3" t="s">
        <v>305</v>
      </c>
      <c r="IL16" s="38" t="s">
        <v>242</v>
      </c>
      <c r="IM16" s="3">
        <v>0</v>
      </c>
      <c r="IN16" s="3">
        <v>0</v>
      </c>
      <c r="IO16" s="3">
        <v>4.21</v>
      </c>
      <c r="IQ16" s="3">
        <v>5.92</v>
      </c>
      <c r="IR16" s="3">
        <v>59.8</v>
      </c>
      <c r="IS16" s="3">
        <v>163</v>
      </c>
      <c r="IT16" s="3">
        <v>170</v>
      </c>
      <c r="IU16" s="3">
        <v>11.5</v>
      </c>
      <c r="IV16" s="3">
        <v>99.2</v>
      </c>
      <c r="IW16" s="3">
        <v>1</v>
      </c>
      <c r="IX16" s="3">
        <v>44</v>
      </c>
      <c r="IY16" s="3">
        <v>14.5</v>
      </c>
      <c r="IZ16" s="3">
        <v>24</v>
      </c>
      <c r="JA16" s="3">
        <v>26</v>
      </c>
      <c r="JB16" s="3">
        <v>72</v>
      </c>
      <c r="JE16" s="118">
        <v>72</v>
      </c>
      <c r="JF16" s="3">
        <v>0</v>
      </c>
      <c r="JG16" s="3">
        <v>0</v>
      </c>
      <c r="JH16" s="3">
        <v>0</v>
      </c>
      <c r="JI16" s="38" t="s">
        <v>242</v>
      </c>
      <c r="JN16" s="118"/>
    </row>
    <row r="17" s="1" customFormat="1" ht="34" customHeight="1" spans="1:274">
      <c r="A17" s="46">
        <v>11</v>
      </c>
      <c r="B17" s="47">
        <v>3001124790</v>
      </c>
      <c r="C17" s="48" t="s">
        <v>306</v>
      </c>
      <c r="E17" s="49">
        <v>3</v>
      </c>
      <c r="F17" s="49">
        <v>2</v>
      </c>
      <c r="G17" s="49">
        <v>3</v>
      </c>
      <c r="H17" s="48">
        <v>2</v>
      </c>
      <c r="I17" s="71">
        <v>52.7460961265463</v>
      </c>
      <c r="J17" s="47">
        <v>1</v>
      </c>
      <c r="K17" s="68">
        <f t="shared" si="2"/>
        <v>5.27460961265463</v>
      </c>
      <c r="L17" s="49">
        <v>3</v>
      </c>
      <c r="M17" s="72">
        <v>23346</v>
      </c>
      <c r="N17" s="48">
        <v>0</v>
      </c>
      <c r="O17" s="48">
        <v>0</v>
      </c>
      <c r="P17" s="48">
        <v>0</v>
      </c>
      <c r="Q17" s="48">
        <v>0</v>
      </c>
      <c r="R17" s="1">
        <v>0</v>
      </c>
      <c r="S17" s="19">
        <v>15</v>
      </c>
      <c r="T17" s="83">
        <v>15</v>
      </c>
      <c r="U17" s="1">
        <v>1</v>
      </c>
      <c r="V17" s="1">
        <v>1</v>
      </c>
      <c r="W17" s="1">
        <v>1</v>
      </c>
      <c r="X17" s="1">
        <v>1</v>
      </c>
      <c r="Z17" s="88">
        <v>42612</v>
      </c>
      <c r="AC17" s="48">
        <v>19.97</v>
      </c>
      <c r="AD17" s="17">
        <v>1</v>
      </c>
      <c r="AE17" s="20" t="s">
        <v>298</v>
      </c>
      <c r="AF17" s="16"/>
      <c r="AG17" s="16" t="s">
        <v>235</v>
      </c>
      <c r="AH17" s="16">
        <v>1</v>
      </c>
      <c r="AI17" s="21">
        <v>1</v>
      </c>
      <c r="AJ17" s="16">
        <v>3.6</v>
      </c>
      <c r="AK17" s="17">
        <v>3.6</v>
      </c>
      <c r="AL17" s="107">
        <v>2</v>
      </c>
      <c r="AM17" s="1">
        <v>1</v>
      </c>
      <c r="AN17" s="1">
        <v>1</v>
      </c>
      <c r="AO17" s="1">
        <v>0</v>
      </c>
      <c r="AP17" s="1">
        <v>0</v>
      </c>
      <c r="AQ17" s="17">
        <v>1</v>
      </c>
      <c r="AR17" s="1">
        <v>1</v>
      </c>
      <c r="AS17" s="1">
        <v>1</v>
      </c>
      <c r="AT17" s="17" t="s">
        <v>246</v>
      </c>
      <c r="AU17" s="17">
        <v>1</v>
      </c>
      <c r="AV17" s="17">
        <v>1</v>
      </c>
      <c r="AX17" s="1">
        <v>1</v>
      </c>
      <c r="AY17" s="1">
        <v>1</v>
      </c>
      <c r="AZ17" s="1">
        <v>1</v>
      </c>
      <c r="BA17" s="1">
        <v>1</v>
      </c>
      <c r="BB17" s="107">
        <v>1</v>
      </c>
      <c r="BC17" s="22">
        <v>0</v>
      </c>
      <c r="BD17" s="22">
        <v>1</v>
      </c>
      <c r="BE17" s="22"/>
      <c r="BF17" s="1">
        <v>1</v>
      </c>
      <c r="BG17" s="1">
        <v>1</v>
      </c>
      <c r="BH17" s="17">
        <v>1</v>
      </c>
      <c r="BI17" s="1">
        <v>0</v>
      </c>
      <c r="BJ17" s="17">
        <v>0</v>
      </c>
      <c r="BK17" s="36"/>
      <c r="BL17" s="17">
        <v>0</v>
      </c>
      <c r="BN17" s="17">
        <v>1</v>
      </c>
      <c r="BO17" s="1" t="s">
        <v>307</v>
      </c>
      <c r="BP17" s="1">
        <v>1</v>
      </c>
      <c r="BQ17" s="1">
        <v>1</v>
      </c>
      <c r="BR17" s="1">
        <v>1730</v>
      </c>
      <c r="BS17" s="1">
        <v>3</v>
      </c>
      <c r="BT17" s="1">
        <v>3</v>
      </c>
      <c r="BU17" s="1">
        <v>4</v>
      </c>
      <c r="BW17" s="1">
        <v>3.07</v>
      </c>
      <c r="BX17" s="17">
        <v>1</v>
      </c>
      <c r="BY17" s="1">
        <v>2</v>
      </c>
      <c r="BZ17" s="1">
        <v>42.34</v>
      </c>
      <c r="CA17" s="1">
        <v>102</v>
      </c>
      <c r="CB17" s="24">
        <v>1</v>
      </c>
      <c r="CC17" s="24">
        <v>68</v>
      </c>
      <c r="CD17" s="48">
        <f t="shared" si="18"/>
        <v>1.36</v>
      </c>
      <c r="CE17" s="48">
        <v>2</v>
      </c>
      <c r="CF17" s="85">
        <v>0</v>
      </c>
      <c r="CG17" s="17"/>
      <c r="CH17" s="17"/>
      <c r="CI17" s="17"/>
      <c r="CJ17" s="17"/>
      <c r="CK17" s="17">
        <v>68</v>
      </c>
      <c r="CL17" s="1">
        <f t="shared" si="3"/>
        <v>1.36</v>
      </c>
      <c r="CM17" s="22">
        <v>13.4</v>
      </c>
      <c r="CN17" s="17">
        <v>1</v>
      </c>
      <c r="CO17" s="1">
        <v>69.1</v>
      </c>
      <c r="CP17" s="1">
        <v>3</v>
      </c>
      <c r="CQ17" s="1">
        <f t="shared" si="17"/>
        <v>6.91</v>
      </c>
      <c r="CR17" s="1">
        <v>1.17</v>
      </c>
      <c r="CS17" s="1">
        <f t="shared" si="19"/>
        <v>11.7</v>
      </c>
      <c r="CT17" s="107">
        <v>1</v>
      </c>
      <c r="CU17" s="22">
        <v>28</v>
      </c>
      <c r="CV17" s="22">
        <v>1</v>
      </c>
      <c r="CW17" s="22">
        <v>32.5</v>
      </c>
      <c r="CX17" s="26">
        <f t="shared" si="4"/>
        <v>1.51188336097887</v>
      </c>
      <c r="CY17" s="27">
        <f t="shared" si="5"/>
        <v>0.997843018246057</v>
      </c>
      <c r="CZ17" s="26">
        <f t="shared" si="6"/>
        <v>2.38</v>
      </c>
      <c r="DA17" s="28">
        <f t="shared" si="7"/>
        <v>-1.38215698175394</v>
      </c>
      <c r="DB17" s="22">
        <v>3</v>
      </c>
      <c r="DC17" s="1">
        <v>2</v>
      </c>
      <c r="DD17" s="17">
        <v>2</v>
      </c>
      <c r="DE17" s="29">
        <f t="shared" si="8"/>
        <v>-1</v>
      </c>
      <c r="DF17" s="29">
        <v>0</v>
      </c>
      <c r="DG17" s="1">
        <v>29</v>
      </c>
      <c r="DH17" s="1">
        <f t="shared" si="20"/>
        <v>2.9</v>
      </c>
      <c r="DI17" s="1">
        <v>56</v>
      </c>
      <c r="DJ17" s="1">
        <f t="shared" si="9"/>
        <v>5.6</v>
      </c>
      <c r="DK17" s="1">
        <v>3</v>
      </c>
      <c r="DL17" s="1">
        <v>395</v>
      </c>
      <c r="DR17" s="1">
        <v>59</v>
      </c>
      <c r="DS17" s="25">
        <v>3.8</v>
      </c>
      <c r="DT17" s="1" t="s">
        <v>308</v>
      </c>
      <c r="DU17" s="1">
        <v>2</v>
      </c>
      <c r="DV17" s="1">
        <v>7</v>
      </c>
      <c r="DW17" s="1">
        <v>2</v>
      </c>
      <c r="DX17" s="20">
        <v>5.55</v>
      </c>
      <c r="DY17" s="1">
        <v>76.6</v>
      </c>
      <c r="DZ17" s="30">
        <v>97</v>
      </c>
      <c r="EA17" s="1">
        <v>60</v>
      </c>
      <c r="EB17" s="1">
        <v>14.9</v>
      </c>
      <c r="EC17" s="1">
        <v>55.9</v>
      </c>
      <c r="ED17" s="1">
        <v>1.31</v>
      </c>
      <c r="EE17" s="1">
        <v>32</v>
      </c>
      <c r="EF17" s="1">
        <v>55.3</v>
      </c>
      <c r="EG17" s="26">
        <f t="shared" si="21"/>
        <v>1.7427251313047</v>
      </c>
      <c r="EH17" s="26">
        <f t="shared" si="10"/>
        <v>1.1501985866611</v>
      </c>
      <c r="EI17" s="1">
        <f t="shared" si="22"/>
        <v>2.72</v>
      </c>
      <c r="EJ17" s="28">
        <f t="shared" si="12"/>
        <v>-1.5698014133389</v>
      </c>
      <c r="EK17" s="22">
        <v>2</v>
      </c>
      <c r="EL17" s="1">
        <v>2</v>
      </c>
      <c r="EM17" s="1">
        <v>110</v>
      </c>
      <c r="EN17" s="1">
        <v>305</v>
      </c>
      <c r="EO17" s="1">
        <v>232</v>
      </c>
      <c r="ER17" s="25">
        <v>60</v>
      </c>
      <c r="ES17" s="23"/>
      <c r="ET17" s="1">
        <v>1</v>
      </c>
      <c r="EU17" s="1">
        <v>4.74</v>
      </c>
      <c r="EV17" s="1">
        <v>61.3</v>
      </c>
      <c r="EW17" s="30">
        <v>94</v>
      </c>
      <c r="EX17" s="1">
        <v>71</v>
      </c>
      <c r="EY17" s="1">
        <v>15.2</v>
      </c>
      <c r="EZ17" s="1">
        <v>54.3</v>
      </c>
      <c r="FA17" s="1">
        <v>1.33</v>
      </c>
      <c r="FB17" s="1">
        <v>37</v>
      </c>
      <c r="FC17" s="1">
        <v>42.2</v>
      </c>
      <c r="FD17" s="1">
        <v>32</v>
      </c>
      <c r="FE17" s="1">
        <v>41</v>
      </c>
      <c r="FF17" s="1">
        <v>150</v>
      </c>
      <c r="FI17" s="1">
        <v>59</v>
      </c>
      <c r="FK17" s="20">
        <v>38.7</v>
      </c>
      <c r="FL17" s="1">
        <v>36.9</v>
      </c>
      <c r="FM17" s="17"/>
      <c r="FN17" s="31">
        <v>1</v>
      </c>
      <c r="FO17" s="157">
        <v>1</v>
      </c>
      <c r="FP17" s="1">
        <v>0</v>
      </c>
      <c r="FQ17" s="1">
        <v>0</v>
      </c>
      <c r="FR17" s="1" t="s">
        <v>309</v>
      </c>
      <c r="FS17" s="1">
        <v>0</v>
      </c>
      <c r="FT17" s="1">
        <f t="shared" si="13"/>
        <v>0</v>
      </c>
      <c r="FU17" s="1">
        <v>1</v>
      </c>
      <c r="FV17" s="1">
        <f t="shared" si="14"/>
        <v>0</v>
      </c>
      <c r="FW17" s="1">
        <v>0</v>
      </c>
      <c r="FX17" s="1">
        <v>0</v>
      </c>
      <c r="FY17" s="1">
        <v>1</v>
      </c>
      <c r="FZ17" s="1">
        <v>0</v>
      </c>
      <c r="GB17" s="1">
        <v>0</v>
      </c>
      <c r="GC17" s="1">
        <v>0</v>
      </c>
      <c r="GD17" s="17">
        <v>0</v>
      </c>
      <c r="GE17" s="1">
        <v>0</v>
      </c>
      <c r="GG17" s="1">
        <v>0</v>
      </c>
      <c r="GH17" s="1">
        <v>0</v>
      </c>
      <c r="GI17" s="17">
        <v>0</v>
      </c>
      <c r="GJ17" s="1">
        <v>0</v>
      </c>
      <c r="GK17" s="1">
        <v>0</v>
      </c>
      <c r="GL17" s="1">
        <v>0</v>
      </c>
      <c r="GM17" s="32">
        <v>0</v>
      </c>
      <c r="GN17" s="17">
        <v>0</v>
      </c>
      <c r="GO17" s="17">
        <v>0</v>
      </c>
      <c r="GP17" s="1">
        <v>0</v>
      </c>
      <c r="GQ17" s="1">
        <v>0</v>
      </c>
      <c r="GR17" s="1">
        <v>0</v>
      </c>
      <c r="GS17" s="1">
        <v>0</v>
      </c>
      <c r="GT17" s="32">
        <v>0</v>
      </c>
      <c r="GU17" s="32">
        <v>0</v>
      </c>
      <c r="GV17" s="1">
        <v>0</v>
      </c>
      <c r="GW17" s="1">
        <v>0</v>
      </c>
      <c r="GX17" s="157">
        <v>0</v>
      </c>
      <c r="GY17" s="17">
        <v>0</v>
      </c>
      <c r="GZ17" s="17">
        <v>0</v>
      </c>
      <c r="HA17" s="143">
        <v>0</v>
      </c>
      <c r="HB17" s="17">
        <v>0</v>
      </c>
      <c r="HC17" s="17">
        <v>0</v>
      </c>
      <c r="HD17" s="170">
        <v>0</v>
      </c>
      <c r="HE17" s="17">
        <v>0</v>
      </c>
      <c r="HF17" s="17">
        <v>0</v>
      </c>
      <c r="HG17" s="17">
        <v>0</v>
      </c>
      <c r="HH17" s="17">
        <v>0</v>
      </c>
      <c r="HI17" s="17">
        <v>0</v>
      </c>
      <c r="HJ17" s="17"/>
      <c r="HK17" s="17"/>
      <c r="HL17" s="17"/>
      <c r="HM17" s="17"/>
      <c r="HN17" s="17"/>
      <c r="HO17" s="17"/>
      <c r="HP17" s="1">
        <v>0</v>
      </c>
      <c r="HQ17" s="1">
        <v>0</v>
      </c>
      <c r="HR17" s="32">
        <v>0</v>
      </c>
      <c r="HS17" s="1">
        <v>0</v>
      </c>
      <c r="HT17" s="32">
        <v>0</v>
      </c>
      <c r="HU17" s="32">
        <v>0</v>
      </c>
      <c r="HW17" s="32">
        <v>0</v>
      </c>
      <c r="HX17" s="32">
        <v>0</v>
      </c>
      <c r="HY17" s="1">
        <f t="shared" si="15"/>
        <v>0</v>
      </c>
      <c r="HZ17" s="1">
        <v>0</v>
      </c>
      <c r="IA17" s="1">
        <f t="shared" si="16"/>
        <v>0</v>
      </c>
      <c r="IB17" s="1">
        <v>0</v>
      </c>
      <c r="IC17" s="1">
        <v>0</v>
      </c>
      <c r="ID17" s="23">
        <v>0</v>
      </c>
      <c r="IE17" s="23"/>
      <c r="IF17" s="23"/>
      <c r="IG17" s="36">
        <v>1</v>
      </c>
      <c r="IH17" s="37" t="s">
        <v>261</v>
      </c>
      <c r="II17" s="179">
        <v>1</v>
      </c>
      <c r="IJ17" s="1" t="s">
        <v>310</v>
      </c>
      <c r="IL17" s="38" t="s">
        <v>261</v>
      </c>
      <c r="IM17" s="1">
        <v>0</v>
      </c>
      <c r="IN17" s="1">
        <v>0</v>
      </c>
      <c r="IO17" s="1">
        <v>1192</v>
      </c>
      <c r="IQ17" s="1">
        <v>2.72</v>
      </c>
      <c r="IR17" s="1">
        <v>41.2</v>
      </c>
      <c r="IS17" s="1">
        <v>95</v>
      </c>
      <c r="IT17" s="1">
        <v>68</v>
      </c>
      <c r="IU17" s="1">
        <v>13.7</v>
      </c>
      <c r="IV17" s="1">
        <v>66</v>
      </c>
      <c r="IW17" s="1">
        <v>1.2</v>
      </c>
      <c r="IX17" s="1">
        <v>28</v>
      </c>
      <c r="IY17" s="1">
        <v>26.3</v>
      </c>
      <c r="IZ17" s="1">
        <v>17</v>
      </c>
      <c r="JA17" s="1">
        <v>35</v>
      </c>
      <c r="JB17" s="1">
        <v>238</v>
      </c>
      <c r="JE17" s="23">
        <v>46</v>
      </c>
      <c r="JF17" s="1">
        <v>0</v>
      </c>
      <c r="JG17" s="1">
        <v>0</v>
      </c>
      <c r="JH17" s="1">
        <v>1</v>
      </c>
      <c r="JI17" s="38" t="s">
        <v>261</v>
      </c>
      <c r="JJ17" s="1" t="s">
        <v>298</v>
      </c>
      <c r="JK17" s="1">
        <v>2.5</v>
      </c>
      <c r="JL17" s="1">
        <v>1</v>
      </c>
      <c r="JM17" s="1">
        <v>0</v>
      </c>
      <c r="JN17" s="23">
        <v>0</v>
      </c>
    </row>
    <row r="18" s="4" customFormat="1" ht="30" customHeight="1" spans="1:274">
      <c r="A18" s="57"/>
      <c r="B18" s="58"/>
      <c r="E18" s="59">
        <v>3</v>
      </c>
      <c r="F18" s="49">
        <v>2</v>
      </c>
      <c r="G18" s="60">
        <v>3</v>
      </c>
      <c r="H18" s="60">
        <v>2</v>
      </c>
      <c r="I18" s="71">
        <v>52.8857229770838</v>
      </c>
      <c r="J18" s="47">
        <v>1</v>
      </c>
      <c r="K18" s="68">
        <f t="shared" si="2"/>
        <v>5.28857229770838</v>
      </c>
      <c r="L18" s="49">
        <v>3</v>
      </c>
      <c r="M18" s="76">
        <v>23346</v>
      </c>
      <c r="N18" s="60">
        <v>0</v>
      </c>
      <c r="O18" s="60">
        <v>0</v>
      </c>
      <c r="P18" s="60">
        <v>0</v>
      </c>
      <c r="Q18" s="60">
        <v>0</v>
      </c>
      <c r="R18" s="1">
        <v>0</v>
      </c>
      <c r="S18" s="19">
        <v>16</v>
      </c>
      <c r="T18" s="83">
        <v>16</v>
      </c>
      <c r="U18" s="4">
        <v>2</v>
      </c>
      <c r="V18" s="4">
        <v>2</v>
      </c>
      <c r="W18" s="1">
        <v>2</v>
      </c>
      <c r="X18" s="1">
        <v>1</v>
      </c>
      <c r="Z18" s="96">
        <v>42663</v>
      </c>
      <c r="AC18" s="56">
        <v>19.97</v>
      </c>
      <c r="AD18" s="17">
        <v>1</v>
      </c>
      <c r="AE18" s="97" t="s">
        <v>298</v>
      </c>
      <c r="AF18" s="98"/>
      <c r="AG18" s="98" t="s">
        <v>235</v>
      </c>
      <c r="AH18" s="98">
        <v>1</v>
      </c>
      <c r="AI18" s="21">
        <v>1</v>
      </c>
      <c r="AJ18" s="98">
        <v>2.5</v>
      </c>
      <c r="AK18" s="60">
        <v>2.5</v>
      </c>
      <c r="AL18" s="107">
        <v>2</v>
      </c>
      <c r="AM18" s="60">
        <v>1</v>
      </c>
      <c r="AN18" s="60">
        <v>1</v>
      </c>
      <c r="AO18" s="60">
        <v>0</v>
      </c>
      <c r="AP18" s="60">
        <v>0</v>
      </c>
      <c r="AQ18" s="60">
        <v>1</v>
      </c>
      <c r="AR18" s="1">
        <v>1</v>
      </c>
      <c r="AS18" s="60">
        <v>1</v>
      </c>
      <c r="AT18" s="60" t="s">
        <v>285</v>
      </c>
      <c r="AU18" s="3">
        <v>3</v>
      </c>
      <c r="AV18" s="3">
        <v>2</v>
      </c>
      <c r="AW18" s="60"/>
      <c r="AX18" s="4">
        <v>1</v>
      </c>
      <c r="AY18" s="4">
        <v>1</v>
      </c>
      <c r="AZ18" s="4">
        <v>1</v>
      </c>
      <c r="BA18" s="1">
        <v>1</v>
      </c>
      <c r="BB18" s="60">
        <v>1</v>
      </c>
      <c r="BC18" s="22">
        <v>0</v>
      </c>
      <c r="BD18" s="4">
        <v>1</v>
      </c>
      <c r="BF18" s="4">
        <v>1</v>
      </c>
      <c r="BG18" s="4">
        <v>1</v>
      </c>
      <c r="BH18" s="17">
        <v>1</v>
      </c>
      <c r="BI18" s="60">
        <v>1</v>
      </c>
      <c r="BJ18" s="60">
        <v>1</v>
      </c>
      <c r="BK18" s="116"/>
      <c r="BL18" s="4">
        <v>0</v>
      </c>
      <c r="BN18" s="4">
        <v>1</v>
      </c>
      <c r="BO18" s="4">
        <v>0</v>
      </c>
      <c r="BP18" s="1">
        <v>1</v>
      </c>
      <c r="BQ18" s="60">
        <v>1</v>
      </c>
      <c r="BR18" s="4">
        <v>1192</v>
      </c>
      <c r="BS18" s="1">
        <v>3</v>
      </c>
      <c r="BT18" s="1">
        <v>3</v>
      </c>
      <c r="BU18" s="1">
        <v>4</v>
      </c>
      <c r="BW18" s="60">
        <v>4.76</v>
      </c>
      <c r="BX18" s="1">
        <v>2</v>
      </c>
      <c r="BY18" s="1">
        <v>2</v>
      </c>
      <c r="BZ18" s="60">
        <v>71.9</v>
      </c>
      <c r="CA18" s="60">
        <v>93</v>
      </c>
      <c r="CB18" s="24">
        <v>1</v>
      </c>
      <c r="CC18" s="60">
        <v>75</v>
      </c>
      <c r="CD18" s="48">
        <f t="shared" si="18"/>
        <v>1.5</v>
      </c>
      <c r="CE18" s="48">
        <v>2</v>
      </c>
      <c r="CF18" s="127">
        <v>0</v>
      </c>
      <c r="CG18" s="60"/>
      <c r="CH18" s="60"/>
      <c r="CI18" s="60"/>
      <c r="CJ18" s="60"/>
      <c r="CK18" s="60">
        <v>75</v>
      </c>
      <c r="CL18" s="1">
        <f t="shared" si="3"/>
        <v>1.5</v>
      </c>
      <c r="CM18" s="60">
        <v>13.7</v>
      </c>
      <c r="CN18" s="17">
        <v>1</v>
      </c>
      <c r="CO18" s="60">
        <v>66</v>
      </c>
      <c r="CP18" s="1">
        <v>3</v>
      </c>
      <c r="CQ18" s="1">
        <f t="shared" si="17"/>
        <v>6.6</v>
      </c>
      <c r="CR18" s="60">
        <v>1.2</v>
      </c>
      <c r="CS18" s="1">
        <f t="shared" si="19"/>
        <v>12</v>
      </c>
      <c r="CT18" s="22">
        <v>2</v>
      </c>
      <c r="CU18" s="60">
        <v>32</v>
      </c>
      <c r="CV18" s="22">
        <v>1</v>
      </c>
      <c r="CW18" s="60">
        <v>12.4</v>
      </c>
      <c r="CX18" s="26">
        <f t="shared" si="4"/>
        <v>1.09342168516224</v>
      </c>
      <c r="CY18" s="27">
        <f t="shared" si="5"/>
        <v>0.721658312207075</v>
      </c>
      <c r="CZ18" s="26">
        <f t="shared" si="6"/>
        <v>2.72</v>
      </c>
      <c r="DA18" s="28">
        <f t="shared" si="7"/>
        <v>-1.99834168779292</v>
      </c>
      <c r="DB18" s="22">
        <v>2</v>
      </c>
      <c r="DC18" s="1">
        <v>1</v>
      </c>
      <c r="DD18" s="60">
        <v>2</v>
      </c>
      <c r="DE18" s="29">
        <f t="shared" si="8"/>
        <v>0</v>
      </c>
      <c r="DF18" s="29">
        <v>0</v>
      </c>
      <c r="DG18" s="60">
        <v>14</v>
      </c>
      <c r="DH18" s="1">
        <f t="shared" si="20"/>
        <v>1.4</v>
      </c>
      <c r="DI18" s="60">
        <v>31</v>
      </c>
      <c r="DJ18" s="1">
        <f t="shared" si="9"/>
        <v>3.1</v>
      </c>
      <c r="DK18" s="17">
        <v>2</v>
      </c>
      <c r="DL18" s="60">
        <v>236</v>
      </c>
      <c r="DM18" s="60"/>
      <c r="DN18" s="60"/>
      <c r="DO18" s="60"/>
      <c r="DP18" s="60"/>
      <c r="DQ18" s="60"/>
      <c r="DR18" s="60">
        <v>46</v>
      </c>
      <c r="DS18" s="145">
        <v>3.8</v>
      </c>
      <c r="DT18" s="60" t="s">
        <v>260</v>
      </c>
      <c r="DU18" s="60">
        <v>1</v>
      </c>
      <c r="DV18" s="60">
        <v>6</v>
      </c>
      <c r="DW18" s="1">
        <v>1</v>
      </c>
      <c r="DX18" s="97">
        <v>5.31</v>
      </c>
      <c r="DY18" s="60">
        <v>83.1</v>
      </c>
      <c r="DZ18" s="148">
        <v>99</v>
      </c>
      <c r="EA18" s="60">
        <v>65</v>
      </c>
      <c r="EB18" s="60">
        <v>14.2</v>
      </c>
      <c r="EC18" s="60">
        <v>61.3</v>
      </c>
      <c r="ED18" s="60">
        <v>1.24</v>
      </c>
      <c r="EE18" s="60">
        <v>33</v>
      </c>
      <c r="EF18" s="60">
        <v>33.9</v>
      </c>
      <c r="EG18" s="26">
        <f t="shared" si="21"/>
        <v>1.53019969820308</v>
      </c>
      <c r="EH18" s="26">
        <f t="shared" si="10"/>
        <v>1.00993180081403</v>
      </c>
      <c r="EI18" s="1">
        <f t="shared" si="22"/>
        <v>2.805</v>
      </c>
      <c r="EJ18" s="28">
        <f t="shared" si="12"/>
        <v>-1.79506819918597</v>
      </c>
      <c r="EK18" s="22">
        <v>2</v>
      </c>
      <c r="EL18" s="1">
        <v>2</v>
      </c>
      <c r="EM18" s="60">
        <v>38</v>
      </c>
      <c r="EN18" s="60">
        <v>102</v>
      </c>
      <c r="EO18" s="60">
        <v>169</v>
      </c>
      <c r="EP18" s="60"/>
      <c r="EQ18" s="60"/>
      <c r="ER18" s="145">
        <v>45</v>
      </c>
      <c r="ES18" s="116"/>
      <c r="ET18" s="4">
        <v>1</v>
      </c>
      <c r="EU18" s="60">
        <v>15</v>
      </c>
      <c r="EV18" s="60">
        <v>85.8</v>
      </c>
      <c r="EW18" s="148">
        <v>62</v>
      </c>
      <c r="EX18" s="60">
        <v>60</v>
      </c>
      <c r="EY18" s="60">
        <v>16.3</v>
      </c>
      <c r="EZ18" s="60">
        <v>49.1</v>
      </c>
      <c r="FA18" s="60">
        <v>1.43</v>
      </c>
      <c r="FB18" s="60">
        <v>32</v>
      </c>
      <c r="FC18" s="60">
        <v>159.7</v>
      </c>
      <c r="FD18" s="60">
        <v>16</v>
      </c>
      <c r="FE18" s="60">
        <v>34</v>
      </c>
      <c r="FF18" s="60">
        <v>72</v>
      </c>
      <c r="FG18" s="60"/>
      <c r="FH18" s="60"/>
      <c r="FI18" s="60">
        <v>50</v>
      </c>
      <c r="FK18" s="97">
        <v>39.3</v>
      </c>
      <c r="FL18" s="60">
        <v>39</v>
      </c>
      <c r="FM18" s="17"/>
      <c r="FN18" s="31">
        <v>1</v>
      </c>
      <c r="FO18" s="157">
        <v>1</v>
      </c>
      <c r="FP18" s="60">
        <v>2</v>
      </c>
      <c r="FQ18" s="1">
        <v>1</v>
      </c>
      <c r="FR18" s="60" t="s">
        <v>311</v>
      </c>
      <c r="FS18" s="60">
        <v>1</v>
      </c>
      <c r="FT18" s="1">
        <f t="shared" si="13"/>
        <v>1</v>
      </c>
      <c r="FU18" s="60">
        <v>1</v>
      </c>
      <c r="FV18" s="1">
        <f t="shared" si="14"/>
        <v>1</v>
      </c>
      <c r="FW18" s="1">
        <v>0</v>
      </c>
      <c r="FX18" s="1">
        <v>0</v>
      </c>
      <c r="FY18" s="17">
        <v>0</v>
      </c>
      <c r="FZ18" s="17">
        <v>1</v>
      </c>
      <c r="GA18" s="17" t="s">
        <v>312</v>
      </c>
      <c r="GB18" s="17">
        <v>1</v>
      </c>
      <c r="GC18" s="17">
        <v>2</v>
      </c>
      <c r="GD18" s="17">
        <v>0</v>
      </c>
      <c r="GE18" s="1">
        <v>0</v>
      </c>
      <c r="GF18" s="17"/>
      <c r="GG18" s="1">
        <v>0</v>
      </c>
      <c r="GH18" s="17">
        <v>1</v>
      </c>
      <c r="GI18" s="17">
        <v>0</v>
      </c>
      <c r="GJ18" s="1">
        <v>0</v>
      </c>
      <c r="GK18" s="4">
        <v>1</v>
      </c>
      <c r="GL18" s="60">
        <v>1</v>
      </c>
      <c r="GM18" s="32">
        <v>0</v>
      </c>
      <c r="GN18" s="17">
        <v>0</v>
      </c>
      <c r="GO18" s="60">
        <v>0</v>
      </c>
      <c r="GP18" s="1">
        <v>0</v>
      </c>
      <c r="GQ18" s="1">
        <v>0</v>
      </c>
      <c r="GR18" s="60">
        <v>0</v>
      </c>
      <c r="GS18" s="1">
        <v>0</v>
      </c>
      <c r="GT18" s="32">
        <v>0</v>
      </c>
      <c r="GU18" s="32">
        <v>0</v>
      </c>
      <c r="GV18" s="60">
        <v>2</v>
      </c>
      <c r="GW18" s="60">
        <v>2</v>
      </c>
      <c r="GX18" s="157">
        <v>1</v>
      </c>
      <c r="GY18" s="60">
        <v>0</v>
      </c>
      <c r="GZ18" s="1">
        <v>1</v>
      </c>
      <c r="HA18" s="127">
        <v>0</v>
      </c>
      <c r="HB18" s="4">
        <v>0</v>
      </c>
      <c r="HC18" s="17">
        <v>0</v>
      </c>
      <c r="HD18" s="170">
        <v>0</v>
      </c>
      <c r="HE18" s="17">
        <v>0</v>
      </c>
      <c r="HF18" s="17">
        <v>0</v>
      </c>
      <c r="HG18" s="17">
        <v>0</v>
      </c>
      <c r="HH18" s="17">
        <v>0</v>
      </c>
      <c r="HI18" s="17">
        <v>0</v>
      </c>
      <c r="HP18" s="4">
        <v>1</v>
      </c>
      <c r="HQ18" s="4">
        <v>0</v>
      </c>
      <c r="HR18" s="171">
        <v>1</v>
      </c>
      <c r="HS18" s="1">
        <v>0</v>
      </c>
      <c r="HT18" s="32">
        <v>0</v>
      </c>
      <c r="HU18" s="171">
        <v>1</v>
      </c>
      <c r="HW18" s="32">
        <v>0</v>
      </c>
      <c r="HX18" s="32">
        <v>0</v>
      </c>
      <c r="HY18" s="1">
        <f t="shared" si="15"/>
        <v>2</v>
      </c>
      <c r="HZ18" s="4">
        <v>1</v>
      </c>
      <c r="IA18" s="1">
        <f t="shared" si="16"/>
        <v>3</v>
      </c>
      <c r="IB18" s="4">
        <v>1</v>
      </c>
      <c r="IC18" s="4">
        <v>0</v>
      </c>
      <c r="ID18" s="116" t="s">
        <v>313</v>
      </c>
      <c r="IE18" s="116"/>
      <c r="IF18" s="116"/>
      <c r="IG18" s="180">
        <v>1</v>
      </c>
      <c r="IH18" s="116" t="s">
        <v>242</v>
      </c>
      <c r="II18" s="179">
        <v>0</v>
      </c>
      <c r="IJ18" s="4" t="s">
        <v>314</v>
      </c>
      <c r="IQ18" s="4">
        <v>4.36</v>
      </c>
      <c r="IR18" s="4">
        <v>70</v>
      </c>
      <c r="IS18" s="4">
        <v>60</v>
      </c>
      <c r="IT18" s="4">
        <v>58</v>
      </c>
      <c r="IU18" s="4">
        <v>21.6</v>
      </c>
      <c r="IV18" s="4">
        <v>33.6</v>
      </c>
      <c r="IW18" s="4">
        <v>1.91</v>
      </c>
      <c r="IX18" s="4">
        <v>29</v>
      </c>
      <c r="IY18" s="4">
        <v>245.5</v>
      </c>
      <c r="IZ18" s="4">
        <v>18</v>
      </c>
      <c r="JA18" s="4">
        <v>72</v>
      </c>
      <c r="JB18" s="4">
        <v>123</v>
      </c>
      <c r="JE18" s="116">
        <v>63</v>
      </c>
      <c r="JF18" s="4" t="s">
        <v>248</v>
      </c>
      <c r="JN18" s="116"/>
    </row>
    <row r="19" s="5" customFormat="1" spans="1:274">
      <c r="A19" s="61">
        <v>12</v>
      </c>
      <c r="B19" s="62">
        <v>100164085</v>
      </c>
      <c r="C19" s="5" t="s">
        <v>315</v>
      </c>
      <c r="E19" s="63">
        <v>2</v>
      </c>
      <c r="F19" s="49">
        <v>1</v>
      </c>
      <c r="G19" s="64">
        <v>2</v>
      </c>
      <c r="H19" s="5">
        <v>2</v>
      </c>
      <c r="I19" s="71">
        <v>74.6522961232387</v>
      </c>
      <c r="J19" s="47">
        <v>2</v>
      </c>
      <c r="K19" s="68">
        <f t="shared" si="2"/>
        <v>7.46522961232387</v>
      </c>
      <c r="L19" s="49">
        <v>5</v>
      </c>
      <c r="M19" s="77">
        <v>15401</v>
      </c>
      <c r="N19" s="5">
        <v>0</v>
      </c>
      <c r="O19" s="5">
        <v>0</v>
      </c>
      <c r="P19" s="5">
        <v>0</v>
      </c>
      <c r="Q19" s="5">
        <v>0</v>
      </c>
      <c r="R19" s="1">
        <v>0</v>
      </c>
      <c r="S19" s="19">
        <v>17</v>
      </c>
      <c r="T19" s="83">
        <v>17</v>
      </c>
      <c r="U19" s="1">
        <v>1</v>
      </c>
      <c r="V19" s="1">
        <v>1</v>
      </c>
      <c r="W19" s="1">
        <v>1</v>
      </c>
      <c r="X19" s="1">
        <v>1</v>
      </c>
      <c r="Y19" s="1"/>
      <c r="Z19" s="99">
        <v>42668</v>
      </c>
      <c r="AA19" s="1"/>
      <c r="AB19" s="1"/>
      <c r="AC19" s="5">
        <v>31.64</v>
      </c>
      <c r="AD19" s="1">
        <v>2</v>
      </c>
      <c r="AE19" s="100" t="s">
        <v>316</v>
      </c>
      <c r="AF19" s="101"/>
      <c r="AG19" s="101" t="s">
        <v>235</v>
      </c>
      <c r="AH19" s="101">
        <v>1</v>
      </c>
      <c r="AI19" s="21">
        <v>1</v>
      </c>
      <c r="AJ19" s="101">
        <v>2.3</v>
      </c>
      <c r="AK19" s="64">
        <v>2.3</v>
      </c>
      <c r="AL19" s="107">
        <v>2</v>
      </c>
      <c r="AM19" s="5">
        <v>4</v>
      </c>
      <c r="AN19" s="1">
        <v>3</v>
      </c>
      <c r="AO19" s="5" t="s">
        <v>317</v>
      </c>
      <c r="AP19" s="5">
        <v>0</v>
      </c>
      <c r="AQ19" s="64">
        <v>5</v>
      </c>
      <c r="AR19" s="3">
        <v>3</v>
      </c>
      <c r="AS19" s="3">
        <v>2</v>
      </c>
      <c r="AT19" s="64" t="s">
        <v>285</v>
      </c>
      <c r="AU19" s="3">
        <v>3</v>
      </c>
      <c r="AV19" s="3">
        <v>2</v>
      </c>
      <c r="AX19" s="5">
        <v>1</v>
      </c>
      <c r="AY19" s="5">
        <v>1</v>
      </c>
      <c r="AZ19" s="5">
        <v>1</v>
      </c>
      <c r="BA19" s="1">
        <v>1</v>
      </c>
      <c r="BB19" s="107">
        <v>1</v>
      </c>
      <c r="BC19" s="22">
        <v>0</v>
      </c>
      <c r="BD19" s="22">
        <v>1</v>
      </c>
      <c r="BE19" s="22"/>
      <c r="BF19" s="5">
        <v>1</v>
      </c>
      <c r="BG19" s="5">
        <v>1</v>
      </c>
      <c r="BH19" s="17">
        <v>1</v>
      </c>
      <c r="BI19" s="5">
        <v>0</v>
      </c>
      <c r="BJ19" s="64">
        <v>0</v>
      </c>
      <c r="BK19" s="117" t="s">
        <v>259</v>
      </c>
      <c r="BL19" s="5">
        <v>0</v>
      </c>
      <c r="BN19" s="5">
        <v>1</v>
      </c>
      <c r="BO19" s="5">
        <v>0</v>
      </c>
      <c r="BP19" s="1">
        <v>1</v>
      </c>
      <c r="BQ19" s="64">
        <v>1</v>
      </c>
      <c r="BR19" s="5">
        <v>3.73</v>
      </c>
      <c r="BS19" s="1">
        <v>1</v>
      </c>
      <c r="BT19" s="1">
        <v>2</v>
      </c>
      <c r="BU19" s="1">
        <v>2</v>
      </c>
      <c r="BW19" s="5">
        <v>1.62</v>
      </c>
      <c r="BX19" s="17">
        <v>1</v>
      </c>
      <c r="BY19" s="5">
        <v>1</v>
      </c>
      <c r="BZ19" s="5">
        <v>64.8</v>
      </c>
      <c r="CA19" s="5">
        <v>97</v>
      </c>
      <c r="CB19" s="24">
        <v>1</v>
      </c>
      <c r="CC19" s="24">
        <v>37</v>
      </c>
      <c r="CD19" s="48">
        <f t="shared" si="18"/>
        <v>0.74</v>
      </c>
      <c r="CE19" s="48">
        <v>1</v>
      </c>
      <c r="CF19" s="128">
        <v>0</v>
      </c>
      <c r="CG19" s="64"/>
      <c r="CH19" s="64"/>
      <c r="CI19" s="64"/>
      <c r="CJ19" s="64"/>
      <c r="CK19" s="64">
        <v>37</v>
      </c>
      <c r="CL19" s="1">
        <f t="shared" ref="CL19:CL82" si="23">CK19/50</f>
        <v>0.74</v>
      </c>
      <c r="CM19" s="22">
        <v>13.8</v>
      </c>
      <c r="CN19" s="17">
        <v>1</v>
      </c>
      <c r="CO19" s="5">
        <v>65</v>
      </c>
      <c r="CP19" s="1">
        <v>3</v>
      </c>
      <c r="CQ19" s="1">
        <f t="shared" si="17"/>
        <v>6.5</v>
      </c>
      <c r="CR19" s="5">
        <v>1.21</v>
      </c>
      <c r="CS19" s="1">
        <f t="shared" si="19"/>
        <v>12.1</v>
      </c>
      <c r="CT19" s="22">
        <v>2</v>
      </c>
      <c r="CU19" s="22">
        <v>34</v>
      </c>
      <c r="CV19" s="22">
        <v>1</v>
      </c>
      <c r="CW19" s="22">
        <v>35.8</v>
      </c>
      <c r="CX19" s="26">
        <f t="shared" si="4"/>
        <v>1.55388302664387</v>
      </c>
      <c r="CY19" s="27">
        <f t="shared" si="5"/>
        <v>1.02556279758496</v>
      </c>
      <c r="CZ19" s="26">
        <f t="shared" si="6"/>
        <v>2.89</v>
      </c>
      <c r="DA19" s="28">
        <f t="shared" si="7"/>
        <v>-1.86443720241504</v>
      </c>
      <c r="DB19" s="22">
        <v>2</v>
      </c>
      <c r="DC19" s="1">
        <v>1</v>
      </c>
      <c r="DD19" s="64">
        <v>2</v>
      </c>
      <c r="DE19" s="29">
        <f t="shared" si="8"/>
        <v>0</v>
      </c>
      <c r="DF19" s="29">
        <v>0</v>
      </c>
      <c r="DG19" s="5">
        <v>22</v>
      </c>
      <c r="DH19" s="1">
        <f t="shared" si="20"/>
        <v>2.2</v>
      </c>
      <c r="DI19" s="5">
        <v>36</v>
      </c>
      <c r="DJ19" s="1">
        <f t="shared" si="9"/>
        <v>3.6</v>
      </c>
      <c r="DK19" s="1">
        <v>3</v>
      </c>
      <c r="DL19" s="5">
        <v>130</v>
      </c>
      <c r="DM19" s="5">
        <v>46</v>
      </c>
      <c r="DN19" s="1">
        <f t="shared" ref="DN19:DN82" si="24">DM19/10</f>
        <v>4.6</v>
      </c>
      <c r="DO19" s="5">
        <v>2724</v>
      </c>
      <c r="DP19" s="1">
        <v>1</v>
      </c>
      <c r="DQ19" s="1">
        <f t="shared" ref="DQ19:DQ82" si="25">DO19/1000</f>
        <v>2.724</v>
      </c>
      <c r="DR19" s="5">
        <v>67</v>
      </c>
      <c r="DS19" s="128">
        <v>4.9</v>
      </c>
      <c r="DT19" s="5" t="s">
        <v>260</v>
      </c>
      <c r="DU19" s="5">
        <v>1</v>
      </c>
      <c r="DV19" s="5">
        <v>6</v>
      </c>
      <c r="DW19" s="1">
        <v>1</v>
      </c>
      <c r="DX19" s="100">
        <v>5.53</v>
      </c>
      <c r="DY19" s="5">
        <v>91.1</v>
      </c>
      <c r="DZ19" s="30">
        <v>102</v>
      </c>
      <c r="EA19" s="5">
        <v>42</v>
      </c>
      <c r="EB19" s="5">
        <v>13.5</v>
      </c>
      <c r="EC19" s="5">
        <v>68</v>
      </c>
      <c r="ED19" s="5">
        <v>1.18</v>
      </c>
      <c r="EE19" s="5">
        <v>35</v>
      </c>
      <c r="EF19" s="5">
        <v>38.4</v>
      </c>
      <c r="EG19" s="26">
        <f t="shared" si="21"/>
        <v>1.58433122436753</v>
      </c>
      <c r="EH19" s="26">
        <f t="shared" si="10"/>
        <v>1.04565860808257</v>
      </c>
      <c r="EI19" s="1">
        <f t="shared" si="22"/>
        <v>2.975</v>
      </c>
      <c r="EJ19" s="28">
        <f t="shared" si="12"/>
        <v>-1.92934139191743</v>
      </c>
      <c r="EK19" s="22">
        <v>2</v>
      </c>
      <c r="EL19" s="1">
        <v>2</v>
      </c>
      <c r="EM19" s="5">
        <v>82</v>
      </c>
      <c r="EN19" s="5">
        <v>218</v>
      </c>
      <c r="EO19" s="5">
        <v>123</v>
      </c>
      <c r="EP19" s="5">
        <v>46</v>
      </c>
      <c r="EQ19" s="5">
        <v>2845</v>
      </c>
      <c r="ER19" s="128">
        <v>67</v>
      </c>
      <c r="ES19" s="117"/>
      <c r="ET19" s="5">
        <v>1</v>
      </c>
      <c r="EU19" s="5">
        <v>2.48</v>
      </c>
      <c r="EV19" s="5">
        <v>65.8</v>
      </c>
      <c r="EW19" s="30">
        <v>99</v>
      </c>
      <c r="EX19" s="5">
        <v>36</v>
      </c>
      <c r="EY19" s="5">
        <v>13.5</v>
      </c>
      <c r="EZ19" s="5">
        <v>68</v>
      </c>
      <c r="FA19" s="5">
        <v>1.18</v>
      </c>
      <c r="FB19" s="5">
        <v>32</v>
      </c>
      <c r="FC19" s="5">
        <v>60.8</v>
      </c>
      <c r="FD19" s="5">
        <v>39</v>
      </c>
      <c r="FE19" s="5">
        <v>34</v>
      </c>
      <c r="FF19" s="5">
        <v>144</v>
      </c>
      <c r="FG19" s="5">
        <v>55</v>
      </c>
      <c r="FH19" s="5">
        <v>2188</v>
      </c>
      <c r="FI19" s="5">
        <v>64</v>
      </c>
      <c r="FK19" s="100">
        <v>36.5</v>
      </c>
      <c r="FL19" s="5">
        <v>37.2</v>
      </c>
      <c r="FM19" s="1"/>
      <c r="FN19" s="31">
        <v>0</v>
      </c>
      <c r="FO19" s="32">
        <v>0</v>
      </c>
      <c r="FP19" s="5">
        <v>0</v>
      </c>
      <c r="FQ19" s="1">
        <v>0</v>
      </c>
      <c r="FR19" s="5">
        <v>0</v>
      </c>
      <c r="FS19" s="1">
        <v>0</v>
      </c>
      <c r="FT19" s="1">
        <f t="shared" si="13"/>
        <v>0</v>
      </c>
      <c r="FU19" s="64">
        <v>0</v>
      </c>
      <c r="FV19" s="1">
        <f t="shared" si="14"/>
        <v>0</v>
      </c>
      <c r="FW19" s="1">
        <v>0</v>
      </c>
      <c r="FX19" s="1">
        <v>0</v>
      </c>
      <c r="FY19" s="17">
        <v>0</v>
      </c>
      <c r="FZ19" s="1">
        <v>0</v>
      </c>
      <c r="GA19" s="17"/>
      <c r="GB19" s="1">
        <v>0</v>
      </c>
      <c r="GC19" s="17">
        <v>0</v>
      </c>
      <c r="GD19" s="17">
        <v>0</v>
      </c>
      <c r="GE19" s="1">
        <v>0</v>
      </c>
      <c r="GF19" s="17"/>
      <c r="GG19" s="1">
        <v>0</v>
      </c>
      <c r="GH19" s="17">
        <v>0</v>
      </c>
      <c r="GI19" s="17">
        <v>0</v>
      </c>
      <c r="GJ19" s="1">
        <v>0</v>
      </c>
      <c r="GK19" s="5">
        <v>0</v>
      </c>
      <c r="GL19" s="5">
        <v>0</v>
      </c>
      <c r="GM19" s="32">
        <v>0</v>
      </c>
      <c r="GN19" s="17">
        <v>0</v>
      </c>
      <c r="GO19" s="64">
        <v>0</v>
      </c>
      <c r="GP19" s="1">
        <v>0</v>
      </c>
      <c r="GQ19" s="1">
        <v>0</v>
      </c>
      <c r="GR19" s="64">
        <v>0</v>
      </c>
      <c r="GS19" s="1">
        <v>0</v>
      </c>
      <c r="GT19" s="32">
        <v>0</v>
      </c>
      <c r="GU19" s="32">
        <v>0</v>
      </c>
      <c r="GV19" s="5">
        <v>0</v>
      </c>
      <c r="GW19" s="5">
        <v>0</v>
      </c>
      <c r="GX19" s="157">
        <v>0</v>
      </c>
      <c r="GY19" s="64">
        <v>0</v>
      </c>
      <c r="GZ19" s="17">
        <v>0</v>
      </c>
      <c r="HA19" s="128">
        <v>0</v>
      </c>
      <c r="HB19" s="5">
        <v>0</v>
      </c>
      <c r="HC19" s="17">
        <v>0</v>
      </c>
      <c r="HD19" s="170">
        <v>0</v>
      </c>
      <c r="HE19" s="17">
        <v>0</v>
      </c>
      <c r="HF19" s="17">
        <v>0</v>
      </c>
      <c r="HG19" s="17">
        <v>0</v>
      </c>
      <c r="HH19" s="17">
        <v>0</v>
      </c>
      <c r="HI19" s="17">
        <v>0</v>
      </c>
      <c r="HJ19" s="1"/>
      <c r="HK19" s="1"/>
      <c r="HL19" s="1"/>
      <c r="HP19" s="5">
        <v>0</v>
      </c>
      <c r="HQ19" s="5">
        <v>0</v>
      </c>
      <c r="HR19" s="32">
        <v>0</v>
      </c>
      <c r="HS19" s="1">
        <v>0</v>
      </c>
      <c r="HT19" s="32">
        <v>0</v>
      </c>
      <c r="HU19" s="32">
        <v>0</v>
      </c>
      <c r="HV19" s="1"/>
      <c r="HW19" s="32">
        <v>0</v>
      </c>
      <c r="HX19" s="32">
        <v>0</v>
      </c>
      <c r="HY19" s="1">
        <f t="shared" si="15"/>
        <v>0</v>
      </c>
      <c r="HZ19" s="1">
        <v>0</v>
      </c>
      <c r="IA19" s="1">
        <f t="shared" si="16"/>
        <v>0</v>
      </c>
      <c r="IB19" s="1">
        <v>0</v>
      </c>
      <c r="IC19" s="5">
        <v>0</v>
      </c>
      <c r="ID19" s="117">
        <v>0</v>
      </c>
      <c r="IE19" s="117"/>
      <c r="IF19" s="117"/>
      <c r="IG19" s="181">
        <v>4</v>
      </c>
      <c r="IH19" s="117" t="s">
        <v>242</v>
      </c>
      <c r="II19" s="179">
        <v>0</v>
      </c>
      <c r="IJ19" s="5" t="s">
        <v>318</v>
      </c>
      <c r="IL19" s="38" t="s">
        <v>242</v>
      </c>
      <c r="IM19" s="5">
        <v>0</v>
      </c>
      <c r="IN19" s="5">
        <v>0</v>
      </c>
      <c r="IO19" s="5">
        <v>2.25</v>
      </c>
      <c r="IQ19" s="5">
        <v>1.09</v>
      </c>
      <c r="IR19" s="5">
        <v>61.5</v>
      </c>
      <c r="IS19" s="5">
        <v>86</v>
      </c>
      <c r="IT19" s="5">
        <v>28</v>
      </c>
      <c r="IU19" s="5">
        <v>14.2</v>
      </c>
      <c r="IV19" s="5">
        <v>61.3</v>
      </c>
      <c r="IW19" s="5">
        <v>1.24</v>
      </c>
      <c r="IX19" s="5">
        <v>31</v>
      </c>
      <c r="IY19" s="5">
        <v>37.5</v>
      </c>
      <c r="IZ19" s="5">
        <v>13</v>
      </c>
      <c r="JA19" s="5">
        <v>26</v>
      </c>
      <c r="JB19" s="5">
        <v>97</v>
      </c>
      <c r="JC19" s="5">
        <v>26</v>
      </c>
      <c r="JD19" s="5">
        <v>2368</v>
      </c>
      <c r="JE19" s="117">
        <v>57</v>
      </c>
      <c r="JI19" s="38" t="s">
        <v>242</v>
      </c>
      <c r="JN19" s="117"/>
    </row>
    <row r="20" s="1" customFormat="1" ht="13" customHeight="1" spans="1:274">
      <c r="A20" s="46">
        <v>13</v>
      </c>
      <c r="B20" s="14">
        <v>3001147976</v>
      </c>
      <c r="C20" s="1" t="s">
        <v>319</v>
      </c>
      <c r="E20" s="49">
        <v>3</v>
      </c>
      <c r="F20" s="49">
        <v>2</v>
      </c>
      <c r="G20" s="17">
        <v>3</v>
      </c>
      <c r="H20" s="1">
        <v>1</v>
      </c>
      <c r="I20" s="71">
        <v>50.2388876959416</v>
      </c>
      <c r="J20" s="47">
        <v>1</v>
      </c>
      <c r="K20" s="68">
        <f t="shared" si="2"/>
        <v>5.02388876959416</v>
      </c>
      <c r="L20" s="49">
        <v>3</v>
      </c>
      <c r="M20" s="78">
        <v>24320</v>
      </c>
      <c r="N20" s="1">
        <v>0</v>
      </c>
      <c r="O20" s="1">
        <v>0</v>
      </c>
      <c r="P20" s="1">
        <v>1</v>
      </c>
      <c r="Q20" s="1">
        <v>0</v>
      </c>
      <c r="R20" s="1">
        <v>0</v>
      </c>
      <c r="S20" s="19">
        <v>18</v>
      </c>
      <c r="T20" s="83">
        <v>18</v>
      </c>
      <c r="U20" s="1">
        <v>1</v>
      </c>
      <c r="V20" s="1">
        <v>1</v>
      </c>
      <c r="W20" s="1">
        <v>1</v>
      </c>
      <c r="X20" s="1">
        <v>1</v>
      </c>
      <c r="Z20" s="102">
        <v>42670</v>
      </c>
      <c r="AC20" s="1">
        <v>19.57</v>
      </c>
      <c r="AD20" s="17">
        <v>1</v>
      </c>
      <c r="AE20" s="20" t="s">
        <v>320</v>
      </c>
      <c r="AF20" s="16"/>
      <c r="AG20" s="16" t="s">
        <v>283</v>
      </c>
      <c r="AH20" s="94">
        <v>4</v>
      </c>
      <c r="AI20" s="21">
        <v>1</v>
      </c>
      <c r="AJ20" s="16">
        <v>0.9</v>
      </c>
      <c r="AK20" s="17">
        <v>0.9</v>
      </c>
      <c r="AL20" s="22">
        <v>1</v>
      </c>
      <c r="AM20" s="1">
        <v>2</v>
      </c>
      <c r="AN20" s="1">
        <v>2</v>
      </c>
      <c r="AO20" s="1">
        <v>0</v>
      </c>
      <c r="AP20" s="1">
        <v>0</v>
      </c>
      <c r="AQ20" s="17">
        <v>2</v>
      </c>
      <c r="AR20" s="1">
        <v>1</v>
      </c>
      <c r="AS20" s="1">
        <v>1</v>
      </c>
      <c r="AT20" s="17" t="s">
        <v>246</v>
      </c>
      <c r="AU20" s="17">
        <v>1</v>
      </c>
      <c r="AV20" s="17">
        <v>1</v>
      </c>
      <c r="AX20" s="1">
        <v>1</v>
      </c>
      <c r="AY20" s="1">
        <v>1</v>
      </c>
      <c r="AZ20" s="1">
        <v>0</v>
      </c>
      <c r="BA20" s="1">
        <v>0</v>
      </c>
      <c r="BB20" s="107">
        <v>0</v>
      </c>
      <c r="BC20" s="22">
        <v>0</v>
      </c>
      <c r="BD20" s="22">
        <v>0</v>
      </c>
      <c r="BE20" s="22"/>
      <c r="BF20" s="1">
        <v>0</v>
      </c>
      <c r="BG20" s="1">
        <v>0</v>
      </c>
      <c r="BH20" s="17">
        <v>0</v>
      </c>
      <c r="BI20" s="1">
        <v>0</v>
      </c>
      <c r="BJ20" s="17">
        <v>0</v>
      </c>
      <c r="BK20" s="23" t="s">
        <v>271</v>
      </c>
      <c r="BL20" s="1">
        <v>0</v>
      </c>
      <c r="BN20" s="1">
        <v>1</v>
      </c>
      <c r="BO20" s="1">
        <v>0</v>
      </c>
      <c r="BP20" s="1">
        <v>1</v>
      </c>
      <c r="BQ20" s="1">
        <v>1</v>
      </c>
      <c r="BR20" s="1">
        <v>52.58</v>
      </c>
      <c r="BS20" s="1">
        <v>2</v>
      </c>
      <c r="BT20" s="1">
        <v>2</v>
      </c>
      <c r="BU20" s="1">
        <v>3</v>
      </c>
      <c r="BW20" s="1">
        <v>5.11</v>
      </c>
      <c r="BX20" s="1">
        <v>2</v>
      </c>
      <c r="BY20" s="66">
        <v>3</v>
      </c>
      <c r="BZ20" s="1">
        <v>43.2</v>
      </c>
      <c r="CA20" s="1">
        <v>142</v>
      </c>
      <c r="CB20" s="24">
        <v>2</v>
      </c>
      <c r="CC20" s="24">
        <v>115</v>
      </c>
      <c r="CD20" s="48">
        <f t="shared" si="18"/>
        <v>2.3</v>
      </c>
      <c r="CE20" s="48">
        <v>3</v>
      </c>
      <c r="CF20" s="25">
        <v>0</v>
      </c>
      <c r="CG20" s="17"/>
      <c r="CH20" s="17"/>
      <c r="CI20" s="17"/>
      <c r="CJ20" s="17"/>
      <c r="CK20" s="17">
        <v>115</v>
      </c>
      <c r="CL20" s="1">
        <f t="shared" si="23"/>
        <v>2.3</v>
      </c>
      <c r="CM20" s="22">
        <v>11.9</v>
      </c>
      <c r="CN20" s="17">
        <v>1</v>
      </c>
      <c r="CO20" s="1">
        <v>91.1</v>
      </c>
      <c r="CP20" s="1">
        <v>6</v>
      </c>
      <c r="CQ20" s="1">
        <f t="shared" si="17"/>
        <v>9.11</v>
      </c>
      <c r="CR20" s="1">
        <v>1.04</v>
      </c>
      <c r="CS20" s="1">
        <f t="shared" si="19"/>
        <v>10.4</v>
      </c>
      <c r="CT20" s="107">
        <v>1</v>
      </c>
      <c r="CU20" s="22">
        <v>36</v>
      </c>
      <c r="CV20" s="107">
        <v>2</v>
      </c>
      <c r="CW20" s="22">
        <v>12.4</v>
      </c>
      <c r="CX20" s="26">
        <f t="shared" si="4"/>
        <v>1.09342168516224</v>
      </c>
      <c r="CY20" s="27">
        <f t="shared" si="5"/>
        <v>0.721658312207075</v>
      </c>
      <c r="CZ20" s="26">
        <f t="shared" si="6"/>
        <v>3.06</v>
      </c>
      <c r="DA20" s="28">
        <f t="shared" si="7"/>
        <v>-2.33834168779292</v>
      </c>
      <c r="DB20" s="22">
        <v>2</v>
      </c>
      <c r="DC20" s="1">
        <v>1</v>
      </c>
      <c r="DD20" s="17">
        <v>2</v>
      </c>
      <c r="DE20" s="29">
        <f t="shared" si="8"/>
        <v>0</v>
      </c>
      <c r="DF20" s="29">
        <v>0</v>
      </c>
      <c r="DG20" s="1">
        <v>29</v>
      </c>
      <c r="DH20" s="1">
        <f t="shared" si="20"/>
        <v>2.9</v>
      </c>
      <c r="DI20" s="1">
        <v>41</v>
      </c>
      <c r="DJ20" s="1">
        <f t="shared" si="9"/>
        <v>4.1</v>
      </c>
      <c r="DK20" s="1">
        <v>3</v>
      </c>
      <c r="DL20" s="1">
        <v>136</v>
      </c>
      <c r="DM20" s="1">
        <v>100</v>
      </c>
      <c r="DN20" s="1">
        <f t="shared" si="24"/>
        <v>10</v>
      </c>
      <c r="DO20" s="1">
        <v>4864</v>
      </c>
      <c r="DP20" s="1">
        <v>2</v>
      </c>
      <c r="DQ20" s="1">
        <f t="shared" si="25"/>
        <v>4.864</v>
      </c>
      <c r="DR20" s="1">
        <v>76</v>
      </c>
      <c r="DS20" s="25">
        <v>4.7</v>
      </c>
      <c r="DT20" s="1" t="s">
        <v>260</v>
      </c>
      <c r="DU20" s="1">
        <v>1</v>
      </c>
      <c r="DV20" s="1">
        <v>6</v>
      </c>
      <c r="DW20" s="1">
        <v>1</v>
      </c>
      <c r="DX20" s="20">
        <v>10.16</v>
      </c>
      <c r="DY20" s="1">
        <v>79.2</v>
      </c>
      <c r="DZ20" s="30">
        <v>124</v>
      </c>
      <c r="EA20" s="1">
        <v>97</v>
      </c>
      <c r="EB20" s="1">
        <v>12.3</v>
      </c>
      <c r="EC20" s="1">
        <v>83.9</v>
      </c>
      <c r="ED20" s="1">
        <v>1.07</v>
      </c>
      <c r="EE20" s="1">
        <v>35</v>
      </c>
      <c r="EF20" s="1">
        <v>23.1</v>
      </c>
      <c r="EG20" s="26">
        <f t="shared" si="21"/>
        <v>1.36361197989214</v>
      </c>
      <c r="EH20" s="26">
        <f t="shared" si="10"/>
        <v>0.899983906728815</v>
      </c>
      <c r="EI20" s="1">
        <f t="shared" si="22"/>
        <v>2.975</v>
      </c>
      <c r="EJ20" s="28">
        <f t="shared" si="12"/>
        <v>-2.07501609327118</v>
      </c>
      <c r="EK20" s="22">
        <v>2</v>
      </c>
      <c r="EL20" s="1">
        <v>2</v>
      </c>
      <c r="EM20" s="1">
        <v>138</v>
      </c>
      <c r="EN20" s="1">
        <v>222</v>
      </c>
      <c r="EO20" s="1">
        <v>106</v>
      </c>
      <c r="EP20" s="1">
        <v>101</v>
      </c>
      <c r="EQ20" s="1">
        <v>4715</v>
      </c>
      <c r="ER20" s="25">
        <v>65</v>
      </c>
      <c r="ES20" s="23"/>
      <c r="ET20" s="1">
        <v>1</v>
      </c>
      <c r="EU20" s="1">
        <v>6.35</v>
      </c>
      <c r="EV20" s="1">
        <v>56.5</v>
      </c>
      <c r="EW20" s="30">
        <v>114</v>
      </c>
      <c r="EX20" s="1">
        <v>103</v>
      </c>
      <c r="EY20" s="1">
        <v>12.1</v>
      </c>
      <c r="EZ20" s="1">
        <v>87.4</v>
      </c>
      <c r="FA20" s="1">
        <v>1.05</v>
      </c>
      <c r="FB20" s="1">
        <v>31</v>
      </c>
      <c r="FC20" s="1">
        <v>14.6</v>
      </c>
      <c r="FD20" s="1">
        <v>111</v>
      </c>
      <c r="FE20" s="1">
        <v>69</v>
      </c>
      <c r="FF20" s="1">
        <v>123</v>
      </c>
      <c r="FG20" s="1">
        <v>132</v>
      </c>
      <c r="FH20" s="1">
        <v>3516</v>
      </c>
      <c r="FI20" s="1">
        <v>69</v>
      </c>
      <c r="FJ20" s="1">
        <v>26.17</v>
      </c>
      <c r="FK20" s="20">
        <v>37.7</v>
      </c>
      <c r="FL20" s="1">
        <v>36.5</v>
      </c>
      <c r="FN20" s="31">
        <v>1</v>
      </c>
      <c r="FO20" s="32">
        <v>0</v>
      </c>
      <c r="FP20" s="1">
        <v>0</v>
      </c>
      <c r="FQ20" s="1">
        <v>0</v>
      </c>
      <c r="FR20" s="1">
        <v>0</v>
      </c>
      <c r="FS20" s="1">
        <v>0</v>
      </c>
      <c r="FT20" s="1">
        <f t="shared" si="13"/>
        <v>0</v>
      </c>
      <c r="FU20" s="1">
        <v>0</v>
      </c>
      <c r="FV20" s="1">
        <f t="shared" si="14"/>
        <v>0</v>
      </c>
      <c r="FW20" s="1">
        <v>0</v>
      </c>
      <c r="FX20" s="1">
        <v>0</v>
      </c>
      <c r="FY20" s="17">
        <v>0</v>
      </c>
      <c r="FZ20" s="1">
        <v>0</v>
      </c>
      <c r="GB20" s="1">
        <v>0</v>
      </c>
      <c r="GC20" s="1">
        <v>0</v>
      </c>
      <c r="GD20" s="17">
        <v>0</v>
      </c>
      <c r="GE20" s="1">
        <v>0</v>
      </c>
      <c r="GG20" s="1">
        <v>0</v>
      </c>
      <c r="GH20" s="1">
        <v>0</v>
      </c>
      <c r="GI20" s="17">
        <v>0</v>
      </c>
      <c r="GJ20" s="1">
        <v>0</v>
      </c>
      <c r="GK20" s="1">
        <v>0</v>
      </c>
      <c r="GL20" s="1">
        <v>0</v>
      </c>
      <c r="GM20" s="32">
        <v>0</v>
      </c>
      <c r="GN20" s="17">
        <v>0</v>
      </c>
      <c r="GO20" s="17">
        <v>0</v>
      </c>
      <c r="GP20" s="1">
        <v>0</v>
      </c>
      <c r="GQ20" s="1">
        <v>0</v>
      </c>
      <c r="GR20" s="1">
        <v>0</v>
      </c>
      <c r="GS20" s="1">
        <v>0</v>
      </c>
      <c r="GT20" s="32">
        <v>0</v>
      </c>
      <c r="GU20" s="32">
        <v>0</v>
      </c>
      <c r="GV20" s="1">
        <v>0</v>
      </c>
      <c r="GW20" s="1">
        <v>0</v>
      </c>
      <c r="GX20" s="157">
        <v>0</v>
      </c>
      <c r="GY20" s="17">
        <v>0</v>
      </c>
      <c r="GZ20" s="17">
        <v>0</v>
      </c>
      <c r="HA20" s="25">
        <v>0</v>
      </c>
      <c r="HB20" s="1">
        <v>0</v>
      </c>
      <c r="HC20" s="17">
        <v>0</v>
      </c>
      <c r="HD20" s="170">
        <v>0</v>
      </c>
      <c r="HE20" s="17">
        <v>0</v>
      </c>
      <c r="HF20" s="17">
        <v>0</v>
      </c>
      <c r="HG20" s="17">
        <v>0</v>
      </c>
      <c r="HH20" s="17">
        <v>0</v>
      </c>
      <c r="HI20" s="17">
        <v>0</v>
      </c>
      <c r="HP20" s="1">
        <v>0</v>
      </c>
      <c r="HQ20" s="1">
        <v>0</v>
      </c>
      <c r="HR20" s="32">
        <v>0</v>
      </c>
      <c r="HS20" s="1">
        <v>0</v>
      </c>
      <c r="HT20" s="32">
        <v>0</v>
      </c>
      <c r="HU20" s="32">
        <v>0</v>
      </c>
      <c r="HW20" s="32">
        <v>0</v>
      </c>
      <c r="HX20" s="32">
        <v>0</v>
      </c>
      <c r="HY20" s="1">
        <f t="shared" si="15"/>
        <v>0</v>
      </c>
      <c r="HZ20" s="1">
        <v>0</v>
      </c>
      <c r="IA20" s="1">
        <f t="shared" si="16"/>
        <v>0</v>
      </c>
      <c r="IB20" s="1">
        <v>0</v>
      </c>
      <c r="IC20" s="1">
        <v>0</v>
      </c>
      <c r="ID20" s="23">
        <v>0</v>
      </c>
      <c r="IE20" s="23"/>
      <c r="IF20" s="23"/>
      <c r="IG20" s="36">
        <v>2</v>
      </c>
      <c r="IH20" s="37" t="s">
        <v>242</v>
      </c>
      <c r="II20" s="179">
        <v>0</v>
      </c>
      <c r="IJ20" s="1" t="s">
        <v>321</v>
      </c>
      <c r="IL20" s="38" t="s">
        <v>242</v>
      </c>
      <c r="IM20" s="1" t="s">
        <v>322</v>
      </c>
      <c r="IN20" s="1">
        <v>1</v>
      </c>
      <c r="IO20" s="1">
        <v>9.9</v>
      </c>
      <c r="IQ20" s="1">
        <v>4.48</v>
      </c>
      <c r="IR20" s="1">
        <v>41.5</v>
      </c>
      <c r="IS20" s="1">
        <v>125</v>
      </c>
      <c r="IT20" s="1">
        <v>79</v>
      </c>
      <c r="IU20" s="1">
        <v>12.6</v>
      </c>
      <c r="IV20" s="1">
        <v>79</v>
      </c>
      <c r="IW20" s="1">
        <v>1.1</v>
      </c>
      <c r="IX20" s="1">
        <v>31</v>
      </c>
      <c r="IY20" s="1">
        <v>13.7</v>
      </c>
      <c r="IZ20" s="1">
        <v>41</v>
      </c>
      <c r="JA20" s="1">
        <v>51</v>
      </c>
      <c r="JB20" s="1">
        <v>155</v>
      </c>
      <c r="JC20" s="1">
        <v>337</v>
      </c>
      <c r="JD20" s="1">
        <v>4334</v>
      </c>
      <c r="JE20" s="23">
        <v>72</v>
      </c>
      <c r="JI20" s="38" t="s">
        <v>242</v>
      </c>
      <c r="JN20" s="23"/>
    </row>
    <row r="21" s="3" customFormat="1" spans="1:274">
      <c r="A21" s="52"/>
      <c r="B21" s="65"/>
      <c r="E21" s="54">
        <v>3</v>
      </c>
      <c r="F21" s="49">
        <v>2</v>
      </c>
      <c r="G21" s="66">
        <v>3</v>
      </c>
      <c r="H21" s="3">
        <v>1</v>
      </c>
      <c r="I21" s="71">
        <v>52.6502053440146</v>
      </c>
      <c r="J21" s="47">
        <v>1</v>
      </c>
      <c r="K21" s="68">
        <f t="shared" si="2"/>
        <v>5.26502053440146</v>
      </c>
      <c r="L21" s="49">
        <v>3</v>
      </c>
      <c r="M21" s="79">
        <v>24320</v>
      </c>
      <c r="N21" s="66">
        <v>0</v>
      </c>
      <c r="O21" s="66">
        <v>0</v>
      </c>
      <c r="P21" s="66">
        <v>1</v>
      </c>
      <c r="Q21" s="66">
        <v>0</v>
      </c>
      <c r="R21" s="1">
        <v>0</v>
      </c>
      <c r="S21" s="19">
        <v>19</v>
      </c>
      <c r="T21" s="83">
        <v>19</v>
      </c>
      <c r="U21" s="1">
        <v>2</v>
      </c>
      <c r="V21" s="1">
        <v>2</v>
      </c>
      <c r="W21" s="1">
        <v>2</v>
      </c>
      <c r="X21" s="1">
        <v>1</v>
      </c>
      <c r="Y21" s="1"/>
      <c r="Z21" s="92">
        <v>43550</v>
      </c>
      <c r="AA21" s="1"/>
      <c r="AB21" s="1"/>
      <c r="AC21" s="56">
        <v>20.32</v>
      </c>
      <c r="AD21" s="17">
        <v>1</v>
      </c>
      <c r="AE21" s="95" t="s">
        <v>323</v>
      </c>
      <c r="AF21" s="94"/>
      <c r="AG21" s="94" t="s">
        <v>251</v>
      </c>
      <c r="AH21" s="94">
        <v>2</v>
      </c>
      <c r="AI21" s="21">
        <v>2</v>
      </c>
      <c r="AJ21" s="94">
        <v>1</v>
      </c>
      <c r="AK21" s="66">
        <v>1</v>
      </c>
      <c r="AL21" s="22">
        <v>1</v>
      </c>
      <c r="AM21" s="3">
        <v>1</v>
      </c>
      <c r="AN21" s="3">
        <v>1</v>
      </c>
      <c r="AO21" s="3">
        <v>0</v>
      </c>
      <c r="AP21" s="3">
        <v>0</v>
      </c>
      <c r="AQ21" s="66">
        <v>1</v>
      </c>
      <c r="AR21" s="1">
        <v>1</v>
      </c>
      <c r="AS21" s="66">
        <v>1</v>
      </c>
      <c r="AT21" s="66">
        <v>0</v>
      </c>
      <c r="AU21" s="66">
        <v>0</v>
      </c>
      <c r="AV21" s="66">
        <v>0</v>
      </c>
      <c r="AX21" s="3">
        <v>1</v>
      </c>
      <c r="AY21" s="3">
        <v>1</v>
      </c>
      <c r="AZ21" s="3">
        <v>0</v>
      </c>
      <c r="BA21" s="1">
        <v>0</v>
      </c>
      <c r="BB21" s="107">
        <v>0</v>
      </c>
      <c r="BC21" s="22">
        <v>0</v>
      </c>
      <c r="BD21" s="22">
        <v>0</v>
      </c>
      <c r="BE21" s="22"/>
      <c r="BF21" s="3">
        <v>0</v>
      </c>
      <c r="BG21" s="3">
        <v>0</v>
      </c>
      <c r="BH21" s="17">
        <v>0</v>
      </c>
      <c r="BI21" s="3">
        <v>0</v>
      </c>
      <c r="BJ21" s="66">
        <v>0</v>
      </c>
      <c r="BK21" s="118" t="s">
        <v>324</v>
      </c>
      <c r="BL21" s="3">
        <v>0</v>
      </c>
      <c r="BN21" s="3">
        <v>1</v>
      </c>
      <c r="BO21" s="3">
        <v>0</v>
      </c>
      <c r="BP21" s="1">
        <v>1</v>
      </c>
      <c r="BQ21" s="66">
        <v>1</v>
      </c>
      <c r="BR21" s="3">
        <v>71.39</v>
      </c>
      <c r="BS21" s="1">
        <v>2</v>
      </c>
      <c r="BT21" s="1">
        <v>2</v>
      </c>
      <c r="BU21" s="1">
        <v>3</v>
      </c>
      <c r="BW21" s="3">
        <v>5.64</v>
      </c>
      <c r="BX21" s="1">
        <v>2</v>
      </c>
      <c r="BY21" s="66">
        <v>3</v>
      </c>
      <c r="BZ21" s="3">
        <v>42.2</v>
      </c>
      <c r="CA21" s="3">
        <v>144</v>
      </c>
      <c r="CB21" s="24">
        <v>2</v>
      </c>
      <c r="CC21" s="24">
        <v>145</v>
      </c>
      <c r="CD21" s="48">
        <f t="shared" si="18"/>
        <v>2.9</v>
      </c>
      <c r="CE21" s="48">
        <v>3</v>
      </c>
      <c r="CF21" s="129">
        <v>0</v>
      </c>
      <c r="CG21" s="66"/>
      <c r="CH21" s="66"/>
      <c r="CI21" s="66"/>
      <c r="CJ21" s="66"/>
      <c r="CK21" s="66">
        <v>145</v>
      </c>
      <c r="CL21" s="1">
        <f t="shared" si="23"/>
        <v>2.9</v>
      </c>
      <c r="CM21" s="22">
        <v>11.8</v>
      </c>
      <c r="CN21" s="17">
        <v>1</v>
      </c>
      <c r="CO21" s="3">
        <v>93</v>
      </c>
      <c r="CP21" s="1">
        <v>6</v>
      </c>
      <c r="CQ21" s="1">
        <f t="shared" si="17"/>
        <v>9.3</v>
      </c>
      <c r="CR21" s="3">
        <v>1.03</v>
      </c>
      <c r="CS21" s="1">
        <f t="shared" si="19"/>
        <v>10.3</v>
      </c>
      <c r="CT21" s="107">
        <v>1</v>
      </c>
      <c r="CU21" s="22">
        <v>36</v>
      </c>
      <c r="CV21" s="107">
        <v>2</v>
      </c>
      <c r="CW21" s="22">
        <v>10.5</v>
      </c>
      <c r="CX21" s="26">
        <f t="shared" si="4"/>
        <v>1.02118929906994</v>
      </c>
      <c r="CY21" s="27">
        <f t="shared" si="5"/>
        <v>0.673984937386159</v>
      </c>
      <c r="CZ21" s="26">
        <f t="shared" si="6"/>
        <v>3.06</v>
      </c>
      <c r="DA21" s="28">
        <f t="shared" si="7"/>
        <v>-2.38601506261384</v>
      </c>
      <c r="DB21" s="22">
        <v>2</v>
      </c>
      <c r="DC21" s="1">
        <v>1</v>
      </c>
      <c r="DD21" s="66">
        <v>2</v>
      </c>
      <c r="DE21" s="29">
        <f t="shared" si="8"/>
        <v>0</v>
      </c>
      <c r="DF21" s="29">
        <v>0</v>
      </c>
      <c r="DG21" s="3">
        <v>17</v>
      </c>
      <c r="DH21" s="1">
        <f t="shared" si="20"/>
        <v>1.7</v>
      </c>
      <c r="DI21" s="3">
        <v>23</v>
      </c>
      <c r="DJ21" s="1">
        <f t="shared" si="9"/>
        <v>2.3</v>
      </c>
      <c r="DK21" s="17">
        <v>2</v>
      </c>
      <c r="DL21" s="3">
        <v>92</v>
      </c>
      <c r="DM21" s="3">
        <v>28</v>
      </c>
      <c r="DN21" s="1">
        <f t="shared" si="24"/>
        <v>2.8</v>
      </c>
      <c r="DO21" s="3">
        <v>5793</v>
      </c>
      <c r="DP21" s="1">
        <v>2</v>
      </c>
      <c r="DQ21" s="1">
        <f t="shared" si="25"/>
        <v>5.793</v>
      </c>
      <c r="DR21" s="3">
        <v>71</v>
      </c>
      <c r="DS21" s="129">
        <v>4.5</v>
      </c>
      <c r="DT21" s="3" t="s">
        <v>241</v>
      </c>
      <c r="DU21" s="3">
        <v>1</v>
      </c>
      <c r="DV21" s="3">
        <v>5</v>
      </c>
      <c r="DW21" s="1">
        <v>1</v>
      </c>
      <c r="DX21" s="95">
        <v>7.85</v>
      </c>
      <c r="DY21" s="3">
        <v>68.4</v>
      </c>
      <c r="DZ21" s="30">
        <v>146</v>
      </c>
      <c r="EA21" s="3">
        <v>118</v>
      </c>
      <c r="EB21" s="3">
        <v>12</v>
      </c>
      <c r="EC21" s="3">
        <v>88.8</v>
      </c>
      <c r="ED21" s="3">
        <v>1.04</v>
      </c>
      <c r="EE21" s="3">
        <v>37</v>
      </c>
      <c r="EF21" s="3">
        <v>16.9</v>
      </c>
      <c r="EG21" s="26">
        <f t="shared" si="21"/>
        <v>1.22788670461367</v>
      </c>
      <c r="EH21" s="26">
        <f t="shared" si="10"/>
        <v>0.810405225045025</v>
      </c>
      <c r="EI21" s="1">
        <f t="shared" si="22"/>
        <v>3.145</v>
      </c>
      <c r="EJ21" s="28">
        <f t="shared" si="12"/>
        <v>-2.33459477495498</v>
      </c>
      <c r="EK21" s="22">
        <v>2</v>
      </c>
      <c r="EL21" s="1">
        <v>2</v>
      </c>
      <c r="EM21" s="3">
        <v>126</v>
      </c>
      <c r="EN21" s="3">
        <v>204</v>
      </c>
      <c r="EO21" s="3">
        <v>101</v>
      </c>
      <c r="EP21" s="3">
        <v>30</v>
      </c>
      <c r="EQ21" s="3">
        <v>6502</v>
      </c>
      <c r="ER21" s="129">
        <v>67</v>
      </c>
      <c r="ES21" s="118"/>
      <c r="ET21" s="3">
        <v>0</v>
      </c>
      <c r="EW21" s="30"/>
      <c r="FK21" s="95">
        <v>37.1</v>
      </c>
      <c r="FL21" s="3">
        <v>36.7</v>
      </c>
      <c r="FM21" s="1"/>
      <c r="FN21" s="31">
        <v>0</v>
      </c>
      <c r="FO21" s="32">
        <v>0</v>
      </c>
      <c r="FP21" s="3">
        <v>0</v>
      </c>
      <c r="FQ21" s="1">
        <v>0</v>
      </c>
      <c r="FR21" s="3">
        <v>0</v>
      </c>
      <c r="FS21" s="1">
        <v>0</v>
      </c>
      <c r="FT21" s="1">
        <f t="shared" si="13"/>
        <v>0</v>
      </c>
      <c r="FU21" s="66">
        <v>0</v>
      </c>
      <c r="FV21" s="1">
        <f t="shared" si="14"/>
        <v>0</v>
      </c>
      <c r="FW21" s="1">
        <v>0</v>
      </c>
      <c r="FX21" s="1">
        <v>0</v>
      </c>
      <c r="FY21" s="17">
        <v>0</v>
      </c>
      <c r="FZ21" s="1">
        <v>0</v>
      </c>
      <c r="GA21" s="17"/>
      <c r="GB21" s="1">
        <v>0</v>
      </c>
      <c r="GC21" s="17">
        <v>0</v>
      </c>
      <c r="GD21" s="17">
        <v>0</v>
      </c>
      <c r="GE21" s="1">
        <v>0</v>
      </c>
      <c r="GF21" s="17"/>
      <c r="GG21" s="1">
        <v>0</v>
      </c>
      <c r="GH21" s="17">
        <v>0</v>
      </c>
      <c r="GI21" s="17">
        <v>0</v>
      </c>
      <c r="GJ21" s="1">
        <v>0</v>
      </c>
      <c r="GK21" s="3">
        <v>0</v>
      </c>
      <c r="GL21" s="3">
        <v>0</v>
      </c>
      <c r="GM21" s="32">
        <v>0</v>
      </c>
      <c r="GN21" s="17">
        <v>0</v>
      </c>
      <c r="GO21" s="66">
        <v>0</v>
      </c>
      <c r="GP21" s="1">
        <v>0</v>
      </c>
      <c r="GQ21" s="1">
        <v>0</v>
      </c>
      <c r="GR21" s="66">
        <v>0</v>
      </c>
      <c r="GS21" s="1">
        <v>0</v>
      </c>
      <c r="GT21" s="32">
        <v>0</v>
      </c>
      <c r="GU21" s="32">
        <v>0</v>
      </c>
      <c r="GV21" s="3">
        <v>0</v>
      </c>
      <c r="GW21" s="3">
        <v>0</v>
      </c>
      <c r="GX21" s="157">
        <v>0</v>
      </c>
      <c r="GY21" s="66">
        <v>0</v>
      </c>
      <c r="GZ21" s="17">
        <v>0</v>
      </c>
      <c r="HA21" s="129">
        <v>0</v>
      </c>
      <c r="HB21" s="3">
        <v>0</v>
      </c>
      <c r="HC21" s="17">
        <v>0</v>
      </c>
      <c r="HD21" s="170">
        <v>0</v>
      </c>
      <c r="HE21" s="17">
        <v>0</v>
      </c>
      <c r="HF21" s="17">
        <v>0</v>
      </c>
      <c r="HG21" s="17">
        <v>0</v>
      </c>
      <c r="HH21" s="17">
        <v>0</v>
      </c>
      <c r="HI21" s="17">
        <v>0</v>
      </c>
      <c r="HJ21" s="1"/>
      <c r="HK21" s="1"/>
      <c r="HL21" s="1"/>
      <c r="HP21" s="3">
        <v>0</v>
      </c>
      <c r="HQ21" s="3">
        <v>0</v>
      </c>
      <c r="HR21" s="32">
        <v>0</v>
      </c>
      <c r="HS21" s="1">
        <v>0</v>
      </c>
      <c r="HT21" s="32">
        <v>0</v>
      </c>
      <c r="HU21" s="32">
        <v>0</v>
      </c>
      <c r="HV21" s="1"/>
      <c r="HW21" s="32">
        <v>0</v>
      </c>
      <c r="HX21" s="32">
        <v>0</v>
      </c>
      <c r="HY21" s="1">
        <f t="shared" si="15"/>
        <v>0</v>
      </c>
      <c r="HZ21" s="1">
        <v>0</v>
      </c>
      <c r="IA21" s="1">
        <f t="shared" si="16"/>
        <v>0</v>
      </c>
      <c r="IB21" s="1">
        <v>0</v>
      </c>
      <c r="IC21" s="3">
        <v>0</v>
      </c>
      <c r="ID21" s="118">
        <v>0</v>
      </c>
      <c r="IE21" s="118"/>
      <c r="IF21" s="118"/>
      <c r="IG21" s="115">
        <v>1</v>
      </c>
      <c r="IH21" s="118" t="s">
        <v>242</v>
      </c>
      <c r="II21" s="179">
        <v>0</v>
      </c>
      <c r="IJ21" s="3" t="s">
        <v>325</v>
      </c>
      <c r="IL21" s="3" t="s">
        <v>242</v>
      </c>
      <c r="IM21" s="3">
        <v>0</v>
      </c>
      <c r="IN21" s="3">
        <v>0</v>
      </c>
      <c r="IO21" s="3">
        <v>112.4</v>
      </c>
      <c r="IQ21" s="3">
        <v>5.53</v>
      </c>
      <c r="IR21" s="3">
        <v>48</v>
      </c>
      <c r="IS21" s="3">
        <v>143</v>
      </c>
      <c r="IT21" s="3">
        <v>124</v>
      </c>
      <c r="IU21" s="3">
        <v>11.6</v>
      </c>
      <c r="IV21" s="3">
        <v>97.5</v>
      </c>
      <c r="IW21" s="3">
        <v>1.01</v>
      </c>
      <c r="IX21" s="3">
        <v>38</v>
      </c>
      <c r="IY21" s="3">
        <v>125</v>
      </c>
      <c r="IZ21" s="3">
        <v>22</v>
      </c>
      <c r="JA21" s="3">
        <v>27</v>
      </c>
      <c r="JB21" s="3">
        <v>109</v>
      </c>
      <c r="JC21" s="3">
        <v>51</v>
      </c>
      <c r="JD21" s="3">
        <v>6235</v>
      </c>
      <c r="JE21" s="118">
        <v>69</v>
      </c>
      <c r="JI21" s="3" t="s">
        <v>242</v>
      </c>
      <c r="JN21" s="118"/>
    </row>
    <row r="22" s="3" customFormat="1" ht="30" spans="1:274">
      <c r="A22" s="52"/>
      <c r="B22" s="65"/>
      <c r="E22" s="54">
        <v>3</v>
      </c>
      <c r="F22" s="49">
        <v>2</v>
      </c>
      <c r="G22" s="66">
        <v>3</v>
      </c>
      <c r="H22" s="3">
        <v>1</v>
      </c>
      <c r="I22" s="71">
        <v>53.8802329633133</v>
      </c>
      <c r="J22" s="47">
        <v>1</v>
      </c>
      <c r="K22" s="68">
        <f t="shared" si="2"/>
        <v>5.38802329633133</v>
      </c>
      <c r="L22" s="49">
        <v>3</v>
      </c>
      <c r="M22" s="79">
        <v>24320</v>
      </c>
      <c r="N22" s="66">
        <v>0</v>
      </c>
      <c r="O22" s="66">
        <v>0</v>
      </c>
      <c r="P22" s="66">
        <v>1</v>
      </c>
      <c r="Q22" s="66">
        <v>0</v>
      </c>
      <c r="R22" s="1">
        <v>0</v>
      </c>
      <c r="S22" s="19">
        <v>20</v>
      </c>
      <c r="T22" s="83">
        <v>20</v>
      </c>
      <c r="U22" s="1">
        <v>3</v>
      </c>
      <c r="V22" s="1">
        <v>3</v>
      </c>
      <c r="W22" s="1">
        <v>2</v>
      </c>
      <c r="X22" s="1">
        <v>2</v>
      </c>
      <c r="Y22" s="1"/>
      <c r="Z22" s="92">
        <v>44000</v>
      </c>
      <c r="AA22" s="1"/>
      <c r="AB22" s="1"/>
      <c r="AC22" s="56">
        <v>19.33</v>
      </c>
      <c r="AD22" s="17">
        <v>1</v>
      </c>
      <c r="AE22" s="95" t="s">
        <v>245</v>
      </c>
      <c r="AF22" s="94"/>
      <c r="AG22" s="94" t="s">
        <v>235</v>
      </c>
      <c r="AH22" s="94">
        <v>1</v>
      </c>
      <c r="AI22" s="21">
        <v>1</v>
      </c>
      <c r="AJ22" s="94">
        <v>1</v>
      </c>
      <c r="AK22" s="66">
        <v>1</v>
      </c>
      <c r="AL22" s="22">
        <v>1</v>
      </c>
      <c r="AM22" s="3">
        <v>1</v>
      </c>
      <c r="AN22" s="3">
        <v>1</v>
      </c>
      <c r="AO22" s="3">
        <v>0</v>
      </c>
      <c r="AP22" s="3">
        <v>0</v>
      </c>
      <c r="AQ22" s="66">
        <v>1</v>
      </c>
      <c r="AR22" s="1">
        <v>1</v>
      </c>
      <c r="AS22" s="66">
        <v>1</v>
      </c>
      <c r="AT22" s="66">
        <v>0</v>
      </c>
      <c r="AU22" s="66">
        <v>0</v>
      </c>
      <c r="AV22" s="66">
        <v>0</v>
      </c>
      <c r="AX22" s="3">
        <v>1</v>
      </c>
      <c r="AY22" s="3">
        <v>1</v>
      </c>
      <c r="AZ22" s="3">
        <v>0</v>
      </c>
      <c r="BA22" s="1">
        <v>0</v>
      </c>
      <c r="BB22" s="107">
        <v>0</v>
      </c>
      <c r="BC22" s="22">
        <v>0</v>
      </c>
      <c r="BD22" s="22">
        <v>0</v>
      </c>
      <c r="BE22" s="22"/>
      <c r="BF22" s="3">
        <v>0</v>
      </c>
      <c r="BG22" s="3">
        <v>0</v>
      </c>
      <c r="BH22" s="17">
        <v>0</v>
      </c>
      <c r="BI22" s="3">
        <v>0</v>
      </c>
      <c r="BJ22" s="66">
        <v>0</v>
      </c>
      <c r="BK22" s="118" t="s">
        <v>324</v>
      </c>
      <c r="BL22" s="3">
        <v>0</v>
      </c>
      <c r="BN22" s="3">
        <v>1</v>
      </c>
      <c r="BO22" s="3">
        <v>0</v>
      </c>
      <c r="BP22" s="1">
        <v>1</v>
      </c>
      <c r="BQ22" s="66">
        <v>1</v>
      </c>
      <c r="BR22" s="3">
        <v>32.67</v>
      </c>
      <c r="BS22" s="1">
        <v>2</v>
      </c>
      <c r="BT22" s="1">
        <v>2</v>
      </c>
      <c r="BU22" s="1">
        <v>3</v>
      </c>
      <c r="BW22" s="3">
        <v>5.26</v>
      </c>
      <c r="BX22" s="1">
        <v>2</v>
      </c>
      <c r="BY22" s="66">
        <v>3</v>
      </c>
      <c r="BZ22" s="3">
        <v>42</v>
      </c>
      <c r="CA22" s="3">
        <v>134</v>
      </c>
      <c r="CB22" s="24">
        <v>2</v>
      </c>
      <c r="CC22" s="24">
        <v>145</v>
      </c>
      <c r="CD22" s="48">
        <f t="shared" si="18"/>
        <v>2.9</v>
      </c>
      <c r="CE22" s="48">
        <v>3</v>
      </c>
      <c r="CF22" s="129">
        <v>0</v>
      </c>
      <c r="CG22" s="66"/>
      <c r="CH22" s="66"/>
      <c r="CI22" s="66"/>
      <c r="CJ22" s="66"/>
      <c r="CK22" s="66">
        <v>145</v>
      </c>
      <c r="CL22" s="1">
        <f t="shared" si="23"/>
        <v>2.9</v>
      </c>
      <c r="CM22" s="22">
        <v>11.9</v>
      </c>
      <c r="CN22" s="17">
        <v>1</v>
      </c>
      <c r="CO22" s="3">
        <v>90.9</v>
      </c>
      <c r="CP22" s="1">
        <v>6</v>
      </c>
      <c r="CQ22" s="1">
        <f t="shared" si="17"/>
        <v>9.09</v>
      </c>
      <c r="CR22" s="3">
        <v>1.04</v>
      </c>
      <c r="CS22" s="1">
        <f t="shared" si="19"/>
        <v>10.4</v>
      </c>
      <c r="CT22" s="107">
        <v>1</v>
      </c>
      <c r="CU22" s="22">
        <v>38</v>
      </c>
      <c r="CV22" s="107">
        <v>2</v>
      </c>
      <c r="CW22" s="22">
        <v>14.5</v>
      </c>
      <c r="CX22" s="26">
        <f t="shared" si="4"/>
        <v>1.16136800223497</v>
      </c>
      <c r="CY22" s="27">
        <f t="shared" si="5"/>
        <v>0.766502881475083</v>
      </c>
      <c r="CZ22" s="26">
        <f t="shared" si="6"/>
        <v>3.23</v>
      </c>
      <c r="DA22" s="28">
        <f t="shared" si="7"/>
        <v>-2.46349711852492</v>
      </c>
      <c r="DB22" s="22">
        <v>2</v>
      </c>
      <c r="DC22" s="1">
        <v>1</v>
      </c>
      <c r="DD22" s="66">
        <v>2</v>
      </c>
      <c r="DE22" s="29">
        <f t="shared" si="8"/>
        <v>0</v>
      </c>
      <c r="DF22" s="29">
        <v>0</v>
      </c>
      <c r="DG22" s="3">
        <v>15</v>
      </c>
      <c r="DH22" s="1">
        <f t="shared" si="20"/>
        <v>1.5</v>
      </c>
      <c r="DI22" s="3">
        <v>22</v>
      </c>
      <c r="DJ22" s="1">
        <f t="shared" si="9"/>
        <v>2.2</v>
      </c>
      <c r="DK22" s="17">
        <v>1</v>
      </c>
      <c r="DL22" s="3">
        <v>91</v>
      </c>
      <c r="DM22" s="3">
        <v>24</v>
      </c>
      <c r="DN22" s="1">
        <f t="shared" si="24"/>
        <v>2.4</v>
      </c>
      <c r="DO22" s="3">
        <v>6618</v>
      </c>
      <c r="DP22" s="1">
        <v>2</v>
      </c>
      <c r="DQ22" s="1">
        <f t="shared" si="25"/>
        <v>6.618</v>
      </c>
      <c r="DR22" s="3">
        <v>74</v>
      </c>
      <c r="DS22" s="129">
        <v>4.5</v>
      </c>
      <c r="DT22" s="3" t="s">
        <v>241</v>
      </c>
      <c r="DU22" s="3">
        <v>1</v>
      </c>
      <c r="DV22" s="3">
        <v>5</v>
      </c>
      <c r="DW22" s="1">
        <v>1</v>
      </c>
      <c r="DX22" s="95">
        <v>9.26</v>
      </c>
      <c r="DY22" s="3">
        <v>68.6</v>
      </c>
      <c r="DZ22" s="30">
        <v>140</v>
      </c>
      <c r="EA22" s="3">
        <v>124</v>
      </c>
      <c r="EB22" s="3">
        <v>11.6</v>
      </c>
      <c r="EC22" s="3">
        <v>97.5</v>
      </c>
      <c r="ED22" s="3">
        <v>1.01</v>
      </c>
      <c r="EE22" s="3">
        <v>39</v>
      </c>
      <c r="EF22" s="3">
        <v>13.4</v>
      </c>
      <c r="EG22" s="26">
        <f t="shared" si="21"/>
        <v>1.12710479836481</v>
      </c>
      <c r="EH22" s="26">
        <f t="shared" si="10"/>
        <v>0.743889166920773</v>
      </c>
      <c r="EI22" s="1">
        <f t="shared" si="22"/>
        <v>3.315</v>
      </c>
      <c r="EJ22" s="28">
        <f t="shared" si="12"/>
        <v>-2.57111083307923</v>
      </c>
      <c r="EK22" s="22">
        <v>2</v>
      </c>
      <c r="EL22" s="1">
        <v>2</v>
      </c>
      <c r="EM22" s="3">
        <v>109</v>
      </c>
      <c r="EN22" s="3">
        <v>181</v>
      </c>
      <c r="EO22" s="3">
        <v>92</v>
      </c>
      <c r="EP22" s="3">
        <v>23</v>
      </c>
      <c r="EQ22" s="3">
        <v>6784</v>
      </c>
      <c r="ER22" s="129">
        <v>67</v>
      </c>
      <c r="ES22" s="118"/>
      <c r="ET22" s="3">
        <v>1</v>
      </c>
      <c r="EU22" s="3">
        <v>7.28</v>
      </c>
      <c r="EV22" s="3">
        <v>41.1</v>
      </c>
      <c r="EW22" s="30">
        <v>122</v>
      </c>
      <c r="EX22" s="3">
        <v>175</v>
      </c>
      <c r="EY22" s="3">
        <v>12.7</v>
      </c>
      <c r="EZ22" s="3">
        <v>76</v>
      </c>
      <c r="FA22" s="3">
        <v>1.11</v>
      </c>
      <c r="FB22" s="3">
        <v>33</v>
      </c>
      <c r="FC22" s="3">
        <v>8.2</v>
      </c>
      <c r="FD22" s="3">
        <v>31</v>
      </c>
      <c r="FE22" s="3">
        <v>22</v>
      </c>
      <c r="FF22" s="3">
        <v>81</v>
      </c>
      <c r="FG22" s="3">
        <v>25</v>
      </c>
      <c r="FH22" s="3">
        <v>5116</v>
      </c>
      <c r="FI22" s="3">
        <v>76</v>
      </c>
      <c r="FJ22" s="3">
        <v>9.68</v>
      </c>
      <c r="FK22" s="95">
        <v>38</v>
      </c>
      <c r="FL22" s="3">
        <v>36.3</v>
      </c>
      <c r="FM22" s="17"/>
      <c r="FN22" s="31">
        <v>1</v>
      </c>
      <c r="FO22" s="157">
        <v>1</v>
      </c>
      <c r="FP22" s="3">
        <v>2</v>
      </c>
      <c r="FQ22" s="1">
        <v>1</v>
      </c>
      <c r="FR22" s="3">
        <v>0</v>
      </c>
      <c r="FS22" s="1">
        <v>0</v>
      </c>
      <c r="FT22" s="1">
        <f t="shared" si="13"/>
        <v>0</v>
      </c>
      <c r="FU22" s="66">
        <v>0</v>
      </c>
      <c r="FV22" s="1">
        <f t="shared" si="14"/>
        <v>0</v>
      </c>
      <c r="FW22" s="1">
        <v>0</v>
      </c>
      <c r="FX22" s="1">
        <v>0</v>
      </c>
      <c r="FY22" s="17">
        <v>0</v>
      </c>
      <c r="FZ22" s="1">
        <v>0</v>
      </c>
      <c r="GA22" s="17"/>
      <c r="GB22" s="1">
        <v>0</v>
      </c>
      <c r="GC22" s="17">
        <v>0</v>
      </c>
      <c r="GD22" s="17">
        <v>0</v>
      </c>
      <c r="GE22" s="1">
        <v>0</v>
      </c>
      <c r="GF22" s="17"/>
      <c r="GG22" s="1">
        <v>0</v>
      </c>
      <c r="GH22" s="17">
        <v>0</v>
      </c>
      <c r="GI22" s="17">
        <v>0</v>
      </c>
      <c r="GJ22" s="1">
        <v>0</v>
      </c>
      <c r="GK22" s="3">
        <v>0</v>
      </c>
      <c r="GL22" s="3">
        <v>0</v>
      </c>
      <c r="GM22" s="32">
        <v>0</v>
      </c>
      <c r="GN22" s="17">
        <v>0</v>
      </c>
      <c r="GO22" s="66">
        <v>0</v>
      </c>
      <c r="GP22" s="1">
        <v>0</v>
      </c>
      <c r="GQ22" s="1">
        <v>0</v>
      </c>
      <c r="GR22" s="66">
        <v>0</v>
      </c>
      <c r="GS22" s="1">
        <v>0</v>
      </c>
      <c r="GT22" s="32">
        <v>0</v>
      </c>
      <c r="GU22" s="32">
        <v>0</v>
      </c>
      <c r="GV22" s="3">
        <v>0</v>
      </c>
      <c r="GW22" s="3">
        <v>0</v>
      </c>
      <c r="GX22" s="157">
        <v>0</v>
      </c>
      <c r="GY22" s="66">
        <v>0</v>
      </c>
      <c r="GZ22" s="17">
        <v>0</v>
      </c>
      <c r="HA22" s="129">
        <v>0</v>
      </c>
      <c r="HB22" s="3">
        <v>0</v>
      </c>
      <c r="HC22" s="17">
        <v>0</v>
      </c>
      <c r="HD22" s="170">
        <v>0</v>
      </c>
      <c r="HE22" s="17">
        <v>0</v>
      </c>
      <c r="HF22" s="17">
        <v>0</v>
      </c>
      <c r="HG22" s="17">
        <v>0</v>
      </c>
      <c r="HH22" s="17">
        <v>0</v>
      </c>
      <c r="HI22" s="17">
        <v>0</v>
      </c>
      <c r="HJ22" s="1"/>
      <c r="HK22" s="1"/>
      <c r="HL22" s="1"/>
      <c r="HP22" s="3">
        <v>0</v>
      </c>
      <c r="HQ22" s="3">
        <v>0</v>
      </c>
      <c r="HR22" s="32">
        <v>0</v>
      </c>
      <c r="HS22" s="1">
        <v>0</v>
      </c>
      <c r="HT22" s="32">
        <v>0</v>
      </c>
      <c r="HU22" s="32">
        <v>0</v>
      </c>
      <c r="HV22" s="1"/>
      <c r="HW22" s="32">
        <v>0</v>
      </c>
      <c r="HX22" s="32">
        <v>0</v>
      </c>
      <c r="HY22" s="1">
        <f t="shared" si="15"/>
        <v>0</v>
      </c>
      <c r="HZ22" s="1">
        <v>0</v>
      </c>
      <c r="IA22" s="1">
        <f t="shared" si="16"/>
        <v>0</v>
      </c>
      <c r="IB22" s="1">
        <v>0</v>
      </c>
      <c r="IC22" s="3">
        <v>0</v>
      </c>
      <c r="ID22" s="118" t="s">
        <v>326</v>
      </c>
      <c r="IE22" s="118"/>
      <c r="IF22" s="118"/>
      <c r="IG22" s="115">
        <v>1</v>
      </c>
      <c r="IH22" s="118" t="s">
        <v>242</v>
      </c>
      <c r="II22" s="179">
        <v>0</v>
      </c>
      <c r="IJ22" s="3" t="s">
        <v>327</v>
      </c>
      <c r="IL22" s="3" t="s">
        <v>242</v>
      </c>
      <c r="IM22" s="3">
        <v>0</v>
      </c>
      <c r="IN22" s="3">
        <v>0</v>
      </c>
      <c r="IO22" s="3">
        <v>1.98</v>
      </c>
      <c r="IQ22" s="3">
        <v>7.79</v>
      </c>
      <c r="IR22" s="3">
        <v>30.7</v>
      </c>
      <c r="IS22" s="3">
        <v>134</v>
      </c>
      <c r="IT22" s="3">
        <v>149</v>
      </c>
      <c r="IU22" s="3">
        <v>12.6</v>
      </c>
      <c r="IV22" s="3">
        <v>77.7</v>
      </c>
      <c r="IW22" s="3">
        <v>1.1</v>
      </c>
      <c r="IX22" s="3">
        <v>39</v>
      </c>
      <c r="IY22" s="3">
        <v>11.2</v>
      </c>
      <c r="IZ22" s="3">
        <v>11</v>
      </c>
      <c r="JA22" s="3">
        <v>24</v>
      </c>
      <c r="JB22" s="3">
        <v>78</v>
      </c>
      <c r="JC22" s="3">
        <v>16</v>
      </c>
      <c r="JD22" s="3">
        <v>6040</v>
      </c>
      <c r="JE22" s="118">
        <v>80</v>
      </c>
      <c r="JI22" s="3" t="s">
        <v>242</v>
      </c>
      <c r="JN22" s="118"/>
    </row>
    <row r="23" s="1" customFormat="1" spans="1:274">
      <c r="A23" s="46">
        <v>14</v>
      </c>
      <c r="B23" s="14">
        <v>100137344</v>
      </c>
      <c r="C23" s="1" t="s">
        <v>328</v>
      </c>
      <c r="E23" s="49">
        <v>3</v>
      </c>
      <c r="F23" s="49">
        <v>2</v>
      </c>
      <c r="G23" s="17">
        <v>3</v>
      </c>
      <c r="H23" s="1">
        <v>1</v>
      </c>
      <c r="I23" s="71">
        <v>69.2525813516896</v>
      </c>
      <c r="J23" s="47">
        <v>2</v>
      </c>
      <c r="K23" s="68">
        <f t="shared" si="2"/>
        <v>6.92525813516896</v>
      </c>
      <c r="L23" s="49">
        <v>4</v>
      </c>
      <c r="M23" s="78">
        <v>17380</v>
      </c>
      <c r="N23" s="1">
        <v>0</v>
      </c>
      <c r="O23" s="1">
        <v>0</v>
      </c>
      <c r="P23" s="1">
        <v>1</v>
      </c>
      <c r="Q23" s="1">
        <v>0</v>
      </c>
      <c r="R23" s="1">
        <v>0</v>
      </c>
      <c r="S23" s="19">
        <v>21</v>
      </c>
      <c r="T23" s="83">
        <v>21</v>
      </c>
      <c r="U23" s="1">
        <v>1</v>
      </c>
      <c r="V23" s="1">
        <v>1</v>
      </c>
      <c r="W23" s="1">
        <v>1</v>
      </c>
      <c r="X23" s="1">
        <v>1</v>
      </c>
      <c r="Z23" s="88">
        <v>42675</v>
      </c>
      <c r="AC23" s="1">
        <v>29.76</v>
      </c>
      <c r="AD23" s="1">
        <v>2</v>
      </c>
      <c r="AE23" s="20" t="s">
        <v>329</v>
      </c>
      <c r="AF23" s="16"/>
      <c r="AG23" s="16" t="s">
        <v>255</v>
      </c>
      <c r="AH23" s="16">
        <v>3</v>
      </c>
      <c r="AI23" s="21">
        <v>3</v>
      </c>
      <c r="AJ23" s="16">
        <v>1</v>
      </c>
      <c r="AK23" s="17">
        <v>1</v>
      </c>
      <c r="AL23" s="22">
        <v>1</v>
      </c>
      <c r="AM23" s="1">
        <v>2</v>
      </c>
      <c r="AN23" s="1">
        <v>2</v>
      </c>
      <c r="AO23" s="1">
        <v>0</v>
      </c>
      <c r="AP23" s="1">
        <v>0</v>
      </c>
      <c r="AQ23" s="17">
        <v>2</v>
      </c>
      <c r="AR23" s="1">
        <v>1</v>
      </c>
      <c r="AS23" s="1">
        <v>1</v>
      </c>
      <c r="AT23" s="17" t="s">
        <v>246</v>
      </c>
      <c r="AU23" s="17">
        <v>1</v>
      </c>
      <c r="AV23" s="17">
        <v>1</v>
      </c>
      <c r="AX23" s="1">
        <v>1</v>
      </c>
      <c r="AY23" s="1">
        <v>1</v>
      </c>
      <c r="AZ23" s="1">
        <v>1</v>
      </c>
      <c r="BA23" s="1">
        <v>1</v>
      </c>
      <c r="BB23" s="107">
        <v>1</v>
      </c>
      <c r="BC23" s="22">
        <v>0</v>
      </c>
      <c r="BD23" s="22">
        <v>0</v>
      </c>
      <c r="BE23" s="22"/>
      <c r="BF23" s="1">
        <v>1</v>
      </c>
      <c r="BG23" s="1">
        <v>1</v>
      </c>
      <c r="BH23" s="17">
        <v>1</v>
      </c>
      <c r="BI23" s="1">
        <v>0</v>
      </c>
      <c r="BJ23" s="17">
        <v>0</v>
      </c>
      <c r="BK23" s="23" t="s">
        <v>259</v>
      </c>
      <c r="BL23" s="1">
        <v>0</v>
      </c>
      <c r="BN23" s="1">
        <v>1</v>
      </c>
      <c r="BO23" s="1">
        <v>0</v>
      </c>
      <c r="BP23" s="1">
        <v>1</v>
      </c>
      <c r="BQ23" s="1">
        <v>1</v>
      </c>
      <c r="BR23" s="1">
        <v>1663</v>
      </c>
      <c r="BS23" s="1">
        <v>3</v>
      </c>
      <c r="BT23" s="1">
        <v>3</v>
      </c>
      <c r="BU23" s="1">
        <v>4</v>
      </c>
      <c r="BW23" s="1">
        <v>3.45</v>
      </c>
      <c r="BX23" s="17">
        <v>1</v>
      </c>
      <c r="BY23" s="1">
        <v>2</v>
      </c>
      <c r="BZ23" s="1">
        <v>64.2</v>
      </c>
      <c r="CA23" s="1">
        <v>140</v>
      </c>
      <c r="CB23" s="24">
        <v>2</v>
      </c>
      <c r="CC23" s="24">
        <v>52</v>
      </c>
      <c r="CD23" s="48">
        <f t="shared" si="18"/>
        <v>1.04</v>
      </c>
      <c r="CE23" s="48">
        <v>2</v>
      </c>
      <c r="CF23" s="25">
        <v>0</v>
      </c>
      <c r="CG23" s="17"/>
      <c r="CH23" s="17"/>
      <c r="CI23" s="17"/>
      <c r="CJ23" s="17"/>
      <c r="CK23" s="17">
        <v>52</v>
      </c>
      <c r="CL23" s="1">
        <f t="shared" si="23"/>
        <v>1.04</v>
      </c>
      <c r="CM23" s="22">
        <v>12.6</v>
      </c>
      <c r="CN23" s="17">
        <v>1</v>
      </c>
      <c r="CO23" s="1">
        <v>79</v>
      </c>
      <c r="CP23" s="17">
        <v>4</v>
      </c>
      <c r="CQ23" s="1">
        <f t="shared" si="17"/>
        <v>7.9</v>
      </c>
      <c r="CR23" s="1">
        <v>1.1</v>
      </c>
      <c r="CS23" s="1">
        <f t="shared" si="19"/>
        <v>11</v>
      </c>
      <c r="CT23" s="107">
        <v>1</v>
      </c>
      <c r="CU23" s="22">
        <v>36</v>
      </c>
      <c r="CV23" s="107">
        <v>2</v>
      </c>
      <c r="CW23" s="22">
        <v>21</v>
      </c>
      <c r="CX23" s="26">
        <f t="shared" si="4"/>
        <v>1.32221929473392</v>
      </c>
      <c r="CY23" s="27">
        <f t="shared" si="5"/>
        <v>0.872664734524387</v>
      </c>
      <c r="CZ23" s="26">
        <f t="shared" si="6"/>
        <v>3.06</v>
      </c>
      <c r="DA23" s="28">
        <f t="shared" si="7"/>
        <v>-2.18733526547561</v>
      </c>
      <c r="DB23" s="22">
        <v>2</v>
      </c>
      <c r="DC23" s="1">
        <v>1</v>
      </c>
      <c r="DD23" s="17">
        <v>2</v>
      </c>
      <c r="DE23" s="29">
        <f t="shared" si="8"/>
        <v>0</v>
      </c>
      <c r="DF23" s="29">
        <v>0</v>
      </c>
      <c r="DG23" s="1">
        <v>23</v>
      </c>
      <c r="DH23" s="1">
        <f t="shared" si="20"/>
        <v>2.3</v>
      </c>
      <c r="DI23" s="1">
        <v>28</v>
      </c>
      <c r="DJ23" s="1">
        <f t="shared" si="9"/>
        <v>2.8</v>
      </c>
      <c r="DK23" s="17">
        <v>2</v>
      </c>
      <c r="DL23" s="1">
        <v>70</v>
      </c>
      <c r="DM23" s="1">
        <v>60</v>
      </c>
      <c r="DN23" s="1">
        <f t="shared" si="24"/>
        <v>6</v>
      </c>
      <c r="DO23" s="1">
        <v>4768</v>
      </c>
      <c r="DP23" s="1">
        <v>2</v>
      </c>
      <c r="DQ23" s="1">
        <f t="shared" si="25"/>
        <v>4.768</v>
      </c>
      <c r="DR23" s="1">
        <v>74</v>
      </c>
      <c r="DS23" s="25">
        <v>5.4</v>
      </c>
      <c r="DT23" s="1" t="s">
        <v>260</v>
      </c>
      <c r="DU23" s="1">
        <v>1</v>
      </c>
      <c r="DV23" s="1">
        <v>6</v>
      </c>
      <c r="DW23" s="1">
        <v>1</v>
      </c>
      <c r="DX23" s="20">
        <v>4.88</v>
      </c>
      <c r="DY23" s="1">
        <v>68.4</v>
      </c>
      <c r="DZ23" s="30">
        <v>144</v>
      </c>
      <c r="EA23" s="1">
        <v>60</v>
      </c>
      <c r="EB23" s="1">
        <v>12.6</v>
      </c>
      <c r="EC23" s="1">
        <v>79</v>
      </c>
      <c r="ED23" s="1">
        <v>1.1</v>
      </c>
      <c r="EE23" s="1">
        <v>37</v>
      </c>
      <c r="EF23" s="1">
        <v>38.2</v>
      </c>
      <c r="EG23" s="26">
        <f t="shared" si="21"/>
        <v>1.58206336291171</v>
      </c>
      <c r="EH23" s="26">
        <f t="shared" si="10"/>
        <v>1.04416181952173</v>
      </c>
      <c r="EI23" s="1">
        <f t="shared" si="22"/>
        <v>3.145</v>
      </c>
      <c r="EJ23" s="28">
        <f t="shared" si="12"/>
        <v>-2.10083818047827</v>
      </c>
      <c r="EK23" s="22">
        <v>2</v>
      </c>
      <c r="EL23" s="1">
        <v>2</v>
      </c>
      <c r="EM23" s="1">
        <v>78</v>
      </c>
      <c r="EN23" s="1">
        <v>141</v>
      </c>
      <c r="EO23" s="1">
        <v>77</v>
      </c>
      <c r="EP23" s="1">
        <v>57</v>
      </c>
      <c r="EQ23" s="1">
        <v>4864</v>
      </c>
      <c r="ER23" s="25">
        <v>67</v>
      </c>
      <c r="ES23" s="23"/>
      <c r="ET23" s="1">
        <v>0</v>
      </c>
      <c r="EW23" s="30"/>
      <c r="FK23" s="20">
        <v>36.8</v>
      </c>
      <c r="FL23" s="1">
        <v>36.8</v>
      </c>
      <c r="FN23" s="31">
        <v>0</v>
      </c>
      <c r="FO23" s="32">
        <v>0</v>
      </c>
      <c r="FP23" s="1">
        <v>0</v>
      </c>
      <c r="FQ23" s="1">
        <v>0</v>
      </c>
      <c r="FR23" s="1">
        <v>0</v>
      </c>
      <c r="FS23" s="1">
        <v>0</v>
      </c>
      <c r="FT23" s="1">
        <f t="shared" si="13"/>
        <v>0</v>
      </c>
      <c r="FU23" s="1">
        <v>0</v>
      </c>
      <c r="FV23" s="1">
        <f t="shared" si="14"/>
        <v>0</v>
      </c>
      <c r="FW23" s="1">
        <v>0</v>
      </c>
      <c r="FX23" s="1">
        <v>0</v>
      </c>
      <c r="FY23" s="17">
        <v>0</v>
      </c>
      <c r="FZ23" s="1">
        <v>0</v>
      </c>
      <c r="GB23" s="1">
        <v>0</v>
      </c>
      <c r="GC23" s="1">
        <v>0</v>
      </c>
      <c r="GD23" s="17">
        <v>0</v>
      </c>
      <c r="GE23" s="1">
        <v>0</v>
      </c>
      <c r="GG23" s="1">
        <v>0</v>
      </c>
      <c r="GH23" s="1">
        <v>0</v>
      </c>
      <c r="GI23" s="17">
        <v>0</v>
      </c>
      <c r="GJ23" s="1">
        <v>0</v>
      </c>
      <c r="GK23" s="1">
        <v>0</v>
      </c>
      <c r="GL23" s="1">
        <v>0</v>
      </c>
      <c r="GM23" s="32">
        <v>0</v>
      </c>
      <c r="GN23" s="17">
        <v>0</v>
      </c>
      <c r="GO23" s="17">
        <v>0</v>
      </c>
      <c r="GP23" s="1">
        <v>0</v>
      </c>
      <c r="GQ23" s="1">
        <v>0</v>
      </c>
      <c r="GR23" s="1">
        <v>0</v>
      </c>
      <c r="GS23" s="1">
        <v>0</v>
      </c>
      <c r="GT23" s="32">
        <v>0</v>
      </c>
      <c r="GU23" s="32">
        <v>0</v>
      </c>
      <c r="GV23" s="1">
        <v>0</v>
      </c>
      <c r="GW23" s="1">
        <v>0</v>
      </c>
      <c r="GX23" s="157">
        <v>0</v>
      </c>
      <c r="GY23" s="17">
        <v>0</v>
      </c>
      <c r="GZ23" s="17">
        <v>0</v>
      </c>
      <c r="HA23" s="25">
        <v>0</v>
      </c>
      <c r="HB23" s="1">
        <v>0</v>
      </c>
      <c r="HC23" s="17">
        <v>0</v>
      </c>
      <c r="HD23" s="170">
        <v>0</v>
      </c>
      <c r="HE23" s="17">
        <v>0</v>
      </c>
      <c r="HF23" s="17">
        <v>0</v>
      </c>
      <c r="HG23" s="17">
        <v>0</v>
      </c>
      <c r="HH23" s="17">
        <v>0</v>
      </c>
      <c r="HI23" s="17">
        <v>0</v>
      </c>
      <c r="HP23" s="1">
        <v>0</v>
      </c>
      <c r="HQ23" s="1">
        <v>0</v>
      </c>
      <c r="HR23" s="32">
        <v>0</v>
      </c>
      <c r="HS23" s="1">
        <v>0</v>
      </c>
      <c r="HT23" s="32">
        <v>0</v>
      </c>
      <c r="HU23" s="32">
        <v>0</v>
      </c>
      <c r="HW23" s="32">
        <v>0</v>
      </c>
      <c r="HX23" s="32">
        <v>0</v>
      </c>
      <c r="HY23" s="1">
        <f t="shared" si="15"/>
        <v>0</v>
      </c>
      <c r="HZ23" s="1">
        <v>0</v>
      </c>
      <c r="IA23" s="1">
        <f t="shared" si="16"/>
        <v>0</v>
      </c>
      <c r="IB23" s="1">
        <v>0</v>
      </c>
      <c r="IC23" s="1">
        <v>0</v>
      </c>
      <c r="ID23" s="23">
        <v>0</v>
      </c>
      <c r="IE23" s="23"/>
      <c r="IF23" s="23"/>
      <c r="IG23" s="36">
        <v>2</v>
      </c>
      <c r="IH23" s="37" t="s">
        <v>261</v>
      </c>
      <c r="II23" s="179">
        <v>1</v>
      </c>
      <c r="IJ23" s="1" t="s">
        <v>330</v>
      </c>
      <c r="IL23" s="38" t="s">
        <v>331</v>
      </c>
      <c r="IM23" s="1">
        <v>0</v>
      </c>
      <c r="IN23" s="1">
        <v>0</v>
      </c>
      <c r="IO23" s="1">
        <v>1298</v>
      </c>
      <c r="IQ23" s="1">
        <v>2.88</v>
      </c>
      <c r="IR23" s="1">
        <v>58</v>
      </c>
      <c r="IS23" s="1">
        <v>133</v>
      </c>
      <c r="IT23" s="1">
        <v>43</v>
      </c>
      <c r="IU23" s="1">
        <v>13.6</v>
      </c>
      <c r="IV23" s="1">
        <v>67</v>
      </c>
      <c r="IW23" s="1">
        <v>1.19</v>
      </c>
      <c r="IX23" s="1">
        <v>36</v>
      </c>
      <c r="IY23" s="1">
        <v>28.6</v>
      </c>
      <c r="IZ23" s="1">
        <v>30</v>
      </c>
      <c r="JA23" s="1">
        <v>34</v>
      </c>
      <c r="JB23" s="1">
        <v>83</v>
      </c>
      <c r="JC23" s="1">
        <v>69</v>
      </c>
      <c r="JD23" s="1">
        <v>4583</v>
      </c>
      <c r="JE23" s="23">
        <v>77</v>
      </c>
      <c r="JI23" s="38" t="s">
        <v>331</v>
      </c>
      <c r="JN23" s="23"/>
    </row>
    <row r="24" s="1" customFormat="1" ht="30" spans="1:274">
      <c r="A24" s="46">
        <v>15</v>
      </c>
      <c r="B24" s="14">
        <v>3001153831</v>
      </c>
      <c r="C24" s="1" t="s">
        <v>332</v>
      </c>
      <c r="E24" s="49">
        <v>3</v>
      </c>
      <c r="F24" s="49">
        <v>2</v>
      </c>
      <c r="G24" s="17">
        <v>3</v>
      </c>
      <c r="H24" s="1">
        <v>2</v>
      </c>
      <c r="I24" s="71">
        <v>66.2580500163452</v>
      </c>
      <c r="J24" s="47">
        <v>2</v>
      </c>
      <c r="K24" s="68">
        <f t="shared" si="2"/>
        <v>6.62580500163452</v>
      </c>
      <c r="L24" s="49">
        <v>4</v>
      </c>
      <c r="M24" s="78">
        <v>18476</v>
      </c>
      <c r="N24" s="1">
        <v>1</v>
      </c>
      <c r="O24" s="1">
        <v>1</v>
      </c>
      <c r="P24" s="1">
        <v>0</v>
      </c>
      <c r="Q24" s="1">
        <v>0</v>
      </c>
      <c r="R24" s="1">
        <v>0</v>
      </c>
      <c r="S24" s="19">
        <v>22</v>
      </c>
      <c r="T24" s="83">
        <v>22</v>
      </c>
      <c r="U24" s="1">
        <v>1</v>
      </c>
      <c r="V24" s="1">
        <v>1</v>
      </c>
      <c r="W24" s="1">
        <v>1</v>
      </c>
      <c r="X24" s="1">
        <v>1</v>
      </c>
      <c r="Z24" s="88">
        <v>42677</v>
      </c>
      <c r="AC24" s="1">
        <v>24</v>
      </c>
      <c r="AD24" s="1">
        <v>2</v>
      </c>
      <c r="AE24" s="20" t="s">
        <v>333</v>
      </c>
      <c r="AF24" s="16"/>
      <c r="AG24" s="16" t="s">
        <v>235</v>
      </c>
      <c r="AH24" s="16">
        <v>1</v>
      </c>
      <c r="AI24" s="21">
        <v>1</v>
      </c>
      <c r="AJ24" s="16">
        <v>1.8</v>
      </c>
      <c r="AK24" s="17">
        <v>1.8</v>
      </c>
      <c r="AL24" s="22">
        <v>1</v>
      </c>
      <c r="AM24" s="1">
        <v>1</v>
      </c>
      <c r="AN24" s="1">
        <v>1</v>
      </c>
      <c r="AO24" s="1">
        <v>0</v>
      </c>
      <c r="AP24" s="1">
        <v>0</v>
      </c>
      <c r="AQ24" s="17">
        <v>1</v>
      </c>
      <c r="AR24" s="1">
        <v>1</v>
      </c>
      <c r="AS24" s="1">
        <v>1</v>
      </c>
      <c r="AT24" s="17">
        <v>0</v>
      </c>
      <c r="AU24" s="17">
        <v>0</v>
      </c>
      <c r="AV24" s="17">
        <v>0</v>
      </c>
      <c r="AX24" s="1">
        <v>1</v>
      </c>
      <c r="AY24" s="1">
        <v>1</v>
      </c>
      <c r="AZ24" s="1">
        <v>3</v>
      </c>
      <c r="BA24" s="1">
        <v>2</v>
      </c>
      <c r="BB24" s="107">
        <v>2</v>
      </c>
      <c r="BC24" s="22">
        <v>1</v>
      </c>
      <c r="BD24" s="22">
        <v>1</v>
      </c>
      <c r="BE24" s="22"/>
      <c r="BF24" s="1">
        <v>1</v>
      </c>
      <c r="BG24" s="1">
        <v>1</v>
      </c>
      <c r="BH24" s="17">
        <v>1</v>
      </c>
      <c r="BI24" s="1">
        <v>0</v>
      </c>
      <c r="BJ24" s="17">
        <v>0</v>
      </c>
      <c r="BK24" s="23" t="s">
        <v>334</v>
      </c>
      <c r="BL24" s="1">
        <v>0</v>
      </c>
      <c r="BN24" s="1">
        <v>1</v>
      </c>
      <c r="BO24" s="1">
        <v>0</v>
      </c>
      <c r="BP24" s="1">
        <v>1</v>
      </c>
      <c r="BQ24" s="1">
        <v>1</v>
      </c>
      <c r="BR24" s="1">
        <v>2.49</v>
      </c>
      <c r="BS24" s="1">
        <v>1</v>
      </c>
      <c r="BT24" s="1">
        <v>1</v>
      </c>
      <c r="BU24" s="1">
        <v>1</v>
      </c>
      <c r="BW24" s="1">
        <v>6.35</v>
      </c>
      <c r="BX24" s="1">
        <v>2</v>
      </c>
      <c r="BY24" s="66">
        <v>3</v>
      </c>
      <c r="BZ24" s="1">
        <v>60.7</v>
      </c>
      <c r="CA24" s="1">
        <v>112</v>
      </c>
      <c r="CB24" s="24">
        <v>1</v>
      </c>
      <c r="CC24" s="24">
        <v>90</v>
      </c>
      <c r="CD24" s="48">
        <f t="shared" si="18"/>
        <v>1.8</v>
      </c>
      <c r="CE24" s="48">
        <v>2</v>
      </c>
      <c r="CF24" s="25">
        <v>0</v>
      </c>
      <c r="CG24" s="17"/>
      <c r="CH24" s="17"/>
      <c r="CI24" s="17"/>
      <c r="CJ24" s="17"/>
      <c r="CK24" s="17">
        <v>90</v>
      </c>
      <c r="CL24" s="1">
        <f t="shared" si="23"/>
        <v>1.8</v>
      </c>
      <c r="CM24" s="22">
        <v>11</v>
      </c>
      <c r="CN24" s="17">
        <v>1</v>
      </c>
      <c r="CO24" s="1">
        <v>110.7</v>
      </c>
      <c r="CP24" s="17">
        <v>8</v>
      </c>
      <c r="CQ24" s="1">
        <f t="shared" si="17"/>
        <v>11.07</v>
      </c>
      <c r="CR24" s="1">
        <v>0.96</v>
      </c>
      <c r="CS24" s="1">
        <f t="shared" si="19"/>
        <v>9.6</v>
      </c>
      <c r="CT24" s="107">
        <v>1</v>
      </c>
      <c r="CU24" s="22">
        <v>43</v>
      </c>
      <c r="CV24" s="107">
        <v>2</v>
      </c>
      <c r="CW24" s="22">
        <v>7.3</v>
      </c>
      <c r="CX24" s="26">
        <f t="shared" si="4"/>
        <v>0.863322860120456</v>
      </c>
      <c r="CY24" s="27">
        <f t="shared" si="5"/>
        <v>0.569793087679501</v>
      </c>
      <c r="CZ24" s="26">
        <f t="shared" si="6"/>
        <v>3.655</v>
      </c>
      <c r="DA24" s="28">
        <f t="shared" si="7"/>
        <v>-3.0852069123205</v>
      </c>
      <c r="DB24" s="107">
        <v>1</v>
      </c>
      <c r="DC24" s="1">
        <v>1</v>
      </c>
      <c r="DD24" s="17">
        <v>1</v>
      </c>
      <c r="DE24" s="29">
        <f t="shared" si="8"/>
        <v>0</v>
      </c>
      <c r="DF24" s="29">
        <v>0</v>
      </c>
      <c r="DG24" s="1">
        <v>47</v>
      </c>
      <c r="DH24" s="1">
        <f t="shared" si="20"/>
        <v>4.7</v>
      </c>
      <c r="DI24" s="1">
        <v>42</v>
      </c>
      <c r="DJ24" s="1">
        <f t="shared" si="9"/>
        <v>4.2</v>
      </c>
      <c r="DK24" s="1">
        <v>3</v>
      </c>
      <c r="DL24" s="1">
        <v>85</v>
      </c>
      <c r="DM24" s="1">
        <v>49</v>
      </c>
      <c r="DN24" s="1">
        <f t="shared" si="24"/>
        <v>4.9</v>
      </c>
      <c r="DO24" s="1">
        <v>7902</v>
      </c>
      <c r="DP24" s="1">
        <v>2</v>
      </c>
      <c r="DQ24" s="1">
        <f t="shared" si="25"/>
        <v>7.902</v>
      </c>
      <c r="DR24" s="1">
        <v>49</v>
      </c>
      <c r="DS24" s="25">
        <v>11.5</v>
      </c>
      <c r="DT24" s="1" t="s">
        <v>260</v>
      </c>
      <c r="DU24" s="1">
        <v>1</v>
      </c>
      <c r="DV24" s="1">
        <v>6</v>
      </c>
      <c r="DW24" s="1">
        <v>1</v>
      </c>
      <c r="DX24" s="20">
        <v>9.58</v>
      </c>
      <c r="DY24" s="1">
        <v>72.4</v>
      </c>
      <c r="DZ24" s="30">
        <v>105</v>
      </c>
      <c r="EA24" s="1">
        <v>81</v>
      </c>
      <c r="EB24" s="1">
        <v>11.4</v>
      </c>
      <c r="EC24" s="1">
        <v>101.3</v>
      </c>
      <c r="ED24" s="1">
        <v>0.99</v>
      </c>
      <c r="EE24" s="1">
        <v>40</v>
      </c>
      <c r="EF24" s="1">
        <v>15.4</v>
      </c>
      <c r="EG24" s="26">
        <f t="shared" si="21"/>
        <v>1.18752072083646</v>
      </c>
      <c r="EH24" s="26">
        <f t="shared" si="10"/>
        <v>0.783763675752066</v>
      </c>
      <c r="EI24" s="1">
        <f t="shared" si="22"/>
        <v>3.4</v>
      </c>
      <c r="EJ24" s="28">
        <f t="shared" si="12"/>
        <v>-2.61623632424793</v>
      </c>
      <c r="EK24" s="22">
        <v>1</v>
      </c>
      <c r="EL24" s="3">
        <v>1</v>
      </c>
      <c r="EM24" s="1">
        <v>134</v>
      </c>
      <c r="EN24" s="1">
        <v>218</v>
      </c>
      <c r="EO24" s="1">
        <v>89</v>
      </c>
      <c r="EP24" s="1">
        <v>53</v>
      </c>
      <c r="EQ24" s="1">
        <v>7947</v>
      </c>
      <c r="ER24" s="25">
        <v>55</v>
      </c>
      <c r="ES24" s="23"/>
      <c r="ET24" s="1">
        <v>0</v>
      </c>
      <c r="EW24" s="30"/>
      <c r="FK24" s="20">
        <v>37</v>
      </c>
      <c r="FL24" s="1">
        <v>36.4</v>
      </c>
      <c r="FN24" s="31">
        <v>0</v>
      </c>
      <c r="FO24" s="32">
        <v>0</v>
      </c>
      <c r="FP24" s="1">
        <v>0</v>
      </c>
      <c r="FQ24" s="1">
        <v>0</v>
      </c>
      <c r="FR24" s="1">
        <v>0</v>
      </c>
      <c r="FS24" s="1">
        <v>0</v>
      </c>
      <c r="FT24" s="1">
        <f t="shared" si="13"/>
        <v>0</v>
      </c>
      <c r="FU24" s="1">
        <v>0</v>
      </c>
      <c r="FV24" s="1">
        <f t="shared" si="14"/>
        <v>0</v>
      </c>
      <c r="FW24" s="1">
        <v>0</v>
      </c>
      <c r="FX24" s="1">
        <v>0</v>
      </c>
      <c r="FY24" s="17">
        <v>0</v>
      </c>
      <c r="FZ24" s="1">
        <v>0</v>
      </c>
      <c r="GB24" s="1">
        <v>0</v>
      </c>
      <c r="GC24" s="1">
        <v>0</v>
      </c>
      <c r="GD24" s="17">
        <v>0</v>
      </c>
      <c r="GE24" s="1">
        <v>0</v>
      </c>
      <c r="GG24" s="1">
        <v>0</v>
      </c>
      <c r="GH24" s="1">
        <v>0</v>
      </c>
      <c r="GI24" s="17">
        <v>0</v>
      </c>
      <c r="GJ24" s="1">
        <v>0</v>
      </c>
      <c r="GK24" s="1">
        <v>0</v>
      </c>
      <c r="GL24" s="1">
        <v>0</v>
      </c>
      <c r="GM24" s="32">
        <v>0</v>
      </c>
      <c r="GN24" s="17">
        <v>0</v>
      </c>
      <c r="GO24" s="17">
        <v>0</v>
      </c>
      <c r="GP24" s="1">
        <v>0</v>
      </c>
      <c r="GQ24" s="1">
        <v>0</v>
      </c>
      <c r="GR24" s="1">
        <v>0</v>
      </c>
      <c r="GS24" s="1">
        <v>0</v>
      </c>
      <c r="GT24" s="32">
        <v>0</v>
      </c>
      <c r="GU24" s="32">
        <v>0</v>
      </c>
      <c r="GV24" s="1">
        <v>0</v>
      </c>
      <c r="GW24" s="1">
        <v>0</v>
      </c>
      <c r="GX24" s="157">
        <v>0</v>
      </c>
      <c r="GY24" s="17">
        <v>0</v>
      </c>
      <c r="GZ24" s="17">
        <v>0</v>
      </c>
      <c r="HA24" s="25">
        <v>0</v>
      </c>
      <c r="HB24" s="1">
        <v>0</v>
      </c>
      <c r="HC24" s="17">
        <v>0</v>
      </c>
      <c r="HD24" s="170">
        <v>0</v>
      </c>
      <c r="HE24" s="17">
        <v>0</v>
      </c>
      <c r="HF24" s="17">
        <v>0</v>
      </c>
      <c r="HG24" s="17">
        <v>0</v>
      </c>
      <c r="HH24" s="17">
        <v>0</v>
      </c>
      <c r="HI24" s="17">
        <v>0</v>
      </c>
      <c r="HP24" s="1">
        <v>0</v>
      </c>
      <c r="HQ24" s="1">
        <v>0</v>
      </c>
      <c r="HR24" s="32">
        <v>0</v>
      </c>
      <c r="HS24" s="1">
        <v>0</v>
      </c>
      <c r="HT24" s="32">
        <v>0</v>
      </c>
      <c r="HU24" s="32">
        <v>0</v>
      </c>
      <c r="HW24" s="32">
        <v>0</v>
      </c>
      <c r="HX24" s="32">
        <v>0</v>
      </c>
      <c r="HY24" s="1">
        <f t="shared" si="15"/>
        <v>0</v>
      </c>
      <c r="HZ24" s="1">
        <v>0</v>
      </c>
      <c r="IA24" s="1">
        <f t="shared" si="16"/>
        <v>0</v>
      </c>
      <c r="IB24" s="1">
        <v>0</v>
      </c>
      <c r="IC24" s="1">
        <v>0</v>
      </c>
      <c r="ID24" s="23">
        <v>0</v>
      </c>
      <c r="IE24" s="23"/>
      <c r="IF24" s="23"/>
      <c r="IG24" s="36">
        <v>1</v>
      </c>
      <c r="IH24" s="37" t="s">
        <v>242</v>
      </c>
      <c r="II24" s="179">
        <v>0</v>
      </c>
      <c r="IJ24" s="1" t="s">
        <v>335</v>
      </c>
      <c r="IL24" s="38" t="s">
        <v>242</v>
      </c>
      <c r="JE24" s="23"/>
      <c r="JI24" s="38" t="s">
        <v>242</v>
      </c>
      <c r="JN24" s="23"/>
    </row>
    <row r="25" s="3" customFormat="1" ht="30" spans="1:274">
      <c r="A25" s="52"/>
      <c r="B25" s="65"/>
      <c r="E25" s="54">
        <v>3</v>
      </c>
      <c r="F25" s="49">
        <v>2</v>
      </c>
      <c r="G25" s="66">
        <v>3</v>
      </c>
      <c r="H25" s="66">
        <v>2</v>
      </c>
      <c r="I25" s="71">
        <v>67.3264887063655</v>
      </c>
      <c r="J25" s="47">
        <v>2</v>
      </c>
      <c r="K25" s="68">
        <f t="shared" si="2"/>
        <v>6.73264887063655</v>
      </c>
      <c r="L25" s="49">
        <v>4</v>
      </c>
      <c r="M25" s="79">
        <v>18476</v>
      </c>
      <c r="N25" s="66">
        <v>1</v>
      </c>
      <c r="O25" s="66">
        <v>1</v>
      </c>
      <c r="P25" s="66">
        <v>0</v>
      </c>
      <c r="Q25" s="66">
        <v>0</v>
      </c>
      <c r="R25" s="1">
        <v>0</v>
      </c>
      <c r="S25" s="19">
        <v>23</v>
      </c>
      <c r="T25" s="83">
        <v>23</v>
      </c>
      <c r="U25" s="1">
        <v>2</v>
      </c>
      <c r="V25" s="1">
        <v>2</v>
      </c>
      <c r="W25" s="1">
        <v>2</v>
      </c>
      <c r="X25" s="1">
        <v>1</v>
      </c>
      <c r="Y25" s="1"/>
      <c r="Z25" s="92">
        <v>43067</v>
      </c>
      <c r="AA25" s="1"/>
      <c r="AB25" s="1"/>
      <c r="AC25" s="3">
        <v>24</v>
      </c>
      <c r="AD25" s="1">
        <v>2</v>
      </c>
      <c r="AE25" s="95" t="s">
        <v>336</v>
      </c>
      <c r="AF25" s="94"/>
      <c r="AG25" s="94" t="s">
        <v>235</v>
      </c>
      <c r="AH25" s="94">
        <v>1</v>
      </c>
      <c r="AI25" s="21">
        <v>1</v>
      </c>
      <c r="AJ25" s="94">
        <v>0.9</v>
      </c>
      <c r="AK25" s="66">
        <v>0.9</v>
      </c>
      <c r="AL25" s="22">
        <v>1</v>
      </c>
      <c r="AM25" s="3">
        <v>1</v>
      </c>
      <c r="AN25" s="3">
        <v>1</v>
      </c>
      <c r="AO25" s="3">
        <v>0</v>
      </c>
      <c r="AP25" s="3">
        <v>0</v>
      </c>
      <c r="AQ25" s="66">
        <v>1</v>
      </c>
      <c r="AR25" s="1">
        <v>1</v>
      </c>
      <c r="AS25" s="66">
        <v>1</v>
      </c>
      <c r="AT25" s="66">
        <v>0</v>
      </c>
      <c r="AU25" s="66">
        <v>0</v>
      </c>
      <c r="AV25" s="66">
        <v>0</v>
      </c>
      <c r="AX25" s="3">
        <v>1</v>
      </c>
      <c r="AY25" s="17">
        <v>1</v>
      </c>
      <c r="AZ25" s="1">
        <v>3</v>
      </c>
      <c r="BA25" s="1">
        <v>2</v>
      </c>
      <c r="BB25" s="107">
        <v>2</v>
      </c>
      <c r="BC25" s="22">
        <v>1</v>
      </c>
      <c r="BD25" s="22">
        <v>1</v>
      </c>
      <c r="BE25" s="22"/>
      <c r="BF25" s="3">
        <v>1</v>
      </c>
      <c r="BG25" s="3">
        <v>1</v>
      </c>
      <c r="BH25" s="17">
        <v>1</v>
      </c>
      <c r="BI25" s="3">
        <v>0</v>
      </c>
      <c r="BJ25" s="66">
        <v>0</v>
      </c>
      <c r="BK25" s="118" t="s">
        <v>334</v>
      </c>
      <c r="BL25" s="3">
        <v>0</v>
      </c>
      <c r="BN25" s="1">
        <v>1</v>
      </c>
      <c r="BO25" s="3">
        <v>0</v>
      </c>
      <c r="BP25" s="1">
        <v>1</v>
      </c>
      <c r="BQ25" s="66">
        <v>1</v>
      </c>
      <c r="BR25" s="3">
        <v>2.46</v>
      </c>
      <c r="BS25" s="1">
        <v>1</v>
      </c>
      <c r="BT25" s="1">
        <v>1</v>
      </c>
      <c r="BU25" s="66">
        <v>1</v>
      </c>
      <c r="BW25" s="3">
        <v>4.54</v>
      </c>
      <c r="BX25" s="1">
        <v>2</v>
      </c>
      <c r="BY25" s="1">
        <v>2</v>
      </c>
      <c r="BZ25" s="3">
        <v>45.5</v>
      </c>
      <c r="CA25" s="3">
        <v>106</v>
      </c>
      <c r="CB25" s="24">
        <v>1</v>
      </c>
      <c r="CC25" s="24">
        <v>75</v>
      </c>
      <c r="CD25" s="48">
        <f t="shared" si="18"/>
        <v>1.5</v>
      </c>
      <c r="CE25" s="48">
        <v>2</v>
      </c>
      <c r="CF25" s="129">
        <v>0</v>
      </c>
      <c r="CG25" s="66"/>
      <c r="CH25" s="66"/>
      <c r="CI25" s="66"/>
      <c r="CJ25" s="66"/>
      <c r="CK25" s="66">
        <v>75</v>
      </c>
      <c r="CL25" s="1">
        <f t="shared" si="23"/>
        <v>1.5</v>
      </c>
      <c r="CM25" s="22">
        <v>10.7</v>
      </c>
      <c r="CN25" s="17">
        <v>1</v>
      </c>
      <c r="CO25" s="3">
        <v>108.5</v>
      </c>
      <c r="CP25" s="17">
        <v>7</v>
      </c>
      <c r="CQ25" s="1">
        <f t="shared" si="17"/>
        <v>10.85</v>
      </c>
      <c r="CR25" s="3">
        <v>0.93</v>
      </c>
      <c r="CS25" s="1">
        <f t="shared" si="19"/>
        <v>9.3</v>
      </c>
      <c r="CT25" s="107">
        <v>1</v>
      </c>
      <c r="CU25" s="22">
        <v>39</v>
      </c>
      <c r="CV25" s="107">
        <v>2</v>
      </c>
      <c r="CW25" s="22">
        <v>8.3</v>
      </c>
      <c r="CX25" s="26">
        <f t="shared" si="4"/>
        <v>0.919078092376074</v>
      </c>
      <c r="CY25" s="27">
        <f t="shared" si="5"/>
        <v>0.606591540968209</v>
      </c>
      <c r="CZ25" s="26">
        <f t="shared" si="6"/>
        <v>3.315</v>
      </c>
      <c r="DA25" s="28">
        <f t="shared" si="7"/>
        <v>-2.70840845903179</v>
      </c>
      <c r="DB25" s="107">
        <v>1</v>
      </c>
      <c r="DC25" s="1">
        <v>1</v>
      </c>
      <c r="DD25" s="66">
        <v>2</v>
      </c>
      <c r="DE25" s="29">
        <f t="shared" si="8"/>
        <v>1</v>
      </c>
      <c r="DF25" s="141">
        <v>1</v>
      </c>
      <c r="DG25" s="3">
        <v>38</v>
      </c>
      <c r="DH25" s="1">
        <f t="shared" si="20"/>
        <v>3.8</v>
      </c>
      <c r="DI25" s="3">
        <v>48</v>
      </c>
      <c r="DJ25" s="1">
        <f t="shared" si="9"/>
        <v>4.8</v>
      </c>
      <c r="DK25" s="1">
        <v>3</v>
      </c>
      <c r="DL25" s="3">
        <v>90</v>
      </c>
      <c r="DM25" s="3">
        <v>68</v>
      </c>
      <c r="DN25" s="1">
        <f t="shared" si="24"/>
        <v>6.8</v>
      </c>
      <c r="DO25" s="3">
        <v>6597</v>
      </c>
      <c r="DP25" s="1">
        <v>2</v>
      </c>
      <c r="DQ25" s="1">
        <f t="shared" si="25"/>
        <v>6.597</v>
      </c>
      <c r="DR25" s="3">
        <v>46</v>
      </c>
      <c r="DS25" s="129">
        <v>8.5</v>
      </c>
      <c r="DT25" s="3" t="s">
        <v>260</v>
      </c>
      <c r="DU25" s="3">
        <v>1</v>
      </c>
      <c r="DV25" s="3">
        <v>6</v>
      </c>
      <c r="DW25" s="1">
        <v>1</v>
      </c>
      <c r="DX25" s="95">
        <v>6.98</v>
      </c>
      <c r="DY25" s="3">
        <v>68.8</v>
      </c>
      <c r="DZ25" s="30">
        <v>101</v>
      </c>
      <c r="EA25" s="3">
        <v>57</v>
      </c>
      <c r="EB25" s="3">
        <v>11.8</v>
      </c>
      <c r="EC25" s="3">
        <v>85.5</v>
      </c>
      <c r="ED25" s="3">
        <v>1.03</v>
      </c>
      <c r="EE25" s="3">
        <v>34</v>
      </c>
      <c r="EF25" s="3">
        <v>10.3</v>
      </c>
      <c r="EG25" s="26">
        <f t="shared" si="21"/>
        <v>1.01283722470517</v>
      </c>
      <c r="EH25" s="26">
        <f t="shared" si="10"/>
        <v>0.668472568305414</v>
      </c>
      <c r="EI25" s="1">
        <f t="shared" si="22"/>
        <v>2.89</v>
      </c>
      <c r="EJ25" s="28">
        <f t="shared" si="12"/>
        <v>-2.22152743169459</v>
      </c>
      <c r="EK25" s="22">
        <v>2</v>
      </c>
      <c r="EL25" s="1">
        <v>2</v>
      </c>
      <c r="EM25" s="3">
        <v>88</v>
      </c>
      <c r="EN25" s="3">
        <v>186</v>
      </c>
      <c r="EO25" s="3">
        <v>82</v>
      </c>
      <c r="EP25" s="3">
        <v>65</v>
      </c>
      <c r="EQ25" s="3">
        <v>6344</v>
      </c>
      <c r="ER25" s="129">
        <v>48</v>
      </c>
      <c r="ES25" s="118"/>
      <c r="ET25" s="3">
        <v>0</v>
      </c>
      <c r="EW25" s="30"/>
      <c r="FK25" s="95">
        <v>36.6</v>
      </c>
      <c r="FL25" s="3">
        <v>36.5</v>
      </c>
      <c r="FM25" s="1"/>
      <c r="FN25" s="31">
        <v>0</v>
      </c>
      <c r="FO25" s="32">
        <v>0</v>
      </c>
      <c r="FP25" s="3">
        <v>2</v>
      </c>
      <c r="FQ25" s="1">
        <v>1</v>
      </c>
      <c r="FR25" s="3">
        <v>0</v>
      </c>
      <c r="FS25" s="1">
        <v>0</v>
      </c>
      <c r="FT25" s="1">
        <f t="shared" si="13"/>
        <v>0</v>
      </c>
      <c r="FU25" s="66">
        <v>0</v>
      </c>
      <c r="FV25" s="1">
        <f t="shared" si="14"/>
        <v>0</v>
      </c>
      <c r="FW25" s="1">
        <v>0</v>
      </c>
      <c r="FX25" s="1">
        <v>0</v>
      </c>
      <c r="FY25" s="17">
        <v>0</v>
      </c>
      <c r="FZ25" s="1">
        <v>0</v>
      </c>
      <c r="GA25" s="17"/>
      <c r="GB25" s="1">
        <v>0</v>
      </c>
      <c r="GC25" s="17">
        <v>0</v>
      </c>
      <c r="GD25" s="17">
        <v>0</v>
      </c>
      <c r="GE25" s="1">
        <v>0</v>
      </c>
      <c r="GF25" s="17"/>
      <c r="GG25" s="1">
        <v>0</v>
      </c>
      <c r="GH25" s="17">
        <v>0</v>
      </c>
      <c r="GI25" s="17">
        <v>0</v>
      </c>
      <c r="GJ25" s="1">
        <v>0</v>
      </c>
      <c r="GK25" s="3">
        <v>0</v>
      </c>
      <c r="GL25" s="3">
        <v>0</v>
      </c>
      <c r="GM25" s="32">
        <v>0</v>
      </c>
      <c r="GN25" s="17">
        <v>0</v>
      </c>
      <c r="GO25" s="66">
        <v>0</v>
      </c>
      <c r="GP25" s="1">
        <v>0</v>
      </c>
      <c r="GQ25" s="1">
        <v>0</v>
      </c>
      <c r="GR25" s="66">
        <v>0</v>
      </c>
      <c r="GS25" s="1">
        <v>0</v>
      </c>
      <c r="GT25" s="32">
        <v>0</v>
      </c>
      <c r="GU25" s="32">
        <v>0</v>
      </c>
      <c r="GV25" s="3">
        <v>0</v>
      </c>
      <c r="GW25" s="3">
        <v>0</v>
      </c>
      <c r="GX25" s="157">
        <v>0</v>
      </c>
      <c r="GY25" s="66">
        <v>0</v>
      </c>
      <c r="GZ25" s="17">
        <v>0</v>
      </c>
      <c r="HA25" s="129">
        <v>0</v>
      </c>
      <c r="HB25" s="3">
        <v>0</v>
      </c>
      <c r="HC25" s="17">
        <v>0</v>
      </c>
      <c r="HD25" s="170">
        <v>0</v>
      </c>
      <c r="HE25" s="17">
        <v>0</v>
      </c>
      <c r="HF25" s="17">
        <v>0</v>
      </c>
      <c r="HG25" s="17">
        <v>0</v>
      </c>
      <c r="HH25" s="17">
        <v>0</v>
      </c>
      <c r="HI25" s="17">
        <v>0</v>
      </c>
      <c r="HJ25" s="1"/>
      <c r="HK25" s="1"/>
      <c r="HL25" s="1"/>
      <c r="HP25" s="3">
        <v>0</v>
      </c>
      <c r="HQ25" s="3">
        <v>0</v>
      </c>
      <c r="HR25" s="32">
        <v>0</v>
      </c>
      <c r="HS25" s="1">
        <v>0</v>
      </c>
      <c r="HT25" s="32">
        <v>0</v>
      </c>
      <c r="HU25" s="32">
        <v>0</v>
      </c>
      <c r="HV25" s="1"/>
      <c r="HW25" s="32">
        <v>0</v>
      </c>
      <c r="HX25" s="32">
        <v>0</v>
      </c>
      <c r="HY25" s="1">
        <f t="shared" si="15"/>
        <v>0</v>
      </c>
      <c r="HZ25" s="1">
        <v>0</v>
      </c>
      <c r="IA25" s="1">
        <f t="shared" si="16"/>
        <v>0</v>
      </c>
      <c r="IB25" s="1">
        <v>0</v>
      </c>
      <c r="IC25" s="3">
        <v>0</v>
      </c>
      <c r="ID25" s="118">
        <v>0</v>
      </c>
      <c r="IE25" s="118"/>
      <c r="IF25" s="118"/>
      <c r="IG25" s="115">
        <v>1</v>
      </c>
      <c r="IH25" s="118" t="s">
        <v>242</v>
      </c>
      <c r="II25" s="179">
        <v>0</v>
      </c>
      <c r="IJ25" s="3" t="s">
        <v>337</v>
      </c>
      <c r="IL25" s="3" t="s">
        <v>331</v>
      </c>
      <c r="JE25" s="118"/>
      <c r="JI25" s="3" t="s">
        <v>331</v>
      </c>
      <c r="JN25" s="118"/>
    </row>
    <row r="26" s="3" customFormat="1" spans="1:274">
      <c r="A26" s="52"/>
      <c r="B26" s="65"/>
      <c r="E26" s="54">
        <v>2</v>
      </c>
      <c r="F26" s="49">
        <v>1</v>
      </c>
      <c r="G26" s="66">
        <v>3</v>
      </c>
      <c r="H26" s="66">
        <v>2</v>
      </c>
      <c r="I26" s="71">
        <v>67.7104594873423</v>
      </c>
      <c r="J26" s="47">
        <v>2</v>
      </c>
      <c r="K26" s="68">
        <f t="shared" si="2"/>
        <v>6.77104594873423</v>
      </c>
      <c r="L26" s="49">
        <v>4</v>
      </c>
      <c r="M26" s="79">
        <v>18476</v>
      </c>
      <c r="N26" s="66">
        <v>1</v>
      </c>
      <c r="O26" s="66">
        <v>1</v>
      </c>
      <c r="P26" s="66">
        <v>0</v>
      </c>
      <c r="Q26" s="66">
        <v>0</v>
      </c>
      <c r="R26" s="1">
        <v>0</v>
      </c>
      <c r="S26" s="19">
        <v>24</v>
      </c>
      <c r="T26" s="83">
        <v>24</v>
      </c>
      <c r="U26" s="1">
        <v>3</v>
      </c>
      <c r="V26" s="1">
        <v>3</v>
      </c>
      <c r="W26" s="1">
        <v>2</v>
      </c>
      <c r="X26" s="1">
        <v>2</v>
      </c>
      <c r="Y26" s="1"/>
      <c r="Z26" s="92">
        <v>43207</v>
      </c>
      <c r="AA26" s="1"/>
      <c r="AB26" s="1"/>
      <c r="AC26" s="3">
        <v>23.62</v>
      </c>
      <c r="AD26" s="1">
        <v>2</v>
      </c>
      <c r="AE26" s="95" t="s">
        <v>338</v>
      </c>
      <c r="AF26" s="94"/>
      <c r="AG26" s="94" t="s">
        <v>235</v>
      </c>
      <c r="AH26" s="94">
        <v>1</v>
      </c>
      <c r="AI26" s="21">
        <v>1</v>
      </c>
      <c r="AJ26" s="94">
        <v>1.6</v>
      </c>
      <c r="AK26" s="66">
        <v>1.6</v>
      </c>
      <c r="AL26" s="22">
        <v>1</v>
      </c>
      <c r="AM26" s="3">
        <v>1</v>
      </c>
      <c r="AN26" s="3">
        <v>1</v>
      </c>
      <c r="AO26" s="3">
        <v>0</v>
      </c>
      <c r="AP26" s="3">
        <v>0</v>
      </c>
      <c r="AQ26" s="66">
        <v>1</v>
      </c>
      <c r="AR26" s="1">
        <v>1</v>
      </c>
      <c r="AS26" s="66">
        <v>1</v>
      </c>
      <c r="AT26" s="66">
        <v>0</v>
      </c>
      <c r="AU26" s="66">
        <v>0</v>
      </c>
      <c r="AV26" s="66">
        <v>0</v>
      </c>
      <c r="AX26" s="3">
        <v>1</v>
      </c>
      <c r="AY26" s="17">
        <v>1</v>
      </c>
      <c r="AZ26" s="1">
        <v>3</v>
      </c>
      <c r="BA26" s="1">
        <v>2</v>
      </c>
      <c r="BB26" s="107">
        <v>2</v>
      </c>
      <c r="BC26" s="22">
        <v>1</v>
      </c>
      <c r="BD26" s="22">
        <v>1</v>
      </c>
      <c r="BE26" s="22"/>
      <c r="BF26" s="3">
        <v>0</v>
      </c>
      <c r="BG26" s="3">
        <v>1</v>
      </c>
      <c r="BH26" s="17">
        <v>1</v>
      </c>
      <c r="BI26" s="3">
        <v>0</v>
      </c>
      <c r="BJ26" s="66">
        <v>0</v>
      </c>
      <c r="BK26" s="118" t="s">
        <v>334</v>
      </c>
      <c r="BL26" s="3">
        <v>0</v>
      </c>
      <c r="BN26" s="1">
        <v>1</v>
      </c>
      <c r="BO26" s="3">
        <v>0</v>
      </c>
      <c r="BP26" s="1">
        <v>1</v>
      </c>
      <c r="BQ26" s="66">
        <v>1</v>
      </c>
      <c r="BR26" s="3">
        <v>2.29</v>
      </c>
      <c r="BS26" s="1">
        <v>1</v>
      </c>
      <c r="BT26" s="1">
        <v>1</v>
      </c>
      <c r="BU26" s="66">
        <v>1</v>
      </c>
      <c r="BW26" s="3">
        <v>4.98</v>
      </c>
      <c r="BX26" s="1">
        <v>2</v>
      </c>
      <c r="BY26" s="1">
        <v>2</v>
      </c>
      <c r="BZ26" s="3">
        <v>45.8</v>
      </c>
      <c r="CA26" s="3">
        <v>91</v>
      </c>
      <c r="CB26" s="24">
        <v>1</v>
      </c>
      <c r="CC26" s="24">
        <v>35</v>
      </c>
      <c r="CD26" s="48">
        <f t="shared" si="18"/>
        <v>0.7</v>
      </c>
      <c r="CE26" s="48">
        <v>1</v>
      </c>
      <c r="CF26" s="129">
        <v>0</v>
      </c>
      <c r="CG26" s="66"/>
      <c r="CK26" s="3">
        <v>52</v>
      </c>
      <c r="CL26" s="1">
        <f t="shared" si="23"/>
        <v>1.04</v>
      </c>
      <c r="CM26" s="22">
        <v>10.9</v>
      </c>
      <c r="CN26" s="17">
        <v>1</v>
      </c>
      <c r="CO26" s="3">
        <v>103.7</v>
      </c>
      <c r="CP26" s="17">
        <v>7</v>
      </c>
      <c r="CQ26" s="1">
        <f t="shared" si="17"/>
        <v>10.37</v>
      </c>
      <c r="CR26" s="3">
        <v>0.95</v>
      </c>
      <c r="CS26" s="1">
        <f t="shared" si="19"/>
        <v>9.5</v>
      </c>
      <c r="CT26" s="107">
        <v>1</v>
      </c>
      <c r="CU26" s="22">
        <v>39</v>
      </c>
      <c r="CV26" s="107">
        <v>2</v>
      </c>
      <c r="CW26" s="22">
        <v>11.4</v>
      </c>
      <c r="CX26" s="26">
        <f t="shared" si="4"/>
        <v>1.05690485133647</v>
      </c>
      <c r="CY26" s="27">
        <f t="shared" si="5"/>
        <v>0.697557201882072</v>
      </c>
      <c r="CZ26" s="26">
        <f t="shared" si="6"/>
        <v>3.315</v>
      </c>
      <c r="DA26" s="28">
        <f t="shared" si="7"/>
        <v>-2.61744279811793</v>
      </c>
      <c r="DB26" s="107">
        <v>1</v>
      </c>
      <c r="DC26" s="1">
        <v>1</v>
      </c>
      <c r="DD26" s="66">
        <v>2</v>
      </c>
      <c r="DE26" s="29">
        <f t="shared" si="8"/>
        <v>1</v>
      </c>
      <c r="DF26" s="141">
        <v>1</v>
      </c>
      <c r="DG26" s="3">
        <v>23</v>
      </c>
      <c r="DH26" s="1">
        <f t="shared" si="20"/>
        <v>2.3</v>
      </c>
      <c r="DI26" s="3">
        <v>29</v>
      </c>
      <c r="DJ26" s="1">
        <f t="shared" si="9"/>
        <v>2.9</v>
      </c>
      <c r="DK26" s="17">
        <v>2</v>
      </c>
      <c r="DL26" s="3">
        <v>107</v>
      </c>
      <c r="DM26" s="3">
        <v>61</v>
      </c>
      <c r="DN26" s="1">
        <f t="shared" si="24"/>
        <v>6.1</v>
      </c>
      <c r="DO26" s="3">
        <v>7025</v>
      </c>
      <c r="DP26" s="1">
        <v>2</v>
      </c>
      <c r="DQ26" s="1">
        <f t="shared" si="25"/>
        <v>7.025</v>
      </c>
      <c r="DR26" s="3">
        <v>49</v>
      </c>
      <c r="DS26" s="129">
        <v>9.3</v>
      </c>
      <c r="DT26" s="3" t="s">
        <v>260</v>
      </c>
      <c r="DU26" s="3">
        <v>1</v>
      </c>
      <c r="DV26" s="3">
        <v>6</v>
      </c>
      <c r="DW26" s="1">
        <v>1</v>
      </c>
      <c r="DX26" s="95">
        <v>5.23</v>
      </c>
      <c r="DY26" s="3">
        <v>58.2</v>
      </c>
      <c r="DZ26" s="30">
        <v>88</v>
      </c>
      <c r="EA26" s="3">
        <v>52</v>
      </c>
      <c r="EB26" s="3">
        <v>11</v>
      </c>
      <c r="EC26" s="3">
        <v>101.4</v>
      </c>
      <c r="ED26" s="3">
        <v>0.96</v>
      </c>
      <c r="EE26" s="3">
        <v>36</v>
      </c>
      <c r="EF26" s="3">
        <v>12.9</v>
      </c>
      <c r="EG26" s="26">
        <f t="shared" si="21"/>
        <v>1.11058971029925</v>
      </c>
      <c r="EH26" s="26">
        <f t="shared" si="10"/>
        <v>0.732989208797504</v>
      </c>
      <c r="EI26" s="1">
        <f t="shared" si="22"/>
        <v>3.06</v>
      </c>
      <c r="EJ26" s="28">
        <f t="shared" si="12"/>
        <v>-2.3270107912025</v>
      </c>
      <c r="EK26" s="22">
        <v>2</v>
      </c>
      <c r="EL26" s="1">
        <v>2</v>
      </c>
      <c r="EM26" s="3">
        <v>53</v>
      </c>
      <c r="EN26" s="3">
        <v>110</v>
      </c>
      <c r="EO26" s="3">
        <v>96</v>
      </c>
      <c r="EP26" s="3">
        <v>50</v>
      </c>
      <c r="EQ26" s="3">
        <v>6632</v>
      </c>
      <c r="ER26" s="129">
        <v>52</v>
      </c>
      <c r="ES26" s="118"/>
      <c r="ET26" s="3">
        <v>1</v>
      </c>
      <c r="EU26" s="3">
        <v>5.28</v>
      </c>
      <c r="EV26" s="3">
        <v>46.1</v>
      </c>
      <c r="EW26" s="30">
        <v>83</v>
      </c>
      <c r="EX26" s="3">
        <v>59</v>
      </c>
      <c r="EY26" s="3">
        <v>11</v>
      </c>
      <c r="EZ26" s="3">
        <v>101.4</v>
      </c>
      <c r="FA26" s="3">
        <v>0.96</v>
      </c>
      <c r="FB26" s="3">
        <v>35</v>
      </c>
      <c r="FC26" s="3">
        <v>9.9</v>
      </c>
      <c r="FD26" s="3">
        <v>35</v>
      </c>
      <c r="FE26" s="3">
        <v>34</v>
      </c>
      <c r="FF26" s="3">
        <v>87</v>
      </c>
      <c r="FG26" s="3">
        <v>41</v>
      </c>
      <c r="FH26" s="3">
        <v>5685</v>
      </c>
      <c r="FI26" s="3">
        <v>49</v>
      </c>
      <c r="FK26" s="95">
        <v>37.9</v>
      </c>
      <c r="FL26" s="3">
        <v>36.2</v>
      </c>
      <c r="FM26" s="1"/>
      <c r="FN26" s="31">
        <v>1</v>
      </c>
      <c r="FO26" s="32">
        <v>0</v>
      </c>
      <c r="FP26" s="3">
        <v>0</v>
      </c>
      <c r="FQ26" s="1">
        <v>0</v>
      </c>
      <c r="FR26" s="3">
        <v>0</v>
      </c>
      <c r="FS26" s="1">
        <v>0</v>
      </c>
      <c r="FT26" s="1">
        <f t="shared" si="13"/>
        <v>0</v>
      </c>
      <c r="FU26" s="66">
        <v>0</v>
      </c>
      <c r="FV26" s="1">
        <f t="shared" si="14"/>
        <v>0</v>
      </c>
      <c r="FW26" s="1">
        <v>0</v>
      </c>
      <c r="FX26" s="1">
        <v>0</v>
      </c>
      <c r="FY26" s="17">
        <v>0</v>
      </c>
      <c r="FZ26" s="1">
        <v>0</v>
      </c>
      <c r="GA26" s="17"/>
      <c r="GB26" s="1">
        <v>0</v>
      </c>
      <c r="GC26" s="17">
        <v>0</v>
      </c>
      <c r="GD26" s="17">
        <v>0</v>
      </c>
      <c r="GE26" s="1">
        <v>0</v>
      </c>
      <c r="GF26" s="17"/>
      <c r="GG26" s="1">
        <v>0</v>
      </c>
      <c r="GH26" s="17">
        <v>0</v>
      </c>
      <c r="GI26" s="17">
        <v>0</v>
      </c>
      <c r="GJ26" s="1">
        <v>0</v>
      </c>
      <c r="GK26" s="3">
        <v>0</v>
      </c>
      <c r="GL26" s="3">
        <v>0</v>
      </c>
      <c r="GM26" s="32">
        <v>0</v>
      </c>
      <c r="GN26" s="17">
        <v>0</v>
      </c>
      <c r="GO26" s="66">
        <v>0</v>
      </c>
      <c r="GP26" s="1">
        <v>0</v>
      </c>
      <c r="GQ26" s="1">
        <v>0</v>
      </c>
      <c r="GR26" s="66">
        <v>0</v>
      </c>
      <c r="GS26" s="1">
        <v>0</v>
      </c>
      <c r="GT26" s="32">
        <v>0</v>
      </c>
      <c r="GU26" s="32">
        <v>0</v>
      </c>
      <c r="GV26" s="3">
        <v>0</v>
      </c>
      <c r="GW26" s="3">
        <v>0</v>
      </c>
      <c r="GX26" s="157">
        <v>0</v>
      </c>
      <c r="GY26" s="66">
        <v>0</v>
      </c>
      <c r="GZ26" s="17">
        <v>0</v>
      </c>
      <c r="HA26" s="129">
        <v>0</v>
      </c>
      <c r="HB26" s="3">
        <v>0</v>
      </c>
      <c r="HC26" s="17">
        <v>0</v>
      </c>
      <c r="HD26" s="170">
        <v>0</v>
      </c>
      <c r="HE26" s="17">
        <v>0</v>
      </c>
      <c r="HF26" s="17">
        <v>0</v>
      </c>
      <c r="HG26" s="17">
        <v>0</v>
      </c>
      <c r="HH26" s="17">
        <v>0</v>
      </c>
      <c r="HI26" s="17">
        <v>0</v>
      </c>
      <c r="HJ26" s="1"/>
      <c r="HK26" s="1"/>
      <c r="HL26" s="1"/>
      <c r="HP26" s="3">
        <v>0</v>
      </c>
      <c r="HQ26" s="3">
        <v>0</v>
      </c>
      <c r="HR26" s="32">
        <v>0</v>
      </c>
      <c r="HS26" s="1">
        <v>0</v>
      </c>
      <c r="HT26" s="32">
        <v>0</v>
      </c>
      <c r="HU26" s="32">
        <v>0</v>
      </c>
      <c r="HV26" s="1"/>
      <c r="HW26" s="32">
        <v>0</v>
      </c>
      <c r="HX26" s="32">
        <v>0</v>
      </c>
      <c r="HY26" s="1">
        <f t="shared" si="15"/>
        <v>0</v>
      </c>
      <c r="HZ26" s="1">
        <v>0</v>
      </c>
      <c r="IA26" s="1">
        <f t="shared" si="16"/>
        <v>0</v>
      </c>
      <c r="IB26" s="1">
        <v>0</v>
      </c>
      <c r="IC26" s="3">
        <v>0</v>
      </c>
      <c r="ID26" s="118" t="s">
        <v>339</v>
      </c>
      <c r="IE26" s="118"/>
      <c r="IF26" s="118"/>
      <c r="IG26" s="115">
        <v>1</v>
      </c>
      <c r="IH26" s="118" t="s">
        <v>242</v>
      </c>
      <c r="II26" s="179">
        <v>0</v>
      </c>
      <c r="IJ26" s="3" t="s">
        <v>340</v>
      </c>
      <c r="IL26" s="3" t="s">
        <v>242</v>
      </c>
      <c r="IM26" s="3">
        <v>0</v>
      </c>
      <c r="IN26" s="3">
        <v>0</v>
      </c>
      <c r="IO26" s="3">
        <v>2.03</v>
      </c>
      <c r="IQ26" s="3">
        <v>5.37</v>
      </c>
      <c r="IR26" s="3">
        <v>52.9</v>
      </c>
      <c r="IS26" s="3">
        <v>77</v>
      </c>
      <c r="IT26" s="3">
        <v>64</v>
      </c>
      <c r="IU26" s="3">
        <v>11.2</v>
      </c>
      <c r="IV26" s="3">
        <v>97.1</v>
      </c>
      <c r="IW26" s="3">
        <v>0.97</v>
      </c>
      <c r="IX26" s="3">
        <v>37</v>
      </c>
      <c r="IY26" s="3">
        <v>10.8</v>
      </c>
      <c r="IZ26" s="3">
        <v>24</v>
      </c>
      <c r="JA26" s="3">
        <v>31</v>
      </c>
      <c r="JB26" s="3">
        <v>78</v>
      </c>
      <c r="JC26" s="3">
        <v>43</v>
      </c>
      <c r="JD26" s="3">
        <v>6188</v>
      </c>
      <c r="JE26" s="118">
        <v>42</v>
      </c>
      <c r="JI26" s="3" t="s">
        <v>242</v>
      </c>
      <c r="JN26" s="118"/>
    </row>
    <row r="27" s="3" customFormat="1" ht="60" spans="1:274">
      <c r="A27" s="52"/>
      <c r="B27" s="65"/>
      <c r="E27" s="54">
        <v>3</v>
      </c>
      <c r="F27" s="49">
        <v>2</v>
      </c>
      <c r="G27" s="66">
        <v>3</v>
      </c>
      <c r="H27" s="66">
        <v>2</v>
      </c>
      <c r="I27" s="71">
        <v>69.8747541742182</v>
      </c>
      <c r="J27" s="47">
        <v>2</v>
      </c>
      <c r="K27" s="68">
        <f t="shared" si="2"/>
        <v>6.98747541742182</v>
      </c>
      <c r="L27" s="49">
        <v>5</v>
      </c>
      <c r="M27" s="79">
        <v>18476</v>
      </c>
      <c r="N27" s="66">
        <v>1</v>
      </c>
      <c r="O27" s="66">
        <v>1</v>
      </c>
      <c r="P27" s="66">
        <v>0</v>
      </c>
      <c r="Q27" s="66">
        <v>0</v>
      </c>
      <c r="R27" s="1">
        <v>0</v>
      </c>
      <c r="S27" s="19">
        <v>25</v>
      </c>
      <c r="T27" s="83">
        <v>25</v>
      </c>
      <c r="U27" s="1">
        <v>4</v>
      </c>
      <c r="V27" s="1">
        <v>3</v>
      </c>
      <c r="W27" s="1">
        <v>2</v>
      </c>
      <c r="X27" s="1">
        <v>2</v>
      </c>
      <c r="Y27" s="1"/>
      <c r="Z27" s="92">
        <v>43998</v>
      </c>
      <c r="AA27" s="1"/>
      <c r="AB27" s="1"/>
      <c r="AC27" s="3">
        <v>23.24</v>
      </c>
      <c r="AD27" s="1">
        <v>2</v>
      </c>
      <c r="AE27" s="95" t="s">
        <v>333</v>
      </c>
      <c r="AF27" s="94"/>
      <c r="AG27" s="94" t="s">
        <v>235</v>
      </c>
      <c r="AH27" s="94">
        <v>1</v>
      </c>
      <c r="AI27" s="21">
        <v>1</v>
      </c>
      <c r="AJ27" s="94">
        <v>3.2</v>
      </c>
      <c r="AK27" s="66">
        <v>3.2</v>
      </c>
      <c r="AL27" s="107">
        <v>2</v>
      </c>
      <c r="AM27" s="3">
        <v>1</v>
      </c>
      <c r="AN27" s="3">
        <v>1</v>
      </c>
      <c r="AO27" s="3">
        <v>0</v>
      </c>
      <c r="AP27" s="3">
        <v>0</v>
      </c>
      <c r="AQ27" s="66">
        <v>1</v>
      </c>
      <c r="AR27" s="1">
        <v>1</v>
      </c>
      <c r="AS27" s="66">
        <v>1</v>
      </c>
      <c r="AT27" s="66" t="s">
        <v>246</v>
      </c>
      <c r="AU27" s="17">
        <v>1</v>
      </c>
      <c r="AV27" s="17">
        <v>1</v>
      </c>
      <c r="AX27" s="3">
        <v>1</v>
      </c>
      <c r="AY27" s="17">
        <v>1</v>
      </c>
      <c r="AZ27" s="1">
        <v>3</v>
      </c>
      <c r="BA27" s="1">
        <v>2</v>
      </c>
      <c r="BB27" s="107">
        <v>2</v>
      </c>
      <c r="BC27" s="22">
        <v>1</v>
      </c>
      <c r="BD27" s="22">
        <v>0</v>
      </c>
      <c r="BE27" s="22"/>
      <c r="BF27" s="3">
        <v>0</v>
      </c>
      <c r="BG27" s="3">
        <v>1</v>
      </c>
      <c r="BH27" s="17">
        <v>1</v>
      </c>
      <c r="BI27" s="3">
        <v>0</v>
      </c>
      <c r="BJ27" s="66">
        <v>0</v>
      </c>
      <c r="BK27" s="118" t="s">
        <v>334</v>
      </c>
      <c r="BL27" s="3">
        <v>0</v>
      </c>
      <c r="BN27" s="1">
        <v>1</v>
      </c>
      <c r="BO27" s="3">
        <v>0</v>
      </c>
      <c r="BP27" s="1">
        <v>1</v>
      </c>
      <c r="BQ27" s="66">
        <v>1</v>
      </c>
      <c r="BR27" s="3">
        <v>2.06</v>
      </c>
      <c r="BS27" s="1">
        <v>1</v>
      </c>
      <c r="BT27" s="1">
        <v>1</v>
      </c>
      <c r="BU27" s="66">
        <v>1</v>
      </c>
      <c r="BW27" s="3">
        <v>4.54</v>
      </c>
      <c r="BX27" s="1">
        <v>2</v>
      </c>
      <c r="BY27" s="1">
        <v>2</v>
      </c>
      <c r="BZ27" s="3">
        <v>45</v>
      </c>
      <c r="CA27" s="3">
        <v>98</v>
      </c>
      <c r="CB27" s="24">
        <v>1</v>
      </c>
      <c r="CC27" s="24">
        <v>54</v>
      </c>
      <c r="CD27" s="48">
        <f t="shared" si="18"/>
        <v>1.08</v>
      </c>
      <c r="CE27" s="48">
        <v>2</v>
      </c>
      <c r="CF27" s="129">
        <v>2</v>
      </c>
      <c r="CG27" s="66"/>
      <c r="CI27" s="3">
        <v>2</v>
      </c>
      <c r="CK27" s="3">
        <v>54</v>
      </c>
      <c r="CL27" s="1">
        <f t="shared" si="23"/>
        <v>1.08</v>
      </c>
      <c r="CM27" s="22">
        <v>11.9</v>
      </c>
      <c r="CN27" s="17">
        <v>1</v>
      </c>
      <c r="CO27" s="3">
        <v>90.9</v>
      </c>
      <c r="CP27" s="1">
        <v>6</v>
      </c>
      <c r="CQ27" s="1">
        <f t="shared" si="17"/>
        <v>9.09</v>
      </c>
      <c r="CR27" s="3">
        <v>1.04</v>
      </c>
      <c r="CS27" s="1">
        <f t="shared" si="19"/>
        <v>10.4</v>
      </c>
      <c r="CT27" s="107">
        <v>1</v>
      </c>
      <c r="CU27" s="22">
        <v>40</v>
      </c>
      <c r="CV27" s="107">
        <v>2</v>
      </c>
      <c r="CW27" s="22">
        <v>7.8</v>
      </c>
      <c r="CX27" s="26">
        <f t="shared" si="4"/>
        <v>0.89209460269048</v>
      </c>
      <c r="CY27" s="27">
        <f t="shared" si="5"/>
        <v>0.588782437775717</v>
      </c>
      <c r="CZ27" s="26">
        <f t="shared" si="6"/>
        <v>3.4</v>
      </c>
      <c r="DA27" s="28">
        <f t="shared" si="7"/>
        <v>-2.81121756222428</v>
      </c>
      <c r="DB27" s="107">
        <v>1</v>
      </c>
      <c r="DC27" s="1">
        <v>1</v>
      </c>
      <c r="DD27" s="66">
        <v>2</v>
      </c>
      <c r="DE27" s="29">
        <f t="shared" si="8"/>
        <v>1</v>
      </c>
      <c r="DF27" s="141">
        <v>1</v>
      </c>
      <c r="DG27" s="3">
        <v>20</v>
      </c>
      <c r="DH27" s="1">
        <f t="shared" si="20"/>
        <v>2</v>
      </c>
      <c r="DI27" s="3">
        <v>25</v>
      </c>
      <c r="DJ27" s="1">
        <f t="shared" si="9"/>
        <v>2.5</v>
      </c>
      <c r="DK27" s="17">
        <v>2</v>
      </c>
      <c r="DL27" s="3">
        <v>59</v>
      </c>
      <c r="DM27" s="3">
        <v>38</v>
      </c>
      <c r="DN27" s="1">
        <f t="shared" si="24"/>
        <v>3.8</v>
      </c>
      <c r="DO27" s="3">
        <v>6963</v>
      </c>
      <c r="DP27" s="1">
        <v>2</v>
      </c>
      <c r="DQ27" s="1">
        <f t="shared" si="25"/>
        <v>6.963</v>
      </c>
      <c r="DR27" s="3">
        <v>56</v>
      </c>
      <c r="DS27" s="129">
        <v>7.8</v>
      </c>
      <c r="DT27" s="3" t="s">
        <v>260</v>
      </c>
      <c r="DU27" s="3">
        <v>1</v>
      </c>
      <c r="DV27" s="3">
        <v>6</v>
      </c>
      <c r="DW27" s="1">
        <v>1</v>
      </c>
      <c r="DX27" s="95">
        <v>6.46</v>
      </c>
      <c r="DY27" s="3">
        <v>71</v>
      </c>
      <c r="DZ27" s="30">
        <v>104</v>
      </c>
      <c r="EA27" s="3" t="s">
        <v>341</v>
      </c>
      <c r="EB27" s="3">
        <v>11.9</v>
      </c>
      <c r="EC27" s="3">
        <v>90.9</v>
      </c>
      <c r="ED27" s="3">
        <v>1.04</v>
      </c>
      <c r="EE27" s="3">
        <v>37</v>
      </c>
      <c r="EF27" s="3">
        <v>15.2</v>
      </c>
      <c r="EG27" s="26">
        <f t="shared" si="21"/>
        <v>1.18184358794477</v>
      </c>
      <c r="EH27" s="26">
        <f t="shared" si="10"/>
        <v>0.78001676804355</v>
      </c>
      <c r="EI27" s="1">
        <f t="shared" si="22"/>
        <v>3.145</v>
      </c>
      <c r="EJ27" s="28">
        <f t="shared" si="12"/>
        <v>-2.36498323195645</v>
      </c>
      <c r="EK27" s="22">
        <v>2</v>
      </c>
      <c r="EL27" s="1">
        <v>2</v>
      </c>
      <c r="EM27" s="3">
        <v>110</v>
      </c>
      <c r="EN27" s="3">
        <v>298</v>
      </c>
      <c r="EO27" s="3">
        <v>65</v>
      </c>
      <c r="EP27" s="3">
        <v>38</v>
      </c>
      <c r="EQ27" s="3">
        <v>6977</v>
      </c>
      <c r="ER27" s="129">
        <v>57</v>
      </c>
      <c r="ES27" s="118"/>
      <c r="ET27" s="3">
        <v>1</v>
      </c>
      <c r="EU27" s="3">
        <v>6.34</v>
      </c>
      <c r="EV27" s="3">
        <v>56.1</v>
      </c>
      <c r="EW27" s="30">
        <v>96</v>
      </c>
      <c r="EX27" s="3">
        <v>75</v>
      </c>
      <c r="EY27" s="3">
        <v>12.1</v>
      </c>
      <c r="EZ27" s="3">
        <v>86.8</v>
      </c>
      <c r="FA27" s="3">
        <v>1.05</v>
      </c>
      <c r="FB27" s="3">
        <v>32</v>
      </c>
      <c r="FC27" s="3">
        <v>9.7</v>
      </c>
      <c r="FD27" s="3">
        <v>19</v>
      </c>
      <c r="FE27" s="3">
        <v>23</v>
      </c>
      <c r="FF27" s="3">
        <v>64</v>
      </c>
      <c r="FG27" s="3">
        <v>26</v>
      </c>
      <c r="FH27" s="3">
        <v>6131</v>
      </c>
      <c r="FI27" s="3">
        <v>57</v>
      </c>
      <c r="FK27" s="95">
        <v>37</v>
      </c>
      <c r="FL27" s="3">
        <v>37</v>
      </c>
      <c r="FM27" s="1"/>
      <c r="FN27" s="31">
        <v>0</v>
      </c>
      <c r="FO27" s="32">
        <v>0</v>
      </c>
      <c r="FP27" s="3">
        <v>0</v>
      </c>
      <c r="FQ27" s="1">
        <v>0</v>
      </c>
      <c r="FR27" s="3" t="s">
        <v>342</v>
      </c>
      <c r="FS27" s="1">
        <v>0</v>
      </c>
      <c r="FT27" s="1">
        <f t="shared" si="13"/>
        <v>0</v>
      </c>
      <c r="FU27" s="66">
        <v>1</v>
      </c>
      <c r="FV27" s="1">
        <f t="shared" si="14"/>
        <v>1</v>
      </c>
      <c r="FW27" s="1">
        <v>0</v>
      </c>
      <c r="FX27" s="1">
        <v>0</v>
      </c>
      <c r="FY27" s="17">
        <v>0</v>
      </c>
      <c r="FZ27" s="1">
        <v>0</v>
      </c>
      <c r="GA27" s="17"/>
      <c r="GB27" s="1">
        <v>0</v>
      </c>
      <c r="GC27" s="17">
        <v>0</v>
      </c>
      <c r="GD27" s="17">
        <v>0</v>
      </c>
      <c r="GE27" s="1">
        <v>1</v>
      </c>
      <c r="GF27" s="17" t="s">
        <v>196</v>
      </c>
      <c r="GG27" s="1">
        <v>0</v>
      </c>
      <c r="GH27" s="17">
        <v>0</v>
      </c>
      <c r="GI27" s="17">
        <v>1</v>
      </c>
      <c r="GJ27" s="1">
        <v>0</v>
      </c>
      <c r="GK27" s="3" t="s">
        <v>343</v>
      </c>
      <c r="GL27" s="3">
        <v>0</v>
      </c>
      <c r="GM27" s="32">
        <v>0</v>
      </c>
      <c r="GN27" s="17">
        <v>0</v>
      </c>
      <c r="GO27" s="66">
        <v>1</v>
      </c>
      <c r="GP27" s="1">
        <v>1</v>
      </c>
      <c r="GQ27" s="1">
        <v>0</v>
      </c>
      <c r="GR27" s="66">
        <v>0</v>
      </c>
      <c r="GS27" s="1">
        <v>0</v>
      </c>
      <c r="GT27" s="32">
        <v>0</v>
      </c>
      <c r="GU27" s="32">
        <v>0</v>
      </c>
      <c r="GV27" s="3">
        <v>0</v>
      </c>
      <c r="GW27" s="3">
        <v>0</v>
      </c>
      <c r="GX27" s="157">
        <v>0</v>
      </c>
      <c r="GY27" s="66">
        <v>0</v>
      </c>
      <c r="GZ27" s="17">
        <v>0</v>
      </c>
      <c r="HA27" s="129" t="s">
        <v>344</v>
      </c>
      <c r="HB27" s="5" t="s">
        <v>345</v>
      </c>
      <c r="HC27" s="15">
        <v>1</v>
      </c>
      <c r="HD27" s="170">
        <v>1</v>
      </c>
      <c r="HE27" s="17">
        <v>0</v>
      </c>
      <c r="HF27" s="17">
        <v>0</v>
      </c>
      <c r="HG27" s="17">
        <v>0</v>
      </c>
      <c r="HH27" s="1">
        <v>1</v>
      </c>
      <c r="HI27" s="1">
        <v>0</v>
      </c>
      <c r="HJ27" s="17" t="s">
        <v>346</v>
      </c>
      <c r="HK27" s="1"/>
      <c r="HL27" s="1"/>
      <c r="HN27" s="3">
        <v>2</v>
      </c>
      <c r="HP27" s="3">
        <v>0</v>
      </c>
      <c r="HQ27" s="3">
        <v>0</v>
      </c>
      <c r="HR27" s="32">
        <v>0</v>
      </c>
      <c r="HS27" s="1">
        <v>0</v>
      </c>
      <c r="HT27" s="32">
        <v>0</v>
      </c>
      <c r="HU27" s="32">
        <v>0</v>
      </c>
      <c r="HV27" s="1"/>
      <c r="HW27" s="32">
        <v>0</v>
      </c>
      <c r="HX27" s="32">
        <v>0</v>
      </c>
      <c r="HY27" s="1">
        <f t="shared" si="15"/>
        <v>0</v>
      </c>
      <c r="HZ27" s="1">
        <v>0</v>
      </c>
      <c r="IA27" s="1">
        <f t="shared" si="16"/>
        <v>0</v>
      </c>
      <c r="IB27" s="1">
        <v>0</v>
      </c>
      <c r="IC27" s="3">
        <v>0</v>
      </c>
      <c r="ID27" s="118">
        <v>0</v>
      </c>
      <c r="IE27" s="118"/>
      <c r="IF27" s="118"/>
      <c r="IG27" s="115">
        <v>1</v>
      </c>
      <c r="IH27" s="118" t="s">
        <v>242</v>
      </c>
      <c r="II27" s="179">
        <v>0</v>
      </c>
      <c r="IJ27" s="3" t="s">
        <v>347</v>
      </c>
      <c r="IL27" s="3" t="s">
        <v>242</v>
      </c>
      <c r="IM27" s="3">
        <v>0</v>
      </c>
      <c r="IN27" s="3">
        <v>0</v>
      </c>
      <c r="IO27" s="3">
        <v>2.35</v>
      </c>
      <c r="IQ27" s="3">
        <v>4.59</v>
      </c>
      <c r="IR27" s="3">
        <v>57.1</v>
      </c>
      <c r="IS27" s="3">
        <v>103</v>
      </c>
      <c r="IT27" s="3">
        <v>46</v>
      </c>
      <c r="IU27" s="3">
        <v>12.9</v>
      </c>
      <c r="IV27" s="3">
        <v>73.4</v>
      </c>
      <c r="IW27" s="3">
        <v>1.13</v>
      </c>
      <c r="IX27" s="3">
        <v>36</v>
      </c>
      <c r="IY27" s="3">
        <v>12</v>
      </c>
      <c r="IZ27" s="3">
        <v>20</v>
      </c>
      <c r="JA27" s="3">
        <v>31</v>
      </c>
      <c r="JB27" s="3">
        <v>105</v>
      </c>
      <c r="JC27" s="3">
        <v>59</v>
      </c>
      <c r="JD27" s="3">
        <v>6813</v>
      </c>
      <c r="JE27" s="118">
        <v>54</v>
      </c>
      <c r="JI27" s="3" t="s">
        <v>242</v>
      </c>
      <c r="JN27" s="118"/>
    </row>
    <row r="28" s="1" customFormat="1" spans="1:274">
      <c r="A28" s="46">
        <v>16</v>
      </c>
      <c r="B28" s="14">
        <v>3001103727</v>
      </c>
      <c r="C28" s="1" t="s">
        <v>348</v>
      </c>
      <c r="E28" s="49">
        <v>3</v>
      </c>
      <c r="F28" s="49">
        <v>2</v>
      </c>
      <c r="G28" s="17">
        <v>3</v>
      </c>
      <c r="H28" s="1">
        <v>2</v>
      </c>
      <c r="I28" s="71">
        <v>74.4442213623421</v>
      </c>
      <c r="J28" s="47">
        <v>2</v>
      </c>
      <c r="K28" s="68">
        <f t="shared" si="2"/>
        <v>7.44442213623421</v>
      </c>
      <c r="L28" s="49">
        <v>5</v>
      </c>
      <c r="M28" s="78">
        <v>15493</v>
      </c>
      <c r="N28" s="1">
        <v>0</v>
      </c>
      <c r="O28" s="1">
        <v>1</v>
      </c>
      <c r="P28" s="1">
        <v>0</v>
      </c>
      <c r="Q28" s="1">
        <v>1</v>
      </c>
      <c r="R28" s="1">
        <v>0</v>
      </c>
      <c r="S28" s="19">
        <v>26</v>
      </c>
      <c r="T28" s="83">
        <v>26</v>
      </c>
      <c r="U28" s="1">
        <v>1</v>
      </c>
      <c r="V28" s="1">
        <v>1</v>
      </c>
      <c r="W28" s="1">
        <v>1</v>
      </c>
      <c r="X28" s="1">
        <v>1</v>
      </c>
      <c r="Z28" s="88">
        <v>42684</v>
      </c>
      <c r="AC28" s="1">
        <v>24.25</v>
      </c>
      <c r="AD28" s="1">
        <v>2</v>
      </c>
      <c r="AE28" s="20" t="s">
        <v>349</v>
      </c>
      <c r="AF28" s="16"/>
      <c r="AG28" s="16" t="s">
        <v>235</v>
      </c>
      <c r="AH28" s="16">
        <v>1</v>
      </c>
      <c r="AI28" s="21">
        <v>1</v>
      </c>
      <c r="AJ28" s="16">
        <v>3.5</v>
      </c>
      <c r="AK28" s="17">
        <v>3.5</v>
      </c>
      <c r="AL28" s="107">
        <v>2</v>
      </c>
      <c r="AM28" s="1">
        <v>1</v>
      </c>
      <c r="AN28" s="1">
        <v>1</v>
      </c>
      <c r="AO28" s="1">
        <v>0</v>
      </c>
      <c r="AP28" s="1">
        <v>0</v>
      </c>
      <c r="AQ28" s="17">
        <v>1</v>
      </c>
      <c r="AR28" s="1">
        <v>1</v>
      </c>
      <c r="AS28" s="1">
        <v>1</v>
      </c>
      <c r="AT28" s="17" t="s">
        <v>285</v>
      </c>
      <c r="AU28" s="3">
        <v>3</v>
      </c>
      <c r="AV28" s="3">
        <v>2</v>
      </c>
      <c r="AX28" s="1">
        <v>1</v>
      </c>
      <c r="AY28" s="1">
        <v>1</v>
      </c>
      <c r="AZ28" s="1">
        <v>0</v>
      </c>
      <c r="BA28" s="1">
        <v>0</v>
      </c>
      <c r="BB28" s="107">
        <v>0</v>
      </c>
      <c r="BC28" s="22">
        <v>0</v>
      </c>
      <c r="BD28" s="22">
        <v>0</v>
      </c>
      <c r="BE28" s="22"/>
      <c r="BF28" s="1">
        <v>0</v>
      </c>
      <c r="BG28" s="1">
        <v>0</v>
      </c>
      <c r="BH28" s="17">
        <v>0</v>
      </c>
      <c r="BI28" s="1">
        <v>1</v>
      </c>
      <c r="BJ28" s="17">
        <v>1</v>
      </c>
      <c r="BK28" s="23" t="s">
        <v>324</v>
      </c>
      <c r="BL28" s="1">
        <v>0</v>
      </c>
      <c r="BN28" s="1">
        <v>1</v>
      </c>
      <c r="BO28" s="1" t="s">
        <v>350</v>
      </c>
      <c r="BP28" s="1">
        <v>1</v>
      </c>
      <c r="BQ28" s="1">
        <v>1</v>
      </c>
      <c r="BR28" s="1">
        <v>1210</v>
      </c>
      <c r="BS28" s="1">
        <v>3</v>
      </c>
      <c r="BT28" s="1">
        <v>3</v>
      </c>
      <c r="BU28" s="1">
        <v>4</v>
      </c>
      <c r="BW28" s="1">
        <v>3.57</v>
      </c>
      <c r="BX28" s="17">
        <v>1</v>
      </c>
      <c r="BY28" s="1">
        <v>2</v>
      </c>
      <c r="BZ28" s="1">
        <v>40.1</v>
      </c>
      <c r="CA28" s="1">
        <v>103</v>
      </c>
      <c r="CB28" s="24">
        <v>1</v>
      </c>
      <c r="CC28" s="24">
        <v>130</v>
      </c>
      <c r="CD28" s="48">
        <f t="shared" si="18"/>
        <v>2.6</v>
      </c>
      <c r="CE28" s="48">
        <v>3</v>
      </c>
      <c r="CF28" s="25">
        <v>0</v>
      </c>
      <c r="CG28" s="17"/>
      <c r="CH28" s="17"/>
      <c r="CI28" s="17"/>
      <c r="CJ28" s="17"/>
      <c r="CK28" s="17">
        <v>130</v>
      </c>
      <c r="CL28" s="1">
        <f t="shared" si="23"/>
        <v>2.6</v>
      </c>
      <c r="CM28" s="22">
        <v>11.8</v>
      </c>
      <c r="CN28" s="17">
        <v>1</v>
      </c>
      <c r="CO28" s="1">
        <v>93</v>
      </c>
      <c r="CP28" s="1">
        <v>6</v>
      </c>
      <c r="CQ28" s="1">
        <f t="shared" si="17"/>
        <v>9.3</v>
      </c>
      <c r="CR28" s="1">
        <v>1.03</v>
      </c>
      <c r="CS28" s="1">
        <f t="shared" si="19"/>
        <v>10.3</v>
      </c>
      <c r="CT28" s="107">
        <v>1</v>
      </c>
      <c r="CU28" s="22">
        <v>34</v>
      </c>
      <c r="CV28" s="22">
        <v>1</v>
      </c>
      <c r="CW28" s="22">
        <v>9.5</v>
      </c>
      <c r="CX28" s="26">
        <f t="shared" si="4"/>
        <v>0.977723605288848</v>
      </c>
      <c r="CY28" s="27">
        <f t="shared" si="5"/>
        <v>0.645297579490639</v>
      </c>
      <c r="CZ28" s="26">
        <f t="shared" si="6"/>
        <v>2.89</v>
      </c>
      <c r="DA28" s="28">
        <f t="shared" si="7"/>
        <v>-2.24470242050936</v>
      </c>
      <c r="DB28" s="22">
        <v>2</v>
      </c>
      <c r="DC28" s="1">
        <v>1</v>
      </c>
      <c r="DD28" s="17">
        <v>2</v>
      </c>
      <c r="DE28" s="29">
        <f t="shared" si="8"/>
        <v>0</v>
      </c>
      <c r="DF28" s="29">
        <v>0</v>
      </c>
      <c r="DG28" s="1">
        <v>17</v>
      </c>
      <c r="DH28" s="1">
        <f t="shared" si="20"/>
        <v>1.7</v>
      </c>
      <c r="DI28" s="1">
        <v>32</v>
      </c>
      <c r="DJ28" s="1">
        <f t="shared" si="9"/>
        <v>3.2</v>
      </c>
      <c r="DK28" s="17">
        <v>2</v>
      </c>
      <c r="DL28" s="1">
        <v>104</v>
      </c>
      <c r="DM28" s="1">
        <v>63</v>
      </c>
      <c r="DN28" s="1">
        <f t="shared" si="24"/>
        <v>6.3</v>
      </c>
      <c r="DO28" s="1">
        <v>4155</v>
      </c>
      <c r="DP28" s="1">
        <v>2</v>
      </c>
      <c r="DQ28" s="1">
        <f t="shared" si="25"/>
        <v>4.155</v>
      </c>
      <c r="DR28" s="1">
        <v>54</v>
      </c>
      <c r="DS28" s="25">
        <v>5.5</v>
      </c>
      <c r="DT28" s="1" t="s">
        <v>260</v>
      </c>
      <c r="DU28" s="1">
        <v>1</v>
      </c>
      <c r="DV28" s="1">
        <v>6</v>
      </c>
      <c r="DW28" s="1">
        <v>1</v>
      </c>
      <c r="DX28" s="20">
        <v>6.89</v>
      </c>
      <c r="DY28" s="1">
        <v>66.5</v>
      </c>
      <c r="DZ28" s="30">
        <v>94</v>
      </c>
      <c r="EA28" s="1">
        <v>129</v>
      </c>
      <c r="EB28" s="1">
        <v>12.3</v>
      </c>
      <c r="EC28" s="1">
        <v>83.9</v>
      </c>
      <c r="ED28" s="1">
        <v>1.07</v>
      </c>
      <c r="EE28" s="1">
        <v>33</v>
      </c>
      <c r="EF28" s="1">
        <v>16.5</v>
      </c>
      <c r="EG28" s="26">
        <f t="shared" si="21"/>
        <v>1.21748394421391</v>
      </c>
      <c r="EH28" s="26">
        <f t="shared" si="10"/>
        <v>0.803539403181178</v>
      </c>
      <c r="EI28" s="1">
        <f t="shared" si="22"/>
        <v>2.805</v>
      </c>
      <c r="EJ28" s="28">
        <f t="shared" si="12"/>
        <v>-2.00146059681882</v>
      </c>
      <c r="EK28" s="22">
        <v>2</v>
      </c>
      <c r="EL28" s="1">
        <v>2</v>
      </c>
      <c r="EM28" s="1">
        <v>61</v>
      </c>
      <c r="EN28" s="1">
        <v>180</v>
      </c>
      <c r="ER28" s="25">
        <v>52</v>
      </c>
      <c r="ES28" s="23"/>
      <c r="ET28" s="1">
        <v>1</v>
      </c>
      <c r="EU28" s="1">
        <v>5.55</v>
      </c>
      <c r="EV28" s="1">
        <v>62.7</v>
      </c>
      <c r="EW28" s="30">
        <v>103</v>
      </c>
      <c r="EX28" s="1">
        <v>206</v>
      </c>
      <c r="EY28" s="1">
        <v>11.8</v>
      </c>
      <c r="EZ28" s="1">
        <v>93</v>
      </c>
      <c r="FA28" s="1">
        <v>1.03</v>
      </c>
      <c r="FB28" s="1">
        <v>33</v>
      </c>
      <c r="FC28" s="1">
        <v>14.6</v>
      </c>
      <c r="FD28" s="1">
        <v>34</v>
      </c>
      <c r="FE28" s="1">
        <v>40</v>
      </c>
      <c r="FF28" s="1">
        <v>128</v>
      </c>
      <c r="FG28" s="1">
        <v>92</v>
      </c>
      <c r="FH28" s="1">
        <v>3339</v>
      </c>
      <c r="FI28" s="1">
        <v>54</v>
      </c>
      <c r="FJ28" s="1">
        <v>1210</v>
      </c>
      <c r="FK28" s="20">
        <v>38.3</v>
      </c>
      <c r="FL28" s="1">
        <v>37.2</v>
      </c>
      <c r="FM28" s="17"/>
      <c r="FN28" s="31">
        <v>1</v>
      </c>
      <c r="FO28" s="157">
        <v>1</v>
      </c>
      <c r="FP28" s="1">
        <v>2</v>
      </c>
      <c r="FQ28" s="1">
        <v>1</v>
      </c>
      <c r="FR28" s="1">
        <v>0</v>
      </c>
      <c r="FS28" s="1">
        <v>0</v>
      </c>
      <c r="FT28" s="1">
        <f t="shared" si="13"/>
        <v>0</v>
      </c>
      <c r="FU28" s="1">
        <v>0</v>
      </c>
      <c r="FV28" s="1">
        <f t="shared" si="14"/>
        <v>0</v>
      </c>
      <c r="FW28" s="1">
        <v>0</v>
      </c>
      <c r="FX28" s="1">
        <v>0</v>
      </c>
      <c r="FY28" s="17">
        <v>0</v>
      </c>
      <c r="FZ28" s="1">
        <v>0</v>
      </c>
      <c r="GB28" s="1">
        <v>0</v>
      </c>
      <c r="GC28" s="1">
        <v>0</v>
      </c>
      <c r="GD28" s="17">
        <v>0</v>
      </c>
      <c r="GE28" s="1">
        <v>0</v>
      </c>
      <c r="GG28" s="1">
        <v>0</v>
      </c>
      <c r="GH28" s="1">
        <v>0</v>
      </c>
      <c r="GI28" s="17">
        <v>0</v>
      </c>
      <c r="GJ28" s="1">
        <v>0</v>
      </c>
      <c r="GK28" s="1">
        <v>0</v>
      </c>
      <c r="GL28" s="1">
        <v>0</v>
      </c>
      <c r="GM28" s="32">
        <v>0</v>
      </c>
      <c r="GN28" s="17">
        <v>0</v>
      </c>
      <c r="GO28" s="17">
        <v>0</v>
      </c>
      <c r="GP28" s="1">
        <v>0</v>
      </c>
      <c r="GQ28" s="1">
        <v>0</v>
      </c>
      <c r="GR28" s="1">
        <v>0</v>
      </c>
      <c r="GS28" s="1">
        <v>0</v>
      </c>
      <c r="GT28" s="32">
        <v>0</v>
      </c>
      <c r="GU28" s="32">
        <v>0</v>
      </c>
      <c r="GV28" s="1">
        <v>0</v>
      </c>
      <c r="GW28" s="1">
        <v>0</v>
      </c>
      <c r="GX28" s="157">
        <v>0</v>
      </c>
      <c r="GY28" s="17">
        <v>0</v>
      </c>
      <c r="GZ28" s="17">
        <v>0</v>
      </c>
      <c r="HA28" s="25">
        <v>0</v>
      </c>
      <c r="HB28" s="1">
        <v>0</v>
      </c>
      <c r="HC28" s="17">
        <v>0</v>
      </c>
      <c r="HD28" s="170">
        <v>0</v>
      </c>
      <c r="HE28" s="17">
        <v>0</v>
      </c>
      <c r="HF28" s="17">
        <v>0</v>
      </c>
      <c r="HG28" s="17">
        <v>0</v>
      </c>
      <c r="HH28" s="17">
        <v>0</v>
      </c>
      <c r="HI28" s="17">
        <v>0</v>
      </c>
      <c r="HP28" s="1">
        <v>0</v>
      </c>
      <c r="HQ28" s="1">
        <v>0</v>
      </c>
      <c r="HR28" s="32">
        <v>0</v>
      </c>
      <c r="HS28" s="1">
        <v>0</v>
      </c>
      <c r="HT28" s="32">
        <v>0</v>
      </c>
      <c r="HU28" s="32">
        <v>0</v>
      </c>
      <c r="HW28" s="32">
        <v>0</v>
      </c>
      <c r="HX28" s="32">
        <v>0</v>
      </c>
      <c r="HY28" s="1">
        <f t="shared" si="15"/>
        <v>0</v>
      </c>
      <c r="HZ28" s="1">
        <v>0</v>
      </c>
      <c r="IA28" s="1">
        <f t="shared" si="16"/>
        <v>0</v>
      </c>
      <c r="IB28" s="1">
        <v>0</v>
      </c>
      <c r="IC28" s="1">
        <v>0</v>
      </c>
      <c r="ID28" s="23">
        <v>0</v>
      </c>
      <c r="IE28" s="23"/>
      <c r="IF28" s="23"/>
      <c r="IG28" s="36">
        <v>1</v>
      </c>
      <c r="IH28" s="37" t="s">
        <v>242</v>
      </c>
      <c r="II28" s="179">
        <v>0</v>
      </c>
      <c r="IJ28" s="1" t="s">
        <v>351</v>
      </c>
      <c r="IL28" s="38" t="s">
        <v>242</v>
      </c>
      <c r="IM28" s="1" t="s">
        <v>352</v>
      </c>
      <c r="IN28" s="1">
        <v>0</v>
      </c>
      <c r="IO28" s="1">
        <v>1210</v>
      </c>
      <c r="IQ28" s="1">
        <v>3.56</v>
      </c>
      <c r="IR28" s="1">
        <v>40.8</v>
      </c>
      <c r="IS28" s="1">
        <v>125</v>
      </c>
      <c r="IT28" s="1">
        <v>173</v>
      </c>
      <c r="IU28" s="1">
        <v>13.1</v>
      </c>
      <c r="IV28" s="1">
        <v>72.4</v>
      </c>
      <c r="IW28" s="1">
        <v>1.14</v>
      </c>
      <c r="IX28" s="1">
        <v>39</v>
      </c>
      <c r="IY28" s="1">
        <v>15.6</v>
      </c>
      <c r="IZ28" s="1">
        <v>20</v>
      </c>
      <c r="JA28" s="1">
        <v>43</v>
      </c>
      <c r="JB28" s="1">
        <v>141</v>
      </c>
      <c r="JC28" s="1">
        <v>118</v>
      </c>
      <c r="JD28" s="1">
        <v>3945</v>
      </c>
      <c r="JE28" s="23">
        <v>54</v>
      </c>
      <c r="JI28" s="38" t="s">
        <v>242</v>
      </c>
      <c r="JN28" s="23"/>
    </row>
    <row r="29" s="1" customFormat="1" ht="30" spans="1:274">
      <c r="A29" s="46">
        <v>17</v>
      </c>
      <c r="B29" s="14">
        <v>100217846</v>
      </c>
      <c r="C29" s="1" t="s">
        <v>353</v>
      </c>
      <c r="E29" s="49">
        <v>3</v>
      </c>
      <c r="F29" s="49">
        <v>2</v>
      </c>
      <c r="G29" s="17">
        <v>3</v>
      </c>
      <c r="H29" s="1">
        <v>1</v>
      </c>
      <c r="I29" s="71">
        <v>67.192334017796</v>
      </c>
      <c r="J29" s="47">
        <v>2</v>
      </c>
      <c r="K29" s="68">
        <f t="shared" si="2"/>
        <v>6.7192334017796</v>
      </c>
      <c r="L29" s="49">
        <v>4</v>
      </c>
      <c r="M29" s="78">
        <v>18142</v>
      </c>
      <c r="N29" s="1">
        <v>0</v>
      </c>
      <c r="O29" s="1">
        <v>0</v>
      </c>
      <c r="P29" s="1">
        <v>0</v>
      </c>
      <c r="Q29" s="1">
        <v>0</v>
      </c>
      <c r="R29" s="1">
        <v>0</v>
      </c>
      <c r="S29" s="19">
        <v>27</v>
      </c>
      <c r="T29" s="83">
        <v>27</v>
      </c>
      <c r="U29" s="1">
        <v>1</v>
      </c>
      <c r="V29" s="1">
        <v>1</v>
      </c>
      <c r="W29" s="1">
        <v>1</v>
      </c>
      <c r="X29" s="1">
        <v>1</v>
      </c>
      <c r="Z29" s="88">
        <v>42684</v>
      </c>
      <c r="AC29" s="1">
        <v>24.96</v>
      </c>
      <c r="AD29" s="1">
        <v>2</v>
      </c>
      <c r="AE29" s="20" t="s">
        <v>291</v>
      </c>
      <c r="AF29" s="16"/>
      <c r="AG29" s="16" t="s">
        <v>255</v>
      </c>
      <c r="AH29" s="16">
        <v>3</v>
      </c>
      <c r="AI29" s="21">
        <v>3</v>
      </c>
      <c r="AJ29" s="16">
        <v>2.5</v>
      </c>
      <c r="AK29" s="17">
        <v>2.5</v>
      </c>
      <c r="AL29" s="107">
        <v>2</v>
      </c>
      <c r="AM29" s="1">
        <v>4</v>
      </c>
      <c r="AN29" s="1">
        <v>3</v>
      </c>
      <c r="AO29" s="1" t="s">
        <v>354</v>
      </c>
      <c r="AP29" s="1">
        <v>0</v>
      </c>
      <c r="AQ29" s="17">
        <v>5</v>
      </c>
      <c r="AR29" s="3">
        <v>3</v>
      </c>
      <c r="AS29" s="3">
        <v>2</v>
      </c>
      <c r="AT29" s="17" t="s">
        <v>285</v>
      </c>
      <c r="AU29" s="3">
        <v>3</v>
      </c>
      <c r="AV29" s="3">
        <v>2</v>
      </c>
      <c r="AX29" s="1">
        <v>1</v>
      </c>
      <c r="AY29" s="1">
        <v>1</v>
      </c>
      <c r="AZ29" s="1">
        <v>3</v>
      </c>
      <c r="BA29" s="1">
        <v>2</v>
      </c>
      <c r="BB29" s="107">
        <v>2</v>
      </c>
      <c r="BC29" s="22">
        <v>1</v>
      </c>
      <c r="BD29" s="22">
        <v>0</v>
      </c>
      <c r="BE29" s="22"/>
      <c r="BF29" s="1">
        <v>1</v>
      </c>
      <c r="BG29" s="1">
        <v>1</v>
      </c>
      <c r="BH29" s="17">
        <v>1</v>
      </c>
      <c r="BI29" s="1">
        <v>0</v>
      </c>
      <c r="BJ29" s="49">
        <v>0</v>
      </c>
      <c r="BK29" s="113" t="s">
        <v>259</v>
      </c>
      <c r="BL29" s="1">
        <v>0</v>
      </c>
      <c r="BN29" s="1">
        <v>1</v>
      </c>
      <c r="BO29" s="1">
        <v>0</v>
      </c>
      <c r="BP29" s="1">
        <v>1</v>
      </c>
      <c r="BQ29" s="1">
        <v>1</v>
      </c>
      <c r="BR29" s="1">
        <v>2.15</v>
      </c>
      <c r="BS29" s="1">
        <v>1</v>
      </c>
      <c r="BT29" s="1">
        <v>1</v>
      </c>
      <c r="BU29" s="1">
        <v>1</v>
      </c>
      <c r="BW29" s="1">
        <v>4</v>
      </c>
      <c r="BX29" s="1">
        <v>2</v>
      </c>
      <c r="BY29" s="1">
        <v>2</v>
      </c>
      <c r="BZ29" s="1">
        <v>49.6</v>
      </c>
      <c r="CA29" s="1">
        <v>139</v>
      </c>
      <c r="CB29" s="24">
        <v>2</v>
      </c>
      <c r="CC29" s="24">
        <v>99</v>
      </c>
      <c r="CD29" s="48">
        <f t="shared" si="18"/>
        <v>1.98</v>
      </c>
      <c r="CE29" s="48">
        <v>2</v>
      </c>
      <c r="CF29" s="25">
        <v>0</v>
      </c>
      <c r="CG29" s="17"/>
      <c r="CH29" s="17"/>
      <c r="CI29" s="17"/>
      <c r="CJ29" s="17"/>
      <c r="CK29" s="17">
        <v>99</v>
      </c>
      <c r="CL29" s="1">
        <f t="shared" si="23"/>
        <v>1.98</v>
      </c>
      <c r="CM29" s="22">
        <v>11.9</v>
      </c>
      <c r="CN29" s="17">
        <v>1</v>
      </c>
      <c r="CO29" s="1">
        <v>91.1</v>
      </c>
      <c r="CP29" s="1">
        <v>6</v>
      </c>
      <c r="CQ29" s="1">
        <f t="shared" si="17"/>
        <v>9.11</v>
      </c>
      <c r="CR29" s="1">
        <v>1.04</v>
      </c>
      <c r="CS29" s="1">
        <f t="shared" si="19"/>
        <v>10.4</v>
      </c>
      <c r="CT29" s="107">
        <v>1</v>
      </c>
      <c r="CU29" s="22">
        <v>36</v>
      </c>
      <c r="CV29" s="107">
        <v>2</v>
      </c>
      <c r="CW29" s="22">
        <v>15.4</v>
      </c>
      <c r="CX29" s="26">
        <f t="shared" si="4"/>
        <v>1.18752072083646</v>
      </c>
      <c r="CY29" s="27">
        <f t="shared" si="5"/>
        <v>0.783763675752066</v>
      </c>
      <c r="CZ29" s="26">
        <f t="shared" si="6"/>
        <v>3.06</v>
      </c>
      <c r="DA29" s="28">
        <f t="shared" si="7"/>
        <v>-2.27623632424793</v>
      </c>
      <c r="DB29" s="22">
        <v>2</v>
      </c>
      <c r="DC29" s="1">
        <v>1</v>
      </c>
      <c r="DD29" s="17">
        <v>2</v>
      </c>
      <c r="DE29" s="29">
        <f t="shared" si="8"/>
        <v>0</v>
      </c>
      <c r="DF29" s="29">
        <v>0</v>
      </c>
      <c r="DG29" s="1">
        <v>20</v>
      </c>
      <c r="DH29" s="1">
        <f t="shared" si="20"/>
        <v>2</v>
      </c>
      <c r="DI29" s="1">
        <v>22</v>
      </c>
      <c r="DJ29" s="1">
        <f t="shared" si="9"/>
        <v>2.2</v>
      </c>
      <c r="DK29" s="17">
        <v>1</v>
      </c>
      <c r="DL29" s="1">
        <v>77</v>
      </c>
      <c r="DM29" s="1">
        <v>34</v>
      </c>
      <c r="DN29" s="1">
        <f t="shared" si="24"/>
        <v>3.4</v>
      </c>
      <c r="DO29" s="1">
        <v>4256</v>
      </c>
      <c r="DP29" s="1">
        <v>2</v>
      </c>
      <c r="DQ29" s="1">
        <f t="shared" si="25"/>
        <v>4.256</v>
      </c>
      <c r="DR29" s="1">
        <v>64</v>
      </c>
      <c r="DS29" s="25">
        <v>4.9</v>
      </c>
      <c r="DT29" s="1" t="s">
        <v>241</v>
      </c>
      <c r="DU29" s="1">
        <v>1</v>
      </c>
      <c r="DV29" s="1">
        <v>5</v>
      </c>
      <c r="DW29" s="1">
        <v>1</v>
      </c>
      <c r="DX29" s="20">
        <v>5.7</v>
      </c>
      <c r="DY29" s="1">
        <v>72.8</v>
      </c>
      <c r="DZ29" s="30">
        <v>139</v>
      </c>
      <c r="EA29" s="1">
        <v>79</v>
      </c>
      <c r="EB29" s="1">
        <v>12.4</v>
      </c>
      <c r="EC29" s="1">
        <v>82.2</v>
      </c>
      <c r="ED29" s="1">
        <v>1.08</v>
      </c>
      <c r="EE29" s="1">
        <v>36</v>
      </c>
      <c r="EF29" s="1">
        <v>52.6</v>
      </c>
      <c r="EG29" s="26">
        <f t="shared" si="21"/>
        <v>1.72098574415374</v>
      </c>
      <c r="EH29" s="26">
        <f t="shared" si="10"/>
        <v>1.13585059114147</v>
      </c>
      <c r="EI29" s="1">
        <f t="shared" si="22"/>
        <v>3.06</v>
      </c>
      <c r="EJ29" s="28">
        <f t="shared" si="12"/>
        <v>-1.92414940885853</v>
      </c>
      <c r="EK29" s="22">
        <v>2</v>
      </c>
      <c r="EL29" s="1">
        <v>2</v>
      </c>
      <c r="EM29" s="1">
        <v>250</v>
      </c>
      <c r="EN29" s="1">
        <v>395</v>
      </c>
      <c r="EO29" s="1">
        <v>82</v>
      </c>
      <c r="EP29" s="1">
        <v>36</v>
      </c>
      <c r="EQ29" s="1">
        <v>4256</v>
      </c>
      <c r="ER29" s="25">
        <v>59</v>
      </c>
      <c r="ES29" s="23"/>
      <c r="ET29" s="1">
        <v>1</v>
      </c>
      <c r="EU29" s="1">
        <v>6.13</v>
      </c>
      <c r="EV29" s="1">
        <v>69.7</v>
      </c>
      <c r="EW29" s="30">
        <v>122</v>
      </c>
      <c r="EX29" s="1">
        <v>91</v>
      </c>
      <c r="EY29" s="1">
        <v>13.5</v>
      </c>
      <c r="EZ29" s="1">
        <v>68</v>
      </c>
      <c r="FA29" s="1">
        <v>1.18</v>
      </c>
      <c r="FB29" s="1">
        <v>31</v>
      </c>
      <c r="FC29" s="1">
        <v>23.3</v>
      </c>
      <c r="FD29" s="1">
        <v>199</v>
      </c>
      <c r="FE29" s="1">
        <v>73</v>
      </c>
      <c r="FF29" s="1">
        <v>96</v>
      </c>
      <c r="FG29" s="1">
        <v>49</v>
      </c>
      <c r="FH29" s="1">
        <v>2925</v>
      </c>
      <c r="FI29" s="1">
        <v>63</v>
      </c>
      <c r="FJ29" s="1">
        <v>2.34</v>
      </c>
      <c r="FK29" s="20">
        <v>38.9</v>
      </c>
      <c r="FL29" s="1">
        <v>36.7</v>
      </c>
      <c r="FM29" s="17"/>
      <c r="FN29" s="31">
        <v>1</v>
      </c>
      <c r="FO29" s="157">
        <v>1</v>
      </c>
      <c r="FP29" s="1">
        <v>0</v>
      </c>
      <c r="FQ29" s="1">
        <v>0</v>
      </c>
      <c r="FR29" s="1">
        <v>0</v>
      </c>
      <c r="FS29" s="1">
        <v>0</v>
      </c>
      <c r="FT29" s="1">
        <f t="shared" si="13"/>
        <v>0</v>
      </c>
      <c r="FU29" s="1">
        <v>0</v>
      </c>
      <c r="FV29" s="1">
        <f t="shared" si="14"/>
        <v>0</v>
      </c>
      <c r="FW29" s="1">
        <v>0</v>
      </c>
      <c r="FX29" s="1">
        <v>0</v>
      </c>
      <c r="FY29" s="17">
        <v>0</v>
      </c>
      <c r="FZ29" s="1">
        <v>0</v>
      </c>
      <c r="GB29" s="1">
        <v>0</v>
      </c>
      <c r="GC29" s="1">
        <v>0</v>
      </c>
      <c r="GD29" s="17">
        <v>0</v>
      </c>
      <c r="GE29" s="1">
        <v>0</v>
      </c>
      <c r="GG29" s="1">
        <v>0</v>
      </c>
      <c r="GH29" s="1">
        <v>0</v>
      </c>
      <c r="GI29" s="17">
        <v>0</v>
      </c>
      <c r="GJ29" s="1">
        <v>0</v>
      </c>
      <c r="GK29" s="1">
        <v>0</v>
      </c>
      <c r="GL29" s="1">
        <v>0</v>
      </c>
      <c r="GM29" s="32">
        <v>0</v>
      </c>
      <c r="GN29" s="17">
        <v>0</v>
      </c>
      <c r="GO29" s="17">
        <v>0</v>
      </c>
      <c r="GP29" s="1">
        <v>0</v>
      </c>
      <c r="GQ29" s="1">
        <v>0</v>
      </c>
      <c r="GR29" s="1">
        <v>0</v>
      </c>
      <c r="GS29" s="1">
        <v>0</v>
      </c>
      <c r="GT29" s="32">
        <v>0</v>
      </c>
      <c r="GU29" s="32">
        <v>0</v>
      </c>
      <c r="GV29" s="1">
        <v>0</v>
      </c>
      <c r="GW29" s="1">
        <v>0</v>
      </c>
      <c r="GX29" s="157">
        <v>0</v>
      </c>
      <c r="GY29" s="17">
        <v>0</v>
      </c>
      <c r="GZ29" s="17">
        <v>0</v>
      </c>
      <c r="HA29" s="25">
        <v>0</v>
      </c>
      <c r="HB29" s="1">
        <v>0</v>
      </c>
      <c r="HC29" s="17">
        <v>0</v>
      </c>
      <c r="HD29" s="170">
        <v>0</v>
      </c>
      <c r="HE29" s="17">
        <v>0</v>
      </c>
      <c r="HF29" s="17">
        <v>0</v>
      </c>
      <c r="HG29" s="17">
        <v>0</v>
      </c>
      <c r="HH29" s="17">
        <v>0</v>
      </c>
      <c r="HI29" s="17">
        <v>0</v>
      </c>
      <c r="HP29" s="1">
        <v>0</v>
      </c>
      <c r="HQ29" s="1">
        <v>0</v>
      </c>
      <c r="HR29" s="32">
        <v>0</v>
      </c>
      <c r="HS29" s="1">
        <v>0</v>
      </c>
      <c r="HT29" s="32">
        <v>0</v>
      </c>
      <c r="HU29" s="32">
        <v>0</v>
      </c>
      <c r="HW29" s="32">
        <v>0</v>
      </c>
      <c r="HX29" s="32">
        <v>0</v>
      </c>
      <c r="HY29" s="1">
        <f t="shared" si="15"/>
        <v>0</v>
      </c>
      <c r="HZ29" s="1">
        <v>0</v>
      </c>
      <c r="IA29" s="1">
        <f t="shared" si="16"/>
        <v>0</v>
      </c>
      <c r="IB29" s="1">
        <v>0</v>
      </c>
      <c r="IC29" s="1">
        <v>0</v>
      </c>
      <c r="ID29" s="23">
        <v>0</v>
      </c>
      <c r="IE29" s="23"/>
      <c r="IF29" s="23"/>
      <c r="IG29" s="36">
        <v>4</v>
      </c>
      <c r="IH29" s="37" t="s">
        <v>248</v>
      </c>
      <c r="II29" s="33">
        <v>1</v>
      </c>
      <c r="IJ29" s="1" t="s">
        <v>355</v>
      </c>
      <c r="IL29" s="38" t="s">
        <v>248</v>
      </c>
      <c r="JE29" s="23"/>
      <c r="JI29" s="38" t="s">
        <v>248</v>
      </c>
      <c r="JN29" s="23"/>
    </row>
    <row r="30" s="3" customFormat="1" ht="45" spans="1:274">
      <c r="A30" s="52"/>
      <c r="B30" s="65"/>
      <c r="E30" s="54">
        <v>3</v>
      </c>
      <c r="F30" s="49">
        <v>2</v>
      </c>
      <c r="G30" s="66">
        <v>3</v>
      </c>
      <c r="H30" s="66">
        <v>1</v>
      </c>
      <c r="I30" s="71">
        <v>67.5105943972701</v>
      </c>
      <c r="J30" s="47">
        <v>2</v>
      </c>
      <c r="K30" s="68">
        <f t="shared" si="2"/>
        <v>6.75105943972701</v>
      </c>
      <c r="L30" s="49">
        <v>4</v>
      </c>
      <c r="M30" s="79">
        <v>18142</v>
      </c>
      <c r="N30" s="66">
        <v>0</v>
      </c>
      <c r="O30" s="66">
        <v>0</v>
      </c>
      <c r="P30" s="66">
        <v>0</v>
      </c>
      <c r="Q30" s="66">
        <v>0</v>
      </c>
      <c r="R30" s="1">
        <v>0</v>
      </c>
      <c r="S30" s="19">
        <v>28</v>
      </c>
      <c r="T30" s="83">
        <v>28</v>
      </c>
      <c r="U30" s="3">
        <v>2</v>
      </c>
      <c r="V30" s="3">
        <v>2</v>
      </c>
      <c r="W30" s="1">
        <v>2</v>
      </c>
      <c r="X30" s="1">
        <v>1</v>
      </c>
      <c r="Z30" s="92">
        <v>42800</v>
      </c>
      <c r="AC30" s="3">
        <v>26.21</v>
      </c>
      <c r="AD30" s="1">
        <v>2</v>
      </c>
      <c r="AE30" s="93" t="s">
        <v>291</v>
      </c>
      <c r="AF30" s="94"/>
      <c r="AG30" s="94" t="s">
        <v>255</v>
      </c>
      <c r="AH30" s="94">
        <v>3</v>
      </c>
      <c r="AI30" s="21">
        <v>3</v>
      </c>
      <c r="AJ30" s="94">
        <v>4.5</v>
      </c>
      <c r="AK30" s="17">
        <v>4.5</v>
      </c>
      <c r="AL30" s="107">
        <v>2</v>
      </c>
      <c r="AM30" s="1">
        <v>4</v>
      </c>
      <c r="AN30" s="1">
        <v>3</v>
      </c>
      <c r="AO30" s="66" t="s">
        <v>354</v>
      </c>
      <c r="AP30" s="3">
        <v>0</v>
      </c>
      <c r="AQ30" s="66">
        <v>5</v>
      </c>
      <c r="AR30" s="3">
        <v>3</v>
      </c>
      <c r="AS30" s="3">
        <v>2</v>
      </c>
      <c r="AT30" s="66" t="s">
        <v>285</v>
      </c>
      <c r="AU30" s="3">
        <v>3</v>
      </c>
      <c r="AV30" s="3">
        <v>2</v>
      </c>
      <c r="AX30" s="3">
        <v>1</v>
      </c>
      <c r="AY30" s="17">
        <v>1</v>
      </c>
      <c r="AZ30" s="1">
        <v>3</v>
      </c>
      <c r="BA30" s="1">
        <v>2</v>
      </c>
      <c r="BB30" s="107">
        <v>2</v>
      </c>
      <c r="BC30" s="22">
        <v>1</v>
      </c>
      <c r="BD30" s="22">
        <v>1</v>
      </c>
      <c r="BE30" s="22"/>
      <c r="BF30" s="3">
        <v>1</v>
      </c>
      <c r="BG30" s="3">
        <v>1</v>
      </c>
      <c r="BH30" s="17">
        <v>1</v>
      </c>
      <c r="BI30" s="3">
        <v>0</v>
      </c>
      <c r="BJ30" s="54">
        <v>0</v>
      </c>
      <c r="BK30" s="119" t="s">
        <v>259</v>
      </c>
      <c r="BL30" s="3">
        <v>0</v>
      </c>
      <c r="BN30" s="1">
        <v>1</v>
      </c>
      <c r="BO30" s="3" t="s">
        <v>356</v>
      </c>
      <c r="BP30" s="1">
        <v>1</v>
      </c>
      <c r="BQ30" s="66">
        <v>1</v>
      </c>
      <c r="BR30" s="3">
        <v>2.56</v>
      </c>
      <c r="BS30" s="1">
        <v>1</v>
      </c>
      <c r="BT30" s="1">
        <v>1</v>
      </c>
      <c r="BU30" s="66">
        <v>1</v>
      </c>
      <c r="BW30" s="3">
        <v>4.66</v>
      </c>
      <c r="BX30" s="1">
        <v>2</v>
      </c>
      <c r="BY30" s="1">
        <v>2</v>
      </c>
      <c r="BZ30" s="3">
        <v>55.94</v>
      </c>
      <c r="CA30" s="3">
        <v>146</v>
      </c>
      <c r="CB30" s="24">
        <v>2</v>
      </c>
      <c r="CC30" s="24">
        <v>114</v>
      </c>
      <c r="CD30" s="48">
        <f t="shared" si="18"/>
        <v>2.28</v>
      </c>
      <c r="CE30" s="48">
        <v>3</v>
      </c>
      <c r="CF30" s="129">
        <v>0</v>
      </c>
      <c r="CG30" s="66"/>
      <c r="CH30" s="66"/>
      <c r="CI30" s="66"/>
      <c r="CJ30" s="66"/>
      <c r="CK30" s="66">
        <v>114</v>
      </c>
      <c r="CL30" s="1">
        <f t="shared" si="23"/>
        <v>2.28</v>
      </c>
      <c r="CM30" s="22">
        <v>12.2</v>
      </c>
      <c r="CN30" s="17">
        <v>1</v>
      </c>
      <c r="CO30" s="3">
        <v>85.6</v>
      </c>
      <c r="CP30" s="17">
        <v>5</v>
      </c>
      <c r="CQ30" s="1">
        <f t="shared" si="17"/>
        <v>8.56</v>
      </c>
      <c r="CR30" s="3">
        <v>1.06</v>
      </c>
      <c r="CS30" s="1">
        <f t="shared" si="19"/>
        <v>10.6</v>
      </c>
      <c r="CT30" s="107">
        <v>1</v>
      </c>
      <c r="CU30" s="22">
        <v>38</v>
      </c>
      <c r="CV30" s="107">
        <v>2</v>
      </c>
      <c r="CW30" s="22">
        <v>20.5</v>
      </c>
      <c r="CX30" s="26">
        <f t="shared" si="4"/>
        <v>1.31175386105575</v>
      </c>
      <c r="CY30" s="27">
        <f t="shared" si="5"/>
        <v>0.865757548296798</v>
      </c>
      <c r="CZ30" s="26">
        <f t="shared" si="6"/>
        <v>3.23</v>
      </c>
      <c r="DA30" s="28">
        <f t="shared" si="7"/>
        <v>-2.3642424517032</v>
      </c>
      <c r="DB30" s="22">
        <v>2</v>
      </c>
      <c r="DC30" s="1">
        <v>1</v>
      </c>
      <c r="DD30" s="66">
        <v>2</v>
      </c>
      <c r="DE30" s="29">
        <f t="shared" si="8"/>
        <v>0</v>
      </c>
      <c r="DF30" s="29">
        <v>0</v>
      </c>
      <c r="DG30" s="3">
        <v>29</v>
      </c>
      <c r="DH30" s="1">
        <f t="shared" si="20"/>
        <v>2.9</v>
      </c>
      <c r="DI30" s="3">
        <v>33</v>
      </c>
      <c r="DJ30" s="1">
        <f t="shared" si="9"/>
        <v>3.3</v>
      </c>
      <c r="DK30" s="17">
        <v>2</v>
      </c>
      <c r="DL30" s="3">
        <v>101</v>
      </c>
      <c r="DM30" s="3">
        <v>81</v>
      </c>
      <c r="DN30" s="1">
        <f t="shared" si="24"/>
        <v>8.1</v>
      </c>
      <c r="DO30" s="3">
        <v>4458</v>
      </c>
      <c r="DP30" s="1">
        <v>2</v>
      </c>
      <c r="DQ30" s="1">
        <f t="shared" si="25"/>
        <v>4.458</v>
      </c>
      <c r="DR30" s="3">
        <v>67</v>
      </c>
      <c r="DS30" s="129">
        <v>5</v>
      </c>
      <c r="DT30" s="3" t="s">
        <v>260</v>
      </c>
      <c r="DU30" s="3">
        <v>1</v>
      </c>
      <c r="DV30" s="3">
        <v>6</v>
      </c>
      <c r="DW30" s="1">
        <v>1</v>
      </c>
      <c r="DX30" s="95">
        <v>7.56</v>
      </c>
      <c r="DY30" s="3">
        <v>70</v>
      </c>
      <c r="DZ30" s="30">
        <v>150</v>
      </c>
      <c r="EA30" s="3">
        <v>93</v>
      </c>
      <c r="EB30" s="3">
        <v>12</v>
      </c>
      <c r="EC30" s="3">
        <v>89.2</v>
      </c>
      <c r="ED30" s="3">
        <v>1.04</v>
      </c>
      <c r="EE30" s="3">
        <v>39</v>
      </c>
      <c r="EF30" s="3">
        <v>25.5</v>
      </c>
      <c r="EG30" s="26">
        <f t="shared" si="21"/>
        <v>1.40654018043396</v>
      </c>
      <c r="EH30" s="26">
        <f t="shared" si="10"/>
        <v>0.928316519086411</v>
      </c>
      <c r="EI30" s="1">
        <f t="shared" si="22"/>
        <v>3.315</v>
      </c>
      <c r="EJ30" s="28">
        <f t="shared" si="12"/>
        <v>-2.38668348091359</v>
      </c>
      <c r="EK30" s="22">
        <v>2</v>
      </c>
      <c r="EL30" s="1">
        <v>2</v>
      </c>
      <c r="EM30" s="3">
        <v>73</v>
      </c>
      <c r="EN30" s="3">
        <v>152</v>
      </c>
      <c r="EO30" s="3">
        <v>118</v>
      </c>
      <c r="EP30" s="3">
        <v>85</v>
      </c>
      <c r="EQ30" s="3">
        <v>4614</v>
      </c>
      <c r="ER30" s="129">
        <v>71</v>
      </c>
      <c r="ES30" s="118"/>
      <c r="ET30" s="3">
        <v>0</v>
      </c>
      <c r="EW30" s="30"/>
      <c r="FK30" s="95">
        <v>38</v>
      </c>
      <c r="FL30" s="3">
        <v>36.8</v>
      </c>
      <c r="FM30" s="17"/>
      <c r="FN30" s="31">
        <v>1</v>
      </c>
      <c r="FO30" s="157">
        <v>1</v>
      </c>
      <c r="FP30" s="3">
        <v>0</v>
      </c>
      <c r="FQ30" s="1">
        <v>0</v>
      </c>
      <c r="FR30" s="3">
        <v>0</v>
      </c>
      <c r="FS30" s="1">
        <v>0</v>
      </c>
      <c r="FT30" s="1">
        <f t="shared" si="13"/>
        <v>0</v>
      </c>
      <c r="FU30" s="66">
        <v>0</v>
      </c>
      <c r="FV30" s="1">
        <f t="shared" si="14"/>
        <v>0</v>
      </c>
      <c r="FW30" s="1">
        <v>0</v>
      </c>
      <c r="FX30" s="1">
        <v>0</v>
      </c>
      <c r="FY30" s="17">
        <v>0</v>
      </c>
      <c r="FZ30" s="1">
        <v>0</v>
      </c>
      <c r="GA30" s="17"/>
      <c r="GB30" s="1">
        <v>0</v>
      </c>
      <c r="GC30" s="17">
        <v>0</v>
      </c>
      <c r="GD30" s="17">
        <v>0</v>
      </c>
      <c r="GE30" s="1">
        <v>0</v>
      </c>
      <c r="GF30" s="17"/>
      <c r="GG30" s="1">
        <v>0</v>
      </c>
      <c r="GH30" s="17">
        <v>0</v>
      </c>
      <c r="GI30" s="17">
        <v>0</v>
      </c>
      <c r="GJ30" s="1">
        <v>0</v>
      </c>
      <c r="GK30" s="3">
        <v>0</v>
      </c>
      <c r="GL30" s="3">
        <v>0</v>
      </c>
      <c r="GM30" s="32">
        <v>0</v>
      </c>
      <c r="GN30" s="17">
        <v>0</v>
      </c>
      <c r="GO30" s="66">
        <v>0</v>
      </c>
      <c r="GP30" s="1">
        <v>0</v>
      </c>
      <c r="GQ30" s="1">
        <v>0</v>
      </c>
      <c r="GR30" s="66">
        <v>0</v>
      </c>
      <c r="GS30" s="1">
        <v>0</v>
      </c>
      <c r="GT30" s="32">
        <v>0</v>
      </c>
      <c r="GU30" s="32">
        <v>0</v>
      </c>
      <c r="GV30" s="3">
        <v>0</v>
      </c>
      <c r="GW30" s="3">
        <v>0</v>
      </c>
      <c r="GX30" s="157">
        <v>0</v>
      </c>
      <c r="GY30" s="66">
        <v>0</v>
      </c>
      <c r="GZ30" s="17">
        <v>0</v>
      </c>
      <c r="HA30" s="129">
        <v>0</v>
      </c>
      <c r="HB30" s="3">
        <v>0</v>
      </c>
      <c r="HC30" s="17">
        <v>0</v>
      </c>
      <c r="HD30" s="170">
        <v>0</v>
      </c>
      <c r="HE30" s="17">
        <v>0</v>
      </c>
      <c r="HF30" s="17">
        <v>0</v>
      </c>
      <c r="HG30" s="17">
        <v>0</v>
      </c>
      <c r="HH30" s="17">
        <v>0</v>
      </c>
      <c r="HI30" s="17">
        <v>0</v>
      </c>
      <c r="HJ30" s="1"/>
      <c r="HK30" s="1"/>
      <c r="HL30" s="1"/>
      <c r="HP30" s="3">
        <v>0</v>
      </c>
      <c r="HQ30" s="3">
        <v>0</v>
      </c>
      <c r="HR30" s="32">
        <v>0</v>
      </c>
      <c r="HS30" s="1">
        <v>0</v>
      </c>
      <c r="HT30" s="32">
        <v>0</v>
      </c>
      <c r="HU30" s="32">
        <v>0</v>
      </c>
      <c r="HV30" s="1"/>
      <c r="HW30" s="32">
        <v>0</v>
      </c>
      <c r="HX30" s="32">
        <v>0</v>
      </c>
      <c r="HY30" s="1">
        <f t="shared" si="15"/>
        <v>0</v>
      </c>
      <c r="HZ30" s="1">
        <v>0</v>
      </c>
      <c r="IA30" s="1">
        <f t="shared" si="16"/>
        <v>0</v>
      </c>
      <c r="IB30" s="1">
        <v>0</v>
      </c>
      <c r="IC30" s="3">
        <v>0</v>
      </c>
      <c r="ID30" s="118">
        <v>0</v>
      </c>
      <c r="IE30" s="118"/>
      <c r="IF30" s="118"/>
      <c r="IG30" s="115">
        <v>4</v>
      </c>
      <c r="IH30" s="118" t="s">
        <v>261</v>
      </c>
      <c r="II30" s="33">
        <v>0</v>
      </c>
      <c r="IJ30" s="3" t="s">
        <v>357</v>
      </c>
      <c r="IL30" s="3" t="s">
        <v>331</v>
      </c>
      <c r="IM30" s="3" t="s">
        <v>358</v>
      </c>
      <c r="IN30" s="3" t="s">
        <v>359</v>
      </c>
      <c r="IO30" s="3">
        <v>3.18</v>
      </c>
      <c r="IQ30" s="3">
        <v>5.39</v>
      </c>
      <c r="IR30" s="3">
        <v>57.7</v>
      </c>
      <c r="IS30" s="3">
        <v>148</v>
      </c>
      <c r="IT30" s="3">
        <v>107</v>
      </c>
      <c r="IU30" s="3">
        <v>11.9</v>
      </c>
      <c r="IV30" s="3">
        <v>80.8</v>
      </c>
      <c r="IW30" s="3">
        <v>1.04</v>
      </c>
      <c r="IX30" s="3">
        <v>41</v>
      </c>
      <c r="IY30" s="3">
        <v>18.3</v>
      </c>
      <c r="IZ30" s="3">
        <v>29</v>
      </c>
      <c r="JA30" s="3">
        <v>33</v>
      </c>
      <c r="JB30" s="3">
        <v>126</v>
      </c>
      <c r="JC30" s="3">
        <v>99</v>
      </c>
      <c r="JD30" s="3">
        <v>4548</v>
      </c>
      <c r="JE30" s="118">
        <v>67</v>
      </c>
      <c r="JI30" s="3" t="s">
        <v>331</v>
      </c>
      <c r="JN30" s="118"/>
    </row>
    <row r="31" s="1" customFormat="1" ht="75" spans="1:274">
      <c r="A31" s="46">
        <v>18</v>
      </c>
      <c r="B31" s="14">
        <v>100226045</v>
      </c>
      <c r="C31" s="1" t="s">
        <v>360</v>
      </c>
      <c r="E31" s="49">
        <v>3</v>
      </c>
      <c r="F31" s="49">
        <v>2</v>
      </c>
      <c r="G31" s="17">
        <v>3</v>
      </c>
      <c r="H31" s="1">
        <v>2</v>
      </c>
      <c r="I31" s="71">
        <v>71.2060232717317</v>
      </c>
      <c r="J31" s="47">
        <v>2</v>
      </c>
      <c r="K31" s="68">
        <f t="shared" si="2"/>
        <v>7.12060232717317</v>
      </c>
      <c r="L31" s="49">
        <v>5</v>
      </c>
      <c r="M31" s="78">
        <v>16681</v>
      </c>
      <c r="N31" s="1">
        <v>0</v>
      </c>
      <c r="O31" s="1">
        <v>0</v>
      </c>
      <c r="P31" s="1">
        <v>0</v>
      </c>
      <c r="Q31" s="1">
        <v>0</v>
      </c>
      <c r="R31" s="1">
        <v>0</v>
      </c>
      <c r="S31" s="19">
        <v>29</v>
      </c>
      <c r="T31" s="83">
        <v>29</v>
      </c>
      <c r="U31" s="1">
        <v>1</v>
      </c>
      <c r="V31" s="1">
        <v>1</v>
      </c>
      <c r="W31" s="1">
        <v>1</v>
      </c>
      <c r="X31" s="1">
        <v>1</v>
      </c>
      <c r="Z31" s="88">
        <v>42689</v>
      </c>
      <c r="AC31" s="1">
        <v>23.06</v>
      </c>
      <c r="AD31" s="1">
        <v>2</v>
      </c>
      <c r="AE31" s="20" t="s">
        <v>361</v>
      </c>
      <c r="AF31" s="16"/>
      <c r="AG31" s="16" t="s">
        <v>251</v>
      </c>
      <c r="AH31" s="16">
        <v>2</v>
      </c>
      <c r="AI31" s="21">
        <v>2</v>
      </c>
      <c r="AJ31" s="16">
        <v>1.7</v>
      </c>
      <c r="AK31" s="17">
        <v>1.7</v>
      </c>
      <c r="AL31" s="22">
        <v>1</v>
      </c>
      <c r="AM31" s="1">
        <v>2</v>
      </c>
      <c r="AN31" s="1">
        <v>2</v>
      </c>
      <c r="AO31" s="1">
        <v>0</v>
      </c>
      <c r="AP31" s="1">
        <v>0</v>
      </c>
      <c r="AQ31" s="17">
        <v>2</v>
      </c>
      <c r="AR31" s="1">
        <v>1</v>
      </c>
      <c r="AS31" s="1">
        <v>1</v>
      </c>
      <c r="AT31" s="17" t="s">
        <v>246</v>
      </c>
      <c r="AU31" s="17">
        <v>1</v>
      </c>
      <c r="AV31" s="17">
        <v>1</v>
      </c>
      <c r="AX31" s="1">
        <v>0</v>
      </c>
      <c r="AY31" s="1">
        <v>0</v>
      </c>
      <c r="AZ31" s="1">
        <v>0</v>
      </c>
      <c r="BA31" s="1">
        <v>0</v>
      </c>
      <c r="BB31" s="107">
        <v>0</v>
      </c>
      <c r="BC31" s="22">
        <v>0</v>
      </c>
      <c r="BD31" s="22">
        <v>0</v>
      </c>
      <c r="BE31" s="22"/>
      <c r="BF31" s="1">
        <v>0</v>
      </c>
      <c r="BG31" s="1">
        <v>0</v>
      </c>
      <c r="BH31" s="17">
        <v>0</v>
      </c>
      <c r="BI31" s="1">
        <v>0</v>
      </c>
      <c r="BJ31" s="17">
        <v>0</v>
      </c>
      <c r="BK31" s="23" t="s">
        <v>271</v>
      </c>
      <c r="BL31" s="1">
        <v>0</v>
      </c>
      <c r="BN31" s="1">
        <v>1</v>
      </c>
      <c r="BO31" s="1" t="s">
        <v>362</v>
      </c>
      <c r="BP31" s="1">
        <v>1</v>
      </c>
      <c r="BQ31" s="1">
        <v>1</v>
      </c>
      <c r="BR31" s="1">
        <v>435.2</v>
      </c>
      <c r="BS31" s="1">
        <v>3</v>
      </c>
      <c r="BT31" s="1">
        <v>3</v>
      </c>
      <c r="BU31" s="1">
        <v>4</v>
      </c>
      <c r="BW31" s="1">
        <v>4.61</v>
      </c>
      <c r="BX31" s="1">
        <v>2</v>
      </c>
      <c r="BY31" s="1">
        <v>2</v>
      </c>
      <c r="BZ31" s="1">
        <v>54.5</v>
      </c>
      <c r="CA31" s="1">
        <v>120</v>
      </c>
      <c r="CB31" s="24">
        <v>2</v>
      </c>
      <c r="CC31" s="24">
        <v>196</v>
      </c>
      <c r="CD31" s="48">
        <f t="shared" si="18"/>
        <v>3.92</v>
      </c>
      <c r="CE31" s="48">
        <v>3</v>
      </c>
      <c r="CF31" s="25">
        <v>0</v>
      </c>
      <c r="CG31" s="17"/>
      <c r="CH31" s="17"/>
      <c r="CI31" s="17"/>
      <c r="CJ31" s="17"/>
      <c r="CK31" s="17">
        <v>196</v>
      </c>
      <c r="CL31" s="1">
        <f t="shared" si="23"/>
        <v>3.92</v>
      </c>
      <c r="CM31" s="22">
        <v>10.7</v>
      </c>
      <c r="CN31" s="17">
        <v>1</v>
      </c>
      <c r="CO31" s="1">
        <v>118.6</v>
      </c>
      <c r="CP31" s="17">
        <v>8</v>
      </c>
      <c r="CQ31" s="1">
        <f t="shared" si="17"/>
        <v>11.86</v>
      </c>
      <c r="CR31" s="1">
        <v>0.93</v>
      </c>
      <c r="CS31" s="1">
        <f t="shared" si="19"/>
        <v>9.3</v>
      </c>
      <c r="CT31" s="107">
        <v>1</v>
      </c>
      <c r="CU31" s="22">
        <v>39</v>
      </c>
      <c r="CV31" s="107">
        <v>2</v>
      </c>
      <c r="CW31" s="22">
        <v>10.4</v>
      </c>
      <c r="CX31" s="26">
        <f t="shared" si="4"/>
        <v>1.01703333929878</v>
      </c>
      <c r="CY31" s="27">
        <f t="shared" si="5"/>
        <v>0.671242003937195</v>
      </c>
      <c r="CZ31" s="26">
        <f t="shared" si="6"/>
        <v>3.315</v>
      </c>
      <c r="DA31" s="28">
        <f t="shared" si="7"/>
        <v>-2.64375799606281</v>
      </c>
      <c r="DB31" s="107">
        <v>1</v>
      </c>
      <c r="DC31" s="1">
        <v>1</v>
      </c>
      <c r="DD31" s="17">
        <v>2</v>
      </c>
      <c r="DE31" s="29">
        <f t="shared" si="8"/>
        <v>1</v>
      </c>
      <c r="DF31" s="141">
        <v>1</v>
      </c>
      <c r="DG31" s="1">
        <v>17</v>
      </c>
      <c r="DH31" s="1">
        <f t="shared" si="20"/>
        <v>1.7</v>
      </c>
      <c r="DI31" s="1">
        <v>22</v>
      </c>
      <c r="DJ31" s="1">
        <f t="shared" si="9"/>
        <v>2.2</v>
      </c>
      <c r="DK31" s="17">
        <v>1</v>
      </c>
      <c r="DL31" s="1">
        <v>196</v>
      </c>
      <c r="DM31" s="1">
        <v>30</v>
      </c>
      <c r="DN31" s="1">
        <f t="shared" si="24"/>
        <v>3</v>
      </c>
      <c r="DO31" s="1">
        <v>5328</v>
      </c>
      <c r="DP31" s="1">
        <v>2</v>
      </c>
      <c r="DQ31" s="1">
        <f t="shared" si="25"/>
        <v>5.328</v>
      </c>
      <c r="DR31" s="1">
        <v>72</v>
      </c>
      <c r="DS31" s="25">
        <v>5.4</v>
      </c>
      <c r="DT31" s="1" t="s">
        <v>241</v>
      </c>
      <c r="DU31" s="1">
        <v>1</v>
      </c>
      <c r="DV31" s="1">
        <v>5</v>
      </c>
      <c r="DW31" s="1">
        <v>1</v>
      </c>
      <c r="DX31" s="20">
        <v>10.52</v>
      </c>
      <c r="DY31" s="1">
        <v>88.6</v>
      </c>
      <c r="DZ31" s="30">
        <v>129</v>
      </c>
      <c r="EA31" s="1">
        <v>148</v>
      </c>
      <c r="EB31" s="1">
        <v>11.1</v>
      </c>
      <c r="EC31" s="1">
        <v>108.3</v>
      </c>
      <c r="ED31" s="1">
        <v>0.96</v>
      </c>
      <c r="EE31" s="1">
        <v>40</v>
      </c>
      <c r="EF31" s="1">
        <v>20.5</v>
      </c>
      <c r="EG31" s="26">
        <f t="shared" si="21"/>
        <v>1.31175386105575</v>
      </c>
      <c r="EH31" s="26">
        <f t="shared" si="10"/>
        <v>0.865757548296798</v>
      </c>
      <c r="EI31" s="1">
        <f t="shared" si="22"/>
        <v>3.4</v>
      </c>
      <c r="EJ31" s="28">
        <f t="shared" si="12"/>
        <v>-2.5342424517032</v>
      </c>
      <c r="EK31" s="22">
        <v>2</v>
      </c>
      <c r="EL31" s="1">
        <v>2</v>
      </c>
      <c r="EM31" s="1">
        <v>266</v>
      </c>
      <c r="EN31" s="1">
        <v>444</v>
      </c>
      <c r="EO31" s="1">
        <v>201</v>
      </c>
      <c r="EP31" s="1">
        <v>34</v>
      </c>
      <c r="EQ31" s="1">
        <v>5753</v>
      </c>
      <c r="ER31" s="25">
        <v>68</v>
      </c>
      <c r="ES31" s="23"/>
      <c r="ET31" s="1">
        <v>1</v>
      </c>
      <c r="EU31" s="1">
        <v>9.04</v>
      </c>
      <c r="EV31" s="1">
        <v>79.9</v>
      </c>
      <c r="EW31" s="30">
        <v>125</v>
      </c>
      <c r="EX31" s="1">
        <v>173</v>
      </c>
      <c r="EY31" s="1">
        <v>11.9</v>
      </c>
      <c r="EZ31" s="1">
        <v>91.1</v>
      </c>
      <c r="FA31" s="1">
        <v>1.04</v>
      </c>
      <c r="FB31" s="1">
        <v>40</v>
      </c>
      <c r="FC31" s="1">
        <v>18.7</v>
      </c>
      <c r="FD31" s="1">
        <v>115</v>
      </c>
      <c r="FE31" s="1">
        <v>51</v>
      </c>
      <c r="FF31" s="1">
        <v>191</v>
      </c>
      <c r="FG31" s="1">
        <v>57</v>
      </c>
      <c r="FH31" s="1">
        <v>4502</v>
      </c>
      <c r="FI31" s="1">
        <v>74</v>
      </c>
      <c r="FJ31" s="1">
        <v>554.7</v>
      </c>
      <c r="FK31" s="20">
        <v>38.5</v>
      </c>
      <c r="FL31" s="1">
        <v>36.1</v>
      </c>
      <c r="FM31" s="17"/>
      <c r="FN31" s="31">
        <v>1</v>
      </c>
      <c r="FO31" s="157">
        <v>1</v>
      </c>
      <c r="FP31" s="1">
        <v>0</v>
      </c>
      <c r="FQ31" s="1">
        <v>0</v>
      </c>
      <c r="FR31" s="1">
        <v>0</v>
      </c>
      <c r="FS31" s="1">
        <v>0</v>
      </c>
      <c r="FT31" s="1">
        <f t="shared" si="13"/>
        <v>0</v>
      </c>
      <c r="FU31" s="1">
        <v>0</v>
      </c>
      <c r="FV31" s="1">
        <f t="shared" si="14"/>
        <v>0</v>
      </c>
      <c r="FW31" s="1">
        <v>0</v>
      </c>
      <c r="FX31" s="1">
        <v>0</v>
      </c>
      <c r="FY31" s="17">
        <v>0</v>
      </c>
      <c r="FZ31" s="1">
        <v>0</v>
      </c>
      <c r="GB31" s="1">
        <v>0</v>
      </c>
      <c r="GC31" s="1">
        <v>0</v>
      </c>
      <c r="GD31" s="17">
        <v>0</v>
      </c>
      <c r="GE31" s="1">
        <v>0</v>
      </c>
      <c r="GG31" s="1">
        <v>0</v>
      </c>
      <c r="GH31" s="1">
        <v>0</v>
      </c>
      <c r="GI31" s="17">
        <v>0</v>
      </c>
      <c r="GJ31" s="1">
        <v>0</v>
      </c>
      <c r="GK31" s="1">
        <v>0</v>
      </c>
      <c r="GL31" s="1">
        <v>0</v>
      </c>
      <c r="GM31" s="32">
        <v>0</v>
      </c>
      <c r="GN31" s="17">
        <v>0</v>
      </c>
      <c r="GO31" s="17">
        <v>0</v>
      </c>
      <c r="GP31" s="1">
        <v>0</v>
      </c>
      <c r="GQ31" s="1">
        <v>0</v>
      </c>
      <c r="GR31" s="1">
        <v>0</v>
      </c>
      <c r="GS31" s="1">
        <v>0</v>
      </c>
      <c r="GT31" s="32">
        <v>0</v>
      </c>
      <c r="GU31" s="32">
        <v>0</v>
      </c>
      <c r="GV31" s="1">
        <v>0</v>
      </c>
      <c r="GW31" s="1">
        <v>0</v>
      </c>
      <c r="GX31" s="157">
        <v>0</v>
      </c>
      <c r="GY31" s="17">
        <v>0</v>
      </c>
      <c r="GZ31" s="17">
        <v>0</v>
      </c>
      <c r="HA31" s="25">
        <v>0</v>
      </c>
      <c r="HB31" s="1">
        <v>0</v>
      </c>
      <c r="HC31" s="17">
        <v>0</v>
      </c>
      <c r="HD31" s="170">
        <v>0</v>
      </c>
      <c r="HE31" s="17">
        <v>0</v>
      </c>
      <c r="HF31" s="17">
        <v>0</v>
      </c>
      <c r="HG31" s="17">
        <v>0</v>
      </c>
      <c r="HH31" s="17">
        <v>0</v>
      </c>
      <c r="HI31" s="17">
        <v>0</v>
      </c>
      <c r="HP31" s="1">
        <v>0</v>
      </c>
      <c r="HQ31" s="1">
        <v>0</v>
      </c>
      <c r="HR31" s="32">
        <v>0</v>
      </c>
      <c r="HS31" s="1">
        <v>0</v>
      </c>
      <c r="HT31" s="32">
        <v>0</v>
      </c>
      <c r="HU31" s="32">
        <v>0</v>
      </c>
      <c r="HW31" s="32">
        <v>0</v>
      </c>
      <c r="HX31" s="32">
        <v>0</v>
      </c>
      <c r="HY31" s="1">
        <f t="shared" si="15"/>
        <v>0</v>
      </c>
      <c r="HZ31" s="1">
        <v>0</v>
      </c>
      <c r="IA31" s="1">
        <f t="shared" si="16"/>
        <v>0</v>
      </c>
      <c r="IB31" s="1">
        <v>0</v>
      </c>
      <c r="IC31" s="1">
        <v>0</v>
      </c>
      <c r="ID31" s="23" t="s">
        <v>363</v>
      </c>
      <c r="IE31" s="23"/>
      <c r="IF31" s="23"/>
      <c r="IG31" s="36">
        <v>2</v>
      </c>
      <c r="IH31" s="37" t="s">
        <v>248</v>
      </c>
      <c r="II31" s="33">
        <v>0</v>
      </c>
      <c r="IJ31" s="182" t="s">
        <v>364</v>
      </c>
      <c r="IK31" s="5" t="s">
        <v>365</v>
      </c>
      <c r="IL31" s="38" t="s">
        <v>248</v>
      </c>
      <c r="IM31" s="1">
        <v>0</v>
      </c>
      <c r="IN31" s="1">
        <v>0</v>
      </c>
      <c r="IO31" s="1">
        <v>637</v>
      </c>
      <c r="IQ31" s="1">
        <v>5.06</v>
      </c>
      <c r="IR31" s="1">
        <v>60.94</v>
      </c>
      <c r="IS31" s="1">
        <v>138</v>
      </c>
      <c r="IT31" s="1">
        <v>184</v>
      </c>
      <c r="IU31" s="1">
        <v>12.1</v>
      </c>
      <c r="IV31" s="1">
        <v>87.4</v>
      </c>
      <c r="IW31" s="1">
        <v>1.05</v>
      </c>
      <c r="IX31" s="1">
        <v>42</v>
      </c>
      <c r="IY31" s="1">
        <v>17.5</v>
      </c>
      <c r="IZ31" s="1">
        <v>17</v>
      </c>
      <c r="JA31" s="1">
        <v>26</v>
      </c>
      <c r="JB31" s="1">
        <v>245</v>
      </c>
      <c r="JC31" s="1">
        <v>33</v>
      </c>
      <c r="JD31" s="1">
        <v>5415</v>
      </c>
      <c r="JE31" s="23">
        <v>73</v>
      </c>
      <c r="JH31" s="5" t="s">
        <v>366</v>
      </c>
      <c r="JI31" s="38" t="s">
        <v>248</v>
      </c>
      <c r="JN31" s="23"/>
    </row>
    <row r="32" s="1" customFormat="1" spans="1:274">
      <c r="A32" s="46">
        <v>19</v>
      </c>
      <c r="B32" s="14">
        <v>3000721963</v>
      </c>
      <c r="C32" s="1" t="s">
        <v>367</v>
      </c>
      <c r="E32" s="49">
        <v>3</v>
      </c>
      <c r="F32" s="49">
        <v>2</v>
      </c>
      <c r="G32" s="17">
        <v>3</v>
      </c>
      <c r="H32" s="1">
        <v>1</v>
      </c>
      <c r="I32" s="71">
        <v>55.7152635181383</v>
      </c>
      <c r="J32" s="47">
        <v>1</v>
      </c>
      <c r="K32" s="68">
        <f t="shared" si="2"/>
        <v>5.57152635181383</v>
      </c>
      <c r="L32" s="49">
        <v>3</v>
      </c>
      <c r="M32" s="78">
        <v>22341</v>
      </c>
      <c r="N32" s="1">
        <v>1</v>
      </c>
      <c r="O32" s="1">
        <v>0</v>
      </c>
      <c r="P32" s="1">
        <v>0</v>
      </c>
      <c r="Q32" s="1">
        <v>0</v>
      </c>
      <c r="R32" s="1">
        <v>0</v>
      </c>
      <c r="S32" s="19">
        <v>30</v>
      </c>
      <c r="T32" s="83">
        <v>30</v>
      </c>
      <c r="U32" s="1">
        <v>1</v>
      </c>
      <c r="V32" s="1">
        <v>1</v>
      </c>
      <c r="W32" s="1">
        <v>1</v>
      </c>
      <c r="X32" s="1">
        <v>1</v>
      </c>
      <c r="Z32" s="88">
        <v>42691</v>
      </c>
      <c r="AC32" s="1">
        <v>22.86</v>
      </c>
      <c r="AD32" s="1">
        <v>2</v>
      </c>
      <c r="AE32" s="20" t="s">
        <v>295</v>
      </c>
      <c r="AF32" s="16"/>
      <c r="AG32" s="16" t="s">
        <v>251</v>
      </c>
      <c r="AH32" s="16">
        <v>2</v>
      </c>
      <c r="AI32" s="21">
        <v>2</v>
      </c>
      <c r="AJ32" s="16">
        <v>1.1</v>
      </c>
      <c r="AK32" s="17">
        <v>1.1</v>
      </c>
      <c r="AL32" s="22">
        <v>1</v>
      </c>
      <c r="AM32" s="1">
        <v>1</v>
      </c>
      <c r="AN32" s="1">
        <v>1</v>
      </c>
      <c r="AO32" s="1">
        <v>0</v>
      </c>
      <c r="AP32" s="1">
        <v>0</v>
      </c>
      <c r="AQ32" s="17">
        <v>1</v>
      </c>
      <c r="AR32" s="1">
        <v>1</v>
      </c>
      <c r="AS32" s="1">
        <v>1</v>
      </c>
      <c r="AT32" s="17">
        <v>0</v>
      </c>
      <c r="AU32" s="17">
        <v>0</v>
      </c>
      <c r="AV32" s="17">
        <v>0</v>
      </c>
      <c r="AX32" s="1">
        <v>1</v>
      </c>
      <c r="AY32" s="1">
        <v>1</v>
      </c>
      <c r="AZ32" s="1">
        <v>1</v>
      </c>
      <c r="BA32" s="1">
        <v>1</v>
      </c>
      <c r="BB32" s="107">
        <v>1</v>
      </c>
      <c r="BC32" s="22">
        <v>0</v>
      </c>
      <c r="BD32" s="22">
        <v>0</v>
      </c>
      <c r="BE32" s="22"/>
      <c r="BF32" s="1">
        <v>1</v>
      </c>
      <c r="BG32" s="1">
        <v>1</v>
      </c>
      <c r="BH32" s="17">
        <v>1</v>
      </c>
      <c r="BI32" s="1">
        <v>0</v>
      </c>
      <c r="BJ32" s="17">
        <v>0</v>
      </c>
      <c r="BK32" s="23" t="s">
        <v>334</v>
      </c>
      <c r="BL32" s="1">
        <v>0</v>
      </c>
      <c r="BN32" s="1">
        <v>1</v>
      </c>
      <c r="BO32" s="1">
        <v>0</v>
      </c>
      <c r="BP32" s="1">
        <v>1</v>
      </c>
      <c r="BQ32" s="1">
        <v>1</v>
      </c>
      <c r="BR32" s="1">
        <v>238.7</v>
      </c>
      <c r="BS32" s="1">
        <v>2</v>
      </c>
      <c r="BT32" s="1">
        <v>3</v>
      </c>
      <c r="BU32" s="1">
        <v>4</v>
      </c>
      <c r="BW32" s="1">
        <v>8.03</v>
      </c>
      <c r="BX32" s="1">
        <v>2</v>
      </c>
      <c r="BY32" s="66">
        <v>3</v>
      </c>
      <c r="BZ32" s="1">
        <v>75.3</v>
      </c>
      <c r="CA32" s="1">
        <v>156</v>
      </c>
      <c r="CB32" s="24">
        <v>2</v>
      </c>
      <c r="CC32" s="24">
        <v>110</v>
      </c>
      <c r="CD32" s="48">
        <f t="shared" si="18"/>
        <v>2.2</v>
      </c>
      <c r="CE32" s="48">
        <v>3</v>
      </c>
      <c r="CF32" s="25">
        <v>0</v>
      </c>
      <c r="CG32" s="17"/>
      <c r="CH32" s="17"/>
      <c r="CI32" s="17"/>
      <c r="CJ32" s="17"/>
      <c r="CK32" s="17">
        <v>110</v>
      </c>
      <c r="CL32" s="1">
        <f t="shared" si="23"/>
        <v>2.2</v>
      </c>
      <c r="CM32" s="22">
        <v>12.6</v>
      </c>
      <c r="CN32" s="17">
        <v>1</v>
      </c>
      <c r="CO32" s="1">
        <v>79</v>
      </c>
      <c r="CP32" s="17">
        <v>4</v>
      </c>
      <c r="CQ32" s="1">
        <f t="shared" si="17"/>
        <v>7.9</v>
      </c>
      <c r="CR32" s="1">
        <v>1.1</v>
      </c>
      <c r="CS32" s="1">
        <f t="shared" si="19"/>
        <v>11</v>
      </c>
      <c r="CT32" s="107">
        <v>1</v>
      </c>
      <c r="CU32" s="22">
        <v>41</v>
      </c>
      <c r="CV32" s="107">
        <v>2</v>
      </c>
      <c r="CW32" s="22">
        <v>9.3</v>
      </c>
      <c r="CX32" s="26">
        <f t="shared" si="4"/>
        <v>0.968482948553935</v>
      </c>
      <c r="CY32" s="27">
        <f t="shared" si="5"/>
        <v>0.639198746045597</v>
      </c>
      <c r="CZ32" s="26">
        <f t="shared" si="6"/>
        <v>3.485</v>
      </c>
      <c r="DA32" s="28">
        <f t="shared" si="7"/>
        <v>-2.8458012539544</v>
      </c>
      <c r="DB32" s="107">
        <v>1</v>
      </c>
      <c r="DC32" s="1">
        <v>1</v>
      </c>
      <c r="DD32" s="17">
        <v>2</v>
      </c>
      <c r="DE32" s="29">
        <f t="shared" si="8"/>
        <v>1</v>
      </c>
      <c r="DF32" s="141">
        <v>1</v>
      </c>
      <c r="DG32" s="1">
        <v>31</v>
      </c>
      <c r="DH32" s="1">
        <f t="shared" si="20"/>
        <v>3.1</v>
      </c>
      <c r="DI32" s="1">
        <v>34</v>
      </c>
      <c r="DJ32" s="1">
        <f t="shared" si="9"/>
        <v>3.4</v>
      </c>
      <c r="DK32" s="17">
        <v>2</v>
      </c>
      <c r="DL32" s="1">
        <v>84</v>
      </c>
      <c r="DM32" s="1">
        <v>43</v>
      </c>
      <c r="DN32" s="1">
        <f t="shared" si="24"/>
        <v>4.3</v>
      </c>
      <c r="DO32" s="1">
        <v>6019</v>
      </c>
      <c r="DP32" s="1">
        <v>2</v>
      </c>
      <c r="DQ32" s="1">
        <f t="shared" si="25"/>
        <v>6.019</v>
      </c>
      <c r="DR32" s="1">
        <v>84</v>
      </c>
      <c r="DS32" s="25">
        <v>8.7</v>
      </c>
      <c r="DT32" s="1" t="s">
        <v>241</v>
      </c>
      <c r="DU32" s="1">
        <v>1</v>
      </c>
      <c r="DV32" s="1">
        <v>5</v>
      </c>
      <c r="DW32" s="1">
        <v>1</v>
      </c>
      <c r="DX32" s="20">
        <v>8.3</v>
      </c>
      <c r="DY32" s="1">
        <v>79.1</v>
      </c>
      <c r="DZ32" s="30">
        <v>154</v>
      </c>
      <c r="EA32" s="1">
        <v>108</v>
      </c>
      <c r="EB32" s="1">
        <v>12.2</v>
      </c>
      <c r="EC32" s="1">
        <v>85.6</v>
      </c>
      <c r="ED32" s="1">
        <v>1.06</v>
      </c>
      <c r="EE32" s="1">
        <v>38</v>
      </c>
      <c r="EF32" s="1">
        <v>20.2</v>
      </c>
      <c r="EG32" s="26">
        <f t="shared" si="21"/>
        <v>1.30535136944662</v>
      </c>
      <c r="EH32" s="26">
        <f t="shared" si="10"/>
        <v>0.861531903834772</v>
      </c>
      <c r="EI32" s="1">
        <f t="shared" si="22"/>
        <v>3.23</v>
      </c>
      <c r="EJ32" s="28">
        <f t="shared" si="12"/>
        <v>-2.36846809616523</v>
      </c>
      <c r="EK32" s="22">
        <v>2</v>
      </c>
      <c r="EL32" s="1">
        <v>2</v>
      </c>
      <c r="EM32" s="1">
        <v>81</v>
      </c>
      <c r="EN32" s="1">
        <v>116</v>
      </c>
      <c r="EO32" s="1">
        <v>77</v>
      </c>
      <c r="EP32" s="1">
        <v>40</v>
      </c>
      <c r="EQ32" s="1">
        <v>5914</v>
      </c>
      <c r="ER32" s="25">
        <v>86</v>
      </c>
      <c r="ES32" s="23"/>
      <c r="ET32" s="1">
        <v>0</v>
      </c>
      <c r="EW32" s="30"/>
      <c r="FK32" s="20">
        <v>36.6</v>
      </c>
      <c r="FL32" s="1">
        <v>36.5</v>
      </c>
      <c r="FN32" s="31">
        <v>0</v>
      </c>
      <c r="FO32" s="32">
        <v>0</v>
      </c>
      <c r="FP32" s="1">
        <v>0</v>
      </c>
      <c r="FQ32" s="1">
        <v>0</v>
      </c>
      <c r="FR32" s="1">
        <v>0</v>
      </c>
      <c r="FS32" s="1">
        <v>0</v>
      </c>
      <c r="FT32" s="1">
        <f t="shared" si="13"/>
        <v>0</v>
      </c>
      <c r="FU32" s="1">
        <v>0</v>
      </c>
      <c r="FV32" s="1">
        <f t="shared" si="14"/>
        <v>0</v>
      </c>
      <c r="FW32" s="1">
        <v>0</v>
      </c>
      <c r="FX32" s="1">
        <v>0</v>
      </c>
      <c r="FY32" s="17">
        <v>0</v>
      </c>
      <c r="FZ32" s="1">
        <v>0</v>
      </c>
      <c r="GB32" s="1">
        <v>0</v>
      </c>
      <c r="GC32" s="1">
        <v>0</v>
      </c>
      <c r="GD32" s="17">
        <v>0</v>
      </c>
      <c r="GE32" s="1">
        <v>0</v>
      </c>
      <c r="GG32" s="1">
        <v>0</v>
      </c>
      <c r="GH32" s="1">
        <v>0</v>
      </c>
      <c r="GI32" s="17">
        <v>0</v>
      </c>
      <c r="GJ32" s="1">
        <v>0</v>
      </c>
      <c r="GK32" s="1">
        <v>0</v>
      </c>
      <c r="GL32" s="1">
        <v>0</v>
      </c>
      <c r="GM32" s="32">
        <v>0</v>
      </c>
      <c r="GN32" s="17">
        <v>0</v>
      </c>
      <c r="GO32" s="17">
        <v>0</v>
      </c>
      <c r="GP32" s="1">
        <v>0</v>
      </c>
      <c r="GQ32" s="1">
        <v>0</v>
      </c>
      <c r="GR32" s="1">
        <v>0</v>
      </c>
      <c r="GS32" s="1">
        <v>0</v>
      </c>
      <c r="GT32" s="32">
        <v>0</v>
      </c>
      <c r="GU32" s="32">
        <v>0</v>
      </c>
      <c r="GV32" s="1">
        <v>0</v>
      </c>
      <c r="GW32" s="1">
        <v>0</v>
      </c>
      <c r="GX32" s="157">
        <v>0</v>
      </c>
      <c r="GY32" s="17">
        <v>0</v>
      </c>
      <c r="GZ32" s="17">
        <v>0</v>
      </c>
      <c r="HA32" s="25">
        <v>0</v>
      </c>
      <c r="HB32" s="1">
        <v>0</v>
      </c>
      <c r="HC32" s="17">
        <v>0</v>
      </c>
      <c r="HD32" s="170">
        <v>0</v>
      </c>
      <c r="HE32" s="17">
        <v>0</v>
      </c>
      <c r="HF32" s="17">
        <v>0</v>
      </c>
      <c r="HG32" s="17">
        <v>0</v>
      </c>
      <c r="HH32" s="17">
        <v>0</v>
      </c>
      <c r="HI32" s="17">
        <v>0</v>
      </c>
      <c r="HP32" s="1">
        <v>0</v>
      </c>
      <c r="HQ32" s="1">
        <v>0</v>
      </c>
      <c r="HR32" s="32">
        <v>0</v>
      </c>
      <c r="HS32" s="1">
        <v>0</v>
      </c>
      <c r="HT32" s="32">
        <v>0</v>
      </c>
      <c r="HU32" s="32">
        <v>0</v>
      </c>
      <c r="HW32" s="32">
        <v>0</v>
      </c>
      <c r="HX32" s="32">
        <v>0</v>
      </c>
      <c r="HY32" s="1">
        <f t="shared" si="15"/>
        <v>0</v>
      </c>
      <c r="HZ32" s="1">
        <v>0</v>
      </c>
      <c r="IA32" s="1">
        <f t="shared" si="16"/>
        <v>0</v>
      </c>
      <c r="IB32" s="1">
        <v>0</v>
      </c>
      <c r="IC32" s="1">
        <v>0</v>
      </c>
      <c r="ID32" s="23">
        <v>0</v>
      </c>
      <c r="IE32" s="23"/>
      <c r="IF32" s="23"/>
      <c r="IG32" s="36">
        <v>1</v>
      </c>
      <c r="IH32" s="37" t="s">
        <v>242</v>
      </c>
      <c r="II32" s="179">
        <v>0</v>
      </c>
      <c r="IJ32" s="1" t="s">
        <v>368</v>
      </c>
      <c r="IL32" s="38" t="s">
        <v>242</v>
      </c>
      <c r="IM32" s="1">
        <v>0</v>
      </c>
      <c r="IN32" s="1">
        <v>0</v>
      </c>
      <c r="IO32" s="1">
        <v>2.48</v>
      </c>
      <c r="IQ32" s="1">
        <v>9.09</v>
      </c>
      <c r="IR32" s="1">
        <v>80.2</v>
      </c>
      <c r="IS32" s="1">
        <v>161</v>
      </c>
      <c r="IT32" s="1">
        <v>87</v>
      </c>
      <c r="IU32" s="1">
        <v>12.6</v>
      </c>
      <c r="IV32" s="1">
        <v>79</v>
      </c>
      <c r="IW32" s="1">
        <v>1.1</v>
      </c>
      <c r="IX32" s="1">
        <v>42</v>
      </c>
      <c r="IY32" s="1">
        <v>13.2</v>
      </c>
      <c r="IZ32" s="1">
        <v>32</v>
      </c>
      <c r="JA32" s="1">
        <v>22</v>
      </c>
      <c r="JB32" s="1">
        <v>87</v>
      </c>
      <c r="JC32" s="1">
        <v>65</v>
      </c>
      <c r="JD32" s="1">
        <v>6903</v>
      </c>
      <c r="JE32" s="23">
        <v>85</v>
      </c>
      <c r="JI32" s="38" t="s">
        <v>242</v>
      </c>
      <c r="JN32" s="23"/>
    </row>
    <row r="33" s="1" customFormat="1" spans="1:274">
      <c r="A33" s="46">
        <v>20</v>
      </c>
      <c r="B33" s="14">
        <v>100183337</v>
      </c>
      <c r="C33" s="1" t="s">
        <v>369</v>
      </c>
      <c r="E33" s="49">
        <v>3</v>
      </c>
      <c r="F33" s="49">
        <v>2</v>
      </c>
      <c r="G33" s="17">
        <v>3</v>
      </c>
      <c r="H33" s="1">
        <v>1</v>
      </c>
      <c r="I33" s="71">
        <v>60.1266549975315</v>
      </c>
      <c r="J33" s="47">
        <v>2</v>
      </c>
      <c r="K33" s="68">
        <f t="shared" si="2"/>
        <v>6.01266549975315</v>
      </c>
      <c r="L33" s="49">
        <v>4</v>
      </c>
      <c r="M33" s="78">
        <v>20729</v>
      </c>
      <c r="N33" s="1">
        <v>1</v>
      </c>
      <c r="O33" s="1">
        <v>0</v>
      </c>
      <c r="P33" s="1">
        <v>1</v>
      </c>
      <c r="Q33" s="1">
        <v>1</v>
      </c>
      <c r="R33" s="1">
        <v>0</v>
      </c>
      <c r="S33" s="19">
        <v>31</v>
      </c>
      <c r="T33" s="83">
        <v>31</v>
      </c>
      <c r="U33" s="1">
        <v>1</v>
      </c>
      <c r="V33" s="1">
        <v>1</v>
      </c>
      <c r="W33" s="1">
        <v>1</v>
      </c>
      <c r="X33" s="1">
        <v>1</v>
      </c>
      <c r="Z33" s="88">
        <v>42691</v>
      </c>
      <c r="AC33" s="1">
        <v>25.35</v>
      </c>
      <c r="AD33" s="1">
        <v>2</v>
      </c>
      <c r="AE33" s="20" t="s">
        <v>370</v>
      </c>
      <c r="AF33" s="16"/>
      <c r="AG33" s="16" t="s">
        <v>251</v>
      </c>
      <c r="AH33" s="16">
        <v>2</v>
      </c>
      <c r="AI33" s="21">
        <v>2</v>
      </c>
      <c r="AJ33" s="16">
        <v>1.4</v>
      </c>
      <c r="AK33" s="17">
        <v>1.4</v>
      </c>
      <c r="AL33" s="22">
        <v>1</v>
      </c>
      <c r="AM33" s="1">
        <v>1</v>
      </c>
      <c r="AN33" s="1">
        <v>1</v>
      </c>
      <c r="AO33" s="1">
        <v>0</v>
      </c>
      <c r="AP33" s="1">
        <v>0</v>
      </c>
      <c r="AQ33" s="17">
        <v>1</v>
      </c>
      <c r="AR33" s="1">
        <v>1</v>
      </c>
      <c r="AS33" s="1">
        <v>1</v>
      </c>
      <c r="AT33" s="17">
        <v>0</v>
      </c>
      <c r="AU33" s="17">
        <v>0</v>
      </c>
      <c r="AV33" s="17">
        <v>0</v>
      </c>
      <c r="AX33" s="1">
        <v>1</v>
      </c>
      <c r="AY33" s="1">
        <v>1</v>
      </c>
      <c r="AZ33" s="1">
        <v>1</v>
      </c>
      <c r="BA33" s="1">
        <v>1</v>
      </c>
      <c r="BB33" s="107">
        <v>1</v>
      </c>
      <c r="BC33" s="22">
        <v>0</v>
      </c>
      <c r="BD33" s="22">
        <v>0</v>
      </c>
      <c r="BE33" s="22"/>
      <c r="BF33" s="1">
        <v>0</v>
      </c>
      <c r="BG33" s="1">
        <v>1</v>
      </c>
      <c r="BH33" s="17">
        <v>1</v>
      </c>
      <c r="BI33" s="1">
        <v>0</v>
      </c>
      <c r="BJ33" s="17">
        <v>0</v>
      </c>
      <c r="BK33" s="23" t="s">
        <v>334</v>
      </c>
      <c r="BL33" s="17">
        <v>1</v>
      </c>
      <c r="BM33" s="15">
        <v>0</v>
      </c>
      <c r="BN33" s="1">
        <v>0</v>
      </c>
      <c r="BO33" s="1">
        <v>0</v>
      </c>
      <c r="BP33" s="1">
        <v>2</v>
      </c>
      <c r="BQ33" s="1">
        <v>2</v>
      </c>
      <c r="BR33" s="1">
        <v>5.13</v>
      </c>
      <c r="BS33" s="1">
        <v>1</v>
      </c>
      <c r="BT33" s="1">
        <v>2</v>
      </c>
      <c r="BU33" s="1">
        <v>2</v>
      </c>
      <c r="BW33" s="1">
        <v>4.31</v>
      </c>
      <c r="BX33" s="1">
        <v>2</v>
      </c>
      <c r="BY33" s="1">
        <v>2</v>
      </c>
      <c r="BZ33" s="1">
        <v>57.4</v>
      </c>
      <c r="CA33" s="1">
        <v>134</v>
      </c>
      <c r="CB33" s="24">
        <v>2</v>
      </c>
      <c r="CC33" s="24">
        <v>107</v>
      </c>
      <c r="CD33" s="48">
        <f t="shared" si="18"/>
        <v>2.14</v>
      </c>
      <c r="CE33" s="48">
        <v>3</v>
      </c>
      <c r="CF33" s="25">
        <v>0</v>
      </c>
      <c r="CG33" s="17"/>
      <c r="CH33" s="17"/>
      <c r="CI33" s="17"/>
      <c r="CJ33" s="17"/>
      <c r="CK33" s="17">
        <v>107</v>
      </c>
      <c r="CL33" s="1">
        <f t="shared" si="23"/>
        <v>2.14</v>
      </c>
      <c r="CM33" s="22">
        <v>12.5</v>
      </c>
      <c r="CN33" s="17">
        <v>1</v>
      </c>
      <c r="CO33" s="1">
        <v>80.6</v>
      </c>
      <c r="CP33" s="17">
        <v>5</v>
      </c>
      <c r="CQ33" s="1">
        <f t="shared" si="17"/>
        <v>8.06</v>
      </c>
      <c r="CR33" s="1">
        <v>1.09</v>
      </c>
      <c r="CS33" s="1">
        <f t="shared" si="19"/>
        <v>10.9</v>
      </c>
      <c r="CT33" s="107">
        <v>1</v>
      </c>
      <c r="CU33" s="22">
        <v>36</v>
      </c>
      <c r="CV33" s="107">
        <v>2</v>
      </c>
      <c r="CW33" s="22">
        <v>11.5</v>
      </c>
      <c r="CX33" s="26">
        <f t="shared" si="4"/>
        <v>1.06069784035361</v>
      </c>
      <c r="CY33" s="27">
        <f t="shared" si="5"/>
        <v>0.700060574633384</v>
      </c>
      <c r="CZ33" s="26">
        <f t="shared" si="6"/>
        <v>3.06</v>
      </c>
      <c r="DA33" s="28">
        <f t="shared" si="7"/>
        <v>-2.35993942536662</v>
      </c>
      <c r="DB33" s="22">
        <v>2</v>
      </c>
      <c r="DC33" s="1">
        <v>1</v>
      </c>
      <c r="DD33" s="17">
        <v>2</v>
      </c>
      <c r="DE33" s="29">
        <f t="shared" si="8"/>
        <v>0</v>
      </c>
      <c r="DF33" s="29">
        <v>0</v>
      </c>
      <c r="DG33" s="1">
        <v>12</v>
      </c>
      <c r="DH33" s="1">
        <f t="shared" si="20"/>
        <v>1.2</v>
      </c>
      <c r="DI33" s="1">
        <v>15</v>
      </c>
      <c r="DJ33" s="1">
        <f t="shared" si="9"/>
        <v>1.5</v>
      </c>
      <c r="DK33" s="17">
        <v>1</v>
      </c>
      <c r="DL33" s="1">
        <v>106</v>
      </c>
      <c r="DM33" s="1">
        <v>34</v>
      </c>
      <c r="DN33" s="1">
        <f t="shared" si="24"/>
        <v>3.4</v>
      </c>
      <c r="DO33" s="1">
        <v>5039</v>
      </c>
      <c r="DP33" s="1">
        <v>2</v>
      </c>
      <c r="DQ33" s="1">
        <f t="shared" si="25"/>
        <v>5.039</v>
      </c>
      <c r="DR33" s="1">
        <v>59</v>
      </c>
      <c r="DS33" s="25">
        <v>5.5</v>
      </c>
      <c r="DT33" s="1" t="s">
        <v>241</v>
      </c>
      <c r="DU33" s="1">
        <v>1</v>
      </c>
      <c r="DV33" s="1">
        <v>5</v>
      </c>
      <c r="DW33" s="1">
        <v>1</v>
      </c>
      <c r="DX33" s="20">
        <v>7.78</v>
      </c>
      <c r="DY33" s="1">
        <v>83.4</v>
      </c>
      <c r="DZ33" s="30">
        <v>140</v>
      </c>
      <c r="EA33" s="1">
        <v>85</v>
      </c>
      <c r="EB33" s="1">
        <v>11.9</v>
      </c>
      <c r="EC33" s="1">
        <v>91.1</v>
      </c>
      <c r="ED33" s="1">
        <v>1.04</v>
      </c>
      <c r="EE33" s="1">
        <v>39</v>
      </c>
      <c r="EF33" s="1">
        <v>19.9</v>
      </c>
      <c r="EG33" s="26">
        <f t="shared" si="21"/>
        <v>1.29885307640971</v>
      </c>
      <c r="EH33" s="26">
        <f t="shared" si="10"/>
        <v>0.857243030430406</v>
      </c>
      <c r="EI33" s="1">
        <f t="shared" si="22"/>
        <v>3.315</v>
      </c>
      <c r="EJ33" s="28">
        <f t="shared" si="12"/>
        <v>-2.45775696956959</v>
      </c>
      <c r="EK33" s="22">
        <v>2</v>
      </c>
      <c r="EL33" s="1">
        <v>2</v>
      </c>
      <c r="EM33" s="1">
        <v>175</v>
      </c>
      <c r="EN33" s="1">
        <v>295</v>
      </c>
      <c r="EO33" s="1">
        <v>116</v>
      </c>
      <c r="EP33" s="1">
        <v>35</v>
      </c>
      <c r="EQ33" s="1">
        <v>5591</v>
      </c>
      <c r="ER33" s="25">
        <v>65</v>
      </c>
      <c r="ES33" s="23"/>
      <c r="ET33" s="1">
        <v>1</v>
      </c>
      <c r="EU33" s="1">
        <v>4.18</v>
      </c>
      <c r="EV33" s="1">
        <v>62</v>
      </c>
      <c r="EW33" s="30">
        <v>136</v>
      </c>
      <c r="EX33" s="1">
        <v>90</v>
      </c>
      <c r="EY33" s="1">
        <v>11.9</v>
      </c>
      <c r="EZ33" s="1">
        <v>91.1</v>
      </c>
      <c r="FA33" s="1">
        <v>1.04</v>
      </c>
      <c r="FB33" s="1">
        <v>36</v>
      </c>
      <c r="FC33" s="1">
        <v>8.1</v>
      </c>
      <c r="FD33" s="1">
        <v>91</v>
      </c>
      <c r="FE33" s="1">
        <v>41</v>
      </c>
      <c r="FF33" s="1">
        <v>125</v>
      </c>
      <c r="FG33" s="1">
        <v>50</v>
      </c>
      <c r="FH33" s="1">
        <v>4588</v>
      </c>
      <c r="FI33" s="1">
        <v>62</v>
      </c>
      <c r="FJ33" s="1">
        <v>4.53</v>
      </c>
      <c r="FK33" s="20">
        <v>36.4</v>
      </c>
      <c r="FL33" s="1">
        <v>36.8</v>
      </c>
      <c r="FN33" s="31">
        <v>0</v>
      </c>
      <c r="FO33" s="32">
        <v>0</v>
      </c>
      <c r="FP33" s="1">
        <v>0</v>
      </c>
      <c r="FQ33" s="1">
        <v>0</v>
      </c>
      <c r="FR33" s="1">
        <v>0</v>
      </c>
      <c r="FS33" s="1">
        <v>0</v>
      </c>
      <c r="FT33" s="1">
        <f t="shared" si="13"/>
        <v>0</v>
      </c>
      <c r="FU33" s="1">
        <v>0</v>
      </c>
      <c r="FV33" s="1">
        <f t="shared" si="14"/>
        <v>0</v>
      </c>
      <c r="FW33" s="1">
        <v>0</v>
      </c>
      <c r="FX33" s="1">
        <v>0</v>
      </c>
      <c r="FY33" s="17">
        <v>0</v>
      </c>
      <c r="FZ33" s="1">
        <v>0</v>
      </c>
      <c r="GB33" s="1">
        <v>0</v>
      </c>
      <c r="GC33" s="1">
        <v>0</v>
      </c>
      <c r="GD33" s="17">
        <v>0</v>
      </c>
      <c r="GE33" s="1">
        <v>0</v>
      </c>
      <c r="GG33" s="1">
        <v>0</v>
      </c>
      <c r="GH33" s="1">
        <v>0</v>
      </c>
      <c r="GI33" s="17">
        <v>0</v>
      </c>
      <c r="GJ33" s="1">
        <v>0</v>
      </c>
      <c r="GK33" s="1">
        <v>0</v>
      </c>
      <c r="GL33" s="1">
        <v>0</v>
      </c>
      <c r="GM33" s="32">
        <v>0</v>
      </c>
      <c r="GN33" s="17">
        <v>0</v>
      </c>
      <c r="GO33" s="17">
        <v>0</v>
      </c>
      <c r="GP33" s="1">
        <v>0</v>
      </c>
      <c r="GQ33" s="1">
        <v>0</v>
      </c>
      <c r="GR33" s="1">
        <v>0</v>
      </c>
      <c r="GS33" s="1">
        <v>0</v>
      </c>
      <c r="GT33" s="32">
        <v>0</v>
      </c>
      <c r="GU33" s="32">
        <v>0</v>
      </c>
      <c r="GV33" s="1">
        <v>0</v>
      </c>
      <c r="GW33" s="1">
        <v>0</v>
      </c>
      <c r="GX33" s="157">
        <v>0</v>
      </c>
      <c r="GY33" s="17">
        <v>0</v>
      </c>
      <c r="GZ33" s="17">
        <v>0</v>
      </c>
      <c r="HA33" s="25">
        <v>0</v>
      </c>
      <c r="HB33" s="1">
        <v>0</v>
      </c>
      <c r="HC33" s="17">
        <v>0</v>
      </c>
      <c r="HD33" s="170">
        <v>0</v>
      </c>
      <c r="HE33" s="17">
        <v>0</v>
      </c>
      <c r="HF33" s="17">
        <v>0</v>
      </c>
      <c r="HG33" s="17">
        <v>0</v>
      </c>
      <c r="HH33" s="17">
        <v>0</v>
      </c>
      <c r="HI33" s="17">
        <v>0</v>
      </c>
      <c r="HP33" s="1">
        <v>0</v>
      </c>
      <c r="HQ33" s="1">
        <v>0</v>
      </c>
      <c r="HR33" s="32">
        <v>0</v>
      </c>
      <c r="HS33" s="1">
        <v>0</v>
      </c>
      <c r="HT33" s="32">
        <v>0</v>
      </c>
      <c r="HU33" s="32">
        <v>0</v>
      </c>
      <c r="HW33" s="32">
        <v>0</v>
      </c>
      <c r="HX33" s="32">
        <v>0</v>
      </c>
      <c r="HY33" s="1">
        <f t="shared" si="15"/>
        <v>0</v>
      </c>
      <c r="HZ33" s="1">
        <v>0</v>
      </c>
      <c r="IA33" s="1">
        <f t="shared" si="16"/>
        <v>0</v>
      </c>
      <c r="IB33" s="1">
        <v>0</v>
      </c>
      <c r="IC33" s="1">
        <v>0</v>
      </c>
      <c r="ID33" s="23">
        <v>0</v>
      </c>
      <c r="IE33" s="23"/>
      <c r="IF33" s="23"/>
      <c r="IG33" s="36">
        <v>1</v>
      </c>
      <c r="IH33" s="37" t="s">
        <v>242</v>
      </c>
      <c r="II33" s="179">
        <v>0</v>
      </c>
      <c r="IJ33" s="1" t="s">
        <v>371</v>
      </c>
      <c r="IL33" s="38" t="s">
        <v>242</v>
      </c>
      <c r="IM33" s="1">
        <v>0</v>
      </c>
      <c r="IN33" s="1">
        <v>0</v>
      </c>
      <c r="IO33" s="1">
        <v>6.57</v>
      </c>
      <c r="IQ33" s="1">
        <v>7.59</v>
      </c>
      <c r="IR33" s="1">
        <v>68.4</v>
      </c>
      <c r="IS33" s="1">
        <v>155</v>
      </c>
      <c r="IT33" s="1">
        <v>121</v>
      </c>
      <c r="IU33" s="1">
        <v>12.3</v>
      </c>
      <c r="IV33" s="1">
        <v>83.9</v>
      </c>
      <c r="IW33" s="1">
        <v>1.07</v>
      </c>
      <c r="IX33" s="1">
        <v>45</v>
      </c>
      <c r="IY33" s="1">
        <v>16.6</v>
      </c>
      <c r="IZ33" s="1">
        <v>23</v>
      </c>
      <c r="JA33" s="1">
        <v>25</v>
      </c>
      <c r="JB33" s="1">
        <v>130</v>
      </c>
      <c r="JC33" s="1">
        <v>83</v>
      </c>
      <c r="JD33" s="1">
        <v>6419</v>
      </c>
      <c r="JE33" s="23">
        <v>85</v>
      </c>
      <c r="JI33" s="38" t="s">
        <v>242</v>
      </c>
      <c r="JN33" s="23"/>
    </row>
    <row r="34" s="1" customFormat="1" ht="60" spans="1:274">
      <c r="A34" s="46">
        <v>21</v>
      </c>
      <c r="B34" s="14">
        <v>3001157516</v>
      </c>
      <c r="C34" s="1" t="s">
        <v>372</v>
      </c>
      <c r="E34" s="49">
        <v>3</v>
      </c>
      <c r="F34" s="49">
        <v>2</v>
      </c>
      <c r="G34" s="17">
        <v>3</v>
      </c>
      <c r="H34" s="1">
        <v>1</v>
      </c>
      <c r="I34" s="71">
        <v>53.1293855201785</v>
      </c>
      <c r="J34" s="47">
        <v>1</v>
      </c>
      <c r="K34" s="68">
        <f t="shared" si="2"/>
        <v>5.31293855201785</v>
      </c>
      <c r="L34" s="49">
        <v>3</v>
      </c>
      <c r="M34" s="78">
        <v>23285</v>
      </c>
      <c r="N34" s="1">
        <v>0</v>
      </c>
      <c r="O34" s="1">
        <v>0</v>
      </c>
      <c r="P34" s="1">
        <v>0</v>
      </c>
      <c r="Q34" s="1">
        <v>0</v>
      </c>
      <c r="R34" s="1">
        <v>0</v>
      </c>
      <c r="S34" s="19">
        <v>32</v>
      </c>
      <c r="T34" s="83">
        <v>32</v>
      </c>
      <c r="U34" s="1">
        <v>1</v>
      </c>
      <c r="V34" s="1">
        <v>1</v>
      </c>
      <c r="W34" s="1">
        <v>1</v>
      </c>
      <c r="X34" s="1">
        <v>1</v>
      </c>
      <c r="Z34" s="88">
        <v>42691</v>
      </c>
      <c r="AC34" s="1">
        <v>20.95</v>
      </c>
      <c r="AD34" s="17">
        <v>1</v>
      </c>
      <c r="AE34" s="20" t="s">
        <v>245</v>
      </c>
      <c r="AF34" s="16"/>
      <c r="AG34" s="16" t="s">
        <v>235</v>
      </c>
      <c r="AH34" s="16">
        <v>1</v>
      </c>
      <c r="AI34" s="21">
        <v>1</v>
      </c>
      <c r="AJ34" s="16">
        <v>2.3</v>
      </c>
      <c r="AK34" s="17">
        <v>2.3</v>
      </c>
      <c r="AL34" s="107">
        <v>2</v>
      </c>
      <c r="AM34" s="1">
        <v>1</v>
      </c>
      <c r="AN34" s="1">
        <v>1</v>
      </c>
      <c r="AO34" s="1">
        <v>0</v>
      </c>
      <c r="AP34" s="1">
        <v>0</v>
      </c>
      <c r="AQ34" s="17">
        <v>1</v>
      </c>
      <c r="AR34" s="1">
        <v>1</v>
      </c>
      <c r="AS34" s="1">
        <v>1</v>
      </c>
      <c r="AT34" s="17" t="s">
        <v>246</v>
      </c>
      <c r="AU34" s="17">
        <v>1</v>
      </c>
      <c r="AV34" s="17">
        <v>1</v>
      </c>
      <c r="AX34" s="1">
        <v>1</v>
      </c>
      <c r="AY34" s="1">
        <v>1</v>
      </c>
      <c r="AZ34" s="1">
        <v>1</v>
      </c>
      <c r="BA34" s="1">
        <v>1</v>
      </c>
      <c r="BB34" s="107">
        <v>1</v>
      </c>
      <c r="BC34" s="22">
        <v>0</v>
      </c>
      <c r="BD34" s="22">
        <v>0</v>
      </c>
      <c r="BE34" s="22"/>
      <c r="BF34" s="1">
        <v>1</v>
      </c>
      <c r="BG34" s="1">
        <v>1</v>
      </c>
      <c r="BH34" s="17">
        <v>1</v>
      </c>
      <c r="BI34" s="1">
        <v>0</v>
      </c>
      <c r="BJ34" s="17">
        <v>0</v>
      </c>
      <c r="BK34" s="23" t="s">
        <v>334</v>
      </c>
      <c r="BL34" s="1">
        <v>0</v>
      </c>
      <c r="BM34" s="1">
        <v>0</v>
      </c>
      <c r="BN34" s="1">
        <v>0</v>
      </c>
      <c r="BO34" s="1">
        <v>0</v>
      </c>
      <c r="BP34" s="1">
        <v>4</v>
      </c>
      <c r="BQ34" s="1">
        <v>3</v>
      </c>
      <c r="BR34" s="1">
        <v>1.28</v>
      </c>
      <c r="BS34" s="1">
        <v>1</v>
      </c>
      <c r="BT34" s="1">
        <v>1</v>
      </c>
      <c r="BU34" s="1">
        <v>1</v>
      </c>
      <c r="BW34" s="1">
        <v>2.22</v>
      </c>
      <c r="BX34" s="17">
        <v>1</v>
      </c>
      <c r="BY34" s="1">
        <v>1</v>
      </c>
      <c r="BZ34" s="1">
        <v>67</v>
      </c>
      <c r="CA34" s="1">
        <v>83</v>
      </c>
      <c r="CB34" s="24">
        <v>1</v>
      </c>
      <c r="CC34" s="24">
        <v>108</v>
      </c>
      <c r="CD34" s="48">
        <f t="shared" si="18"/>
        <v>2.16</v>
      </c>
      <c r="CE34" s="48">
        <v>3</v>
      </c>
      <c r="CF34" s="25">
        <v>0</v>
      </c>
      <c r="CG34" s="17"/>
      <c r="CH34" s="17"/>
      <c r="CI34" s="17"/>
      <c r="CJ34" s="17"/>
      <c r="CK34" s="17">
        <v>108</v>
      </c>
      <c r="CL34" s="1">
        <f t="shared" si="23"/>
        <v>2.16</v>
      </c>
      <c r="CM34" s="22">
        <v>13.3</v>
      </c>
      <c r="CN34" s="17">
        <v>1</v>
      </c>
      <c r="CO34" s="1">
        <v>70.2</v>
      </c>
      <c r="CP34" s="17">
        <v>4</v>
      </c>
      <c r="CQ34" s="1">
        <f t="shared" si="17"/>
        <v>7.02</v>
      </c>
      <c r="CR34" s="1">
        <v>1.16</v>
      </c>
      <c r="CS34" s="1">
        <f t="shared" si="19"/>
        <v>11.6</v>
      </c>
      <c r="CT34" s="107">
        <v>1</v>
      </c>
      <c r="CU34" s="22">
        <v>37</v>
      </c>
      <c r="CV34" s="107">
        <v>2</v>
      </c>
      <c r="CW34" s="22">
        <v>6.6</v>
      </c>
      <c r="CX34" s="26">
        <f t="shared" si="4"/>
        <v>0.819543935541869</v>
      </c>
      <c r="CY34" s="27">
        <f t="shared" si="5"/>
        <v>0.540898997457633</v>
      </c>
      <c r="CZ34" s="26">
        <f t="shared" si="6"/>
        <v>3.145</v>
      </c>
      <c r="DA34" s="28">
        <f t="shared" si="7"/>
        <v>-2.60410100254237</v>
      </c>
      <c r="DB34" s="107">
        <v>1</v>
      </c>
      <c r="DC34" s="1">
        <v>1</v>
      </c>
      <c r="DD34" s="17">
        <v>2</v>
      </c>
      <c r="DE34" s="29">
        <f t="shared" si="8"/>
        <v>1</v>
      </c>
      <c r="DF34" s="141">
        <v>1</v>
      </c>
      <c r="DG34" s="1">
        <v>22</v>
      </c>
      <c r="DH34" s="1">
        <f t="shared" si="20"/>
        <v>2.2</v>
      </c>
      <c r="DI34" s="1">
        <v>25</v>
      </c>
      <c r="DJ34" s="1">
        <f t="shared" si="9"/>
        <v>2.5</v>
      </c>
      <c r="DK34" s="17">
        <v>2</v>
      </c>
      <c r="DL34" s="1">
        <v>66</v>
      </c>
      <c r="DM34" s="1">
        <v>36</v>
      </c>
      <c r="DN34" s="1">
        <f t="shared" si="24"/>
        <v>3.6</v>
      </c>
      <c r="DO34" s="1">
        <v>3586</v>
      </c>
      <c r="DP34" s="1">
        <v>1</v>
      </c>
      <c r="DQ34" s="1">
        <f t="shared" si="25"/>
        <v>3.586</v>
      </c>
      <c r="DR34" s="1">
        <v>85</v>
      </c>
      <c r="DS34" s="25">
        <v>5.8</v>
      </c>
      <c r="DT34" s="1" t="s">
        <v>241</v>
      </c>
      <c r="DU34" s="1">
        <v>1</v>
      </c>
      <c r="DV34" s="1">
        <v>5</v>
      </c>
      <c r="DW34" s="1">
        <v>1</v>
      </c>
      <c r="DX34" s="20">
        <v>4.65</v>
      </c>
      <c r="DY34" s="1">
        <v>89.9</v>
      </c>
      <c r="DZ34" s="30">
        <v>91</v>
      </c>
      <c r="EA34" s="1">
        <v>57</v>
      </c>
      <c r="EB34" s="1">
        <v>15.5</v>
      </c>
      <c r="EC34" s="1">
        <v>52.8</v>
      </c>
      <c r="ED34" s="1">
        <v>1.36</v>
      </c>
      <c r="EE34" s="1">
        <v>41</v>
      </c>
      <c r="EF34" s="1">
        <v>23.1</v>
      </c>
      <c r="EG34" s="26">
        <f t="shared" si="21"/>
        <v>1.36361197989214</v>
      </c>
      <c r="EH34" s="26">
        <f t="shared" si="10"/>
        <v>0.899983906728815</v>
      </c>
      <c r="EI34" s="1">
        <f t="shared" si="22"/>
        <v>3.485</v>
      </c>
      <c r="EJ34" s="28">
        <f t="shared" si="12"/>
        <v>-2.58501609327118</v>
      </c>
      <c r="EK34" s="22">
        <v>2</v>
      </c>
      <c r="EL34" s="1">
        <v>2</v>
      </c>
      <c r="EM34" s="1">
        <v>45</v>
      </c>
      <c r="EN34" s="1">
        <v>86</v>
      </c>
      <c r="EO34" s="1">
        <v>67</v>
      </c>
      <c r="EP34" s="1">
        <v>26</v>
      </c>
      <c r="EQ34" s="1">
        <v>3152</v>
      </c>
      <c r="ER34" s="25">
        <v>77</v>
      </c>
      <c r="ES34" s="23"/>
      <c r="ET34" s="1">
        <v>1</v>
      </c>
      <c r="EU34" s="1">
        <v>3.6</v>
      </c>
      <c r="EV34" s="1">
        <v>74.9</v>
      </c>
      <c r="EW34" s="30">
        <v>83</v>
      </c>
      <c r="EX34" s="1">
        <v>58</v>
      </c>
      <c r="EY34" s="1">
        <v>14</v>
      </c>
      <c r="EZ34" s="1">
        <v>63.1</v>
      </c>
      <c r="FA34" s="1">
        <v>1.22</v>
      </c>
      <c r="FB34" s="1">
        <v>36</v>
      </c>
      <c r="FC34" s="1">
        <v>17</v>
      </c>
      <c r="FD34" s="1">
        <v>73</v>
      </c>
      <c r="FE34" s="1">
        <v>61</v>
      </c>
      <c r="FF34" s="1">
        <v>90</v>
      </c>
      <c r="FG34" s="1">
        <v>65</v>
      </c>
      <c r="FH34" s="1">
        <v>1801</v>
      </c>
      <c r="FI34" s="1">
        <v>71</v>
      </c>
      <c r="FK34" s="20">
        <v>39.7</v>
      </c>
      <c r="FL34" s="1">
        <v>37.8</v>
      </c>
      <c r="FM34" s="17"/>
      <c r="FN34" s="31">
        <v>1</v>
      </c>
      <c r="FO34" s="157">
        <v>1</v>
      </c>
      <c r="FP34" s="1">
        <v>2</v>
      </c>
      <c r="FQ34" s="1">
        <v>1</v>
      </c>
      <c r="FR34" s="1" t="s">
        <v>373</v>
      </c>
      <c r="FS34" s="1">
        <v>0</v>
      </c>
      <c r="FT34" s="1">
        <f t="shared" si="13"/>
        <v>0</v>
      </c>
      <c r="FU34" s="1">
        <v>1</v>
      </c>
      <c r="FV34" s="1">
        <f t="shared" si="14"/>
        <v>1</v>
      </c>
      <c r="FW34" s="1">
        <v>0</v>
      </c>
      <c r="FX34" s="1">
        <v>0</v>
      </c>
      <c r="FY34" s="17">
        <v>0</v>
      </c>
      <c r="FZ34" s="17">
        <v>1</v>
      </c>
      <c r="GA34" s="17" t="s">
        <v>312</v>
      </c>
      <c r="GB34" s="1">
        <v>0</v>
      </c>
      <c r="GC34" s="1">
        <v>1</v>
      </c>
      <c r="GD34" s="17">
        <v>0</v>
      </c>
      <c r="GE34" s="1">
        <v>0</v>
      </c>
      <c r="GG34" s="1">
        <v>0</v>
      </c>
      <c r="GH34" s="1">
        <v>0</v>
      </c>
      <c r="GI34" s="17">
        <v>0</v>
      </c>
      <c r="GJ34" s="1">
        <v>0</v>
      </c>
      <c r="GK34" s="1">
        <v>0</v>
      </c>
      <c r="GL34" s="1">
        <v>0</v>
      </c>
      <c r="GM34" s="32">
        <v>0</v>
      </c>
      <c r="GN34" s="17">
        <v>0</v>
      </c>
      <c r="GO34" s="17">
        <v>0</v>
      </c>
      <c r="GP34" s="1">
        <v>0</v>
      </c>
      <c r="GQ34" s="1">
        <v>0</v>
      </c>
      <c r="GR34" s="1">
        <v>0</v>
      </c>
      <c r="GS34" s="1">
        <v>0</v>
      </c>
      <c r="GT34" s="32">
        <v>0</v>
      </c>
      <c r="GU34" s="32">
        <v>0</v>
      </c>
      <c r="GV34" s="1">
        <v>1</v>
      </c>
      <c r="GW34" s="1">
        <v>1</v>
      </c>
      <c r="GX34" s="157">
        <v>0</v>
      </c>
      <c r="GY34" s="17">
        <v>0</v>
      </c>
      <c r="GZ34" s="17">
        <v>0</v>
      </c>
      <c r="HA34" s="25">
        <v>0</v>
      </c>
      <c r="HB34" s="1">
        <v>0</v>
      </c>
      <c r="HC34" s="17">
        <v>0</v>
      </c>
      <c r="HD34" s="170">
        <v>0</v>
      </c>
      <c r="HE34" s="17">
        <v>0</v>
      </c>
      <c r="HF34" s="17">
        <v>0</v>
      </c>
      <c r="HG34" s="17">
        <v>0</v>
      </c>
      <c r="HH34" s="17">
        <v>0</v>
      </c>
      <c r="HI34" s="17">
        <v>0</v>
      </c>
      <c r="HP34" s="1">
        <v>0</v>
      </c>
      <c r="HQ34" s="1">
        <v>0</v>
      </c>
      <c r="HR34" s="32">
        <v>0</v>
      </c>
      <c r="HS34" s="1">
        <v>0</v>
      </c>
      <c r="HT34" s="32">
        <v>0</v>
      </c>
      <c r="HU34" s="32">
        <v>0</v>
      </c>
      <c r="HW34" s="32">
        <v>0</v>
      </c>
      <c r="HX34" s="32">
        <v>0</v>
      </c>
      <c r="HY34" s="1">
        <f t="shared" si="15"/>
        <v>0</v>
      </c>
      <c r="HZ34" s="1">
        <v>0</v>
      </c>
      <c r="IA34" s="1">
        <f t="shared" si="16"/>
        <v>0</v>
      </c>
      <c r="IB34" s="1">
        <v>0</v>
      </c>
      <c r="IC34" s="1">
        <v>0</v>
      </c>
      <c r="ID34" s="23" t="s">
        <v>374</v>
      </c>
      <c r="IE34" s="23"/>
      <c r="IF34" s="23"/>
      <c r="IG34" s="36">
        <v>1</v>
      </c>
      <c r="IH34" s="37" t="s">
        <v>242</v>
      </c>
      <c r="II34" s="179">
        <v>0</v>
      </c>
      <c r="IJ34" s="1" t="s">
        <v>375</v>
      </c>
      <c r="IL34" s="38" t="s">
        <v>242</v>
      </c>
      <c r="IM34" s="1">
        <v>0</v>
      </c>
      <c r="IN34" s="1">
        <v>0</v>
      </c>
      <c r="IO34" s="1">
        <v>2.49</v>
      </c>
      <c r="IQ34" s="1">
        <v>2.4</v>
      </c>
      <c r="IR34" s="1">
        <v>72.6</v>
      </c>
      <c r="IS34" s="1">
        <v>128</v>
      </c>
      <c r="IT34" s="1">
        <v>56</v>
      </c>
      <c r="IZ34" s="1">
        <v>42</v>
      </c>
      <c r="JA34" s="1">
        <v>15</v>
      </c>
      <c r="JB34" s="1">
        <v>73</v>
      </c>
      <c r="JC34" s="1">
        <v>31</v>
      </c>
      <c r="JD34" s="1">
        <v>4357</v>
      </c>
      <c r="JE34" s="23"/>
      <c r="JH34" s="1" t="s">
        <v>376</v>
      </c>
      <c r="JI34" s="38" t="s">
        <v>242</v>
      </c>
      <c r="JN34" s="23"/>
    </row>
    <row r="35" s="1" customFormat="1" ht="45" spans="1:274">
      <c r="A35" s="46">
        <v>22</v>
      </c>
      <c r="B35" s="14">
        <v>100237359</v>
      </c>
      <c r="C35" s="1" t="s">
        <v>377</v>
      </c>
      <c r="D35" s="1" t="s">
        <v>378</v>
      </c>
      <c r="E35" s="49">
        <v>1</v>
      </c>
      <c r="F35" s="49">
        <v>1</v>
      </c>
      <c r="G35" s="17">
        <v>3</v>
      </c>
      <c r="H35" s="1">
        <v>1</v>
      </c>
      <c r="I35" s="71">
        <v>60.8768008617207</v>
      </c>
      <c r="J35" s="47">
        <v>2</v>
      </c>
      <c r="K35" s="68">
        <f t="shared" si="2"/>
        <v>6.08768008617207</v>
      </c>
      <c r="L35" s="49">
        <v>4</v>
      </c>
      <c r="M35" s="78">
        <v>20455</v>
      </c>
      <c r="N35" s="1">
        <v>0</v>
      </c>
      <c r="O35" s="1">
        <v>0</v>
      </c>
      <c r="P35" s="1">
        <v>1</v>
      </c>
      <c r="Q35" s="1">
        <v>1</v>
      </c>
      <c r="R35" s="1">
        <v>0</v>
      </c>
      <c r="S35" s="19">
        <v>33</v>
      </c>
      <c r="T35" s="83">
        <v>33</v>
      </c>
      <c r="U35" s="1">
        <v>1</v>
      </c>
      <c r="V35" s="1">
        <v>1</v>
      </c>
      <c r="W35" s="1">
        <v>1</v>
      </c>
      <c r="X35" s="1">
        <v>1</v>
      </c>
      <c r="Z35" s="88">
        <v>42691</v>
      </c>
      <c r="AC35" s="1">
        <v>28.34</v>
      </c>
      <c r="AD35" s="1">
        <v>2</v>
      </c>
      <c r="AE35" s="20" t="s">
        <v>379</v>
      </c>
      <c r="AF35" s="16"/>
      <c r="AG35" s="16" t="s">
        <v>255</v>
      </c>
      <c r="AH35" s="16">
        <v>3</v>
      </c>
      <c r="AI35" s="21">
        <v>3</v>
      </c>
      <c r="AJ35" s="16">
        <v>3.1</v>
      </c>
      <c r="AK35" s="17">
        <v>3.1</v>
      </c>
      <c r="AL35" s="107">
        <v>2</v>
      </c>
      <c r="AM35" s="1">
        <v>4</v>
      </c>
      <c r="AN35" s="1">
        <v>3</v>
      </c>
      <c r="AO35" s="1">
        <v>0</v>
      </c>
      <c r="AP35" s="1" t="s">
        <v>380</v>
      </c>
      <c r="AQ35" s="17">
        <v>6</v>
      </c>
      <c r="AR35" s="3">
        <v>3</v>
      </c>
      <c r="AS35" s="3">
        <v>2</v>
      </c>
      <c r="AT35" s="17" t="s">
        <v>285</v>
      </c>
      <c r="AU35" s="3">
        <v>3</v>
      </c>
      <c r="AV35" s="3">
        <v>2</v>
      </c>
      <c r="AX35" s="1">
        <v>1</v>
      </c>
      <c r="AY35" s="1">
        <v>1</v>
      </c>
      <c r="AZ35" s="1">
        <v>1</v>
      </c>
      <c r="BA35" s="1">
        <v>1</v>
      </c>
      <c r="BB35" s="107">
        <v>1</v>
      </c>
      <c r="BC35" s="22">
        <v>0</v>
      </c>
      <c r="BD35" s="22">
        <v>1</v>
      </c>
      <c r="BE35" s="22"/>
      <c r="BF35" s="1">
        <v>1</v>
      </c>
      <c r="BG35" s="1">
        <v>1</v>
      </c>
      <c r="BH35" s="17">
        <v>1</v>
      </c>
      <c r="BI35" s="1">
        <v>0</v>
      </c>
      <c r="BJ35" s="17">
        <v>0</v>
      </c>
      <c r="BK35" s="23" t="s">
        <v>285</v>
      </c>
      <c r="BL35" s="1">
        <v>0</v>
      </c>
      <c r="BM35" s="1">
        <v>0</v>
      </c>
      <c r="BN35" s="1">
        <v>1</v>
      </c>
      <c r="BO35" s="1">
        <v>0</v>
      </c>
      <c r="BP35" s="1">
        <v>1</v>
      </c>
      <c r="BQ35" s="1">
        <v>1</v>
      </c>
      <c r="BR35" s="1">
        <v>18.32</v>
      </c>
      <c r="BS35" s="1">
        <v>1</v>
      </c>
      <c r="BT35" s="1">
        <v>2</v>
      </c>
      <c r="BU35" s="1">
        <v>3</v>
      </c>
      <c r="BW35" s="1">
        <v>1.6</v>
      </c>
      <c r="BX35" s="17">
        <v>1</v>
      </c>
      <c r="BY35" s="1">
        <v>1</v>
      </c>
      <c r="BZ35" s="1">
        <v>55</v>
      </c>
      <c r="CA35" s="1">
        <v>118</v>
      </c>
      <c r="CB35" s="24">
        <v>1</v>
      </c>
      <c r="CC35" s="24">
        <v>30</v>
      </c>
      <c r="CD35" s="48">
        <f t="shared" si="18"/>
        <v>0.6</v>
      </c>
      <c r="CE35" s="48">
        <v>1</v>
      </c>
      <c r="CF35" s="25" t="s">
        <v>381</v>
      </c>
      <c r="CH35" s="1" t="s">
        <v>382</v>
      </c>
      <c r="CI35" s="1" t="s">
        <v>383</v>
      </c>
      <c r="CJ35" s="1" t="s">
        <v>384</v>
      </c>
      <c r="CK35" s="1">
        <v>55</v>
      </c>
      <c r="CL35" s="1">
        <f t="shared" si="23"/>
        <v>1.1</v>
      </c>
      <c r="CM35" s="22">
        <v>15.9</v>
      </c>
      <c r="CN35" s="1">
        <v>2</v>
      </c>
      <c r="CO35" s="1">
        <v>50.9</v>
      </c>
      <c r="CP35" s="1">
        <v>2</v>
      </c>
      <c r="CQ35" s="1">
        <f t="shared" si="17"/>
        <v>5.09</v>
      </c>
      <c r="CR35" s="1">
        <v>1.4</v>
      </c>
      <c r="CS35" s="1">
        <f t="shared" si="19"/>
        <v>14</v>
      </c>
      <c r="CT35" s="22">
        <v>2</v>
      </c>
      <c r="CU35" s="22">
        <v>32</v>
      </c>
      <c r="CV35" s="22">
        <v>1</v>
      </c>
      <c r="CW35" s="22">
        <v>19.4</v>
      </c>
      <c r="CX35" s="26">
        <f t="shared" si="4"/>
        <v>1.28780172993023</v>
      </c>
      <c r="CY35" s="27">
        <f t="shared" si="5"/>
        <v>0.849949141753949</v>
      </c>
      <c r="CZ35" s="26">
        <f t="shared" si="6"/>
        <v>2.72</v>
      </c>
      <c r="DA35" s="28">
        <f t="shared" si="7"/>
        <v>-1.87005085824605</v>
      </c>
      <c r="DB35" s="22">
        <v>2</v>
      </c>
      <c r="DC35" s="1">
        <v>1</v>
      </c>
      <c r="DD35" s="17">
        <v>2</v>
      </c>
      <c r="DE35" s="29">
        <f t="shared" si="8"/>
        <v>0</v>
      </c>
      <c r="DF35" s="29">
        <v>0</v>
      </c>
      <c r="DG35" s="1">
        <v>16</v>
      </c>
      <c r="DH35" s="1">
        <f t="shared" si="20"/>
        <v>1.6</v>
      </c>
      <c r="DI35" s="1">
        <v>33</v>
      </c>
      <c r="DJ35" s="1">
        <f t="shared" si="9"/>
        <v>3.3</v>
      </c>
      <c r="DK35" s="17">
        <v>2</v>
      </c>
      <c r="DL35" s="1">
        <v>94</v>
      </c>
      <c r="DM35" s="1">
        <v>42</v>
      </c>
      <c r="DN35" s="1">
        <f t="shared" si="24"/>
        <v>4.2</v>
      </c>
      <c r="DO35" s="1">
        <v>2488</v>
      </c>
      <c r="DP35" s="1">
        <v>1</v>
      </c>
      <c r="DQ35" s="1">
        <f t="shared" si="25"/>
        <v>2.488</v>
      </c>
      <c r="DR35" s="1">
        <v>71</v>
      </c>
      <c r="DS35" s="25">
        <v>5</v>
      </c>
      <c r="DT35" s="1" t="s">
        <v>260</v>
      </c>
      <c r="DU35" s="1">
        <v>1</v>
      </c>
      <c r="DV35" s="1">
        <v>6</v>
      </c>
      <c r="DW35" s="1">
        <v>1</v>
      </c>
      <c r="DX35" s="20">
        <v>3.42</v>
      </c>
      <c r="DY35" s="1">
        <v>77.2</v>
      </c>
      <c r="DZ35" s="30">
        <v>121</v>
      </c>
      <c r="EA35" s="1">
        <v>55</v>
      </c>
      <c r="EB35" s="1">
        <v>15.9</v>
      </c>
      <c r="EC35" s="1">
        <v>50.9</v>
      </c>
      <c r="ED35" s="1">
        <v>1.4</v>
      </c>
      <c r="EE35" s="1">
        <v>39</v>
      </c>
      <c r="EF35" s="1">
        <v>42.1</v>
      </c>
      <c r="EG35" s="26">
        <f t="shared" si="21"/>
        <v>1.62428209583567</v>
      </c>
      <c r="EH35" s="26">
        <f t="shared" si="10"/>
        <v>1.07202618325154</v>
      </c>
      <c r="EI35" s="1">
        <f t="shared" si="22"/>
        <v>3.315</v>
      </c>
      <c r="EJ35" s="28">
        <f t="shared" si="12"/>
        <v>-2.24297381674846</v>
      </c>
      <c r="EK35" s="22">
        <v>2</v>
      </c>
      <c r="EL35" s="1">
        <v>2</v>
      </c>
      <c r="EM35" s="1">
        <v>37</v>
      </c>
      <c r="EN35" s="1">
        <v>112</v>
      </c>
      <c r="EO35" s="1">
        <v>95</v>
      </c>
      <c r="EP35" s="1">
        <v>43</v>
      </c>
      <c r="EQ35" s="1">
        <v>3570</v>
      </c>
      <c r="ER35" s="25">
        <v>66</v>
      </c>
      <c r="ES35" s="23"/>
      <c r="ET35" s="1">
        <v>0</v>
      </c>
      <c r="EW35" s="30"/>
      <c r="FJ35" s="1">
        <v>18.56</v>
      </c>
      <c r="FK35" s="20">
        <v>36.8</v>
      </c>
      <c r="FL35" s="1">
        <v>36.4</v>
      </c>
      <c r="FN35" s="31">
        <v>0</v>
      </c>
      <c r="FO35" s="32">
        <v>0</v>
      </c>
      <c r="FP35" s="1">
        <v>0</v>
      </c>
      <c r="FQ35" s="1">
        <v>0</v>
      </c>
      <c r="FR35" s="1">
        <v>0</v>
      </c>
      <c r="FS35" s="1">
        <v>0</v>
      </c>
      <c r="FT35" s="1">
        <f t="shared" si="13"/>
        <v>0</v>
      </c>
      <c r="FU35" s="1">
        <v>0</v>
      </c>
      <c r="FV35" s="1">
        <f t="shared" si="14"/>
        <v>0</v>
      </c>
      <c r="FW35" s="1">
        <v>0</v>
      </c>
      <c r="FX35" s="1">
        <v>0</v>
      </c>
      <c r="FY35" s="17">
        <v>0</v>
      </c>
      <c r="FZ35" s="1">
        <v>0</v>
      </c>
      <c r="GB35" s="1">
        <v>0</v>
      </c>
      <c r="GC35" s="1">
        <v>0</v>
      </c>
      <c r="GD35" s="17">
        <v>0</v>
      </c>
      <c r="GE35" s="1">
        <v>0</v>
      </c>
      <c r="GG35" s="1">
        <v>0</v>
      </c>
      <c r="GH35" s="1">
        <v>0</v>
      </c>
      <c r="GI35" s="17">
        <v>0</v>
      </c>
      <c r="GJ35" s="1">
        <v>0</v>
      </c>
      <c r="GK35" s="1">
        <v>0</v>
      </c>
      <c r="GL35" s="1">
        <v>0</v>
      </c>
      <c r="GM35" s="32">
        <v>0</v>
      </c>
      <c r="GN35" s="17">
        <v>0</v>
      </c>
      <c r="GO35" s="17">
        <v>0</v>
      </c>
      <c r="GP35" s="1">
        <v>0</v>
      </c>
      <c r="GQ35" s="1">
        <v>0</v>
      </c>
      <c r="GR35" s="1">
        <v>0</v>
      </c>
      <c r="GS35" s="1">
        <v>0</v>
      </c>
      <c r="GT35" s="32">
        <v>0</v>
      </c>
      <c r="GU35" s="32">
        <v>0</v>
      </c>
      <c r="GV35" s="1">
        <v>0</v>
      </c>
      <c r="GW35" s="1">
        <v>0</v>
      </c>
      <c r="GX35" s="157">
        <v>0</v>
      </c>
      <c r="GY35" s="17">
        <v>0</v>
      </c>
      <c r="GZ35" s="17">
        <v>0</v>
      </c>
      <c r="HA35" s="25">
        <v>0</v>
      </c>
      <c r="HB35" s="1">
        <v>0</v>
      </c>
      <c r="HC35" s="17">
        <v>0</v>
      </c>
      <c r="HD35" s="170">
        <v>0</v>
      </c>
      <c r="HE35" s="17">
        <v>0</v>
      </c>
      <c r="HF35" s="17">
        <v>0</v>
      </c>
      <c r="HG35" s="17">
        <v>0</v>
      </c>
      <c r="HH35" s="17">
        <v>0</v>
      </c>
      <c r="HI35" s="17">
        <v>0</v>
      </c>
      <c r="HM35" s="1" t="s">
        <v>382</v>
      </c>
      <c r="HN35" s="1" t="s">
        <v>383</v>
      </c>
      <c r="HO35" s="1" t="s">
        <v>384</v>
      </c>
      <c r="HP35" s="1">
        <v>0</v>
      </c>
      <c r="HQ35" s="1">
        <v>0</v>
      </c>
      <c r="HR35" s="32">
        <v>0</v>
      </c>
      <c r="HS35" s="1">
        <v>0</v>
      </c>
      <c r="HT35" s="32">
        <v>0</v>
      </c>
      <c r="HU35" s="32">
        <v>0</v>
      </c>
      <c r="HW35" s="32">
        <v>0</v>
      </c>
      <c r="HX35" s="32">
        <v>0</v>
      </c>
      <c r="HY35" s="1">
        <f t="shared" si="15"/>
        <v>0</v>
      </c>
      <c r="HZ35" s="1">
        <v>0</v>
      </c>
      <c r="IA35" s="1">
        <f t="shared" si="16"/>
        <v>0</v>
      </c>
      <c r="IB35" s="1">
        <v>0</v>
      </c>
      <c r="IC35" s="1">
        <v>0</v>
      </c>
      <c r="ID35" s="23">
        <v>0</v>
      </c>
      <c r="IE35" s="23"/>
      <c r="IF35" s="23"/>
      <c r="IG35" s="36">
        <v>4</v>
      </c>
      <c r="IH35" s="37" t="s">
        <v>261</v>
      </c>
      <c r="II35" s="33">
        <v>0</v>
      </c>
      <c r="IJ35" s="1" t="s">
        <v>279</v>
      </c>
      <c r="IL35" s="38" t="s">
        <v>261</v>
      </c>
      <c r="IM35" s="1">
        <v>0</v>
      </c>
      <c r="IN35" s="1">
        <v>0</v>
      </c>
      <c r="IO35" s="1">
        <v>7.72</v>
      </c>
      <c r="IQ35" s="1">
        <v>2.18</v>
      </c>
      <c r="IR35" s="1">
        <v>76.11</v>
      </c>
      <c r="IS35" s="1">
        <v>117</v>
      </c>
      <c r="IT35" s="1">
        <v>33</v>
      </c>
      <c r="IU35" s="1">
        <v>15.6</v>
      </c>
      <c r="IV35" s="1">
        <v>52.3</v>
      </c>
      <c r="IW35" s="1">
        <v>1.37</v>
      </c>
      <c r="IX35" s="1">
        <v>32</v>
      </c>
      <c r="IY35" s="1">
        <v>25</v>
      </c>
      <c r="IZ35" s="1">
        <v>17</v>
      </c>
      <c r="JA35" s="1">
        <v>31</v>
      </c>
      <c r="JB35" s="1">
        <v>90</v>
      </c>
      <c r="JC35" s="1">
        <v>48</v>
      </c>
      <c r="JD35" s="1">
        <v>2681</v>
      </c>
      <c r="JE35" s="23">
        <v>77</v>
      </c>
      <c r="JI35" s="38" t="s">
        <v>261</v>
      </c>
      <c r="JN35" s="23"/>
    </row>
    <row r="36" s="1" customFormat="1" ht="30" spans="1:274">
      <c r="A36" s="46">
        <v>23</v>
      </c>
      <c r="B36" s="14">
        <v>3000864883</v>
      </c>
      <c r="C36" s="1" t="s">
        <v>385</v>
      </c>
      <c r="D36" s="1" t="s">
        <v>386</v>
      </c>
      <c r="E36" s="49">
        <v>3</v>
      </c>
      <c r="F36" s="49">
        <v>2</v>
      </c>
      <c r="G36" s="17">
        <v>3</v>
      </c>
      <c r="H36" s="1">
        <v>1</v>
      </c>
      <c r="I36" s="71">
        <v>65.8904882399303</v>
      </c>
      <c r="J36" s="47">
        <v>2</v>
      </c>
      <c r="K36" s="68">
        <f t="shared" si="2"/>
        <v>6.58904882399303</v>
      </c>
      <c r="L36" s="49">
        <v>4</v>
      </c>
      <c r="M36" s="78">
        <v>18629</v>
      </c>
      <c r="N36" s="1">
        <v>1</v>
      </c>
      <c r="O36" s="1">
        <v>0</v>
      </c>
      <c r="P36" s="1">
        <v>0</v>
      </c>
      <c r="Q36" s="1">
        <v>1</v>
      </c>
      <c r="R36" s="1">
        <v>0</v>
      </c>
      <c r="S36" s="19">
        <v>34</v>
      </c>
      <c r="T36" s="83">
        <v>34</v>
      </c>
      <c r="U36" s="1">
        <v>1</v>
      </c>
      <c r="V36" s="1">
        <v>1</v>
      </c>
      <c r="W36" s="1">
        <v>1</v>
      </c>
      <c r="X36" s="1">
        <v>1</v>
      </c>
      <c r="Z36" s="88">
        <v>42696</v>
      </c>
      <c r="AC36" s="1">
        <v>29.38</v>
      </c>
      <c r="AD36" s="1">
        <v>2</v>
      </c>
      <c r="AE36" s="20" t="s">
        <v>387</v>
      </c>
      <c r="AF36" s="16"/>
      <c r="AG36" s="16" t="s">
        <v>251</v>
      </c>
      <c r="AH36" s="16">
        <v>2</v>
      </c>
      <c r="AI36" s="21">
        <v>2</v>
      </c>
      <c r="AJ36" s="16">
        <v>3.1</v>
      </c>
      <c r="AK36" s="17">
        <v>3.1</v>
      </c>
      <c r="AL36" s="107">
        <v>2</v>
      </c>
      <c r="AM36" s="1">
        <v>1</v>
      </c>
      <c r="AN36" s="1">
        <v>1</v>
      </c>
      <c r="AO36" s="1">
        <v>0</v>
      </c>
      <c r="AP36" s="1">
        <v>0</v>
      </c>
      <c r="AQ36" s="17">
        <v>1</v>
      </c>
      <c r="AR36" s="1">
        <v>1</v>
      </c>
      <c r="AS36" s="1">
        <v>1</v>
      </c>
      <c r="AT36" s="17" t="s">
        <v>246</v>
      </c>
      <c r="AU36" s="17">
        <v>1</v>
      </c>
      <c r="AV36" s="17">
        <v>1</v>
      </c>
      <c r="AX36" s="1">
        <v>1</v>
      </c>
      <c r="AY36" s="1">
        <v>1</v>
      </c>
      <c r="AZ36" s="1">
        <v>1</v>
      </c>
      <c r="BA36" s="1">
        <v>1</v>
      </c>
      <c r="BB36" s="107">
        <v>1</v>
      </c>
      <c r="BC36" s="22">
        <v>0</v>
      </c>
      <c r="BD36" s="22">
        <v>0</v>
      </c>
      <c r="BE36" s="22"/>
      <c r="BF36" s="1">
        <v>0</v>
      </c>
      <c r="BG36" s="1">
        <v>1</v>
      </c>
      <c r="BH36" s="17">
        <v>1</v>
      </c>
      <c r="BI36" s="1">
        <v>0</v>
      </c>
      <c r="BJ36" s="17">
        <v>0</v>
      </c>
      <c r="BK36" s="23" t="s">
        <v>334</v>
      </c>
      <c r="BL36" s="1">
        <v>0</v>
      </c>
      <c r="BM36" s="1">
        <v>0</v>
      </c>
      <c r="BN36" s="1">
        <v>0</v>
      </c>
      <c r="BO36" s="1">
        <v>0</v>
      </c>
      <c r="BP36" s="1">
        <v>3</v>
      </c>
      <c r="BQ36" s="1">
        <v>3</v>
      </c>
      <c r="BR36" s="1">
        <v>3.51</v>
      </c>
      <c r="BS36" s="1">
        <v>1</v>
      </c>
      <c r="BT36" s="1">
        <v>2</v>
      </c>
      <c r="BU36" s="1">
        <v>2</v>
      </c>
      <c r="BW36" s="1">
        <v>4.76</v>
      </c>
      <c r="BX36" s="1">
        <v>2</v>
      </c>
      <c r="BY36" s="1">
        <v>2</v>
      </c>
      <c r="BZ36" s="1">
        <v>53.9</v>
      </c>
      <c r="CA36" s="1">
        <v>142</v>
      </c>
      <c r="CB36" s="24">
        <v>2</v>
      </c>
      <c r="CC36" s="24">
        <v>127</v>
      </c>
      <c r="CD36" s="48">
        <f t="shared" si="18"/>
        <v>2.54</v>
      </c>
      <c r="CE36" s="48">
        <v>3</v>
      </c>
      <c r="CF36" s="25">
        <v>0</v>
      </c>
      <c r="CG36" s="17"/>
      <c r="CH36" s="17">
        <v>0</v>
      </c>
      <c r="CI36" s="17">
        <v>0</v>
      </c>
      <c r="CJ36" s="17">
        <v>0</v>
      </c>
      <c r="CK36" s="17">
        <v>127</v>
      </c>
      <c r="CL36" s="1">
        <f t="shared" si="23"/>
        <v>2.54</v>
      </c>
      <c r="CM36" s="22">
        <v>12.1</v>
      </c>
      <c r="CN36" s="17">
        <v>1</v>
      </c>
      <c r="CO36" s="1">
        <v>85.6</v>
      </c>
      <c r="CP36" s="17">
        <v>5</v>
      </c>
      <c r="CQ36" s="1">
        <f t="shared" si="17"/>
        <v>8.56</v>
      </c>
      <c r="CR36" s="1">
        <v>1.06</v>
      </c>
      <c r="CS36" s="1">
        <f t="shared" si="19"/>
        <v>10.6</v>
      </c>
      <c r="CT36" s="107">
        <v>1</v>
      </c>
      <c r="CU36" s="22">
        <v>33</v>
      </c>
      <c r="CV36" s="22">
        <v>1</v>
      </c>
      <c r="CW36" s="22">
        <v>12</v>
      </c>
      <c r="CX36" s="26">
        <f t="shared" si="4"/>
        <v>1.07918124604762</v>
      </c>
      <c r="CY36" s="27">
        <f t="shared" si="5"/>
        <v>0.712259622391432</v>
      </c>
      <c r="CZ36" s="26">
        <f t="shared" si="6"/>
        <v>2.805</v>
      </c>
      <c r="DA36" s="28">
        <f t="shared" si="7"/>
        <v>-2.09274037760857</v>
      </c>
      <c r="DB36" s="22">
        <v>2</v>
      </c>
      <c r="DC36" s="1">
        <v>1</v>
      </c>
      <c r="DD36" s="17">
        <v>2</v>
      </c>
      <c r="DE36" s="29">
        <f t="shared" ref="DE36:DE78" si="26">DD36-DB36</f>
        <v>0</v>
      </c>
      <c r="DF36" s="29">
        <v>0</v>
      </c>
      <c r="DG36" s="1">
        <v>11</v>
      </c>
      <c r="DH36" s="1">
        <f t="shared" si="20"/>
        <v>1.1</v>
      </c>
      <c r="DI36" s="1">
        <v>20</v>
      </c>
      <c r="DJ36" s="1">
        <f t="shared" si="9"/>
        <v>2</v>
      </c>
      <c r="DK36" s="17">
        <v>1</v>
      </c>
      <c r="DL36" s="1">
        <v>124</v>
      </c>
      <c r="DM36" s="1">
        <v>57</v>
      </c>
      <c r="DN36" s="1">
        <f t="shared" si="24"/>
        <v>5.7</v>
      </c>
      <c r="DO36" s="1">
        <v>5938</v>
      </c>
      <c r="DP36" s="1">
        <v>2</v>
      </c>
      <c r="DQ36" s="1">
        <f t="shared" si="25"/>
        <v>5.938</v>
      </c>
      <c r="DR36" s="1">
        <v>56</v>
      </c>
      <c r="DS36" s="25">
        <v>9.4</v>
      </c>
      <c r="DT36" s="1" t="s">
        <v>260</v>
      </c>
      <c r="DU36" s="1">
        <v>1</v>
      </c>
      <c r="DV36" s="1">
        <v>6</v>
      </c>
      <c r="DW36" s="1">
        <v>1</v>
      </c>
      <c r="DX36" s="20">
        <v>7.56</v>
      </c>
      <c r="DY36" s="1">
        <v>68</v>
      </c>
      <c r="DZ36" s="30">
        <v>155</v>
      </c>
      <c r="EA36" s="1">
        <v>115</v>
      </c>
      <c r="EB36" s="1">
        <v>12.9</v>
      </c>
      <c r="EC36" s="1">
        <v>74.8</v>
      </c>
      <c r="ED36" s="1">
        <v>1.13</v>
      </c>
      <c r="EE36" s="1">
        <v>37</v>
      </c>
      <c r="EF36" s="1">
        <v>25.5</v>
      </c>
      <c r="EG36" s="26">
        <f t="shared" si="21"/>
        <v>1.40654018043396</v>
      </c>
      <c r="EH36" s="26">
        <f t="shared" ref="EH36:EH78" si="27">0.66*EG36</f>
        <v>0.928316519086411</v>
      </c>
      <c r="EI36" s="1">
        <f t="shared" si="22"/>
        <v>3.145</v>
      </c>
      <c r="EJ36" s="28">
        <f t="shared" ref="EJ36:EJ78" si="28">EH36-EI36</f>
        <v>-2.21668348091359</v>
      </c>
      <c r="EK36" s="22">
        <v>2</v>
      </c>
      <c r="EL36" s="1">
        <v>2</v>
      </c>
      <c r="EM36" s="1">
        <v>84</v>
      </c>
      <c r="EN36" s="1">
        <v>171</v>
      </c>
      <c r="EO36" s="1">
        <v>109</v>
      </c>
      <c r="EP36" s="1">
        <v>69</v>
      </c>
      <c r="EQ36" s="1">
        <v>6713</v>
      </c>
      <c r="ER36" s="25">
        <v>67</v>
      </c>
      <c r="ES36" s="23"/>
      <c r="ET36" s="1">
        <v>0</v>
      </c>
      <c r="EW36" s="30"/>
      <c r="FK36" s="20">
        <v>38</v>
      </c>
      <c r="FL36" s="1">
        <v>36.5</v>
      </c>
      <c r="FM36" s="17"/>
      <c r="FN36" s="31">
        <v>1</v>
      </c>
      <c r="FO36" s="157">
        <v>1</v>
      </c>
      <c r="FP36" s="1">
        <v>0</v>
      </c>
      <c r="FQ36" s="1">
        <v>0</v>
      </c>
      <c r="FR36" s="1">
        <v>0</v>
      </c>
      <c r="FS36" s="1">
        <v>0</v>
      </c>
      <c r="FT36" s="1">
        <f t="shared" si="13"/>
        <v>0</v>
      </c>
      <c r="FU36" s="1">
        <v>0</v>
      </c>
      <c r="FV36" s="1">
        <f t="shared" si="14"/>
        <v>0</v>
      </c>
      <c r="FW36" s="1">
        <v>0</v>
      </c>
      <c r="FX36" s="1">
        <v>0</v>
      </c>
      <c r="FY36" s="17">
        <v>0</v>
      </c>
      <c r="FZ36" s="1">
        <v>0</v>
      </c>
      <c r="GB36" s="1">
        <v>0</v>
      </c>
      <c r="GC36" s="1">
        <v>0</v>
      </c>
      <c r="GD36" s="17">
        <v>0</v>
      </c>
      <c r="GE36" s="1">
        <v>0</v>
      </c>
      <c r="GG36" s="1">
        <v>0</v>
      </c>
      <c r="GH36" s="1">
        <v>0</v>
      </c>
      <c r="GI36" s="17">
        <v>0</v>
      </c>
      <c r="GJ36" s="1">
        <v>0</v>
      </c>
      <c r="GK36" s="1">
        <v>0</v>
      </c>
      <c r="GL36" s="1">
        <v>0</v>
      </c>
      <c r="GM36" s="32">
        <v>0</v>
      </c>
      <c r="GN36" s="17">
        <v>0</v>
      </c>
      <c r="GO36" s="17">
        <v>0</v>
      </c>
      <c r="GP36" s="1">
        <v>0</v>
      </c>
      <c r="GQ36" s="1">
        <v>0</v>
      </c>
      <c r="GR36" s="1">
        <v>0</v>
      </c>
      <c r="GS36" s="1">
        <v>0</v>
      </c>
      <c r="GT36" s="32">
        <v>0</v>
      </c>
      <c r="GU36" s="32">
        <v>0</v>
      </c>
      <c r="GV36" s="1">
        <v>0</v>
      </c>
      <c r="GW36" s="1">
        <v>0</v>
      </c>
      <c r="GX36" s="157">
        <v>0</v>
      </c>
      <c r="GY36" s="17">
        <v>0</v>
      </c>
      <c r="GZ36" s="17">
        <v>0</v>
      </c>
      <c r="HA36" s="25">
        <v>0</v>
      </c>
      <c r="HB36" s="1">
        <v>0</v>
      </c>
      <c r="HC36" s="17">
        <v>0</v>
      </c>
      <c r="HD36" s="170">
        <v>0</v>
      </c>
      <c r="HE36" s="17">
        <v>0</v>
      </c>
      <c r="HF36" s="17">
        <v>0</v>
      </c>
      <c r="HG36" s="17">
        <v>0</v>
      </c>
      <c r="HH36" s="17">
        <v>0</v>
      </c>
      <c r="HI36" s="17">
        <v>0</v>
      </c>
      <c r="HM36" s="1">
        <v>0</v>
      </c>
      <c r="HN36" s="1">
        <v>0</v>
      </c>
      <c r="HO36" s="1">
        <v>0</v>
      </c>
      <c r="HP36" s="1">
        <v>0</v>
      </c>
      <c r="HQ36" s="1">
        <v>0</v>
      </c>
      <c r="HR36" s="32">
        <v>0</v>
      </c>
      <c r="HS36" s="1">
        <v>0</v>
      </c>
      <c r="HT36" s="32">
        <v>0</v>
      </c>
      <c r="HU36" s="32">
        <v>0</v>
      </c>
      <c r="HW36" s="32">
        <v>0</v>
      </c>
      <c r="HX36" s="32">
        <v>0</v>
      </c>
      <c r="HY36" s="1">
        <f t="shared" si="15"/>
        <v>0</v>
      </c>
      <c r="HZ36" s="1">
        <v>0</v>
      </c>
      <c r="IA36" s="1">
        <f t="shared" si="16"/>
        <v>0</v>
      </c>
      <c r="IB36" s="1">
        <v>0</v>
      </c>
      <c r="IC36" s="1">
        <v>0</v>
      </c>
      <c r="ID36" s="23">
        <v>0</v>
      </c>
      <c r="IE36" s="23"/>
      <c r="IF36" s="23"/>
      <c r="IG36" s="36">
        <v>1</v>
      </c>
      <c r="IH36" s="37" t="s">
        <v>261</v>
      </c>
      <c r="II36" s="179">
        <v>1</v>
      </c>
      <c r="IJ36" s="1" t="s">
        <v>267</v>
      </c>
      <c r="IL36" s="38" t="s">
        <v>261</v>
      </c>
      <c r="IM36" s="1">
        <v>0</v>
      </c>
      <c r="IN36" s="1">
        <v>0</v>
      </c>
      <c r="IO36" s="1">
        <v>3.4</v>
      </c>
      <c r="IQ36" s="1">
        <v>5.35</v>
      </c>
      <c r="IR36" s="1">
        <v>52.7</v>
      </c>
      <c r="IS36" s="1">
        <v>148</v>
      </c>
      <c r="IT36" s="1">
        <v>109</v>
      </c>
      <c r="IU36" s="1">
        <v>12.8</v>
      </c>
      <c r="IV36" s="1">
        <v>76</v>
      </c>
      <c r="IW36" s="1">
        <v>1.12</v>
      </c>
      <c r="IX36" s="1">
        <v>34</v>
      </c>
      <c r="IY36" s="1">
        <v>16.7</v>
      </c>
      <c r="IZ36" s="1">
        <v>10</v>
      </c>
      <c r="JA36" s="1">
        <v>20</v>
      </c>
      <c r="JB36" s="1">
        <v>111</v>
      </c>
      <c r="JC36" s="1">
        <v>55</v>
      </c>
      <c r="JD36" s="1">
        <v>5672</v>
      </c>
      <c r="JE36" s="23">
        <v>62</v>
      </c>
      <c r="JI36" s="38" t="s">
        <v>261</v>
      </c>
      <c r="JN36" s="23"/>
    </row>
    <row r="37" s="3" customFormat="1" ht="30" spans="1:274">
      <c r="A37" s="52"/>
      <c r="B37" s="65"/>
      <c r="E37" s="54">
        <v>3</v>
      </c>
      <c r="F37" s="49">
        <v>2</v>
      </c>
      <c r="G37" s="66">
        <v>3</v>
      </c>
      <c r="H37" s="66">
        <v>1</v>
      </c>
      <c r="I37" s="71">
        <v>66.0225972540046</v>
      </c>
      <c r="J37" s="47">
        <v>2</v>
      </c>
      <c r="K37" s="68">
        <f t="shared" si="2"/>
        <v>6.60225972540046</v>
      </c>
      <c r="L37" s="49">
        <v>4</v>
      </c>
      <c r="M37" s="79">
        <v>18629</v>
      </c>
      <c r="N37" s="66">
        <v>1</v>
      </c>
      <c r="O37" s="66">
        <v>0</v>
      </c>
      <c r="P37" s="66">
        <v>0</v>
      </c>
      <c r="Q37" s="66">
        <v>1</v>
      </c>
      <c r="R37" s="1">
        <v>0</v>
      </c>
      <c r="S37" s="19">
        <v>35</v>
      </c>
      <c r="T37" s="83">
        <v>35</v>
      </c>
      <c r="U37" s="3">
        <v>2</v>
      </c>
      <c r="V37" s="3">
        <v>2</v>
      </c>
      <c r="W37" s="1">
        <v>2</v>
      </c>
      <c r="X37" s="1">
        <v>1</v>
      </c>
      <c r="Z37" s="92">
        <v>42744</v>
      </c>
      <c r="AC37" s="3">
        <v>29.71</v>
      </c>
      <c r="AD37" s="1">
        <v>2</v>
      </c>
      <c r="AE37" s="93" t="s">
        <v>387</v>
      </c>
      <c r="AF37" s="94"/>
      <c r="AG37" s="94" t="s">
        <v>251</v>
      </c>
      <c r="AH37" s="94">
        <v>2</v>
      </c>
      <c r="AI37" s="21">
        <v>2</v>
      </c>
      <c r="AJ37" s="94">
        <v>1</v>
      </c>
      <c r="AK37" s="66">
        <v>1</v>
      </c>
      <c r="AL37" s="22">
        <v>1</v>
      </c>
      <c r="AM37" s="3">
        <v>1</v>
      </c>
      <c r="AN37" s="3">
        <v>1</v>
      </c>
      <c r="AO37" s="3">
        <v>0</v>
      </c>
      <c r="AP37" s="3">
        <v>0</v>
      </c>
      <c r="AQ37" s="66">
        <v>1</v>
      </c>
      <c r="AR37" s="1">
        <v>1</v>
      </c>
      <c r="AS37" s="66">
        <v>1</v>
      </c>
      <c r="AT37" s="66">
        <v>0</v>
      </c>
      <c r="AU37" s="66">
        <v>0</v>
      </c>
      <c r="AV37" s="66">
        <v>0</v>
      </c>
      <c r="AX37" s="3">
        <v>1</v>
      </c>
      <c r="AY37" s="3">
        <v>1</v>
      </c>
      <c r="AZ37" s="3">
        <v>1</v>
      </c>
      <c r="BA37" s="1">
        <v>1</v>
      </c>
      <c r="BB37" s="107">
        <v>1</v>
      </c>
      <c r="BC37" s="22">
        <v>0</v>
      </c>
      <c r="BD37" s="22">
        <v>0</v>
      </c>
      <c r="BE37" s="22"/>
      <c r="BF37" s="3">
        <v>0</v>
      </c>
      <c r="BG37" s="3">
        <v>1</v>
      </c>
      <c r="BH37" s="17">
        <v>1</v>
      </c>
      <c r="BI37" s="3">
        <v>0</v>
      </c>
      <c r="BJ37" s="66">
        <v>0</v>
      </c>
      <c r="BK37" s="118" t="s">
        <v>334</v>
      </c>
      <c r="BL37" s="3">
        <v>0</v>
      </c>
      <c r="BM37" s="3">
        <v>0</v>
      </c>
      <c r="BN37" s="3">
        <v>0</v>
      </c>
      <c r="BO37" s="3">
        <v>0</v>
      </c>
      <c r="BP37" s="1">
        <v>4</v>
      </c>
      <c r="BQ37" s="1">
        <v>3</v>
      </c>
      <c r="BR37" s="66">
        <v>3.4</v>
      </c>
      <c r="BS37" s="1">
        <v>1</v>
      </c>
      <c r="BT37" s="1">
        <v>1</v>
      </c>
      <c r="BU37" s="66">
        <v>1</v>
      </c>
      <c r="BV37" s="66"/>
      <c r="BW37" s="66">
        <v>5.35</v>
      </c>
      <c r="BX37" s="1">
        <v>2</v>
      </c>
      <c r="BY37" s="66">
        <v>3</v>
      </c>
      <c r="BZ37" s="66">
        <v>52.7</v>
      </c>
      <c r="CA37" s="66">
        <v>148</v>
      </c>
      <c r="CB37" s="24">
        <v>2</v>
      </c>
      <c r="CC37" s="66">
        <v>109</v>
      </c>
      <c r="CD37" s="48">
        <f t="shared" si="18"/>
        <v>2.18</v>
      </c>
      <c r="CE37" s="48">
        <v>3</v>
      </c>
      <c r="CF37" s="3">
        <v>0</v>
      </c>
      <c r="CG37" s="66"/>
      <c r="CH37" s="66">
        <v>0</v>
      </c>
      <c r="CI37" s="66">
        <v>0</v>
      </c>
      <c r="CJ37" s="66">
        <v>0</v>
      </c>
      <c r="CK37" s="66">
        <v>109</v>
      </c>
      <c r="CL37" s="1">
        <f t="shared" si="23"/>
        <v>2.18</v>
      </c>
      <c r="CM37" s="131">
        <v>12.8</v>
      </c>
      <c r="CN37" s="17">
        <v>1</v>
      </c>
      <c r="CO37" s="66">
        <v>76</v>
      </c>
      <c r="CP37" s="17">
        <v>4</v>
      </c>
      <c r="CQ37" s="1">
        <f t="shared" si="17"/>
        <v>7.6</v>
      </c>
      <c r="CR37" s="66">
        <v>1.12</v>
      </c>
      <c r="CS37" s="1">
        <f t="shared" si="19"/>
        <v>11.2</v>
      </c>
      <c r="CT37" s="107">
        <v>1</v>
      </c>
      <c r="CU37" s="107">
        <v>34</v>
      </c>
      <c r="CV37" s="22">
        <v>1</v>
      </c>
      <c r="CW37" s="107">
        <v>16.7</v>
      </c>
      <c r="CX37" s="26">
        <f t="shared" si="4"/>
        <v>1.22271647114758</v>
      </c>
      <c r="CY37" s="27">
        <f t="shared" si="5"/>
        <v>0.806992870957405</v>
      </c>
      <c r="CZ37" s="26">
        <f t="shared" si="6"/>
        <v>2.89</v>
      </c>
      <c r="DA37" s="28">
        <f t="shared" si="7"/>
        <v>-2.08300712904259</v>
      </c>
      <c r="DB37" s="22">
        <v>2</v>
      </c>
      <c r="DC37" s="1">
        <v>1</v>
      </c>
      <c r="DD37" s="66">
        <v>2</v>
      </c>
      <c r="DE37" s="29">
        <f t="shared" si="26"/>
        <v>0</v>
      </c>
      <c r="DF37" s="29">
        <v>0</v>
      </c>
      <c r="DG37" s="66">
        <v>10</v>
      </c>
      <c r="DH37" s="1">
        <f t="shared" si="20"/>
        <v>1</v>
      </c>
      <c r="DI37" s="66">
        <v>20</v>
      </c>
      <c r="DJ37" s="1">
        <f t="shared" si="9"/>
        <v>2</v>
      </c>
      <c r="DK37" s="17">
        <v>1</v>
      </c>
      <c r="DL37" s="66">
        <v>111</v>
      </c>
      <c r="DM37" s="66">
        <v>55</v>
      </c>
      <c r="DN37" s="1">
        <f t="shared" si="24"/>
        <v>5.5</v>
      </c>
      <c r="DO37" s="66">
        <v>5672</v>
      </c>
      <c r="DP37" s="1">
        <v>2</v>
      </c>
      <c r="DQ37" s="1">
        <f t="shared" si="25"/>
        <v>5.672</v>
      </c>
      <c r="DR37" s="66">
        <v>62</v>
      </c>
      <c r="DS37" s="129">
        <v>9.6</v>
      </c>
      <c r="DT37" s="3" t="s">
        <v>260</v>
      </c>
      <c r="DU37" s="3">
        <v>1</v>
      </c>
      <c r="DV37" s="3">
        <v>6</v>
      </c>
      <c r="DW37" s="1">
        <v>1</v>
      </c>
      <c r="DX37" s="95">
        <v>6.15</v>
      </c>
      <c r="DY37" s="3">
        <v>54.7</v>
      </c>
      <c r="DZ37" s="30">
        <v>154</v>
      </c>
      <c r="EA37" s="3">
        <v>90</v>
      </c>
      <c r="EB37" s="3">
        <v>12.7</v>
      </c>
      <c r="EC37" s="3">
        <v>77.5</v>
      </c>
      <c r="ED37" s="3">
        <v>1.11</v>
      </c>
      <c r="EE37" s="3">
        <v>33</v>
      </c>
      <c r="EF37" s="3">
        <v>17.3</v>
      </c>
      <c r="EG37" s="26">
        <f t="shared" si="21"/>
        <v>1.2380461031288</v>
      </c>
      <c r="EH37" s="26">
        <f t="shared" si="27"/>
        <v>0.817110428065005</v>
      </c>
      <c r="EI37" s="1">
        <f t="shared" si="22"/>
        <v>2.805</v>
      </c>
      <c r="EJ37" s="28">
        <f t="shared" si="28"/>
        <v>-1.98788957193499</v>
      </c>
      <c r="EK37" s="22">
        <v>2</v>
      </c>
      <c r="EL37" s="1">
        <v>2</v>
      </c>
      <c r="EM37" s="3">
        <v>65</v>
      </c>
      <c r="EN37" s="3">
        <v>130</v>
      </c>
      <c r="EO37" s="3">
        <v>110</v>
      </c>
      <c r="EP37" s="3">
        <v>66</v>
      </c>
      <c r="EQ37" s="3">
        <v>5817</v>
      </c>
      <c r="ER37" s="129">
        <v>59</v>
      </c>
      <c r="ES37" s="118"/>
      <c r="ET37" s="3">
        <v>0</v>
      </c>
      <c r="EW37" s="30"/>
      <c r="FC37" s="3">
        <v>20.3</v>
      </c>
      <c r="FD37" s="3">
        <v>54</v>
      </c>
      <c r="FK37" s="95">
        <v>37.1</v>
      </c>
      <c r="FL37" s="3">
        <v>36.6</v>
      </c>
      <c r="FM37" s="1"/>
      <c r="FN37" s="31">
        <v>0</v>
      </c>
      <c r="FO37" s="32">
        <v>0</v>
      </c>
      <c r="FP37" s="3">
        <v>0</v>
      </c>
      <c r="FQ37" s="1">
        <v>0</v>
      </c>
      <c r="FR37" s="3">
        <v>0</v>
      </c>
      <c r="FS37" s="1">
        <v>0</v>
      </c>
      <c r="FT37" s="1">
        <f t="shared" si="13"/>
        <v>0</v>
      </c>
      <c r="FU37" s="66">
        <v>0</v>
      </c>
      <c r="FV37" s="1">
        <f t="shared" si="14"/>
        <v>0</v>
      </c>
      <c r="FW37" s="1">
        <v>0</v>
      </c>
      <c r="FX37" s="1">
        <v>0</v>
      </c>
      <c r="FY37" s="17">
        <v>0</v>
      </c>
      <c r="FZ37" s="1">
        <v>0</v>
      </c>
      <c r="GA37" s="17"/>
      <c r="GB37" s="1">
        <v>0</v>
      </c>
      <c r="GC37" s="17">
        <v>0</v>
      </c>
      <c r="GD37" s="17">
        <v>0</v>
      </c>
      <c r="GE37" s="1">
        <v>0</v>
      </c>
      <c r="GF37" s="17"/>
      <c r="GG37" s="1">
        <v>0</v>
      </c>
      <c r="GH37" s="17">
        <v>0</v>
      </c>
      <c r="GI37" s="17">
        <v>0</v>
      </c>
      <c r="GJ37" s="1">
        <v>0</v>
      </c>
      <c r="GK37" s="3">
        <v>0</v>
      </c>
      <c r="GL37" s="3">
        <v>0</v>
      </c>
      <c r="GM37" s="32">
        <v>0</v>
      </c>
      <c r="GN37" s="17">
        <v>0</v>
      </c>
      <c r="GO37" s="66">
        <v>0</v>
      </c>
      <c r="GP37" s="1">
        <v>0</v>
      </c>
      <c r="GQ37" s="1">
        <v>0</v>
      </c>
      <c r="GR37" s="66">
        <v>0</v>
      </c>
      <c r="GS37" s="1">
        <v>0</v>
      </c>
      <c r="GT37" s="32">
        <v>0</v>
      </c>
      <c r="GU37" s="32">
        <v>0</v>
      </c>
      <c r="GV37" s="3">
        <v>0</v>
      </c>
      <c r="GW37" s="3">
        <v>0</v>
      </c>
      <c r="GX37" s="157">
        <v>0</v>
      </c>
      <c r="GY37" s="66">
        <v>0</v>
      </c>
      <c r="GZ37" s="17">
        <v>0</v>
      </c>
      <c r="HA37" s="129">
        <v>0</v>
      </c>
      <c r="HB37" s="3">
        <v>0</v>
      </c>
      <c r="HC37" s="17">
        <v>0</v>
      </c>
      <c r="HD37" s="170">
        <v>0</v>
      </c>
      <c r="HE37" s="17">
        <v>0</v>
      </c>
      <c r="HF37" s="17">
        <v>0</v>
      </c>
      <c r="HG37" s="17">
        <v>0</v>
      </c>
      <c r="HH37" s="17">
        <v>0</v>
      </c>
      <c r="HI37" s="17">
        <v>0</v>
      </c>
      <c r="HJ37" s="1"/>
      <c r="HK37" s="1"/>
      <c r="HL37" s="1"/>
      <c r="HM37" s="3">
        <v>0</v>
      </c>
      <c r="HN37" s="3">
        <v>0</v>
      </c>
      <c r="HO37" s="3">
        <v>0</v>
      </c>
      <c r="HP37" s="3">
        <v>0</v>
      </c>
      <c r="HQ37" s="3">
        <v>0</v>
      </c>
      <c r="HR37" s="32">
        <v>0</v>
      </c>
      <c r="HS37" s="1">
        <v>0</v>
      </c>
      <c r="HT37" s="32">
        <v>0</v>
      </c>
      <c r="HU37" s="32">
        <v>0</v>
      </c>
      <c r="HV37" s="1"/>
      <c r="HW37" s="32">
        <v>0</v>
      </c>
      <c r="HX37" s="32">
        <v>0</v>
      </c>
      <c r="HY37" s="1">
        <f t="shared" si="15"/>
        <v>0</v>
      </c>
      <c r="HZ37" s="1">
        <v>0</v>
      </c>
      <c r="IA37" s="1">
        <f t="shared" si="16"/>
        <v>0</v>
      </c>
      <c r="IB37" s="1">
        <v>0</v>
      </c>
      <c r="IC37" s="3">
        <v>0</v>
      </c>
      <c r="ID37" s="118">
        <v>0</v>
      </c>
      <c r="IE37" s="118"/>
      <c r="IF37" s="118"/>
      <c r="IG37" s="115">
        <v>1</v>
      </c>
      <c r="IH37" s="118" t="s">
        <v>242</v>
      </c>
      <c r="II37" s="179">
        <v>0</v>
      </c>
      <c r="IJ37" s="3" t="s">
        <v>388</v>
      </c>
      <c r="IL37" s="3" t="s">
        <v>242</v>
      </c>
      <c r="IM37" s="3">
        <v>0</v>
      </c>
      <c r="IN37" s="3">
        <v>0</v>
      </c>
      <c r="IO37" s="3">
        <v>2.76</v>
      </c>
      <c r="IQ37" s="3">
        <v>4.57</v>
      </c>
      <c r="IR37" s="3">
        <v>54.9</v>
      </c>
      <c r="IS37" s="3">
        <v>141</v>
      </c>
      <c r="IT37" s="3">
        <v>106</v>
      </c>
      <c r="IU37" s="3">
        <v>12.4</v>
      </c>
      <c r="IV37" s="3">
        <v>74.6</v>
      </c>
      <c r="IW37" s="3">
        <v>1.08</v>
      </c>
      <c r="IX37" s="3">
        <v>36</v>
      </c>
      <c r="IY37" s="3">
        <v>16.5</v>
      </c>
      <c r="IZ37" s="3">
        <v>23</v>
      </c>
      <c r="JA37" s="3">
        <v>20</v>
      </c>
      <c r="JB37" s="3">
        <v>139</v>
      </c>
      <c r="JC37" s="3">
        <v>83</v>
      </c>
      <c r="JD37" s="3">
        <v>5956</v>
      </c>
      <c r="JE37" s="118">
        <v>63</v>
      </c>
      <c r="JI37" s="3" t="s">
        <v>242</v>
      </c>
      <c r="JN37" s="118"/>
    </row>
    <row r="38" s="1" customFormat="1" spans="1:274">
      <c r="A38" s="46">
        <v>24</v>
      </c>
      <c r="B38" s="14">
        <v>3001162070</v>
      </c>
      <c r="C38" s="1" t="s">
        <v>389</v>
      </c>
      <c r="E38" s="49">
        <v>3</v>
      </c>
      <c r="F38" s="49">
        <v>2</v>
      </c>
      <c r="G38" s="17">
        <v>3</v>
      </c>
      <c r="H38" s="1">
        <v>1</v>
      </c>
      <c r="I38" s="71">
        <v>50.394943096414</v>
      </c>
      <c r="J38" s="47">
        <v>1</v>
      </c>
      <c r="K38" s="68">
        <f t="shared" si="2"/>
        <v>5.0394943096414</v>
      </c>
      <c r="L38" s="49">
        <v>3</v>
      </c>
      <c r="M38" s="78">
        <v>24289</v>
      </c>
      <c r="N38" s="1">
        <v>0</v>
      </c>
      <c r="O38" s="1">
        <v>0</v>
      </c>
      <c r="P38" s="1">
        <v>0</v>
      </c>
      <c r="Q38" s="1">
        <v>0</v>
      </c>
      <c r="R38" s="1">
        <v>0</v>
      </c>
      <c r="S38" s="19">
        <v>36</v>
      </c>
      <c r="T38" s="83">
        <v>36</v>
      </c>
      <c r="U38" s="1">
        <v>1</v>
      </c>
      <c r="V38" s="1">
        <v>1</v>
      </c>
      <c r="W38" s="1">
        <v>1</v>
      </c>
      <c r="X38" s="1">
        <v>1</v>
      </c>
      <c r="Z38" s="88">
        <v>42696</v>
      </c>
      <c r="AC38" s="1">
        <v>24.15</v>
      </c>
      <c r="AD38" s="1">
        <v>2</v>
      </c>
      <c r="AE38" s="20" t="s">
        <v>390</v>
      </c>
      <c r="AF38" s="16"/>
      <c r="AG38" s="16" t="s">
        <v>255</v>
      </c>
      <c r="AH38" s="16">
        <v>3</v>
      </c>
      <c r="AI38" s="21">
        <v>3</v>
      </c>
      <c r="AJ38" s="16">
        <v>3.4</v>
      </c>
      <c r="AK38" s="17">
        <v>3.4</v>
      </c>
      <c r="AL38" s="107">
        <v>2</v>
      </c>
      <c r="AM38" s="1">
        <v>1</v>
      </c>
      <c r="AN38" s="1">
        <v>1</v>
      </c>
      <c r="AO38" s="1">
        <v>0</v>
      </c>
      <c r="AP38" s="1">
        <v>0</v>
      </c>
      <c r="AQ38" s="17">
        <v>1</v>
      </c>
      <c r="AR38" s="1">
        <v>1</v>
      </c>
      <c r="AS38" s="1">
        <v>1</v>
      </c>
      <c r="AT38" s="17" t="s">
        <v>246</v>
      </c>
      <c r="AU38" s="17">
        <v>1</v>
      </c>
      <c r="AV38" s="17">
        <v>1</v>
      </c>
      <c r="AX38" s="1">
        <v>1</v>
      </c>
      <c r="AY38" s="1">
        <v>1</v>
      </c>
      <c r="AZ38" s="1">
        <v>1</v>
      </c>
      <c r="BA38" s="1">
        <v>1</v>
      </c>
      <c r="BB38" s="107">
        <v>1</v>
      </c>
      <c r="BC38" s="22">
        <v>0</v>
      </c>
      <c r="BD38" s="22">
        <v>0</v>
      </c>
      <c r="BE38" s="22"/>
      <c r="BF38" s="1">
        <v>0</v>
      </c>
      <c r="BG38" s="1">
        <v>1</v>
      </c>
      <c r="BH38" s="17">
        <v>1</v>
      </c>
      <c r="BI38" s="1">
        <v>0</v>
      </c>
      <c r="BJ38" s="17">
        <v>0</v>
      </c>
      <c r="BK38" s="23" t="s">
        <v>334</v>
      </c>
      <c r="BL38" s="1">
        <v>0</v>
      </c>
      <c r="BM38" s="1">
        <v>0</v>
      </c>
      <c r="BN38" s="1">
        <v>1</v>
      </c>
      <c r="BO38" s="1" t="s">
        <v>391</v>
      </c>
      <c r="BP38" s="1">
        <v>1</v>
      </c>
      <c r="BQ38" s="1">
        <v>1</v>
      </c>
      <c r="BR38" s="1">
        <v>83.27</v>
      </c>
      <c r="BS38" s="1">
        <v>2</v>
      </c>
      <c r="BT38" s="1">
        <v>3</v>
      </c>
      <c r="BU38" s="1">
        <v>4</v>
      </c>
      <c r="BW38" s="1">
        <v>4.39</v>
      </c>
      <c r="BX38" s="1">
        <v>2</v>
      </c>
      <c r="BY38" s="1">
        <v>2</v>
      </c>
      <c r="BZ38" s="1">
        <v>64</v>
      </c>
      <c r="CA38" s="1">
        <v>140</v>
      </c>
      <c r="CB38" s="24">
        <v>2</v>
      </c>
      <c r="CC38" s="24">
        <v>104</v>
      </c>
      <c r="CD38" s="48">
        <f t="shared" si="18"/>
        <v>2.08</v>
      </c>
      <c r="CE38" s="48">
        <v>3</v>
      </c>
      <c r="CF38" s="25">
        <v>0</v>
      </c>
      <c r="CG38" s="17"/>
      <c r="CH38" s="17">
        <v>0</v>
      </c>
      <c r="CI38" s="17">
        <v>0</v>
      </c>
      <c r="CJ38" s="17">
        <v>0</v>
      </c>
      <c r="CK38" s="17">
        <v>104</v>
      </c>
      <c r="CL38" s="1">
        <f t="shared" si="23"/>
        <v>2.08</v>
      </c>
      <c r="CM38" s="22">
        <v>10.6</v>
      </c>
      <c r="CN38" s="17">
        <v>1</v>
      </c>
      <c r="CO38" s="1">
        <v>121.4</v>
      </c>
      <c r="CP38" s="1">
        <v>9</v>
      </c>
      <c r="CQ38" s="1">
        <f t="shared" si="17"/>
        <v>12.14</v>
      </c>
      <c r="CR38" s="1">
        <v>0.92</v>
      </c>
      <c r="CS38" s="1">
        <f t="shared" si="19"/>
        <v>9.2</v>
      </c>
      <c r="CT38" s="107">
        <v>1</v>
      </c>
      <c r="CU38" s="22">
        <v>38</v>
      </c>
      <c r="CV38" s="107">
        <v>2</v>
      </c>
      <c r="CW38" s="22">
        <v>10.2</v>
      </c>
      <c r="CX38" s="26">
        <f t="shared" si="4"/>
        <v>1.00860017176192</v>
      </c>
      <c r="CY38" s="27">
        <f t="shared" si="5"/>
        <v>0.665676113362866</v>
      </c>
      <c r="CZ38" s="26">
        <f t="shared" si="6"/>
        <v>3.23</v>
      </c>
      <c r="DA38" s="28">
        <f t="shared" si="7"/>
        <v>-2.56432388663713</v>
      </c>
      <c r="DB38" s="22">
        <v>2</v>
      </c>
      <c r="DC38" s="1">
        <v>1</v>
      </c>
      <c r="DD38" s="17">
        <v>1</v>
      </c>
      <c r="DE38" s="29">
        <f t="shared" si="26"/>
        <v>-1</v>
      </c>
      <c r="DF38" s="29">
        <v>0</v>
      </c>
      <c r="DG38" s="1">
        <v>24</v>
      </c>
      <c r="DH38" s="1">
        <f t="shared" si="20"/>
        <v>2.4</v>
      </c>
      <c r="DI38" s="1">
        <v>15</v>
      </c>
      <c r="DJ38" s="1">
        <f t="shared" si="9"/>
        <v>1.5</v>
      </c>
      <c r="DK38" s="17">
        <v>1</v>
      </c>
      <c r="DL38" s="1">
        <v>68</v>
      </c>
      <c r="DM38" s="1">
        <v>25</v>
      </c>
      <c r="DN38" s="1">
        <f t="shared" si="24"/>
        <v>2.5</v>
      </c>
      <c r="DO38" s="1">
        <v>6319</v>
      </c>
      <c r="DP38" s="1">
        <v>2</v>
      </c>
      <c r="DQ38" s="1">
        <f t="shared" si="25"/>
        <v>6.319</v>
      </c>
      <c r="DR38" s="1">
        <v>94</v>
      </c>
      <c r="DS38" s="25">
        <v>5.3</v>
      </c>
      <c r="DT38" s="1" t="s">
        <v>241</v>
      </c>
      <c r="DU38" s="1">
        <v>1</v>
      </c>
      <c r="DV38" s="1">
        <v>5</v>
      </c>
      <c r="DW38" s="1">
        <v>1</v>
      </c>
      <c r="DX38" s="20">
        <v>6.85</v>
      </c>
      <c r="DY38" s="1">
        <v>86.8</v>
      </c>
      <c r="DZ38" s="30">
        <v>137</v>
      </c>
      <c r="EA38" s="1">
        <v>107</v>
      </c>
      <c r="EB38" s="1">
        <v>11.5</v>
      </c>
      <c r="EC38" s="1">
        <v>99.2</v>
      </c>
      <c r="ED38" s="1">
        <v>1</v>
      </c>
      <c r="EE38" s="1">
        <v>40</v>
      </c>
      <c r="EF38" s="1">
        <v>13.1</v>
      </c>
      <c r="EG38" s="26">
        <f t="shared" si="21"/>
        <v>1.11727129565576</v>
      </c>
      <c r="EH38" s="26">
        <f t="shared" si="27"/>
        <v>0.737399055132804</v>
      </c>
      <c r="EI38" s="1">
        <f t="shared" si="22"/>
        <v>3.4</v>
      </c>
      <c r="EJ38" s="28">
        <f t="shared" si="28"/>
        <v>-2.6626009448672</v>
      </c>
      <c r="EK38" s="22">
        <v>1</v>
      </c>
      <c r="EL38" s="3">
        <v>1</v>
      </c>
      <c r="EM38" s="1">
        <v>133</v>
      </c>
      <c r="EN38" s="1">
        <v>198</v>
      </c>
      <c r="EO38" s="1">
        <v>74</v>
      </c>
      <c r="EP38" s="1">
        <v>21</v>
      </c>
      <c r="EQ38" s="1">
        <v>6074</v>
      </c>
      <c r="ER38" s="25">
        <v>91</v>
      </c>
      <c r="ES38" s="23"/>
      <c r="ET38" s="1">
        <v>1</v>
      </c>
      <c r="EW38" s="30"/>
      <c r="FB38" s="1">
        <v>33</v>
      </c>
      <c r="FC38" s="1">
        <v>10.4</v>
      </c>
      <c r="FD38" s="1">
        <v>43</v>
      </c>
      <c r="FE38" s="1">
        <v>20</v>
      </c>
      <c r="FF38" s="1">
        <v>83</v>
      </c>
      <c r="FG38" s="1">
        <v>58</v>
      </c>
      <c r="FH38" s="1">
        <v>4363</v>
      </c>
      <c r="FI38" s="1">
        <v>85</v>
      </c>
      <c r="FJ38" s="1">
        <v>81.92</v>
      </c>
      <c r="FK38" s="20">
        <v>37.2</v>
      </c>
      <c r="FL38" s="1">
        <v>37</v>
      </c>
      <c r="FN38" s="31">
        <v>0</v>
      </c>
      <c r="FO38" s="32">
        <v>0</v>
      </c>
      <c r="FP38" s="1">
        <v>0</v>
      </c>
      <c r="FQ38" s="1">
        <v>0</v>
      </c>
      <c r="FR38" s="1">
        <v>0</v>
      </c>
      <c r="FS38" s="1">
        <v>0</v>
      </c>
      <c r="FT38" s="1">
        <f t="shared" si="13"/>
        <v>0</v>
      </c>
      <c r="FU38" s="1">
        <v>0</v>
      </c>
      <c r="FV38" s="1">
        <f t="shared" si="14"/>
        <v>0</v>
      </c>
      <c r="FW38" s="1">
        <v>0</v>
      </c>
      <c r="FX38" s="1">
        <v>0</v>
      </c>
      <c r="FY38" s="17">
        <v>0</v>
      </c>
      <c r="FZ38" s="1">
        <v>0</v>
      </c>
      <c r="GB38" s="1">
        <v>0</v>
      </c>
      <c r="GC38" s="1">
        <v>0</v>
      </c>
      <c r="GD38" s="17">
        <v>0</v>
      </c>
      <c r="GE38" s="1">
        <v>0</v>
      </c>
      <c r="GG38" s="1">
        <v>0</v>
      </c>
      <c r="GH38" s="1">
        <v>0</v>
      </c>
      <c r="GI38" s="17">
        <v>0</v>
      </c>
      <c r="GJ38" s="1">
        <v>0</v>
      </c>
      <c r="GK38" s="1">
        <v>0</v>
      </c>
      <c r="GL38" s="1">
        <v>0</v>
      </c>
      <c r="GM38" s="32">
        <v>0</v>
      </c>
      <c r="GN38" s="17">
        <v>0</v>
      </c>
      <c r="GO38" s="17">
        <v>0</v>
      </c>
      <c r="GP38" s="1">
        <v>0</v>
      </c>
      <c r="GQ38" s="1">
        <v>0</v>
      </c>
      <c r="GR38" s="1">
        <v>0</v>
      </c>
      <c r="GS38" s="1">
        <v>0</v>
      </c>
      <c r="GT38" s="32">
        <v>0</v>
      </c>
      <c r="GU38" s="32">
        <v>0</v>
      </c>
      <c r="GV38" s="1">
        <v>0</v>
      </c>
      <c r="GW38" s="1">
        <v>0</v>
      </c>
      <c r="GX38" s="157">
        <v>0</v>
      </c>
      <c r="GY38" s="17">
        <v>0</v>
      </c>
      <c r="GZ38" s="17">
        <v>0</v>
      </c>
      <c r="HA38" s="25">
        <v>0</v>
      </c>
      <c r="HB38" s="1">
        <v>0</v>
      </c>
      <c r="HC38" s="17">
        <v>0</v>
      </c>
      <c r="HD38" s="170">
        <v>0</v>
      </c>
      <c r="HE38" s="17">
        <v>0</v>
      </c>
      <c r="HF38" s="17">
        <v>0</v>
      </c>
      <c r="HG38" s="17">
        <v>0</v>
      </c>
      <c r="HH38" s="17">
        <v>0</v>
      </c>
      <c r="HI38" s="17">
        <v>0</v>
      </c>
      <c r="HM38" s="1">
        <v>0</v>
      </c>
      <c r="HN38" s="1">
        <v>0</v>
      </c>
      <c r="HO38" s="1">
        <v>0</v>
      </c>
      <c r="HP38" s="1">
        <v>0</v>
      </c>
      <c r="HQ38" s="1">
        <v>0</v>
      </c>
      <c r="HR38" s="32">
        <v>0</v>
      </c>
      <c r="HS38" s="1">
        <v>0</v>
      </c>
      <c r="HT38" s="32">
        <v>0</v>
      </c>
      <c r="HU38" s="32">
        <v>0</v>
      </c>
      <c r="HW38" s="32">
        <v>0</v>
      </c>
      <c r="HX38" s="32">
        <v>0</v>
      </c>
      <c r="HY38" s="1">
        <f t="shared" si="15"/>
        <v>0</v>
      </c>
      <c r="HZ38" s="1">
        <v>0</v>
      </c>
      <c r="IA38" s="1">
        <f t="shared" si="16"/>
        <v>0</v>
      </c>
      <c r="IB38" s="1">
        <v>0</v>
      </c>
      <c r="IC38" s="1">
        <v>0</v>
      </c>
      <c r="ID38" s="23">
        <v>0</v>
      </c>
      <c r="IE38" s="23"/>
      <c r="IF38" s="23"/>
      <c r="IG38" s="36">
        <v>1</v>
      </c>
      <c r="IH38" s="37" t="s">
        <v>242</v>
      </c>
      <c r="II38" s="179">
        <v>0</v>
      </c>
      <c r="IJ38" s="1" t="s">
        <v>267</v>
      </c>
      <c r="IL38" s="38" t="s">
        <v>242</v>
      </c>
      <c r="IM38" s="1">
        <v>0</v>
      </c>
      <c r="IN38" s="1">
        <v>0</v>
      </c>
      <c r="IO38" s="1">
        <v>3</v>
      </c>
      <c r="IQ38" s="1">
        <v>4.91</v>
      </c>
      <c r="IR38" s="1">
        <v>61.4</v>
      </c>
      <c r="IS38" s="1">
        <v>134</v>
      </c>
      <c r="IT38" s="1">
        <v>106</v>
      </c>
      <c r="IU38" s="1">
        <v>11</v>
      </c>
      <c r="IV38" s="1">
        <v>110.7</v>
      </c>
      <c r="IW38" s="1">
        <v>0.96</v>
      </c>
      <c r="IX38" s="1">
        <v>36</v>
      </c>
      <c r="IY38" s="1">
        <v>15</v>
      </c>
      <c r="IZ38" s="1">
        <v>19</v>
      </c>
      <c r="JA38" s="1">
        <v>26</v>
      </c>
      <c r="JB38" s="1">
        <v>101</v>
      </c>
      <c r="JC38" s="1">
        <v>36</v>
      </c>
      <c r="JD38" s="1">
        <v>6451</v>
      </c>
      <c r="JE38" s="23">
        <v>89</v>
      </c>
      <c r="JI38" s="38" t="s">
        <v>242</v>
      </c>
      <c r="JN38" s="23"/>
    </row>
    <row r="39" s="3" customFormat="1" spans="1:274">
      <c r="A39" s="52"/>
      <c r="B39" s="65"/>
      <c r="E39" s="54">
        <v>3</v>
      </c>
      <c r="F39" s="49">
        <v>2</v>
      </c>
      <c r="G39" s="66">
        <v>3</v>
      </c>
      <c r="H39" s="66">
        <v>1</v>
      </c>
      <c r="I39" s="71">
        <v>53.0225624904933</v>
      </c>
      <c r="J39" s="47">
        <v>1</v>
      </c>
      <c r="K39" s="68">
        <f t="shared" si="2"/>
        <v>5.30225624904933</v>
      </c>
      <c r="L39" s="49">
        <v>3</v>
      </c>
      <c r="M39" s="79">
        <v>24289</v>
      </c>
      <c r="N39" s="66">
        <v>0</v>
      </c>
      <c r="O39" s="66">
        <v>0</v>
      </c>
      <c r="P39" s="66">
        <v>0</v>
      </c>
      <c r="Q39" s="66">
        <v>0</v>
      </c>
      <c r="R39" s="1">
        <v>0</v>
      </c>
      <c r="S39" s="19">
        <v>37</v>
      </c>
      <c r="T39" s="83">
        <v>37</v>
      </c>
      <c r="U39" s="3">
        <v>2</v>
      </c>
      <c r="V39" s="3">
        <v>2</v>
      </c>
      <c r="W39" s="1">
        <v>2</v>
      </c>
      <c r="X39" s="1">
        <v>1</v>
      </c>
      <c r="Z39" s="92">
        <v>43655</v>
      </c>
      <c r="AC39" s="3">
        <v>22.49</v>
      </c>
      <c r="AD39" s="17">
        <v>1</v>
      </c>
      <c r="AE39" s="95" t="s">
        <v>392</v>
      </c>
      <c r="AF39" s="94"/>
      <c r="AG39" s="94" t="s">
        <v>255</v>
      </c>
      <c r="AH39" s="94">
        <v>3</v>
      </c>
      <c r="AI39" s="21">
        <v>3</v>
      </c>
      <c r="AJ39" s="94">
        <v>2.1</v>
      </c>
      <c r="AK39" s="66">
        <v>2.1</v>
      </c>
      <c r="AL39" s="107">
        <v>2</v>
      </c>
      <c r="AM39" s="3">
        <v>2</v>
      </c>
      <c r="AN39" s="3">
        <v>2</v>
      </c>
      <c r="AO39" s="3">
        <v>0</v>
      </c>
      <c r="AP39" s="3">
        <v>0</v>
      </c>
      <c r="AQ39" s="66">
        <v>2</v>
      </c>
      <c r="AR39" s="1">
        <v>1</v>
      </c>
      <c r="AS39" s="66">
        <v>1</v>
      </c>
      <c r="AT39" s="66" t="s">
        <v>246</v>
      </c>
      <c r="AU39" s="17">
        <v>1</v>
      </c>
      <c r="AV39" s="17">
        <v>1</v>
      </c>
      <c r="AX39" s="3">
        <v>1</v>
      </c>
      <c r="AY39" s="3">
        <v>1</v>
      </c>
      <c r="AZ39" s="3">
        <v>1</v>
      </c>
      <c r="BA39" s="1">
        <v>1</v>
      </c>
      <c r="BB39" s="107">
        <v>1</v>
      </c>
      <c r="BC39" s="22">
        <v>0</v>
      </c>
      <c r="BD39" s="22">
        <v>0</v>
      </c>
      <c r="BE39" s="22"/>
      <c r="BF39" s="3">
        <v>0</v>
      </c>
      <c r="BG39" s="3">
        <v>1</v>
      </c>
      <c r="BH39" s="17">
        <v>1</v>
      </c>
      <c r="BI39" s="3">
        <v>0</v>
      </c>
      <c r="BJ39" s="66">
        <v>0</v>
      </c>
      <c r="BK39" s="118" t="s">
        <v>271</v>
      </c>
      <c r="BL39" s="3">
        <v>0</v>
      </c>
      <c r="BM39" s="3">
        <v>0</v>
      </c>
      <c r="BN39" s="1">
        <v>1</v>
      </c>
      <c r="BO39" s="3">
        <v>0</v>
      </c>
      <c r="BP39" s="1">
        <v>1</v>
      </c>
      <c r="BQ39" s="66">
        <v>1</v>
      </c>
      <c r="BR39" s="3">
        <v>5.41</v>
      </c>
      <c r="BS39" s="1">
        <v>1</v>
      </c>
      <c r="BT39" s="1">
        <v>2</v>
      </c>
      <c r="BU39" s="1">
        <v>2</v>
      </c>
      <c r="BW39" s="3">
        <v>4.04</v>
      </c>
      <c r="BX39" s="1">
        <v>2</v>
      </c>
      <c r="BY39" s="1">
        <v>2</v>
      </c>
      <c r="BZ39" s="3">
        <v>61.5</v>
      </c>
      <c r="CA39" s="3">
        <v>132</v>
      </c>
      <c r="CB39" s="24">
        <v>2</v>
      </c>
      <c r="CC39" s="3">
        <v>109</v>
      </c>
      <c r="CD39" s="48">
        <f t="shared" si="18"/>
        <v>2.18</v>
      </c>
      <c r="CE39" s="48">
        <v>3</v>
      </c>
      <c r="CF39" s="129">
        <v>0</v>
      </c>
      <c r="CG39" s="66"/>
      <c r="CH39" s="3">
        <v>0</v>
      </c>
      <c r="CI39" s="3">
        <v>0</v>
      </c>
      <c r="CJ39" s="3">
        <v>0</v>
      </c>
      <c r="CK39" s="3">
        <v>109</v>
      </c>
      <c r="CL39" s="1">
        <f t="shared" si="23"/>
        <v>2.18</v>
      </c>
      <c r="CM39" s="22">
        <v>11.2</v>
      </c>
      <c r="CN39" s="17">
        <v>1</v>
      </c>
      <c r="CO39" s="3">
        <v>96.6</v>
      </c>
      <c r="CP39" s="1">
        <v>6</v>
      </c>
      <c r="CQ39" s="1">
        <f t="shared" si="17"/>
        <v>9.66</v>
      </c>
      <c r="CR39" s="3">
        <v>0.97</v>
      </c>
      <c r="CS39" s="1">
        <f t="shared" si="19"/>
        <v>9.7</v>
      </c>
      <c r="CT39" s="107">
        <v>1</v>
      </c>
      <c r="CU39" s="22">
        <v>36</v>
      </c>
      <c r="CV39" s="107">
        <v>2</v>
      </c>
      <c r="CW39" s="22">
        <v>17.6</v>
      </c>
      <c r="CX39" s="26">
        <f t="shared" si="4"/>
        <v>1.24551266781415</v>
      </c>
      <c r="CY39" s="27">
        <f t="shared" si="5"/>
        <v>0.822038360757339</v>
      </c>
      <c r="CZ39" s="26">
        <f t="shared" si="6"/>
        <v>3.06</v>
      </c>
      <c r="DA39" s="28">
        <f t="shared" si="7"/>
        <v>-2.23796163924266</v>
      </c>
      <c r="DB39" s="22">
        <v>2</v>
      </c>
      <c r="DC39" s="1">
        <v>1</v>
      </c>
      <c r="DD39" s="66">
        <v>2</v>
      </c>
      <c r="DE39" s="29">
        <f t="shared" si="26"/>
        <v>0</v>
      </c>
      <c r="DF39" s="29">
        <v>0</v>
      </c>
      <c r="DG39" s="3">
        <v>20</v>
      </c>
      <c r="DH39" s="1">
        <f t="shared" si="20"/>
        <v>2</v>
      </c>
      <c r="DI39" s="3">
        <v>21</v>
      </c>
      <c r="DJ39" s="1">
        <f t="shared" si="9"/>
        <v>2.1</v>
      </c>
      <c r="DK39" s="17">
        <v>1</v>
      </c>
      <c r="DL39" s="3">
        <v>82</v>
      </c>
      <c r="DM39" s="3">
        <v>24</v>
      </c>
      <c r="DN39" s="1">
        <f t="shared" si="24"/>
        <v>2.4</v>
      </c>
      <c r="DO39" s="3">
        <v>6368</v>
      </c>
      <c r="DP39" s="1">
        <v>2</v>
      </c>
      <c r="DQ39" s="1">
        <f t="shared" si="25"/>
        <v>6.368</v>
      </c>
      <c r="DR39" s="3">
        <v>93</v>
      </c>
      <c r="DS39" s="129">
        <v>4.7</v>
      </c>
      <c r="DT39" s="3" t="s">
        <v>241</v>
      </c>
      <c r="DU39" s="3">
        <v>1</v>
      </c>
      <c r="DV39" s="3">
        <v>5</v>
      </c>
      <c r="DW39" s="1">
        <v>1</v>
      </c>
      <c r="DX39" s="95">
        <v>8.33</v>
      </c>
      <c r="DY39" s="3">
        <v>83.4</v>
      </c>
      <c r="DZ39" s="30">
        <v>140</v>
      </c>
      <c r="EA39" s="3">
        <v>91</v>
      </c>
      <c r="EB39" s="3">
        <v>11</v>
      </c>
      <c r="EC39" s="3">
        <v>112.8</v>
      </c>
      <c r="ED39" s="3">
        <v>0.96</v>
      </c>
      <c r="EE39" s="3">
        <v>37</v>
      </c>
      <c r="EF39" s="3">
        <v>27</v>
      </c>
      <c r="EG39" s="26">
        <f t="shared" si="21"/>
        <v>1.43136376415899</v>
      </c>
      <c r="EH39" s="26">
        <f t="shared" si="27"/>
        <v>0.944700084344932</v>
      </c>
      <c r="EI39" s="1">
        <f t="shared" si="22"/>
        <v>3.145</v>
      </c>
      <c r="EJ39" s="28">
        <f t="shared" si="28"/>
        <v>-2.20029991565507</v>
      </c>
      <c r="EK39" s="22">
        <v>2</v>
      </c>
      <c r="EL39" s="1">
        <v>2</v>
      </c>
      <c r="EM39" s="3">
        <v>231</v>
      </c>
      <c r="EN39" s="3">
        <v>286</v>
      </c>
      <c r="EO39" s="3">
        <v>89</v>
      </c>
      <c r="EP39" s="3">
        <v>25</v>
      </c>
      <c r="EQ39" s="3">
        <v>6735</v>
      </c>
      <c r="ER39" s="129">
        <v>79</v>
      </c>
      <c r="ES39" s="118"/>
      <c r="ET39" s="3">
        <v>1</v>
      </c>
      <c r="EU39" s="3">
        <v>6.23</v>
      </c>
      <c r="EV39" s="3">
        <v>76</v>
      </c>
      <c r="EW39" s="30">
        <v>127</v>
      </c>
      <c r="EX39" s="3">
        <v>108</v>
      </c>
      <c r="FB39" s="3">
        <v>32</v>
      </c>
      <c r="FC39" s="3">
        <v>24.6</v>
      </c>
      <c r="FD39" s="3">
        <v>103</v>
      </c>
      <c r="FE39" s="3">
        <v>35</v>
      </c>
      <c r="FF39" s="3">
        <v>97</v>
      </c>
      <c r="FG39" s="3">
        <v>70</v>
      </c>
      <c r="FH39" s="3">
        <v>4643</v>
      </c>
      <c r="FI39" s="3">
        <v>79</v>
      </c>
      <c r="FK39" s="95">
        <v>37.8</v>
      </c>
      <c r="FL39" s="3">
        <v>36.5</v>
      </c>
      <c r="FM39" s="1"/>
      <c r="FN39" s="31">
        <v>1</v>
      </c>
      <c r="FO39" s="32">
        <v>0</v>
      </c>
      <c r="FP39" s="3">
        <v>2</v>
      </c>
      <c r="FQ39" s="1">
        <v>1</v>
      </c>
      <c r="FR39" s="3">
        <v>0</v>
      </c>
      <c r="FS39" s="1">
        <v>0</v>
      </c>
      <c r="FT39" s="1">
        <f t="shared" si="13"/>
        <v>0</v>
      </c>
      <c r="FU39" s="66">
        <v>0</v>
      </c>
      <c r="FV39" s="1">
        <f t="shared" si="14"/>
        <v>0</v>
      </c>
      <c r="FW39" s="1">
        <v>0</v>
      </c>
      <c r="FX39" s="1">
        <v>0</v>
      </c>
      <c r="FY39" s="17">
        <v>0</v>
      </c>
      <c r="FZ39" s="1">
        <v>0</v>
      </c>
      <c r="GA39" s="17"/>
      <c r="GB39" s="1">
        <v>0</v>
      </c>
      <c r="GC39" s="17">
        <v>0</v>
      </c>
      <c r="GD39" s="17">
        <v>0</v>
      </c>
      <c r="GE39" s="1">
        <v>0</v>
      </c>
      <c r="GF39" s="17"/>
      <c r="GG39" s="1">
        <v>0</v>
      </c>
      <c r="GH39" s="17">
        <v>0</v>
      </c>
      <c r="GI39" s="17">
        <v>0</v>
      </c>
      <c r="GJ39" s="1">
        <v>0</v>
      </c>
      <c r="GK39" s="3">
        <v>0</v>
      </c>
      <c r="GL39" s="3">
        <v>0</v>
      </c>
      <c r="GM39" s="32">
        <v>0</v>
      </c>
      <c r="GN39" s="17">
        <v>0</v>
      </c>
      <c r="GO39" s="66">
        <v>0</v>
      </c>
      <c r="GP39" s="1">
        <v>0</v>
      </c>
      <c r="GQ39" s="1">
        <v>0</v>
      </c>
      <c r="GR39" s="66">
        <v>0</v>
      </c>
      <c r="GS39" s="1">
        <v>0</v>
      </c>
      <c r="GT39" s="32">
        <v>0</v>
      </c>
      <c r="GU39" s="32">
        <v>0</v>
      </c>
      <c r="GV39" s="3">
        <v>0</v>
      </c>
      <c r="GW39" s="3">
        <v>0</v>
      </c>
      <c r="GX39" s="157">
        <v>0</v>
      </c>
      <c r="GY39" s="66">
        <v>0</v>
      </c>
      <c r="GZ39" s="17">
        <v>0</v>
      </c>
      <c r="HA39" s="129">
        <v>0</v>
      </c>
      <c r="HB39" s="3">
        <v>0</v>
      </c>
      <c r="HC39" s="17">
        <v>0</v>
      </c>
      <c r="HD39" s="170">
        <v>0</v>
      </c>
      <c r="HE39" s="17">
        <v>0</v>
      </c>
      <c r="HF39" s="17">
        <v>0</v>
      </c>
      <c r="HG39" s="17">
        <v>0</v>
      </c>
      <c r="HH39" s="17">
        <v>0</v>
      </c>
      <c r="HI39" s="17">
        <v>0</v>
      </c>
      <c r="HJ39" s="1"/>
      <c r="HK39" s="1"/>
      <c r="HL39" s="1"/>
      <c r="HM39" s="3">
        <v>0</v>
      </c>
      <c r="HN39" s="3">
        <v>0</v>
      </c>
      <c r="HO39" s="3">
        <v>0</v>
      </c>
      <c r="HP39" s="3">
        <v>0</v>
      </c>
      <c r="HQ39" s="3">
        <v>0</v>
      </c>
      <c r="HR39" s="32">
        <v>0</v>
      </c>
      <c r="HS39" s="1">
        <v>0</v>
      </c>
      <c r="HT39" s="32">
        <v>0</v>
      </c>
      <c r="HU39" s="32">
        <v>0</v>
      </c>
      <c r="HV39" s="1"/>
      <c r="HW39" s="32">
        <v>0</v>
      </c>
      <c r="HX39" s="32">
        <v>0</v>
      </c>
      <c r="HY39" s="1">
        <f t="shared" si="15"/>
        <v>0</v>
      </c>
      <c r="HZ39" s="1">
        <v>0</v>
      </c>
      <c r="IA39" s="1">
        <f t="shared" si="16"/>
        <v>0</v>
      </c>
      <c r="IB39" s="1">
        <v>0</v>
      </c>
      <c r="IC39" s="3">
        <v>0</v>
      </c>
      <c r="ID39" s="118">
        <v>0</v>
      </c>
      <c r="IE39" s="118"/>
      <c r="IF39" s="118"/>
      <c r="IG39" s="115">
        <v>2</v>
      </c>
      <c r="IH39" s="118" t="s">
        <v>242</v>
      </c>
      <c r="II39" s="179">
        <v>0</v>
      </c>
      <c r="IJ39" s="3" t="s">
        <v>393</v>
      </c>
      <c r="IL39" s="3" t="s">
        <v>242</v>
      </c>
      <c r="IM39" s="3">
        <v>0</v>
      </c>
      <c r="IN39" s="3">
        <v>0</v>
      </c>
      <c r="IO39" s="3">
        <v>2.44</v>
      </c>
      <c r="IQ39" s="3">
        <v>4.35</v>
      </c>
      <c r="IR39" s="3">
        <v>57.3</v>
      </c>
      <c r="IS39" s="3">
        <v>141</v>
      </c>
      <c r="IT39" s="3">
        <v>100</v>
      </c>
      <c r="IU39" s="3">
        <v>10.6</v>
      </c>
      <c r="IV39" s="3">
        <v>109.3</v>
      </c>
      <c r="IW39" s="3">
        <v>0.92</v>
      </c>
      <c r="IX39" s="3">
        <v>37</v>
      </c>
      <c r="IY39" s="3">
        <v>13</v>
      </c>
      <c r="IZ39" s="3">
        <v>18</v>
      </c>
      <c r="JA39" s="3">
        <v>20</v>
      </c>
      <c r="JB39" s="3">
        <v>97</v>
      </c>
      <c r="JC39" s="3">
        <v>48</v>
      </c>
      <c r="JD39" s="3">
        <v>6679</v>
      </c>
      <c r="JE39" s="118">
        <v>94</v>
      </c>
      <c r="JI39" s="3" t="s">
        <v>242</v>
      </c>
      <c r="JN39" s="118"/>
    </row>
    <row r="40" s="1" customFormat="1" spans="1:274">
      <c r="A40" s="46">
        <v>25</v>
      </c>
      <c r="B40" s="14">
        <v>3000532332</v>
      </c>
      <c r="C40" s="1" t="s">
        <v>394</v>
      </c>
      <c r="E40" s="49">
        <v>2</v>
      </c>
      <c r="F40" s="49">
        <v>1</v>
      </c>
      <c r="G40" s="1">
        <v>2</v>
      </c>
      <c r="H40" s="1">
        <v>1</v>
      </c>
      <c r="I40" s="71">
        <v>62.0581895615141</v>
      </c>
      <c r="J40" s="47">
        <v>2</v>
      </c>
      <c r="K40" s="68">
        <f t="shared" si="2"/>
        <v>6.20581895615141</v>
      </c>
      <c r="L40" s="49">
        <v>4</v>
      </c>
      <c r="M40" s="78">
        <v>20029</v>
      </c>
      <c r="N40" s="1">
        <v>0</v>
      </c>
      <c r="O40" s="1">
        <v>0</v>
      </c>
      <c r="P40" s="1">
        <v>0</v>
      </c>
      <c r="Q40" s="1">
        <v>0</v>
      </c>
      <c r="R40" s="1">
        <v>0</v>
      </c>
      <c r="S40" s="19">
        <v>38</v>
      </c>
      <c r="T40" s="83">
        <v>38</v>
      </c>
      <c r="U40" s="1">
        <v>1</v>
      </c>
      <c r="V40" s="1">
        <v>1</v>
      </c>
      <c r="W40" s="1">
        <v>1</v>
      </c>
      <c r="X40" s="1">
        <v>1</v>
      </c>
      <c r="Z40" s="88">
        <v>42696</v>
      </c>
      <c r="AC40" s="1">
        <v>22.83</v>
      </c>
      <c r="AD40" s="1">
        <v>2</v>
      </c>
      <c r="AE40" s="20" t="s">
        <v>395</v>
      </c>
      <c r="AF40" s="16"/>
      <c r="AG40" s="16" t="s">
        <v>255</v>
      </c>
      <c r="AH40" s="16">
        <v>3</v>
      </c>
      <c r="AI40" s="21">
        <v>3</v>
      </c>
      <c r="AJ40" s="16">
        <v>1.2</v>
      </c>
      <c r="AK40" s="17">
        <v>1.2</v>
      </c>
      <c r="AL40" s="22">
        <v>1</v>
      </c>
      <c r="AM40" s="1">
        <v>2</v>
      </c>
      <c r="AN40" s="1">
        <v>2</v>
      </c>
      <c r="AO40" s="1">
        <v>0</v>
      </c>
      <c r="AP40" s="1">
        <v>0</v>
      </c>
      <c r="AQ40" s="17">
        <v>2</v>
      </c>
      <c r="AR40" s="1">
        <v>1</v>
      </c>
      <c r="AS40" s="1">
        <v>1</v>
      </c>
      <c r="AT40" s="17" t="s">
        <v>246</v>
      </c>
      <c r="AU40" s="17">
        <v>1</v>
      </c>
      <c r="AV40" s="17">
        <v>1</v>
      </c>
      <c r="AX40" s="1">
        <v>1</v>
      </c>
      <c r="AY40" s="1">
        <v>1</v>
      </c>
      <c r="AZ40" s="1">
        <v>1</v>
      </c>
      <c r="BA40" s="1">
        <v>1</v>
      </c>
      <c r="BB40" s="107">
        <v>1</v>
      </c>
      <c r="BC40" s="22">
        <v>0</v>
      </c>
      <c r="BD40" s="22">
        <v>1</v>
      </c>
      <c r="BE40" s="22"/>
      <c r="BF40" s="1">
        <v>1</v>
      </c>
      <c r="BG40" s="1">
        <v>1</v>
      </c>
      <c r="BH40" s="17">
        <v>1</v>
      </c>
      <c r="BI40" s="1">
        <v>0</v>
      </c>
      <c r="BJ40" s="17">
        <v>0</v>
      </c>
      <c r="BK40" s="23" t="s">
        <v>271</v>
      </c>
      <c r="BL40" s="17">
        <v>1</v>
      </c>
      <c r="BM40" s="1">
        <v>0</v>
      </c>
      <c r="BN40" s="1">
        <v>0</v>
      </c>
      <c r="BO40" s="1">
        <v>0</v>
      </c>
      <c r="BP40" s="1">
        <v>2</v>
      </c>
      <c r="BQ40" s="1">
        <v>2</v>
      </c>
      <c r="BR40" s="1">
        <v>57.36</v>
      </c>
      <c r="BS40" s="1">
        <v>2</v>
      </c>
      <c r="BT40" s="1">
        <v>2</v>
      </c>
      <c r="BU40" s="1">
        <v>3</v>
      </c>
      <c r="BW40" s="1">
        <v>3.94</v>
      </c>
      <c r="BX40" s="17">
        <v>1</v>
      </c>
      <c r="BY40" s="1">
        <v>2</v>
      </c>
      <c r="BZ40" s="1">
        <v>60</v>
      </c>
      <c r="CA40" s="1">
        <v>141</v>
      </c>
      <c r="CB40" s="24">
        <v>2</v>
      </c>
      <c r="CC40" s="24">
        <v>45</v>
      </c>
      <c r="CD40" s="48">
        <f t="shared" si="18"/>
        <v>0.9</v>
      </c>
      <c r="CE40" s="48">
        <v>1</v>
      </c>
      <c r="CF40" s="25">
        <v>0</v>
      </c>
      <c r="CG40" s="17"/>
      <c r="CH40" s="17">
        <v>0</v>
      </c>
      <c r="CI40" s="17">
        <v>0</v>
      </c>
      <c r="CJ40" s="17">
        <v>0</v>
      </c>
      <c r="CK40" s="17">
        <v>45</v>
      </c>
      <c r="CL40" s="1">
        <f t="shared" si="23"/>
        <v>0.9</v>
      </c>
      <c r="CM40" s="22">
        <v>12.9</v>
      </c>
      <c r="CN40" s="17">
        <v>1</v>
      </c>
      <c r="CO40" s="1">
        <v>74.8</v>
      </c>
      <c r="CP40" s="17">
        <v>4</v>
      </c>
      <c r="CQ40" s="1">
        <f t="shared" si="17"/>
        <v>7.48</v>
      </c>
      <c r="CR40" s="1">
        <v>1.13</v>
      </c>
      <c r="CS40" s="1">
        <f t="shared" si="19"/>
        <v>11.3</v>
      </c>
      <c r="CT40" s="107">
        <v>1</v>
      </c>
      <c r="CU40" s="22">
        <v>37</v>
      </c>
      <c r="CV40" s="107">
        <v>2</v>
      </c>
      <c r="CW40" s="22">
        <v>16.8</v>
      </c>
      <c r="CX40" s="26">
        <f t="shared" si="4"/>
        <v>1.22530928172586</v>
      </c>
      <c r="CY40" s="27">
        <f t="shared" si="5"/>
        <v>0.808704125939069</v>
      </c>
      <c r="CZ40" s="26">
        <f t="shared" si="6"/>
        <v>3.145</v>
      </c>
      <c r="DA40" s="28">
        <f t="shared" si="7"/>
        <v>-2.33629587406093</v>
      </c>
      <c r="DB40" s="22">
        <v>2</v>
      </c>
      <c r="DC40" s="1">
        <v>1</v>
      </c>
      <c r="DD40" s="17">
        <v>2</v>
      </c>
      <c r="DE40" s="29">
        <f t="shared" si="26"/>
        <v>0</v>
      </c>
      <c r="DF40" s="29">
        <v>0</v>
      </c>
      <c r="DG40" s="1">
        <v>20</v>
      </c>
      <c r="DH40" s="1">
        <f t="shared" si="20"/>
        <v>2</v>
      </c>
      <c r="DI40" s="1">
        <v>28</v>
      </c>
      <c r="DJ40" s="1">
        <f t="shared" si="9"/>
        <v>2.8</v>
      </c>
      <c r="DK40" s="17">
        <v>2</v>
      </c>
      <c r="DL40" s="1">
        <v>85</v>
      </c>
      <c r="DM40" s="1">
        <v>44</v>
      </c>
      <c r="DN40" s="1">
        <f t="shared" si="24"/>
        <v>4.4</v>
      </c>
      <c r="DO40" s="1">
        <v>4759</v>
      </c>
      <c r="DP40" s="1">
        <v>2</v>
      </c>
      <c r="DQ40" s="1">
        <f t="shared" si="25"/>
        <v>4.759</v>
      </c>
      <c r="DR40" s="1">
        <v>60</v>
      </c>
      <c r="DS40" s="25">
        <v>4.9</v>
      </c>
      <c r="DT40" s="1" t="s">
        <v>260</v>
      </c>
      <c r="DU40" s="1">
        <v>1</v>
      </c>
      <c r="DV40" s="1">
        <v>6</v>
      </c>
      <c r="DW40" s="1">
        <v>1</v>
      </c>
      <c r="DX40" s="20">
        <v>5.73</v>
      </c>
      <c r="DY40" s="1">
        <v>71.6</v>
      </c>
      <c r="DZ40" s="30">
        <v>136</v>
      </c>
      <c r="EA40" s="1">
        <v>36</v>
      </c>
      <c r="EB40" s="1">
        <v>12.7</v>
      </c>
      <c r="EC40" s="1">
        <v>77.5</v>
      </c>
      <c r="ED40" s="1">
        <v>1.11</v>
      </c>
      <c r="EE40" s="1">
        <v>37</v>
      </c>
      <c r="EF40" s="1">
        <v>20.1</v>
      </c>
      <c r="EG40" s="26">
        <f t="shared" si="21"/>
        <v>1.30319605742049</v>
      </c>
      <c r="EH40" s="26">
        <f t="shared" si="27"/>
        <v>0.860109397897523</v>
      </c>
      <c r="EI40" s="1">
        <f t="shared" si="22"/>
        <v>3.145</v>
      </c>
      <c r="EJ40" s="28">
        <f t="shared" si="28"/>
        <v>-2.28489060210248</v>
      </c>
      <c r="EK40" s="22">
        <v>2</v>
      </c>
      <c r="EL40" s="1">
        <v>2</v>
      </c>
      <c r="EM40" s="1">
        <v>43</v>
      </c>
      <c r="EN40" s="1">
        <v>87</v>
      </c>
      <c r="EO40" s="1">
        <v>76</v>
      </c>
      <c r="EP40" s="1">
        <v>38</v>
      </c>
      <c r="EQ40" s="1">
        <v>4918</v>
      </c>
      <c r="ER40" s="25">
        <v>64</v>
      </c>
      <c r="ES40" s="23"/>
      <c r="ET40" s="1">
        <v>0</v>
      </c>
      <c r="EW40" s="30"/>
      <c r="FJ40" s="1">
        <v>59.5</v>
      </c>
      <c r="FK40" s="20">
        <v>36.9</v>
      </c>
      <c r="FL40" s="1">
        <v>37</v>
      </c>
      <c r="FN40" s="31">
        <v>0</v>
      </c>
      <c r="FO40" s="32">
        <v>0</v>
      </c>
      <c r="FP40" s="1">
        <v>2</v>
      </c>
      <c r="FQ40" s="1">
        <v>1</v>
      </c>
      <c r="FR40" s="1">
        <v>0</v>
      </c>
      <c r="FS40" s="1">
        <v>0</v>
      </c>
      <c r="FT40" s="1">
        <f t="shared" si="13"/>
        <v>0</v>
      </c>
      <c r="FU40" s="1">
        <v>0</v>
      </c>
      <c r="FV40" s="1">
        <f t="shared" si="14"/>
        <v>0</v>
      </c>
      <c r="FW40" s="1">
        <v>0</v>
      </c>
      <c r="FX40" s="1">
        <v>0</v>
      </c>
      <c r="FY40" s="17">
        <v>0</v>
      </c>
      <c r="FZ40" s="1">
        <v>0</v>
      </c>
      <c r="GB40" s="1">
        <v>0</v>
      </c>
      <c r="GC40" s="1">
        <v>0</v>
      </c>
      <c r="GD40" s="17">
        <v>0</v>
      </c>
      <c r="GE40" s="1">
        <v>0</v>
      </c>
      <c r="GG40" s="1">
        <v>0</v>
      </c>
      <c r="GH40" s="1">
        <v>0</v>
      </c>
      <c r="GI40" s="17">
        <v>0</v>
      </c>
      <c r="GJ40" s="1">
        <v>0</v>
      </c>
      <c r="GK40" s="1">
        <v>0</v>
      </c>
      <c r="GL40" s="1">
        <v>0</v>
      </c>
      <c r="GM40" s="32">
        <v>0</v>
      </c>
      <c r="GN40" s="17">
        <v>0</v>
      </c>
      <c r="GO40" s="17">
        <v>0</v>
      </c>
      <c r="GP40" s="1">
        <v>0</v>
      </c>
      <c r="GQ40" s="1">
        <v>0</v>
      </c>
      <c r="GR40" s="1">
        <v>0</v>
      </c>
      <c r="GS40" s="1">
        <v>0</v>
      </c>
      <c r="GT40" s="32">
        <v>0</v>
      </c>
      <c r="GU40" s="32">
        <v>0</v>
      </c>
      <c r="GV40" s="1">
        <v>0</v>
      </c>
      <c r="GW40" s="1">
        <v>0</v>
      </c>
      <c r="GX40" s="157">
        <v>0</v>
      </c>
      <c r="GY40" s="17">
        <v>0</v>
      </c>
      <c r="GZ40" s="17">
        <v>0</v>
      </c>
      <c r="HA40" s="25">
        <v>0</v>
      </c>
      <c r="HB40" s="1">
        <v>0</v>
      </c>
      <c r="HC40" s="17">
        <v>0</v>
      </c>
      <c r="HD40" s="170">
        <v>0</v>
      </c>
      <c r="HE40" s="17">
        <v>0</v>
      </c>
      <c r="HF40" s="17">
        <v>0</v>
      </c>
      <c r="HG40" s="17">
        <v>0</v>
      </c>
      <c r="HH40" s="17">
        <v>0</v>
      </c>
      <c r="HI40" s="17">
        <v>0</v>
      </c>
      <c r="HM40" s="1">
        <v>0</v>
      </c>
      <c r="HN40" s="1">
        <v>0</v>
      </c>
      <c r="HO40" s="1">
        <v>0</v>
      </c>
      <c r="HP40" s="1">
        <v>0</v>
      </c>
      <c r="HQ40" s="1">
        <v>0</v>
      </c>
      <c r="HR40" s="32">
        <v>0</v>
      </c>
      <c r="HS40" s="1">
        <v>0</v>
      </c>
      <c r="HT40" s="32">
        <v>0</v>
      </c>
      <c r="HU40" s="32">
        <v>0</v>
      </c>
      <c r="HW40" s="32">
        <v>0</v>
      </c>
      <c r="HX40" s="32">
        <v>0</v>
      </c>
      <c r="HY40" s="1">
        <f t="shared" si="15"/>
        <v>0</v>
      </c>
      <c r="HZ40" s="1">
        <v>0</v>
      </c>
      <c r="IA40" s="1">
        <f t="shared" si="16"/>
        <v>0</v>
      </c>
      <c r="IB40" s="1">
        <v>0</v>
      </c>
      <c r="IC40" s="1">
        <v>0</v>
      </c>
      <c r="ID40" s="23" t="s">
        <v>339</v>
      </c>
      <c r="IE40" s="23"/>
      <c r="IF40" s="23"/>
      <c r="IG40" s="36">
        <v>2</v>
      </c>
      <c r="IH40" s="37" t="s">
        <v>242</v>
      </c>
      <c r="II40" s="179">
        <v>0</v>
      </c>
      <c r="IJ40" s="1" t="s">
        <v>396</v>
      </c>
      <c r="IL40" s="38" t="s">
        <v>242</v>
      </c>
      <c r="IM40" s="1">
        <v>0</v>
      </c>
      <c r="IN40" s="1">
        <v>0</v>
      </c>
      <c r="IO40" s="1">
        <v>56.87</v>
      </c>
      <c r="IQ40" s="1">
        <v>3.33</v>
      </c>
      <c r="IR40" s="1">
        <v>63.1</v>
      </c>
      <c r="IS40" s="1">
        <v>130</v>
      </c>
      <c r="IT40" s="1">
        <v>32</v>
      </c>
      <c r="IU40" s="1">
        <v>13.6</v>
      </c>
      <c r="IV40" s="1">
        <v>67</v>
      </c>
      <c r="IW40" s="1">
        <v>1.19</v>
      </c>
      <c r="IX40" s="1">
        <v>35</v>
      </c>
      <c r="IY40" s="1">
        <v>24</v>
      </c>
      <c r="IZ40" s="1">
        <v>17</v>
      </c>
      <c r="JA40" s="1">
        <v>31</v>
      </c>
      <c r="JB40" s="1">
        <v>74</v>
      </c>
      <c r="JC40" s="1">
        <v>28</v>
      </c>
      <c r="JD40" s="1">
        <v>4140</v>
      </c>
      <c r="JE40" s="23">
        <v>57</v>
      </c>
      <c r="JI40" s="38" t="s">
        <v>242</v>
      </c>
      <c r="JN40" s="23"/>
    </row>
    <row r="41" s="3" customFormat="1" ht="20" customHeight="1" spans="1:274">
      <c r="A41" s="52"/>
      <c r="B41" s="65"/>
      <c r="E41" s="54">
        <v>1</v>
      </c>
      <c r="F41" s="49">
        <v>1</v>
      </c>
      <c r="G41" s="66">
        <v>1</v>
      </c>
      <c r="H41" s="66">
        <v>1</v>
      </c>
      <c r="I41" s="71">
        <v>64.5708122459139</v>
      </c>
      <c r="J41" s="47">
        <v>2</v>
      </c>
      <c r="K41" s="68">
        <f t="shared" si="2"/>
        <v>6.45708122459139</v>
      </c>
      <c r="L41" s="49">
        <v>4</v>
      </c>
      <c r="M41" s="79">
        <v>20029</v>
      </c>
      <c r="N41" s="66">
        <v>0</v>
      </c>
      <c r="O41" s="66">
        <v>0</v>
      </c>
      <c r="P41" s="66">
        <v>0</v>
      </c>
      <c r="Q41" s="66">
        <v>0</v>
      </c>
      <c r="R41" s="1">
        <v>0</v>
      </c>
      <c r="S41" s="19">
        <v>39</v>
      </c>
      <c r="T41" s="83">
        <v>39</v>
      </c>
      <c r="U41" s="3">
        <v>3</v>
      </c>
      <c r="V41" s="3">
        <v>3</v>
      </c>
      <c r="W41" s="1">
        <v>2</v>
      </c>
      <c r="X41" s="1">
        <v>2</v>
      </c>
      <c r="Z41" s="92">
        <v>43613</v>
      </c>
      <c r="AC41" s="3">
        <v>24.22</v>
      </c>
      <c r="AD41" s="1">
        <v>2</v>
      </c>
      <c r="AE41" s="95" t="s">
        <v>397</v>
      </c>
      <c r="AF41" s="94"/>
      <c r="AG41" s="94" t="s">
        <v>255</v>
      </c>
      <c r="AH41" s="94">
        <v>3</v>
      </c>
      <c r="AI41" s="21">
        <v>3</v>
      </c>
      <c r="AJ41" s="94">
        <v>2</v>
      </c>
      <c r="AK41" s="17">
        <v>2</v>
      </c>
      <c r="AL41" s="107">
        <v>2</v>
      </c>
      <c r="AM41" s="1">
        <v>4</v>
      </c>
      <c r="AN41" s="1">
        <v>3</v>
      </c>
      <c r="AO41" s="3" t="s">
        <v>398</v>
      </c>
      <c r="AP41" s="3">
        <v>0</v>
      </c>
      <c r="AQ41" s="66">
        <v>5</v>
      </c>
      <c r="AR41" s="3">
        <v>3</v>
      </c>
      <c r="AS41" s="3">
        <v>2</v>
      </c>
      <c r="AT41" s="66" t="s">
        <v>285</v>
      </c>
      <c r="AU41" s="3">
        <v>3</v>
      </c>
      <c r="AV41" s="3">
        <v>2</v>
      </c>
      <c r="AX41" s="3">
        <v>1</v>
      </c>
      <c r="AY41" s="3">
        <v>1</v>
      </c>
      <c r="AZ41" s="3">
        <v>1</v>
      </c>
      <c r="BA41" s="1">
        <v>1</v>
      </c>
      <c r="BB41" s="107">
        <v>1</v>
      </c>
      <c r="BC41" s="22">
        <v>0</v>
      </c>
      <c r="BD41" s="22">
        <v>1</v>
      </c>
      <c r="BE41" s="22"/>
      <c r="BF41" s="3">
        <v>1</v>
      </c>
      <c r="BG41" s="3">
        <v>1</v>
      </c>
      <c r="BH41" s="17">
        <v>1</v>
      </c>
      <c r="BI41" s="3">
        <v>1</v>
      </c>
      <c r="BJ41" s="66">
        <v>1</v>
      </c>
      <c r="BK41" s="118" t="s">
        <v>285</v>
      </c>
      <c r="BL41" s="17">
        <v>1</v>
      </c>
      <c r="BM41" s="3">
        <v>0</v>
      </c>
      <c r="BN41" s="3">
        <v>0</v>
      </c>
      <c r="BO41" s="3">
        <v>0</v>
      </c>
      <c r="BP41" s="1">
        <v>2</v>
      </c>
      <c r="BQ41" s="66">
        <v>2</v>
      </c>
      <c r="BR41" s="3">
        <v>103.3</v>
      </c>
      <c r="BS41" s="1">
        <v>2</v>
      </c>
      <c r="BT41" s="1">
        <v>3</v>
      </c>
      <c r="BU41" s="1">
        <v>4</v>
      </c>
      <c r="BW41" s="3">
        <v>2.4</v>
      </c>
      <c r="BX41" s="17">
        <v>1</v>
      </c>
      <c r="BY41" s="1">
        <v>1</v>
      </c>
      <c r="BZ41" s="3">
        <v>55</v>
      </c>
      <c r="CA41" s="3">
        <v>97</v>
      </c>
      <c r="CB41" s="24">
        <v>1</v>
      </c>
      <c r="CC41" s="3">
        <v>30</v>
      </c>
      <c r="CD41" s="48">
        <f t="shared" si="18"/>
        <v>0.6</v>
      </c>
      <c r="CE41" s="48">
        <v>1</v>
      </c>
      <c r="CF41" s="129">
        <v>0</v>
      </c>
      <c r="CG41" s="66" t="s">
        <v>399</v>
      </c>
      <c r="CI41" s="3">
        <v>0</v>
      </c>
      <c r="CJ41" s="3" t="s">
        <v>400</v>
      </c>
      <c r="CK41" s="3">
        <v>30</v>
      </c>
      <c r="CL41" s="1">
        <f t="shared" si="23"/>
        <v>0.6</v>
      </c>
      <c r="CM41" s="22">
        <v>15.4</v>
      </c>
      <c r="CN41" s="1">
        <v>2</v>
      </c>
      <c r="CO41" s="3">
        <v>53.9</v>
      </c>
      <c r="CP41" s="1">
        <v>2</v>
      </c>
      <c r="CQ41" s="1">
        <f t="shared" si="17"/>
        <v>5.39</v>
      </c>
      <c r="CR41" s="3">
        <v>1.35</v>
      </c>
      <c r="CS41" s="1">
        <f t="shared" si="19"/>
        <v>13.5</v>
      </c>
      <c r="CT41" s="22">
        <v>2</v>
      </c>
      <c r="CU41" s="22">
        <v>30</v>
      </c>
      <c r="CV41" s="22">
        <v>1</v>
      </c>
      <c r="CW41" s="22">
        <v>26.8</v>
      </c>
      <c r="CX41" s="26">
        <f t="shared" si="4"/>
        <v>1.42813479402879</v>
      </c>
      <c r="CY41" s="27">
        <f t="shared" si="5"/>
        <v>0.942568964059001</v>
      </c>
      <c r="CZ41" s="26">
        <f t="shared" si="6"/>
        <v>2.55</v>
      </c>
      <c r="DA41" s="28">
        <f t="shared" si="7"/>
        <v>-1.607431035941</v>
      </c>
      <c r="DB41" s="22">
        <v>2</v>
      </c>
      <c r="DC41" s="1">
        <v>1</v>
      </c>
      <c r="DD41" s="66">
        <v>2</v>
      </c>
      <c r="DE41" s="29">
        <f t="shared" si="26"/>
        <v>0</v>
      </c>
      <c r="DF41" s="29">
        <v>0</v>
      </c>
      <c r="DG41" s="3">
        <v>15</v>
      </c>
      <c r="DH41" s="1">
        <f t="shared" si="20"/>
        <v>1.5</v>
      </c>
      <c r="DI41" s="3">
        <v>31</v>
      </c>
      <c r="DJ41" s="1">
        <f t="shared" si="9"/>
        <v>3.1</v>
      </c>
      <c r="DK41" s="17">
        <v>2</v>
      </c>
      <c r="DL41" s="3">
        <v>104</v>
      </c>
      <c r="DM41" s="3">
        <v>23</v>
      </c>
      <c r="DN41" s="1">
        <f t="shared" si="24"/>
        <v>2.3</v>
      </c>
      <c r="DO41" s="3">
        <v>2925</v>
      </c>
      <c r="DP41" s="1">
        <v>1</v>
      </c>
      <c r="DQ41" s="1">
        <f t="shared" si="25"/>
        <v>2.925</v>
      </c>
      <c r="DR41" s="3">
        <v>67</v>
      </c>
      <c r="DS41" s="129">
        <v>4.5</v>
      </c>
      <c r="DT41" s="3" t="s">
        <v>308</v>
      </c>
      <c r="DU41" s="3">
        <v>2</v>
      </c>
      <c r="DV41" s="3">
        <v>7</v>
      </c>
      <c r="DW41" s="1">
        <v>2</v>
      </c>
      <c r="DX41" s="95">
        <v>6.27</v>
      </c>
      <c r="DY41" s="3">
        <v>80.8</v>
      </c>
      <c r="DZ41" s="30">
        <v>106</v>
      </c>
      <c r="EA41" s="3">
        <v>35</v>
      </c>
      <c r="EB41" s="3">
        <v>13.7</v>
      </c>
      <c r="EC41" s="3">
        <v>62.7</v>
      </c>
      <c r="ED41" s="3">
        <v>1.2</v>
      </c>
      <c r="EE41" s="3">
        <v>37</v>
      </c>
      <c r="EF41" s="3">
        <v>53.6</v>
      </c>
      <c r="EG41" s="26">
        <f t="shared" ref="EG41:EG78" si="29">LOG10(EF41)</f>
        <v>1.72916478969277</v>
      </c>
      <c r="EH41" s="26">
        <f t="shared" si="27"/>
        <v>1.14124876119723</v>
      </c>
      <c r="EI41" s="1">
        <f t="shared" si="22"/>
        <v>3.145</v>
      </c>
      <c r="EJ41" s="28">
        <f t="shared" si="28"/>
        <v>-2.00375123880277</v>
      </c>
      <c r="EK41" s="22">
        <v>2</v>
      </c>
      <c r="EL41" s="1">
        <v>2</v>
      </c>
      <c r="EM41" s="3">
        <v>97</v>
      </c>
      <c r="EN41" s="3">
        <v>341</v>
      </c>
      <c r="EO41" s="3">
        <v>109</v>
      </c>
      <c r="EP41" s="3">
        <v>24</v>
      </c>
      <c r="EQ41" s="3">
        <v>3219</v>
      </c>
      <c r="ER41" s="129">
        <v>67</v>
      </c>
      <c r="ES41" s="118"/>
      <c r="ET41" s="3">
        <v>1</v>
      </c>
      <c r="EU41" s="3">
        <v>3.46</v>
      </c>
      <c r="EV41" s="3">
        <v>69.1</v>
      </c>
      <c r="EW41" s="30">
        <v>79</v>
      </c>
      <c r="EX41" s="3">
        <v>41</v>
      </c>
      <c r="EY41" s="3">
        <v>16.1</v>
      </c>
      <c r="EZ41" s="3">
        <v>50.8</v>
      </c>
      <c r="FA41" s="3">
        <v>1.41</v>
      </c>
      <c r="FB41" s="3">
        <v>32</v>
      </c>
      <c r="FC41" s="3">
        <v>40.1</v>
      </c>
      <c r="FD41" s="3">
        <v>47</v>
      </c>
      <c r="FE41" s="3">
        <v>29</v>
      </c>
      <c r="FF41" s="3">
        <v>92</v>
      </c>
      <c r="FG41" s="3">
        <v>25</v>
      </c>
      <c r="FH41" s="3">
        <v>2121</v>
      </c>
      <c r="FI41" s="3">
        <v>58</v>
      </c>
      <c r="FK41" s="95">
        <v>37.9</v>
      </c>
      <c r="FL41" s="3">
        <v>36.7</v>
      </c>
      <c r="FM41" s="1"/>
      <c r="FN41" s="31">
        <v>1</v>
      </c>
      <c r="FO41" s="32">
        <v>0</v>
      </c>
      <c r="FP41" s="3">
        <v>2</v>
      </c>
      <c r="FQ41" s="1">
        <v>1</v>
      </c>
      <c r="FR41" s="3">
        <v>0</v>
      </c>
      <c r="FS41" s="1">
        <v>0</v>
      </c>
      <c r="FT41" s="1">
        <f t="shared" si="13"/>
        <v>0</v>
      </c>
      <c r="FU41" s="66">
        <v>0</v>
      </c>
      <c r="FV41" s="1">
        <f t="shared" si="14"/>
        <v>0</v>
      </c>
      <c r="FW41" s="1">
        <v>0</v>
      </c>
      <c r="FX41" s="1">
        <v>0</v>
      </c>
      <c r="FY41" s="17">
        <v>0</v>
      </c>
      <c r="FZ41" s="1">
        <v>0</v>
      </c>
      <c r="GA41" s="17"/>
      <c r="GB41" s="1">
        <v>0</v>
      </c>
      <c r="GC41" s="17">
        <v>0</v>
      </c>
      <c r="GD41" s="17">
        <v>0</v>
      </c>
      <c r="GE41" s="1">
        <v>0</v>
      </c>
      <c r="GF41" s="17"/>
      <c r="GG41" s="1">
        <v>0</v>
      </c>
      <c r="GH41" s="17">
        <v>0</v>
      </c>
      <c r="GI41" s="17">
        <v>0</v>
      </c>
      <c r="GJ41" s="1">
        <v>0</v>
      </c>
      <c r="GK41" s="3">
        <v>0</v>
      </c>
      <c r="GL41" s="3">
        <v>0</v>
      </c>
      <c r="GM41" s="32">
        <v>0</v>
      </c>
      <c r="GN41" s="17">
        <v>0</v>
      </c>
      <c r="GO41" s="66">
        <v>0</v>
      </c>
      <c r="GP41" s="1">
        <v>0</v>
      </c>
      <c r="GQ41" s="1">
        <v>0</v>
      </c>
      <c r="GR41" s="66">
        <v>0</v>
      </c>
      <c r="GS41" s="1">
        <v>0</v>
      </c>
      <c r="GT41" s="32">
        <v>0</v>
      </c>
      <c r="GU41" s="32">
        <v>0</v>
      </c>
      <c r="GV41" s="3">
        <v>0</v>
      </c>
      <c r="GW41" s="3">
        <v>0</v>
      </c>
      <c r="GX41" s="157">
        <v>0</v>
      </c>
      <c r="GY41" s="66">
        <v>0</v>
      </c>
      <c r="GZ41" s="17">
        <v>0</v>
      </c>
      <c r="HA41" s="129">
        <v>0</v>
      </c>
      <c r="HB41" s="3">
        <v>0</v>
      </c>
      <c r="HC41" s="17">
        <v>0</v>
      </c>
      <c r="HD41" s="170">
        <v>0</v>
      </c>
      <c r="HE41" s="17">
        <v>0</v>
      </c>
      <c r="HF41" s="17">
        <v>0</v>
      </c>
      <c r="HG41" s="17">
        <v>0</v>
      </c>
      <c r="HH41" s="17">
        <v>0</v>
      </c>
      <c r="HI41" s="17">
        <v>0</v>
      </c>
      <c r="HJ41" s="1"/>
      <c r="HK41" s="1"/>
      <c r="HL41" s="1" t="s">
        <v>399</v>
      </c>
      <c r="HN41" s="3">
        <v>0</v>
      </c>
      <c r="HO41" s="3" t="s">
        <v>400</v>
      </c>
      <c r="HP41" s="3">
        <v>0</v>
      </c>
      <c r="HQ41" s="3">
        <v>0</v>
      </c>
      <c r="HR41" s="172">
        <v>0</v>
      </c>
      <c r="HS41" s="1">
        <v>0</v>
      </c>
      <c r="HT41" s="32">
        <v>0</v>
      </c>
      <c r="HU41" s="32">
        <v>0</v>
      </c>
      <c r="HV41" s="1"/>
      <c r="HW41" s="32">
        <v>0</v>
      </c>
      <c r="HX41" s="32">
        <v>0</v>
      </c>
      <c r="HY41" s="1">
        <f t="shared" si="15"/>
        <v>0</v>
      </c>
      <c r="HZ41" s="1">
        <v>0</v>
      </c>
      <c r="IA41" s="1">
        <f t="shared" si="16"/>
        <v>0</v>
      </c>
      <c r="IB41" s="1">
        <v>0</v>
      </c>
      <c r="IC41" s="3">
        <v>0</v>
      </c>
      <c r="ID41" s="118" t="s">
        <v>401</v>
      </c>
      <c r="IE41" s="118"/>
      <c r="IF41" s="118"/>
      <c r="IG41" s="115">
        <v>4</v>
      </c>
      <c r="IH41" s="118" t="s">
        <v>242</v>
      </c>
      <c r="II41" s="179">
        <v>0</v>
      </c>
      <c r="IJ41" s="3" t="s">
        <v>248</v>
      </c>
      <c r="IL41" s="3" t="s">
        <v>248</v>
      </c>
      <c r="JE41" s="118"/>
      <c r="JI41" s="3" t="s">
        <v>248</v>
      </c>
      <c r="JN41" s="118"/>
    </row>
    <row r="42" s="3" customFormat="1" spans="1:274">
      <c r="A42" s="67"/>
      <c r="B42" s="65"/>
      <c r="C42" s="3" t="s">
        <v>402</v>
      </c>
      <c r="E42" s="54">
        <v>2</v>
      </c>
      <c r="F42" s="49">
        <v>1</v>
      </c>
      <c r="G42" s="66">
        <v>2</v>
      </c>
      <c r="H42" s="3">
        <v>1</v>
      </c>
      <c r="I42" s="65">
        <v>64</v>
      </c>
      <c r="J42" s="47">
        <v>2</v>
      </c>
      <c r="K42" s="68">
        <f t="shared" si="2"/>
        <v>6.4</v>
      </c>
      <c r="L42" s="49">
        <v>4</v>
      </c>
      <c r="M42" s="79"/>
      <c r="N42" s="3">
        <v>0</v>
      </c>
      <c r="O42" s="3">
        <v>0</v>
      </c>
      <c r="P42" s="3">
        <v>0</v>
      </c>
      <c r="Q42" s="3">
        <v>0</v>
      </c>
      <c r="R42" s="1">
        <v>0</v>
      </c>
      <c r="S42" s="3">
        <v>707</v>
      </c>
      <c r="T42" s="83">
        <v>40</v>
      </c>
      <c r="U42" s="3">
        <v>2</v>
      </c>
      <c r="V42" s="3">
        <v>2</v>
      </c>
      <c r="W42" s="1">
        <v>2</v>
      </c>
      <c r="X42" s="1">
        <v>1</v>
      </c>
      <c r="Z42" s="92">
        <v>43237</v>
      </c>
      <c r="AA42" s="66"/>
      <c r="AB42" s="66"/>
      <c r="AC42" s="3">
        <v>24.22</v>
      </c>
      <c r="AD42" s="1">
        <v>2</v>
      </c>
      <c r="AE42" s="95" t="s">
        <v>403</v>
      </c>
      <c r="AF42" s="94"/>
      <c r="AG42" s="94" t="s">
        <v>255</v>
      </c>
      <c r="AH42" s="94">
        <v>3</v>
      </c>
      <c r="AI42" s="21">
        <v>3</v>
      </c>
      <c r="AJ42" s="94">
        <v>2.2</v>
      </c>
      <c r="AK42" s="66">
        <v>2.2</v>
      </c>
      <c r="AL42" s="107">
        <v>2</v>
      </c>
      <c r="AM42" s="3">
        <v>4</v>
      </c>
      <c r="AN42" s="1">
        <v>3</v>
      </c>
      <c r="AO42" s="3">
        <v>0</v>
      </c>
      <c r="AP42" s="3">
        <v>0</v>
      </c>
      <c r="AQ42" s="66">
        <v>4</v>
      </c>
      <c r="AR42" s="1">
        <v>2</v>
      </c>
      <c r="AS42" s="3">
        <v>2</v>
      </c>
      <c r="AT42" s="66" t="s">
        <v>259</v>
      </c>
      <c r="AU42" s="3">
        <v>2</v>
      </c>
      <c r="AV42" s="17">
        <v>1</v>
      </c>
      <c r="AX42" s="3">
        <v>1</v>
      </c>
      <c r="AY42" s="3">
        <v>1</v>
      </c>
      <c r="AZ42" s="3">
        <v>1</v>
      </c>
      <c r="BA42" s="1">
        <v>1</v>
      </c>
      <c r="BB42" s="66">
        <v>1</v>
      </c>
      <c r="BC42" s="22">
        <v>0</v>
      </c>
      <c r="BD42" s="3">
        <v>1</v>
      </c>
      <c r="BE42" s="3">
        <v>0</v>
      </c>
      <c r="BF42" s="3">
        <v>1</v>
      </c>
      <c r="BG42" s="3">
        <v>1</v>
      </c>
      <c r="BH42" s="17">
        <v>1</v>
      </c>
      <c r="BI42" s="3">
        <v>0</v>
      </c>
      <c r="BJ42" s="66">
        <v>0</v>
      </c>
      <c r="BK42" s="118">
        <v>4</v>
      </c>
      <c r="BL42" s="3">
        <v>1</v>
      </c>
      <c r="BM42" s="3">
        <v>0</v>
      </c>
      <c r="BN42" s="3">
        <v>0</v>
      </c>
      <c r="BO42" s="3">
        <v>0</v>
      </c>
      <c r="BP42" s="1">
        <v>2</v>
      </c>
      <c r="BQ42" s="66">
        <v>2</v>
      </c>
      <c r="BR42" s="3">
        <v>134.2</v>
      </c>
      <c r="BS42" s="1">
        <v>2</v>
      </c>
      <c r="BT42" s="1">
        <v>3</v>
      </c>
      <c r="BU42" s="1">
        <v>4</v>
      </c>
      <c r="BW42" s="3">
        <v>3.43</v>
      </c>
      <c r="BX42" s="17">
        <v>1</v>
      </c>
      <c r="BY42" s="1">
        <v>2</v>
      </c>
      <c r="BZ42" s="3">
        <v>63.8</v>
      </c>
      <c r="CA42" s="3">
        <v>123</v>
      </c>
      <c r="CB42" s="24">
        <v>2</v>
      </c>
      <c r="CC42" s="3">
        <v>41</v>
      </c>
      <c r="CD42" s="48">
        <f t="shared" si="18"/>
        <v>0.82</v>
      </c>
      <c r="CE42" s="48">
        <v>1</v>
      </c>
      <c r="CF42" s="129">
        <v>0</v>
      </c>
      <c r="CH42" s="3">
        <v>0</v>
      </c>
      <c r="CI42" s="3">
        <v>0</v>
      </c>
      <c r="CJ42" s="3">
        <v>0</v>
      </c>
      <c r="CK42" s="3">
        <v>41</v>
      </c>
      <c r="CL42" s="1">
        <f t="shared" si="23"/>
        <v>0.82</v>
      </c>
      <c r="CM42" s="3">
        <v>13.4</v>
      </c>
      <c r="CN42" s="17">
        <v>1</v>
      </c>
      <c r="CO42" s="3">
        <v>63.8</v>
      </c>
      <c r="CP42" s="1">
        <v>3</v>
      </c>
      <c r="CQ42" s="1">
        <f t="shared" si="17"/>
        <v>6.38</v>
      </c>
      <c r="CR42" s="3">
        <v>1.17</v>
      </c>
      <c r="CS42" s="1">
        <f t="shared" si="19"/>
        <v>11.7</v>
      </c>
      <c r="CT42" s="107">
        <v>1</v>
      </c>
      <c r="CU42" s="3">
        <v>35</v>
      </c>
      <c r="CV42" s="107">
        <v>2</v>
      </c>
      <c r="CW42" s="3">
        <v>20.3</v>
      </c>
      <c r="CX42" s="26">
        <f t="shared" si="4"/>
        <v>1.30749603791321</v>
      </c>
      <c r="CY42" s="27">
        <f t="shared" si="5"/>
        <v>0.862947385022721</v>
      </c>
      <c r="CZ42" s="26">
        <f t="shared" si="6"/>
        <v>2.975</v>
      </c>
      <c r="DA42" s="28">
        <f t="shared" si="7"/>
        <v>-2.11205261497728</v>
      </c>
      <c r="DB42" s="22">
        <v>2</v>
      </c>
      <c r="DC42" s="1">
        <v>1</v>
      </c>
      <c r="DD42" s="66">
        <v>2</v>
      </c>
      <c r="DE42" s="29">
        <f t="shared" si="26"/>
        <v>0</v>
      </c>
      <c r="DF42" s="29">
        <v>0</v>
      </c>
      <c r="DG42" s="3">
        <v>28</v>
      </c>
      <c r="DH42" s="1">
        <f t="shared" si="20"/>
        <v>2.8</v>
      </c>
      <c r="DI42" s="3">
        <v>35</v>
      </c>
      <c r="DJ42" s="1">
        <f t="shared" si="9"/>
        <v>3.5</v>
      </c>
      <c r="DK42" s="17">
        <v>2</v>
      </c>
      <c r="DL42" s="3">
        <v>94</v>
      </c>
      <c r="DM42" s="3">
        <v>33</v>
      </c>
      <c r="DN42" s="1">
        <f t="shared" si="24"/>
        <v>3.3</v>
      </c>
      <c r="DO42" s="3">
        <v>4263</v>
      </c>
      <c r="DP42" s="1">
        <v>2</v>
      </c>
      <c r="DQ42" s="1">
        <f t="shared" si="25"/>
        <v>4.263</v>
      </c>
      <c r="DR42" s="3">
        <v>56</v>
      </c>
      <c r="DS42" s="129">
        <v>4.6</v>
      </c>
      <c r="DT42" s="66" t="s">
        <v>260</v>
      </c>
      <c r="DU42" s="66">
        <v>1</v>
      </c>
      <c r="DV42" s="66">
        <v>6</v>
      </c>
      <c r="DW42" s="1">
        <v>1</v>
      </c>
      <c r="DX42" s="95">
        <v>4.46</v>
      </c>
      <c r="DY42" s="3">
        <v>63.5</v>
      </c>
      <c r="DZ42" s="3">
        <v>125</v>
      </c>
      <c r="EA42" s="3">
        <v>43</v>
      </c>
      <c r="EB42" s="3">
        <v>13</v>
      </c>
      <c r="EC42" s="3">
        <v>68.1</v>
      </c>
      <c r="ED42" s="3">
        <v>1.13</v>
      </c>
      <c r="EE42" s="3">
        <v>36</v>
      </c>
      <c r="EF42" s="3">
        <v>22.7</v>
      </c>
      <c r="EG42" s="26">
        <f t="shared" si="29"/>
        <v>1.35602585719312</v>
      </c>
      <c r="EH42" s="26">
        <f t="shared" si="27"/>
        <v>0.894977065747461</v>
      </c>
      <c r="EI42" s="1">
        <f t="shared" ref="EI42:EI78" si="30">0.085*EE42</f>
        <v>3.06</v>
      </c>
      <c r="EJ42" s="28">
        <f t="shared" si="28"/>
        <v>-2.16502293425254</v>
      </c>
      <c r="EK42" s="22">
        <v>2</v>
      </c>
      <c r="EL42" s="1">
        <v>2</v>
      </c>
      <c r="EM42" s="3">
        <v>49</v>
      </c>
      <c r="EN42" s="3">
        <v>111</v>
      </c>
      <c r="EO42" s="3">
        <v>92</v>
      </c>
      <c r="EP42" s="3">
        <v>32</v>
      </c>
      <c r="EQ42" s="3">
        <v>4654</v>
      </c>
      <c r="ER42" s="129">
        <v>65</v>
      </c>
      <c r="ES42" s="118"/>
      <c r="ET42" s="3">
        <v>1</v>
      </c>
      <c r="EU42" s="3">
        <v>7.18</v>
      </c>
      <c r="EV42" s="3">
        <v>69.5</v>
      </c>
      <c r="EW42" s="3">
        <v>122</v>
      </c>
      <c r="EX42" s="3">
        <v>47</v>
      </c>
      <c r="FB42" s="3">
        <v>34</v>
      </c>
      <c r="FC42" s="3">
        <v>23.5</v>
      </c>
      <c r="FD42" s="3">
        <v>78</v>
      </c>
      <c r="FE42" s="3">
        <v>64</v>
      </c>
      <c r="FF42" s="3">
        <v>99</v>
      </c>
      <c r="FG42" s="3">
        <v>34</v>
      </c>
      <c r="FH42" s="3">
        <v>3570</v>
      </c>
      <c r="FK42" s="95">
        <v>37.7</v>
      </c>
      <c r="FL42" s="3">
        <v>36.2</v>
      </c>
      <c r="FM42" s="1"/>
      <c r="FN42" s="31">
        <v>1</v>
      </c>
      <c r="FO42" s="32">
        <v>0</v>
      </c>
      <c r="FP42" s="3">
        <v>2</v>
      </c>
      <c r="FQ42" s="1">
        <v>1</v>
      </c>
      <c r="FR42" s="3">
        <v>0</v>
      </c>
      <c r="FS42" s="1">
        <v>0</v>
      </c>
      <c r="FT42" s="1">
        <f t="shared" si="13"/>
        <v>0</v>
      </c>
      <c r="FU42" s="66">
        <v>0</v>
      </c>
      <c r="FV42" s="1">
        <f t="shared" si="14"/>
        <v>0</v>
      </c>
      <c r="FW42" s="1">
        <v>0</v>
      </c>
      <c r="FX42" s="1">
        <v>0</v>
      </c>
      <c r="FY42" s="17">
        <v>0</v>
      </c>
      <c r="FZ42" s="1">
        <v>0</v>
      </c>
      <c r="GA42" s="17"/>
      <c r="GB42" s="1">
        <v>0</v>
      </c>
      <c r="GC42" s="17">
        <v>0</v>
      </c>
      <c r="GD42" s="17">
        <v>0</v>
      </c>
      <c r="GE42" s="1">
        <v>0</v>
      </c>
      <c r="GF42" s="17"/>
      <c r="GG42" s="1">
        <v>0</v>
      </c>
      <c r="GH42" s="17">
        <v>0</v>
      </c>
      <c r="GI42" s="17">
        <v>0</v>
      </c>
      <c r="GJ42" s="1">
        <v>0</v>
      </c>
      <c r="GK42" s="3">
        <v>0</v>
      </c>
      <c r="GL42" s="3">
        <v>0</v>
      </c>
      <c r="GM42" s="32">
        <v>0</v>
      </c>
      <c r="GN42" s="17">
        <v>0</v>
      </c>
      <c r="GO42" s="66">
        <v>0</v>
      </c>
      <c r="GP42" s="1">
        <v>0</v>
      </c>
      <c r="GQ42" s="1">
        <v>0</v>
      </c>
      <c r="GR42" s="66">
        <v>0</v>
      </c>
      <c r="GS42" s="1">
        <v>0</v>
      </c>
      <c r="GT42" s="32">
        <v>0</v>
      </c>
      <c r="GU42" s="32">
        <v>0</v>
      </c>
      <c r="GV42" s="3">
        <v>0</v>
      </c>
      <c r="GW42" s="3">
        <v>0</v>
      </c>
      <c r="GX42" s="157">
        <v>0</v>
      </c>
      <c r="GY42" s="66">
        <v>0</v>
      </c>
      <c r="GZ42" s="17">
        <v>0</v>
      </c>
      <c r="HA42" s="129">
        <v>0</v>
      </c>
      <c r="HB42" s="3">
        <v>0</v>
      </c>
      <c r="HC42" s="66">
        <v>0</v>
      </c>
      <c r="HD42" s="170">
        <v>0</v>
      </c>
      <c r="HE42" s="17">
        <v>0</v>
      </c>
      <c r="HF42" s="17">
        <v>0</v>
      </c>
      <c r="HG42" s="17">
        <v>0</v>
      </c>
      <c r="HH42" s="17">
        <v>0</v>
      </c>
      <c r="HI42" s="17">
        <v>0</v>
      </c>
      <c r="HM42" s="3">
        <v>0</v>
      </c>
      <c r="HN42" s="3">
        <v>0</v>
      </c>
      <c r="HO42" s="3">
        <v>0</v>
      </c>
      <c r="HP42" s="3">
        <v>0</v>
      </c>
      <c r="HQ42" s="3">
        <v>0</v>
      </c>
      <c r="HR42" s="32">
        <v>0</v>
      </c>
      <c r="HS42" s="1">
        <v>0</v>
      </c>
      <c r="HT42" s="32">
        <v>0</v>
      </c>
      <c r="HU42" s="32">
        <v>0</v>
      </c>
      <c r="HV42" s="1"/>
      <c r="HW42" s="32">
        <v>0</v>
      </c>
      <c r="HX42" s="32">
        <v>0</v>
      </c>
      <c r="HY42" s="1">
        <f t="shared" si="15"/>
        <v>0</v>
      </c>
      <c r="HZ42" s="1">
        <v>0</v>
      </c>
      <c r="IA42" s="1">
        <f t="shared" si="16"/>
        <v>0</v>
      </c>
      <c r="IB42" s="1">
        <v>0</v>
      </c>
      <c r="IC42" s="3">
        <v>0</v>
      </c>
      <c r="ID42" s="66">
        <v>0</v>
      </c>
      <c r="IE42" s="66"/>
      <c r="IF42" s="66"/>
      <c r="IG42" s="66">
        <v>4</v>
      </c>
      <c r="IH42" s="118" t="s">
        <v>242</v>
      </c>
      <c r="II42" s="179">
        <v>0</v>
      </c>
      <c r="JE42" s="118"/>
      <c r="JN42" s="118"/>
    </row>
    <row r="43" s="1" customFormat="1" ht="45" spans="1:274">
      <c r="A43" s="46">
        <v>26</v>
      </c>
      <c r="B43" s="14">
        <v>3000998420</v>
      </c>
      <c r="C43" s="1" t="s">
        <v>404</v>
      </c>
      <c r="E43" s="49">
        <v>2</v>
      </c>
      <c r="F43" s="49">
        <v>1</v>
      </c>
      <c r="G43" s="1">
        <v>2</v>
      </c>
      <c r="H43" s="1">
        <v>1</v>
      </c>
      <c r="I43" s="71">
        <v>55.895961670089</v>
      </c>
      <c r="J43" s="47">
        <v>1</v>
      </c>
      <c r="K43" s="68">
        <f t="shared" si="2"/>
        <v>5.5895961670089</v>
      </c>
      <c r="L43" s="49">
        <v>3</v>
      </c>
      <c r="M43" s="78">
        <v>22282</v>
      </c>
      <c r="N43" s="1">
        <v>0</v>
      </c>
      <c r="O43" s="1">
        <v>0</v>
      </c>
      <c r="P43" s="1">
        <v>0</v>
      </c>
      <c r="Q43" s="1">
        <v>1</v>
      </c>
      <c r="R43" s="1">
        <v>0</v>
      </c>
      <c r="S43" s="19">
        <v>40</v>
      </c>
      <c r="T43" s="83">
        <v>41</v>
      </c>
      <c r="U43" s="1">
        <v>1</v>
      </c>
      <c r="V43" s="1">
        <v>1</v>
      </c>
      <c r="W43" s="1">
        <v>1</v>
      </c>
      <c r="X43" s="1">
        <v>1</v>
      </c>
      <c r="Z43" s="88">
        <v>42698</v>
      </c>
      <c r="AA43" s="17" t="s">
        <v>405</v>
      </c>
      <c r="AB43" s="17"/>
      <c r="AC43" s="1">
        <v>27.37</v>
      </c>
      <c r="AD43" s="1">
        <v>2</v>
      </c>
      <c r="AE43" s="20" t="s">
        <v>298</v>
      </c>
      <c r="AF43" s="16"/>
      <c r="AG43" s="16" t="s">
        <v>235</v>
      </c>
      <c r="AH43" s="16">
        <v>1</v>
      </c>
      <c r="AI43" s="21">
        <v>1</v>
      </c>
      <c r="AJ43" s="16">
        <v>3.2</v>
      </c>
      <c r="AK43" s="17">
        <v>3.2</v>
      </c>
      <c r="AL43" s="107">
        <v>2</v>
      </c>
      <c r="AM43" s="1">
        <v>1</v>
      </c>
      <c r="AN43" s="1">
        <v>1</v>
      </c>
      <c r="AO43" s="1">
        <v>0</v>
      </c>
      <c r="AP43" s="1">
        <v>0</v>
      </c>
      <c r="AQ43" s="17">
        <v>1</v>
      </c>
      <c r="AR43" s="1">
        <v>1</v>
      </c>
      <c r="AS43" s="1">
        <v>1</v>
      </c>
      <c r="AT43" s="17" t="s">
        <v>246</v>
      </c>
      <c r="AU43" s="17">
        <v>1</v>
      </c>
      <c r="AV43" s="17">
        <v>1</v>
      </c>
      <c r="AX43" s="1">
        <v>1</v>
      </c>
      <c r="AY43" s="1">
        <v>1</v>
      </c>
      <c r="AZ43" s="1">
        <v>1</v>
      </c>
      <c r="BA43" s="1">
        <v>1</v>
      </c>
      <c r="BB43" s="107">
        <v>1</v>
      </c>
      <c r="BC43" s="22">
        <v>0</v>
      </c>
      <c r="BD43" s="22">
        <v>1</v>
      </c>
      <c r="BE43" s="22"/>
      <c r="BF43" s="1">
        <v>1</v>
      </c>
      <c r="BG43" s="1">
        <v>1</v>
      </c>
      <c r="BH43" s="17">
        <v>1</v>
      </c>
      <c r="BI43" s="1">
        <v>0</v>
      </c>
      <c r="BJ43" s="17">
        <v>0</v>
      </c>
      <c r="BK43" s="23" t="s">
        <v>334</v>
      </c>
      <c r="BL43" s="1">
        <v>0</v>
      </c>
      <c r="BM43" s="1">
        <v>0</v>
      </c>
      <c r="BN43" s="1">
        <v>1</v>
      </c>
      <c r="BO43" s="1">
        <v>0</v>
      </c>
      <c r="BP43" s="1">
        <v>1</v>
      </c>
      <c r="BQ43" s="1">
        <v>1</v>
      </c>
      <c r="BR43" s="1">
        <v>7.67</v>
      </c>
      <c r="BS43" s="1">
        <v>1</v>
      </c>
      <c r="BT43" s="1">
        <v>2</v>
      </c>
      <c r="BU43" s="1">
        <v>2</v>
      </c>
      <c r="BW43" s="1">
        <v>3.78</v>
      </c>
      <c r="BX43" s="17">
        <v>1</v>
      </c>
      <c r="BY43" s="1">
        <v>2</v>
      </c>
      <c r="BZ43" s="1">
        <v>70.4</v>
      </c>
      <c r="CA43" s="1">
        <v>129</v>
      </c>
      <c r="CB43" s="24">
        <v>2</v>
      </c>
      <c r="CC43" s="24">
        <v>38</v>
      </c>
      <c r="CD43" s="48">
        <f t="shared" si="18"/>
        <v>0.76</v>
      </c>
      <c r="CE43" s="48">
        <v>1</v>
      </c>
      <c r="CF43" s="25">
        <v>1</v>
      </c>
      <c r="CG43" s="1" t="s">
        <v>406</v>
      </c>
      <c r="CH43" s="1">
        <v>0</v>
      </c>
      <c r="CI43" s="1" t="s">
        <v>407</v>
      </c>
      <c r="CJ43" s="1">
        <v>0</v>
      </c>
      <c r="CK43" s="1">
        <v>45</v>
      </c>
      <c r="CL43" s="1">
        <f t="shared" si="23"/>
        <v>0.9</v>
      </c>
      <c r="CM43" s="22">
        <v>14.1</v>
      </c>
      <c r="CN43" s="17">
        <v>1</v>
      </c>
      <c r="CO43" s="1">
        <v>62.2</v>
      </c>
      <c r="CP43" s="1">
        <v>3</v>
      </c>
      <c r="CQ43" s="1">
        <f t="shared" si="17"/>
        <v>6.22</v>
      </c>
      <c r="CR43" s="1">
        <v>1.23</v>
      </c>
      <c r="CS43" s="1">
        <f t="shared" si="19"/>
        <v>12.3</v>
      </c>
      <c r="CT43" s="22">
        <v>2</v>
      </c>
      <c r="CU43" s="22">
        <v>35</v>
      </c>
      <c r="CV43" s="107">
        <v>2</v>
      </c>
      <c r="CW43" s="22">
        <v>20.4</v>
      </c>
      <c r="CX43" s="26">
        <f t="shared" si="4"/>
        <v>1.3096301674259</v>
      </c>
      <c r="CY43" s="27">
        <f t="shared" si="5"/>
        <v>0.864355910501093</v>
      </c>
      <c r="CZ43" s="26">
        <f t="shared" si="6"/>
        <v>2.975</v>
      </c>
      <c r="DA43" s="28">
        <f t="shared" si="7"/>
        <v>-2.11064408949891</v>
      </c>
      <c r="DB43" s="22">
        <v>2</v>
      </c>
      <c r="DC43" s="1">
        <v>1</v>
      </c>
      <c r="DD43" s="17">
        <v>2</v>
      </c>
      <c r="DE43" s="29">
        <f t="shared" si="26"/>
        <v>0</v>
      </c>
      <c r="DF43" s="29">
        <v>0</v>
      </c>
      <c r="DG43" s="1">
        <v>18</v>
      </c>
      <c r="DH43" s="1">
        <f t="shared" si="20"/>
        <v>1.8</v>
      </c>
      <c r="DI43" s="1">
        <v>30</v>
      </c>
      <c r="DJ43" s="1">
        <f t="shared" si="9"/>
        <v>3</v>
      </c>
      <c r="DK43" s="17">
        <v>2</v>
      </c>
      <c r="DL43" s="1">
        <v>101</v>
      </c>
      <c r="DM43" s="1">
        <v>62</v>
      </c>
      <c r="DN43" s="1">
        <f t="shared" si="24"/>
        <v>6.2</v>
      </c>
      <c r="DO43" s="1">
        <v>3699</v>
      </c>
      <c r="DP43" s="1">
        <v>1</v>
      </c>
      <c r="DQ43" s="1">
        <f t="shared" si="25"/>
        <v>3.699</v>
      </c>
      <c r="DR43" s="1">
        <v>84</v>
      </c>
      <c r="DS43" s="25">
        <v>5.6</v>
      </c>
      <c r="DT43" s="1" t="s">
        <v>260</v>
      </c>
      <c r="DU43" s="1">
        <v>1</v>
      </c>
      <c r="DV43" s="1">
        <v>6</v>
      </c>
      <c r="DW43" s="1">
        <v>1</v>
      </c>
      <c r="DX43" s="20">
        <v>3.38</v>
      </c>
      <c r="DY43" s="1">
        <v>71.8</v>
      </c>
      <c r="DZ43" s="30">
        <v>135</v>
      </c>
      <c r="EA43" s="1">
        <v>53</v>
      </c>
      <c r="EB43" s="1">
        <v>14</v>
      </c>
      <c r="EC43" s="1">
        <v>63.1</v>
      </c>
      <c r="ED43" s="1">
        <v>1.22</v>
      </c>
      <c r="EE43" s="1">
        <v>38</v>
      </c>
      <c r="EF43" s="1">
        <v>25.7</v>
      </c>
      <c r="EG43" s="26">
        <f t="shared" si="29"/>
        <v>1.40993312333129</v>
      </c>
      <c r="EH43" s="26">
        <f t="shared" si="27"/>
        <v>0.930555861398655</v>
      </c>
      <c r="EI43" s="1">
        <f t="shared" si="30"/>
        <v>3.23</v>
      </c>
      <c r="EJ43" s="28">
        <f t="shared" si="28"/>
        <v>-2.29944413860135</v>
      </c>
      <c r="EK43" s="22">
        <v>2</v>
      </c>
      <c r="EL43" s="1">
        <v>2</v>
      </c>
      <c r="EM43" s="1">
        <v>48</v>
      </c>
      <c r="EN43" s="1">
        <v>113</v>
      </c>
      <c r="EO43" s="1">
        <v>109</v>
      </c>
      <c r="EP43" s="1">
        <v>60</v>
      </c>
      <c r="EQ43" s="1">
        <v>4401</v>
      </c>
      <c r="ER43" s="25">
        <v>76</v>
      </c>
      <c r="ES43" s="23"/>
      <c r="ET43" s="1">
        <v>0</v>
      </c>
      <c r="EW43" s="30"/>
      <c r="FK43" s="20">
        <v>36.4</v>
      </c>
      <c r="FL43" s="1">
        <v>36.5</v>
      </c>
      <c r="FN43" s="31">
        <v>0</v>
      </c>
      <c r="FO43" s="32">
        <v>0</v>
      </c>
      <c r="FP43" s="1">
        <v>0</v>
      </c>
      <c r="FQ43" s="1">
        <v>0</v>
      </c>
      <c r="FR43" s="1">
        <v>0</v>
      </c>
      <c r="FS43" s="1">
        <v>0</v>
      </c>
      <c r="FT43" s="1">
        <f t="shared" si="13"/>
        <v>0</v>
      </c>
      <c r="FU43" s="1">
        <v>0</v>
      </c>
      <c r="FV43" s="1">
        <f t="shared" si="14"/>
        <v>0</v>
      </c>
      <c r="FW43" s="1">
        <v>0</v>
      </c>
      <c r="FX43" s="1">
        <v>0</v>
      </c>
      <c r="FY43" s="17">
        <v>0</v>
      </c>
      <c r="FZ43" s="1">
        <v>0</v>
      </c>
      <c r="GB43" s="1">
        <v>0</v>
      </c>
      <c r="GC43" s="1">
        <v>0</v>
      </c>
      <c r="GD43" s="17">
        <v>0</v>
      </c>
      <c r="GE43" s="1">
        <v>0</v>
      </c>
      <c r="GG43" s="1">
        <v>0</v>
      </c>
      <c r="GH43" s="1">
        <v>0</v>
      </c>
      <c r="GI43" s="17">
        <v>0</v>
      </c>
      <c r="GJ43" s="1">
        <v>0</v>
      </c>
      <c r="GK43" s="1">
        <v>0</v>
      </c>
      <c r="GL43" s="1">
        <v>0</v>
      </c>
      <c r="GM43" s="32">
        <v>0</v>
      </c>
      <c r="GN43" s="17">
        <v>0</v>
      </c>
      <c r="GO43" s="17">
        <v>0</v>
      </c>
      <c r="GP43" s="1">
        <v>0</v>
      </c>
      <c r="GQ43" s="1">
        <v>0</v>
      </c>
      <c r="GR43" s="1">
        <v>0</v>
      </c>
      <c r="GS43" s="1">
        <v>0</v>
      </c>
      <c r="GT43" s="32">
        <v>0</v>
      </c>
      <c r="GU43" s="32">
        <v>0</v>
      </c>
      <c r="GV43" s="1">
        <v>0</v>
      </c>
      <c r="GW43" s="1">
        <v>0</v>
      </c>
      <c r="GX43" s="157">
        <v>0</v>
      </c>
      <c r="GY43" s="17">
        <v>0</v>
      </c>
      <c r="GZ43" s="17">
        <v>0</v>
      </c>
      <c r="HA43" s="25">
        <v>0</v>
      </c>
      <c r="HB43" s="1">
        <v>0</v>
      </c>
      <c r="HC43" s="17">
        <v>0</v>
      </c>
      <c r="HD43" s="170">
        <v>0</v>
      </c>
      <c r="HE43" s="17">
        <v>0</v>
      </c>
      <c r="HF43" s="17">
        <v>0</v>
      </c>
      <c r="HG43" s="17">
        <v>0</v>
      </c>
      <c r="HH43" s="17">
        <v>0</v>
      </c>
      <c r="HI43" s="17">
        <v>0</v>
      </c>
      <c r="HL43" s="1" t="s">
        <v>406</v>
      </c>
      <c r="HM43" s="1">
        <v>0</v>
      </c>
      <c r="HN43" s="1" t="s">
        <v>407</v>
      </c>
      <c r="HO43" s="1">
        <v>0</v>
      </c>
      <c r="HP43" s="1">
        <v>0</v>
      </c>
      <c r="HQ43" s="1">
        <v>0</v>
      </c>
      <c r="HR43" s="32">
        <v>0</v>
      </c>
      <c r="HS43" s="1">
        <v>0</v>
      </c>
      <c r="HT43" s="32">
        <v>0</v>
      </c>
      <c r="HU43" s="32">
        <v>0</v>
      </c>
      <c r="HW43" s="32">
        <v>0</v>
      </c>
      <c r="HX43" s="32">
        <v>0</v>
      </c>
      <c r="HY43" s="1">
        <f t="shared" si="15"/>
        <v>0</v>
      </c>
      <c r="HZ43" s="1">
        <v>0</v>
      </c>
      <c r="IA43" s="1">
        <f t="shared" si="16"/>
        <v>0</v>
      </c>
      <c r="IB43" s="1">
        <v>0</v>
      </c>
      <c r="IC43" s="1">
        <v>0</v>
      </c>
      <c r="ID43" s="23">
        <v>0</v>
      </c>
      <c r="IE43" s="23"/>
      <c r="IF43" s="23"/>
      <c r="IG43" s="36">
        <v>1</v>
      </c>
      <c r="IH43" s="37" t="s">
        <v>248</v>
      </c>
      <c r="II43" s="33">
        <v>0</v>
      </c>
      <c r="IJ43" s="1" t="s">
        <v>248</v>
      </c>
      <c r="IL43" s="38" t="s">
        <v>248</v>
      </c>
      <c r="JE43" s="23"/>
      <c r="JI43" s="38" t="s">
        <v>248</v>
      </c>
      <c r="JN43" s="23"/>
    </row>
    <row r="44" s="1" customFormat="1" spans="1:274">
      <c r="A44" s="46">
        <v>27</v>
      </c>
      <c r="B44" s="14">
        <v>3001164978</v>
      </c>
      <c r="C44" s="1" t="s">
        <v>408</v>
      </c>
      <c r="E44" s="49">
        <v>3</v>
      </c>
      <c r="F44" s="49">
        <v>2</v>
      </c>
      <c r="G44" s="17">
        <v>3</v>
      </c>
      <c r="H44" s="1">
        <v>1</v>
      </c>
      <c r="I44" s="71">
        <v>46.9815195071869</v>
      </c>
      <c r="J44" s="47">
        <v>1</v>
      </c>
      <c r="K44" s="68">
        <f t="shared" si="2"/>
        <v>4.69815195071869</v>
      </c>
      <c r="L44" s="49">
        <v>2</v>
      </c>
      <c r="M44" s="78">
        <v>25538</v>
      </c>
      <c r="N44" s="1">
        <v>0</v>
      </c>
      <c r="O44" s="1">
        <v>1</v>
      </c>
      <c r="P44" s="1">
        <v>0</v>
      </c>
      <c r="Q44" s="1">
        <v>0</v>
      </c>
      <c r="R44" s="1">
        <v>0</v>
      </c>
      <c r="S44" s="19">
        <v>41</v>
      </c>
      <c r="T44" s="83">
        <v>42</v>
      </c>
      <c r="U44" s="1">
        <v>1</v>
      </c>
      <c r="V44" s="1">
        <v>1</v>
      </c>
      <c r="W44" s="1">
        <v>1</v>
      </c>
      <c r="X44" s="1">
        <v>1</v>
      </c>
      <c r="Z44" s="88">
        <v>42698</v>
      </c>
      <c r="AA44" s="17">
        <v>158</v>
      </c>
      <c r="AB44" s="17"/>
      <c r="AC44" s="1">
        <v>24.53</v>
      </c>
      <c r="AD44" s="1">
        <v>2</v>
      </c>
      <c r="AE44" s="20" t="s">
        <v>390</v>
      </c>
      <c r="AF44" s="16"/>
      <c r="AG44" s="16" t="s">
        <v>255</v>
      </c>
      <c r="AH44" s="16">
        <v>3</v>
      </c>
      <c r="AI44" s="21">
        <v>3</v>
      </c>
      <c r="AJ44" s="16">
        <v>2</v>
      </c>
      <c r="AK44" s="17">
        <v>2</v>
      </c>
      <c r="AL44" s="107">
        <v>2</v>
      </c>
      <c r="AM44" s="1">
        <v>1</v>
      </c>
      <c r="AN44" s="1">
        <v>1</v>
      </c>
      <c r="AO44" s="1">
        <v>0</v>
      </c>
      <c r="AP44" s="1">
        <v>0</v>
      </c>
      <c r="AQ44" s="17">
        <v>1</v>
      </c>
      <c r="AR44" s="1">
        <v>1</v>
      </c>
      <c r="AS44" s="1">
        <v>1</v>
      </c>
      <c r="AT44" s="17">
        <v>0</v>
      </c>
      <c r="AU44" s="17">
        <v>0</v>
      </c>
      <c r="AV44" s="17">
        <v>0</v>
      </c>
      <c r="AX44" s="1">
        <v>0</v>
      </c>
      <c r="AY44" s="1">
        <v>0</v>
      </c>
      <c r="AZ44" s="1">
        <v>0</v>
      </c>
      <c r="BA44" s="1">
        <v>0</v>
      </c>
      <c r="BB44" s="107">
        <v>0</v>
      </c>
      <c r="BC44" s="22">
        <v>0</v>
      </c>
      <c r="BD44" s="22">
        <v>0</v>
      </c>
      <c r="BE44" s="22"/>
      <c r="BF44" s="1">
        <v>0</v>
      </c>
      <c r="BG44" s="1">
        <v>0</v>
      </c>
      <c r="BH44" s="17">
        <v>0</v>
      </c>
      <c r="BI44" s="1">
        <v>0</v>
      </c>
      <c r="BJ44" s="17">
        <v>0</v>
      </c>
      <c r="BK44" s="23" t="s">
        <v>324</v>
      </c>
      <c r="BL44" s="1">
        <v>0</v>
      </c>
      <c r="BM44" s="1">
        <v>0</v>
      </c>
      <c r="BN44" s="1">
        <v>1</v>
      </c>
      <c r="BO44" s="1">
        <v>0</v>
      </c>
      <c r="BP44" s="1">
        <v>1</v>
      </c>
      <c r="BQ44" s="1">
        <v>1</v>
      </c>
      <c r="BR44" s="1">
        <v>3.15</v>
      </c>
      <c r="BS44" s="1">
        <v>1</v>
      </c>
      <c r="BT44" s="1">
        <v>1</v>
      </c>
      <c r="BU44" s="1">
        <v>1</v>
      </c>
      <c r="BW44" s="1">
        <v>5.2</v>
      </c>
      <c r="BX44" s="1">
        <v>2</v>
      </c>
      <c r="BY44" s="66">
        <v>3</v>
      </c>
      <c r="BZ44" s="1">
        <v>57.1</v>
      </c>
      <c r="CA44" s="1">
        <v>138</v>
      </c>
      <c r="CB44" s="24">
        <v>2</v>
      </c>
      <c r="CC44" s="24">
        <v>158</v>
      </c>
      <c r="CD44" s="48">
        <f t="shared" si="18"/>
        <v>3.16</v>
      </c>
      <c r="CE44" s="48">
        <v>3</v>
      </c>
      <c r="CF44" s="25">
        <v>0</v>
      </c>
      <c r="CG44" s="17">
        <v>0</v>
      </c>
      <c r="CH44" s="17">
        <v>0</v>
      </c>
      <c r="CI44" s="17">
        <v>0</v>
      </c>
      <c r="CJ44" s="17">
        <v>0</v>
      </c>
      <c r="CK44" s="17">
        <v>158</v>
      </c>
      <c r="CL44" s="1">
        <f t="shared" si="23"/>
        <v>3.16</v>
      </c>
      <c r="CM44" s="22">
        <v>12</v>
      </c>
      <c r="CN44" s="17">
        <v>1</v>
      </c>
      <c r="CO44" s="1">
        <v>89.2</v>
      </c>
      <c r="CP44" s="17">
        <v>5</v>
      </c>
      <c r="CQ44" s="1">
        <f t="shared" si="17"/>
        <v>8.92</v>
      </c>
      <c r="CR44" s="1">
        <v>1.04</v>
      </c>
      <c r="CS44" s="1">
        <f t="shared" si="19"/>
        <v>10.4</v>
      </c>
      <c r="CT44" s="107">
        <v>1</v>
      </c>
      <c r="CU44" s="22">
        <v>40</v>
      </c>
      <c r="CV44" s="107">
        <v>2</v>
      </c>
      <c r="CW44" s="22">
        <v>9.6</v>
      </c>
      <c r="CX44" s="26">
        <f t="shared" si="4"/>
        <v>0.982271233039568</v>
      </c>
      <c r="CY44" s="27">
        <f t="shared" si="5"/>
        <v>0.648299013806115</v>
      </c>
      <c r="CZ44" s="26">
        <f t="shared" si="6"/>
        <v>3.4</v>
      </c>
      <c r="DA44" s="28">
        <f t="shared" si="7"/>
        <v>-2.75170098619389</v>
      </c>
      <c r="DB44" s="107">
        <v>1</v>
      </c>
      <c r="DC44" s="1">
        <v>1</v>
      </c>
      <c r="DD44" s="17">
        <v>1</v>
      </c>
      <c r="DE44" s="29">
        <f t="shared" si="26"/>
        <v>0</v>
      </c>
      <c r="DF44" s="29">
        <v>0</v>
      </c>
      <c r="DG44" s="1">
        <v>26</v>
      </c>
      <c r="DH44" s="1">
        <f t="shared" si="20"/>
        <v>2.6</v>
      </c>
      <c r="DI44" s="1">
        <v>30</v>
      </c>
      <c r="DJ44" s="1">
        <f t="shared" si="9"/>
        <v>3</v>
      </c>
      <c r="DK44" s="17">
        <v>2</v>
      </c>
      <c r="DL44" s="1">
        <v>72</v>
      </c>
      <c r="DM44" s="1">
        <v>31</v>
      </c>
      <c r="DN44" s="1">
        <f t="shared" si="24"/>
        <v>3.1</v>
      </c>
      <c r="DO44" s="1">
        <v>6757</v>
      </c>
      <c r="DP44" s="1">
        <v>2</v>
      </c>
      <c r="DQ44" s="1">
        <f t="shared" si="25"/>
        <v>6.757</v>
      </c>
      <c r="DR44" s="1">
        <v>84</v>
      </c>
      <c r="DS44" s="25">
        <v>5</v>
      </c>
      <c r="DT44" s="1" t="s">
        <v>241</v>
      </c>
      <c r="DU44" s="1">
        <v>1</v>
      </c>
      <c r="DV44" s="1">
        <v>5</v>
      </c>
      <c r="DW44" s="1">
        <v>1</v>
      </c>
      <c r="DX44" s="20">
        <v>7.46</v>
      </c>
      <c r="DY44" s="1">
        <v>76.7</v>
      </c>
      <c r="DZ44" s="30">
        <v>147</v>
      </c>
      <c r="EA44" s="1">
        <v>146</v>
      </c>
      <c r="EB44" s="1">
        <v>11.7</v>
      </c>
      <c r="EC44" s="1">
        <v>95</v>
      </c>
      <c r="ED44" s="1">
        <v>1.02</v>
      </c>
      <c r="EE44" s="1">
        <v>42</v>
      </c>
      <c r="EF44" s="1">
        <v>11.6</v>
      </c>
      <c r="EG44" s="26">
        <f t="shared" si="29"/>
        <v>1.06445798922692</v>
      </c>
      <c r="EH44" s="26">
        <f t="shared" si="27"/>
        <v>0.702542272889766</v>
      </c>
      <c r="EI44" s="1">
        <f t="shared" si="30"/>
        <v>3.57</v>
      </c>
      <c r="EJ44" s="28">
        <f t="shared" si="28"/>
        <v>-2.86745772711023</v>
      </c>
      <c r="EK44" s="22">
        <v>1</v>
      </c>
      <c r="EL44" s="3">
        <v>1</v>
      </c>
      <c r="EM44" s="1">
        <v>104</v>
      </c>
      <c r="EN44" s="1">
        <v>146</v>
      </c>
      <c r="EO44" s="1">
        <v>75</v>
      </c>
      <c r="EP44" s="1">
        <v>33</v>
      </c>
      <c r="EQ44" s="1">
        <v>7542</v>
      </c>
      <c r="ER44" s="25">
        <v>79</v>
      </c>
      <c r="ES44" s="23"/>
      <c r="ET44" s="1">
        <v>0</v>
      </c>
      <c r="EW44" s="30"/>
      <c r="FK44" s="20">
        <v>36</v>
      </c>
      <c r="FL44" s="1">
        <v>36.1</v>
      </c>
      <c r="FN44" s="31">
        <v>0</v>
      </c>
      <c r="FO44" s="32">
        <v>0</v>
      </c>
      <c r="FP44" s="1">
        <v>2</v>
      </c>
      <c r="FQ44" s="1">
        <v>1</v>
      </c>
      <c r="FR44" s="1">
        <v>0</v>
      </c>
      <c r="FS44" s="1">
        <v>0</v>
      </c>
      <c r="FT44" s="1">
        <f t="shared" si="13"/>
        <v>0</v>
      </c>
      <c r="FU44" s="1">
        <v>0</v>
      </c>
      <c r="FV44" s="1">
        <f t="shared" si="14"/>
        <v>0</v>
      </c>
      <c r="FW44" s="1">
        <v>0</v>
      </c>
      <c r="FX44" s="1">
        <v>0</v>
      </c>
      <c r="FY44" s="17">
        <v>0</v>
      </c>
      <c r="FZ44" s="1">
        <v>0</v>
      </c>
      <c r="GB44" s="1">
        <v>0</v>
      </c>
      <c r="GC44" s="1">
        <v>0</v>
      </c>
      <c r="GD44" s="17">
        <v>0</v>
      </c>
      <c r="GE44" s="1">
        <v>0</v>
      </c>
      <c r="GG44" s="1">
        <v>0</v>
      </c>
      <c r="GH44" s="1">
        <v>0</v>
      </c>
      <c r="GI44" s="17">
        <v>0</v>
      </c>
      <c r="GJ44" s="1">
        <v>0</v>
      </c>
      <c r="GK44" s="1">
        <v>0</v>
      </c>
      <c r="GL44" s="1">
        <v>0</v>
      </c>
      <c r="GM44" s="32">
        <v>0</v>
      </c>
      <c r="GN44" s="17">
        <v>0</v>
      </c>
      <c r="GO44" s="17">
        <v>0</v>
      </c>
      <c r="GP44" s="1">
        <v>0</v>
      </c>
      <c r="GQ44" s="1">
        <v>0</v>
      </c>
      <c r="GR44" s="1">
        <v>0</v>
      </c>
      <c r="GS44" s="1">
        <v>0</v>
      </c>
      <c r="GT44" s="32">
        <v>0</v>
      </c>
      <c r="GU44" s="32">
        <v>0</v>
      </c>
      <c r="GV44" s="1">
        <v>0</v>
      </c>
      <c r="GW44" s="1">
        <v>0</v>
      </c>
      <c r="GX44" s="157">
        <v>0</v>
      </c>
      <c r="GY44" s="17">
        <v>0</v>
      </c>
      <c r="GZ44" s="17">
        <v>0</v>
      </c>
      <c r="HA44" s="25">
        <v>0</v>
      </c>
      <c r="HB44" s="1">
        <v>0</v>
      </c>
      <c r="HC44" s="17">
        <v>0</v>
      </c>
      <c r="HD44" s="170">
        <v>0</v>
      </c>
      <c r="HE44" s="17">
        <v>0</v>
      </c>
      <c r="HF44" s="17">
        <v>0</v>
      </c>
      <c r="HG44" s="17">
        <v>0</v>
      </c>
      <c r="HH44" s="17">
        <v>0</v>
      </c>
      <c r="HI44" s="17">
        <v>0</v>
      </c>
      <c r="HL44" s="1">
        <v>0</v>
      </c>
      <c r="HM44" s="1">
        <v>0</v>
      </c>
      <c r="HN44" s="1">
        <v>0</v>
      </c>
      <c r="HO44" s="1">
        <v>0</v>
      </c>
      <c r="HP44" s="1">
        <v>0</v>
      </c>
      <c r="HQ44" s="1">
        <v>0</v>
      </c>
      <c r="HR44" s="32">
        <v>0</v>
      </c>
      <c r="HS44" s="1">
        <v>0</v>
      </c>
      <c r="HT44" s="32">
        <v>0</v>
      </c>
      <c r="HU44" s="32">
        <v>0</v>
      </c>
      <c r="HW44" s="32">
        <v>0</v>
      </c>
      <c r="HX44" s="32">
        <v>0</v>
      </c>
      <c r="HY44" s="1">
        <f t="shared" si="15"/>
        <v>0</v>
      </c>
      <c r="HZ44" s="1">
        <v>0</v>
      </c>
      <c r="IA44" s="1">
        <f t="shared" si="16"/>
        <v>0</v>
      </c>
      <c r="IB44" s="1">
        <v>0</v>
      </c>
      <c r="IC44" s="1">
        <v>0</v>
      </c>
      <c r="ID44" s="23">
        <v>0</v>
      </c>
      <c r="IE44" s="23"/>
      <c r="IF44" s="23"/>
      <c r="IG44" s="36">
        <v>1</v>
      </c>
      <c r="IH44" s="37" t="s">
        <v>242</v>
      </c>
      <c r="II44" s="179">
        <v>0</v>
      </c>
      <c r="IJ44" s="1" t="s">
        <v>409</v>
      </c>
      <c r="IL44" s="38" t="s">
        <v>242</v>
      </c>
      <c r="IM44" s="1">
        <v>0</v>
      </c>
      <c r="IN44" s="1">
        <v>0</v>
      </c>
      <c r="IO44" s="1">
        <v>2.11</v>
      </c>
      <c r="IQ44" s="1">
        <v>6.2</v>
      </c>
      <c r="IR44" s="1">
        <v>60.1</v>
      </c>
      <c r="IS44" s="1">
        <v>151</v>
      </c>
      <c r="IT44" s="1">
        <v>145</v>
      </c>
      <c r="IU44" s="1">
        <v>11.9</v>
      </c>
      <c r="IV44" s="1">
        <v>91.1</v>
      </c>
      <c r="IW44" s="1">
        <v>1.04</v>
      </c>
      <c r="IX44" s="1">
        <v>42</v>
      </c>
      <c r="IY44" s="1">
        <v>15</v>
      </c>
      <c r="IZ44" s="1">
        <v>25</v>
      </c>
      <c r="JA44" s="1">
        <v>23</v>
      </c>
      <c r="JB44" s="1">
        <v>72</v>
      </c>
      <c r="JC44" s="1">
        <v>27</v>
      </c>
      <c r="JD44" s="1">
        <v>6782</v>
      </c>
      <c r="JE44" s="23">
        <v>77</v>
      </c>
      <c r="JI44" s="38" t="s">
        <v>242</v>
      </c>
      <c r="JN44" s="23"/>
    </row>
    <row r="45" s="1" customFormat="1" ht="45" spans="1:274">
      <c r="A45" s="46">
        <v>28</v>
      </c>
      <c r="B45" s="14">
        <v>3000859353</v>
      </c>
      <c r="C45" s="1" t="s">
        <v>410</v>
      </c>
      <c r="E45" s="49">
        <v>3</v>
      </c>
      <c r="F45" s="49">
        <v>2</v>
      </c>
      <c r="G45" s="17">
        <v>3</v>
      </c>
      <c r="H45" s="1">
        <v>1</v>
      </c>
      <c r="I45" s="71">
        <v>58.9096519721578</v>
      </c>
      <c r="J45" s="47">
        <v>1</v>
      </c>
      <c r="K45" s="68">
        <f t="shared" si="2"/>
        <v>5.89096519721578</v>
      </c>
      <c r="L45" s="49">
        <v>3</v>
      </c>
      <c r="M45" s="78">
        <v>21186</v>
      </c>
      <c r="N45" s="1">
        <v>0</v>
      </c>
      <c r="O45" s="1">
        <v>0</v>
      </c>
      <c r="P45" s="1">
        <v>1</v>
      </c>
      <c r="Q45" s="1">
        <v>1</v>
      </c>
      <c r="R45" s="1">
        <v>0</v>
      </c>
      <c r="S45" s="19">
        <v>42</v>
      </c>
      <c r="T45" s="83">
        <v>43</v>
      </c>
      <c r="U45" s="1">
        <v>1</v>
      </c>
      <c r="V45" s="1">
        <v>1</v>
      </c>
      <c r="W45" s="1">
        <v>1</v>
      </c>
      <c r="X45" s="1">
        <v>1</v>
      </c>
      <c r="Z45" s="88">
        <v>42703</v>
      </c>
      <c r="AA45" s="17">
        <v>91</v>
      </c>
      <c r="AB45" s="17"/>
      <c r="AC45" s="1">
        <v>27.11</v>
      </c>
      <c r="AD45" s="1">
        <v>2</v>
      </c>
      <c r="AE45" s="20" t="s">
        <v>411</v>
      </c>
      <c r="AF45" s="16"/>
      <c r="AG45" s="16" t="s">
        <v>412</v>
      </c>
      <c r="AH45" s="94">
        <v>4</v>
      </c>
      <c r="AI45" s="21">
        <v>3</v>
      </c>
      <c r="AJ45" s="16">
        <v>1.8</v>
      </c>
      <c r="AK45" s="17">
        <v>1.8</v>
      </c>
      <c r="AL45" s="22">
        <v>1</v>
      </c>
      <c r="AM45" s="1">
        <v>4</v>
      </c>
      <c r="AN45" s="1">
        <v>3</v>
      </c>
      <c r="AO45" s="1">
        <v>0</v>
      </c>
      <c r="AP45" s="1">
        <v>0</v>
      </c>
      <c r="AQ45" s="17">
        <v>4</v>
      </c>
      <c r="AR45" s="1">
        <v>2</v>
      </c>
      <c r="AS45" s="3">
        <v>2</v>
      </c>
      <c r="AT45" s="17" t="s">
        <v>259</v>
      </c>
      <c r="AU45" s="3">
        <v>2</v>
      </c>
      <c r="AV45" s="17">
        <v>1</v>
      </c>
      <c r="AX45" s="1">
        <v>1</v>
      </c>
      <c r="AY45" s="1">
        <v>1</v>
      </c>
      <c r="AZ45" s="1">
        <v>1</v>
      </c>
      <c r="BA45" s="1">
        <v>1</v>
      </c>
      <c r="BB45" s="107">
        <v>1</v>
      </c>
      <c r="BC45" s="22">
        <v>0</v>
      </c>
      <c r="BD45" s="22">
        <v>0</v>
      </c>
      <c r="BE45" s="22"/>
      <c r="BF45" s="1">
        <v>1</v>
      </c>
      <c r="BG45" s="1">
        <v>1</v>
      </c>
      <c r="BH45" s="17">
        <v>1</v>
      </c>
      <c r="BI45" s="1">
        <v>0</v>
      </c>
      <c r="BJ45" s="17">
        <v>0</v>
      </c>
      <c r="BK45" s="23" t="s">
        <v>259</v>
      </c>
      <c r="BL45" s="1">
        <v>0</v>
      </c>
      <c r="BM45" s="1">
        <v>0</v>
      </c>
      <c r="BN45" s="1">
        <v>1</v>
      </c>
      <c r="BO45" s="1">
        <v>0</v>
      </c>
      <c r="BP45" s="1">
        <v>1</v>
      </c>
      <c r="BQ45" s="1">
        <v>1</v>
      </c>
      <c r="BR45" s="1">
        <v>1210</v>
      </c>
      <c r="BS45" s="1">
        <v>3</v>
      </c>
      <c r="BT45" s="1">
        <v>3</v>
      </c>
      <c r="BU45" s="1">
        <v>4</v>
      </c>
      <c r="BW45" s="1">
        <v>3.83</v>
      </c>
      <c r="BX45" s="17">
        <v>1</v>
      </c>
      <c r="BY45" s="1">
        <v>2</v>
      </c>
      <c r="BZ45" s="1">
        <v>69.7</v>
      </c>
      <c r="CA45" s="1">
        <v>147</v>
      </c>
      <c r="CB45" s="24">
        <v>2</v>
      </c>
      <c r="CC45" s="24">
        <v>91</v>
      </c>
      <c r="CD45" s="48">
        <f t="shared" si="18"/>
        <v>1.82</v>
      </c>
      <c r="CE45" s="48">
        <v>2</v>
      </c>
      <c r="CF45" s="25">
        <v>0</v>
      </c>
      <c r="CG45" s="17">
        <v>0</v>
      </c>
      <c r="CH45" s="17">
        <v>0</v>
      </c>
      <c r="CI45" s="17">
        <v>0</v>
      </c>
      <c r="CJ45" s="17">
        <v>0</v>
      </c>
      <c r="CK45" s="17">
        <v>91</v>
      </c>
      <c r="CL45" s="1">
        <f t="shared" si="23"/>
        <v>1.82</v>
      </c>
      <c r="CM45" s="22">
        <v>12.1</v>
      </c>
      <c r="CN45" s="17">
        <v>1</v>
      </c>
      <c r="CO45" s="1">
        <v>87.4</v>
      </c>
      <c r="CP45" s="17">
        <v>5</v>
      </c>
      <c r="CQ45" s="1">
        <f t="shared" si="17"/>
        <v>8.74</v>
      </c>
      <c r="CR45" s="1">
        <v>1.05</v>
      </c>
      <c r="CS45" s="1">
        <f t="shared" si="19"/>
        <v>10.5</v>
      </c>
      <c r="CT45" s="107">
        <v>1</v>
      </c>
      <c r="CU45" s="22">
        <v>37</v>
      </c>
      <c r="CV45" s="107">
        <v>2</v>
      </c>
      <c r="CW45" s="22">
        <v>9</v>
      </c>
      <c r="CX45" s="26">
        <f t="shared" si="4"/>
        <v>0.954242509439325</v>
      </c>
      <c r="CY45" s="27">
        <f t="shared" si="5"/>
        <v>0.629800056229954</v>
      </c>
      <c r="CZ45" s="26">
        <f t="shared" si="6"/>
        <v>3.145</v>
      </c>
      <c r="DA45" s="28">
        <f t="shared" si="7"/>
        <v>-2.51519994377005</v>
      </c>
      <c r="DB45" s="22">
        <v>2</v>
      </c>
      <c r="DC45" s="1">
        <v>1</v>
      </c>
      <c r="DD45" s="17">
        <v>2</v>
      </c>
      <c r="DE45" s="29">
        <f t="shared" si="26"/>
        <v>0</v>
      </c>
      <c r="DF45" s="29">
        <v>0</v>
      </c>
      <c r="DG45" s="1">
        <v>30</v>
      </c>
      <c r="DH45" s="1">
        <f t="shared" si="20"/>
        <v>3</v>
      </c>
      <c r="DI45" s="1">
        <v>27</v>
      </c>
      <c r="DJ45" s="1">
        <f t="shared" si="9"/>
        <v>2.7</v>
      </c>
      <c r="DK45" s="17">
        <v>2</v>
      </c>
      <c r="DL45" s="1">
        <v>59</v>
      </c>
      <c r="DM45" s="1">
        <v>42</v>
      </c>
      <c r="DN45" s="1">
        <f t="shared" si="24"/>
        <v>4.2</v>
      </c>
      <c r="DO45" s="1">
        <v>6014</v>
      </c>
      <c r="DP45" s="1">
        <v>2</v>
      </c>
      <c r="DQ45" s="1">
        <f t="shared" si="25"/>
        <v>6.014</v>
      </c>
      <c r="DR45" s="1">
        <v>89</v>
      </c>
      <c r="DS45" s="25">
        <v>4.4</v>
      </c>
      <c r="DT45" s="1" t="s">
        <v>241</v>
      </c>
      <c r="DU45" s="1">
        <v>1</v>
      </c>
      <c r="DV45" s="1">
        <v>5</v>
      </c>
      <c r="DW45" s="1">
        <v>1</v>
      </c>
      <c r="DX45" s="20">
        <v>9.42</v>
      </c>
      <c r="DY45" s="1">
        <v>90.3</v>
      </c>
      <c r="DZ45" s="30">
        <v>136</v>
      </c>
      <c r="EA45" s="1">
        <v>80</v>
      </c>
      <c r="EB45" s="1">
        <v>12.4</v>
      </c>
      <c r="EC45" s="1">
        <v>82.2</v>
      </c>
      <c r="ED45" s="1">
        <v>1.08</v>
      </c>
      <c r="EE45" s="1">
        <v>36</v>
      </c>
      <c r="EF45" s="1">
        <v>13.2</v>
      </c>
      <c r="EG45" s="26">
        <f t="shared" si="29"/>
        <v>1.12057393120585</v>
      </c>
      <c r="EH45" s="26">
        <f t="shared" si="27"/>
        <v>0.739578794595861</v>
      </c>
      <c r="EI45" s="1">
        <f t="shared" si="30"/>
        <v>3.06</v>
      </c>
      <c r="EJ45" s="28">
        <f t="shared" si="28"/>
        <v>-2.32042120540414</v>
      </c>
      <c r="EK45" s="22">
        <v>2</v>
      </c>
      <c r="EL45" s="1">
        <v>2</v>
      </c>
      <c r="EM45" s="1">
        <v>303</v>
      </c>
      <c r="EN45" s="1">
        <v>327</v>
      </c>
      <c r="EO45" s="1">
        <v>54</v>
      </c>
      <c r="EP45" s="1">
        <v>42</v>
      </c>
      <c r="EQ45" s="1">
        <v>5500</v>
      </c>
      <c r="ER45" s="25">
        <v>88</v>
      </c>
      <c r="ES45" s="23"/>
      <c r="ET45" s="1">
        <v>1</v>
      </c>
      <c r="EU45" s="1">
        <v>6.57</v>
      </c>
      <c r="EV45" s="1">
        <v>78.8</v>
      </c>
      <c r="EW45" s="30">
        <v>145</v>
      </c>
      <c r="EX45" s="1">
        <v>76</v>
      </c>
      <c r="FB45" s="1">
        <v>36</v>
      </c>
      <c r="FC45" s="1">
        <v>23.8</v>
      </c>
      <c r="FD45" s="1">
        <v>215</v>
      </c>
      <c r="FE45" s="1">
        <v>66</v>
      </c>
      <c r="FF45" s="1">
        <v>73</v>
      </c>
      <c r="FG45" s="1">
        <v>78</v>
      </c>
      <c r="FH45" s="1">
        <v>5068</v>
      </c>
      <c r="FI45" s="1">
        <v>90</v>
      </c>
      <c r="FJ45" s="1">
        <v>708.6</v>
      </c>
      <c r="FK45" s="20">
        <v>38.3</v>
      </c>
      <c r="FL45" s="1">
        <v>37</v>
      </c>
      <c r="FM45" s="17"/>
      <c r="FN45" s="31">
        <v>1</v>
      </c>
      <c r="FO45" s="157">
        <v>1</v>
      </c>
      <c r="FP45" s="1">
        <v>0</v>
      </c>
      <c r="FQ45" s="1">
        <v>0</v>
      </c>
      <c r="FR45" s="1" t="s">
        <v>413</v>
      </c>
      <c r="FS45" s="1">
        <v>0</v>
      </c>
      <c r="FT45" s="1">
        <f t="shared" si="13"/>
        <v>0</v>
      </c>
      <c r="FU45" s="1">
        <v>1</v>
      </c>
      <c r="FV45" s="1">
        <f t="shared" si="14"/>
        <v>1</v>
      </c>
      <c r="FW45" s="1">
        <v>1</v>
      </c>
      <c r="FX45" s="1">
        <v>0</v>
      </c>
      <c r="FY45" s="17">
        <v>0</v>
      </c>
      <c r="FZ45" s="1">
        <v>0</v>
      </c>
      <c r="GB45" s="1">
        <v>0</v>
      </c>
      <c r="GC45" s="1">
        <v>0</v>
      </c>
      <c r="GD45" s="17">
        <v>0</v>
      </c>
      <c r="GE45" s="1">
        <v>0</v>
      </c>
      <c r="GG45" s="1">
        <v>0</v>
      </c>
      <c r="GH45" s="1">
        <v>0</v>
      </c>
      <c r="GI45" s="17">
        <v>0</v>
      </c>
      <c r="GJ45" s="1">
        <v>0</v>
      </c>
      <c r="GK45" s="1">
        <v>0</v>
      </c>
      <c r="GL45" s="1">
        <v>0</v>
      </c>
      <c r="GM45" s="32">
        <v>0</v>
      </c>
      <c r="GN45" s="17">
        <v>0</v>
      </c>
      <c r="GO45" s="17">
        <v>0</v>
      </c>
      <c r="GP45" s="1">
        <v>0</v>
      </c>
      <c r="GQ45" s="1">
        <v>0</v>
      </c>
      <c r="GR45" s="1">
        <v>0</v>
      </c>
      <c r="GS45" s="1">
        <v>0</v>
      </c>
      <c r="GT45" s="32">
        <v>0</v>
      </c>
      <c r="GU45" s="32">
        <v>0</v>
      </c>
      <c r="GV45" s="1">
        <v>0</v>
      </c>
      <c r="GW45" s="1">
        <v>0</v>
      </c>
      <c r="GX45" s="157">
        <v>0</v>
      </c>
      <c r="GY45" s="17">
        <v>0</v>
      </c>
      <c r="GZ45" s="17">
        <v>0</v>
      </c>
      <c r="HA45" s="25">
        <v>0</v>
      </c>
      <c r="HB45" s="1">
        <v>0</v>
      </c>
      <c r="HC45" s="17">
        <v>0</v>
      </c>
      <c r="HD45" s="170">
        <v>0</v>
      </c>
      <c r="HE45" s="17">
        <v>0</v>
      </c>
      <c r="HF45" s="17">
        <v>0</v>
      </c>
      <c r="HG45" s="17">
        <v>0</v>
      </c>
      <c r="HH45" s="17">
        <v>0</v>
      </c>
      <c r="HI45" s="17">
        <v>0</v>
      </c>
      <c r="HL45" s="1">
        <v>0</v>
      </c>
      <c r="HM45" s="1">
        <v>0</v>
      </c>
      <c r="HN45" s="1">
        <v>0</v>
      </c>
      <c r="HO45" s="1">
        <v>0</v>
      </c>
      <c r="HP45" s="1">
        <v>0</v>
      </c>
      <c r="HQ45" s="1">
        <v>0</v>
      </c>
      <c r="HR45" s="32">
        <v>0</v>
      </c>
      <c r="HS45" s="1">
        <v>0</v>
      </c>
      <c r="HT45" s="32">
        <v>0</v>
      </c>
      <c r="HU45" s="32">
        <v>0</v>
      </c>
      <c r="HV45" s="1" t="s">
        <v>414</v>
      </c>
      <c r="HW45" s="32">
        <v>0</v>
      </c>
      <c r="HX45" s="32">
        <v>0</v>
      </c>
      <c r="HY45" s="1">
        <f t="shared" si="15"/>
        <v>0</v>
      </c>
      <c r="HZ45" s="1">
        <v>0</v>
      </c>
      <c r="IA45" s="1">
        <f t="shared" si="16"/>
        <v>0</v>
      </c>
      <c r="IB45" s="1">
        <v>0</v>
      </c>
      <c r="IC45" s="1">
        <v>0</v>
      </c>
      <c r="ID45" s="23" t="s">
        <v>414</v>
      </c>
      <c r="IE45" s="23"/>
      <c r="IF45" s="23"/>
      <c r="IG45" s="36">
        <v>4</v>
      </c>
      <c r="IH45" s="37" t="s">
        <v>248</v>
      </c>
      <c r="II45" s="33">
        <v>1</v>
      </c>
      <c r="IJ45" s="1" t="s">
        <v>415</v>
      </c>
      <c r="IL45" s="38" t="s">
        <v>248</v>
      </c>
      <c r="IM45" s="1">
        <v>0</v>
      </c>
      <c r="IN45" s="1">
        <v>0</v>
      </c>
      <c r="IO45" s="1">
        <v>419.4</v>
      </c>
      <c r="IQ45" s="1">
        <v>3.21</v>
      </c>
      <c r="IR45" s="1">
        <v>59.8</v>
      </c>
      <c r="IS45" s="1">
        <v>151</v>
      </c>
      <c r="IT45" s="1">
        <v>78</v>
      </c>
      <c r="IU45" s="1">
        <v>11.8</v>
      </c>
      <c r="IV45" s="1">
        <v>93</v>
      </c>
      <c r="IW45" s="1">
        <v>1.03</v>
      </c>
      <c r="IX45" s="1">
        <v>39</v>
      </c>
      <c r="IY45" s="1">
        <v>15.3</v>
      </c>
      <c r="IZ45" s="1">
        <v>55</v>
      </c>
      <c r="JA45" s="1">
        <v>42</v>
      </c>
      <c r="JB45" s="1">
        <v>95</v>
      </c>
      <c r="JC45" s="1">
        <v>275</v>
      </c>
      <c r="JD45" s="1">
        <v>6753</v>
      </c>
      <c r="JE45" s="23">
        <v>94</v>
      </c>
      <c r="JI45" s="38" t="s">
        <v>248</v>
      </c>
      <c r="JN45" s="23"/>
    </row>
    <row r="46" s="1" customFormat="1" spans="1:274">
      <c r="A46" s="46">
        <v>29</v>
      </c>
      <c r="B46" s="14">
        <v>3000851831</v>
      </c>
      <c r="C46" s="1" t="s">
        <v>416</v>
      </c>
      <c r="E46" s="49">
        <v>3</v>
      </c>
      <c r="F46" s="49">
        <v>2</v>
      </c>
      <c r="G46" s="17">
        <v>3</v>
      </c>
      <c r="H46" s="1">
        <v>1</v>
      </c>
      <c r="I46" s="71">
        <v>54.7535964955946</v>
      </c>
      <c r="J46" s="47">
        <v>1</v>
      </c>
      <c r="K46" s="68">
        <f t="shared" si="2"/>
        <v>5.47535964955946</v>
      </c>
      <c r="L46" s="49">
        <v>3</v>
      </c>
      <c r="M46" s="78">
        <v>22706</v>
      </c>
      <c r="N46" s="1">
        <v>0</v>
      </c>
      <c r="O46" s="1">
        <v>0</v>
      </c>
      <c r="P46" s="1">
        <v>0</v>
      </c>
      <c r="Q46" s="1">
        <v>0</v>
      </c>
      <c r="R46" s="1">
        <v>0</v>
      </c>
      <c r="S46" s="19">
        <v>43</v>
      </c>
      <c r="T46" s="83">
        <v>44</v>
      </c>
      <c r="U46" s="1">
        <v>1</v>
      </c>
      <c r="V46" s="1">
        <v>1</v>
      </c>
      <c r="W46" s="1">
        <v>1</v>
      </c>
      <c r="X46" s="1">
        <v>1</v>
      </c>
      <c r="Z46" s="88">
        <v>42705</v>
      </c>
      <c r="AA46" s="17">
        <v>108</v>
      </c>
      <c r="AB46" s="17"/>
      <c r="AC46" s="1">
        <v>27.76</v>
      </c>
      <c r="AD46" s="1">
        <v>2</v>
      </c>
      <c r="AE46" s="20" t="s">
        <v>298</v>
      </c>
      <c r="AF46" s="16"/>
      <c r="AG46" s="16" t="s">
        <v>235</v>
      </c>
      <c r="AH46" s="16">
        <v>1</v>
      </c>
      <c r="AI46" s="21">
        <v>1</v>
      </c>
      <c r="AJ46" s="16">
        <v>2.9</v>
      </c>
      <c r="AK46" s="17">
        <v>2.9</v>
      </c>
      <c r="AL46" s="107">
        <v>2</v>
      </c>
      <c r="AM46" s="1">
        <v>1</v>
      </c>
      <c r="AN46" s="1">
        <v>1</v>
      </c>
      <c r="AO46" s="1">
        <v>0</v>
      </c>
      <c r="AP46" s="1">
        <v>0</v>
      </c>
      <c r="AQ46" s="17">
        <v>1</v>
      </c>
      <c r="AR46" s="1">
        <v>1</v>
      </c>
      <c r="AS46" s="1">
        <v>1</v>
      </c>
      <c r="AT46" s="17" t="s">
        <v>246</v>
      </c>
      <c r="AU46" s="17">
        <v>1</v>
      </c>
      <c r="AV46" s="17">
        <v>1</v>
      </c>
      <c r="AX46" s="1">
        <v>1</v>
      </c>
      <c r="AY46" s="1">
        <v>1</v>
      </c>
      <c r="AZ46" s="1">
        <v>1</v>
      </c>
      <c r="BA46" s="1">
        <v>1</v>
      </c>
      <c r="BB46" s="107">
        <v>1</v>
      </c>
      <c r="BC46" s="22">
        <v>0</v>
      </c>
      <c r="BD46" s="22">
        <v>0</v>
      </c>
      <c r="BE46" s="22"/>
      <c r="BF46" s="1">
        <v>1</v>
      </c>
      <c r="BG46" s="1">
        <v>1</v>
      </c>
      <c r="BH46" s="17">
        <v>1</v>
      </c>
      <c r="BI46" s="1">
        <v>0</v>
      </c>
      <c r="BJ46" s="17">
        <v>0</v>
      </c>
      <c r="BK46" s="23" t="s">
        <v>334</v>
      </c>
      <c r="BL46" s="1">
        <v>0</v>
      </c>
      <c r="BM46" s="1">
        <v>0</v>
      </c>
      <c r="BN46" s="1">
        <v>1</v>
      </c>
      <c r="BO46" s="1">
        <v>0</v>
      </c>
      <c r="BP46" s="1">
        <v>1</v>
      </c>
      <c r="BQ46" s="1">
        <v>1</v>
      </c>
      <c r="BR46" s="1">
        <v>127.9</v>
      </c>
      <c r="BS46" s="1">
        <v>2</v>
      </c>
      <c r="BT46" s="1">
        <v>3</v>
      </c>
      <c r="BU46" s="1">
        <v>4</v>
      </c>
      <c r="BW46" s="1">
        <v>4.22</v>
      </c>
      <c r="BX46" s="1">
        <v>2</v>
      </c>
      <c r="BY46" s="1">
        <v>2</v>
      </c>
      <c r="BZ46" s="1">
        <v>55.1</v>
      </c>
      <c r="CA46" s="1">
        <v>153</v>
      </c>
      <c r="CB46" s="24">
        <v>2</v>
      </c>
      <c r="CC46" s="24">
        <v>86</v>
      </c>
      <c r="CD46" s="48">
        <f t="shared" si="18"/>
        <v>1.72</v>
      </c>
      <c r="CE46" s="48">
        <v>2</v>
      </c>
      <c r="CF46" s="25">
        <v>0</v>
      </c>
      <c r="CG46" s="17">
        <v>0</v>
      </c>
      <c r="CH46" s="17">
        <v>0</v>
      </c>
      <c r="CI46" s="17">
        <v>0</v>
      </c>
      <c r="CJ46" s="17">
        <v>0</v>
      </c>
      <c r="CK46" s="17">
        <v>86</v>
      </c>
      <c r="CL46" s="1">
        <f t="shared" si="23"/>
        <v>1.72</v>
      </c>
      <c r="CM46" s="22">
        <v>12.3</v>
      </c>
      <c r="CN46" s="17">
        <v>1</v>
      </c>
      <c r="CO46" s="1">
        <v>83.9</v>
      </c>
      <c r="CP46" s="17">
        <v>5</v>
      </c>
      <c r="CQ46" s="1">
        <f t="shared" si="17"/>
        <v>8.39</v>
      </c>
      <c r="CR46" s="1">
        <v>1.07</v>
      </c>
      <c r="CS46" s="1">
        <f t="shared" si="19"/>
        <v>10.7</v>
      </c>
      <c r="CT46" s="107">
        <v>1</v>
      </c>
      <c r="CU46" s="22">
        <v>40</v>
      </c>
      <c r="CV46" s="107">
        <v>2</v>
      </c>
      <c r="CW46" s="22">
        <v>19.9</v>
      </c>
      <c r="CX46" s="26">
        <f t="shared" si="4"/>
        <v>1.29885307640971</v>
      </c>
      <c r="CY46" s="27">
        <f t="shared" si="5"/>
        <v>0.857243030430406</v>
      </c>
      <c r="CZ46" s="26">
        <f t="shared" si="6"/>
        <v>3.4</v>
      </c>
      <c r="DA46" s="28">
        <f t="shared" si="7"/>
        <v>-2.54275696956959</v>
      </c>
      <c r="DB46" s="22">
        <v>2</v>
      </c>
      <c r="DC46" s="1">
        <v>1</v>
      </c>
      <c r="DD46" s="17">
        <v>2</v>
      </c>
      <c r="DE46" s="29">
        <f t="shared" si="26"/>
        <v>0</v>
      </c>
      <c r="DF46" s="29">
        <v>0</v>
      </c>
      <c r="DG46" s="1">
        <v>17</v>
      </c>
      <c r="DH46" s="1">
        <f t="shared" si="20"/>
        <v>1.7</v>
      </c>
      <c r="DI46" s="1">
        <v>26</v>
      </c>
      <c r="DJ46" s="1">
        <f t="shared" si="9"/>
        <v>2.6</v>
      </c>
      <c r="DK46" s="17">
        <v>2</v>
      </c>
      <c r="DL46" s="1">
        <v>79</v>
      </c>
      <c r="DM46" s="1">
        <v>18</v>
      </c>
      <c r="DN46" s="1">
        <f t="shared" si="24"/>
        <v>1.8</v>
      </c>
      <c r="DO46" s="1">
        <v>6822</v>
      </c>
      <c r="DP46" s="1">
        <v>2</v>
      </c>
      <c r="DQ46" s="1">
        <f t="shared" si="25"/>
        <v>6.822</v>
      </c>
      <c r="DR46" s="1">
        <v>77</v>
      </c>
      <c r="DS46" s="25">
        <v>4.8</v>
      </c>
      <c r="DT46" s="1" t="s">
        <v>241</v>
      </c>
      <c r="DU46" s="1">
        <v>1</v>
      </c>
      <c r="DV46" s="1">
        <v>5</v>
      </c>
      <c r="DW46" s="1">
        <v>1</v>
      </c>
      <c r="DX46" s="20">
        <v>5.46</v>
      </c>
      <c r="DY46" s="1">
        <v>70.4</v>
      </c>
      <c r="DZ46" s="30">
        <v>146</v>
      </c>
      <c r="EA46" s="1">
        <v>105</v>
      </c>
      <c r="EB46" s="1">
        <v>12.3</v>
      </c>
      <c r="EC46" s="1">
        <v>83.9</v>
      </c>
      <c r="ED46" s="1">
        <v>1.07</v>
      </c>
      <c r="EE46" s="1">
        <v>38</v>
      </c>
      <c r="EF46" s="1">
        <v>29.3</v>
      </c>
      <c r="EG46" s="26">
        <f t="shared" si="29"/>
        <v>1.46686762035411</v>
      </c>
      <c r="EH46" s="26">
        <f t="shared" si="27"/>
        <v>0.968132629433712</v>
      </c>
      <c r="EI46" s="1">
        <f t="shared" si="30"/>
        <v>3.23</v>
      </c>
      <c r="EJ46" s="28">
        <f t="shared" si="28"/>
        <v>-2.26186737056629</v>
      </c>
      <c r="EK46" s="22">
        <v>2</v>
      </c>
      <c r="EL46" s="1">
        <v>2</v>
      </c>
      <c r="EM46" s="1">
        <v>39</v>
      </c>
      <c r="EN46" s="1">
        <v>63</v>
      </c>
      <c r="EO46" s="1">
        <v>84</v>
      </c>
      <c r="EP46" s="1">
        <v>20</v>
      </c>
      <c r="EQ46" s="1">
        <v>5989</v>
      </c>
      <c r="ER46" s="25">
        <v>74</v>
      </c>
      <c r="ES46" s="23"/>
      <c r="ET46" s="1">
        <v>0</v>
      </c>
      <c r="EW46" s="30"/>
      <c r="FJ46" s="1">
        <v>110.2</v>
      </c>
      <c r="FK46" s="20">
        <v>36.7</v>
      </c>
      <c r="FL46" s="1">
        <v>37</v>
      </c>
      <c r="FN46" s="31">
        <v>0</v>
      </c>
      <c r="FO46" s="32">
        <v>0</v>
      </c>
      <c r="FP46" s="1">
        <v>2</v>
      </c>
      <c r="FQ46" s="1">
        <v>1</v>
      </c>
      <c r="FR46" s="1">
        <v>0</v>
      </c>
      <c r="FS46" s="1">
        <v>0</v>
      </c>
      <c r="FT46" s="1">
        <f t="shared" si="13"/>
        <v>0</v>
      </c>
      <c r="FU46" s="1">
        <v>0</v>
      </c>
      <c r="FV46" s="1">
        <f t="shared" si="14"/>
        <v>0</v>
      </c>
      <c r="FW46" s="1">
        <v>0</v>
      </c>
      <c r="FX46" s="1">
        <v>0</v>
      </c>
      <c r="FY46" s="17">
        <v>0</v>
      </c>
      <c r="FZ46" s="1">
        <v>0</v>
      </c>
      <c r="GB46" s="1">
        <v>0</v>
      </c>
      <c r="GC46" s="1">
        <v>0</v>
      </c>
      <c r="GD46" s="17">
        <v>0</v>
      </c>
      <c r="GE46" s="1">
        <v>0</v>
      </c>
      <c r="GG46" s="1">
        <v>0</v>
      </c>
      <c r="GH46" s="1">
        <v>0</v>
      </c>
      <c r="GI46" s="17">
        <v>0</v>
      </c>
      <c r="GJ46" s="1">
        <v>0</v>
      </c>
      <c r="GK46" s="1">
        <v>0</v>
      </c>
      <c r="GL46" s="1">
        <v>0</v>
      </c>
      <c r="GM46" s="32">
        <v>0</v>
      </c>
      <c r="GN46" s="17">
        <v>0</v>
      </c>
      <c r="GO46" s="17">
        <v>0</v>
      </c>
      <c r="GP46" s="1">
        <v>0</v>
      </c>
      <c r="GQ46" s="1">
        <v>0</v>
      </c>
      <c r="GR46" s="1">
        <v>0</v>
      </c>
      <c r="GS46" s="1">
        <v>0</v>
      </c>
      <c r="GT46" s="32">
        <v>0</v>
      </c>
      <c r="GU46" s="32">
        <v>0</v>
      </c>
      <c r="GV46" s="1">
        <v>0</v>
      </c>
      <c r="GW46" s="1">
        <v>0</v>
      </c>
      <c r="GX46" s="157">
        <v>0</v>
      </c>
      <c r="GY46" s="17">
        <v>0</v>
      </c>
      <c r="GZ46" s="17">
        <v>0</v>
      </c>
      <c r="HA46" s="25">
        <v>0</v>
      </c>
      <c r="HB46" s="1">
        <v>0</v>
      </c>
      <c r="HC46" s="17">
        <v>0</v>
      </c>
      <c r="HD46" s="170">
        <v>0</v>
      </c>
      <c r="HE46" s="17">
        <v>0</v>
      </c>
      <c r="HF46" s="17">
        <v>0</v>
      </c>
      <c r="HG46" s="17">
        <v>0</v>
      </c>
      <c r="HH46" s="17">
        <v>0</v>
      </c>
      <c r="HI46" s="17">
        <v>0</v>
      </c>
      <c r="HL46" s="1">
        <v>0</v>
      </c>
      <c r="HM46" s="1">
        <v>0</v>
      </c>
      <c r="HN46" s="1">
        <v>0</v>
      </c>
      <c r="HO46" s="1">
        <v>0</v>
      </c>
      <c r="HP46" s="1">
        <v>0</v>
      </c>
      <c r="HQ46" s="1">
        <v>0</v>
      </c>
      <c r="HR46" s="32">
        <v>0</v>
      </c>
      <c r="HS46" s="1">
        <v>0</v>
      </c>
      <c r="HT46" s="32">
        <v>0</v>
      </c>
      <c r="HU46" s="32">
        <v>0</v>
      </c>
      <c r="HW46" s="32">
        <v>0</v>
      </c>
      <c r="HX46" s="32">
        <v>0</v>
      </c>
      <c r="HY46" s="1">
        <f t="shared" si="15"/>
        <v>0</v>
      </c>
      <c r="HZ46" s="1">
        <v>0</v>
      </c>
      <c r="IA46" s="1">
        <f t="shared" si="16"/>
        <v>0</v>
      </c>
      <c r="IB46" s="1">
        <v>0</v>
      </c>
      <c r="IC46" s="1">
        <v>0</v>
      </c>
      <c r="ID46" s="23" t="s">
        <v>278</v>
      </c>
      <c r="IE46" s="23"/>
      <c r="IF46" s="23"/>
      <c r="IG46" s="36">
        <v>1</v>
      </c>
      <c r="IH46" s="37" t="s">
        <v>242</v>
      </c>
      <c r="II46" s="179">
        <v>0</v>
      </c>
      <c r="IJ46" s="1" t="s">
        <v>417</v>
      </c>
      <c r="IK46" s="1" t="s">
        <v>418</v>
      </c>
      <c r="IL46" s="38" t="s">
        <v>242</v>
      </c>
      <c r="IM46" s="1">
        <v>0</v>
      </c>
      <c r="IN46" s="1">
        <v>0</v>
      </c>
      <c r="IO46" s="1">
        <v>1.44</v>
      </c>
      <c r="IQ46" s="1">
        <v>5.4</v>
      </c>
      <c r="IR46" s="1">
        <v>51.1</v>
      </c>
      <c r="IS46" s="1">
        <v>173</v>
      </c>
      <c r="IT46" s="1">
        <v>117</v>
      </c>
      <c r="IX46" s="1">
        <v>46</v>
      </c>
      <c r="IY46" s="1">
        <v>28.4</v>
      </c>
      <c r="IZ46" s="1">
        <v>21</v>
      </c>
      <c r="JA46" s="1">
        <v>30</v>
      </c>
      <c r="JB46" s="1">
        <v>95</v>
      </c>
      <c r="JC46" s="1">
        <v>27</v>
      </c>
      <c r="JD46" s="1">
        <v>8054</v>
      </c>
      <c r="JE46" s="23">
        <v>82</v>
      </c>
      <c r="JI46" s="38" t="s">
        <v>242</v>
      </c>
      <c r="JN46" s="23"/>
    </row>
    <row r="47" s="1" customFormat="1" spans="1:274">
      <c r="A47" s="46">
        <v>30</v>
      </c>
      <c r="B47" s="14">
        <v>3001137594</v>
      </c>
      <c r="C47" s="1" t="s">
        <v>419</v>
      </c>
      <c r="E47" s="49">
        <v>3</v>
      </c>
      <c r="F47" s="49">
        <v>2</v>
      </c>
      <c r="G47" s="17">
        <v>3</v>
      </c>
      <c r="H47" s="1">
        <v>1</v>
      </c>
      <c r="I47" s="71">
        <v>48.1786791820315</v>
      </c>
      <c r="J47" s="47">
        <v>1</v>
      </c>
      <c r="K47" s="68">
        <f t="shared" si="2"/>
        <v>4.81786791820315</v>
      </c>
      <c r="L47" s="49">
        <v>2</v>
      </c>
      <c r="M47" s="78">
        <v>25112</v>
      </c>
      <c r="N47" s="1">
        <v>0</v>
      </c>
      <c r="O47" s="1">
        <v>1</v>
      </c>
      <c r="P47" s="1">
        <v>0</v>
      </c>
      <c r="Q47" s="84">
        <v>1</v>
      </c>
      <c r="R47" s="1">
        <v>0</v>
      </c>
      <c r="S47" s="19">
        <v>44</v>
      </c>
      <c r="T47" s="83">
        <v>45</v>
      </c>
      <c r="U47" s="1">
        <v>1</v>
      </c>
      <c r="V47" s="1">
        <v>1</v>
      </c>
      <c r="W47" s="1">
        <v>1</v>
      </c>
      <c r="X47" s="1">
        <v>1</v>
      </c>
      <c r="Z47" s="88">
        <v>42710</v>
      </c>
      <c r="AA47" s="1">
        <v>172</v>
      </c>
      <c r="AC47" s="1">
        <v>22.49</v>
      </c>
      <c r="AD47" s="17">
        <v>1</v>
      </c>
      <c r="AE47" s="1" t="s">
        <v>245</v>
      </c>
      <c r="AF47" s="16"/>
      <c r="AG47" s="16" t="s">
        <v>235</v>
      </c>
      <c r="AH47" s="16">
        <v>1</v>
      </c>
      <c r="AI47" s="21">
        <v>1</v>
      </c>
      <c r="AJ47" s="16">
        <v>3.8</v>
      </c>
      <c r="AK47" s="17">
        <v>3.8</v>
      </c>
      <c r="AL47" s="107">
        <v>2</v>
      </c>
      <c r="AM47" s="1">
        <v>1</v>
      </c>
      <c r="AN47" s="1">
        <v>1</v>
      </c>
      <c r="AO47" s="1">
        <v>0</v>
      </c>
      <c r="AP47" s="1">
        <v>0</v>
      </c>
      <c r="AQ47" s="17">
        <v>1</v>
      </c>
      <c r="AR47" s="1">
        <v>1</v>
      </c>
      <c r="AS47" s="1">
        <v>1</v>
      </c>
      <c r="AT47" s="17" t="s">
        <v>246</v>
      </c>
      <c r="AU47" s="17">
        <v>1</v>
      </c>
      <c r="AV47" s="17">
        <v>1</v>
      </c>
      <c r="AX47" s="1">
        <v>1</v>
      </c>
      <c r="AY47" s="1">
        <v>1</v>
      </c>
      <c r="AZ47" s="1">
        <v>1</v>
      </c>
      <c r="BA47" s="1">
        <v>1</v>
      </c>
      <c r="BB47" s="107">
        <v>1</v>
      </c>
      <c r="BC47" s="22">
        <v>0</v>
      </c>
      <c r="BD47" s="22">
        <v>0</v>
      </c>
      <c r="BE47" s="22"/>
      <c r="BF47" s="1">
        <v>0</v>
      </c>
      <c r="BG47" s="1">
        <v>1</v>
      </c>
      <c r="BH47" s="17">
        <v>1</v>
      </c>
      <c r="BI47" s="1">
        <v>0</v>
      </c>
      <c r="BJ47" s="17">
        <v>0</v>
      </c>
      <c r="BK47" s="23" t="s">
        <v>334</v>
      </c>
      <c r="BL47" s="1">
        <v>0</v>
      </c>
      <c r="BM47" s="1">
        <v>0</v>
      </c>
      <c r="BN47" s="1">
        <v>1</v>
      </c>
      <c r="BO47" s="1">
        <v>0</v>
      </c>
      <c r="BP47" s="1">
        <v>1</v>
      </c>
      <c r="BQ47" s="1">
        <v>1</v>
      </c>
      <c r="BR47" s="1">
        <v>1210</v>
      </c>
      <c r="BS47" s="1">
        <v>3</v>
      </c>
      <c r="BT47" s="1">
        <v>3</v>
      </c>
      <c r="BU47" s="1">
        <v>4</v>
      </c>
      <c r="BW47" s="1">
        <v>5.08</v>
      </c>
      <c r="BX47" s="1">
        <v>2</v>
      </c>
      <c r="BY47" s="66">
        <v>3</v>
      </c>
      <c r="BZ47" s="1">
        <v>63.4</v>
      </c>
      <c r="CA47" s="1">
        <v>135</v>
      </c>
      <c r="CB47" s="24">
        <v>2</v>
      </c>
      <c r="CC47" s="24">
        <v>172</v>
      </c>
      <c r="CD47" s="48">
        <f t="shared" si="18"/>
        <v>3.44</v>
      </c>
      <c r="CE47" s="48">
        <v>3</v>
      </c>
      <c r="CF47" s="25">
        <v>0</v>
      </c>
      <c r="CG47" s="17">
        <v>0</v>
      </c>
      <c r="CH47" s="17">
        <v>0</v>
      </c>
      <c r="CI47" s="17">
        <v>0</v>
      </c>
      <c r="CJ47" s="17">
        <v>0</v>
      </c>
      <c r="CK47" s="17">
        <v>172</v>
      </c>
      <c r="CL47" s="1">
        <f t="shared" si="23"/>
        <v>3.44</v>
      </c>
      <c r="CM47" s="22">
        <v>12.5</v>
      </c>
      <c r="CN47" s="17">
        <v>1</v>
      </c>
      <c r="CO47" s="1">
        <v>80.6</v>
      </c>
      <c r="CP47" s="17">
        <v>5</v>
      </c>
      <c r="CQ47" s="1">
        <f t="shared" si="17"/>
        <v>8.06</v>
      </c>
      <c r="CR47" s="1">
        <v>1.09</v>
      </c>
      <c r="CS47" s="1">
        <f t="shared" si="19"/>
        <v>10.9</v>
      </c>
      <c r="CT47" s="107">
        <v>1</v>
      </c>
      <c r="CU47" s="22">
        <v>40</v>
      </c>
      <c r="CV47" s="107">
        <v>2</v>
      </c>
      <c r="CW47" s="22">
        <v>17.2</v>
      </c>
      <c r="CX47" s="26">
        <f t="shared" si="4"/>
        <v>1.23552844690755</v>
      </c>
      <c r="CY47" s="27">
        <f t="shared" si="5"/>
        <v>0.815448774958982</v>
      </c>
      <c r="CZ47" s="26">
        <f t="shared" si="6"/>
        <v>3.4</v>
      </c>
      <c r="DA47" s="28">
        <f t="shared" si="7"/>
        <v>-2.58455122504102</v>
      </c>
      <c r="DB47" s="22">
        <v>2</v>
      </c>
      <c r="DC47" s="1">
        <v>1</v>
      </c>
      <c r="DD47" s="17">
        <v>1</v>
      </c>
      <c r="DE47" s="29">
        <f t="shared" si="26"/>
        <v>-1</v>
      </c>
      <c r="DF47" s="29">
        <v>0</v>
      </c>
      <c r="DG47" s="1">
        <v>20</v>
      </c>
      <c r="DH47" s="1">
        <f t="shared" si="20"/>
        <v>2</v>
      </c>
      <c r="DI47" s="1">
        <v>26</v>
      </c>
      <c r="DJ47" s="1">
        <f t="shared" si="9"/>
        <v>2.6</v>
      </c>
      <c r="DK47" s="17">
        <v>2</v>
      </c>
      <c r="DL47" s="1">
        <v>114</v>
      </c>
      <c r="DM47" s="1">
        <v>56</v>
      </c>
      <c r="DN47" s="1">
        <f t="shared" si="24"/>
        <v>5.6</v>
      </c>
      <c r="DO47" s="1">
        <v>5724</v>
      </c>
      <c r="DP47" s="1">
        <v>2</v>
      </c>
      <c r="DQ47" s="1">
        <f t="shared" si="25"/>
        <v>5.724</v>
      </c>
      <c r="DR47" s="1">
        <v>78</v>
      </c>
      <c r="DS47" s="25">
        <v>4.7</v>
      </c>
      <c r="DT47" s="1" t="s">
        <v>241</v>
      </c>
      <c r="DU47" s="1">
        <v>1</v>
      </c>
      <c r="DV47" s="1">
        <v>5</v>
      </c>
      <c r="DW47" s="1">
        <v>1</v>
      </c>
      <c r="DX47" s="20">
        <v>9.36</v>
      </c>
      <c r="DY47" s="1">
        <v>89.7</v>
      </c>
      <c r="DZ47" s="30">
        <v>142</v>
      </c>
      <c r="EA47" s="1">
        <v>178</v>
      </c>
      <c r="EB47" s="1">
        <v>12.2</v>
      </c>
      <c r="EC47" s="1">
        <v>85.6</v>
      </c>
      <c r="ED47" s="1">
        <v>1.06</v>
      </c>
      <c r="EE47" s="1">
        <v>44</v>
      </c>
      <c r="EF47" s="1">
        <v>45.7</v>
      </c>
      <c r="EG47" s="26">
        <f t="shared" si="29"/>
        <v>1.65991620006985</v>
      </c>
      <c r="EH47" s="26">
        <f t="shared" si="27"/>
        <v>1.0955446920461</v>
      </c>
      <c r="EI47" s="1">
        <f t="shared" si="30"/>
        <v>3.74</v>
      </c>
      <c r="EJ47" s="28">
        <f t="shared" si="28"/>
        <v>-2.6444553079539</v>
      </c>
      <c r="EK47" s="22">
        <v>1</v>
      </c>
      <c r="EL47" s="3">
        <v>1</v>
      </c>
      <c r="EM47" s="1">
        <v>159</v>
      </c>
      <c r="EN47" s="1">
        <v>270</v>
      </c>
      <c r="EO47" s="1">
        <v>131</v>
      </c>
      <c r="EP47" s="1">
        <v>50</v>
      </c>
      <c r="EQ47" s="1">
        <v>5999</v>
      </c>
      <c r="ER47" s="25">
        <v>63</v>
      </c>
      <c r="ES47" s="23"/>
      <c r="ET47" s="1">
        <v>1</v>
      </c>
      <c r="EU47" s="1">
        <v>6.94</v>
      </c>
      <c r="EV47" s="1">
        <v>76.8</v>
      </c>
      <c r="EW47" s="30">
        <v>131</v>
      </c>
      <c r="EX47" s="1">
        <v>176</v>
      </c>
      <c r="EY47" s="1">
        <v>12.9</v>
      </c>
      <c r="EZ47" s="1">
        <v>74.8</v>
      </c>
      <c r="FA47" s="1">
        <v>1.13</v>
      </c>
      <c r="FB47" s="1">
        <v>36</v>
      </c>
      <c r="FC47" s="1">
        <v>42.4</v>
      </c>
      <c r="FD47" s="1">
        <v>155</v>
      </c>
      <c r="FE47" s="1">
        <v>61</v>
      </c>
      <c r="FI47" s="1">
        <v>66</v>
      </c>
      <c r="FJ47" s="1">
        <v>626.2</v>
      </c>
      <c r="FK47" s="20">
        <v>38</v>
      </c>
      <c r="FL47" s="1">
        <v>36.7</v>
      </c>
      <c r="FM47" s="17"/>
      <c r="FN47" s="31">
        <v>1</v>
      </c>
      <c r="FO47" s="157">
        <v>1</v>
      </c>
      <c r="FP47" s="84">
        <v>2</v>
      </c>
      <c r="FQ47" s="1">
        <v>1</v>
      </c>
      <c r="FR47" s="1">
        <v>0</v>
      </c>
      <c r="FS47" s="1">
        <v>0</v>
      </c>
      <c r="FT47" s="1">
        <f t="shared" si="13"/>
        <v>0</v>
      </c>
      <c r="FU47" s="1">
        <v>0</v>
      </c>
      <c r="FV47" s="1">
        <f t="shared" si="14"/>
        <v>0</v>
      </c>
      <c r="FW47" s="1">
        <v>0</v>
      </c>
      <c r="FX47" s="1">
        <v>0</v>
      </c>
      <c r="FY47" s="17">
        <v>0</v>
      </c>
      <c r="FZ47" s="1">
        <v>0</v>
      </c>
      <c r="GB47" s="1">
        <v>0</v>
      </c>
      <c r="GC47" s="1">
        <v>0</v>
      </c>
      <c r="GD47" s="17">
        <v>0</v>
      </c>
      <c r="GE47" s="1">
        <v>0</v>
      </c>
      <c r="GG47" s="1">
        <v>0</v>
      </c>
      <c r="GH47" s="1">
        <v>0</v>
      </c>
      <c r="GI47" s="17">
        <v>0</v>
      </c>
      <c r="GJ47" s="1">
        <v>0</v>
      </c>
      <c r="GK47" s="1">
        <v>0</v>
      </c>
      <c r="GL47" s="1">
        <v>0</v>
      </c>
      <c r="GM47" s="32">
        <v>0</v>
      </c>
      <c r="GN47" s="17">
        <v>0</v>
      </c>
      <c r="GO47" s="17">
        <v>0</v>
      </c>
      <c r="GP47" s="1">
        <v>0</v>
      </c>
      <c r="GQ47" s="1">
        <v>0</v>
      </c>
      <c r="GR47" s="1">
        <v>0</v>
      </c>
      <c r="GS47" s="1">
        <v>0</v>
      </c>
      <c r="GT47" s="32">
        <v>0</v>
      </c>
      <c r="GU47" s="32">
        <v>0</v>
      </c>
      <c r="GV47" s="1">
        <v>0</v>
      </c>
      <c r="GW47" s="1">
        <v>0</v>
      </c>
      <c r="GX47" s="157">
        <v>0</v>
      </c>
      <c r="GY47" s="17">
        <v>0</v>
      </c>
      <c r="GZ47" s="17">
        <v>0</v>
      </c>
      <c r="HA47" s="25">
        <v>0</v>
      </c>
      <c r="HB47" s="1">
        <v>0</v>
      </c>
      <c r="HC47" s="17">
        <v>0</v>
      </c>
      <c r="HD47" s="170">
        <v>0</v>
      </c>
      <c r="HE47" s="17">
        <v>0</v>
      </c>
      <c r="HF47" s="17">
        <v>0</v>
      </c>
      <c r="HG47" s="17">
        <v>0</v>
      </c>
      <c r="HH47" s="17">
        <v>0</v>
      </c>
      <c r="HI47" s="17">
        <v>0</v>
      </c>
      <c r="HL47" s="1">
        <v>0</v>
      </c>
      <c r="HM47" s="1">
        <v>0</v>
      </c>
      <c r="HN47" s="1">
        <v>0</v>
      </c>
      <c r="HO47" s="1">
        <v>0</v>
      </c>
      <c r="HP47" s="1">
        <v>0</v>
      </c>
      <c r="HQ47" s="1">
        <v>0</v>
      </c>
      <c r="HR47" s="32">
        <v>0</v>
      </c>
      <c r="HS47" s="1">
        <v>0</v>
      </c>
      <c r="HT47" s="32">
        <v>0</v>
      </c>
      <c r="HU47" s="32">
        <v>0</v>
      </c>
      <c r="HW47" s="32">
        <v>0</v>
      </c>
      <c r="HX47" s="32">
        <v>0</v>
      </c>
      <c r="HY47" s="1">
        <f t="shared" si="15"/>
        <v>0</v>
      </c>
      <c r="HZ47" s="1">
        <v>0</v>
      </c>
      <c r="IA47" s="1">
        <f t="shared" si="16"/>
        <v>0</v>
      </c>
      <c r="IB47" s="1">
        <v>0</v>
      </c>
      <c r="IC47" s="1">
        <v>0</v>
      </c>
      <c r="ID47" s="23">
        <v>0</v>
      </c>
      <c r="IE47" s="23"/>
      <c r="IF47" s="23"/>
      <c r="IG47" s="36">
        <v>1</v>
      </c>
      <c r="IH47" s="37" t="s">
        <v>261</v>
      </c>
      <c r="II47" s="179">
        <v>1</v>
      </c>
      <c r="IJ47" s="1" t="s">
        <v>420</v>
      </c>
      <c r="IK47" s="1" t="s">
        <v>421</v>
      </c>
      <c r="IL47" s="38" t="s">
        <v>248</v>
      </c>
      <c r="IM47" s="1">
        <v>0</v>
      </c>
      <c r="IN47" s="1">
        <v>0</v>
      </c>
      <c r="IO47" s="1">
        <v>122.9</v>
      </c>
      <c r="IQ47" s="1">
        <v>3.76</v>
      </c>
      <c r="IR47" s="1">
        <v>60.04</v>
      </c>
      <c r="IS47" s="1">
        <v>139</v>
      </c>
      <c r="IT47" s="1">
        <v>161</v>
      </c>
      <c r="IU47" s="1">
        <v>12</v>
      </c>
      <c r="IV47" s="1">
        <v>89.2</v>
      </c>
      <c r="IW47" s="1">
        <v>1.04</v>
      </c>
      <c r="IX47" s="1">
        <v>40</v>
      </c>
      <c r="IY47" s="1">
        <v>14.8</v>
      </c>
      <c r="IZ47" s="1">
        <v>14</v>
      </c>
      <c r="JA47" s="1">
        <v>20</v>
      </c>
      <c r="JB47" s="1">
        <v>118</v>
      </c>
      <c r="JC47" s="1">
        <v>68</v>
      </c>
      <c r="JD47" s="1">
        <v>5750</v>
      </c>
      <c r="JE47" s="23">
        <v>68</v>
      </c>
      <c r="JI47" s="38" t="s">
        <v>248</v>
      </c>
      <c r="JN47" s="23"/>
    </row>
    <row r="48" s="3" customFormat="1" spans="1:274">
      <c r="A48" s="52"/>
      <c r="B48" s="65"/>
      <c r="E48" s="54">
        <v>3</v>
      </c>
      <c r="F48" s="49">
        <v>2</v>
      </c>
      <c r="G48" s="66">
        <v>3</v>
      </c>
      <c r="H48" s="66">
        <v>1</v>
      </c>
      <c r="I48" s="71">
        <v>49.0855828724744</v>
      </c>
      <c r="J48" s="47">
        <v>1</v>
      </c>
      <c r="K48" s="68">
        <f t="shared" si="2"/>
        <v>4.90855828724744</v>
      </c>
      <c r="L48" s="49">
        <v>2</v>
      </c>
      <c r="M48" s="79">
        <v>25112</v>
      </c>
      <c r="N48" s="66">
        <v>0</v>
      </c>
      <c r="O48" s="66">
        <v>1</v>
      </c>
      <c r="P48" s="66">
        <v>0</v>
      </c>
      <c r="Q48" s="66">
        <v>1</v>
      </c>
      <c r="R48" s="1">
        <v>0</v>
      </c>
      <c r="S48" s="19">
        <v>45</v>
      </c>
      <c r="T48" s="83">
        <v>46</v>
      </c>
      <c r="U48" s="3">
        <v>2</v>
      </c>
      <c r="V48" s="3">
        <v>2</v>
      </c>
      <c r="W48" s="1">
        <v>2</v>
      </c>
      <c r="X48" s="1">
        <v>1</v>
      </c>
      <c r="Z48" s="92">
        <v>43041</v>
      </c>
      <c r="AA48" s="66">
        <v>142</v>
      </c>
      <c r="AB48" s="66"/>
      <c r="AC48" s="3">
        <v>22.49</v>
      </c>
      <c r="AD48" s="17">
        <v>1</v>
      </c>
      <c r="AE48" s="95" t="s">
        <v>422</v>
      </c>
      <c r="AF48" s="94"/>
      <c r="AG48" s="94" t="s">
        <v>255</v>
      </c>
      <c r="AH48" s="94">
        <v>3</v>
      </c>
      <c r="AI48" s="21">
        <v>3</v>
      </c>
      <c r="AJ48" s="94">
        <v>1.7</v>
      </c>
      <c r="AK48" s="66">
        <v>1.7</v>
      </c>
      <c r="AL48" s="22">
        <v>1</v>
      </c>
      <c r="AM48" s="3">
        <v>2</v>
      </c>
      <c r="AN48" s="3">
        <v>2</v>
      </c>
      <c r="AO48" s="3">
        <v>0</v>
      </c>
      <c r="AP48" s="3">
        <v>0</v>
      </c>
      <c r="AQ48" s="66">
        <v>2</v>
      </c>
      <c r="AR48" s="1">
        <v>1</v>
      </c>
      <c r="AS48" s="66">
        <v>1</v>
      </c>
      <c r="AT48" s="66" t="s">
        <v>246</v>
      </c>
      <c r="AU48" s="17">
        <v>1</v>
      </c>
      <c r="AV48" s="17">
        <v>1</v>
      </c>
      <c r="AX48" s="3">
        <v>1</v>
      </c>
      <c r="AY48" s="3">
        <v>1</v>
      </c>
      <c r="AZ48" s="3">
        <v>1</v>
      </c>
      <c r="BA48" s="1">
        <v>1</v>
      </c>
      <c r="BB48" s="107">
        <v>1</v>
      </c>
      <c r="BC48" s="22">
        <v>0</v>
      </c>
      <c r="BD48" s="22">
        <v>1</v>
      </c>
      <c r="BE48" s="22"/>
      <c r="BF48" s="3">
        <v>0</v>
      </c>
      <c r="BG48" s="3">
        <v>1</v>
      </c>
      <c r="BH48" s="17">
        <v>1</v>
      </c>
      <c r="BI48" s="3">
        <v>0</v>
      </c>
      <c r="BJ48" s="66">
        <v>0</v>
      </c>
      <c r="BK48" s="118" t="s">
        <v>271</v>
      </c>
      <c r="BL48" s="3">
        <v>0</v>
      </c>
      <c r="BM48" s="3">
        <v>0</v>
      </c>
      <c r="BN48" s="1">
        <v>1</v>
      </c>
      <c r="BO48" s="3">
        <v>0</v>
      </c>
      <c r="BP48" s="1">
        <v>1</v>
      </c>
      <c r="BQ48" s="66">
        <v>1</v>
      </c>
      <c r="BR48" s="3">
        <v>567.8</v>
      </c>
      <c r="BS48" s="1">
        <v>3</v>
      </c>
      <c r="BT48" s="1">
        <v>3</v>
      </c>
      <c r="BU48" s="1">
        <v>4</v>
      </c>
      <c r="BW48" s="3">
        <v>4.39</v>
      </c>
      <c r="BX48" s="1">
        <v>2</v>
      </c>
      <c r="BY48" s="1">
        <v>2</v>
      </c>
      <c r="BZ48" s="3">
        <v>65.6</v>
      </c>
      <c r="CA48" s="3">
        <v>145</v>
      </c>
      <c r="CB48" s="24">
        <v>2</v>
      </c>
      <c r="CC48" s="3">
        <v>142</v>
      </c>
      <c r="CD48" s="48">
        <f t="shared" si="18"/>
        <v>2.84</v>
      </c>
      <c r="CE48" s="48">
        <v>3</v>
      </c>
      <c r="CF48" s="129">
        <v>0</v>
      </c>
      <c r="CG48" s="66">
        <v>0</v>
      </c>
      <c r="CH48" s="3">
        <v>0</v>
      </c>
      <c r="CI48" s="3">
        <v>0</v>
      </c>
      <c r="CJ48" s="3">
        <v>0</v>
      </c>
      <c r="CK48" s="3">
        <v>142</v>
      </c>
      <c r="CL48" s="1">
        <f t="shared" si="23"/>
        <v>2.84</v>
      </c>
      <c r="CM48" s="22">
        <v>10.6</v>
      </c>
      <c r="CN48" s="17">
        <v>1</v>
      </c>
      <c r="CO48" s="3">
        <v>111</v>
      </c>
      <c r="CP48" s="17">
        <v>8</v>
      </c>
      <c r="CQ48" s="1">
        <f t="shared" si="17"/>
        <v>11.1</v>
      </c>
      <c r="CR48" s="3">
        <v>0.92</v>
      </c>
      <c r="CS48" s="1">
        <f t="shared" si="19"/>
        <v>9.2</v>
      </c>
      <c r="CT48" s="107">
        <v>1</v>
      </c>
      <c r="CU48" s="22">
        <v>42</v>
      </c>
      <c r="CV48" s="107">
        <v>2</v>
      </c>
      <c r="CW48" s="22">
        <v>11.2</v>
      </c>
      <c r="CX48" s="26">
        <f t="shared" si="4"/>
        <v>1.04921802267018</v>
      </c>
      <c r="CY48" s="27">
        <f t="shared" si="5"/>
        <v>0.69248389496232</v>
      </c>
      <c r="CZ48" s="26">
        <f t="shared" si="6"/>
        <v>3.57</v>
      </c>
      <c r="DA48" s="28">
        <f t="shared" si="7"/>
        <v>-2.87751610503768</v>
      </c>
      <c r="DB48" s="107">
        <v>1</v>
      </c>
      <c r="DC48" s="1">
        <v>1</v>
      </c>
      <c r="DD48" s="66">
        <v>1</v>
      </c>
      <c r="DE48" s="29">
        <f t="shared" si="26"/>
        <v>0</v>
      </c>
      <c r="DF48" s="29">
        <v>0</v>
      </c>
      <c r="DG48" s="3">
        <v>24</v>
      </c>
      <c r="DH48" s="1">
        <f t="shared" si="20"/>
        <v>2.4</v>
      </c>
      <c r="DI48" s="3">
        <v>23</v>
      </c>
      <c r="DJ48" s="1">
        <f t="shared" si="9"/>
        <v>2.3</v>
      </c>
      <c r="DK48" s="17">
        <v>2</v>
      </c>
      <c r="DL48" s="3">
        <v>103</v>
      </c>
      <c r="DM48" s="3">
        <v>42</v>
      </c>
      <c r="DN48" s="1">
        <f t="shared" si="24"/>
        <v>4.2</v>
      </c>
      <c r="DO48" s="3">
        <v>5174</v>
      </c>
      <c r="DP48" s="1">
        <v>2</v>
      </c>
      <c r="DQ48" s="1">
        <f t="shared" si="25"/>
        <v>5.174</v>
      </c>
      <c r="DR48" s="3">
        <v>86</v>
      </c>
      <c r="DS48" s="129">
        <v>5</v>
      </c>
      <c r="DT48" s="3" t="s">
        <v>241</v>
      </c>
      <c r="DU48" s="3">
        <v>1</v>
      </c>
      <c r="DV48" s="3">
        <v>5</v>
      </c>
      <c r="DW48" s="1">
        <v>1</v>
      </c>
      <c r="DX48" s="95">
        <v>9.25</v>
      </c>
      <c r="DY48" s="3">
        <v>85</v>
      </c>
      <c r="DZ48" s="30">
        <v>155</v>
      </c>
      <c r="EA48" s="3">
        <v>157</v>
      </c>
      <c r="EB48" s="3">
        <v>11.4</v>
      </c>
      <c r="EC48" s="3">
        <v>93</v>
      </c>
      <c r="ED48" s="3">
        <v>0.99</v>
      </c>
      <c r="EE48" s="3">
        <v>47</v>
      </c>
      <c r="EF48" s="3">
        <v>31.9</v>
      </c>
      <c r="EG48" s="26">
        <f t="shared" si="29"/>
        <v>1.50379068305718</v>
      </c>
      <c r="EH48" s="26">
        <f t="shared" si="27"/>
        <v>0.99250185081774</v>
      </c>
      <c r="EI48" s="1">
        <f t="shared" si="30"/>
        <v>3.995</v>
      </c>
      <c r="EJ48" s="28">
        <f t="shared" si="28"/>
        <v>-3.00249814918226</v>
      </c>
      <c r="EK48" s="22">
        <v>1</v>
      </c>
      <c r="EL48" s="3">
        <v>1</v>
      </c>
      <c r="EM48" s="3">
        <v>192</v>
      </c>
      <c r="EN48" s="3">
        <v>203</v>
      </c>
      <c r="EO48" s="3">
        <v>116</v>
      </c>
      <c r="EP48" s="3">
        <v>46</v>
      </c>
      <c r="EQ48" s="3">
        <v>5959</v>
      </c>
      <c r="ER48" s="129">
        <v>74</v>
      </c>
      <c r="ES48" s="150">
        <v>511</v>
      </c>
      <c r="ET48" s="3">
        <v>0</v>
      </c>
      <c r="EW48" s="30"/>
      <c r="FK48" s="95">
        <v>37.2</v>
      </c>
      <c r="FL48" s="3">
        <v>37</v>
      </c>
      <c r="FM48" s="1"/>
      <c r="FN48" s="31">
        <v>0</v>
      </c>
      <c r="FO48" s="32">
        <v>0</v>
      </c>
      <c r="FP48" s="3">
        <v>0</v>
      </c>
      <c r="FQ48" s="1">
        <v>0</v>
      </c>
      <c r="FR48" s="3">
        <v>0</v>
      </c>
      <c r="FS48" s="1">
        <v>0</v>
      </c>
      <c r="FT48" s="1">
        <f t="shared" si="13"/>
        <v>0</v>
      </c>
      <c r="FU48" s="66">
        <v>0</v>
      </c>
      <c r="FV48" s="1">
        <f t="shared" si="14"/>
        <v>0</v>
      </c>
      <c r="FW48" s="1">
        <v>0</v>
      </c>
      <c r="FX48" s="1">
        <v>0</v>
      </c>
      <c r="FY48" s="17">
        <v>0</v>
      </c>
      <c r="FZ48" s="1">
        <v>0</v>
      </c>
      <c r="GA48" s="17"/>
      <c r="GB48" s="1">
        <v>0</v>
      </c>
      <c r="GC48" s="17">
        <v>0</v>
      </c>
      <c r="GD48" s="17">
        <v>0</v>
      </c>
      <c r="GE48" s="1">
        <v>0</v>
      </c>
      <c r="GF48" s="17"/>
      <c r="GG48" s="1">
        <v>0</v>
      </c>
      <c r="GH48" s="17">
        <v>0</v>
      </c>
      <c r="GI48" s="17">
        <v>0</v>
      </c>
      <c r="GJ48" s="1">
        <v>0</v>
      </c>
      <c r="GK48" s="3">
        <v>0</v>
      </c>
      <c r="GL48" s="3">
        <v>0</v>
      </c>
      <c r="GM48" s="32">
        <v>0</v>
      </c>
      <c r="GN48" s="17">
        <v>0</v>
      </c>
      <c r="GO48" s="66">
        <v>0</v>
      </c>
      <c r="GP48" s="1">
        <v>0</v>
      </c>
      <c r="GQ48" s="1">
        <v>0</v>
      </c>
      <c r="GR48" s="66">
        <v>0</v>
      </c>
      <c r="GS48" s="1">
        <v>0</v>
      </c>
      <c r="GT48" s="32">
        <v>0</v>
      </c>
      <c r="GU48" s="32">
        <v>0</v>
      </c>
      <c r="GV48" s="3">
        <v>0</v>
      </c>
      <c r="GW48" s="3">
        <v>0</v>
      </c>
      <c r="GX48" s="157">
        <v>0</v>
      </c>
      <c r="GY48" s="66">
        <v>0</v>
      </c>
      <c r="GZ48" s="17">
        <v>0</v>
      </c>
      <c r="HA48" s="129">
        <v>0</v>
      </c>
      <c r="HB48" s="3">
        <v>0</v>
      </c>
      <c r="HC48" s="17">
        <v>0</v>
      </c>
      <c r="HD48" s="170">
        <v>0</v>
      </c>
      <c r="HE48" s="17">
        <v>0</v>
      </c>
      <c r="HF48" s="17">
        <v>0</v>
      </c>
      <c r="HG48" s="17">
        <v>0</v>
      </c>
      <c r="HH48" s="17">
        <v>0</v>
      </c>
      <c r="HI48" s="17">
        <v>0</v>
      </c>
      <c r="HJ48" s="1"/>
      <c r="HK48" s="1"/>
      <c r="HL48" s="1">
        <v>0</v>
      </c>
      <c r="HM48" s="3">
        <v>0</v>
      </c>
      <c r="HN48" s="3">
        <v>0</v>
      </c>
      <c r="HO48" s="3">
        <v>0</v>
      </c>
      <c r="HP48" s="3">
        <v>0</v>
      </c>
      <c r="HQ48" s="3">
        <v>0</v>
      </c>
      <c r="HR48" s="32">
        <v>0</v>
      </c>
      <c r="HS48" s="1">
        <v>0</v>
      </c>
      <c r="HT48" s="32">
        <v>0</v>
      </c>
      <c r="HU48" s="32">
        <v>0</v>
      </c>
      <c r="HV48" s="1"/>
      <c r="HW48" s="32">
        <v>0</v>
      </c>
      <c r="HX48" s="32">
        <v>0</v>
      </c>
      <c r="HY48" s="1">
        <f t="shared" si="15"/>
        <v>0</v>
      </c>
      <c r="HZ48" s="1">
        <v>0</v>
      </c>
      <c r="IA48" s="1">
        <f t="shared" si="16"/>
        <v>0</v>
      </c>
      <c r="IB48" s="1">
        <v>0</v>
      </c>
      <c r="IC48" s="3">
        <v>0</v>
      </c>
      <c r="ID48" s="118">
        <v>0</v>
      </c>
      <c r="IE48" s="118"/>
      <c r="IF48" s="118"/>
      <c r="IG48" s="115">
        <v>2</v>
      </c>
      <c r="IH48" s="118" t="s">
        <v>242</v>
      </c>
      <c r="II48" s="179">
        <v>0</v>
      </c>
      <c r="IJ48" s="3" t="s">
        <v>423</v>
      </c>
      <c r="IK48" s="3" t="s">
        <v>424</v>
      </c>
      <c r="IL48" s="3" t="s">
        <v>242</v>
      </c>
      <c r="IM48" s="3">
        <v>0</v>
      </c>
      <c r="IN48" s="3">
        <v>0</v>
      </c>
      <c r="IO48" s="3">
        <v>1.65</v>
      </c>
      <c r="IQ48" s="3">
        <v>4.89</v>
      </c>
      <c r="IR48" s="3">
        <v>64.4</v>
      </c>
      <c r="IS48" s="3">
        <v>146</v>
      </c>
      <c r="IT48" s="3">
        <v>115</v>
      </c>
      <c r="IU48" s="3">
        <v>10.5</v>
      </c>
      <c r="IV48" s="3">
        <v>113.6</v>
      </c>
      <c r="IW48" s="3">
        <v>0.91</v>
      </c>
      <c r="IX48" s="3">
        <v>43</v>
      </c>
      <c r="IY48" s="3">
        <v>24.2</v>
      </c>
      <c r="IZ48" s="3">
        <v>29</v>
      </c>
      <c r="JA48" s="3">
        <v>26</v>
      </c>
      <c r="JB48" s="3">
        <v>137</v>
      </c>
      <c r="JC48" s="3">
        <v>52</v>
      </c>
      <c r="JD48" s="3">
        <v>5505</v>
      </c>
      <c r="JE48" s="118">
        <v>72</v>
      </c>
      <c r="JI48" s="3" t="s">
        <v>242</v>
      </c>
      <c r="JN48" s="118"/>
    </row>
    <row r="49" s="1" customFormat="1" ht="30" spans="1:274">
      <c r="A49" s="46">
        <v>31</v>
      </c>
      <c r="B49" s="14" t="s">
        <v>425</v>
      </c>
      <c r="C49" s="1" t="s">
        <v>426</v>
      </c>
      <c r="E49" s="49">
        <v>3</v>
      </c>
      <c r="F49" s="49">
        <v>2</v>
      </c>
      <c r="G49" s="17">
        <v>3</v>
      </c>
      <c r="H49" s="1">
        <v>2</v>
      </c>
      <c r="I49" s="71">
        <v>70.1813905063047</v>
      </c>
      <c r="J49" s="47">
        <v>2</v>
      </c>
      <c r="K49" s="68">
        <f t="shared" si="2"/>
        <v>7.01813905063047</v>
      </c>
      <c r="L49" s="49">
        <v>5</v>
      </c>
      <c r="M49" s="78">
        <v>17076</v>
      </c>
      <c r="N49" s="1">
        <v>0</v>
      </c>
      <c r="O49" s="1">
        <v>1</v>
      </c>
      <c r="P49" s="1">
        <v>0</v>
      </c>
      <c r="Q49" s="1">
        <v>0</v>
      </c>
      <c r="R49" s="1">
        <v>0</v>
      </c>
      <c r="S49" s="19">
        <v>46</v>
      </c>
      <c r="T49" s="83">
        <v>47</v>
      </c>
      <c r="U49" s="1">
        <v>1</v>
      </c>
      <c r="V49" s="1">
        <v>1</v>
      </c>
      <c r="W49" s="1">
        <v>1</v>
      </c>
      <c r="X49" s="1">
        <v>1</v>
      </c>
      <c r="Z49" s="88">
        <v>42710</v>
      </c>
      <c r="AA49" s="1">
        <v>210</v>
      </c>
      <c r="AC49" s="1">
        <v>19.81</v>
      </c>
      <c r="AD49" s="17">
        <v>1</v>
      </c>
      <c r="AE49" s="20" t="s">
        <v>250</v>
      </c>
      <c r="AF49" s="16"/>
      <c r="AG49" s="16" t="s">
        <v>251</v>
      </c>
      <c r="AH49" s="16">
        <v>2</v>
      </c>
      <c r="AI49" s="21">
        <v>2</v>
      </c>
      <c r="AJ49" s="16">
        <v>1.8</v>
      </c>
      <c r="AK49" s="17">
        <v>1.8</v>
      </c>
      <c r="AL49" s="22">
        <v>1</v>
      </c>
      <c r="AM49" s="1">
        <v>1</v>
      </c>
      <c r="AN49" s="1">
        <v>1</v>
      </c>
      <c r="AO49" s="1">
        <v>0</v>
      </c>
      <c r="AP49" s="1">
        <v>0</v>
      </c>
      <c r="AQ49" s="17">
        <v>1</v>
      </c>
      <c r="AR49" s="1">
        <v>1</v>
      </c>
      <c r="AS49" s="1">
        <v>1</v>
      </c>
      <c r="AT49" s="17">
        <v>0</v>
      </c>
      <c r="AU49" s="17">
        <v>0</v>
      </c>
      <c r="AV49" s="17">
        <v>0</v>
      </c>
      <c r="AX49" s="1" t="s">
        <v>427</v>
      </c>
      <c r="AY49" s="1">
        <v>1</v>
      </c>
      <c r="AZ49" s="1">
        <v>2</v>
      </c>
      <c r="BA49" s="1">
        <v>2</v>
      </c>
      <c r="BB49" s="107">
        <v>2</v>
      </c>
      <c r="BC49" s="22">
        <v>1</v>
      </c>
      <c r="BD49" s="22">
        <v>0</v>
      </c>
      <c r="BE49" s="22"/>
      <c r="BF49" s="1">
        <v>0</v>
      </c>
      <c r="BG49" s="1">
        <v>0</v>
      </c>
      <c r="BH49" s="17">
        <v>0</v>
      </c>
      <c r="BI49" s="1">
        <v>0</v>
      </c>
      <c r="BJ49" s="17">
        <v>0</v>
      </c>
      <c r="BK49" s="23">
        <v>0</v>
      </c>
      <c r="BL49" s="1">
        <v>0</v>
      </c>
      <c r="BM49" s="1">
        <v>0</v>
      </c>
      <c r="BN49" s="1">
        <v>1</v>
      </c>
      <c r="BO49" s="1" t="s">
        <v>428</v>
      </c>
      <c r="BP49" s="1">
        <v>1</v>
      </c>
      <c r="BQ49" s="1">
        <v>1</v>
      </c>
      <c r="BR49" s="1">
        <v>37.89</v>
      </c>
      <c r="BS49" s="1">
        <v>2</v>
      </c>
      <c r="BT49" s="1">
        <v>2</v>
      </c>
      <c r="BU49" s="1">
        <v>3</v>
      </c>
      <c r="BW49" s="1">
        <v>2.96</v>
      </c>
      <c r="BX49" s="17">
        <v>1</v>
      </c>
      <c r="BY49" s="1">
        <v>1</v>
      </c>
      <c r="BZ49" s="1">
        <v>38.2</v>
      </c>
      <c r="CA49" s="1">
        <v>82</v>
      </c>
      <c r="CB49" s="24">
        <v>1</v>
      </c>
      <c r="CC49" s="24">
        <v>210</v>
      </c>
      <c r="CD49" s="48">
        <f t="shared" si="18"/>
        <v>4.2</v>
      </c>
      <c r="CE49" s="48">
        <v>3</v>
      </c>
      <c r="CF49" s="25">
        <v>0</v>
      </c>
      <c r="CG49" s="17" t="s">
        <v>429</v>
      </c>
      <c r="CH49" s="17">
        <v>0</v>
      </c>
      <c r="CI49" s="17">
        <v>0</v>
      </c>
      <c r="CJ49" s="17">
        <v>0</v>
      </c>
      <c r="CK49" s="17">
        <v>210</v>
      </c>
      <c r="CL49" s="1">
        <f t="shared" si="23"/>
        <v>4.2</v>
      </c>
      <c r="CM49" s="22">
        <v>12.2</v>
      </c>
      <c r="CN49" s="17">
        <v>1</v>
      </c>
      <c r="CO49" s="1">
        <v>85.6</v>
      </c>
      <c r="CP49" s="17">
        <v>5</v>
      </c>
      <c r="CQ49" s="1">
        <f t="shared" si="17"/>
        <v>8.56</v>
      </c>
      <c r="CR49" s="1">
        <v>1.06</v>
      </c>
      <c r="CS49" s="1">
        <f t="shared" si="19"/>
        <v>10.6</v>
      </c>
      <c r="CT49" s="107">
        <v>1</v>
      </c>
      <c r="CU49" s="22">
        <v>36</v>
      </c>
      <c r="CV49" s="107">
        <v>2</v>
      </c>
      <c r="CW49" s="22">
        <v>7</v>
      </c>
      <c r="CX49" s="26">
        <f t="shared" si="4"/>
        <v>0.845098040014257</v>
      </c>
      <c r="CY49" s="27">
        <f t="shared" si="5"/>
        <v>0.55776470640941</v>
      </c>
      <c r="CZ49" s="26">
        <f t="shared" si="6"/>
        <v>3.06</v>
      </c>
      <c r="DA49" s="28">
        <f t="shared" si="7"/>
        <v>-2.50223529359059</v>
      </c>
      <c r="DB49" s="22">
        <v>2</v>
      </c>
      <c r="DC49" s="1">
        <v>1</v>
      </c>
      <c r="DD49" s="17">
        <v>2</v>
      </c>
      <c r="DE49" s="29">
        <f t="shared" si="26"/>
        <v>0</v>
      </c>
      <c r="DF49" s="29">
        <v>0</v>
      </c>
      <c r="DG49" s="1">
        <v>16</v>
      </c>
      <c r="DH49" s="1">
        <f t="shared" si="20"/>
        <v>1.6</v>
      </c>
      <c r="DI49" s="1">
        <v>23</v>
      </c>
      <c r="DJ49" s="1">
        <f t="shared" si="9"/>
        <v>2.3</v>
      </c>
      <c r="DK49" s="17">
        <v>2</v>
      </c>
      <c r="DL49" s="1">
        <v>92</v>
      </c>
      <c r="DM49" s="1">
        <v>23</v>
      </c>
      <c r="DN49" s="1">
        <f t="shared" si="24"/>
        <v>2.3</v>
      </c>
      <c r="DO49" s="1">
        <v>4451</v>
      </c>
      <c r="DP49" s="1">
        <v>2</v>
      </c>
      <c r="DQ49" s="1">
        <f t="shared" si="25"/>
        <v>4.451</v>
      </c>
      <c r="DR49" s="1">
        <v>59</v>
      </c>
      <c r="DS49" s="25">
        <v>4.7</v>
      </c>
      <c r="DT49" s="1" t="s">
        <v>241</v>
      </c>
      <c r="DU49" s="1">
        <v>1</v>
      </c>
      <c r="DV49" s="1">
        <v>5</v>
      </c>
      <c r="DW49" s="1">
        <v>1</v>
      </c>
      <c r="DX49" s="20">
        <v>5.14</v>
      </c>
      <c r="DY49" s="1">
        <v>61.2</v>
      </c>
      <c r="DZ49" s="30">
        <v>95</v>
      </c>
      <c r="EA49" s="1">
        <v>165</v>
      </c>
      <c r="EB49" s="1">
        <v>12</v>
      </c>
      <c r="EC49" s="1">
        <v>89.2</v>
      </c>
      <c r="ED49" s="1">
        <v>1.04</v>
      </c>
      <c r="EE49" s="1">
        <v>37</v>
      </c>
      <c r="EF49" s="1">
        <v>13.8</v>
      </c>
      <c r="EG49" s="26">
        <f t="shared" si="29"/>
        <v>1.13987908640124</v>
      </c>
      <c r="EH49" s="26">
        <f t="shared" si="27"/>
        <v>0.752320197024816</v>
      </c>
      <c r="EI49" s="1">
        <f t="shared" si="30"/>
        <v>3.145</v>
      </c>
      <c r="EJ49" s="28">
        <f t="shared" si="28"/>
        <v>-2.39267980297518</v>
      </c>
      <c r="EK49" s="22">
        <v>2</v>
      </c>
      <c r="EL49" s="1">
        <v>2</v>
      </c>
      <c r="EM49" s="1">
        <v>49</v>
      </c>
      <c r="EN49" s="1">
        <v>114</v>
      </c>
      <c r="EO49" s="1">
        <v>94</v>
      </c>
      <c r="EP49" s="1">
        <v>23</v>
      </c>
      <c r="EQ49" s="1">
        <v>4708</v>
      </c>
      <c r="ER49" s="25">
        <v>45</v>
      </c>
      <c r="ES49" s="23">
        <v>35.47</v>
      </c>
      <c r="ET49" s="1">
        <v>1</v>
      </c>
      <c r="EU49" s="1">
        <v>5.03</v>
      </c>
      <c r="EV49" s="1">
        <v>53.4</v>
      </c>
      <c r="EW49" s="30">
        <v>92</v>
      </c>
      <c r="EX49" s="1">
        <v>157</v>
      </c>
      <c r="FB49" s="1">
        <v>36</v>
      </c>
      <c r="FC49" s="1">
        <v>11.4</v>
      </c>
      <c r="FD49" s="1">
        <v>53</v>
      </c>
      <c r="FE49" s="1">
        <v>34</v>
      </c>
      <c r="FF49" s="1">
        <v>90</v>
      </c>
      <c r="FG49" s="1">
        <v>30</v>
      </c>
      <c r="FH49" s="1">
        <v>3929</v>
      </c>
      <c r="FI49" s="1">
        <v>53</v>
      </c>
      <c r="FJ49" s="1">
        <v>21.76</v>
      </c>
      <c r="FK49" s="20">
        <v>37.2</v>
      </c>
      <c r="FL49" s="1">
        <v>36.5</v>
      </c>
      <c r="FN49" s="31">
        <v>0</v>
      </c>
      <c r="FO49" s="32">
        <v>0</v>
      </c>
      <c r="FP49" s="1">
        <v>1</v>
      </c>
      <c r="FQ49" s="1">
        <v>0</v>
      </c>
      <c r="FR49" s="1">
        <v>0</v>
      </c>
      <c r="FS49" s="1">
        <v>0</v>
      </c>
      <c r="FT49" s="1">
        <f t="shared" si="13"/>
        <v>0</v>
      </c>
      <c r="FU49" s="1">
        <v>0</v>
      </c>
      <c r="FV49" s="1">
        <f t="shared" si="14"/>
        <v>0</v>
      </c>
      <c r="FW49" s="1">
        <v>0</v>
      </c>
      <c r="FX49" s="1">
        <v>0</v>
      </c>
      <c r="FY49" s="17">
        <v>0</v>
      </c>
      <c r="FZ49" s="1">
        <v>0</v>
      </c>
      <c r="GB49" s="1">
        <v>0</v>
      </c>
      <c r="GC49" s="1">
        <v>0</v>
      </c>
      <c r="GD49" s="17">
        <v>0</v>
      </c>
      <c r="GE49" s="1">
        <v>0</v>
      </c>
      <c r="GG49" s="1">
        <v>0</v>
      </c>
      <c r="GH49" s="1">
        <v>0</v>
      </c>
      <c r="GI49" s="17">
        <v>0</v>
      </c>
      <c r="GJ49" s="1">
        <v>0</v>
      </c>
      <c r="GK49" s="1">
        <v>0</v>
      </c>
      <c r="GL49" s="1">
        <v>0</v>
      </c>
      <c r="GM49" s="32">
        <v>0</v>
      </c>
      <c r="GN49" s="17">
        <v>0</v>
      </c>
      <c r="GO49" s="17">
        <v>0</v>
      </c>
      <c r="GP49" s="1">
        <v>0</v>
      </c>
      <c r="GQ49" s="1">
        <v>0</v>
      </c>
      <c r="GR49" s="1">
        <v>0</v>
      </c>
      <c r="GS49" s="1">
        <v>0</v>
      </c>
      <c r="GT49" s="32">
        <v>0</v>
      </c>
      <c r="GU49" s="32">
        <v>0</v>
      </c>
      <c r="GV49" s="1">
        <v>0</v>
      </c>
      <c r="GW49" s="1">
        <v>0</v>
      </c>
      <c r="GX49" s="157">
        <v>0</v>
      </c>
      <c r="GY49" s="17">
        <v>0</v>
      </c>
      <c r="GZ49" s="17">
        <v>0</v>
      </c>
      <c r="HA49" s="25">
        <v>0</v>
      </c>
      <c r="HB49" s="1">
        <v>0</v>
      </c>
      <c r="HC49" s="17">
        <v>0</v>
      </c>
      <c r="HD49" s="170">
        <v>0</v>
      </c>
      <c r="HE49" s="17">
        <v>0</v>
      </c>
      <c r="HF49" s="17">
        <v>0</v>
      </c>
      <c r="HG49" s="17">
        <v>0</v>
      </c>
      <c r="HH49" s="17">
        <v>0</v>
      </c>
      <c r="HI49" s="17">
        <v>0</v>
      </c>
      <c r="HL49" s="1" t="s">
        <v>429</v>
      </c>
      <c r="HM49" s="1">
        <v>0</v>
      </c>
      <c r="HN49" s="1">
        <v>0</v>
      </c>
      <c r="HO49" s="1">
        <v>0</v>
      </c>
      <c r="HP49" s="1">
        <v>0</v>
      </c>
      <c r="HQ49" s="1">
        <v>0</v>
      </c>
      <c r="HR49" s="32">
        <v>0</v>
      </c>
      <c r="HS49" s="1">
        <v>0</v>
      </c>
      <c r="HT49" s="32">
        <v>0</v>
      </c>
      <c r="HU49" s="32">
        <v>0</v>
      </c>
      <c r="HW49" s="32">
        <v>0</v>
      </c>
      <c r="HX49" s="32">
        <v>0</v>
      </c>
      <c r="HY49" s="1">
        <f t="shared" si="15"/>
        <v>0</v>
      </c>
      <c r="HZ49" s="1">
        <v>0</v>
      </c>
      <c r="IA49" s="1">
        <f t="shared" si="16"/>
        <v>0</v>
      </c>
      <c r="IB49" s="1">
        <v>0</v>
      </c>
      <c r="IC49" s="1">
        <v>0</v>
      </c>
      <c r="ID49" s="23">
        <v>0</v>
      </c>
      <c r="IE49" s="23"/>
      <c r="IF49" s="23"/>
      <c r="IG49" s="36">
        <v>1</v>
      </c>
      <c r="IH49" s="37" t="s">
        <v>242</v>
      </c>
      <c r="II49" s="179">
        <v>0</v>
      </c>
      <c r="IJ49" s="1" t="s">
        <v>430</v>
      </c>
      <c r="IK49" s="1" t="s">
        <v>365</v>
      </c>
      <c r="IL49" s="38" t="s">
        <v>242</v>
      </c>
      <c r="IM49" s="1" t="s">
        <v>431</v>
      </c>
      <c r="IN49" s="1">
        <v>0</v>
      </c>
      <c r="IO49" s="1">
        <v>6.78</v>
      </c>
      <c r="IQ49" s="1">
        <v>5.93</v>
      </c>
      <c r="IR49" s="1">
        <v>61.3</v>
      </c>
      <c r="IS49" s="1">
        <v>142</v>
      </c>
      <c r="IT49" s="1">
        <v>181</v>
      </c>
      <c r="IX49" s="1">
        <v>42</v>
      </c>
      <c r="IY49" s="1">
        <v>116</v>
      </c>
      <c r="IZ49" s="1">
        <v>28</v>
      </c>
      <c r="JA49" s="1">
        <v>29</v>
      </c>
      <c r="JB49" s="1">
        <v>107</v>
      </c>
      <c r="JC49" s="1">
        <v>37</v>
      </c>
      <c r="JD49" s="1">
        <v>5920</v>
      </c>
      <c r="JE49" s="23">
        <v>63</v>
      </c>
      <c r="JI49" s="38" t="s">
        <v>242</v>
      </c>
      <c r="JN49" s="23"/>
    </row>
    <row r="50" s="3" customFormat="1" spans="1:274">
      <c r="A50" s="52"/>
      <c r="B50" s="65"/>
      <c r="E50" s="54">
        <v>3</v>
      </c>
      <c r="F50" s="49">
        <v>2</v>
      </c>
      <c r="G50" s="66">
        <v>3</v>
      </c>
      <c r="H50" s="66">
        <v>2</v>
      </c>
      <c r="I50" s="71">
        <v>71.7542662116041</v>
      </c>
      <c r="J50" s="47">
        <v>2</v>
      </c>
      <c r="K50" s="68">
        <f t="shared" si="2"/>
        <v>7.17542662116041</v>
      </c>
      <c r="L50" s="49">
        <v>5</v>
      </c>
      <c r="M50" s="79">
        <v>17076</v>
      </c>
      <c r="N50" s="66">
        <v>0</v>
      </c>
      <c r="O50" s="66">
        <v>1</v>
      </c>
      <c r="P50" s="66">
        <v>0</v>
      </c>
      <c r="Q50" s="66">
        <v>0</v>
      </c>
      <c r="R50" s="1">
        <v>0</v>
      </c>
      <c r="S50" s="19">
        <v>47</v>
      </c>
      <c r="T50" s="83">
        <v>48</v>
      </c>
      <c r="U50" s="3">
        <v>2</v>
      </c>
      <c r="V50" s="3">
        <v>2</v>
      </c>
      <c r="W50" s="1">
        <v>2</v>
      </c>
      <c r="X50" s="1">
        <v>1</v>
      </c>
      <c r="Z50" s="92">
        <v>43284</v>
      </c>
      <c r="AA50" s="3">
        <v>149</v>
      </c>
      <c r="AC50" s="3">
        <v>19.81</v>
      </c>
      <c r="AD50" s="17">
        <v>1</v>
      </c>
      <c r="AE50" s="95" t="s">
        <v>432</v>
      </c>
      <c r="AF50" s="94"/>
      <c r="AG50" s="94" t="s">
        <v>255</v>
      </c>
      <c r="AH50" s="94">
        <v>3</v>
      </c>
      <c r="AI50" s="21">
        <v>3</v>
      </c>
      <c r="AJ50" s="94">
        <v>1.6</v>
      </c>
      <c r="AK50" s="66">
        <v>1.6</v>
      </c>
      <c r="AL50" s="22">
        <v>1</v>
      </c>
      <c r="AM50" s="3">
        <v>2</v>
      </c>
      <c r="AN50" s="3">
        <v>2</v>
      </c>
      <c r="AO50" s="3">
        <v>0</v>
      </c>
      <c r="AP50" s="3">
        <v>0</v>
      </c>
      <c r="AQ50" s="66">
        <v>2</v>
      </c>
      <c r="AR50" s="1">
        <v>1</v>
      </c>
      <c r="AS50" s="66">
        <v>1</v>
      </c>
      <c r="AT50" s="66" t="s">
        <v>246</v>
      </c>
      <c r="AU50" s="17">
        <v>1</v>
      </c>
      <c r="AV50" s="17">
        <v>1</v>
      </c>
      <c r="AX50" s="3" t="s">
        <v>427</v>
      </c>
      <c r="AY50" s="3">
        <v>1</v>
      </c>
      <c r="AZ50" s="3">
        <v>0.5</v>
      </c>
      <c r="BA50" s="1">
        <v>0.5</v>
      </c>
      <c r="BB50" s="22">
        <v>1</v>
      </c>
      <c r="BC50" s="22">
        <v>0</v>
      </c>
      <c r="BD50" s="22">
        <v>0</v>
      </c>
      <c r="BE50" s="22"/>
      <c r="BF50" s="3">
        <v>0</v>
      </c>
      <c r="BG50" s="3">
        <v>0</v>
      </c>
      <c r="BH50" s="17">
        <v>0</v>
      </c>
      <c r="BI50" s="3">
        <v>0</v>
      </c>
      <c r="BJ50" s="66">
        <v>0</v>
      </c>
      <c r="BK50" s="118" t="s">
        <v>271</v>
      </c>
      <c r="BL50" s="3">
        <v>0</v>
      </c>
      <c r="BM50" s="3">
        <v>0</v>
      </c>
      <c r="BN50" s="1">
        <v>1</v>
      </c>
      <c r="BO50" s="3">
        <v>0</v>
      </c>
      <c r="BP50" s="1">
        <v>1</v>
      </c>
      <c r="BQ50" s="66">
        <v>1</v>
      </c>
      <c r="BR50" s="3">
        <v>6.3</v>
      </c>
      <c r="BS50" s="1">
        <v>1</v>
      </c>
      <c r="BT50" s="1">
        <v>2</v>
      </c>
      <c r="BU50" s="1">
        <v>2</v>
      </c>
      <c r="BW50" s="3">
        <v>3.74</v>
      </c>
      <c r="BX50" s="17">
        <v>1</v>
      </c>
      <c r="BY50" s="1">
        <v>2</v>
      </c>
      <c r="BZ50" s="3">
        <v>58.9</v>
      </c>
      <c r="CA50" s="3">
        <v>135</v>
      </c>
      <c r="CB50" s="24">
        <v>2</v>
      </c>
      <c r="CC50" s="3">
        <v>179</v>
      </c>
      <c r="CD50" s="48">
        <f t="shared" si="18"/>
        <v>3.58</v>
      </c>
      <c r="CE50" s="48">
        <v>3</v>
      </c>
      <c r="CF50" s="129">
        <v>0</v>
      </c>
      <c r="CG50" s="66">
        <v>0</v>
      </c>
      <c r="CH50" s="3">
        <v>0</v>
      </c>
      <c r="CI50" s="3">
        <v>0</v>
      </c>
      <c r="CJ50" s="3">
        <v>0</v>
      </c>
      <c r="CK50" s="3">
        <v>179</v>
      </c>
      <c r="CL50" s="1">
        <f t="shared" si="23"/>
        <v>3.58</v>
      </c>
      <c r="CM50" s="22">
        <v>10.5</v>
      </c>
      <c r="CN50" s="17">
        <v>1</v>
      </c>
      <c r="CO50" s="3">
        <v>113.6</v>
      </c>
      <c r="CP50" s="17">
        <v>8</v>
      </c>
      <c r="CQ50" s="1">
        <f t="shared" si="17"/>
        <v>11.36</v>
      </c>
      <c r="CR50" s="3">
        <v>0.91</v>
      </c>
      <c r="CS50" s="1">
        <f t="shared" si="19"/>
        <v>9.1</v>
      </c>
      <c r="CT50" s="107">
        <v>1</v>
      </c>
      <c r="CU50" s="22">
        <v>41</v>
      </c>
      <c r="CV50" s="107">
        <v>2</v>
      </c>
      <c r="CW50" s="22">
        <v>12.3</v>
      </c>
      <c r="CX50" s="26">
        <f t="shared" si="4"/>
        <v>1.0899051114394</v>
      </c>
      <c r="CY50" s="27">
        <f t="shared" si="5"/>
        <v>0.719337373550003</v>
      </c>
      <c r="CZ50" s="26">
        <f t="shared" si="6"/>
        <v>3.485</v>
      </c>
      <c r="DA50" s="28">
        <f t="shared" si="7"/>
        <v>-2.76566262645</v>
      </c>
      <c r="DB50" s="107">
        <v>1</v>
      </c>
      <c r="DC50" s="1">
        <v>1</v>
      </c>
      <c r="DD50" s="66">
        <v>2</v>
      </c>
      <c r="DE50" s="29">
        <f t="shared" si="26"/>
        <v>1</v>
      </c>
      <c r="DF50" s="141">
        <v>1</v>
      </c>
      <c r="DG50" s="3">
        <v>14</v>
      </c>
      <c r="DH50" s="1">
        <f t="shared" si="20"/>
        <v>1.4</v>
      </c>
      <c r="DI50" s="3">
        <v>20</v>
      </c>
      <c r="DJ50" s="1">
        <f t="shared" si="9"/>
        <v>2</v>
      </c>
      <c r="DK50" s="17">
        <v>1</v>
      </c>
      <c r="DL50" s="3">
        <v>90</v>
      </c>
      <c r="DM50" s="3">
        <v>15</v>
      </c>
      <c r="DN50" s="1">
        <f t="shared" si="24"/>
        <v>1.5</v>
      </c>
      <c r="DO50" s="3">
        <v>7012</v>
      </c>
      <c r="DP50" s="1">
        <v>2</v>
      </c>
      <c r="DQ50" s="1">
        <f t="shared" si="25"/>
        <v>7.012</v>
      </c>
      <c r="DR50" s="3">
        <v>60</v>
      </c>
      <c r="DS50" s="129">
        <v>4.9</v>
      </c>
      <c r="DT50" s="3" t="s">
        <v>241</v>
      </c>
      <c r="DU50" s="3">
        <v>1</v>
      </c>
      <c r="DV50" s="3">
        <v>5</v>
      </c>
      <c r="DW50" s="1">
        <v>1</v>
      </c>
      <c r="DX50" s="95">
        <v>8.64</v>
      </c>
      <c r="DY50" s="3">
        <v>78.8</v>
      </c>
      <c r="DZ50" s="30">
        <v>130</v>
      </c>
      <c r="EA50" s="3">
        <v>149</v>
      </c>
      <c r="EB50" s="3">
        <v>10.9</v>
      </c>
      <c r="EC50" s="3">
        <v>103.7</v>
      </c>
      <c r="ED50" s="3">
        <v>0.95</v>
      </c>
      <c r="EE50" s="3">
        <v>38</v>
      </c>
      <c r="EF50" s="3">
        <v>19.5</v>
      </c>
      <c r="EG50" s="26">
        <f t="shared" si="29"/>
        <v>1.29003461136252</v>
      </c>
      <c r="EH50" s="26">
        <f t="shared" si="27"/>
        <v>0.851422843499262</v>
      </c>
      <c r="EI50" s="1">
        <f t="shared" si="30"/>
        <v>3.23</v>
      </c>
      <c r="EJ50" s="28">
        <f t="shared" si="28"/>
        <v>-2.37857715650074</v>
      </c>
      <c r="EK50" s="22">
        <v>2</v>
      </c>
      <c r="EL50" s="1">
        <v>2</v>
      </c>
      <c r="EM50" s="3">
        <v>115</v>
      </c>
      <c r="EN50" s="3">
        <v>246</v>
      </c>
      <c r="EO50" s="3">
        <v>85</v>
      </c>
      <c r="EP50" s="3">
        <v>15</v>
      </c>
      <c r="EQ50" s="3">
        <v>6062</v>
      </c>
      <c r="ER50" s="129">
        <v>42</v>
      </c>
      <c r="ES50" s="118"/>
      <c r="ET50" s="3">
        <v>1</v>
      </c>
      <c r="EU50" s="3">
        <v>7.68</v>
      </c>
      <c r="EV50" s="3">
        <v>74.4</v>
      </c>
      <c r="EW50" s="30">
        <v>138</v>
      </c>
      <c r="EX50" s="3">
        <v>150</v>
      </c>
      <c r="EY50" s="3">
        <v>10.8</v>
      </c>
      <c r="EZ50" s="3">
        <v>106.1</v>
      </c>
      <c r="FA50" s="3">
        <v>0.94</v>
      </c>
      <c r="FB50" s="3">
        <v>38</v>
      </c>
      <c r="FC50" s="3">
        <v>20.1</v>
      </c>
      <c r="FD50" s="3">
        <v>104</v>
      </c>
      <c r="FE50" s="3">
        <v>58</v>
      </c>
      <c r="FF50" s="3">
        <v>81</v>
      </c>
      <c r="FG50" s="3">
        <v>18</v>
      </c>
      <c r="FH50" s="3">
        <v>6080</v>
      </c>
      <c r="FI50" s="3">
        <v>54</v>
      </c>
      <c r="FK50" s="95">
        <v>37.2</v>
      </c>
      <c r="FL50" s="3">
        <v>36.4</v>
      </c>
      <c r="FM50" s="1"/>
      <c r="FN50" s="31">
        <v>0</v>
      </c>
      <c r="FO50" s="32">
        <v>0</v>
      </c>
      <c r="FP50" s="3">
        <v>0</v>
      </c>
      <c r="FQ50" s="1">
        <v>0</v>
      </c>
      <c r="FR50" s="3">
        <v>0</v>
      </c>
      <c r="FS50" s="1">
        <v>0</v>
      </c>
      <c r="FT50" s="1">
        <f t="shared" si="13"/>
        <v>0</v>
      </c>
      <c r="FU50" s="66">
        <v>0</v>
      </c>
      <c r="FV50" s="1">
        <f t="shared" si="14"/>
        <v>0</v>
      </c>
      <c r="FW50" s="1">
        <v>0</v>
      </c>
      <c r="FX50" s="1">
        <v>0</v>
      </c>
      <c r="FY50" s="17">
        <v>0</v>
      </c>
      <c r="FZ50" s="1">
        <v>0</v>
      </c>
      <c r="GA50" s="17"/>
      <c r="GB50" s="1">
        <v>0</v>
      </c>
      <c r="GC50" s="17">
        <v>0</v>
      </c>
      <c r="GD50" s="17">
        <v>0</v>
      </c>
      <c r="GE50" s="1">
        <v>0</v>
      </c>
      <c r="GF50" s="17"/>
      <c r="GG50" s="1">
        <v>0</v>
      </c>
      <c r="GH50" s="17">
        <v>0</v>
      </c>
      <c r="GI50" s="17">
        <v>0</v>
      </c>
      <c r="GJ50" s="1">
        <v>0</v>
      </c>
      <c r="GK50" s="3">
        <v>0</v>
      </c>
      <c r="GL50" s="3">
        <v>0</v>
      </c>
      <c r="GM50" s="32">
        <v>0</v>
      </c>
      <c r="GN50" s="17">
        <v>0</v>
      </c>
      <c r="GO50" s="66">
        <v>0</v>
      </c>
      <c r="GP50" s="1">
        <v>0</v>
      </c>
      <c r="GQ50" s="1">
        <v>0</v>
      </c>
      <c r="GR50" s="66">
        <v>0</v>
      </c>
      <c r="GS50" s="1">
        <v>0</v>
      </c>
      <c r="GT50" s="32">
        <v>0</v>
      </c>
      <c r="GU50" s="32">
        <v>0</v>
      </c>
      <c r="GV50" s="3">
        <v>0</v>
      </c>
      <c r="GW50" s="3">
        <v>0</v>
      </c>
      <c r="GX50" s="157">
        <v>0</v>
      </c>
      <c r="GY50" s="66">
        <v>0</v>
      </c>
      <c r="GZ50" s="17">
        <v>0</v>
      </c>
      <c r="HA50" s="129">
        <v>0</v>
      </c>
      <c r="HB50" s="3">
        <v>0</v>
      </c>
      <c r="HC50" s="17">
        <v>0</v>
      </c>
      <c r="HD50" s="170">
        <v>0</v>
      </c>
      <c r="HE50" s="17">
        <v>0</v>
      </c>
      <c r="HF50" s="17">
        <v>0</v>
      </c>
      <c r="HG50" s="17">
        <v>0</v>
      </c>
      <c r="HH50" s="17">
        <v>0</v>
      </c>
      <c r="HI50" s="17">
        <v>0</v>
      </c>
      <c r="HJ50" s="1"/>
      <c r="HK50" s="1"/>
      <c r="HL50" s="1">
        <v>0</v>
      </c>
      <c r="HM50" s="3">
        <v>0</v>
      </c>
      <c r="HN50" s="3">
        <v>0</v>
      </c>
      <c r="HO50" s="3">
        <v>0</v>
      </c>
      <c r="HP50" s="3">
        <v>0</v>
      </c>
      <c r="HQ50" s="3">
        <v>0</v>
      </c>
      <c r="HR50" s="32">
        <v>0</v>
      </c>
      <c r="HS50" s="1">
        <v>0</v>
      </c>
      <c r="HT50" s="32">
        <v>0</v>
      </c>
      <c r="HU50" s="32">
        <v>0</v>
      </c>
      <c r="HV50" s="1"/>
      <c r="HW50" s="32">
        <v>0</v>
      </c>
      <c r="HX50" s="32">
        <v>0</v>
      </c>
      <c r="HY50" s="1">
        <f t="shared" si="15"/>
        <v>0</v>
      </c>
      <c r="HZ50" s="1">
        <v>0</v>
      </c>
      <c r="IA50" s="1">
        <f t="shared" si="16"/>
        <v>0</v>
      </c>
      <c r="IB50" s="1">
        <v>0</v>
      </c>
      <c r="IC50" s="3">
        <v>0</v>
      </c>
      <c r="ID50" s="118">
        <v>0</v>
      </c>
      <c r="IE50" s="118"/>
      <c r="IF50" s="118"/>
      <c r="IG50" s="115">
        <v>2</v>
      </c>
      <c r="IH50" s="118" t="s">
        <v>242</v>
      </c>
      <c r="II50" s="179">
        <v>0</v>
      </c>
      <c r="IJ50" s="3" t="s">
        <v>433</v>
      </c>
      <c r="IK50" s="3" t="s">
        <v>365</v>
      </c>
      <c r="IL50" s="3" t="s">
        <v>242</v>
      </c>
      <c r="IM50" s="3">
        <v>0</v>
      </c>
      <c r="IN50" s="3">
        <v>0</v>
      </c>
      <c r="IO50" s="3">
        <v>2.95</v>
      </c>
      <c r="IQ50" s="3">
        <v>4.35</v>
      </c>
      <c r="IR50" s="3">
        <v>64</v>
      </c>
      <c r="IS50" s="3">
        <v>141</v>
      </c>
      <c r="IT50" s="3">
        <v>172</v>
      </c>
      <c r="IX50" s="3">
        <v>42</v>
      </c>
      <c r="IY50" s="3">
        <v>16</v>
      </c>
      <c r="IZ50" s="3">
        <v>14</v>
      </c>
      <c r="JA50" s="3">
        <v>22</v>
      </c>
      <c r="JB50" s="3">
        <v>89</v>
      </c>
      <c r="JC50" s="3">
        <v>16</v>
      </c>
      <c r="JD50" s="3">
        <v>6583</v>
      </c>
      <c r="JE50" s="118">
        <v>60</v>
      </c>
      <c r="JI50" s="3" t="s">
        <v>242</v>
      </c>
      <c r="JN50" s="118"/>
    </row>
    <row r="51" s="1" customFormat="1" spans="1:274">
      <c r="A51" s="46">
        <v>32</v>
      </c>
      <c r="B51" s="14">
        <v>3001114099</v>
      </c>
      <c r="C51" s="1" t="s">
        <v>434</v>
      </c>
      <c r="E51" s="49">
        <v>3</v>
      </c>
      <c r="F51" s="49">
        <v>2</v>
      </c>
      <c r="G51" s="17">
        <v>3</v>
      </c>
      <c r="H51" s="1">
        <v>1</v>
      </c>
      <c r="I51" s="71">
        <v>74.3483974592977</v>
      </c>
      <c r="J51" s="47">
        <v>2</v>
      </c>
      <c r="K51" s="68">
        <f t="shared" si="2"/>
        <v>7.43483974592977</v>
      </c>
      <c r="L51" s="49">
        <v>5</v>
      </c>
      <c r="M51" s="78">
        <v>15554</v>
      </c>
      <c r="N51" s="1">
        <v>1</v>
      </c>
      <c r="O51" s="1">
        <v>0</v>
      </c>
      <c r="P51" s="1">
        <v>0</v>
      </c>
      <c r="Q51" s="1">
        <v>0</v>
      </c>
      <c r="R51" s="1">
        <v>0</v>
      </c>
      <c r="S51" s="19">
        <v>48</v>
      </c>
      <c r="T51" s="83">
        <v>49</v>
      </c>
      <c r="U51" s="1">
        <v>1</v>
      </c>
      <c r="V51" s="1">
        <v>1</v>
      </c>
      <c r="W51" s="1">
        <v>1</v>
      </c>
      <c r="X51" s="1">
        <v>1</v>
      </c>
      <c r="Z51" s="88">
        <v>42710</v>
      </c>
      <c r="AA51" s="17">
        <v>91</v>
      </c>
      <c r="AB51" s="17"/>
      <c r="AC51" s="1">
        <v>25.95</v>
      </c>
      <c r="AD51" s="1">
        <v>2</v>
      </c>
      <c r="AE51" s="20" t="s">
        <v>435</v>
      </c>
      <c r="AF51" s="16"/>
      <c r="AG51" s="16" t="s">
        <v>235</v>
      </c>
      <c r="AH51" s="16">
        <v>1</v>
      </c>
      <c r="AI51" s="21">
        <v>1</v>
      </c>
      <c r="AJ51" s="16">
        <v>1.6</v>
      </c>
      <c r="AK51" s="17">
        <v>1.6</v>
      </c>
      <c r="AL51" s="22">
        <v>1</v>
      </c>
      <c r="AM51" s="1">
        <v>4</v>
      </c>
      <c r="AN51" s="1">
        <v>3</v>
      </c>
      <c r="AO51" s="1">
        <v>0</v>
      </c>
      <c r="AP51" s="1">
        <v>0</v>
      </c>
      <c r="AQ51" s="17">
        <v>4</v>
      </c>
      <c r="AR51" s="1">
        <v>2</v>
      </c>
      <c r="AS51" s="3">
        <v>2</v>
      </c>
      <c r="AT51" s="17" t="s">
        <v>259</v>
      </c>
      <c r="AU51" s="3">
        <v>2</v>
      </c>
      <c r="AV51" s="17">
        <v>1</v>
      </c>
      <c r="AX51" s="1">
        <v>0</v>
      </c>
      <c r="AY51" s="66">
        <v>0</v>
      </c>
      <c r="AZ51" s="3">
        <v>0.5</v>
      </c>
      <c r="BA51" s="1">
        <v>0.5</v>
      </c>
      <c r="BB51" s="22">
        <v>1</v>
      </c>
      <c r="BC51" s="22">
        <v>0</v>
      </c>
      <c r="BD51" s="22">
        <v>0</v>
      </c>
      <c r="BE51" s="22"/>
      <c r="BF51" s="1">
        <v>0</v>
      </c>
      <c r="BG51" s="1">
        <v>0</v>
      </c>
      <c r="BH51" s="17">
        <v>0</v>
      </c>
      <c r="BI51" s="1">
        <v>0</v>
      </c>
      <c r="BJ51" s="17">
        <v>0</v>
      </c>
      <c r="BK51" s="23" t="s">
        <v>259</v>
      </c>
      <c r="BL51" s="17">
        <v>1</v>
      </c>
      <c r="BM51" s="1">
        <v>0</v>
      </c>
      <c r="BN51" s="1">
        <v>0</v>
      </c>
      <c r="BO51" s="1">
        <v>0</v>
      </c>
      <c r="BP51" s="1">
        <v>2</v>
      </c>
      <c r="BQ51" s="1">
        <v>2</v>
      </c>
      <c r="BR51" s="1">
        <v>8.77</v>
      </c>
      <c r="BS51" s="1">
        <v>1</v>
      </c>
      <c r="BT51" s="1">
        <v>2</v>
      </c>
      <c r="BU51" s="1">
        <v>2</v>
      </c>
      <c r="BW51" s="1">
        <v>3.16</v>
      </c>
      <c r="BX51" s="17">
        <v>1</v>
      </c>
      <c r="BY51" s="1">
        <v>2</v>
      </c>
      <c r="BZ51" s="1">
        <v>58.7</v>
      </c>
      <c r="CA51" s="1">
        <v>145</v>
      </c>
      <c r="CB51" s="24">
        <v>2</v>
      </c>
      <c r="CC51" s="24">
        <v>91</v>
      </c>
      <c r="CD51" s="48">
        <f t="shared" si="18"/>
        <v>1.82</v>
      </c>
      <c r="CE51" s="48">
        <v>2</v>
      </c>
      <c r="CF51" s="25">
        <v>0</v>
      </c>
      <c r="CG51" s="17">
        <v>0</v>
      </c>
      <c r="CH51" s="17">
        <v>0</v>
      </c>
      <c r="CI51" s="17">
        <v>0</v>
      </c>
      <c r="CJ51" s="17">
        <v>0</v>
      </c>
      <c r="CK51" s="17">
        <v>91</v>
      </c>
      <c r="CL51" s="1">
        <f t="shared" si="23"/>
        <v>1.82</v>
      </c>
      <c r="CM51" s="22">
        <v>12.2</v>
      </c>
      <c r="CN51" s="17">
        <v>1</v>
      </c>
      <c r="CO51" s="1">
        <v>85.6</v>
      </c>
      <c r="CP51" s="17">
        <v>5</v>
      </c>
      <c r="CQ51" s="1">
        <f t="shared" si="17"/>
        <v>8.56</v>
      </c>
      <c r="CR51" s="1">
        <v>1.06</v>
      </c>
      <c r="CS51" s="1">
        <f t="shared" si="19"/>
        <v>10.6</v>
      </c>
      <c r="CT51" s="107">
        <v>1</v>
      </c>
      <c r="CU51" s="22">
        <v>37</v>
      </c>
      <c r="CV51" s="107">
        <v>2</v>
      </c>
      <c r="CW51" s="22">
        <v>13.8</v>
      </c>
      <c r="CX51" s="26">
        <f t="shared" si="4"/>
        <v>1.13987908640124</v>
      </c>
      <c r="CY51" s="27">
        <f t="shared" si="5"/>
        <v>0.752320197024816</v>
      </c>
      <c r="CZ51" s="26">
        <f t="shared" si="6"/>
        <v>3.145</v>
      </c>
      <c r="DA51" s="28">
        <f t="shared" si="7"/>
        <v>-2.39267980297518</v>
      </c>
      <c r="DB51" s="22">
        <v>2</v>
      </c>
      <c r="DC51" s="1">
        <v>1</v>
      </c>
      <c r="DD51" s="17">
        <v>2</v>
      </c>
      <c r="DE51" s="29">
        <f t="shared" si="26"/>
        <v>0</v>
      </c>
      <c r="DF51" s="29">
        <v>0</v>
      </c>
      <c r="DG51" s="1">
        <v>10</v>
      </c>
      <c r="DH51" s="1">
        <f t="shared" si="20"/>
        <v>1</v>
      </c>
      <c r="DI51" s="1">
        <v>20</v>
      </c>
      <c r="DJ51" s="1">
        <f t="shared" si="9"/>
        <v>2</v>
      </c>
      <c r="DK51" s="17">
        <v>1</v>
      </c>
      <c r="DL51" s="1">
        <v>106</v>
      </c>
      <c r="DM51" s="1">
        <v>47</v>
      </c>
      <c r="DN51" s="1">
        <f t="shared" si="24"/>
        <v>4.7</v>
      </c>
      <c r="DO51" s="1">
        <v>4305</v>
      </c>
      <c r="DP51" s="1">
        <v>2</v>
      </c>
      <c r="DQ51" s="1">
        <f t="shared" si="25"/>
        <v>4.305</v>
      </c>
      <c r="DR51" s="1">
        <v>61</v>
      </c>
      <c r="DS51" s="25">
        <v>4.5</v>
      </c>
      <c r="DT51" s="1" t="s">
        <v>241</v>
      </c>
      <c r="DU51" s="1">
        <v>1</v>
      </c>
      <c r="DV51" s="1">
        <v>5</v>
      </c>
      <c r="DW51" s="1">
        <v>1</v>
      </c>
      <c r="DX51" s="20">
        <v>4.28</v>
      </c>
      <c r="DY51" s="1">
        <v>74.3</v>
      </c>
      <c r="DZ51" s="30">
        <v>147</v>
      </c>
      <c r="EA51" s="1">
        <v>89</v>
      </c>
      <c r="EB51" s="1">
        <v>12.1</v>
      </c>
      <c r="EC51" s="1">
        <v>87.4</v>
      </c>
      <c r="ED51" s="1">
        <v>1.05</v>
      </c>
      <c r="EE51" s="1">
        <v>39</v>
      </c>
      <c r="EF51" s="1">
        <v>18.8</v>
      </c>
      <c r="EG51" s="26">
        <f t="shared" si="29"/>
        <v>1.27415784926368</v>
      </c>
      <c r="EH51" s="26">
        <f t="shared" si="27"/>
        <v>0.840944180514029</v>
      </c>
      <c r="EI51" s="1">
        <f t="shared" si="30"/>
        <v>3.315</v>
      </c>
      <c r="EJ51" s="28">
        <f t="shared" si="28"/>
        <v>-2.47405581948597</v>
      </c>
      <c r="EK51" s="22">
        <v>2</v>
      </c>
      <c r="EL51" s="1">
        <v>2</v>
      </c>
      <c r="EM51" s="1">
        <v>35</v>
      </c>
      <c r="EN51" s="1">
        <v>79</v>
      </c>
      <c r="EO51" s="1">
        <v>96</v>
      </c>
      <c r="EP51" s="1">
        <v>46</v>
      </c>
      <c r="EQ51" s="1">
        <v>4588</v>
      </c>
      <c r="ER51" s="25">
        <v>61</v>
      </c>
      <c r="ES51" s="23">
        <v>8.48</v>
      </c>
      <c r="ET51" s="1">
        <v>0</v>
      </c>
      <c r="EW51" s="30"/>
      <c r="FK51" s="20">
        <v>36.7</v>
      </c>
      <c r="FL51" s="1">
        <v>36.1</v>
      </c>
      <c r="FN51" s="31">
        <v>0</v>
      </c>
      <c r="FO51" s="32">
        <v>0</v>
      </c>
      <c r="FP51" s="1">
        <v>0</v>
      </c>
      <c r="FQ51" s="1">
        <v>0</v>
      </c>
      <c r="FR51" s="1">
        <v>0</v>
      </c>
      <c r="FS51" s="1">
        <v>0</v>
      </c>
      <c r="FT51" s="1">
        <f t="shared" si="13"/>
        <v>0</v>
      </c>
      <c r="FU51" s="1">
        <v>0</v>
      </c>
      <c r="FV51" s="1">
        <f t="shared" si="14"/>
        <v>0</v>
      </c>
      <c r="FW51" s="1">
        <v>0</v>
      </c>
      <c r="FX51" s="1">
        <v>0</v>
      </c>
      <c r="FY51" s="17">
        <v>0</v>
      </c>
      <c r="FZ51" s="1">
        <v>0</v>
      </c>
      <c r="GB51" s="1">
        <v>0</v>
      </c>
      <c r="GC51" s="1">
        <v>0</v>
      </c>
      <c r="GD51" s="17">
        <v>0</v>
      </c>
      <c r="GE51" s="1">
        <v>0</v>
      </c>
      <c r="GG51" s="1">
        <v>0</v>
      </c>
      <c r="GH51" s="1">
        <v>0</v>
      </c>
      <c r="GI51" s="17">
        <v>0</v>
      </c>
      <c r="GJ51" s="1">
        <v>0</v>
      </c>
      <c r="GK51" s="1">
        <v>0</v>
      </c>
      <c r="GL51" s="1">
        <v>0</v>
      </c>
      <c r="GM51" s="32">
        <v>0</v>
      </c>
      <c r="GN51" s="17">
        <v>0</v>
      </c>
      <c r="GO51" s="17">
        <v>0</v>
      </c>
      <c r="GP51" s="1">
        <v>0</v>
      </c>
      <c r="GQ51" s="1">
        <v>0</v>
      </c>
      <c r="GR51" s="1">
        <v>0</v>
      </c>
      <c r="GS51" s="1">
        <v>0</v>
      </c>
      <c r="GT51" s="32">
        <v>0</v>
      </c>
      <c r="GU51" s="32">
        <v>0</v>
      </c>
      <c r="GV51" s="1">
        <v>0</v>
      </c>
      <c r="GW51" s="1">
        <v>0</v>
      </c>
      <c r="GX51" s="157">
        <v>0</v>
      </c>
      <c r="GY51" s="17">
        <v>0</v>
      </c>
      <c r="GZ51" s="17">
        <v>0</v>
      </c>
      <c r="HA51" s="25">
        <v>0</v>
      </c>
      <c r="HB51" s="1">
        <v>0</v>
      </c>
      <c r="HC51" s="17">
        <v>0</v>
      </c>
      <c r="HD51" s="170">
        <v>0</v>
      </c>
      <c r="HE51" s="17">
        <v>0</v>
      </c>
      <c r="HF51" s="17">
        <v>0</v>
      </c>
      <c r="HG51" s="17">
        <v>0</v>
      </c>
      <c r="HH51" s="17">
        <v>0</v>
      </c>
      <c r="HI51" s="17">
        <v>0</v>
      </c>
      <c r="HL51" s="1">
        <v>0</v>
      </c>
      <c r="HM51" s="1">
        <v>0</v>
      </c>
      <c r="HN51" s="1">
        <v>0</v>
      </c>
      <c r="HO51" s="1">
        <v>0</v>
      </c>
      <c r="HP51" s="1">
        <v>0</v>
      </c>
      <c r="HQ51" s="1">
        <v>0</v>
      </c>
      <c r="HR51" s="32">
        <v>0</v>
      </c>
      <c r="HS51" s="1">
        <v>0</v>
      </c>
      <c r="HT51" s="32">
        <v>0</v>
      </c>
      <c r="HU51" s="32">
        <v>0</v>
      </c>
      <c r="HW51" s="32">
        <v>0</v>
      </c>
      <c r="HX51" s="32">
        <v>0</v>
      </c>
      <c r="HY51" s="1">
        <f t="shared" si="15"/>
        <v>0</v>
      </c>
      <c r="HZ51" s="1">
        <v>0</v>
      </c>
      <c r="IA51" s="1">
        <f t="shared" si="16"/>
        <v>0</v>
      </c>
      <c r="IB51" s="1">
        <v>0</v>
      </c>
      <c r="IC51" s="1">
        <v>0</v>
      </c>
      <c r="ID51" s="23">
        <v>0</v>
      </c>
      <c r="IE51" s="23"/>
      <c r="IF51" s="23"/>
      <c r="IG51" s="36">
        <v>4</v>
      </c>
      <c r="IH51" s="37" t="s">
        <v>248</v>
      </c>
      <c r="II51" s="33"/>
      <c r="IJ51" s="1" t="s">
        <v>436</v>
      </c>
      <c r="IK51" s="1" t="s">
        <v>418</v>
      </c>
      <c r="IL51" s="38" t="s">
        <v>248</v>
      </c>
      <c r="IM51" s="1">
        <v>0</v>
      </c>
      <c r="IN51" s="1">
        <v>0</v>
      </c>
      <c r="IO51" s="1">
        <v>3.93</v>
      </c>
      <c r="IQ51" s="1">
        <v>3.45</v>
      </c>
      <c r="IR51" s="1">
        <v>62.4</v>
      </c>
      <c r="IS51" s="1">
        <v>146</v>
      </c>
      <c r="IT51" s="1">
        <v>92</v>
      </c>
      <c r="IU51" s="1">
        <v>11.8</v>
      </c>
      <c r="IV51" s="1">
        <v>93</v>
      </c>
      <c r="IW51" s="1">
        <v>1.03</v>
      </c>
      <c r="IX51" s="1">
        <v>40</v>
      </c>
      <c r="IY51" s="1">
        <v>16.9</v>
      </c>
      <c r="IZ51" s="1">
        <v>12</v>
      </c>
      <c r="JA51" s="1">
        <v>19</v>
      </c>
      <c r="JB51" s="1">
        <v>98</v>
      </c>
      <c r="JC51" s="1">
        <v>26</v>
      </c>
      <c r="JD51" s="1">
        <v>5088</v>
      </c>
      <c r="JE51" s="23">
        <v>60</v>
      </c>
      <c r="JF51" s="1">
        <v>1</v>
      </c>
      <c r="JG51" s="1">
        <v>1</v>
      </c>
      <c r="JI51" s="38" t="s">
        <v>248</v>
      </c>
      <c r="JN51" s="23"/>
    </row>
    <row r="52" s="3" customFormat="1" spans="1:274">
      <c r="A52" s="52"/>
      <c r="B52" s="65"/>
      <c r="E52" s="54">
        <v>3</v>
      </c>
      <c r="F52" s="49">
        <v>2</v>
      </c>
      <c r="G52" s="66">
        <v>3</v>
      </c>
      <c r="H52" s="66">
        <v>1</v>
      </c>
      <c r="I52" s="71">
        <v>74.943189596167</v>
      </c>
      <c r="J52" s="47">
        <v>2</v>
      </c>
      <c r="K52" s="68">
        <f t="shared" si="2"/>
        <v>7.4943189596167</v>
      </c>
      <c r="L52" s="49">
        <v>5</v>
      </c>
      <c r="M52" s="79">
        <v>15554</v>
      </c>
      <c r="N52" s="66">
        <v>1</v>
      </c>
      <c r="O52" s="66">
        <v>0</v>
      </c>
      <c r="P52" s="66">
        <v>0</v>
      </c>
      <c r="Q52" s="66">
        <v>0</v>
      </c>
      <c r="R52" s="1">
        <v>0</v>
      </c>
      <c r="S52" s="19">
        <v>49</v>
      </c>
      <c r="T52" s="83">
        <v>50</v>
      </c>
      <c r="U52" s="3">
        <v>2</v>
      </c>
      <c r="V52" s="3">
        <v>2</v>
      </c>
      <c r="W52" s="1">
        <v>2</v>
      </c>
      <c r="X52" s="1">
        <v>1</v>
      </c>
      <c r="Z52" s="92">
        <v>42927</v>
      </c>
      <c r="AA52" s="66">
        <v>136</v>
      </c>
      <c r="AB52" s="66"/>
      <c r="AC52" s="66">
        <v>25.9</v>
      </c>
      <c r="AD52" s="1">
        <v>2</v>
      </c>
      <c r="AE52" s="95" t="s">
        <v>298</v>
      </c>
      <c r="AF52" s="94"/>
      <c r="AG52" s="94" t="s">
        <v>235</v>
      </c>
      <c r="AH52" s="94">
        <v>1</v>
      </c>
      <c r="AI52" s="21">
        <v>1</v>
      </c>
      <c r="AJ52" s="94">
        <v>0.9</v>
      </c>
      <c r="AK52" s="66">
        <v>0.9</v>
      </c>
      <c r="AL52" s="22">
        <v>1</v>
      </c>
      <c r="AM52" s="3">
        <v>2</v>
      </c>
      <c r="AN52" s="3">
        <v>2</v>
      </c>
      <c r="AO52" s="3">
        <v>0</v>
      </c>
      <c r="AP52" s="3">
        <v>0</v>
      </c>
      <c r="AQ52" s="66">
        <v>2</v>
      </c>
      <c r="AR52" s="1">
        <v>1</v>
      </c>
      <c r="AS52" s="66">
        <v>1</v>
      </c>
      <c r="AT52" s="66" t="s">
        <v>246</v>
      </c>
      <c r="AU52" s="17">
        <v>1</v>
      </c>
      <c r="AV52" s="17">
        <v>1</v>
      </c>
      <c r="AX52" s="3">
        <v>0</v>
      </c>
      <c r="AY52" s="3">
        <v>0</v>
      </c>
      <c r="AZ52" s="3">
        <v>0.5</v>
      </c>
      <c r="BA52" s="1">
        <v>0.5</v>
      </c>
      <c r="BB52" s="22">
        <v>1</v>
      </c>
      <c r="BC52" s="22">
        <v>0</v>
      </c>
      <c r="BD52" s="22">
        <v>0</v>
      </c>
      <c r="BE52" s="22"/>
      <c r="BF52" s="3">
        <v>0</v>
      </c>
      <c r="BG52" s="3">
        <v>0</v>
      </c>
      <c r="BH52" s="17">
        <v>0</v>
      </c>
      <c r="BI52" s="3">
        <v>0</v>
      </c>
      <c r="BJ52" s="66">
        <v>0</v>
      </c>
      <c r="BK52" s="118" t="s">
        <v>271</v>
      </c>
      <c r="BL52" s="17">
        <v>1</v>
      </c>
      <c r="BM52" s="3">
        <v>0</v>
      </c>
      <c r="BN52" s="3">
        <v>0</v>
      </c>
      <c r="BO52" s="3">
        <v>0</v>
      </c>
      <c r="BP52" s="1">
        <v>2</v>
      </c>
      <c r="BQ52" s="66">
        <v>2</v>
      </c>
      <c r="BR52" s="3">
        <v>3.42</v>
      </c>
      <c r="BS52" s="1">
        <v>1</v>
      </c>
      <c r="BT52" s="1">
        <v>2</v>
      </c>
      <c r="BU52" s="1">
        <v>2</v>
      </c>
      <c r="BW52" s="3">
        <v>5.22</v>
      </c>
      <c r="BX52" s="1">
        <v>2</v>
      </c>
      <c r="BY52" s="66">
        <v>3</v>
      </c>
      <c r="BZ52" s="3">
        <v>72.2</v>
      </c>
      <c r="CA52" s="3">
        <v>143</v>
      </c>
      <c r="CB52" s="24">
        <v>2</v>
      </c>
      <c r="CC52" s="3">
        <v>136</v>
      </c>
      <c r="CD52" s="48">
        <f t="shared" si="18"/>
        <v>2.72</v>
      </c>
      <c r="CE52" s="48">
        <v>3</v>
      </c>
      <c r="CF52" s="129">
        <v>0</v>
      </c>
      <c r="CG52" s="66">
        <v>0</v>
      </c>
      <c r="CH52" s="3">
        <v>0</v>
      </c>
      <c r="CI52" s="3">
        <v>0</v>
      </c>
      <c r="CJ52" s="3">
        <v>0</v>
      </c>
      <c r="CK52" s="3">
        <v>136</v>
      </c>
      <c r="CL52" s="1">
        <f t="shared" si="23"/>
        <v>2.72</v>
      </c>
      <c r="CM52" s="22">
        <v>12.2</v>
      </c>
      <c r="CN52" s="17">
        <v>1</v>
      </c>
      <c r="CO52" s="3">
        <v>77.4</v>
      </c>
      <c r="CP52" s="17">
        <v>4</v>
      </c>
      <c r="CQ52" s="1">
        <f t="shared" si="17"/>
        <v>7.74</v>
      </c>
      <c r="CR52" s="3">
        <v>1.06</v>
      </c>
      <c r="CS52" s="1">
        <f t="shared" si="19"/>
        <v>10.6</v>
      </c>
      <c r="CT52" s="107">
        <v>1</v>
      </c>
      <c r="CU52" s="22">
        <v>39</v>
      </c>
      <c r="CV52" s="107">
        <v>2</v>
      </c>
      <c r="CW52" s="22">
        <v>17.5</v>
      </c>
      <c r="CX52" s="26">
        <f t="shared" si="4"/>
        <v>1.24303804868629</v>
      </c>
      <c r="CY52" s="27">
        <f t="shared" si="5"/>
        <v>0.820405112132954</v>
      </c>
      <c r="CZ52" s="26">
        <f t="shared" si="6"/>
        <v>3.315</v>
      </c>
      <c r="DA52" s="28">
        <f t="shared" si="7"/>
        <v>-2.49459488786705</v>
      </c>
      <c r="DB52" s="22">
        <v>2</v>
      </c>
      <c r="DC52" s="1">
        <v>1</v>
      </c>
      <c r="DD52" s="66">
        <v>2</v>
      </c>
      <c r="DE52" s="29">
        <f t="shared" si="26"/>
        <v>0</v>
      </c>
      <c r="DF52" s="29">
        <v>0</v>
      </c>
      <c r="DG52" s="3">
        <v>11</v>
      </c>
      <c r="DH52" s="1">
        <f t="shared" si="20"/>
        <v>1.1</v>
      </c>
      <c r="DI52" s="3">
        <v>13</v>
      </c>
      <c r="DJ52" s="1">
        <f t="shared" si="9"/>
        <v>1.3</v>
      </c>
      <c r="DK52" s="17">
        <v>1</v>
      </c>
      <c r="DL52" s="3">
        <v>107</v>
      </c>
      <c r="DM52" s="3">
        <v>27</v>
      </c>
      <c r="DN52" s="1">
        <f t="shared" si="24"/>
        <v>2.7</v>
      </c>
      <c r="DO52" s="3">
        <v>5641</v>
      </c>
      <c r="DP52" s="1">
        <v>2</v>
      </c>
      <c r="DQ52" s="1">
        <f t="shared" si="25"/>
        <v>5.641</v>
      </c>
      <c r="DR52" s="3">
        <v>65</v>
      </c>
      <c r="DS52" s="129">
        <v>5.7</v>
      </c>
      <c r="DT52" s="3" t="s">
        <v>241</v>
      </c>
      <c r="DU52" s="3">
        <v>1</v>
      </c>
      <c r="DV52" s="3">
        <v>5</v>
      </c>
      <c r="DW52" s="1">
        <v>1</v>
      </c>
      <c r="DX52" s="95">
        <v>8.37</v>
      </c>
      <c r="DY52" s="3">
        <v>82.2</v>
      </c>
      <c r="DZ52" s="30">
        <v>149</v>
      </c>
      <c r="EA52" s="3">
        <v>105</v>
      </c>
      <c r="EB52" s="3">
        <v>12.2</v>
      </c>
      <c r="EC52" s="3">
        <v>78.8</v>
      </c>
      <c r="ED52" s="3">
        <v>1.05</v>
      </c>
      <c r="EE52" s="3">
        <v>37</v>
      </c>
      <c r="EF52" s="3">
        <v>32.9</v>
      </c>
      <c r="EG52" s="26">
        <f t="shared" si="29"/>
        <v>1.51719589794997</v>
      </c>
      <c r="EH52" s="26">
        <f t="shared" si="27"/>
        <v>1.00134929264698</v>
      </c>
      <c r="EI52" s="1">
        <f t="shared" si="30"/>
        <v>3.145</v>
      </c>
      <c r="EJ52" s="28">
        <f t="shared" si="28"/>
        <v>-2.14365070735302</v>
      </c>
      <c r="EK52" s="22">
        <v>2</v>
      </c>
      <c r="EL52" s="1">
        <v>2</v>
      </c>
      <c r="EM52" s="3">
        <v>207</v>
      </c>
      <c r="EN52" s="3">
        <v>426</v>
      </c>
      <c r="EO52" s="3">
        <v>101</v>
      </c>
      <c r="EP52" s="3">
        <v>31</v>
      </c>
      <c r="EQ52" s="3">
        <v>5838</v>
      </c>
      <c r="ER52" s="129">
        <v>62</v>
      </c>
      <c r="ES52" s="118"/>
      <c r="ET52" s="3">
        <v>1</v>
      </c>
      <c r="EU52" s="3">
        <v>6.58</v>
      </c>
      <c r="EV52" s="3">
        <v>71.5</v>
      </c>
      <c r="EW52" s="30">
        <v>132</v>
      </c>
      <c r="EX52" s="3">
        <v>116</v>
      </c>
      <c r="EY52" s="3">
        <v>12.6</v>
      </c>
      <c r="EZ52" s="3">
        <v>72.8</v>
      </c>
      <c r="FA52" s="3">
        <v>1.1</v>
      </c>
      <c r="FB52" s="3">
        <v>35</v>
      </c>
      <c r="FC52" s="3">
        <v>21</v>
      </c>
      <c r="FD52" s="3">
        <v>77</v>
      </c>
      <c r="FE52" s="3">
        <v>29</v>
      </c>
      <c r="FF52" s="3">
        <v>100</v>
      </c>
      <c r="FG52" s="3">
        <v>36</v>
      </c>
      <c r="FH52" s="3">
        <v>4923</v>
      </c>
      <c r="FI52" s="3">
        <v>68</v>
      </c>
      <c r="FK52" s="95">
        <v>38.4</v>
      </c>
      <c r="FL52" s="3">
        <v>36</v>
      </c>
      <c r="FM52" s="17"/>
      <c r="FN52" s="31">
        <v>1</v>
      </c>
      <c r="FO52" s="157">
        <v>1</v>
      </c>
      <c r="FP52" s="3">
        <v>2</v>
      </c>
      <c r="FQ52" s="1">
        <v>1</v>
      </c>
      <c r="FR52" s="3">
        <v>0</v>
      </c>
      <c r="FS52" s="1">
        <v>0</v>
      </c>
      <c r="FT52" s="1">
        <f t="shared" si="13"/>
        <v>0</v>
      </c>
      <c r="FU52" s="66">
        <v>0</v>
      </c>
      <c r="FV52" s="1">
        <f t="shared" si="14"/>
        <v>0</v>
      </c>
      <c r="FW52" s="1">
        <v>0</v>
      </c>
      <c r="FX52" s="1">
        <v>0</v>
      </c>
      <c r="FY52" s="17">
        <v>0</v>
      </c>
      <c r="FZ52" s="1">
        <v>0</v>
      </c>
      <c r="GA52" s="17"/>
      <c r="GB52" s="1">
        <v>0</v>
      </c>
      <c r="GC52" s="17">
        <v>0</v>
      </c>
      <c r="GD52" s="17">
        <v>0</v>
      </c>
      <c r="GE52" s="1">
        <v>0</v>
      </c>
      <c r="GF52" s="17"/>
      <c r="GG52" s="1">
        <v>0</v>
      </c>
      <c r="GH52" s="17">
        <v>1</v>
      </c>
      <c r="GI52" s="17">
        <v>0</v>
      </c>
      <c r="GJ52" s="1">
        <v>0</v>
      </c>
      <c r="GK52" s="3">
        <v>1</v>
      </c>
      <c r="GL52" s="3">
        <v>1</v>
      </c>
      <c r="GM52" s="32">
        <v>0</v>
      </c>
      <c r="GN52" s="17">
        <v>0</v>
      </c>
      <c r="GO52" s="66">
        <v>0</v>
      </c>
      <c r="GP52" s="1">
        <v>0</v>
      </c>
      <c r="GQ52" s="1">
        <v>0</v>
      </c>
      <c r="GR52" s="66">
        <v>0</v>
      </c>
      <c r="GS52" s="1">
        <v>0</v>
      </c>
      <c r="GT52" s="32">
        <v>0</v>
      </c>
      <c r="GU52" s="32">
        <v>0</v>
      </c>
      <c r="GV52" s="3">
        <v>0</v>
      </c>
      <c r="GW52" s="3">
        <v>0</v>
      </c>
      <c r="GX52" s="157">
        <v>0</v>
      </c>
      <c r="GY52" s="66">
        <v>0</v>
      </c>
      <c r="GZ52" s="17">
        <v>0</v>
      </c>
      <c r="HA52" s="129">
        <v>0</v>
      </c>
      <c r="HB52" s="3">
        <v>0</v>
      </c>
      <c r="HC52" s="17">
        <v>0</v>
      </c>
      <c r="HD52" s="170">
        <v>0</v>
      </c>
      <c r="HE52" s="17">
        <v>0</v>
      </c>
      <c r="HF52" s="17">
        <v>0</v>
      </c>
      <c r="HG52" s="17">
        <v>0</v>
      </c>
      <c r="HH52" s="17">
        <v>0</v>
      </c>
      <c r="HI52" s="17">
        <v>0</v>
      </c>
      <c r="HJ52" s="1"/>
      <c r="HK52" s="1"/>
      <c r="HL52" s="1">
        <v>0</v>
      </c>
      <c r="HM52" s="3">
        <v>0</v>
      </c>
      <c r="HN52" s="3">
        <v>0</v>
      </c>
      <c r="HO52" s="3">
        <v>0</v>
      </c>
      <c r="HP52" s="3">
        <v>0</v>
      </c>
      <c r="HQ52" s="3">
        <v>0</v>
      </c>
      <c r="HR52" s="32">
        <v>0</v>
      </c>
      <c r="HS52" s="1">
        <v>0</v>
      </c>
      <c r="HT52" s="32">
        <v>0</v>
      </c>
      <c r="HU52" s="32">
        <v>0</v>
      </c>
      <c r="HV52" s="1"/>
      <c r="HW52" s="32">
        <v>0</v>
      </c>
      <c r="HX52" s="32">
        <v>0</v>
      </c>
      <c r="HY52" s="1">
        <f t="shared" si="15"/>
        <v>0</v>
      </c>
      <c r="HZ52" s="1">
        <v>0</v>
      </c>
      <c r="IA52" s="1">
        <f t="shared" si="16"/>
        <v>0</v>
      </c>
      <c r="IB52" s="1">
        <v>0</v>
      </c>
      <c r="IC52" s="3">
        <v>0</v>
      </c>
      <c r="ID52" s="118" t="s">
        <v>437</v>
      </c>
      <c r="IE52" s="118"/>
      <c r="IF52" s="118"/>
      <c r="IG52" s="115">
        <v>2</v>
      </c>
      <c r="IH52" s="118" t="s">
        <v>242</v>
      </c>
      <c r="II52" s="179">
        <v>0</v>
      </c>
      <c r="IJ52" s="3" t="s">
        <v>438</v>
      </c>
      <c r="IK52" s="3" t="s">
        <v>439</v>
      </c>
      <c r="IL52" s="3" t="s">
        <v>242</v>
      </c>
      <c r="IM52" s="3">
        <v>0</v>
      </c>
      <c r="IN52" s="3">
        <v>0</v>
      </c>
      <c r="IO52" s="3">
        <v>3.38</v>
      </c>
      <c r="IQ52" s="3">
        <v>3.64</v>
      </c>
      <c r="IR52" s="3">
        <v>66.8</v>
      </c>
      <c r="IS52" s="3">
        <v>149</v>
      </c>
      <c r="IT52" s="3">
        <v>123</v>
      </c>
      <c r="IU52" s="3">
        <v>11.7</v>
      </c>
      <c r="IV52" s="3">
        <v>87.2</v>
      </c>
      <c r="IW52" s="3">
        <v>1.02</v>
      </c>
      <c r="IX52" s="3">
        <v>40</v>
      </c>
      <c r="IY52" s="3">
        <v>19.7</v>
      </c>
      <c r="IZ52" s="3">
        <v>15</v>
      </c>
      <c r="JA52" s="3">
        <v>21</v>
      </c>
      <c r="JB52" s="3">
        <v>92</v>
      </c>
      <c r="JC52" s="3">
        <v>22</v>
      </c>
      <c r="JD52" s="3">
        <v>6175</v>
      </c>
      <c r="JE52" s="118">
        <v>62</v>
      </c>
      <c r="JI52" s="3" t="s">
        <v>242</v>
      </c>
      <c r="JN52" s="118"/>
    </row>
    <row r="53" s="3" customFormat="1" spans="1:274">
      <c r="A53" s="52"/>
      <c r="B53" s="65"/>
      <c r="E53" s="54">
        <v>3</v>
      </c>
      <c r="F53" s="49">
        <v>2</v>
      </c>
      <c r="G53" s="66">
        <v>3</v>
      </c>
      <c r="H53" s="66">
        <v>1</v>
      </c>
      <c r="I53" s="71">
        <v>75.7104608163846</v>
      </c>
      <c r="J53" s="47">
        <v>2</v>
      </c>
      <c r="K53" s="68">
        <f t="shared" si="2"/>
        <v>7.57104608163846</v>
      </c>
      <c r="L53" s="49">
        <v>5</v>
      </c>
      <c r="M53" s="79">
        <v>15554</v>
      </c>
      <c r="N53" s="66">
        <v>1</v>
      </c>
      <c r="O53" s="66">
        <v>0</v>
      </c>
      <c r="P53" s="66">
        <v>0</v>
      </c>
      <c r="Q53" s="66">
        <v>0</v>
      </c>
      <c r="R53" s="1">
        <v>0</v>
      </c>
      <c r="S53" s="19">
        <v>50</v>
      </c>
      <c r="T53" s="83">
        <v>51</v>
      </c>
      <c r="U53" s="3">
        <v>3</v>
      </c>
      <c r="V53" s="3">
        <v>3</v>
      </c>
      <c r="W53" s="1">
        <v>2</v>
      </c>
      <c r="X53" s="1">
        <v>2</v>
      </c>
      <c r="Z53" s="92">
        <v>43207</v>
      </c>
      <c r="AA53" s="66">
        <v>132</v>
      </c>
      <c r="AB53" s="66"/>
      <c r="AC53" s="3">
        <v>26.64</v>
      </c>
      <c r="AD53" s="1">
        <v>2</v>
      </c>
      <c r="AE53" s="95" t="s">
        <v>245</v>
      </c>
      <c r="AF53" s="94"/>
      <c r="AG53" s="94" t="s">
        <v>235</v>
      </c>
      <c r="AH53" s="94">
        <v>1</v>
      </c>
      <c r="AI53" s="21">
        <v>1</v>
      </c>
      <c r="AJ53" s="94">
        <v>1.5</v>
      </c>
      <c r="AK53" s="66">
        <v>1.5</v>
      </c>
      <c r="AL53" s="22">
        <v>1</v>
      </c>
      <c r="AM53" s="3">
        <v>1</v>
      </c>
      <c r="AN53" s="3">
        <v>1</v>
      </c>
      <c r="AO53" s="3">
        <v>0</v>
      </c>
      <c r="AP53" s="3">
        <v>0</v>
      </c>
      <c r="AQ53" s="66">
        <v>1</v>
      </c>
      <c r="AR53" s="1">
        <v>1</v>
      </c>
      <c r="AS53" s="66">
        <v>1</v>
      </c>
      <c r="AT53" s="66">
        <v>0</v>
      </c>
      <c r="AU53" s="66">
        <v>0</v>
      </c>
      <c r="AV53" s="66">
        <v>0</v>
      </c>
      <c r="AX53" s="3">
        <v>0</v>
      </c>
      <c r="AY53" s="3">
        <v>0</v>
      </c>
      <c r="AZ53" s="3">
        <v>0.5</v>
      </c>
      <c r="BA53" s="1">
        <v>0.5</v>
      </c>
      <c r="BB53" s="22">
        <v>1</v>
      </c>
      <c r="BC53" s="22">
        <v>0</v>
      </c>
      <c r="BD53" s="22">
        <v>0</v>
      </c>
      <c r="BE53" s="22"/>
      <c r="BF53" s="3">
        <v>0</v>
      </c>
      <c r="BG53" s="3">
        <v>0</v>
      </c>
      <c r="BH53" s="17">
        <v>0</v>
      </c>
      <c r="BI53" s="3">
        <v>0</v>
      </c>
      <c r="BJ53" s="66">
        <v>0</v>
      </c>
      <c r="BK53" s="118" t="s">
        <v>324</v>
      </c>
      <c r="BL53" s="17">
        <v>1</v>
      </c>
      <c r="BM53" s="3">
        <v>0</v>
      </c>
      <c r="BN53" s="3">
        <v>0</v>
      </c>
      <c r="BO53" s="3">
        <v>0</v>
      </c>
      <c r="BP53" s="1">
        <v>2</v>
      </c>
      <c r="BQ53" s="66">
        <v>2</v>
      </c>
      <c r="BR53" s="3">
        <v>2.84</v>
      </c>
      <c r="BS53" s="1">
        <v>1</v>
      </c>
      <c r="BT53" s="1">
        <v>1</v>
      </c>
      <c r="BU53" s="66">
        <v>1</v>
      </c>
      <c r="BW53" s="3">
        <v>4.27</v>
      </c>
      <c r="BX53" s="1">
        <v>2</v>
      </c>
      <c r="BY53" s="1">
        <v>2</v>
      </c>
      <c r="BZ53" s="3">
        <v>64.1</v>
      </c>
      <c r="CA53" s="3">
        <v>151</v>
      </c>
      <c r="CB53" s="24">
        <v>2</v>
      </c>
      <c r="CC53" s="3">
        <v>135</v>
      </c>
      <c r="CD53" s="48">
        <f t="shared" si="18"/>
        <v>2.7</v>
      </c>
      <c r="CE53" s="48">
        <v>3</v>
      </c>
      <c r="CF53" s="129">
        <v>0</v>
      </c>
      <c r="CG53" s="66">
        <v>0</v>
      </c>
      <c r="CH53" s="3">
        <v>0</v>
      </c>
      <c r="CI53" s="3">
        <v>0</v>
      </c>
      <c r="CJ53" s="3">
        <v>0</v>
      </c>
      <c r="CK53" s="3">
        <v>135</v>
      </c>
      <c r="CL53" s="1">
        <f t="shared" si="23"/>
        <v>2.7</v>
      </c>
      <c r="CM53" s="22">
        <v>11.1</v>
      </c>
      <c r="CN53" s="17">
        <v>1</v>
      </c>
      <c r="CO53" s="3">
        <v>99.2</v>
      </c>
      <c r="CP53" s="1">
        <v>6</v>
      </c>
      <c r="CQ53" s="1">
        <f t="shared" si="17"/>
        <v>9.92</v>
      </c>
      <c r="CR53" s="3">
        <v>0.96</v>
      </c>
      <c r="CS53" s="1">
        <f t="shared" si="19"/>
        <v>9.6</v>
      </c>
      <c r="CT53" s="107">
        <v>1</v>
      </c>
      <c r="CU53" s="22">
        <v>40</v>
      </c>
      <c r="CV53" s="107">
        <v>2</v>
      </c>
      <c r="CW53" s="22">
        <v>13.6</v>
      </c>
      <c r="CX53" s="26">
        <f t="shared" si="4"/>
        <v>1.13353890837022</v>
      </c>
      <c r="CY53" s="27">
        <f t="shared" si="5"/>
        <v>0.748135679524344</v>
      </c>
      <c r="CZ53" s="26">
        <f t="shared" si="6"/>
        <v>3.4</v>
      </c>
      <c r="DA53" s="28">
        <f t="shared" si="7"/>
        <v>-2.65186432047566</v>
      </c>
      <c r="DB53" s="107">
        <v>1</v>
      </c>
      <c r="DC53" s="1">
        <v>1</v>
      </c>
      <c r="DD53" s="66">
        <v>2</v>
      </c>
      <c r="DE53" s="29">
        <f t="shared" si="26"/>
        <v>1</v>
      </c>
      <c r="DF53" s="141">
        <v>1</v>
      </c>
      <c r="DG53" s="3">
        <v>19</v>
      </c>
      <c r="DH53" s="1">
        <f t="shared" si="20"/>
        <v>1.9</v>
      </c>
      <c r="DI53" s="3">
        <v>23</v>
      </c>
      <c r="DJ53" s="1">
        <f t="shared" si="9"/>
        <v>2.3</v>
      </c>
      <c r="DK53" s="17">
        <v>2</v>
      </c>
      <c r="DL53" s="3">
        <v>82</v>
      </c>
      <c r="DM53" s="3">
        <v>25</v>
      </c>
      <c r="DN53" s="1">
        <f t="shared" si="24"/>
        <v>2.5</v>
      </c>
      <c r="DO53" s="3">
        <v>6106</v>
      </c>
      <c r="DP53" s="1">
        <v>2</v>
      </c>
      <c r="DQ53" s="1">
        <f t="shared" si="25"/>
        <v>6.106</v>
      </c>
      <c r="DR53" s="3">
        <v>67</v>
      </c>
      <c r="DS53" s="129">
        <v>5.8</v>
      </c>
      <c r="DT53" s="3" t="s">
        <v>241</v>
      </c>
      <c r="DU53" s="3">
        <v>1</v>
      </c>
      <c r="DV53" s="3">
        <v>5</v>
      </c>
      <c r="DW53" s="1">
        <v>1</v>
      </c>
      <c r="DX53" s="95">
        <v>7.82</v>
      </c>
      <c r="DY53" s="3">
        <v>83.5</v>
      </c>
      <c r="DZ53" s="30">
        <v>154</v>
      </c>
      <c r="EA53" s="3">
        <v>123</v>
      </c>
      <c r="EB53" s="3">
        <v>10.8</v>
      </c>
      <c r="EC53" s="3">
        <v>106.1</v>
      </c>
      <c r="ED53" s="3">
        <v>0.94</v>
      </c>
      <c r="EE53" s="3">
        <v>39</v>
      </c>
      <c r="EF53" s="3">
        <v>22.5</v>
      </c>
      <c r="EG53" s="26">
        <f t="shared" si="29"/>
        <v>1.35218251811136</v>
      </c>
      <c r="EH53" s="26">
        <f t="shared" si="27"/>
        <v>0.892440461953499</v>
      </c>
      <c r="EI53" s="1">
        <f t="shared" si="30"/>
        <v>3.315</v>
      </c>
      <c r="EJ53" s="28">
        <f t="shared" si="28"/>
        <v>-2.4225595380465</v>
      </c>
      <c r="EK53" s="22">
        <v>2</v>
      </c>
      <c r="EL53" s="1">
        <v>2</v>
      </c>
      <c r="EM53" s="3">
        <v>86</v>
      </c>
      <c r="EN53" s="3">
        <v>143</v>
      </c>
      <c r="EO53" s="3">
        <v>82</v>
      </c>
      <c r="EP53" s="3">
        <v>33</v>
      </c>
      <c r="EQ53" s="3">
        <v>6383</v>
      </c>
      <c r="ER53" s="129">
        <v>64</v>
      </c>
      <c r="ES53" s="118">
        <v>3.27</v>
      </c>
      <c r="ET53" s="3">
        <v>1</v>
      </c>
      <c r="EU53" s="3">
        <v>5.24</v>
      </c>
      <c r="EV53" s="3">
        <v>66.6</v>
      </c>
      <c r="EW53" s="30">
        <v>148</v>
      </c>
      <c r="EX53" s="3">
        <v>137</v>
      </c>
      <c r="EY53" s="3">
        <v>11</v>
      </c>
      <c r="EZ53" s="3">
        <v>101.4</v>
      </c>
      <c r="FA53" s="3">
        <v>0.96</v>
      </c>
      <c r="FB53" s="3">
        <v>39</v>
      </c>
      <c r="FC53" s="3">
        <v>13.8</v>
      </c>
      <c r="FD53" s="3">
        <v>57</v>
      </c>
      <c r="FE53" s="3">
        <v>40</v>
      </c>
      <c r="FF53" s="3">
        <v>81</v>
      </c>
      <c r="FG53" s="3">
        <v>36</v>
      </c>
      <c r="FH53" s="3">
        <v>6045</v>
      </c>
      <c r="FI53" s="3">
        <v>67</v>
      </c>
      <c r="FK53" s="95">
        <v>37</v>
      </c>
      <c r="FL53" s="3">
        <v>36.7</v>
      </c>
      <c r="FM53" s="1"/>
      <c r="FN53" s="31">
        <v>0</v>
      </c>
      <c r="FO53" s="32">
        <v>0</v>
      </c>
      <c r="FP53" s="3">
        <v>0</v>
      </c>
      <c r="FQ53" s="1">
        <v>0</v>
      </c>
      <c r="FR53" s="3">
        <v>0</v>
      </c>
      <c r="FS53" s="1">
        <v>0</v>
      </c>
      <c r="FT53" s="1">
        <f t="shared" si="13"/>
        <v>0</v>
      </c>
      <c r="FU53" s="66">
        <v>0</v>
      </c>
      <c r="FV53" s="1">
        <f t="shared" si="14"/>
        <v>0</v>
      </c>
      <c r="FW53" s="1">
        <v>0</v>
      </c>
      <c r="FX53" s="1">
        <v>0</v>
      </c>
      <c r="FY53" s="17">
        <v>0</v>
      </c>
      <c r="FZ53" s="1">
        <v>0</v>
      </c>
      <c r="GA53" s="17"/>
      <c r="GB53" s="1">
        <v>0</v>
      </c>
      <c r="GC53" s="17">
        <v>1</v>
      </c>
      <c r="GD53" s="17">
        <v>0</v>
      </c>
      <c r="GE53" s="1">
        <v>0</v>
      </c>
      <c r="GF53" s="17"/>
      <c r="GG53" s="1">
        <v>0</v>
      </c>
      <c r="GH53" s="17">
        <v>1</v>
      </c>
      <c r="GI53" s="17">
        <v>0</v>
      </c>
      <c r="GJ53" s="1">
        <v>0</v>
      </c>
      <c r="GK53" s="3">
        <v>1</v>
      </c>
      <c r="GL53" s="3">
        <v>1</v>
      </c>
      <c r="GM53" s="32">
        <v>0</v>
      </c>
      <c r="GN53" s="17">
        <v>0</v>
      </c>
      <c r="GO53" s="66">
        <v>0</v>
      </c>
      <c r="GP53" s="1">
        <v>0</v>
      </c>
      <c r="GQ53" s="1">
        <v>0</v>
      </c>
      <c r="GR53" s="66">
        <v>0</v>
      </c>
      <c r="GS53" s="1">
        <v>0</v>
      </c>
      <c r="GT53" s="32">
        <v>0</v>
      </c>
      <c r="GU53" s="32">
        <v>0</v>
      </c>
      <c r="GV53" s="3">
        <v>1</v>
      </c>
      <c r="GW53" s="3">
        <v>1</v>
      </c>
      <c r="GX53" s="157">
        <v>0</v>
      </c>
      <c r="GY53" s="66">
        <v>0</v>
      </c>
      <c r="GZ53" s="17">
        <v>0</v>
      </c>
      <c r="HA53" s="129">
        <v>0</v>
      </c>
      <c r="HB53" s="3">
        <v>0</v>
      </c>
      <c r="HC53" s="17">
        <v>0</v>
      </c>
      <c r="HD53" s="170">
        <v>0</v>
      </c>
      <c r="HE53" s="17">
        <v>0</v>
      </c>
      <c r="HF53" s="17">
        <v>0</v>
      </c>
      <c r="HG53" s="17">
        <v>0</v>
      </c>
      <c r="HH53" s="17">
        <v>0</v>
      </c>
      <c r="HI53" s="17">
        <v>0</v>
      </c>
      <c r="HJ53" s="1"/>
      <c r="HK53" s="1"/>
      <c r="HL53" s="1">
        <v>0</v>
      </c>
      <c r="HM53" s="3">
        <v>0</v>
      </c>
      <c r="HN53" s="3">
        <v>0</v>
      </c>
      <c r="HO53" s="3">
        <v>0</v>
      </c>
      <c r="HP53" s="3">
        <v>0</v>
      </c>
      <c r="HQ53" s="3">
        <v>0</v>
      </c>
      <c r="HR53" s="32">
        <v>0</v>
      </c>
      <c r="HS53" s="1">
        <v>0</v>
      </c>
      <c r="HT53" s="32">
        <v>0</v>
      </c>
      <c r="HU53" s="32">
        <v>0</v>
      </c>
      <c r="HV53" s="1"/>
      <c r="HW53" s="32">
        <v>0</v>
      </c>
      <c r="HX53" s="32">
        <v>0</v>
      </c>
      <c r="HY53" s="1">
        <f t="shared" si="15"/>
        <v>0</v>
      </c>
      <c r="HZ53" s="1">
        <v>0</v>
      </c>
      <c r="IA53" s="1">
        <f t="shared" si="16"/>
        <v>0</v>
      </c>
      <c r="IB53" s="1">
        <v>0</v>
      </c>
      <c r="IC53" s="3">
        <v>0</v>
      </c>
      <c r="ID53" s="118">
        <v>0</v>
      </c>
      <c r="IE53" s="118"/>
      <c r="IF53" s="118"/>
      <c r="IG53" s="115">
        <v>1</v>
      </c>
      <c r="IH53" s="118" t="s">
        <v>261</v>
      </c>
      <c r="II53" s="179">
        <v>1</v>
      </c>
      <c r="IJ53" s="3" t="s">
        <v>440</v>
      </c>
      <c r="IL53" s="3" t="s">
        <v>261</v>
      </c>
      <c r="IM53" s="3">
        <v>0</v>
      </c>
      <c r="IN53" s="3">
        <v>0</v>
      </c>
      <c r="IO53" s="3">
        <v>2.47</v>
      </c>
      <c r="IQ53" s="3">
        <v>4.25</v>
      </c>
      <c r="IR53" s="3">
        <v>65.6</v>
      </c>
      <c r="IS53" s="3">
        <v>137</v>
      </c>
      <c r="IT53" s="3">
        <v>189</v>
      </c>
      <c r="IU53" s="3">
        <v>11.2</v>
      </c>
      <c r="IV53" s="3">
        <v>97.1</v>
      </c>
      <c r="IW53" s="3">
        <v>0.97</v>
      </c>
      <c r="IX53" s="3">
        <v>39</v>
      </c>
      <c r="IY53" s="3">
        <v>13.5</v>
      </c>
      <c r="IZ53" s="3">
        <v>22</v>
      </c>
      <c r="JA53" s="3">
        <v>27</v>
      </c>
      <c r="JB53" s="3">
        <v>103</v>
      </c>
      <c r="JC53" s="3">
        <v>82</v>
      </c>
      <c r="JD53" s="3">
        <v>5837</v>
      </c>
      <c r="JE53" s="118">
        <v>62</v>
      </c>
      <c r="JI53" s="3" t="s">
        <v>261</v>
      </c>
      <c r="JN53" s="118"/>
    </row>
    <row r="54" s="1" customFormat="1" spans="1:274">
      <c r="A54" s="46">
        <v>33</v>
      </c>
      <c r="B54" s="14">
        <v>3000908646</v>
      </c>
      <c r="C54" s="1" t="s">
        <v>441</v>
      </c>
      <c r="E54" s="49">
        <v>3</v>
      </c>
      <c r="F54" s="49">
        <v>2</v>
      </c>
      <c r="G54" s="17">
        <v>3</v>
      </c>
      <c r="H54" s="1">
        <v>1</v>
      </c>
      <c r="I54" s="71">
        <v>48.6030282713152</v>
      </c>
      <c r="J54" s="47">
        <v>1</v>
      </c>
      <c r="K54" s="68">
        <f t="shared" si="2"/>
        <v>4.86030282713152</v>
      </c>
      <c r="L54" s="49">
        <v>2</v>
      </c>
      <c r="M54" s="78">
        <v>24959</v>
      </c>
      <c r="N54" s="1">
        <v>0</v>
      </c>
      <c r="O54" s="1">
        <v>0</v>
      </c>
      <c r="P54" s="1">
        <v>0</v>
      </c>
      <c r="Q54" s="1">
        <v>0</v>
      </c>
      <c r="R54" s="1">
        <v>0</v>
      </c>
      <c r="S54" s="19">
        <v>51</v>
      </c>
      <c r="T54" s="83">
        <v>52</v>
      </c>
      <c r="U54" s="1">
        <v>1</v>
      </c>
      <c r="V54" s="1">
        <v>1</v>
      </c>
      <c r="W54" s="1">
        <v>1</v>
      </c>
      <c r="X54" s="1">
        <v>1</v>
      </c>
      <c r="Z54" s="88">
        <v>42712</v>
      </c>
      <c r="AA54" s="17">
        <v>147</v>
      </c>
      <c r="AB54" s="17"/>
      <c r="AC54" s="1">
        <v>31.14</v>
      </c>
      <c r="AD54" s="1">
        <v>2</v>
      </c>
      <c r="AE54" s="20" t="s">
        <v>295</v>
      </c>
      <c r="AF54" s="16"/>
      <c r="AG54" s="16" t="s">
        <v>235</v>
      </c>
      <c r="AH54" s="16">
        <v>1</v>
      </c>
      <c r="AI54" s="21">
        <v>1</v>
      </c>
      <c r="AJ54" s="16">
        <v>1.5</v>
      </c>
      <c r="AK54" s="17">
        <v>1.5</v>
      </c>
      <c r="AL54" s="22">
        <v>1</v>
      </c>
      <c r="AM54" s="1">
        <v>1</v>
      </c>
      <c r="AN54" s="1">
        <v>1</v>
      </c>
      <c r="AO54" s="1">
        <v>0</v>
      </c>
      <c r="AP54" s="1">
        <v>0</v>
      </c>
      <c r="AQ54" s="17">
        <v>1</v>
      </c>
      <c r="AR54" s="1">
        <v>1</v>
      </c>
      <c r="AS54" s="1">
        <v>1</v>
      </c>
      <c r="AT54" s="17">
        <v>0</v>
      </c>
      <c r="AU54" s="17">
        <v>0</v>
      </c>
      <c r="AV54" s="17">
        <v>0</v>
      </c>
      <c r="AX54" s="1">
        <v>1</v>
      </c>
      <c r="AY54" s="1">
        <v>1</v>
      </c>
      <c r="AZ54" s="1">
        <v>1</v>
      </c>
      <c r="BA54" s="1">
        <v>1</v>
      </c>
      <c r="BB54" s="107">
        <v>1</v>
      </c>
      <c r="BC54" s="22">
        <v>0</v>
      </c>
      <c r="BD54" s="22">
        <v>1</v>
      </c>
      <c r="BE54" s="22"/>
      <c r="BF54" s="1">
        <v>1</v>
      </c>
      <c r="BG54" s="1">
        <v>1</v>
      </c>
      <c r="BH54" s="17">
        <v>1</v>
      </c>
      <c r="BI54" s="1">
        <v>0</v>
      </c>
      <c r="BJ54" s="17">
        <v>0</v>
      </c>
      <c r="BK54" s="23" t="s">
        <v>334</v>
      </c>
      <c r="BL54" s="1">
        <v>0</v>
      </c>
      <c r="BM54" s="1">
        <v>0</v>
      </c>
      <c r="BN54" s="1">
        <v>1</v>
      </c>
      <c r="BO54" s="1">
        <v>0</v>
      </c>
      <c r="BP54" s="1">
        <v>1</v>
      </c>
      <c r="BQ54" s="1">
        <v>1</v>
      </c>
      <c r="BR54" s="1">
        <v>3.82</v>
      </c>
      <c r="BS54" s="1">
        <v>1</v>
      </c>
      <c r="BT54" s="1">
        <v>2</v>
      </c>
      <c r="BU54" s="1">
        <v>2</v>
      </c>
      <c r="BW54" s="1">
        <v>5.19</v>
      </c>
      <c r="BX54" s="1">
        <v>2</v>
      </c>
      <c r="BY54" s="66">
        <v>3</v>
      </c>
      <c r="BZ54" s="1">
        <v>59.1</v>
      </c>
      <c r="CA54" s="1">
        <v>148</v>
      </c>
      <c r="CB54" s="24">
        <v>2</v>
      </c>
      <c r="CC54" s="24">
        <v>147</v>
      </c>
      <c r="CD54" s="48">
        <f t="shared" si="18"/>
        <v>2.94</v>
      </c>
      <c r="CE54" s="48">
        <v>3</v>
      </c>
      <c r="CF54" s="25">
        <v>0</v>
      </c>
      <c r="CG54" s="17">
        <v>0</v>
      </c>
      <c r="CH54" s="17">
        <v>0</v>
      </c>
      <c r="CI54" s="17">
        <v>0</v>
      </c>
      <c r="CJ54" s="17">
        <v>0</v>
      </c>
      <c r="CK54" s="17">
        <v>147</v>
      </c>
      <c r="CL54" s="1">
        <f t="shared" si="23"/>
        <v>2.94</v>
      </c>
      <c r="CM54" s="22">
        <v>11.2</v>
      </c>
      <c r="CN54" s="17">
        <v>1</v>
      </c>
      <c r="CO54" s="1">
        <v>105.9</v>
      </c>
      <c r="CP54" s="17">
        <v>7</v>
      </c>
      <c r="CQ54" s="1">
        <f t="shared" si="17"/>
        <v>10.59</v>
      </c>
      <c r="CR54" s="1">
        <v>0.97</v>
      </c>
      <c r="CS54" s="1">
        <f t="shared" si="19"/>
        <v>9.7</v>
      </c>
      <c r="CT54" s="107">
        <v>1</v>
      </c>
      <c r="CU54" s="22">
        <v>39</v>
      </c>
      <c r="CV54" s="107">
        <v>2</v>
      </c>
      <c r="CW54" s="22">
        <v>7.1</v>
      </c>
      <c r="CX54" s="26">
        <f t="shared" si="4"/>
        <v>0.851258348719075</v>
      </c>
      <c r="CY54" s="27">
        <f t="shared" si="5"/>
        <v>0.56183051015459</v>
      </c>
      <c r="CZ54" s="26">
        <f t="shared" si="6"/>
        <v>3.315</v>
      </c>
      <c r="DA54" s="28">
        <f t="shared" si="7"/>
        <v>-2.75316948984541</v>
      </c>
      <c r="DB54" s="107">
        <v>1</v>
      </c>
      <c r="DC54" s="1">
        <v>1</v>
      </c>
      <c r="DD54" s="17">
        <v>2</v>
      </c>
      <c r="DE54" s="29">
        <f t="shared" si="26"/>
        <v>1</v>
      </c>
      <c r="DF54" s="141">
        <v>1</v>
      </c>
      <c r="DG54" s="1">
        <v>26</v>
      </c>
      <c r="DH54" s="1">
        <f t="shared" si="20"/>
        <v>2.6</v>
      </c>
      <c r="DI54" s="1">
        <v>19</v>
      </c>
      <c r="DJ54" s="1">
        <f t="shared" si="9"/>
        <v>1.9</v>
      </c>
      <c r="DK54" s="17">
        <v>1</v>
      </c>
      <c r="DL54" s="1">
        <v>62</v>
      </c>
      <c r="DM54" s="1">
        <v>19</v>
      </c>
      <c r="DN54" s="1">
        <f t="shared" si="24"/>
        <v>1.9</v>
      </c>
      <c r="DO54" s="1">
        <v>8374</v>
      </c>
      <c r="DP54" s="1">
        <v>2</v>
      </c>
      <c r="DQ54" s="1">
        <f t="shared" si="25"/>
        <v>8.374</v>
      </c>
      <c r="DR54" s="1">
        <v>72</v>
      </c>
      <c r="DS54" s="25">
        <v>4.6</v>
      </c>
      <c r="DT54" s="1" t="s">
        <v>260</v>
      </c>
      <c r="DU54" s="1">
        <v>1</v>
      </c>
      <c r="DV54" s="1">
        <v>6</v>
      </c>
      <c r="DW54" s="1">
        <v>1</v>
      </c>
      <c r="DX54" s="20">
        <v>6.48</v>
      </c>
      <c r="DY54" s="1">
        <v>72.9</v>
      </c>
      <c r="DZ54" s="30">
        <v>158</v>
      </c>
      <c r="EA54" s="1">
        <v>176</v>
      </c>
      <c r="EE54" s="1">
        <v>39</v>
      </c>
      <c r="EF54" s="1">
        <v>22.4</v>
      </c>
      <c r="EG54" s="26">
        <f t="shared" si="29"/>
        <v>1.35024801833416</v>
      </c>
      <c r="EH54" s="26">
        <f t="shared" si="27"/>
        <v>0.891163692100547</v>
      </c>
      <c r="EI54" s="1">
        <f t="shared" si="30"/>
        <v>3.315</v>
      </c>
      <c r="EJ54" s="28">
        <f t="shared" si="28"/>
        <v>-2.42383630789945</v>
      </c>
      <c r="EK54" s="22">
        <v>2</v>
      </c>
      <c r="EL54" s="1">
        <v>2</v>
      </c>
      <c r="EM54" s="1">
        <v>142</v>
      </c>
      <c r="EN54" s="1">
        <v>178</v>
      </c>
      <c r="EO54" s="1">
        <v>77</v>
      </c>
      <c r="EP54" s="1">
        <v>28</v>
      </c>
      <c r="EQ54" s="1">
        <v>8803</v>
      </c>
      <c r="ER54" s="25">
        <v>73</v>
      </c>
      <c r="ES54" s="23"/>
      <c r="ET54" s="1">
        <v>0</v>
      </c>
      <c r="EW54" s="30"/>
      <c r="FK54" s="20">
        <v>37.5</v>
      </c>
      <c r="FL54" s="1">
        <v>36</v>
      </c>
      <c r="FN54" s="31">
        <v>1</v>
      </c>
      <c r="FO54" s="32">
        <v>0</v>
      </c>
      <c r="FP54" s="1">
        <v>0</v>
      </c>
      <c r="FQ54" s="1">
        <v>0</v>
      </c>
      <c r="FR54" s="1">
        <v>0</v>
      </c>
      <c r="FS54" s="1">
        <v>0</v>
      </c>
      <c r="FT54" s="1">
        <f t="shared" si="13"/>
        <v>0</v>
      </c>
      <c r="FU54" s="1">
        <v>0</v>
      </c>
      <c r="FV54" s="1">
        <f t="shared" si="14"/>
        <v>0</v>
      </c>
      <c r="FW54" s="1">
        <v>0</v>
      </c>
      <c r="FX54" s="1">
        <v>0</v>
      </c>
      <c r="FY54" s="17">
        <v>0</v>
      </c>
      <c r="FZ54" s="1">
        <v>0</v>
      </c>
      <c r="GB54" s="1">
        <v>0</v>
      </c>
      <c r="GC54" s="1">
        <v>0</v>
      </c>
      <c r="GD54" s="17">
        <v>0</v>
      </c>
      <c r="GE54" s="1">
        <v>0</v>
      </c>
      <c r="GG54" s="1">
        <v>0</v>
      </c>
      <c r="GH54" s="1">
        <v>0</v>
      </c>
      <c r="GI54" s="17">
        <v>0</v>
      </c>
      <c r="GJ54" s="1">
        <v>0</v>
      </c>
      <c r="GK54" s="1">
        <v>0</v>
      </c>
      <c r="GL54" s="1">
        <v>0</v>
      </c>
      <c r="GM54" s="32">
        <v>0</v>
      </c>
      <c r="GN54" s="17">
        <v>0</v>
      </c>
      <c r="GO54" s="17">
        <v>0</v>
      </c>
      <c r="GP54" s="1">
        <v>0</v>
      </c>
      <c r="GQ54" s="1">
        <v>0</v>
      </c>
      <c r="GR54" s="1">
        <v>0</v>
      </c>
      <c r="GS54" s="1">
        <v>0</v>
      </c>
      <c r="GT54" s="32">
        <v>0</v>
      </c>
      <c r="GU54" s="32">
        <v>0</v>
      </c>
      <c r="GV54" s="1">
        <v>0</v>
      </c>
      <c r="GW54" s="1">
        <v>0</v>
      </c>
      <c r="GX54" s="157">
        <v>0</v>
      </c>
      <c r="GY54" s="17">
        <v>0</v>
      </c>
      <c r="GZ54" s="17">
        <v>0</v>
      </c>
      <c r="HA54" s="25">
        <v>0</v>
      </c>
      <c r="HB54" s="1">
        <v>0</v>
      </c>
      <c r="HC54" s="17">
        <v>0</v>
      </c>
      <c r="HD54" s="170">
        <v>0</v>
      </c>
      <c r="HE54" s="17">
        <v>0</v>
      </c>
      <c r="HF54" s="17">
        <v>0</v>
      </c>
      <c r="HG54" s="17">
        <v>0</v>
      </c>
      <c r="HH54" s="17">
        <v>0</v>
      </c>
      <c r="HI54" s="17">
        <v>0</v>
      </c>
      <c r="HL54" s="1">
        <v>0</v>
      </c>
      <c r="HM54" s="1">
        <v>0</v>
      </c>
      <c r="HN54" s="1">
        <v>0</v>
      </c>
      <c r="HO54" s="1">
        <v>0</v>
      </c>
      <c r="HP54" s="1">
        <v>0</v>
      </c>
      <c r="HQ54" s="1">
        <v>0</v>
      </c>
      <c r="HR54" s="32">
        <v>0</v>
      </c>
      <c r="HS54" s="1">
        <v>0</v>
      </c>
      <c r="HT54" s="32">
        <v>0</v>
      </c>
      <c r="HU54" s="32">
        <v>0</v>
      </c>
      <c r="HW54" s="32">
        <v>0</v>
      </c>
      <c r="HX54" s="32">
        <v>0</v>
      </c>
      <c r="HY54" s="1">
        <f t="shared" si="15"/>
        <v>0</v>
      </c>
      <c r="HZ54" s="1">
        <v>0</v>
      </c>
      <c r="IA54" s="1">
        <f t="shared" si="16"/>
        <v>0</v>
      </c>
      <c r="IB54" s="1">
        <v>0</v>
      </c>
      <c r="IC54" s="1">
        <v>0</v>
      </c>
      <c r="ID54" s="23">
        <v>0</v>
      </c>
      <c r="IE54" s="23"/>
      <c r="IF54" s="23"/>
      <c r="IG54" s="36">
        <v>1</v>
      </c>
      <c r="IH54" s="37" t="s">
        <v>242</v>
      </c>
      <c r="II54" s="179">
        <v>0</v>
      </c>
      <c r="IJ54" s="1" t="s">
        <v>442</v>
      </c>
      <c r="IK54" s="1" t="s">
        <v>418</v>
      </c>
      <c r="IL54" s="38" t="s">
        <v>242</v>
      </c>
      <c r="IM54" s="1">
        <v>0</v>
      </c>
      <c r="IN54" s="1">
        <v>0</v>
      </c>
      <c r="IO54" s="1">
        <v>3.51</v>
      </c>
      <c r="IQ54" s="1">
        <v>4.9</v>
      </c>
      <c r="IR54" s="1">
        <v>64.9</v>
      </c>
      <c r="IS54" s="1">
        <v>152</v>
      </c>
      <c r="IT54" s="1">
        <v>148</v>
      </c>
      <c r="IU54" s="1">
        <v>11.2</v>
      </c>
      <c r="IV54" s="1">
        <v>105.9</v>
      </c>
      <c r="IW54" s="1">
        <v>0.97</v>
      </c>
      <c r="IX54" s="1">
        <v>39</v>
      </c>
      <c r="IY54" s="1">
        <v>10.1</v>
      </c>
      <c r="IZ54" s="1">
        <v>22</v>
      </c>
      <c r="JA54" s="1">
        <v>17</v>
      </c>
      <c r="JB54" s="1">
        <v>62</v>
      </c>
      <c r="JC54" s="1">
        <v>20</v>
      </c>
      <c r="JD54" s="1">
        <v>8189</v>
      </c>
      <c r="JE54" s="23">
        <v>77</v>
      </c>
      <c r="JI54" s="38" t="s">
        <v>242</v>
      </c>
      <c r="JN54" s="23"/>
    </row>
    <row r="55" s="1" customFormat="1" spans="1:274">
      <c r="A55" s="46">
        <v>34</v>
      </c>
      <c r="B55" s="14">
        <v>3001169322</v>
      </c>
      <c r="C55" s="1" t="s">
        <v>443</v>
      </c>
      <c r="E55" s="49">
        <v>3</v>
      </c>
      <c r="F55" s="49">
        <v>2</v>
      </c>
      <c r="G55" s="17">
        <v>3</v>
      </c>
      <c r="H55" s="1">
        <v>1</v>
      </c>
      <c r="I55" s="71">
        <v>48.5181584534585</v>
      </c>
      <c r="J55" s="47">
        <v>1</v>
      </c>
      <c r="K55" s="68">
        <f t="shared" si="2"/>
        <v>4.85181584534585</v>
      </c>
      <c r="L55" s="49">
        <v>2</v>
      </c>
      <c r="M55" s="78">
        <v>24990</v>
      </c>
      <c r="N55" s="1">
        <v>0</v>
      </c>
      <c r="O55" s="1">
        <v>0</v>
      </c>
      <c r="P55" s="1">
        <v>1</v>
      </c>
      <c r="Q55" s="1">
        <v>0</v>
      </c>
      <c r="R55" s="1">
        <v>0</v>
      </c>
      <c r="S55" s="19">
        <v>52</v>
      </c>
      <c r="T55" s="83">
        <v>53</v>
      </c>
      <c r="U55" s="1">
        <v>1</v>
      </c>
      <c r="V55" s="1">
        <v>1</v>
      </c>
      <c r="W55" s="1">
        <v>1</v>
      </c>
      <c r="X55" s="1">
        <v>1</v>
      </c>
      <c r="Z55" s="88">
        <v>42712</v>
      </c>
      <c r="AA55" s="17">
        <v>85</v>
      </c>
      <c r="AB55" s="17"/>
      <c r="AC55" s="1">
        <v>27.71</v>
      </c>
      <c r="AD55" s="1">
        <v>2</v>
      </c>
      <c r="AE55" s="20" t="s">
        <v>333</v>
      </c>
      <c r="AF55" s="16"/>
      <c r="AG55" s="16" t="s">
        <v>235</v>
      </c>
      <c r="AH55" s="16">
        <v>1</v>
      </c>
      <c r="AI55" s="21">
        <v>1</v>
      </c>
      <c r="AJ55" s="16">
        <v>3.3</v>
      </c>
      <c r="AK55" s="17">
        <v>3.3</v>
      </c>
      <c r="AL55" s="107">
        <v>2</v>
      </c>
      <c r="AM55" s="1">
        <v>1</v>
      </c>
      <c r="AN55" s="1">
        <v>1</v>
      </c>
      <c r="AO55" s="1">
        <v>0</v>
      </c>
      <c r="AP55" s="1">
        <v>0</v>
      </c>
      <c r="AQ55" s="17">
        <v>1</v>
      </c>
      <c r="AR55" s="1">
        <v>1</v>
      </c>
      <c r="AS55" s="1">
        <v>1</v>
      </c>
      <c r="AT55" s="17" t="s">
        <v>285</v>
      </c>
      <c r="AU55" s="3">
        <v>3</v>
      </c>
      <c r="AV55" s="3">
        <v>2</v>
      </c>
      <c r="AX55" s="1">
        <v>1</v>
      </c>
      <c r="AY55" s="1">
        <v>1</v>
      </c>
      <c r="AZ55" s="1">
        <v>1</v>
      </c>
      <c r="BA55" s="1">
        <v>1</v>
      </c>
      <c r="BB55" s="107">
        <v>1</v>
      </c>
      <c r="BC55" s="22">
        <v>0</v>
      </c>
      <c r="BD55" s="22">
        <v>0</v>
      </c>
      <c r="BE55" s="22"/>
      <c r="BF55" s="1">
        <v>1</v>
      </c>
      <c r="BG55" s="1">
        <v>1</v>
      </c>
      <c r="BH55" s="17">
        <v>1</v>
      </c>
      <c r="BI55" s="1">
        <v>1</v>
      </c>
      <c r="BJ55" s="17">
        <v>1</v>
      </c>
      <c r="BK55" s="23" t="s">
        <v>334</v>
      </c>
      <c r="BL55" s="1">
        <v>0</v>
      </c>
      <c r="BM55" s="1">
        <v>0</v>
      </c>
      <c r="BN55" s="1">
        <v>1</v>
      </c>
      <c r="BO55" s="1">
        <v>0</v>
      </c>
      <c r="BP55" s="1">
        <v>1</v>
      </c>
      <c r="BQ55" s="1">
        <v>1</v>
      </c>
      <c r="BR55" s="1">
        <v>4.77</v>
      </c>
      <c r="BS55" s="1">
        <v>1</v>
      </c>
      <c r="BT55" s="1">
        <v>2</v>
      </c>
      <c r="BU55" s="1">
        <v>2</v>
      </c>
      <c r="BW55" s="1">
        <v>3.48</v>
      </c>
      <c r="BX55" s="17">
        <v>1</v>
      </c>
      <c r="BY55" s="1">
        <v>2</v>
      </c>
      <c r="BZ55" s="1">
        <v>47.4</v>
      </c>
      <c r="CA55" s="1">
        <v>144</v>
      </c>
      <c r="CB55" s="24">
        <v>2</v>
      </c>
      <c r="CC55" s="24">
        <v>85</v>
      </c>
      <c r="CD55" s="48">
        <f t="shared" si="18"/>
        <v>1.7</v>
      </c>
      <c r="CE55" s="48">
        <v>2</v>
      </c>
      <c r="CF55" s="25">
        <v>0</v>
      </c>
      <c r="CG55" s="17">
        <v>0</v>
      </c>
      <c r="CH55" s="17">
        <v>0</v>
      </c>
      <c r="CI55" s="17">
        <v>0</v>
      </c>
      <c r="CJ55" s="17">
        <v>0</v>
      </c>
      <c r="CK55" s="17">
        <v>85</v>
      </c>
      <c r="CL55" s="1">
        <f t="shared" si="23"/>
        <v>1.7</v>
      </c>
      <c r="CM55" s="22">
        <v>14.6</v>
      </c>
      <c r="CN55" s="17">
        <v>1</v>
      </c>
      <c r="CO55" s="1">
        <v>57.8</v>
      </c>
      <c r="CP55" s="1">
        <v>2</v>
      </c>
      <c r="CQ55" s="1">
        <f t="shared" si="17"/>
        <v>5.78</v>
      </c>
      <c r="CR55" s="1">
        <v>1.28</v>
      </c>
      <c r="CS55" s="1">
        <f t="shared" si="19"/>
        <v>12.8</v>
      </c>
      <c r="CT55" s="22">
        <v>2</v>
      </c>
      <c r="CU55" s="22">
        <v>31</v>
      </c>
      <c r="CV55" s="22">
        <v>1</v>
      </c>
      <c r="CW55" s="22">
        <v>27.1</v>
      </c>
      <c r="CX55" s="26">
        <f t="shared" si="4"/>
        <v>1.43296929087441</v>
      </c>
      <c r="CY55" s="27">
        <f t="shared" si="5"/>
        <v>0.945759731977108</v>
      </c>
      <c r="CZ55" s="26">
        <f t="shared" si="6"/>
        <v>2.635</v>
      </c>
      <c r="DA55" s="28">
        <f t="shared" si="7"/>
        <v>-1.68924026802289</v>
      </c>
      <c r="DB55" s="22">
        <v>2</v>
      </c>
      <c r="DC55" s="1">
        <v>1</v>
      </c>
      <c r="DD55" s="17">
        <v>2</v>
      </c>
      <c r="DE55" s="29">
        <f t="shared" si="26"/>
        <v>0</v>
      </c>
      <c r="DF55" s="29">
        <v>0</v>
      </c>
      <c r="DG55" s="1">
        <v>22</v>
      </c>
      <c r="DH55" s="1">
        <f t="shared" si="20"/>
        <v>2.2</v>
      </c>
      <c r="DI55" s="1">
        <v>42</v>
      </c>
      <c r="DJ55" s="1">
        <f t="shared" si="9"/>
        <v>4.2</v>
      </c>
      <c r="DK55" s="1">
        <v>3</v>
      </c>
      <c r="DL55" s="1">
        <v>94</v>
      </c>
      <c r="DM55" s="1">
        <v>28</v>
      </c>
      <c r="DN55" s="1">
        <f t="shared" si="24"/>
        <v>2.8</v>
      </c>
      <c r="DO55" s="1">
        <v>3871</v>
      </c>
      <c r="DP55" s="1">
        <v>1</v>
      </c>
      <c r="DQ55" s="1">
        <f t="shared" si="25"/>
        <v>3.871</v>
      </c>
      <c r="DR55" s="1">
        <v>73</v>
      </c>
      <c r="DS55" s="25">
        <v>5</v>
      </c>
      <c r="DT55" s="1" t="s">
        <v>260</v>
      </c>
      <c r="DU55" s="1">
        <v>1</v>
      </c>
      <c r="DV55" s="1">
        <v>6</v>
      </c>
      <c r="DW55" s="1">
        <v>1</v>
      </c>
      <c r="DX55" s="20">
        <v>6.21</v>
      </c>
      <c r="DY55" s="1">
        <v>69.9</v>
      </c>
      <c r="DZ55" s="30">
        <v>144</v>
      </c>
      <c r="EA55" s="1">
        <v>85</v>
      </c>
      <c r="EB55" s="1">
        <v>15.3</v>
      </c>
      <c r="EC55" s="1">
        <v>53.8</v>
      </c>
      <c r="ED55" s="1">
        <v>1.34</v>
      </c>
      <c r="EE55" s="1">
        <v>31</v>
      </c>
      <c r="EF55" s="1">
        <v>46.7</v>
      </c>
      <c r="EG55" s="26">
        <f t="shared" si="29"/>
        <v>1.66931688056611</v>
      </c>
      <c r="EH55" s="26">
        <f t="shared" si="27"/>
        <v>1.10174914117363</v>
      </c>
      <c r="EI55" s="1">
        <f t="shared" si="30"/>
        <v>2.635</v>
      </c>
      <c r="EJ55" s="28">
        <f t="shared" si="28"/>
        <v>-1.53325085882637</v>
      </c>
      <c r="EK55" s="22">
        <v>2</v>
      </c>
      <c r="EL55" s="1">
        <v>2</v>
      </c>
      <c r="EM55" s="1">
        <v>126</v>
      </c>
      <c r="EN55" s="1">
        <v>341</v>
      </c>
      <c r="EO55" s="1">
        <v>70</v>
      </c>
      <c r="EP55" s="1">
        <v>26</v>
      </c>
      <c r="EQ55" s="1">
        <v>3457</v>
      </c>
      <c r="ER55" s="25">
        <v>75</v>
      </c>
      <c r="ES55" s="23"/>
      <c r="ET55" s="1">
        <v>1</v>
      </c>
      <c r="EU55" s="1">
        <v>5.13</v>
      </c>
      <c r="EV55" s="1">
        <v>54.5</v>
      </c>
      <c r="EW55" s="30">
        <v>142</v>
      </c>
      <c r="EX55" s="1">
        <v>87</v>
      </c>
      <c r="EY55" s="1">
        <v>15.3</v>
      </c>
      <c r="EZ55" s="1">
        <v>53.8</v>
      </c>
      <c r="FA55" s="1">
        <v>1.34</v>
      </c>
      <c r="FB55" s="1">
        <v>33</v>
      </c>
      <c r="FC55" s="1">
        <v>34.1</v>
      </c>
      <c r="FD55" s="1">
        <v>104</v>
      </c>
      <c r="FE55" s="1">
        <v>137</v>
      </c>
      <c r="FF55" s="1">
        <v>79</v>
      </c>
      <c r="FG55" s="1">
        <v>30</v>
      </c>
      <c r="FH55" s="1">
        <v>2994</v>
      </c>
      <c r="FI55" s="1">
        <v>65</v>
      </c>
      <c r="FK55" s="20">
        <v>37.8</v>
      </c>
      <c r="FL55" s="1">
        <v>36.5</v>
      </c>
      <c r="FN55" s="31">
        <v>1</v>
      </c>
      <c r="FO55" s="32">
        <v>0</v>
      </c>
      <c r="FP55" s="1">
        <v>1</v>
      </c>
      <c r="FQ55" s="1">
        <v>0</v>
      </c>
      <c r="FR55" s="1">
        <v>0</v>
      </c>
      <c r="FS55" s="1">
        <v>0</v>
      </c>
      <c r="FT55" s="1">
        <f t="shared" si="13"/>
        <v>0</v>
      </c>
      <c r="FU55" s="1">
        <v>0</v>
      </c>
      <c r="FV55" s="1">
        <f t="shared" si="14"/>
        <v>0</v>
      </c>
      <c r="FW55" s="1">
        <v>0</v>
      </c>
      <c r="FX55" s="1">
        <v>0</v>
      </c>
      <c r="FY55" s="17">
        <v>0</v>
      </c>
      <c r="FZ55" s="1">
        <v>0</v>
      </c>
      <c r="GB55" s="1">
        <v>0</v>
      </c>
      <c r="GC55" s="1">
        <v>0</v>
      </c>
      <c r="GD55" s="17">
        <v>0</v>
      </c>
      <c r="GE55" s="1">
        <v>0</v>
      </c>
      <c r="GG55" s="1">
        <v>0</v>
      </c>
      <c r="GH55" s="1">
        <v>0</v>
      </c>
      <c r="GI55" s="17">
        <v>0</v>
      </c>
      <c r="GJ55" s="1">
        <v>0</v>
      </c>
      <c r="GK55" s="1">
        <v>0</v>
      </c>
      <c r="GL55" s="1">
        <v>0</v>
      </c>
      <c r="GM55" s="32">
        <v>0</v>
      </c>
      <c r="GN55" s="17">
        <v>0</v>
      </c>
      <c r="GO55" s="17">
        <v>0</v>
      </c>
      <c r="GP55" s="1">
        <v>0</v>
      </c>
      <c r="GQ55" s="1">
        <v>0</v>
      </c>
      <c r="GR55" s="1">
        <v>0</v>
      </c>
      <c r="GS55" s="1">
        <v>0</v>
      </c>
      <c r="GT55" s="32">
        <v>0</v>
      </c>
      <c r="GU55" s="32">
        <v>0</v>
      </c>
      <c r="GV55" s="1">
        <v>0</v>
      </c>
      <c r="GW55" s="1">
        <v>0</v>
      </c>
      <c r="GX55" s="157">
        <v>0</v>
      </c>
      <c r="GY55" s="17">
        <v>0</v>
      </c>
      <c r="GZ55" s="17">
        <v>0</v>
      </c>
      <c r="HA55" s="25">
        <v>0</v>
      </c>
      <c r="HB55" s="1">
        <v>0</v>
      </c>
      <c r="HC55" s="17">
        <v>0</v>
      </c>
      <c r="HD55" s="170">
        <v>0</v>
      </c>
      <c r="HE55" s="17">
        <v>0</v>
      </c>
      <c r="HF55" s="17">
        <v>0</v>
      </c>
      <c r="HG55" s="17">
        <v>0</v>
      </c>
      <c r="HH55" s="17">
        <v>0</v>
      </c>
      <c r="HI55" s="17">
        <v>0</v>
      </c>
      <c r="HL55" s="1">
        <v>0</v>
      </c>
      <c r="HM55" s="1">
        <v>0</v>
      </c>
      <c r="HN55" s="1">
        <v>0</v>
      </c>
      <c r="HO55" s="1">
        <v>0</v>
      </c>
      <c r="HP55" s="1">
        <v>0</v>
      </c>
      <c r="HQ55" s="1">
        <v>0</v>
      </c>
      <c r="HR55" s="32">
        <v>0</v>
      </c>
      <c r="HS55" s="1">
        <v>0</v>
      </c>
      <c r="HT55" s="32">
        <v>0</v>
      </c>
      <c r="HU55" s="32">
        <v>0</v>
      </c>
      <c r="HW55" s="32">
        <v>0</v>
      </c>
      <c r="HX55" s="32">
        <v>0</v>
      </c>
      <c r="HY55" s="1">
        <f t="shared" si="15"/>
        <v>0</v>
      </c>
      <c r="HZ55" s="1">
        <v>0</v>
      </c>
      <c r="IA55" s="1">
        <f t="shared" si="16"/>
        <v>0</v>
      </c>
      <c r="IB55" s="1">
        <v>0</v>
      </c>
      <c r="IC55" s="1">
        <v>0</v>
      </c>
      <c r="ID55" s="23">
        <v>0</v>
      </c>
      <c r="IE55" s="23"/>
      <c r="IF55" s="23"/>
      <c r="IG55" s="36">
        <v>1</v>
      </c>
      <c r="IH55" s="37" t="s">
        <v>248</v>
      </c>
      <c r="II55" s="33">
        <v>0</v>
      </c>
      <c r="IJ55" s="1" t="s">
        <v>248</v>
      </c>
      <c r="IL55" s="38" t="s">
        <v>248</v>
      </c>
      <c r="JE55" s="23"/>
      <c r="JI55" s="38" t="s">
        <v>248</v>
      </c>
      <c r="JN55" s="23"/>
    </row>
    <row r="56" s="1" customFormat="1" ht="45" spans="1:274">
      <c r="A56" s="46">
        <v>35</v>
      </c>
      <c r="B56" s="14">
        <v>3000951512</v>
      </c>
      <c r="C56" s="1" t="s">
        <v>444</v>
      </c>
      <c r="D56" s="1" t="s">
        <v>445</v>
      </c>
      <c r="E56" s="49">
        <v>3</v>
      </c>
      <c r="F56" s="49">
        <v>2</v>
      </c>
      <c r="G56" s="17">
        <v>3</v>
      </c>
      <c r="H56" s="1">
        <v>1</v>
      </c>
      <c r="I56" s="71">
        <v>50.7727614343998</v>
      </c>
      <c r="J56" s="47">
        <v>1</v>
      </c>
      <c r="K56" s="68">
        <f t="shared" si="2"/>
        <v>5.07727614343998</v>
      </c>
      <c r="L56" s="49">
        <v>3</v>
      </c>
      <c r="M56" s="78">
        <v>24167</v>
      </c>
      <c r="N56" s="1">
        <v>0</v>
      </c>
      <c r="O56" s="1">
        <v>0</v>
      </c>
      <c r="P56" s="1">
        <v>0</v>
      </c>
      <c r="Q56" s="1">
        <v>1</v>
      </c>
      <c r="R56" s="1">
        <v>0</v>
      </c>
      <c r="S56" s="19">
        <v>53</v>
      </c>
      <c r="T56" s="83">
        <v>54</v>
      </c>
      <c r="U56" s="1">
        <v>1</v>
      </c>
      <c r="V56" s="1">
        <v>1</v>
      </c>
      <c r="W56" s="1">
        <v>1</v>
      </c>
      <c r="X56" s="1">
        <v>1</v>
      </c>
      <c r="Z56" s="88">
        <v>42712</v>
      </c>
      <c r="AA56" s="17">
        <v>80</v>
      </c>
      <c r="AB56" s="17"/>
      <c r="AC56" s="1">
        <v>26.76</v>
      </c>
      <c r="AD56" s="1">
        <v>2</v>
      </c>
      <c r="AE56" s="20" t="s">
        <v>403</v>
      </c>
      <c r="AF56" s="16"/>
      <c r="AG56" s="16" t="s">
        <v>255</v>
      </c>
      <c r="AH56" s="16">
        <v>3</v>
      </c>
      <c r="AI56" s="21">
        <v>3</v>
      </c>
      <c r="AJ56" s="16">
        <v>3.4</v>
      </c>
      <c r="AK56" s="17">
        <v>3.4</v>
      </c>
      <c r="AL56" s="107">
        <v>2</v>
      </c>
      <c r="AM56" s="1">
        <v>4</v>
      </c>
      <c r="AN56" s="1">
        <v>3</v>
      </c>
      <c r="AO56" s="1">
        <v>0</v>
      </c>
      <c r="AP56" s="1" t="s">
        <v>446</v>
      </c>
      <c r="AQ56" s="17">
        <v>6</v>
      </c>
      <c r="AR56" s="3">
        <v>3</v>
      </c>
      <c r="AS56" s="3">
        <v>2</v>
      </c>
      <c r="AT56" s="17" t="s">
        <v>285</v>
      </c>
      <c r="AU56" s="3">
        <v>3</v>
      </c>
      <c r="AV56" s="3">
        <v>2</v>
      </c>
      <c r="AX56" s="1">
        <v>0</v>
      </c>
      <c r="AY56" s="1">
        <v>0</v>
      </c>
      <c r="AZ56" s="1">
        <v>0</v>
      </c>
      <c r="BA56" s="1">
        <v>0</v>
      </c>
      <c r="BB56" s="107">
        <v>0</v>
      </c>
      <c r="BC56" s="22">
        <v>0</v>
      </c>
      <c r="BD56" s="22">
        <v>0</v>
      </c>
      <c r="BE56" s="22"/>
      <c r="BF56" s="1">
        <v>0</v>
      </c>
      <c r="BG56" s="1">
        <v>0</v>
      </c>
      <c r="BH56" s="17">
        <v>0</v>
      </c>
      <c r="BI56" s="1">
        <v>0</v>
      </c>
      <c r="BJ56" s="17">
        <v>0</v>
      </c>
      <c r="BK56" s="23" t="s">
        <v>285</v>
      </c>
      <c r="BL56" s="1">
        <v>0</v>
      </c>
      <c r="BM56" s="1">
        <v>0</v>
      </c>
      <c r="BN56" s="1">
        <v>1</v>
      </c>
      <c r="BO56" s="1" t="s">
        <v>447</v>
      </c>
      <c r="BP56" s="1">
        <v>1</v>
      </c>
      <c r="BQ56" s="1">
        <v>1</v>
      </c>
      <c r="BR56" s="1">
        <v>1210</v>
      </c>
      <c r="BS56" s="1">
        <v>3</v>
      </c>
      <c r="BT56" s="1">
        <v>3</v>
      </c>
      <c r="BU56" s="1">
        <v>4</v>
      </c>
      <c r="BW56" s="1">
        <v>7.11</v>
      </c>
      <c r="BX56" s="1">
        <v>2</v>
      </c>
      <c r="BY56" s="66">
        <v>3</v>
      </c>
      <c r="BZ56" s="1">
        <v>60.44</v>
      </c>
      <c r="CA56" s="1">
        <v>156</v>
      </c>
      <c r="CB56" s="24">
        <v>2</v>
      </c>
      <c r="CC56" s="24">
        <v>80</v>
      </c>
      <c r="CD56" s="48">
        <f t="shared" si="18"/>
        <v>1.6</v>
      </c>
      <c r="CE56" s="48">
        <v>2</v>
      </c>
      <c r="CF56" s="25">
        <v>0</v>
      </c>
      <c r="CG56" s="17">
        <v>0</v>
      </c>
      <c r="CH56" s="17">
        <v>0</v>
      </c>
      <c r="CI56" s="17">
        <v>0</v>
      </c>
      <c r="CJ56" s="17">
        <v>0</v>
      </c>
      <c r="CK56" s="17">
        <v>80</v>
      </c>
      <c r="CL56" s="1">
        <f t="shared" si="23"/>
        <v>1.6</v>
      </c>
      <c r="CM56" s="22">
        <v>12.4</v>
      </c>
      <c r="CN56" s="17">
        <v>1</v>
      </c>
      <c r="CO56" s="1">
        <v>82.2</v>
      </c>
      <c r="CP56" s="17">
        <v>5</v>
      </c>
      <c r="CQ56" s="1">
        <f t="shared" si="17"/>
        <v>8.22</v>
      </c>
      <c r="CR56" s="1">
        <v>1.08</v>
      </c>
      <c r="CS56" s="1">
        <f t="shared" si="19"/>
        <v>10.8</v>
      </c>
      <c r="CT56" s="107">
        <v>1</v>
      </c>
      <c r="CU56" s="22">
        <v>40</v>
      </c>
      <c r="CV56" s="107">
        <v>2</v>
      </c>
      <c r="CW56" s="22">
        <v>12.8</v>
      </c>
      <c r="CX56" s="26">
        <f t="shared" si="4"/>
        <v>1.10720996964787</v>
      </c>
      <c r="CY56" s="27">
        <f t="shared" si="5"/>
        <v>0.730758579967593</v>
      </c>
      <c r="CZ56" s="26">
        <f t="shared" si="6"/>
        <v>3.4</v>
      </c>
      <c r="DA56" s="28">
        <f t="shared" si="7"/>
        <v>-2.66924142003241</v>
      </c>
      <c r="DB56" s="107">
        <v>1</v>
      </c>
      <c r="DC56" s="1">
        <v>1</v>
      </c>
      <c r="DD56" s="17">
        <v>1</v>
      </c>
      <c r="DE56" s="29">
        <f t="shared" si="26"/>
        <v>0</v>
      </c>
      <c r="DF56" s="29">
        <v>0</v>
      </c>
      <c r="DG56" s="1">
        <v>15</v>
      </c>
      <c r="DH56" s="1">
        <f t="shared" si="20"/>
        <v>1.5</v>
      </c>
      <c r="DI56" s="1">
        <v>18</v>
      </c>
      <c r="DJ56" s="1">
        <f t="shared" si="9"/>
        <v>1.8</v>
      </c>
      <c r="DK56" s="17">
        <v>1</v>
      </c>
      <c r="DL56" s="1">
        <v>93</v>
      </c>
      <c r="DM56" s="1">
        <v>40</v>
      </c>
      <c r="DN56" s="1">
        <f t="shared" si="24"/>
        <v>4</v>
      </c>
      <c r="DO56" s="1">
        <v>7021</v>
      </c>
      <c r="DP56" s="1">
        <v>2</v>
      </c>
      <c r="DQ56" s="1">
        <f t="shared" si="25"/>
        <v>7.021</v>
      </c>
      <c r="DR56" s="1">
        <v>76</v>
      </c>
      <c r="DS56" s="25">
        <v>4.8</v>
      </c>
      <c r="DT56" s="1" t="s">
        <v>241</v>
      </c>
      <c r="DU56" s="1">
        <v>1</v>
      </c>
      <c r="DV56" s="1">
        <v>5</v>
      </c>
      <c r="DW56" s="1">
        <v>1</v>
      </c>
      <c r="DX56" s="20">
        <v>11.02</v>
      </c>
      <c r="DY56" s="1">
        <v>84.6</v>
      </c>
      <c r="DZ56" s="30">
        <v>172</v>
      </c>
      <c r="EA56" s="1">
        <v>98</v>
      </c>
      <c r="EB56" s="1">
        <v>12.5</v>
      </c>
      <c r="EC56" s="1">
        <v>80.6</v>
      </c>
      <c r="ED56" s="1">
        <v>1.09</v>
      </c>
      <c r="EE56" s="1">
        <v>41</v>
      </c>
      <c r="EF56" s="1">
        <v>21.4</v>
      </c>
      <c r="EG56" s="26">
        <f t="shared" si="29"/>
        <v>1.33041377334919</v>
      </c>
      <c r="EH56" s="26">
        <f t="shared" si="27"/>
        <v>0.878073090410466</v>
      </c>
      <c r="EI56" s="1">
        <f t="shared" si="30"/>
        <v>3.485</v>
      </c>
      <c r="EJ56" s="28">
        <f t="shared" si="28"/>
        <v>-2.60692690958953</v>
      </c>
      <c r="EK56" s="22">
        <v>1</v>
      </c>
      <c r="EL56" s="3">
        <v>1</v>
      </c>
      <c r="EM56" s="1">
        <v>325</v>
      </c>
      <c r="EN56" s="1">
        <v>361</v>
      </c>
      <c r="EO56" s="1">
        <v>96</v>
      </c>
      <c r="EP56" s="1">
        <v>44</v>
      </c>
      <c r="EQ56" s="1">
        <v>7553</v>
      </c>
      <c r="ER56" s="25">
        <v>65</v>
      </c>
      <c r="ES56" s="23">
        <v>21744</v>
      </c>
      <c r="ET56" s="1">
        <v>1</v>
      </c>
      <c r="EU56" s="1">
        <v>9.01</v>
      </c>
      <c r="EV56" s="1">
        <v>72.2</v>
      </c>
      <c r="EW56" s="30">
        <v>145</v>
      </c>
      <c r="EX56" s="1">
        <v>108</v>
      </c>
      <c r="FB56" s="1">
        <v>34</v>
      </c>
      <c r="FC56" s="1">
        <v>18.9</v>
      </c>
      <c r="FD56" s="1">
        <v>217</v>
      </c>
      <c r="FE56" s="1">
        <v>78</v>
      </c>
      <c r="FF56" s="1">
        <v>83</v>
      </c>
      <c r="FG56" s="1">
        <v>55</v>
      </c>
      <c r="FH56" s="1">
        <v>5200</v>
      </c>
      <c r="FI56" s="1">
        <v>56</v>
      </c>
      <c r="FK56" s="20">
        <v>38.5</v>
      </c>
      <c r="FL56" s="1">
        <v>36.5</v>
      </c>
      <c r="FM56" s="17"/>
      <c r="FN56" s="31">
        <v>1</v>
      </c>
      <c r="FO56" s="157">
        <v>1</v>
      </c>
      <c r="FP56" s="1">
        <v>1</v>
      </c>
      <c r="FQ56" s="1">
        <v>0</v>
      </c>
      <c r="FR56" s="1">
        <v>0</v>
      </c>
      <c r="FS56" s="1">
        <v>0</v>
      </c>
      <c r="FT56" s="1">
        <f t="shared" si="13"/>
        <v>0</v>
      </c>
      <c r="FU56" s="1">
        <v>0</v>
      </c>
      <c r="FV56" s="1">
        <f t="shared" si="14"/>
        <v>0</v>
      </c>
      <c r="FW56" s="1">
        <v>0</v>
      </c>
      <c r="FX56" s="1">
        <v>0</v>
      </c>
      <c r="FY56" s="17">
        <v>0</v>
      </c>
      <c r="FZ56" s="1">
        <v>0</v>
      </c>
      <c r="GB56" s="1">
        <v>0</v>
      </c>
      <c r="GC56" s="1">
        <v>0</v>
      </c>
      <c r="GD56" s="17">
        <v>0</v>
      </c>
      <c r="GE56" s="1">
        <v>0</v>
      </c>
      <c r="GG56" s="1">
        <v>0</v>
      </c>
      <c r="GH56" s="1">
        <v>0</v>
      </c>
      <c r="GI56" s="17">
        <v>0</v>
      </c>
      <c r="GJ56" s="1">
        <v>0</v>
      </c>
      <c r="GK56" s="1">
        <v>0</v>
      </c>
      <c r="GL56" s="1">
        <v>0</v>
      </c>
      <c r="GM56" s="32">
        <v>0</v>
      </c>
      <c r="GN56" s="17">
        <v>0</v>
      </c>
      <c r="GO56" s="17">
        <v>0</v>
      </c>
      <c r="GP56" s="1">
        <v>0</v>
      </c>
      <c r="GQ56" s="1">
        <v>0</v>
      </c>
      <c r="GR56" s="1">
        <v>0</v>
      </c>
      <c r="GS56" s="1">
        <v>0</v>
      </c>
      <c r="GT56" s="32">
        <v>0</v>
      </c>
      <c r="GU56" s="32">
        <v>0</v>
      </c>
      <c r="GV56" s="1">
        <v>0</v>
      </c>
      <c r="GW56" s="1">
        <v>0</v>
      </c>
      <c r="GX56" s="157">
        <v>0</v>
      </c>
      <c r="GY56" s="17">
        <v>0</v>
      </c>
      <c r="GZ56" s="17">
        <v>0</v>
      </c>
      <c r="HA56" s="25">
        <v>0</v>
      </c>
      <c r="HB56" s="1">
        <v>0</v>
      </c>
      <c r="HC56" s="17">
        <v>0</v>
      </c>
      <c r="HD56" s="170">
        <v>0</v>
      </c>
      <c r="HE56" s="17">
        <v>0</v>
      </c>
      <c r="HF56" s="17">
        <v>0</v>
      </c>
      <c r="HG56" s="17">
        <v>0</v>
      </c>
      <c r="HH56" s="17">
        <v>0</v>
      </c>
      <c r="HI56" s="17">
        <v>0</v>
      </c>
      <c r="HL56" s="1">
        <v>0</v>
      </c>
      <c r="HM56" s="1">
        <v>0</v>
      </c>
      <c r="HN56" s="1">
        <v>0</v>
      </c>
      <c r="HO56" s="1">
        <v>0</v>
      </c>
      <c r="HP56" s="1">
        <v>0</v>
      </c>
      <c r="HQ56" s="1">
        <v>0</v>
      </c>
      <c r="HR56" s="32">
        <v>0</v>
      </c>
      <c r="HS56" s="1">
        <v>0</v>
      </c>
      <c r="HT56" s="32">
        <v>0</v>
      </c>
      <c r="HU56" s="32">
        <v>0</v>
      </c>
      <c r="HW56" s="32">
        <v>0</v>
      </c>
      <c r="HX56" s="32">
        <v>0</v>
      </c>
      <c r="HY56" s="1">
        <f t="shared" si="15"/>
        <v>0</v>
      </c>
      <c r="HZ56" s="1">
        <v>0</v>
      </c>
      <c r="IA56" s="1">
        <f t="shared" si="16"/>
        <v>0</v>
      </c>
      <c r="IB56" s="1">
        <v>0</v>
      </c>
      <c r="IC56" s="1">
        <v>0</v>
      </c>
      <c r="ID56" s="23">
        <v>0</v>
      </c>
      <c r="IE56" s="23"/>
      <c r="IF56" s="23"/>
      <c r="IG56" s="36">
        <v>4</v>
      </c>
      <c r="IH56" s="37" t="s">
        <v>261</v>
      </c>
      <c r="II56" s="33">
        <v>0</v>
      </c>
      <c r="IJ56" s="1" t="s">
        <v>448</v>
      </c>
      <c r="IL56" s="38" t="s">
        <v>261</v>
      </c>
      <c r="IM56" s="1">
        <v>0</v>
      </c>
      <c r="IN56" s="1">
        <v>0</v>
      </c>
      <c r="IO56" s="1" t="s">
        <v>449</v>
      </c>
      <c r="IQ56" s="1">
        <v>5.31</v>
      </c>
      <c r="IR56" s="1">
        <v>45.64</v>
      </c>
      <c r="IS56" s="1">
        <v>147</v>
      </c>
      <c r="IT56" s="1">
        <v>120</v>
      </c>
      <c r="IU56" s="1">
        <v>12</v>
      </c>
      <c r="IV56" s="1">
        <v>89.2</v>
      </c>
      <c r="IW56" s="1">
        <v>1.04</v>
      </c>
      <c r="IX56" s="1">
        <v>39</v>
      </c>
      <c r="IY56" s="1">
        <v>11.9</v>
      </c>
      <c r="IZ56" s="1">
        <v>24</v>
      </c>
      <c r="JA56" s="1">
        <v>27</v>
      </c>
      <c r="JB56" s="1">
        <v>69</v>
      </c>
      <c r="JC56" s="1">
        <v>48</v>
      </c>
      <c r="JD56" s="1">
        <v>6321</v>
      </c>
      <c r="JE56" s="23">
        <v>60</v>
      </c>
      <c r="JI56" s="38" t="s">
        <v>261</v>
      </c>
      <c r="JN56" s="23"/>
    </row>
    <row r="57" s="1" customFormat="1" spans="1:274">
      <c r="A57" s="46">
        <v>36</v>
      </c>
      <c r="B57" s="14">
        <v>3000932606</v>
      </c>
      <c r="C57" s="1" t="s">
        <v>450</v>
      </c>
      <c r="E57" s="49">
        <v>3</v>
      </c>
      <c r="F57" s="49">
        <v>2</v>
      </c>
      <c r="G57" s="17">
        <v>3</v>
      </c>
      <c r="H57" s="1">
        <v>1</v>
      </c>
      <c r="I57" s="71">
        <v>59.2060232717317</v>
      </c>
      <c r="J57" s="47">
        <v>1</v>
      </c>
      <c r="K57" s="68">
        <f t="shared" si="2"/>
        <v>5.92060232717317</v>
      </c>
      <c r="L57" s="49">
        <v>3</v>
      </c>
      <c r="M57" s="78">
        <v>21094</v>
      </c>
      <c r="N57" s="1">
        <v>0</v>
      </c>
      <c r="O57" s="1">
        <v>0</v>
      </c>
      <c r="P57" s="1">
        <v>1</v>
      </c>
      <c r="Q57" s="1">
        <v>2</v>
      </c>
      <c r="R57" s="1">
        <v>1</v>
      </c>
      <c r="S57" s="19">
        <v>54</v>
      </c>
      <c r="T57" s="83">
        <v>55</v>
      </c>
      <c r="U57" s="1">
        <v>1</v>
      </c>
      <c r="V57" s="1">
        <v>1</v>
      </c>
      <c r="W57" s="1">
        <v>1</v>
      </c>
      <c r="X57" s="1">
        <v>1</v>
      </c>
      <c r="Z57" s="88">
        <v>42719</v>
      </c>
      <c r="AA57" s="17">
        <v>120</v>
      </c>
      <c r="AB57" s="17"/>
      <c r="AC57" s="1">
        <v>28.01</v>
      </c>
      <c r="AD57" s="1">
        <v>2</v>
      </c>
      <c r="AE57" s="20" t="s">
        <v>333</v>
      </c>
      <c r="AF57" s="16"/>
      <c r="AG57" s="16" t="s">
        <v>235</v>
      </c>
      <c r="AH57" s="16">
        <v>1</v>
      </c>
      <c r="AI57" s="21">
        <v>1</v>
      </c>
      <c r="AJ57" s="16">
        <v>1.8</v>
      </c>
      <c r="AK57" s="17">
        <v>1.8</v>
      </c>
      <c r="AL57" s="22">
        <v>1</v>
      </c>
      <c r="AM57" s="1">
        <v>1</v>
      </c>
      <c r="AN57" s="1">
        <v>1</v>
      </c>
      <c r="AO57" s="1">
        <v>0</v>
      </c>
      <c r="AP57" s="1">
        <v>0</v>
      </c>
      <c r="AQ57" s="17">
        <v>1</v>
      </c>
      <c r="AR57" s="1">
        <v>1</v>
      </c>
      <c r="AS57" s="1">
        <v>1</v>
      </c>
      <c r="AT57" s="17">
        <v>0</v>
      </c>
      <c r="AU57" s="17">
        <v>0</v>
      </c>
      <c r="AV57" s="17">
        <v>0</v>
      </c>
      <c r="AX57" s="1">
        <v>1</v>
      </c>
      <c r="AY57" s="1">
        <v>1</v>
      </c>
      <c r="AZ57" s="1">
        <v>1</v>
      </c>
      <c r="BA57" s="1">
        <v>1</v>
      </c>
      <c r="BB57" s="107">
        <v>1</v>
      </c>
      <c r="BC57" s="22">
        <v>0</v>
      </c>
      <c r="BD57" s="22">
        <v>1</v>
      </c>
      <c r="BE57" s="22"/>
      <c r="BF57" s="1">
        <v>0</v>
      </c>
      <c r="BG57" s="1">
        <v>1</v>
      </c>
      <c r="BH57" s="17">
        <v>1</v>
      </c>
      <c r="BI57" s="1">
        <v>0</v>
      </c>
      <c r="BJ57" s="17">
        <v>0</v>
      </c>
      <c r="BK57" s="23">
        <v>0</v>
      </c>
      <c r="BL57" s="1">
        <v>0</v>
      </c>
      <c r="BM57" s="1">
        <v>0</v>
      </c>
      <c r="BN57" s="1">
        <v>1</v>
      </c>
      <c r="BO57" s="1">
        <v>0</v>
      </c>
      <c r="BP57" s="1">
        <v>1</v>
      </c>
      <c r="BQ57" s="1">
        <v>1</v>
      </c>
      <c r="BR57" s="1">
        <v>11.21</v>
      </c>
      <c r="BS57" s="1">
        <v>1</v>
      </c>
      <c r="BT57" s="1">
        <v>2</v>
      </c>
      <c r="BU57" s="1">
        <v>3</v>
      </c>
      <c r="BW57" s="1">
        <v>4.39</v>
      </c>
      <c r="BX57" s="1">
        <v>2</v>
      </c>
      <c r="BY57" s="1">
        <v>2</v>
      </c>
      <c r="BZ57" s="1">
        <v>54.9</v>
      </c>
      <c r="CA57" s="1">
        <v>150</v>
      </c>
      <c r="CB57" s="24">
        <v>2</v>
      </c>
      <c r="CC57" s="24">
        <v>120</v>
      </c>
      <c r="CD57" s="48">
        <f t="shared" si="18"/>
        <v>2.4</v>
      </c>
      <c r="CE57" s="48">
        <v>3</v>
      </c>
      <c r="CF57" s="25">
        <v>0</v>
      </c>
      <c r="CG57" s="17">
        <v>0</v>
      </c>
      <c r="CH57" s="17">
        <v>0</v>
      </c>
      <c r="CI57" s="17">
        <v>0</v>
      </c>
      <c r="CJ57" s="17">
        <v>0</v>
      </c>
      <c r="CK57" s="17">
        <v>120</v>
      </c>
      <c r="CL57" s="1">
        <f t="shared" si="23"/>
        <v>2.4</v>
      </c>
      <c r="CM57" s="22">
        <v>12.4</v>
      </c>
      <c r="CN57" s="17">
        <v>1</v>
      </c>
      <c r="CO57" s="1">
        <v>82.2</v>
      </c>
      <c r="CP57" s="17">
        <v>5</v>
      </c>
      <c r="CQ57" s="1">
        <f t="shared" si="17"/>
        <v>8.22</v>
      </c>
      <c r="CR57" s="1">
        <v>1.08</v>
      </c>
      <c r="CS57" s="1">
        <f t="shared" si="19"/>
        <v>10.8</v>
      </c>
      <c r="CT57" s="107">
        <v>1</v>
      </c>
      <c r="CU57" s="22">
        <v>38</v>
      </c>
      <c r="CV57" s="107">
        <v>2</v>
      </c>
      <c r="CW57" s="22">
        <v>21.5</v>
      </c>
      <c r="CX57" s="26">
        <f t="shared" si="4"/>
        <v>1.33243845991561</v>
      </c>
      <c r="CY57" s="27">
        <f t="shared" si="5"/>
        <v>0.8794093835443</v>
      </c>
      <c r="CZ57" s="26">
        <f t="shared" si="6"/>
        <v>3.23</v>
      </c>
      <c r="DA57" s="28">
        <f t="shared" si="7"/>
        <v>-2.3505906164557</v>
      </c>
      <c r="DB57" s="22">
        <v>2</v>
      </c>
      <c r="DC57" s="1">
        <v>1</v>
      </c>
      <c r="DD57" s="17">
        <v>2</v>
      </c>
      <c r="DE57" s="29">
        <f t="shared" si="26"/>
        <v>0</v>
      </c>
      <c r="DF57" s="29">
        <v>0</v>
      </c>
      <c r="DG57" s="1">
        <v>44</v>
      </c>
      <c r="DH57" s="1">
        <f t="shared" si="20"/>
        <v>4.4</v>
      </c>
      <c r="DI57" s="1">
        <v>49</v>
      </c>
      <c r="DJ57" s="1">
        <f t="shared" si="9"/>
        <v>4.9</v>
      </c>
      <c r="DK57" s="1">
        <v>3</v>
      </c>
      <c r="DL57" s="1">
        <v>84</v>
      </c>
      <c r="DM57" s="1">
        <v>120</v>
      </c>
      <c r="DN57" s="1">
        <f t="shared" si="24"/>
        <v>12</v>
      </c>
      <c r="DO57" s="1">
        <v>6200</v>
      </c>
      <c r="DP57" s="1">
        <v>2</v>
      </c>
      <c r="DQ57" s="1">
        <f t="shared" si="25"/>
        <v>6.2</v>
      </c>
      <c r="DR57" s="1">
        <v>65</v>
      </c>
      <c r="DS57" s="25">
        <v>5.2</v>
      </c>
      <c r="DT57" s="1" t="s">
        <v>241</v>
      </c>
      <c r="DU57" s="1">
        <v>1</v>
      </c>
      <c r="DV57" s="1">
        <v>5</v>
      </c>
      <c r="DW57" s="1">
        <v>1</v>
      </c>
      <c r="DX57" s="20">
        <v>7.44</v>
      </c>
      <c r="DY57" s="1">
        <v>80.4</v>
      </c>
      <c r="DZ57" s="30">
        <v>155</v>
      </c>
      <c r="EA57" s="1">
        <v>119</v>
      </c>
      <c r="EE57" s="1">
        <v>40</v>
      </c>
      <c r="EF57" s="1">
        <v>35.1</v>
      </c>
      <c r="EG57" s="26">
        <f t="shared" si="29"/>
        <v>1.54530711646582</v>
      </c>
      <c r="EH57" s="26">
        <f t="shared" si="27"/>
        <v>1.01990269686744</v>
      </c>
      <c r="EI57" s="1">
        <f t="shared" si="30"/>
        <v>3.4</v>
      </c>
      <c r="EJ57" s="28">
        <f t="shared" si="28"/>
        <v>-2.38009730313256</v>
      </c>
      <c r="EK57" s="22">
        <v>2</v>
      </c>
      <c r="EL57" s="1">
        <v>2</v>
      </c>
      <c r="EM57" s="1">
        <v>231</v>
      </c>
      <c r="EN57" s="1">
        <v>350</v>
      </c>
      <c r="EO57" s="1">
        <v>88</v>
      </c>
      <c r="EP57" s="1">
        <v>133</v>
      </c>
      <c r="EQ57" s="1">
        <v>6395</v>
      </c>
      <c r="ER57" s="25">
        <v>61</v>
      </c>
      <c r="ES57" s="23">
        <v>11.64</v>
      </c>
      <c r="ET57" s="1">
        <v>0</v>
      </c>
      <c r="EW57" s="30"/>
      <c r="FC57" s="1">
        <v>42.4</v>
      </c>
      <c r="FD57" s="1">
        <v>197</v>
      </c>
      <c r="FK57" s="20">
        <v>37.9</v>
      </c>
      <c r="FL57" s="1">
        <v>36.9</v>
      </c>
      <c r="FN57" s="31">
        <v>1</v>
      </c>
      <c r="FO57" s="32">
        <v>0</v>
      </c>
      <c r="FP57" s="1">
        <v>0</v>
      </c>
      <c r="FQ57" s="1">
        <v>0</v>
      </c>
      <c r="FR57" s="1">
        <v>0</v>
      </c>
      <c r="FS57" s="1">
        <v>0</v>
      </c>
      <c r="FT57" s="1">
        <f t="shared" si="13"/>
        <v>0</v>
      </c>
      <c r="FU57" s="1">
        <v>0</v>
      </c>
      <c r="FV57" s="1">
        <f t="shared" si="14"/>
        <v>0</v>
      </c>
      <c r="FW57" s="1">
        <v>0</v>
      </c>
      <c r="FX57" s="1">
        <v>0</v>
      </c>
      <c r="FY57" s="17">
        <v>0</v>
      </c>
      <c r="FZ57" s="1">
        <v>0</v>
      </c>
      <c r="GB57" s="1">
        <v>0</v>
      </c>
      <c r="GC57" s="1">
        <v>0</v>
      </c>
      <c r="GD57" s="17">
        <v>0</v>
      </c>
      <c r="GE57" s="1">
        <v>0</v>
      </c>
      <c r="GG57" s="1">
        <v>0</v>
      </c>
      <c r="GH57" s="1">
        <v>0</v>
      </c>
      <c r="GI57" s="17">
        <v>0</v>
      </c>
      <c r="GJ57" s="1">
        <v>0</v>
      </c>
      <c r="GK57" s="1">
        <v>0</v>
      </c>
      <c r="GL57" s="1">
        <v>0</v>
      </c>
      <c r="GM57" s="32">
        <v>0</v>
      </c>
      <c r="GN57" s="17">
        <v>0</v>
      </c>
      <c r="GO57" s="17">
        <v>0</v>
      </c>
      <c r="GP57" s="1">
        <v>0</v>
      </c>
      <c r="GQ57" s="1">
        <v>0</v>
      </c>
      <c r="GR57" s="1">
        <v>0</v>
      </c>
      <c r="GS57" s="1">
        <v>0</v>
      </c>
      <c r="GT57" s="32">
        <v>0</v>
      </c>
      <c r="GU57" s="32">
        <v>0</v>
      </c>
      <c r="GV57" s="1">
        <v>0</v>
      </c>
      <c r="GW57" s="1">
        <v>0</v>
      </c>
      <c r="GX57" s="157">
        <v>0</v>
      </c>
      <c r="GY57" s="17">
        <v>0</v>
      </c>
      <c r="GZ57" s="17">
        <v>0</v>
      </c>
      <c r="HA57" s="25">
        <v>0</v>
      </c>
      <c r="HB57" s="1">
        <v>0</v>
      </c>
      <c r="HC57" s="17">
        <v>0</v>
      </c>
      <c r="HD57" s="170">
        <v>0</v>
      </c>
      <c r="HE57" s="17">
        <v>0</v>
      </c>
      <c r="HF57" s="17">
        <v>0</v>
      </c>
      <c r="HG57" s="17">
        <v>0</v>
      </c>
      <c r="HH57" s="17">
        <v>0</v>
      </c>
      <c r="HI57" s="17">
        <v>0</v>
      </c>
      <c r="HL57" s="1">
        <v>0</v>
      </c>
      <c r="HM57" s="1">
        <v>0</v>
      </c>
      <c r="HN57" s="1">
        <v>0</v>
      </c>
      <c r="HO57" s="1">
        <v>0</v>
      </c>
      <c r="HP57" s="1">
        <v>0</v>
      </c>
      <c r="HQ57" s="1">
        <v>0</v>
      </c>
      <c r="HR57" s="32">
        <v>0</v>
      </c>
      <c r="HS57" s="1">
        <v>0</v>
      </c>
      <c r="HT57" s="32">
        <v>0</v>
      </c>
      <c r="HU57" s="32">
        <v>0</v>
      </c>
      <c r="HW57" s="32">
        <v>0</v>
      </c>
      <c r="HX57" s="32">
        <v>0</v>
      </c>
      <c r="HY57" s="1">
        <f t="shared" si="15"/>
        <v>0</v>
      </c>
      <c r="HZ57" s="1">
        <v>0</v>
      </c>
      <c r="IA57" s="1">
        <f t="shared" si="16"/>
        <v>0</v>
      </c>
      <c r="IB57" s="1">
        <v>0</v>
      </c>
      <c r="IC57" s="1">
        <v>0</v>
      </c>
      <c r="ID57" s="23">
        <v>0</v>
      </c>
      <c r="IE57" s="23"/>
      <c r="IF57" s="23"/>
      <c r="IG57" s="36">
        <v>1</v>
      </c>
      <c r="IH57" s="37" t="s">
        <v>261</v>
      </c>
      <c r="II57" s="179">
        <v>1</v>
      </c>
      <c r="IJ57" s="1" t="s">
        <v>451</v>
      </c>
      <c r="IK57" s="1" t="s">
        <v>452</v>
      </c>
      <c r="IL57" s="38" t="s">
        <v>261</v>
      </c>
      <c r="IM57" s="1">
        <v>0</v>
      </c>
      <c r="IN57" s="1">
        <v>0</v>
      </c>
      <c r="IO57" s="1">
        <v>7.73</v>
      </c>
      <c r="IQ57" s="1">
        <v>4.37</v>
      </c>
      <c r="IR57" s="1">
        <v>52.7</v>
      </c>
      <c r="IS57" s="1">
        <v>154</v>
      </c>
      <c r="IT57" s="1">
        <v>107</v>
      </c>
      <c r="IU57" s="1">
        <v>12.6</v>
      </c>
      <c r="IV57" s="1">
        <v>79</v>
      </c>
      <c r="IW57" s="1">
        <v>1.1</v>
      </c>
      <c r="IX57" s="1">
        <v>35</v>
      </c>
      <c r="IY57" s="1">
        <v>23.6</v>
      </c>
      <c r="IZ57" s="1">
        <v>46</v>
      </c>
      <c r="JA57" s="1">
        <v>44</v>
      </c>
      <c r="JB57" s="1">
        <v>155</v>
      </c>
      <c r="JC57" s="1">
        <v>179</v>
      </c>
      <c r="JD57" s="1">
        <v>6480</v>
      </c>
      <c r="JE57" s="23">
        <v>58</v>
      </c>
      <c r="JI57" s="38" t="s">
        <v>261</v>
      </c>
      <c r="JN57" s="23"/>
    </row>
    <row r="58" s="1" customFormat="1" ht="45" spans="1:274">
      <c r="A58" s="46">
        <v>37</v>
      </c>
      <c r="B58" s="14">
        <v>3000913813</v>
      </c>
      <c r="C58" s="1" t="s">
        <v>453</v>
      </c>
      <c r="E58" s="49">
        <v>1</v>
      </c>
      <c r="F58" s="49">
        <v>1</v>
      </c>
      <c r="G58" s="1">
        <v>2</v>
      </c>
      <c r="H58" s="1">
        <v>2</v>
      </c>
      <c r="I58" s="71">
        <v>47.5400410677618</v>
      </c>
      <c r="J58" s="47">
        <v>1</v>
      </c>
      <c r="K58" s="68">
        <f t="shared" si="2"/>
        <v>4.75400410677618</v>
      </c>
      <c r="L58" s="49">
        <v>2</v>
      </c>
      <c r="M58" s="78">
        <v>25355</v>
      </c>
      <c r="N58" s="1">
        <v>0</v>
      </c>
      <c r="O58" s="1">
        <v>0</v>
      </c>
      <c r="P58" s="1">
        <v>0</v>
      </c>
      <c r="Q58" s="1">
        <v>0</v>
      </c>
      <c r="R58" s="1">
        <v>0</v>
      </c>
      <c r="S58" s="19">
        <v>55</v>
      </c>
      <c r="T58" s="83">
        <v>56</v>
      </c>
      <c r="U58" s="1">
        <v>1</v>
      </c>
      <c r="V58" s="1">
        <v>1</v>
      </c>
      <c r="W58" s="1">
        <v>1</v>
      </c>
      <c r="X58" s="1">
        <v>1</v>
      </c>
      <c r="Z58" s="88">
        <v>42719</v>
      </c>
      <c r="AA58" s="17" t="s">
        <v>454</v>
      </c>
      <c r="AB58" s="17"/>
      <c r="AC58" s="1">
        <v>27.33</v>
      </c>
      <c r="AD58" s="1">
        <v>2</v>
      </c>
      <c r="AE58" s="20" t="s">
        <v>422</v>
      </c>
      <c r="AF58" s="16"/>
      <c r="AG58" s="16" t="s">
        <v>255</v>
      </c>
      <c r="AH58" s="16">
        <v>3</v>
      </c>
      <c r="AI58" s="21">
        <v>3</v>
      </c>
      <c r="AJ58" s="16">
        <v>3</v>
      </c>
      <c r="AK58" s="17">
        <v>3</v>
      </c>
      <c r="AL58" s="107">
        <v>2</v>
      </c>
      <c r="AM58" s="1">
        <v>2</v>
      </c>
      <c r="AN58" s="1">
        <v>2</v>
      </c>
      <c r="AO58" s="1">
        <v>0</v>
      </c>
      <c r="AP58" s="1">
        <v>0</v>
      </c>
      <c r="AQ58" s="17">
        <v>2</v>
      </c>
      <c r="AR58" s="1">
        <v>1</v>
      </c>
      <c r="AS58" s="1">
        <v>1</v>
      </c>
      <c r="AT58" s="17" t="s">
        <v>246</v>
      </c>
      <c r="AU58" s="17">
        <v>1</v>
      </c>
      <c r="AV58" s="17">
        <v>1</v>
      </c>
      <c r="AX58" s="1">
        <v>1</v>
      </c>
      <c r="AY58" s="1">
        <v>1</v>
      </c>
      <c r="AZ58" s="1">
        <v>1</v>
      </c>
      <c r="BA58" s="1">
        <v>1</v>
      </c>
      <c r="BB58" s="107">
        <v>1</v>
      </c>
      <c r="BC58" s="22">
        <v>0</v>
      </c>
      <c r="BD58" s="22">
        <v>0</v>
      </c>
      <c r="BE58" s="22"/>
      <c r="BF58" s="1">
        <v>1</v>
      </c>
      <c r="BG58" s="1">
        <v>1</v>
      </c>
      <c r="BH58" s="17">
        <v>1</v>
      </c>
      <c r="BI58" s="1">
        <v>0</v>
      </c>
      <c r="BJ58" s="17">
        <v>0</v>
      </c>
      <c r="BK58" s="23" t="s">
        <v>259</v>
      </c>
      <c r="BL58" s="17">
        <v>1</v>
      </c>
      <c r="BM58" s="1" t="s">
        <v>248</v>
      </c>
      <c r="BN58" s="1">
        <v>1</v>
      </c>
      <c r="BO58" s="1">
        <v>0</v>
      </c>
      <c r="BP58" s="1">
        <v>1</v>
      </c>
      <c r="BQ58" s="1">
        <v>1</v>
      </c>
      <c r="BR58" s="1">
        <v>15.53</v>
      </c>
      <c r="BS58" s="1">
        <v>1</v>
      </c>
      <c r="BT58" s="1">
        <v>2</v>
      </c>
      <c r="BU58" s="1">
        <v>3</v>
      </c>
      <c r="BW58" s="1">
        <v>2.2</v>
      </c>
      <c r="BX58" s="17">
        <v>1</v>
      </c>
      <c r="BY58" s="1">
        <v>1</v>
      </c>
      <c r="BZ58" s="1">
        <v>61.7</v>
      </c>
      <c r="CA58" s="1">
        <v>80</v>
      </c>
      <c r="CB58" s="24">
        <v>1</v>
      </c>
      <c r="CC58" s="24">
        <v>21</v>
      </c>
      <c r="CD58" s="48">
        <f t="shared" si="18"/>
        <v>0.42</v>
      </c>
      <c r="CE58" s="48">
        <v>1</v>
      </c>
      <c r="CF58" s="25" t="s">
        <v>455</v>
      </c>
      <c r="CG58" s="1">
        <v>0</v>
      </c>
      <c r="CH58" s="1">
        <v>0</v>
      </c>
      <c r="CI58" s="1" t="s">
        <v>407</v>
      </c>
      <c r="CJ58" s="1">
        <v>0</v>
      </c>
      <c r="CK58" s="1">
        <v>37</v>
      </c>
      <c r="CL58" s="1">
        <f t="shared" si="23"/>
        <v>0.74</v>
      </c>
      <c r="CM58" s="22">
        <v>13.5</v>
      </c>
      <c r="CN58" s="17">
        <v>1</v>
      </c>
      <c r="CO58" s="1">
        <v>68</v>
      </c>
      <c r="CP58" s="1">
        <v>3</v>
      </c>
      <c r="CQ58" s="1">
        <f t="shared" si="17"/>
        <v>6.8</v>
      </c>
      <c r="CR58" s="1">
        <v>1.18</v>
      </c>
      <c r="CS58" s="1">
        <f t="shared" si="19"/>
        <v>11.8</v>
      </c>
      <c r="CT58" s="107">
        <v>1</v>
      </c>
      <c r="CU58" s="22">
        <v>38</v>
      </c>
      <c r="CV58" s="107">
        <v>2</v>
      </c>
      <c r="CW58" s="22">
        <v>15.5</v>
      </c>
      <c r="CX58" s="26">
        <f t="shared" si="4"/>
        <v>1.19033169817029</v>
      </c>
      <c r="CY58" s="27">
        <f t="shared" si="5"/>
        <v>0.785618920792392</v>
      </c>
      <c r="CZ58" s="26">
        <f t="shared" si="6"/>
        <v>3.23</v>
      </c>
      <c r="DA58" s="28">
        <f t="shared" si="7"/>
        <v>-2.44438107920761</v>
      </c>
      <c r="DB58" s="22">
        <v>2</v>
      </c>
      <c r="DC58" s="1">
        <v>1</v>
      </c>
      <c r="DD58" s="17">
        <v>1</v>
      </c>
      <c r="DE58" s="29">
        <f t="shared" si="26"/>
        <v>-1</v>
      </c>
      <c r="DF58" s="29">
        <v>0</v>
      </c>
      <c r="DG58" s="1">
        <v>15</v>
      </c>
      <c r="DH58" s="1">
        <f t="shared" si="20"/>
        <v>1.5</v>
      </c>
      <c r="DI58" s="1">
        <v>20</v>
      </c>
      <c r="DJ58" s="1">
        <f t="shared" si="9"/>
        <v>2</v>
      </c>
      <c r="DK58" s="17">
        <v>1</v>
      </c>
      <c r="DL58" s="1">
        <v>68</v>
      </c>
      <c r="DM58" s="1">
        <v>19</v>
      </c>
      <c r="DN58" s="1">
        <f t="shared" si="24"/>
        <v>1.9</v>
      </c>
      <c r="DO58" s="1">
        <v>3686</v>
      </c>
      <c r="DP58" s="1">
        <v>1</v>
      </c>
      <c r="DQ58" s="1">
        <f t="shared" si="25"/>
        <v>3.686</v>
      </c>
      <c r="DR58" s="1">
        <v>51</v>
      </c>
      <c r="DS58" s="25">
        <v>4.9</v>
      </c>
      <c r="DT58" s="1" t="s">
        <v>241</v>
      </c>
      <c r="DU58" s="1">
        <v>1</v>
      </c>
      <c r="DV58" s="1">
        <v>5</v>
      </c>
      <c r="DW58" s="1">
        <v>1</v>
      </c>
      <c r="DX58" s="20">
        <v>3.52</v>
      </c>
      <c r="DY58" s="1">
        <v>79</v>
      </c>
      <c r="DZ58" s="30">
        <v>98</v>
      </c>
      <c r="EA58" s="1">
        <v>39</v>
      </c>
      <c r="EB58" s="1">
        <v>13.1</v>
      </c>
      <c r="EC58" s="1">
        <v>72.4</v>
      </c>
      <c r="ED58" s="1">
        <v>1.14</v>
      </c>
      <c r="EE58" s="1">
        <v>68</v>
      </c>
      <c r="EF58" s="1">
        <v>22.5</v>
      </c>
      <c r="EG58" s="26">
        <f t="shared" si="29"/>
        <v>1.35218251811136</v>
      </c>
      <c r="EH58" s="26">
        <f t="shared" si="27"/>
        <v>0.892440461953499</v>
      </c>
      <c r="EI58" s="1">
        <f t="shared" si="30"/>
        <v>5.78</v>
      </c>
      <c r="EJ58" s="28">
        <f t="shared" si="28"/>
        <v>-4.8875595380465</v>
      </c>
      <c r="EK58" s="22">
        <v>1</v>
      </c>
      <c r="EL58" s="3">
        <v>1</v>
      </c>
      <c r="EM58" s="1">
        <v>74</v>
      </c>
      <c r="EN58" s="1">
        <v>191</v>
      </c>
      <c r="EO58" s="1">
        <v>87</v>
      </c>
      <c r="EP58" s="1">
        <v>22</v>
      </c>
      <c r="EQ58" s="1">
        <v>4225</v>
      </c>
      <c r="ER58" s="25">
        <v>49</v>
      </c>
      <c r="ES58" s="23">
        <v>16.83</v>
      </c>
      <c r="ET58" s="1">
        <v>0</v>
      </c>
      <c r="EW58" s="30"/>
      <c r="FK58" s="20">
        <v>37.2</v>
      </c>
      <c r="FL58" s="1">
        <v>36.2</v>
      </c>
      <c r="FN58" s="31">
        <v>0</v>
      </c>
      <c r="FO58" s="32">
        <v>0</v>
      </c>
      <c r="FP58" s="1">
        <v>0</v>
      </c>
      <c r="FQ58" s="1">
        <v>0</v>
      </c>
      <c r="FR58" s="1">
        <v>0</v>
      </c>
      <c r="FS58" s="1">
        <v>0</v>
      </c>
      <c r="FT58" s="1">
        <f t="shared" si="13"/>
        <v>0</v>
      </c>
      <c r="FU58" s="1">
        <v>0</v>
      </c>
      <c r="FV58" s="1">
        <f t="shared" si="14"/>
        <v>0</v>
      </c>
      <c r="FW58" s="1">
        <v>0</v>
      </c>
      <c r="FX58" s="1">
        <v>0</v>
      </c>
      <c r="FY58" s="17">
        <v>0</v>
      </c>
      <c r="FZ58" s="1">
        <v>0</v>
      </c>
      <c r="GB58" s="1">
        <v>0</v>
      </c>
      <c r="GC58" s="1">
        <v>0</v>
      </c>
      <c r="GD58" s="17">
        <v>0</v>
      </c>
      <c r="GE58" s="1">
        <v>0</v>
      </c>
      <c r="GG58" s="1">
        <v>0</v>
      </c>
      <c r="GH58" s="1">
        <v>0</v>
      </c>
      <c r="GI58" s="17">
        <v>0</v>
      </c>
      <c r="GJ58" s="1">
        <v>0</v>
      </c>
      <c r="GK58" s="1">
        <v>0</v>
      </c>
      <c r="GL58" s="1">
        <v>0</v>
      </c>
      <c r="GM58" s="32">
        <v>0</v>
      </c>
      <c r="GN58" s="17">
        <v>0</v>
      </c>
      <c r="GO58" s="17">
        <v>0</v>
      </c>
      <c r="GP58" s="1">
        <v>0</v>
      </c>
      <c r="GQ58" s="1">
        <v>0</v>
      </c>
      <c r="GR58" s="1">
        <v>0</v>
      </c>
      <c r="GS58" s="1">
        <v>0</v>
      </c>
      <c r="GT58" s="32">
        <v>0</v>
      </c>
      <c r="GU58" s="32">
        <v>0</v>
      </c>
      <c r="GV58" s="1">
        <v>0</v>
      </c>
      <c r="GW58" s="1">
        <v>0</v>
      </c>
      <c r="GX58" s="157">
        <v>0</v>
      </c>
      <c r="GY58" s="17">
        <v>0</v>
      </c>
      <c r="GZ58" s="17">
        <v>0</v>
      </c>
      <c r="HA58" s="25">
        <v>0</v>
      </c>
      <c r="HB58" s="1">
        <v>0</v>
      </c>
      <c r="HC58" s="17">
        <v>0</v>
      </c>
      <c r="HD58" s="170">
        <v>0</v>
      </c>
      <c r="HE58" s="17">
        <v>0</v>
      </c>
      <c r="HF58" s="17">
        <v>0</v>
      </c>
      <c r="HG58" s="17">
        <v>0</v>
      </c>
      <c r="HH58" s="17">
        <v>0</v>
      </c>
      <c r="HI58" s="17">
        <v>0</v>
      </c>
      <c r="HL58" s="1">
        <v>0</v>
      </c>
      <c r="HM58" s="1">
        <v>0</v>
      </c>
      <c r="HN58" s="1" t="s">
        <v>407</v>
      </c>
      <c r="HO58" s="1">
        <v>0</v>
      </c>
      <c r="HP58" s="1">
        <v>0</v>
      </c>
      <c r="HQ58" s="1">
        <v>0</v>
      </c>
      <c r="HR58" s="32">
        <v>0</v>
      </c>
      <c r="HS58" s="1">
        <v>0</v>
      </c>
      <c r="HT58" s="32">
        <v>0</v>
      </c>
      <c r="HU58" s="32">
        <v>0</v>
      </c>
      <c r="HW58" s="32">
        <v>0</v>
      </c>
      <c r="HX58" s="32">
        <v>0</v>
      </c>
      <c r="HY58" s="1">
        <f t="shared" si="15"/>
        <v>0</v>
      </c>
      <c r="HZ58" s="1">
        <v>0</v>
      </c>
      <c r="IA58" s="1">
        <f t="shared" si="16"/>
        <v>0</v>
      </c>
      <c r="IB58" s="1">
        <v>0</v>
      </c>
      <c r="IC58" s="1">
        <v>0</v>
      </c>
      <c r="ID58" s="23">
        <v>0</v>
      </c>
      <c r="IE58" s="23"/>
      <c r="IF58" s="23"/>
      <c r="IG58" s="36">
        <v>2</v>
      </c>
      <c r="IH58" s="37" t="s">
        <v>248</v>
      </c>
      <c r="II58" s="33">
        <v>0</v>
      </c>
      <c r="IJ58" s="1" t="s">
        <v>456</v>
      </c>
      <c r="IK58" s="1" t="s">
        <v>457</v>
      </c>
      <c r="IL58" s="38" t="s">
        <v>248</v>
      </c>
      <c r="IM58" s="1">
        <v>0</v>
      </c>
      <c r="IN58" s="1">
        <v>0</v>
      </c>
      <c r="IO58" s="1">
        <v>65.06</v>
      </c>
      <c r="IQ58" s="1">
        <v>1.31</v>
      </c>
      <c r="IR58" s="1">
        <v>56.5</v>
      </c>
      <c r="IS58" s="1">
        <v>84</v>
      </c>
      <c r="IT58" s="1">
        <v>45</v>
      </c>
      <c r="IU58" s="1">
        <v>13.2</v>
      </c>
      <c r="IV58" s="1">
        <v>65.5</v>
      </c>
      <c r="IW58" s="1">
        <v>1.15</v>
      </c>
      <c r="IX58" s="1">
        <v>39</v>
      </c>
      <c r="IY58" s="1">
        <v>9.9</v>
      </c>
      <c r="IZ58" s="1">
        <v>14</v>
      </c>
      <c r="JA58" s="1">
        <v>20</v>
      </c>
      <c r="JB58" s="1">
        <v>57</v>
      </c>
      <c r="JC58" s="1">
        <v>19</v>
      </c>
      <c r="JD58" s="1">
        <v>4124</v>
      </c>
      <c r="JE58" s="23">
        <v>53</v>
      </c>
      <c r="JG58" s="1">
        <v>1</v>
      </c>
      <c r="JI58" s="38" t="s">
        <v>248</v>
      </c>
      <c r="JN58" s="23">
        <v>1</v>
      </c>
    </row>
    <row r="59" s="1" customFormat="1" ht="45" spans="1:274">
      <c r="A59" s="46">
        <v>38</v>
      </c>
      <c r="B59" s="14">
        <v>100228239</v>
      </c>
      <c r="C59" s="1" t="s">
        <v>458</v>
      </c>
      <c r="E59" s="49">
        <v>3</v>
      </c>
      <c r="F59" s="49">
        <v>2</v>
      </c>
      <c r="G59" s="17">
        <v>3</v>
      </c>
      <c r="H59" s="1">
        <v>2</v>
      </c>
      <c r="I59" s="71">
        <v>47.9671457905544</v>
      </c>
      <c r="J59" s="47">
        <v>1</v>
      </c>
      <c r="K59" s="68">
        <f t="shared" si="2"/>
        <v>4.79671457905544</v>
      </c>
      <c r="L59" s="49">
        <v>2</v>
      </c>
      <c r="M59" s="78">
        <v>25204</v>
      </c>
      <c r="N59" s="1">
        <v>0</v>
      </c>
      <c r="O59" s="1">
        <v>0</v>
      </c>
      <c r="P59" s="1">
        <v>0</v>
      </c>
      <c r="Q59" s="1">
        <v>0</v>
      </c>
      <c r="R59" s="1">
        <v>0</v>
      </c>
      <c r="S59" s="19">
        <v>56</v>
      </c>
      <c r="T59" s="83">
        <v>57</v>
      </c>
      <c r="U59" s="1">
        <v>1</v>
      </c>
      <c r="V59" s="1">
        <v>1</v>
      </c>
      <c r="W59" s="1">
        <v>1</v>
      </c>
      <c r="X59" s="1">
        <v>1</v>
      </c>
      <c r="Z59" s="88">
        <v>42724</v>
      </c>
      <c r="AA59" s="17">
        <v>63</v>
      </c>
      <c r="AB59" s="17"/>
      <c r="AC59" s="1">
        <v>27.11</v>
      </c>
      <c r="AD59" s="1">
        <v>2</v>
      </c>
      <c r="AE59" s="20" t="s">
        <v>333</v>
      </c>
      <c r="AF59" s="16"/>
      <c r="AG59" s="16" t="s">
        <v>235</v>
      </c>
      <c r="AH59" s="16">
        <v>1</v>
      </c>
      <c r="AI59" s="21">
        <v>1</v>
      </c>
      <c r="AJ59" s="16">
        <v>1.3</v>
      </c>
      <c r="AK59" s="17">
        <v>1.3</v>
      </c>
      <c r="AL59" s="22">
        <v>1</v>
      </c>
      <c r="AM59" s="1">
        <v>1</v>
      </c>
      <c r="AN59" s="1">
        <v>1</v>
      </c>
      <c r="AO59" s="1">
        <v>0</v>
      </c>
      <c r="AP59" s="1">
        <v>0</v>
      </c>
      <c r="AQ59" s="17">
        <v>1</v>
      </c>
      <c r="AR59" s="1">
        <v>1</v>
      </c>
      <c r="AS59" s="1">
        <v>1</v>
      </c>
      <c r="AT59" s="17">
        <v>0</v>
      </c>
      <c r="AU59" s="17">
        <v>0</v>
      </c>
      <c r="AV59" s="17">
        <v>0</v>
      </c>
      <c r="AX59" s="1">
        <v>1</v>
      </c>
      <c r="AY59" s="1">
        <v>1</v>
      </c>
      <c r="AZ59" s="1">
        <v>1</v>
      </c>
      <c r="BA59" s="1">
        <v>1</v>
      </c>
      <c r="BB59" s="107">
        <v>1</v>
      </c>
      <c r="BC59" s="22">
        <v>0</v>
      </c>
      <c r="BD59" s="22">
        <v>0</v>
      </c>
      <c r="BE59" s="22"/>
      <c r="BF59" s="1">
        <v>1</v>
      </c>
      <c r="BG59" s="1">
        <v>1</v>
      </c>
      <c r="BH59" s="17">
        <v>1</v>
      </c>
      <c r="BI59" s="1">
        <v>0</v>
      </c>
      <c r="BJ59" s="17">
        <v>0</v>
      </c>
      <c r="BK59" s="23" t="s">
        <v>334</v>
      </c>
      <c r="BL59" s="1">
        <v>0</v>
      </c>
      <c r="BM59" s="1">
        <v>0</v>
      </c>
      <c r="BN59" s="1">
        <v>1</v>
      </c>
      <c r="BO59" s="1">
        <v>0</v>
      </c>
      <c r="BP59" s="1">
        <v>1</v>
      </c>
      <c r="BQ59" s="1">
        <v>1</v>
      </c>
      <c r="BR59" s="1">
        <v>3.86</v>
      </c>
      <c r="BS59" s="1">
        <v>1</v>
      </c>
      <c r="BT59" s="1">
        <v>2</v>
      </c>
      <c r="BU59" s="1">
        <v>2</v>
      </c>
      <c r="BW59" s="1">
        <v>3.32</v>
      </c>
      <c r="BX59" s="17">
        <v>1</v>
      </c>
      <c r="BY59" s="1">
        <v>2</v>
      </c>
      <c r="BZ59" s="1">
        <v>65.7</v>
      </c>
      <c r="CA59" s="1">
        <v>113</v>
      </c>
      <c r="CB59" s="24">
        <v>1</v>
      </c>
      <c r="CC59" s="24">
        <v>63</v>
      </c>
      <c r="CD59" s="48">
        <f t="shared" si="18"/>
        <v>1.26</v>
      </c>
      <c r="CE59" s="48">
        <v>2</v>
      </c>
      <c r="CF59" s="25">
        <v>0</v>
      </c>
      <c r="CG59" s="17">
        <v>0</v>
      </c>
      <c r="CH59" s="17">
        <v>0</v>
      </c>
      <c r="CI59" s="17">
        <v>0</v>
      </c>
      <c r="CJ59" s="17">
        <v>0</v>
      </c>
      <c r="CK59" s="17">
        <v>63</v>
      </c>
      <c r="CL59" s="1">
        <f t="shared" si="23"/>
        <v>1.26</v>
      </c>
      <c r="CM59" s="22">
        <v>12.5</v>
      </c>
      <c r="CN59" s="17">
        <v>1</v>
      </c>
      <c r="CO59" s="1">
        <v>80.6</v>
      </c>
      <c r="CP59" s="17">
        <v>5</v>
      </c>
      <c r="CQ59" s="1">
        <f t="shared" si="17"/>
        <v>8.06</v>
      </c>
      <c r="CR59" s="1">
        <v>1.09</v>
      </c>
      <c r="CS59" s="1">
        <f t="shared" si="19"/>
        <v>10.9</v>
      </c>
      <c r="CT59" s="107">
        <v>1</v>
      </c>
      <c r="CU59" s="22">
        <v>35</v>
      </c>
      <c r="CV59" s="107">
        <v>2</v>
      </c>
      <c r="CW59" s="22">
        <v>12.5</v>
      </c>
      <c r="CX59" s="26">
        <f t="shared" si="4"/>
        <v>1.09691001300806</v>
      </c>
      <c r="CY59" s="27">
        <f t="shared" si="5"/>
        <v>0.723960608585317</v>
      </c>
      <c r="CZ59" s="26">
        <f t="shared" si="6"/>
        <v>2.975</v>
      </c>
      <c r="DA59" s="28">
        <f t="shared" si="7"/>
        <v>-2.25103939141468</v>
      </c>
      <c r="DB59" s="22">
        <v>2</v>
      </c>
      <c r="DC59" s="1">
        <v>1</v>
      </c>
      <c r="DD59" s="17">
        <v>2</v>
      </c>
      <c r="DE59" s="29">
        <f t="shared" si="26"/>
        <v>0</v>
      </c>
      <c r="DF59" s="29">
        <v>0</v>
      </c>
      <c r="DG59" s="1">
        <v>11</v>
      </c>
      <c r="DH59" s="1">
        <f t="shared" si="20"/>
        <v>1.1</v>
      </c>
      <c r="DI59" s="1">
        <v>19</v>
      </c>
      <c r="DJ59" s="1">
        <f t="shared" si="9"/>
        <v>1.9</v>
      </c>
      <c r="DK59" s="17">
        <v>1</v>
      </c>
      <c r="DL59" s="1">
        <v>71</v>
      </c>
      <c r="DM59" s="1">
        <v>20</v>
      </c>
      <c r="DN59" s="1">
        <f t="shared" si="24"/>
        <v>2</v>
      </c>
      <c r="DO59" s="1">
        <v>5527</v>
      </c>
      <c r="DP59" s="1">
        <v>2</v>
      </c>
      <c r="DQ59" s="1">
        <f t="shared" si="25"/>
        <v>5.527</v>
      </c>
      <c r="DR59" s="1">
        <v>46</v>
      </c>
      <c r="DS59" s="25">
        <v>5</v>
      </c>
      <c r="DT59" s="1" t="s">
        <v>241</v>
      </c>
      <c r="DU59" s="1">
        <v>1</v>
      </c>
      <c r="DV59" s="1">
        <v>5</v>
      </c>
      <c r="DW59" s="1">
        <v>1</v>
      </c>
      <c r="DX59" s="20">
        <v>6.96</v>
      </c>
      <c r="DY59" s="1">
        <v>82.4</v>
      </c>
      <c r="DZ59" s="30">
        <v>123</v>
      </c>
      <c r="EA59" s="1">
        <v>63</v>
      </c>
      <c r="EB59" s="1">
        <v>12.9</v>
      </c>
      <c r="EC59" s="1">
        <v>74.8</v>
      </c>
      <c r="ED59" s="1">
        <v>1.13</v>
      </c>
      <c r="EE59" s="1">
        <v>34</v>
      </c>
      <c r="EF59" s="1">
        <v>18.5</v>
      </c>
      <c r="EG59" s="26">
        <f t="shared" si="29"/>
        <v>1.26717172840301</v>
      </c>
      <c r="EH59" s="26">
        <f t="shared" si="27"/>
        <v>0.836333340745989</v>
      </c>
      <c r="EI59" s="1">
        <f t="shared" si="30"/>
        <v>2.89</v>
      </c>
      <c r="EJ59" s="28">
        <f t="shared" si="28"/>
        <v>-2.05366665925401</v>
      </c>
      <c r="EK59" s="22">
        <v>2</v>
      </c>
      <c r="EL59" s="1">
        <v>2</v>
      </c>
      <c r="EM59" s="1">
        <v>53</v>
      </c>
      <c r="EN59" s="1">
        <v>170</v>
      </c>
      <c r="EO59" s="1">
        <v>63</v>
      </c>
      <c r="EP59" s="1">
        <v>21</v>
      </c>
      <c r="EQ59" s="1">
        <v>5656</v>
      </c>
      <c r="ER59" s="25">
        <v>45</v>
      </c>
      <c r="ES59" s="23"/>
      <c r="ET59" s="1">
        <v>1</v>
      </c>
      <c r="EU59" s="1">
        <v>7.58</v>
      </c>
      <c r="EV59" s="1">
        <v>67.3</v>
      </c>
      <c r="EW59" s="30">
        <v>130</v>
      </c>
      <c r="EX59" s="1">
        <v>79</v>
      </c>
      <c r="FB59" s="1">
        <v>37</v>
      </c>
      <c r="FC59" s="1">
        <v>21.2</v>
      </c>
      <c r="FD59" s="1">
        <v>39</v>
      </c>
      <c r="FE59" s="1">
        <v>54</v>
      </c>
      <c r="FJ59" s="1">
        <v>4.61</v>
      </c>
      <c r="FK59" s="20">
        <v>38</v>
      </c>
      <c r="FL59" s="1">
        <v>36.5</v>
      </c>
      <c r="FM59" s="17"/>
      <c r="FN59" s="31">
        <v>1</v>
      </c>
      <c r="FO59" s="157">
        <v>1</v>
      </c>
      <c r="FP59" s="1">
        <v>2</v>
      </c>
      <c r="FQ59" s="1">
        <v>1</v>
      </c>
      <c r="FR59" s="1">
        <v>0</v>
      </c>
      <c r="FS59" s="1">
        <v>0</v>
      </c>
      <c r="FT59" s="1">
        <f t="shared" si="13"/>
        <v>0</v>
      </c>
      <c r="FU59" s="1">
        <v>0</v>
      </c>
      <c r="FV59" s="1">
        <f t="shared" si="14"/>
        <v>0</v>
      </c>
      <c r="FW59" s="1">
        <v>0</v>
      </c>
      <c r="FX59" s="1">
        <v>0</v>
      </c>
      <c r="FY59" s="17">
        <v>0</v>
      </c>
      <c r="FZ59" s="1">
        <v>0</v>
      </c>
      <c r="GB59" s="1">
        <v>0</v>
      </c>
      <c r="GC59" s="1">
        <v>0</v>
      </c>
      <c r="GD59" s="17">
        <v>0</v>
      </c>
      <c r="GE59" s="1">
        <v>0</v>
      </c>
      <c r="GG59" s="1">
        <v>0</v>
      </c>
      <c r="GH59" s="1">
        <v>1</v>
      </c>
      <c r="GI59" s="17">
        <v>0</v>
      </c>
      <c r="GJ59" s="1">
        <v>0</v>
      </c>
      <c r="GK59" s="1">
        <v>1</v>
      </c>
      <c r="GL59" s="1">
        <v>1</v>
      </c>
      <c r="GM59" s="32">
        <v>0</v>
      </c>
      <c r="GN59" s="17">
        <v>0</v>
      </c>
      <c r="GO59" s="17">
        <v>0</v>
      </c>
      <c r="GP59" s="1">
        <v>0</v>
      </c>
      <c r="GQ59" s="1">
        <v>0</v>
      </c>
      <c r="GR59" s="1">
        <v>0</v>
      </c>
      <c r="GS59" s="1">
        <v>0</v>
      </c>
      <c r="GT59" s="32">
        <v>0</v>
      </c>
      <c r="GU59" s="32">
        <v>0</v>
      </c>
      <c r="GV59" s="1">
        <v>0</v>
      </c>
      <c r="GW59" s="1">
        <v>0</v>
      </c>
      <c r="GX59" s="157">
        <v>0</v>
      </c>
      <c r="GY59" s="17">
        <v>0</v>
      </c>
      <c r="GZ59" s="17">
        <v>0</v>
      </c>
      <c r="HA59" s="25">
        <v>0</v>
      </c>
      <c r="HB59" s="1">
        <v>0</v>
      </c>
      <c r="HC59" s="17">
        <v>0</v>
      </c>
      <c r="HD59" s="170">
        <v>0</v>
      </c>
      <c r="HE59" s="17">
        <v>0</v>
      </c>
      <c r="HF59" s="17">
        <v>0</v>
      </c>
      <c r="HG59" s="17">
        <v>0</v>
      </c>
      <c r="HH59" s="17">
        <v>0</v>
      </c>
      <c r="HI59" s="17">
        <v>0</v>
      </c>
      <c r="HL59" s="1">
        <v>0</v>
      </c>
      <c r="HM59" s="1">
        <v>0</v>
      </c>
      <c r="HN59" s="1">
        <v>0</v>
      </c>
      <c r="HO59" s="1">
        <v>0</v>
      </c>
      <c r="HP59" s="1">
        <v>0</v>
      </c>
      <c r="HQ59" s="1">
        <v>0</v>
      </c>
      <c r="HR59" s="32">
        <v>0</v>
      </c>
      <c r="HS59" s="1">
        <v>0</v>
      </c>
      <c r="HT59" s="32">
        <v>0</v>
      </c>
      <c r="HU59" s="32">
        <v>0</v>
      </c>
      <c r="HW59" s="32">
        <v>0</v>
      </c>
      <c r="HX59" s="32">
        <v>0</v>
      </c>
      <c r="HY59" s="1">
        <f t="shared" si="15"/>
        <v>0</v>
      </c>
      <c r="HZ59" s="1">
        <v>0</v>
      </c>
      <c r="IA59" s="1">
        <f t="shared" si="16"/>
        <v>0</v>
      </c>
      <c r="IB59" s="1">
        <v>0</v>
      </c>
      <c r="IC59" s="1">
        <v>0</v>
      </c>
      <c r="ID59" s="23">
        <v>0</v>
      </c>
      <c r="IE59" s="23"/>
      <c r="IF59" s="23"/>
      <c r="IG59" s="36">
        <v>1</v>
      </c>
      <c r="IH59" s="37" t="s">
        <v>242</v>
      </c>
      <c r="II59" s="179">
        <v>0</v>
      </c>
      <c r="IJ59" s="1" t="s">
        <v>459</v>
      </c>
      <c r="IK59" s="1" t="s">
        <v>460</v>
      </c>
      <c r="IL59" s="38" t="s">
        <v>461</v>
      </c>
      <c r="IM59" s="1">
        <v>0</v>
      </c>
      <c r="IN59" s="1">
        <v>0</v>
      </c>
      <c r="IO59" s="1">
        <v>3</v>
      </c>
      <c r="IQ59" s="1">
        <v>2.68</v>
      </c>
      <c r="IR59" s="1">
        <v>65.04</v>
      </c>
      <c r="IS59" s="1">
        <v>121</v>
      </c>
      <c r="IT59" s="1">
        <v>71</v>
      </c>
      <c r="IU59" s="1">
        <v>11.2</v>
      </c>
      <c r="IV59" s="1">
        <v>97.1</v>
      </c>
      <c r="IW59" s="1">
        <v>0.97</v>
      </c>
      <c r="IX59" s="1">
        <v>37</v>
      </c>
      <c r="IY59" s="1">
        <v>15.2</v>
      </c>
      <c r="IZ59" s="1">
        <v>12</v>
      </c>
      <c r="JA59" s="1">
        <v>23</v>
      </c>
      <c r="JB59" s="1">
        <v>72</v>
      </c>
      <c r="JC59" s="1">
        <v>20</v>
      </c>
      <c r="JD59" s="1">
        <v>7278</v>
      </c>
      <c r="JE59" s="23">
        <v>44</v>
      </c>
      <c r="JI59" s="38" t="s">
        <v>461</v>
      </c>
      <c r="JN59" s="23"/>
    </row>
    <row r="60" s="1" customFormat="1" spans="1:274">
      <c r="A60" s="46">
        <v>39</v>
      </c>
      <c r="B60" s="14">
        <v>3001111909</v>
      </c>
      <c r="C60" s="1" t="s">
        <v>462</v>
      </c>
      <c r="E60" s="49">
        <v>3</v>
      </c>
      <c r="F60" s="49">
        <v>2</v>
      </c>
      <c r="G60" s="17">
        <v>3</v>
      </c>
      <c r="H60" s="1">
        <v>1</v>
      </c>
      <c r="I60" s="71">
        <v>53.1348610829446</v>
      </c>
      <c r="J60" s="47">
        <v>1</v>
      </c>
      <c r="K60" s="68">
        <f t="shared" si="2"/>
        <v>5.31348610829446</v>
      </c>
      <c r="L60" s="49">
        <v>3</v>
      </c>
      <c r="M60" s="78">
        <v>23316</v>
      </c>
      <c r="N60" s="1">
        <v>1</v>
      </c>
      <c r="O60" s="1">
        <v>0</v>
      </c>
      <c r="P60" s="1">
        <v>1</v>
      </c>
      <c r="Q60" s="1">
        <v>1</v>
      </c>
      <c r="R60" s="1">
        <v>0</v>
      </c>
      <c r="S60" s="19">
        <v>57</v>
      </c>
      <c r="T60" s="83">
        <v>58</v>
      </c>
      <c r="U60" s="1">
        <v>1</v>
      </c>
      <c r="V60" s="1">
        <v>1</v>
      </c>
      <c r="W60" s="1">
        <v>1</v>
      </c>
      <c r="X60" s="1">
        <v>1</v>
      </c>
      <c r="Z60" s="88">
        <v>42724</v>
      </c>
      <c r="AA60" s="17">
        <v>68</v>
      </c>
      <c r="AB60" s="17"/>
      <c r="AC60" s="1">
        <v>27.52</v>
      </c>
      <c r="AD60" s="1">
        <v>2</v>
      </c>
      <c r="AE60" s="20" t="s">
        <v>463</v>
      </c>
      <c r="AF60" s="16"/>
      <c r="AG60" s="16" t="s">
        <v>235</v>
      </c>
      <c r="AH60" s="16">
        <v>1</v>
      </c>
      <c r="AI60" s="21">
        <v>1</v>
      </c>
      <c r="AJ60" s="16">
        <v>1.1</v>
      </c>
      <c r="AK60" s="17">
        <v>1.1</v>
      </c>
      <c r="AL60" s="22">
        <v>1</v>
      </c>
      <c r="AM60" s="1">
        <v>2</v>
      </c>
      <c r="AN60" s="1">
        <v>2</v>
      </c>
      <c r="AO60" s="1">
        <v>0</v>
      </c>
      <c r="AP60" s="1">
        <v>0</v>
      </c>
      <c r="AQ60" s="17">
        <v>2</v>
      </c>
      <c r="AR60" s="1">
        <v>1</v>
      </c>
      <c r="AS60" s="1">
        <v>1</v>
      </c>
      <c r="AT60" s="17" t="s">
        <v>246</v>
      </c>
      <c r="AU60" s="17">
        <v>1</v>
      </c>
      <c r="AV60" s="17">
        <v>1</v>
      </c>
      <c r="AX60" s="1">
        <v>1</v>
      </c>
      <c r="AY60" s="1">
        <v>1</v>
      </c>
      <c r="AZ60" s="1">
        <v>1</v>
      </c>
      <c r="BA60" s="1">
        <v>1</v>
      </c>
      <c r="BB60" s="107">
        <v>1</v>
      </c>
      <c r="BC60" s="22">
        <v>0</v>
      </c>
      <c r="BD60" s="22">
        <v>1</v>
      </c>
      <c r="BE60" s="22"/>
      <c r="BF60" s="1">
        <v>1</v>
      </c>
      <c r="BG60" s="1">
        <v>1</v>
      </c>
      <c r="BH60" s="17">
        <v>1</v>
      </c>
      <c r="BI60" s="1">
        <v>0</v>
      </c>
      <c r="BJ60" s="17">
        <v>0</v>
      </c>
      <c r="BK60" s="23" t="s">
        <v>271</v>
      </c>
      <c r="BL60" s="1">
        <v>0</v>
      </c>
      <c r="BM60" s="1">
        <v>0</v>
      </c>
      <c r="BN60" s="1">
        <v>1</v>
      </c>
      <c r="BO60" s="1">
        <v>0</v>
      </c>
      <c r="BP60" s="1">
        <v>1</v>
      </c>
      <c r="BQ60" s="1">
        <v>1</v>
      </c>
      <c r="BR60" s="1">
        <v>4.06</v>
      </c>
      <c r="BS60" s="1">
        <v>1</v>
      </c>
      <c r="BT60" s="1">
        <v>2</v>
      </c>
      <c r="BU60" s="1">
        <v>2</v>
      </c>
      <c r="BW60" s="1">
        <v>3.96</v>
      </c>
      <c r="BX60" s="17">
        <v>1</v>
      </c>
      <c r="BY60" s="1">
        <v>2</v>
      </c>
      <c r="BZ60" s="1">
        <v>55.5</v>
      </c>
      <c r="CA60" s="1">
        <v>132</v>
      </c>
      <c r="CB60" s="24">
        <v>2</v>
      </c>
      <c r="CC60" s="24">
        <v>63</v>
      </c>
      <c r="CD60" s="48">
        <f t="shared" si="18"/>
        <v>1.26</v>
      </c>
      <c r="CE60" s="48">
        <v>2</v>
      </c>
      <c r="CF60" s="25">
        <v>0</v>
      </c>
      <c r="CG60" s="17">
        <v>0</v>
      </c>
      <c r="CH60" s="17">
        <v>0</v>
      </c>
      <c r="CI60" s="17">
        <v>0</v>
      </c>
      <c r="CJ60" s="17">
        <v>0</v>
      </c>
      <c r="CK60" s="17">
        <v>63</v>
      </c>
      <c r="CL60" s="1">
        <f t="shared" si="23"/>
        <v>1.26</v>
      </c>
      <c r="CM60" s="22">
        <v>12.5</v>
      </c>
      <c r="CN60" s="17">
        <v>1</v>
      </c>
      <c r="CO60" s="1">
        <v>80.6</v>
      </c>
      <c r="CP60" s="17">
        <v>5</v>
      </c>
      <c r="CQ60" s="1">
        <f t="shared" si="17"/>
        <v>8.06</v>
      </c>
      <c r="CR60" s="1">
        <v>1.09</v>
      </c>
      <c r="CS60" s="1">
        <f t="shared" si="19"/>
        <v>10.9</v>
      </c>
      <c r="CT60" s="107">
        <v>1</v>
      </c>
      <c r="CU60" s="22">
        <v>34</v>
      </c>
      <c r="CV60" s="22">
        <v>1</v>
      </c>
      <c r="CW60" s="22">
        <v>15</v>
      </c>
      <c r="CX60" s="26">
        <f t="shared" si="4"/>
        <v>1.17609125905568</v>
      </c>
      <c r="CY60" s="27">
        <f t="shared" si="5"/>
        <v>0.77622023097675</v>
      </c>
      <c r="CZ60" s="26">
        <f t="shared" si="6"/>
        <v>2.89</v>
      </c>
      <c r="DA60" s="28">
        <f t="shared" si="7"/>
        <v>-2.11377976902325</v>
      </c>
      <c r="DB60" s="22">
        <v>2</v>
      </c>
      <c r="DC60" s="1">
        <v>1</v>
      </c>
      <c r="DD60" s="17">
        <v>2</v>
      </c>
      <c r="DE60" s="29">
        <f t="shared" si="26"/>
        <v>0</v>
      </c>
      <c r="DF60" s="29">
        <v>0</v>
      </c>
      <c r="DG60" s="1">
        <v>28</v>
      </c>
      <c r="DH60" s="1">
        <f t="shared" si="20"/>
        <v>2.8</v>
      </c>
      <c r="DI60" s="1">
        <v>29</v>
      </c>
      <c r="DJ60" s="1">
        <f t="shared" si="9"/>
        <v>2.9</v>
      </c>
      <c r="DK60" s="17">
        <v>2</v>
      </c>
      <c r="DL60" s="1">
        <v>69</v>
      </c>
      <c r="DM60" s="1">
        <v>69</v>
      </c>
      <c r="DN60" s="1">
        <f t="shared" si="24"/>
        <v>6.9</v>
      </c>
      <c r="DO60" s="1">
        <v>4896</v>
      </c>
      <c r="DP60" s="1">
        <v>2</v>
      </c>
      <c r="DQ60" s="1">
        <f t="shared" si="25"/>
        <v>4.896</v>
      </c>
      <c r="DR60" s="1">
        <v>71</v>
      </c>
      <c r="DS60" s="25">
        <v>7.4</v>
      </c>
      <c r="DT60" s="1" t="s">
        <v>260</v>
      </c>
      <c r="DU60" s="1">
        <v>1</v>
      </c>
      <c r="DV60" s="1">
        <v>6</v>
      </c>
      <c r="DW60" s="1">
        <v>1</v>
      </c>
      <c r="DX60" s="20">
        <v>5.91</v>
      </c>
      <c r="DY60" s="1">
        <v>79.2</v>
      </c>
      <c r="DZ60" s="30">
        <v>132</v>
      </c>
      <c r="EA60" s="1">
        <v>65</v>
      </c>
      <c r="EE60" s="1">
        <v>35</v>
      </c>
      <c r="EF60" s="1">
        <v>26.5</v>
      </c>
      <c r="EG60" s="26">
        <f t="shared" si="29"/>
        <v>1.42324587393681</v>
      </c>
      <c r="EH60" s="26">
        <f t="shared" si="27"/>
        <v>0.939342276798293</v>
      </c>
      <c r="EI60" s="1">
        <f t="shared" si="30"/>
        <v>2.975</v>
      </c>
      <c r="EJ60" s="28">
        <f t="shared" si="28"/>
        <v>-2.03565772320171</v>
      </c>
      <c r="EK60" s="22">
        <v>2</v>
      </c>
      <c r="EL60" s="1">
        <v>2</v>
      </c>
      <c r="EM60" s="1">
        <v>204</v>
      </c>
      <c r="EN60" s="1">
        <v>281</v>
      </c>
      <c r="EO60" s="1">
        <v>89</v>
      </c>
      <c r="EP60" s="1">
        <v>80</v>
      </c>
      <c r="EQ60" s="1">
        <v>5008</v>
      </c>
      <c r="ER60" s="25">
        <v>69</v>
      </c>
      <c r="ES60" s="23"/>
      <c r="ET60" s="1">
        <v>0</v>
      </c>
      <c r="EW60" s="30"/>
      <c r="FK60" s="20">
        <v>37.5</v>
      </c>
      <c r="FL60" s="1">
        <v>36.5</v>
      </c>
      <c r="FN60" s="31">
        <v>1</v>
      </c>
      <c r="FO60" s="32">
        <v>0</v>
      </c>
      <c r="FP60" s="1">
        <v>2</v>
      </c>
      <c r="FQ60" s="1">
        <v>1</v>
      </c>
      <c r="FR60" s="1">
        <v>0</v>
      </c>
      <c r="FS60" s="1">
        <v>0</v>
      </c>
      <c r="FT60" s="1">
        <f t="shared" si="13"/>
        <v>0</v>
      </c>
      <c r="FU60" s="1">
        <v>0</v>
      </c>
      <c r="FV60" s="1">
        <f t="shared" si="14"/>
        <v>0</v>
      </c>
      <c r="FW60" s="1">
        <v>0</v>
      </c>
      <c r="FX60" s="1">
        <v>0</v>
      </c>
      <c r="FY60" s="17">
        <v>0</v>
      </c>
      <c r="FZ60" s="1">
        <v>0</v>
      </c>
      <c r="GB60" s="1">
        <v>0</v>
      </c>
      <c r="GC60" s="1">
        <v>0</v>
      </c>
      <c r="GD60" s="17">
        <v>0</v>
      </c>
      <c r="GE60" s="1">
        <v>0</v>
      </c>
      <c r="GG60" s="1">
        <v>0</v>
      </c>
      <c r="GH60" s="1">
        <v>0</v>
      </c>
      <c r="GI60" s="17">
        <v>0</v>
      </c>
      <c r="GJ60" s="1">
        <v>0</v>
      </c>
      <c r="GK60" s="1">
        <v>0</v>
      </c>
      <c r="GL60" s="1">
        <v>0</v>
      </c>
      <c r="GM60" s="32">
        <v>0</v>
      </c>
      <c r="GN60" s="17">
        <v>0</v>
      </c>
      <c r="GO60" s="17">
        <v>0</v>
      </c>
      <c r="GP60" s="1">
        <v>0</v>
      </c>
      <c r="GQ60" s="1">
        <v>0</v>
      </c>
      <c r="GR60" s="1">
        <v>0</v>
      </c>
      <c r="GS60" s="1">
        <v>0</v>
      </c>
      <c r="GT60" s="32">
        <v>0</v>
      </c>
      <c r="GU60" s="32">
        <v>0</v>
      </c>
      <c r="GV60" s="1">
        <v>0</v>
      </c>
      <c r="GW60" s="1">
        <v>0</v>
      </c>
      <c r="GX60" s="157">
        <v>0</v>
      </c>
      <c r="GY60" s="17">
        <v>0</v>
      </c>
      <c r="GZ60" s="17">
        <v>0</v>
      </c>
      <c r="HA60" s="25">
        <v>0</v>
      </c>
      <c r="HB60" s="1">
        <v>0</v>
      </c>
      <c r="HC60" s="17">
        <v>0</v>
      </c>
      <c r="HD60" s="170">
        <v>0</v>
      </c>
      <c r="HE60" s="17">
        <v>0</v>
      </c>
      <c r="HF60" s="17">
        <v>0</v>
      </c>
      <c r="HG60" s="17">
        <v>0</v>
      </c>
      <c r="HH60" s="17">
        <v>0</v>
      </c>
      <c r="HI60" s="17">
        <v>0</v>
      </c>
      <c r="HL60" s="1">
        <v>0</v>
      </c>
      <c r="HM60" s="1">
        <v>0</v>
      </c>
      <c r="HN60" s="1">
        <v>0</v>
      </c>
      <c r="HO60" s="1">
        <v>0</v>
      </c>
      <c r="HP60" s="1">
        <v>0</v>
      </c>
      <c r="HQ60" s="1">
        <v>0</v>
      </c>
      <c r="HR60" s="32">
        <v>0</v>
      </c>
      <c r="HS60" s="1">
        <v>0</v>
      </c>
      <c r="HT60" s="32">
        <v>0</v>
      </c>
      <c r="HU60" s="32">
        <v>0</v>
      </c>
      <c r="HW60" s="32">
        <v>0</v>
      </c>
      <c r="HX60" s="32">
        <v>0</v>
      </c>
      <c r="HY60" s="1">
        <f t="shared" si="15"/>
        <v>0</v>
      </c>
      <c r="HZ60" s="1">
        <v>0</v>
      </c>
      <c r="IA60" s="1">
        <f t="shared" si="16"/>
        <v>0</v>
      </c>
      <c r="IB60" s="1">
        <v>0</v>
      </c>
      <c r="IC60" s="1">
        <v>0</v>
      </c>
      <c r="ID60" s="23">
        <v>0</v>
      </c>
      <c r="IE60" s="23"/>
      <c r="IF60" s="23"/>
      <c r="IG60" s="36">
        <v>2</v>
      </c>
      <c r="IH60" s="37" t="s">
        <v>248</v>
      </c>
      <c r="II60" s="33"/>
      <c r="IJ60" s="1" t="s">
        <v>248</v>
      </c>
      <c r="IL60" s="38"/>
      <c r="JE60" s="23"/>
      <c r="JI60" s="38"/>
      <c r="JN60" s="23"/>
    </row>
    <row r="61" s="1" customFormat="1" ht="14" customHeight="1" spans="1:274">
      <c r="A61" s="46">
        <v>40</v>
      </c>
      <c r="B61" s="14">
        <v>100224302</v>
      </c>
      <c r="C61" s="1" t="s">
        <v>464</v>
      </c>
      <c r="E61" s="49">
        <v>3</v>
      </c>
      <c r="F61" s="49">
        <v>2</v>
      </c>
      <c r="G61" s="17">
        <v>3</v>
      </c>
      <c r="H61" s="1">
        <v>1</v>
      </c>
      <c r="I61" s="71">
        <v>56.635878962536</v>
      </c>
      <c r="J61" s="47">
        <v>1</v>
      </c>
      <c r="K61" s="68">
        <f t="shared" si="2"/>
        <v>5.6635878962536</v>
      </c>
      <c r="L61" s="49">
        <v>3</v>
      </c>
      <c r="M61" s="78">
        <v>22037</v>
      </c>
      <c r="N61" s="1">
        <v>1</v>
      </c>
      <c r="O61" s="1">
        <v>0</v>
      </c>
      <c r="P61" s="1">
        <v>1</v>
      </c>
      <c r="Q61" s="1">
        <v>1</v>
      </c>
      <c r="R61" s="1">
        <v>0</v>
      </c>
      <c r="S61" s="19">
        <v>58</v>
      </c>
      <c r="T61" s="83">
        <v>59</v>
      </c>
      <c r="U61" s="1">
        <v>1</v>
      </c>
      <c r="V61" s="1">
        <v>1</v>
      </c>
      <c r="W61" s="1">
        <v>1</v>
      </c>
      <c r="X61" s="1">
        <v>1</v>
      </c>
      <c r="Z61" s="88">
        <v>42724</v>
      </c>
      <c r="AA61" s="17">
        <v>114</v>
      </c>
      <c r="AB61" s="17"/>
      <c r="AC61" s="1">
        <v>26.64</v>
      </c>
      <c r="AD61" s="1">
        <v>2</v>
      </c>
      <c r="AE61" s="20" t="s">
        <v>333</v>
      </c>
      <c r="AF61" s="16"/>
      <c r="AG61" s="16" t="s">
        <v>235</v>
      </c>
      <c r="AH61" s="16">
        <v>1</v>
      </c>
      <c r="AI61" s="21">
        <v>1</v>
      </c>
      <c r="AJ61" s="16">
        <v>1.6</v>
      </c>
      <c r="AK61" s="17">
        <v>1.6</v>
      </c>
      <c r="AL61" s="22">
        <v>1</v>
      </c>
      <c r="AM61" s="1">
        <v>1</v>
      </c>
      <c r="AN61" s="1">
        <v>1</v>
      </c>
      <c r="AO61" s="1">
        <v>0</v>
      </c>
      <c r="AP61" s="1">
        <v>0</v>
      </c>
      <c r="AQ61" s="17">
        <v>1</v>
      </c>
      <c r="AR61" s="1">
        <v>1</v>
      </c>
      <c r="AS61" s="1">
        <v>1</v>
      </c>
      <c r="AT61" s="17">
        <v>0</v>
      </c>
      <c r="AU61" s="17">
        <v>0</v>
      </c>
      <c r="AV61" s="17">
        <v>0</v>
      </c>
      <c r="AX61" s="1">
        <v>1</v>
      </c>
      <c r="AY61" s="66">
        <v>1</v>
      </c>
      <c r="AZ61" s="3">
        <v>0.5</v>
      </c>
      <c r="BA61" s="1">
        <v>0.5</v>
      </c>
      <c r="BB61" s="22">
        <v>1</v>
      </c>
      <c r="BC61" s="22">
        <v>0</v>
      </c>
      <c r="BD61" s="22">
        <v>0</v>
      </c>
      <c r="BE61" s="22"/>
      <c r="BF61" s="1">
        <v>0</v>
      </c>
      <c r="BG61" s="1">
        <v>0</v>
      </c>
      <c r="BH61" s="17">
        <v>0</v>
      </c>
      <c r="BI61" s="1">
        <v>0</v>
      </c>
      <c r="BJ61" s="17">
        <v>0</v>
      </c>
      <c r="BK61" s="23" t="s">
        <v>324</v>
      </c>
      <c r="BL61" s="1">
        <v>0</v>
      </c>
      <c r="BM61" s="1">
        <v>0</v>
      </c>
      <c r="BN61" s="1">
        <v>1</v>
      </c>
      <c r="BO61" s="1">
        <v>0</v>
      </c>
      <c r="BP61" s="1">
        <v>1</v>
      </c>
      <c r="BQ61" s="1">
        <v>1</v>
      </c>
      <c r="BR61" s="1">
        <v>2.43</v>
      </c>
      <c r="BS61" s="1">
        <v>1</v>
      </c>
      <c r="BT61" s="1">
        <v>1</v>
      </c>
      <c r="BU61" s="1">
        <v>1</v>
      </c>
      <c r="BW61" s="1">
        <v>6.34</v>
      </c>
      <c r="BX61" s="1">
        <v>2</v>
      </c>
      <c r="BY61" s="66">
        <v>3</v>
      </c>
      <c r="BZ61" s="1">
        <v>68.7</v>
      </c>
      <c r="CA61" s="1">
        <v>149</v>
      </c>
      <c r="CB61" s="24">
        <v>2</v>
      </c>
      <c r="CC61" s="24">
        <v>114</v>
      </c>
      <c r="CD61" s="48">
        <f t="shared" si="18"/>
        <v>2.28</v>
      </c>
      <c r="CE61" s="48">
        <v>3</v>
      </c>
      <c r="CF61" s="25">
        <v>0</v>
      </c>
      <c r="CG61" s="17">
        <v>0</v>
      </c>
      <c r="CH61" s="17">
        <v>0</v>
      </c>
      <c r="CI61" s="17">
        <v>0</v>
      </c>
      <c r="CJ61" s="17">
        <v>0</v>
      </c>
      <c r="CK61" s="17">
        <v>114</v>
      </c>
      <c r="CL61" s="1">
        <f t="shared" si="23"/>
        <v>2.28</v>
      </c>
      <c r="CM61" s="22">
        <v>11.7</v>
      </c>
      <c r="CN61" s="17">
        <v>1</v>
      </c>
      <c r="CO61" s="1">
        <v>95</v>
      </c>
      <c r="CP61" s="1">
        <v>6</v>
      </c>
      <c r="CQ61" s="1">
        <f t="shared" si="17"/>
        <v>9.5</v>
      </c>
      <c r="CR61" s="1">
        <v>1.02</v>
      </c>
      <c r="CS61" s="1">
        <f t="shared" si="19"/>
        <v>10.2</v>
      </c>
      <c r="CT61" s="107">
        <v>1</v>
      </c>
      <c r="CU61" s="22">
        <v>41</v>
      </c>
      <c r="CV61" s="107">
        <v>2</v>
      </c>
      <c r="CW61" s="22">
        <v>10.4</v>
      </c>
      <c r="CX61" s="26">
        <f t="shared" si="4"/>
        <v>1.01703333929878</v>
      </c>
      <c r="CY61" s="27">
        <f t="shared" si="5"/>
        <v>0.671242003937195</v>
      </c>
      <c r="CZ61" s="26">
        <f t="shared" si="6"/>
        <v>3.485</v>
      </c>
      <c r="DA61" s="28">
        <f t="shared" si="7"/>
        <v>-2.81375799606281</v>
      </c>
      <c r="DB61" s="107">
        <v>1</v>
      </c>
      <c r="DC61" s="1">
        <v>1</v>
      </c>
      <c r="DD61" s="17">
        <v>1</v>
      </c>
      <c r="DE61" s="29">
        <f t="shared" si="26"/>
        <v>0</v>
      </c>
      <c r="DF61" s="29">
        <v>0</v>
      </c>
      <c r="DG61" s="1">
        <v>21</v>
      </c>
      <c r="DH61" s="1">
        <f t="shared" si="20"/>
        <v>2.1</v>
      </c>
      <c r="DI61" s="1">
        <v>25</v>
      </c>
      <c r="DJ61" s="1">
        <f t="shared" si="9"/>
        <v>2.5</v>
      </c>
      <c r="DK61" s="17">
        <v>2</v>
      </c>
      <c r="DL61" s="1">
        <v>64</v>
      </c>
      <c r="DM61" s="1">
        <v>15</v>
      </c>
      <c r="DN61" s="1">
        <f t="shared" si="24"/>
        <v>1.5</v>
      </c>
      <c r="DO61" s="1">
        <v>6233</v>
      </c>
      <c r="DP61" s="1">
        <v>2</v>
      </c>
      <c r="DQ61" s="1">
        <f t="shared" si="25"/>
        <v>6.233</v>
      </c>
      <c r="DR61" s="1">
        <v>82</v>
      </c>
      <c r="DS61" s="25">
        <v>6.2</v>
      </c>
      <c r="DT61" s="1" t="s">
        <v>241</v>
      </c>
      <c r="DU61" s="1">
        <v>1</v>
      </c>
      <c r="DV61" s="1">
        <v>5</v>
      </c>
      <c r="DW61" s="1">
        <v>1</v>
      </c>
      <c r="DX61" s="20">
        <v>7.93</v>
      </c>
      <c r="DY61" s="1">
        <v>74.9</v>
      </c>
      <c r="DZ61" s="30">
        <v>155</v>
      </c>
      <c r="EA61" s="1">
        <v>87</v>
      </c>
      <c r="EB61" s="1">
        <v>12.2</v>
      </c>
      <c r="EC61" s="1">
        <v>85.6</v>
      </c>
      <c r="ED61" s="1">
        <v>1.06</v>
      </c>
      <c r="EE61" s="1">
        <v>40</v>
      </c>
      <c r="EF61" s="1">
        <v>14.2</v>
      </c>
      <c r="EG61" s="26">
        <f t="shared" si="29"/>
        <v>1.15228834438306</v>
      </c>
      <c r="EH61" s="26">
        <f t="shared" si="27"/>
        <v>0.760510307292817</v>
      </c>
      <c r="EI61" s="1">
        <f t="shared" si="30"/>
        <v>3.4</v>
      </c>
      <c r="EJ61" s="28">
        <f t="shared" si="28"/>
        <v>-2.63948969270718</v>
      </c>
      <c r="EK61" s="22">
        <v>1</v>
      </c>
      <c r="EL61" s="3">
        <v>1</v>
      </c>
      <c r="EM61" s="1">
        <v>157</v>
      </c>
      <c r="EN61" s="1">
        <v>182</v>
      </c>
      <c r="EO61" s="1">
        <v>75</v>
      </c>
      <c r="EP61" s="1">
        <v>23</v>
      </c>
      <c r="EQ61" s="1">
        <v>6428</v>
      </c>
      <c r="ER61" s="25">
        <v>83</v>
      </c>
      <c r="ES61" s="23"/>
      <c r="ET61" s="1">
        <v>0</v>
      </c>
      <c r="EW61" s="30"/>
      <c r="FK61" s="20">
        <v>37</v>
      </c>
      <c r="FL61" s="1">
        <v>36.3</v>
      </c>
      <c r="FN61" s="31">
        <v>0</v>
      </c>
      <c r="FO61" s="32">
        <v>0</v>
      </c>
      <c r="FP61" s="1">
        <v>0</v>
      </c>
      <c r="FQ61" s="1">
        <v>0</v>
      </c>
      <c r="FR61" s="1">
        <v>0</v>
      </c>
      <c r="FS61" s="1">
        <v>0</v>
      </c>
      <c r="FT61" s="1">
        <f t="shared" si="13"/>
        <v>0</v>
      </c>
      <c r="FU61" s="1">
        <v>0</v>
      </c>
      <c r="FV61" s="1">
        <f t="shared" si="14"/>
        <v>0</v>
      </c>
      <c r="FW61" s="1">
        <v>0</v>
      </c>
      <c r="FX61" s="1">
        <v>0</v>
      </c>
      <c r="FY61" s="17">
        <v>0</v>
      </c>
      <c r="FZ61" s="1">
        <v>0</v>
      </c>
      <c r="GB61" s="1">
        <v>0</v>
      </c>
      <c r="GC61" s="1">
        <v>0</v>
      </c>
      <c r="GD61" s="17">
        <v>0</v>
      </c>
      <c r="GE61" s="1">
        <v>0</v>
      </c>
      <c r="GG61" s="1">
        <v>0</v>
      </c>
      <c r="GH61" s="1">
        <v>0</v>
      </c>
      <c r="GI61" s="17">
        <v>0</v>
      </c>
      <c r="GJ61" s="1">
        <v>0</v>
      </c>
      <c r="GK61" s="1">
        <v>0</v>
      </c>
      <c r="GL61" s="1">
        <v>0</v>
      </c>
      <c r="GM61" s="32">
        <v>0</v>
      </c>
      <c r="GN61" s="17">
        <v>0</v>
      </c>
      <c r="GO61" s="17">
        <v>0</v>
      </c>
      <c r="GP61" s="1">
        <v>0</v>
      </c>
      <c r="GQ61" s="1">
        <v>0</v>
      </c>
      <c r="GR61" s="1">
        <v>0</v>
      </c>
      <c r="GS61" s="1">
        <v>0</v>
      </c>
      <c r="GT61" s="32">
        <v>0</v>
      </c>
      <c r="GU61" s="32">
        <v>0</v>
      </c>
      <c r="GV61" s="1">
        <v>0</v>
      </c>
      <c r="GW61" s="1">
        <v>0</v>
      </c>
      <c r="GX61" s="157">
        <v>0</v>
      </c>
      <c r="GY61" s="17">
        <v>0</v>
      </c>
      <c r="GZ61" s="17">
        <v>0</v>
      </c>
      <c r="HA61" s="25">
        <v>0</v>
      </c>
      <c r="HB61" s="1">
        <v>0</v>
      </c>
      <c r="HC61" s="17">
        <v>0</v>
      </c>
      <c r="HD61" s="170">
        <v>0</v>
      </c>
      <c r="HE61" s="17">
        <v>0</v>
      </c>
      <c r="HF61" s="17">
        <v>0</v>
      </c>
      <c r="HG61" s="17">
        <v>0</v>
      </c>
      <c r="HH61" s="17">
        <v>0</v>
      </c>
      <c r="HI61" s="17">
        <v>0</v>
      </c>
      <c r="HL61" s="1">
        <v>0</v>
      </c>
      <c r="HM61" s="1">
        <v>0</v>
      </c>
      <c r="HN61" s="1">
        <v>0</v>
      </c>
      <c r="HO61" s="1">
        <v>0</v>
      </c>
      <c r="HP61" s="1">
        <v>0</v>
      </c>
      <c r="HQ61" s="1">
        <v>0</v>
      </c>
      <c r="HR61" s="32">
        <v>0</v>
      </c>
      <c r="HS61" s="1">
        <v>0</v>
      </c>
      <c r="HT61" s="32">
        <v>0</v>
      </c>
      <c r="HU61" s="32">
        <v>0</v>
      </c>
      <c r="HW61" s="32">
        <v>0</v>
      </c>
      <c r="HX61" s="32">
        <v>0</v>
      </c>
      <c r="HY61" s="1">
        <f t="shared" si="15"/>
        <v>0</v>
      </c>
      <c r="HZ61" s="1">
        <v>0</v>
      </c>
      <c r="IA61" s="1">
        <f t="shared" si="16"/>
        <v>0</v>
      </c>
      <c r="IB61" s="1">
        <v>0</v>
      </c>
      <c r="IC61" s="1">
        <v>0</v>
      </c>
      <c r="ID61" s="23">
        <v>0</v>
      </c>
      <c r="IE61" s="23"/>
      <c r="IF61" s="23"/>
      <c r="IG61" s="36">
        <v>1</v>
      </c>
      <c r="IH61" s="37" t="s">
        <v>242</v>
      </c>
      <c r="II61" s="179">
        <v>0</v>
      </c>
      <c r="IJ61" s="1" t="s">
        <v>465</v>
      </c>
      <c r="IK61" s="1" t="s">
        <v>365</v>
      </c>
      <c r="IL61" s="38" t="s">
        <v>242</v>
      </c>
      <c r="IM61" s="1">
        <v>0</v>
      </c>
      <c r="IN61" s="1">
        <v>0</v>
      </c>
      <c r="IO61" s="1">
        <v>2.21</v>
      </c>
      <c r="IQ61" s="1">
        <v>6.89</v>
      </c>
      <c r="IR61" s="1">
        <v>71.9</v>
      </c>
      <c r="IS61" s="1">
        <v>152</v>
      </c>
      <c r="IT61" s="1">
        <v>128</v>
      </c>
      <c r="IU61" s="1">
        <v>10.8</v>
      </c>
      <c r="IV61" s="1">
        <v>96</v>
      </c>
      <c r="IW61" s="1">
        <v>0.94</v>
      </c>
      <c r="IX61" s="1">
        <v>44</v>
      </c>
      <c r="IY61" s="1">
        <v>11.5</v>
      </c>
      <c r="IZ61" s="1">
        <v>21</v>
      </c>
      <c r="JA61" s="1">
        <v>26</v>
      </c>
      <c r="JB61" s="1">
        <v>67</v>
      </c>
      <c r="JC61" s="1">
        <v>22</v>
      </c>
      <c r="JD61" s="1">
        <v>7296</v>
      </c>
      <c r="JE61" s="23">
        <v>85</v>
      </c>
      <c r="JI61" s="38" t="s">
        <v>242</v>
      </c>
      <c r="JN61" s="23"/>
    </row>
    <row r="62" s="3" customFormat="1" spans="1:274">
      <c r="A62" s="52"/>
      <c r="B62" s="65"/>
      <c r="E62" s="54">
        <v>3</v>
      </c>
      <c r="F62" s="49">
        <v>2</v>
      </c>
      <c r="G62" s="66">
        <v>3</v>
      </c>
      <c r="H62" s="66">
        <v>1</v>
      </c>
      <c r="I62" s="71">
        <v>58.8993839835729</v>
      </c>
      <c r="J62" s="47">
        <v>1</v>
      </c>
      <c r="K62" s="68">
        <f t="shared" si="2"/>
        <v>5.88993839835729</v>
      </c>
      <c r="L62" s="49">
        <v>3</v>
      </c>
      <c r="M62" s="79">
        <v>22037</v>
      </c>
      <c r="N62" s="66">
        <v>1</v>
      </c>
      <c r="O62" s="66">
        <v>0</v>
      </c>
      <c r="P62" s="66">
        <v>1</v>
      </c>
      <c r="Q62" s="66">
        <v>1</v>
      </c>
      <c r="R62" s="1">
        <v>0</v>
      </c>
      <c r="S62" s="19">
        <v>59</v>
      </c>
      <c r="T62" s="83">
        <v>60</v>
      </c>
      <c r="U62" s="3">
        <v>2</v>
      </c>
      <c r="V62" s="3">
        <v>2</v>
      </c>
      <c r="W62" s="1">
        <v>2</v>
      </c>
      <c r="X62" s="1">
        <v>1</v>
      </c>
      <c r="Z62" s="92">
        <v>43550</v>
      </c>
      <c r="AA62" s="66">
        <v>115</v>
      </c>
      <c r="AB62" s="66"/>
      <c r="AC62" s="3">
        <v>27.3</v>
      </c>
      <c r="AD62" s="1">
        <v>2</v>
      </c>
      <c r="AE62" s="95" t="s">
        <v>466</v>
      </c>
      <c r="AF62" s="94"/>
      <c r="AG62" s="94" t="s">
        <v>235</v>
      </c>
      <c r="AH62" s="94">
        <v>1</v>
      </c>
      <c r="AI62" s="21">
        <v>1</v>
      </c>
      <c r="AJ62" s="94">
        <v>1.7</v>
      </c>
      <c r="AK62" s="66">
        <v>1.7</v>
      </c>
      <c r="AL62" s="22">
        <v>1</v>
      </c>
      <c r="AM62" s="3">
        <v>1</v>
      </c>
      <c r="AN62" s="3">
        <v>1</v>
      </c>
      <c r="AO62" s="3">
        <v>0</v>
      </c>
      <c r="AP62" s="3">
        <v>0</v>
      </c>
      <c r="AQ62" s="66">
        <v>1</v>
      </c>
      <c r="AR62" s="1">
        <v>1</v>
      </c>
      <c r="AS62" s="66">
        <v>1</v>
      </c>
      <c r="AT62" s="66">
        <v>0</v>
      </c>
      <c r="AU62" s="66">
        <v>0</v>
      </c>
      <c r="AV62" s="66">
        <v>0</v>
      </c>
      <c r="AX62" s="3">
        <v>1</v>
      </c>
      <c r="AY62" s="3">
        <v>1</v>
      </c>
      <c r="AZ62" s="3">
        <v>1</v>
      </c>
      <c r="BA62" s="1">
        <v>1</v>
      </c>
      <c r="BB62" s="107">
        <v>1</v>
      </c>
      <c r="BC62" s="22">
        <v>0</v>
      </c>
      <c r="BD62" s="22">
        <v>0</v>
      </c>
      <c r="BE62" s="22"/>
      <c r="BF62" s="3">
        <v>0</v>
      </c>
      <c r="BG62" s="3">
        <v>1</v>
      </c>
      <c r="BH62" s="17">
        <v>1</v>
      </c>
      <c r="BI62" s="3">
        <v>0</v>
      </c>
      <c r="BJ62" s="66">
        <v>0</v>
      </c>
      <c r="BK62" s="118" t="s">
        <v>334</v>
      </c>
      <c r="BL62" s="3">
        <v>0</v>
      </c>
      <c r="BM62" s="3">
        <v>0</v>
      </c>
      <c r="BN62" s="3">
        <v>0</v>
      </c>
      <c r="BO62" s="3">
        <v>0</v>
      </c>
      <c r="BP62" s="1">
        <v>4</v>
      </c>
      <c r="BQ62" s="1">
        <v>3</v>
      </c>
      <c r="BR62" s="3">
        <v>1.89</v>
      </c>
      <c r="BS62" s="1">
        <v>1</v>
      </c>
      <c r="BT62" s="1">
        <v>1</v>
      </c>
      <c r="BU62" s="66">
        <v>1</v>
      </c>
      <c r="BW62" s="3">
        <v>7.02</v>
      </c>
      <c r="BX62" s="1">
        <v>2</v>
      </c>
      <c r="BY62" s="66">
        <v>3</v>
      </c>
      <c r="BZ62" s="3">
        <v>74.5</v>
      </c>
      <c r="CA62" s="3">
        <v>152</v>
      </c>
      <c r="CB62" s="24">
        <v>2</v>
      </c>
      <c r="CC62" s="3">
        <v>115</v>
      </c>
      <c r="CD62" s="48">
        <f t="shared" si="18"/>
        <v>2.3</v>
      </c>
      <c r="CE62" s="48">
        <v>3</v>
      </c>
      <c r="CF62" s="129">
        <v>0</v>
      </c>
      <c r="CG62" s="3">
        <v>0</v>
      </c>
      <c r="CH62" s="3">
        <v>0</v>
      </c>
      <c r="CI62" s="3">
        <v>0</v>
      </c>
      <c r="CJ62" s="3">
        <v>0</v>
      </c>
      <c r="CK62" s="3">
        <v>115</v>
      </c>
      <c r="CL62" s="1">
        <f t="shared" si="23"/>
        <v>2.3</v>
      </c>
      <c r="CM62" s="22">
        <v>11.4</v>
      </c>
      <c r="CN62" s="17">
        <v>1</v>
      </c>
      <c r="CO62" s="3">
        <v>102.2</v>
      </c>
      <c r="CP62" s="17">
        <v>7</v>
      </c>
      <c r="CQ62" s="1">
        <f t="shared" si="17"/>
        <v>10.22</v>
      </c>
      <c r="CR62" s="3">
        <v>0.99</v>
      </c>
      <c r="CS62" s="1">
        <f t="shared" si="19"/>
        <v>9.9</v>
      </c>
      <c r="CT62" s="107">
        <v>1</v>
      </c>
      <c r="CU62" s="22">
        <v>43</v>
      </c>
      <c r="CV62" s="107">
        <v>2</v>
      </c>
      <c r="CW62" s="22">
        <v>14.7</v>
      </c>
      <c r="CX62" s="26">
        <f t="shared" si="4"/>
        <v>1.16731733474818</v>
      </c>
      <c r="CY62" s="27">
        <f t="shared" si="5"/>
        <v>0.770429440933796</v>
      </c>
      <c r="CZ62" s="26">
        <f t="shared" si="6"/>
        <v>3.655</v>
      </c>
      <c r="DA62" s="28">
        <f t="shared" si="7"/>
        <v>-2.8845705590662</v>
      </c>
      <c r="DB62" s="107">
        <v>1</v>
      </c>
      <c r="DC62" s="1">
        <v>1</v>
      </c>
      <c r="DD62" s="66">
        <v>1</v>
      </c>
      <c r="DE62" s="29">
        <f t="shared" si="26"/>
        <v>0</v>
      </c>
      <c r="DF62" s="29">
        <v>0</v>
      </c>
      <c r="DG62" s="3">
        <v>21</v>
      </c>
      <c r="DH62" s="1">
        <f t="shared" si="20"/>
        <v>2.1</v>
      </c>
      <c r="DI62" s="3">
        <v>22</v>
      </c>
      <c r="DJ62" s="1">
        <f t="shared" si="9"/>
        <v>2.2</v>
      </c>
      <c r="DK62" s="17">
        <v>1</v>
      </c>
      <c r="DL62" s="3">
        <v>72</v>
      </c>
      <c r="DM62" s="3">
        <v>16</v>
      </c>
      <c r="DN62" s="1">
        <f t="shared" si="24"/>
        <v>1.6</v>
      </c>
      <c r="DO62" s="3">
        <v>7076</v>
      </c>
      <c r="DP62" s="1">
        <v>2</v>
      </c>
      <c r="DQ62" s="1">
        <f t="shared" si="25"/>
        <v>7.076</v>
      </c>
      <c r="DR62" s="3">
        <v>88</v>
      </c>
      <c r="DS62" s="129">
        <v>7.3</v>
      </c>
      <c r="DT62" s="3" t="s">
        <v>241</v>
      </c>
      <c r="DU62" s="3">
        <v>1</v>
      </c>
      <c r="DV62" s="3">
        <v>5</v>
      </c>
      <c r="DW62" s="1">
        <v>1</v>
      </c>
      <c r="DX62" s="95">
        <v>8.27</v>
      </c>
      <c r="DY62" s="3">
        <v>79.2</v>
      </c>
      <c r="DZ62" s="30">
        <v>159</v>
      </c>
      <c r="EA62" s="3">
        <v>103</v>
      </c>
      <c r="EB62" s="3">
        <v>11.9</v>
      </c>
      <c r="EC62" s="3">
        <v>90.9</v>
      </c>
      <c r="ED62" s="3">
        <v>1.04</v>
      </c>
      <c r="EE62" s="3">
        <v>41</v>
      </c>
      <c r="EF62" s="3">
        <v>14.2</v>
      </c>
      <c r="EG62" s="26">
        <f t="shared" si="29"/>
        <v>1.15228834438306</v>
      </c>
      <c r="EH62" s="26">
        <f t="shared" si="27"/>
        <v>0.760510307292817</v>
      </c>
      <c r="EI62" s="1">
        <f t="shared" si="30"/>
        <v>3.485</v>
      </c>
      <c r="EJ62" s="28">
        <f t="shared" si="28"/>
        <v>-2.72448969270718</v>
      </c>
      <c r="EK62" s="22">
        <v>1</v>
      </c>
      <c r="EL62" s="3">
        <v>1</v>
      </c>
      <c r="EM62" s="3">
        <v>195</v>
      </c>
      <c r="EN62" s="3">
        <v>276</v>
      </c>
      <c r="EO62" s="3">
        <v>82</v>
      </c>
      <c r="EP62" s="3">
        <v>17</v>
      </c>
      <c r="EQ62" s="3">
        <v>7613</v>
      </c>
      <c r="ER62" s="129">
        <v>84</v>
      </c>
      <c r="ES62" s="118"/>
      <c r="ET62" s="3">
        <v>1</v>
      </c>
      <c r="EU62" s="3">
        <v>5.78</v>
      </c>
      <c r="EV62" s="3">
        <v>66.3</v>
      </c>
      <c r="EW62" s="30">
        <v>146</v>
      </c>
      <c r="EX62" s="3">
        <v>120</v>
      </c>
      <c r="EY62" s="3">
        <v>10.4</v>
      </c>
      <c r="EZ62" s="3">
        <v>114.1</v>
      </c>
      <c r="FA62" s="3">
        <v>0.9</v>
      </c>
      <c r="FB62" s="3">
        <v>40</v>
      </c>
      <c r="FC62" s="3">
        <v>7.9</v>
      </c>
      <c r="FD62" s="3">
        <v>62</v>
      </c>
      <c r="FE62" s="3">
        <v>29</v>
      </c>
      <c r="FF62" s="3">
        <v>78</v>
      </c>
      <c r="FG62" s="3">
        <v>16</v>
      </c>
      <c r="FH62" s="3">
        <v>6500</v>
      </c>
      <c r="FI62" s="3">
        <v>84</v>
      </c>
      <c r="FK62" s="95">
        <v>37</v>
      </c>
      <c r="FL62" s="3">
        <v>36.2</v>
      </c>
      <c r="FM62" s="1"/>
      <c r="FN62" s="31">
        <v>0</v>
      </c>
      <c r="FO62" s="32">
        <v>0</v>
      </c>
      <c r="FP62" s="3">
        <v>0</v>
      </c>
      <c r="FQ62" s="1">
        <v>0</v>
      </c>
      <c r="FR62" s="3">
        <v>0</v>
      </c>
      <c r="FS62" s="1">
        <v>0</v>
      </c>
      <c r="FT62" s="1">
        <f t="shared" si="13"/>
        <v>0</v>
      </c>
      <c r="FU62" s="66">
        <v>0</v>
      </c>
      <c r="FV62" s="1">
        <f t="shared" si="14"/>
        <v>0</v>
      </c>
      <c r="FW62" s="1">
        <v>0</v>
      </c>
      <c r="FX62" s="1">
        <v>0</v>
      </c>
      <c r="FY62" s="17">
        <v>0</v>
      </c>
      <c r="FZ62" s="1">
        <v>0</v>
      </c>
      <c r="GA62" s="17"/>
      <c r="GB62" s="1">
        <v>0</v>
      </c>
      <c r="GC62" s="17">
        <v>0</v>
      </c>
      <c r="GD62" s="17">
        <v>0</v>
      </c>
      <c r="GE62" s="1">
        <v>0</v>
      </c>
      <c r="GF62" s="17"/>
      <c r="GG62" s="1">
        <v>0</v>
      </c>
      <c r="GH62" s="17">
        <v>0</v>
      </c>
      <c r="GI62" s="17">
        <v>0</v>
      </c>
      <c r="GJ62" s="1">
        <v>0</v>
      </c>
      <c r="GK62" s="3">
        <v>0</v>
      </c>
      <c r="GL62" s="3">
        <v>0</v>
      </c>
      <c r="GM62" s="32">
        <v>0</v>
      </c>
      <c r="GN62" s="17">
        <v>0</v>
      </c>
      <c r="GO62" s="66">
        <v>0</v>
      </c>
      <c r="GP62" s="1">
        <v>0</v>
      </c>
      <c r="GQ62" s="1">
        <v>0</v>
      </c>
      <c r="GR62" s="66">
        <v>0</v>
      </c>
      <c r="GS62" s="1">
        <v>0</v>
      </c>
      <c r="GT62" s="32">
        <v>0</v>
      </c>
      <c r="GU62" s="32">
        <v>0</v>
      </c>
      <c r="GV62" s="3">
        <v>0</v>
      </c>
      <c r="GW62" s="3">
        <v>0</v>
      </c>
      <c r="GX62" s="157">
        <v>0</v>
      </c>
      <c r="GY62" s="66">
        <v>0</v>
      </c>
      <c r="GZ62" s="17">
        <v>0</v>
      </c>
      <c r="HA62" s="129">
        <v>0</v>
      </c>
      <c r="HB62" s="3">
        <v>0</v>
      </c>
      <c r="HC62" s="17">
        <v>0</v>
      </c>
      <c r="HD62" s="170">
        <v>0</v>
      </c>
      <c r="HE62" s="17">
        <v>0</v>
      </c>
      <c r="HF62" s="17">
        <v>0</v>
      </c>
      <c r="HG62" s="17">
        <v>0</v>
      </c>
      <c r="HH62" s="17">
        <v>0</v>
      </c>
      <c r="HI62" s="17">
        <v>0</v>
      </c>
      <c r="HL62" s="3">
        <v>0</v>
      </c>
      <c r="HM62" s="3">
        <v>0</v>
      </c>
      <c r="HN62" s="3">
        <v>0</v>
      </c>
      <c r="HO62" s="3">
        <v>0</v>
      </c>
      <c r="HP62" s="3">
        <v>0</v>
      </c>
      <c r="HQ62" s="3">
        <v>0</v>
      </c>
      <c r="HR62" s="32">
        <v>0</v>
      </c>
      <c r="HS62" s="1">
        <v>0</v>
      </c>
      <c r="HT62" s="32">
        <v>0</v>
      </c>
      <c r="HU62" s="32">
        <v>0</v>
      </c>
      <c r="HV62" s="1"/>
      <c r="HW62" s="32">
        <v>0</v>
      </c>
      <c r="HX62" s="32">
        <v>0</v>
      </c>
      <c r="HY62" s="1">
        <f t="shared" si="15"/>
        <v>0</v>
      </c>
      <c r="HZ62" s="1">
        <v>0</v>
      </c>
      <c r="IA62" s="1">
        <f t="shared" si="16"/>
        <v>0</v>
      </c>
      <c r="IB62" s="1">
        <v>0</v>
      </c>
      <c r="IC62" s="3">
        <v>0</v>
      </c>
      <c r="ID62" s="118">
        <v>0</v>
      </c>
      <c r="IE62" s="118"/>
      <c r="IF62" s="118"/>
      <c r="IG62" s="115">
        <v>1</v>
      </c>
      <c r="IH62" s="118" t="s">
        <v>242</v>
      </c>
      <c r="II62" s="179">
        <v>0</v>
      </c>
      <c r="IJ62" s="3" t="s">
        <v>467</v>
      </c>
      <c r="IK62" s="3" t="s">
        <v>468</v>
      </c>
      <c r="IL62" s="3" t="s">
        <v>242</v>
      </c>
      <c r="IM62" s="3">
        <v>0</v>
      </c>
      <c r="IN62" s="3">
        <v>0</v>
      </c>
      <c r="IQ62" s="3">
        <v>7.38</v>
      </c>
      <c r="IR62" s="3">
        <v>71.9</v>
      </c>
      <c r="IS62" s="3">
        <v>170</v>
      </c>
      <c r="IT62" s="3">
        <v>153</v>
      </c>
      <c r="IX62" s="3">
        <v>50</v>
      </c>
      <c r="IY62" s="3">
        <v>20.9</v>
      </c>
      <c r="IZ62" s="3">
        <v>28</v>
      </c>
      <c r="JA62" s="3">
        <v>27</v>
      </c>
      <c r="JB62" s="3">
        <v>75</v>
      </c>
      <c r="JC62" s="3">
        <v>22</v>
      </c>
      <c r="JD62" s="3">
        <v>9090</v>
      </c>
      <c r="JE62" s="118">
        <v>94</v>
      </c>
      <c r="JI62" s="3" t="s">
        <v>242</v>
      </c>
      <c r="JN62" s="118"/>
    </row>
    <row r="63" s="1" customFormat="1" spans="1:274">
      <c r="A63" s="46">
        <v>41</v>
      </c>
      <c r="B63" s="14">
        <v>3001152987</v>
      </c>
      <c r="C63" s="1" t="s">
        <v>469</v>
      </c>
      <c r="E63" s="49">
        <v>3</v>
      </c>
      <c r="F63" s="49">
        <v>2</v>
      </c>
      <c r="G63" s="17">
        <v>3</v>
      </c>
      <c r="H63" s="1">
        <v>1</v>
      </c>
      <c r="I63" s="71">
        <v>55.4715947980835</v>
      </c>
      <c r="J63" s="47">
        <v>1</v>
      </c>
      <c r="K63" s="68">
        <f t="shared" si="2"/>
        <v>5.54715947980835</v>
      </c>
      <c r="L63" s="49">
        <v>3</v>
      </c>
      <c r="M63" s="78">
        <v>22463</v>
      </c>
      <c r="N63" s="1">
        <v>0</v>
      </c>
      <c r="O63" s="1">
        <v>0</v>
      </c>
      <c r="P63" s="1">
        <v>1</v>
      </c>
      <c r="Q63" s="1">
        <v>0</v>
      </c>
      <c r="R63" s="1">
        <v>0</v>
      </c>
      <c r="S63" s="19">
        <v>60</v>
      </c>
      <c r="T63" s="83">
        <v>61</v>
      </c>
      <c r="U63" s="1">
        <v>1</v>
      </c>
      <c r="V63" s="1">
        <v>1</v>
      </c>
      <c r="W63" s="1">
        <v>1</v>
      </c>
      <c r="X63" s="1">
        <v>1</v>
      </c>
      <c r="Z63" s="88">
        <v>42724</v>
      </c>
      <c r="AA63" s="17">
        <v>154</v>
      </c>
      <c r="AB63" s="17"/>
      <c r="AC63" s="1">
        <v>25.68</v>
      </c>
      <c r="AD63" s="1">
        <v>2</v>
      </c>
      <c r="AE63" s="20" t="s">
        <v>250</v>
      </c>
      <c r="AF63" s="16"/>
      <c r="AG63" s="16" t="s">
        <v>251</v>
      </c>
      <c r="AH63" s="16">
        <v>2</v>
      </c>
      <c r="AI63" s="21">
        <v>2</v>
      </c>
      <c r="AJ63" s="16">
        <v>2.4</v>
      </c>
      <c r="AK63" s="17">
        <v>2.4</v>
      </c>
      <c r="AL63" s="107">
        <v>2</v>
      </c>
      <c r="AM63" s="1">
        <v>2</v>
      </c>
      <c r="AN63" s="1">
        <v>2</v>
      </c>
      <c r="AO63" s="1">
        <v>0</v>
      </c>
      <c r="AP63" s="1">
        <v>0</v>
      </c>
      <c r="AQ63" s="17">
        <v>2</v>
      </c>
      <c r="AR63" s="1">
        <v>1</v>
      </c>
      <c r="AS63" s="1">
        <v>1</v>
      </c>
      <c r="AT63" s="17" t="s">
        <v>246</v>
      </c>
      <c r="AU63" s="17">
        <v>1</v>
      </c>
      <c r="AV63" s="17">
        <v>1</v>
      </c>
      <c r="AX63" s="1">
        <v>1</v>
      </c>
      <c r="AY63" s="66">
        <v>1</v>
      </c>
      <c r="AZ63" s="3">
        <v>0.5</v>
      </c>
      <c r="BA63" s="1">
        <v>0.5</v>
      </c>
      <c r="BB63" s="22">
        <v>1</v>
      </c>
      <c r="BC63" s="22">
        <v>0</v>
      </c>
      <c r="BD63" s="22">
        <v>0</v>
      </c>
      <c r="BE63" s="22"/>
      <c r="BF63" s="1">
        <v>0</v>
      </c>
      <c r="BG63" s="1">
        <v>0</v>
      </c>
      <c r="BH63" s="17">
        <v>0</v>
      </c>
      <c r="BI63" s="1">
        <v>0</v>
      </c>
      <c r="BJ63" s="17">
        <v>0</v>
      </c>
      <c r="BK63" s="23" t="s">
        <v>271</v>
      </c>
      <c r="BL63" s="1">
        <v>0</v>
      </c>
      <c r="BM63" s="1">
        <v>0</v>
      </c>
      <c r="BN63" s="1">
        <v>1</v>
      </c>
      <c r="BO63" s="1" t="s">
        <v>470</v>
      </c>
      <c r="BP63" s="1">
        <v>1</v>
      </c>
      <c r="BQ63" s="1">
        <v>1</v>
      </c>
      <c r="BR63" s="1">
        <v>3.42</v>
      </c>
      <c r="BS63" s="1">
        <v>1</v>
      </c>
      <c r="BT63" s="1">
        <v>2</v>
      </c>
      <c r="BU63" s="1">
        <v>2</v>
      </c>
      <c r="BW63" s="1">
        <v>6.22</v>
      </c>
      <c r="BX63" s="1">
        <v>2</v>
      </c>
      <c r="BY63" s="66">
        <v>3</v>
      </c>
      <c r="BZ63" s="1">
        <v>29</v>
      </c>
      <c r="CA63" s="1">
        <v>147</v>
      </c>
      <c r="CB63" s="24">
        <v>2</v>
      </c>
      <c r="CC63" s="24">
        <v>154</v>
      </c>
      <c r="CD63" s="48">
        <f t="shared" si="18"/>
        <v>3.08</v>
      </c>
      <c r="CE63" s="48">
        <v>3</v>
      </c>
      <c r="CF63" s="25">
        <v>0</v>
      </c>
      <c r="CG63" s="17">
        <v>0</v>
      </c>
      <c r="CH63" s="17">
        <v>0</v>
      </c>
      <c r="CI63" s="17">
        <v>0</v>
      </c>
      <c r="CJ63" s="17">
        <v>0</v>
      </c>
      <c r="CK63" s="17">
        <v>154</v>
      </c>
      <c r="CL63" s="1">
        <f t="shared" si="23"/>
        <v>3.08</v>
      </c>
      <c r="CM63" s="22">
        <v>11.8</v>
      </c>
      <c r="CN63" s="17">
        <v>1</v>
      </c>
      <c r="CO63" s="1">
        <v>93</v>
      </c>
      <c r="CP63" s="1">
        <v>6</v>
      </c>
      <c r="CQ63" s="1">
        <f t="shared" si="17"/>
        <v>9.3</v>
      </c>
      <c r="CR63" s="1">
        <v>1.03</v>
      </c>
      <c r="CS63" s="1">
        <f t="shared" si="19"/>
        <v>10.3</v>
      </c>
      <c r="CT63" s="107">
        <v>1</v>
      </c>
      <c r="CU63" s="22">
        <v>43</v>
      </c>
      <c r="CV63" s="107">
        <v>2</v>
      </c>
      <c r="CW63" s="22">
        <v>9.2</v>
      </c>
      <c r="CX63" s="26">
        <f t="shared" si="4"/>
        <v>0.963787827345555</v>
      </c>
      <c r="CY63" s="27">
        <f t="shared" si="5"/>
        <v>0.636099966048067</v>
      </c>
      <c r="CZ63" s="26">
        <f t="shared" si="6"/>
        <v>3.655</v>
      </c>
      <c r="DA63" s="28">
        <f t="shared" si="7"/>
        <v>-3.01890003395193</v>
      </c>
      <c r="DB63" s="107">
        <v>1</v>
      </c>
      <c r="DC63" s="1">
        <v>1</v>
      </c>
      <c r="DD63" s="17">
        <v>2</v>
      </c>
      <c r="DE63" s="29">
        <f t="shared" si="26"/>
        <v>1</v>
      </c>
      <c r="DF63" s="141">
        <v>1</v>
      </c>
      <c r="DG63" s="1">
        <v>17</v>
      </c>
      <c r="DH63" s="1">
        <f t="shared" si="20"/>
        <v>1.7</v>
      </c>
      <c r="DI63" s="1">
        <v>20</v>
      </c>
      <c r="DJ63" s="1">
        <f t="shared" si="9"/>
        <v>2</v>
      </c>
      <c r="DK63" s="17">
        <v>1</v>
      </c>
      <c r="DL63" s="1">
        <v>95</v>
      </c>
      <c r="DM63" s="1">
        <v>29</v>
      </c>
      <c r="DN63" s="1">
        <f t="shared" si="24"/>
        <v>2.9</v>
      </c>
      <c r="DO63" s="1">
        <v>8437</v>
      </c>
      <c r="DP63" s="1">
        <v>2</v>
      </c>
      <c r="DQ63" s="1">
        <f t="shared" si="25"/>
        <v>8.437</v>
      </c>
      <c r="DR63" s="1">
        <v>69</v>
      </c>
      <c r="DS63" s="25">
        <v>4.5</v>
      </c>
      <c r="DT63" s="1" t="s">
        <v>241</v>
      </c>
      <c r="DU63" s="1">
        <v>1</v>
      </c>
      <c r="DV63" s="1">
        <v>5</v>
      </c>
      <c r="DW63" s="1">
        <v>1</v>
      </c>
      <c r="DX63" s="20">
        <v>8.25</v>
      </c>
      <c r="DY63" s="1">
        <v>57.8</v>
      </c>
      <c r="DZ63" s="30">
        <v>142</v>
      </c>
      <c r="EA63" s="1">
        <v>129</v>
      </c>
      <c r="EE63" s="1">
        <v>39</v>
      </c>
      <c r="EF63" s="1">
        <v>18.8</v>
      </c>
      <c r="EG63" s="26">
        <f t="shared" si="29"/>
        <v>1.27415784926368</v>
      </c>
      <c r="EH63" s="26">
        <f t="shared" si="27"/>
        <v>0.840944180514029</v>
      </c>
      <c r="EI63" s="1">
        <f t="shared" si="30"/>
        <v>3.315</v>
      </c>
      <c r="EJ63" s="28">
        <f t="shared" si="28"/>
        <v>-2.47405581948597</v>
      </c>
      <c r="EK63" s="22">
        <v>2</v>
      </c>
      <c r="EL63" s="1">
        <v>2</v>
      </c>
      <c r="EM63" s="1">
        <v>151</v>
      </c>
      <c r="EN63" s="1">
        <v>254</v>
      </c>
      <c r="EO63" s="1">
        <v>84</v>
      </c>
      <c r="EP63" s="1">
        <v>35</v>
      </c>
      <c r="EQ63" s="1">
        <v>7829</v>
      </c>
      <c r="ER63" s="25">
        <v>68</v>
      </c>
      <c r="ES63" s="23"/>
      <c r="ET63" s="1">
        <v>0</v>
      </c>
      <c r="EW63" s="30"/>
      <c r="FK63" s="20">
        <v>37.8</v>
      </c>
      <c r="FL63" s="1">
        <v>36.6</v>
      </c>
      <c r="FN63" s="31">
        <v>1</v>
      </c>
      <c r="FO63" s="32">
        <v>0</v>
      </c>
      <c r="FP63" s="1">
        <v>2</v>
      </c>
      <c r="FQ63" s="1">
        <v>1</v>
      </c>
      <c r="FR63" s="1">
        <v>0</v>
      </c>
      <c r="FS63" s="1">
        <v>0</v>
      </c>
      <c r="FT63" s="1">
        <f t="shared" si="13"/>
        <v>0</v>
      </c>
      <c r="FU63" s="1">
        <v>0</v>
      </c>
      <c r="FV63" s="1">
        <f t="shared" si="14"/>
        <v>0</v>
      </c>
      <c r="FW63" s="1">
        <v>0</v>
      </c>
      <c r="FX63" s="1">
        <v>0</v>
      </c>
      <c r="FY63" s="17">
        <v>0</v>
      </c>
      <c r="FZ63" s="1">
        <v>0</v>
      </c>
      <c r="GB63" s="1">
        <v>0</v>
      </c>
      <c r="GC63" s="1">
        <v>0</v>
      </c>
      <c r="GD63" s="17">
        <v>0</v>
      </c>
      <c r="GE63" s="1">
        <v>0</v>
      </c>
      <c r="GG63" s="1">
        <v>0</v>
      </c>
      <c r="GH63" s="1">
        <v>0</v>
      </c>
      <c r="GI63" s="17">
        <v>0</v>
      </c>
      <c r="GJ63" s="1">
        <v>0</v>
      </c>
      <c r="GK63" s="1">
        <v>0</v>
      </c>
      <c r="GL63" s="1">
        <v>0</v>
      </c>
      <c r="GM63" s="32">
        <v>0</v>
      </c>
      <c r="GN63" s="17">
        <v>0</v>
      </c>
      <c r="GO63" s="17">
        <v>0</v>
      </c>
      <c r="GP63" s="1">
        <v>0</v>
      </c>
      <c r="GQ63" s="1">
        <v>0</v>
      </c>
      <c r="GR63" s="1">
        <v>0</v>
      </c>
      <c r="GS63" s="1">
        <v>0</v>
      </c>
      <c r="GT63" s="32">
        <v>0</v>
      </c>
      <c r="GU63" s="32">
        <v>0</v>
      </c>
      <c r="GV63" s="1">
        <v>0</v>
      </c>
      <c r="GW63" s="1">
        <v>0</v>
      </c>
      <c r="GX63" s="157">
        <v>0</v>
      </c>
      <c r="GY63" s="17">
        <v>0</v>
      </c>
      <c r="GZ63" s="17">
        <v>0</v>
      </c>
      <c r="HA63" s="25">
        <v>0</v>
      </c>
      <c r="HB63" s="1">
        <v>0</v>
      </c>
      <c r="HC63" s="17">
        <v>0</v>
      </c>
      <c r="HD63" s="170">
        <v>0</v>
      </c>
      <c r="HE63" s="17">
        <v>0</v>
      </c>
      <c r="HF63" s="17">
        <v>0</v>
      </c>
      <c r="HG63" s="17">
        <v>0</v>
      </c>
      <c r="HH63" s="17">
        <v>0</v>
      </c>
      <c r="HI63" s="17">
        <v>0</v>
      </c>
      <c r="HL63" s="1">
        <v>0</v>
      </c>
      <c r="HM63" s="1">
        <v>0</v>
      </c>
      <c r="HN63" s="1">
        <v>0</v>
      </c>
      <c r="HO63" s="1">
        <v>0</v>
      </c>
      <c r="HP63" s="1">
        <v>0</v>
      </c>
      <c r="HQ63" s="1">
        <v>0</v>
      </c>
      <c r="HR63" s="32">
        <v>0</v>
      </c>
      <c r="HS63" s="1">
        <v>0</v>
      </c>
      <c r="HT63" s="32">
        <v>0</v>
      </c>
      <c r="HU63" s="32">
        <v>0</v>
      </c>
      <c r="HW63" s="32">
        <v>0</v>
      </c>
      <c r="HX63" s="32">
        <v>0</v>
      </c>
      <c r="HY63" s="1">
        <f t="shared" si="15"/>
        <v>0</v>
      </c>
      <c r="HZ63" s="1">
        <v>0</v>
      </c>
      <c r="IA63" s="1">
        <f t="shared" si="16"/>
        <v>0</v>
      </c>
      <c r="IB63" s="1">
        <v>0</v>
      </c>
      <c r="IC63" s="1">
        <v>0</v>
      </c>
      <c r="ID63" s="23">
        <v>0</v>
      </c>
      <c r="IE63" s="23"/>
      <c r="IF63" s="23"/>
      <c r="IG63" s="36">
        <v>2</v>
      </c>
      <c r="IH63" s="37" t="s">
        <v>242</v>
      </c>
      <c r="II63" s="179">
        <v>0</v>
      </c>
      <c r="IJ63" s="1" t="s">
        <v>471</v>
      </c>
      <c r="IK63" s="1" t="s">
        <v>365</v>
      </c>
      <c r="IL63" s="38" t="s">
        <v>242</v>
      </c>
      <c r="IM63" s="1">
        <v>0</v>
      </c>
      <c r="IN63" s="1">
        <v>0</v>
      </c>
      <c r="IO63" s="1">
        <v>2.9</v>
      </c>
      <c r="IQ63" s="1">
        <v>6.28</v>
      </c>
      <c r="IR63" s="1">
        <v>38.5</v>
      </c>
      <c r="IS63" s="1">
        <v>147</v>
      </c>
      <c r="IT63" s="1">
        <v>128</v>
      </c>
      <c r="IU63" s="1">
        <v>11.4</v>
      </c>
      <c r="IV63" s="1">
        <v>90</v>
      </c>
      <c r="IW63" s="1">
        <v>0.99</v>
      </c>
      <c r="IX63" s="1">
        <v>41</v>
      </c>
      <c r="IY63" s="1">
        <v>12.4</v>
      </c>
      <c r="IZ63" s="1">
        <v>17</v>
      </c>
      <c r="JA63" s="1">
        <v>19</v>
      </c>
      <c r="JB63" s="1">
        <v>75</v>
      </c>
      <c r="JC63" s="1">
        <v>22</v>
      </c>
      <c r="JD63" s="1">
        <v>9302</v>
      </c>
      <c r="JE63" s="23">
        <v>75</v>
      </c>
      <c r="JI63" s="38" t="s">
        <v>242</v>
      </c>
      <c r="JN63" s="23"/>
    </row>
    <row r="64" s="1" customFormat="1" spans="1:274">
      <c r="A64" s="46">
        <v>42</v>
      </c>
      <c r="B64" s="14">
        <v>3000882880</v>
      </c>
      <c r="C64" s="1" t="s">
        <v>472</v>
      </c>
      <c r="E64" s="49">
        <v>3</v>
      </c>
      <c r="F64" s="49">
        <v>2</v>
      </c>
      <c r="G64" s="17">
        <v>3</v>
      </c>
      <c r="H64" s="1">
        <v>1</v>
      </c>
      <c r="I64" s="71">
        <v>61.2799611410404</v>
      </c>
      <c r="J64" s="47">
        <v>2</v>
      </c>
      <c r="K64" s="68">
        <f t="shared" si="2"/>
        <v>6.12799611410404</v>
      </c>
      <c r="L64" s="49">
        <v>4</v>
      </c>
      <c r="M64" s="78">
        <v>20210</v>
      </c>
      <c r="N64" s="1">
        <v>0</v>
      </c>
      <c r="O64" s="1">
        <v>1</v>
      </c>
      <c r="P64" s="1">
        <v>0</v>
      </c>
      <c r="Q64" s="1">
        <v>0</v>
      </c>
      <c r="R64" s="1">
        <v>0</v>
      </c>
      <c r="S64" s="19">
        <v>61</v>
      </c>
      <c r="T64" s="83">
        <v>62</v>
      </c>
      <c r="U64" s="1">
        <v>1</v>
      </c>
      <c r="V64" s="1">
        <v>1</v>
      </c>
      <c r="W64" s="1">
        <v>1</v>
      </c>
      <c r="X64" s="1">
        <v>1</v>
      </c>
      <c r="Z64" s="88">
        <v>42593</v>
      </c>
      <c r="AA64" s="17">
        <v>100</v>
      </c>
      <c r="AB64" s="17"/>
      <c r="AC64" s="1">
        <v>27.91</v>
      </c>
      <c r="AD64" s="1">
        <v>2</v>
      </c>
      <c r="AE64" s="20" t="s">
        <v>473</v>
      </c>
      <c r="AF64" s="16"/>
      <c r="AG64" s="16" t="s">
        <v>251</v>
      </c>
      <c r="AH64" s="16">
        <v>2</v>
      </c>
      <c r="AI64" s="21">
        <v>2</v>
      </c>
      <c r="AJ64" s="16">
        <v>2.2</v>
      </c>
      <c r="AK64" s="17">
        <v>2.2</v>
      </c>
      <c r="AL64" s="107">
        <v>2</v>
      </c>
      <c r="AM64" s="1">
        <v>2</v>
      </c>
      <c r="AN64" s="1">
        <v>2</v>
      </c>
      <c r="AO64" s="1">
        <v>0</v>
      </c>
      <c r="AP64" s="1">
        <v>0</v>
      </c>
      <c r="AQ64" s="17">
        <v>2</v>
      </c>
      <c r="AR64" s="1">
        <v>1</v>
      </c>
      <c r="AS64" s="1">
        <v>1</v>
      </c>
      <c r="AT64" s="17" t="s">
        <v>246</v>
      </c>
      <c r="AU64" s="17">
        <v>1</v>
      </c>
      <c r="AV64" s="17">
        <v>1</v>
      </c>
      <c r="AX64" s="1">
        <v>1</v>
      </c>
      <c r="AY64" s="1">
        <v>1</v>
      </c>
      <c r="AZ64" s="1">
        <v>1</v>
      </c>
      <c r="BA64" s="1">
        <v>1</v>
      </c>
      <c r="BB64" s="107">
        <v>1</v>
      </c>
      <c r="BC64" s="22">
        <v>0</v>
      </c>
      <c r="BD64" s="22">
        <v>1</v>
      </c>
      <c r="BE64" s="22"/>
      <c r="BF64" s="1">
        <v>1</v>
      </c>
      <c r="BG64" s="1">
        <v>1</v>
      </c>
      <c r="BH64" s="17">
        <v>1</v>
      </c>
      <c r="BI64" s="1">
        <v>0</v>
      </c>
      <c r="BJ64" s="17">
        <v>0</v>
      </c>
      <c r="BK64" s="23" t="s">
        <v>271</v>
      </c>
      <c r="BL64" s="1">
        <v>0</v>
      </c>
      <c r="BM64" s="1">
        <v>0</v>
      </c>
      <c r="BN64" s="1">
        <v>1</v>
      </c>
      <c r="BO64" s="1" t="s">
        <v>474</v>
      </c>
      <c r="BP64" s="1">
        <v>1</v>
      </c>
      <c r="BQ64" s="1">
        <v>1</v>
      </c>
      <c r="BR64" s="1">
        <v>4.73</v>
      </c>
      <c r="BS64" s="1">
        <v>1</v>
      </c>
      <c r="BT64" s="1">
        <v>2</v>
      </c>
      <c r="BU64" s="1">
        <v>2</v>
      </c>
      <c r="BW64" s="1">
        <v>5.6</v>
      </c>
      <c r="BX64" s="1">
        <v>2</v>
      </c>
      <c r="BY64" s="66">
        <v>3</v>
      </c>
      <c r="BZ64" s="1">
        <v>55.6</v>
      </c>
      <c r="CA64" s="1">
        <v>131</v>
      </c>
      <c r="CB64" s="24">
        <v>2</v>
      </c>
      <c r="CC64" s="24">
        <v>117</v>
      </c>
      <c r="CD64" s="48">
        <f t="shared" si="18"/>
        <v>2.34</v>
      </c>
      <c r="CE64" s="48">
        <v>3</v>
      </c>
      <c r="CF64" s="25">
        <v>0</v>
      </c>
      <c r="CG64" s="17">
        <v>0</v>
      </c>
      <c r="CH64" s="17">
        <v>0</v>
      </c>
      <c r="CI64" s="17">
        <v>0</v>
      </c>
      <c r="CJ64" s="17">
        <v>0</v>
      </c>
      <c r="CK64" s="17">
        <v>117</v>
      </c>
      <c r="CL64" s="1">
        <f t="shared" si="23"/>
        <v>2.34</v>
      </c>
      <c r="CM64" s="22">
        <v>11.8</v>
      </c>
      <c r="CN64" s="17">
        <v>1</v>
      </c>
      <c r="CO64" s="1">
        <v>93</v>
      </c>
      <c r="CP64" s="1">
        <v>6</v>
      </c>
      <c r="CQ64" s="1">
        <f t="shared" si="17"/>
        <v>9.3</v>
      </c>
      <c r="CR64" s="1">
        <v>1.03</v>
      </c>
      <c r="CS64" s="1">
        <f t="shared" si="19"/>
        <v>10.3</v>
      </c>
      <c r="CT64" s="107">
        <v>1</v>
      </c>
      <c r="CU64" s="22">
        <v>37</v>
      </c>
      <c r="CV64" s="107">
        <v>2</v>
      </c>
      <c r="CW64" s="22">
        <v>23</v>
      </c>
      <c r="CX64" s="26">
        <f t="shared" si="4"/>
        <v>1.36172783601759</v>
      </c>
      <c r="CY64" s="27">
        <f t="shared" si="5"/>
        <v>0.898740371771611</v>
      </c>
      <c r="CZ64" s="26">
        <f t="shared" si="6"/>
        <v>3.145</v>
      </c>
      <c r="DA64" s="28">
        <f t="shared" si="7"/>
        <v>-2.24625962822839</v>
      </c>
      <c r="DB64" s="22">
        <v>2</v>
      </c>
      <c r="DC64" s="1">
        <v>1</v>
      </c>
      <c r="DD64" s="17">
        <v>2</v>
      </c>
      <c r="DE64" s="29">
        <f t="shared" si="26"/>
        <v>0</v>
      </c>
      <c r="DF64" s="29">
        <v>0</v>
      </c>
      <c r="DG64" s="1">
        <v>17</v>
      </c>
      <c r="DH64" s="1">
        <f t="shared" si="20"/>
        <v>1.7</v>
      </c>
      <c r="DI64" s="1">
        <v>25</v>
      </c>
      <c r="DJ64" s="1">
        <f t="shared" si="9"/>
        <v>2.5</v>
      </c>
      <c r="DK64" s="17">
        <v>2</v>
      </c>
      <c r="DL64" s="1">
        <v>92</v>
      </c>
      <c r="DM64" s="1">
        <v>26</v>
      </c>
      <c r="DN64" s="1">
        <f t="shared" si="24"/>
        <v>2.6</v>
      </c>
      <c r="DO64" s="1">
        <v>5457</v>
      </c>
      <c r="DP64" s="1">
        <v>2</v>
      </c>
      <c r="DQ64" s="1">
        <f t="shared" si="25"/>
        <v>5.457</v>
      </c>
      <c r="DR64" s="1">
        <v>106</v>
      </c>
      <c r="DS64" s="25">
        <v>5.8</v>
      </c>
      <c r="DT64" s="1" t="s">
        <v>260</v>
      </c>
      <c r="DU64" s="1">
        <v>1</v>
      </c>
      <c r="DV64" s="1">
        <v>6</v>
      </c>
      <c r="DW64" s="1">
        <v>1</v>
      </c>
      <c r="DX64" s="20">
        <v>9.36</v>
      </c>
      <c r="DY64" s="1">
        <v>70.2</v>
      </c>
      <c r="DZ64" s="30">
        <v>145</v>
      </c>
      <c r="EA64" s="1">
        <v>100</v>
      </c>
      <c r="EB64" s="1">
        <v>11.5</v>
      </c>
      <c r="EC64" s="1">
        <v>99.2</v>
      </c>
      <c r="ED64" s="1">
        <v>1</v>
      </c>
      <c r="EE64" s="1">
        <v>37</v>
      </c>
      <c r="EF64" s="1">
        <v>27.8</v>
      </c>
      <c r="EG64" s="26">
        <f t="shared" si="29"/>
        <v>1.44404479591808</v>
      </c>
      <c r="EH64" s="26">
        <f t="shared" si="27"/>
        <v>0.95306956530593</v>
      </c>
      <c r="EI64" s="1">
        <f t="shared" si="30"/>
        <v>3.145</v>
      </c>
      <c r="EJ64" s="28">
        <f t="shared" si="28"/>
        <v>-2.19193043469407</v>
      </c>
      <c r="EK64" s="22">
        <v>2</v>
      </c>
      <c r="EL64" s="1">
        <v>2</v>
      </c>
      <c r="EM64" s="1">
        <v>197</v>
      </c>
      <c r="EN64" s="1">
        <v>389</v>
      </c>
      <c r="EO64" s="1">
        <v>114</v>
      </c>
      <c r="EP64" s="1">
        <v>32</v>
      </c>
      <c r="EQ64" s="1">
        <v>6079</v>
      </c>
      <c r="ER64" s="25">
        <v>105</v>
      </c>
      <c r="ES64" s="23"/>
      <c r="ET64" s="1">
        <v>1</v>
      </c>
      <c r="EU64" s="1">
        <v>9.52</v>
      </c>
      <c r="EV64" s="1">
        <v>62.6</v>
      </c>
      <c r="EW64" s="30">
        <v>130</v>
      </c>
      <c r="EX64" s="1">
        <v>95</v>
      </c>
      <c r="EY64" s="1">
        <v>12.3</v>
      </c>
      <c r="EZ64" s="1">
        <v>83.9</v>
      </c>
      <c r="FA64" s="1">
        <v>1.07</v>
      </c>
      <c r="FB64" s="1">
        <v>33</v>
      </c>
      <c r="FC64" s="1">
        <v>44.2</v>
      </c>
      <c r="FD64" s="1">
        <v>210</v>
      </c>
      <c r="FE64" s="1">
        <v>148</v>
      </c>
      <c r="FF64" s="1">
        <v>111</v>
      </c>
      <c r="FG64" s="1">
        <v>43</v>
      </c>
      <c r="FH64" s="1">
        <v>4788</v>
      </c>
      <c r="FI64" s="1">
        <v>108</v>
      </c>
      <c r="FK64" s="20">
        <v>38.1</v>
      </c>
      <c r="FL64" s="1">
        <v>36.8</v>
      </c>
      <c r="FM64" s="17"/>
      <c r="FN64" s="31">
        <v>1</v>
      </c>
      <c r="FO64" s="157">
        <v>1</v>
      </c>
      <c r="FP64" s="1">
        <v>1</v>
      </c>
      <c r="FQ64" s="1">
        <v>0</v>
      </c>
      <c r="FR64" s="1">
        <v>0</v>
      </c>
      <c r="FS64" s="1">
        <v>0</v>
      </c>
      <c r="FT64" s="1">
        <f t="shared" si="13"/>
        <v>0</v>
      </c>
      <c r="FU64" s="1">
        <v>0</v>
      </c>
      <c r="FV64" s="1">
        <f t="shared" si="14"/>
        <v>0</v>
      </c>
      <c r="FW64" s="1">
        <v>0</v>
      </c>
      <c r="FX64" s="1">
        <v>0</v>
      </c>
      <c r="FY64" s="17">
        <v>0</v>
      </c>
      <c r="FZ64" s="1">
        <v>0</v>
      </c>
      <c r="GB64" s="1">
        <v>0</v>
      </c>
      <c r="GC64" s="1">
        <v>0</v>
      </c>
      <c r="GD64" s="17">
        <v>0</v>
      </c>
      <c r="GE64" s="1">
        <v>0</v>
      </c>
      <c r="GG64" s="1">
        <v>0</v>
      </c>
      <c r="GH64" s="1">
        <v>0</v>
      </c>
      <c r="GI64" s="17">
        <v>0</v>
      </c>
      <c r="GJ64" s="1">
        <v>0</v>
      </c>
      <c r="GK64" s="1">
        <v>0</v>
      </c>
      <c r="GL64" s="1">
        <v>0</v>
      </c>
      <c r="GM64" s="32">
        <v>0</v>
      </c>
      <c r="GN64" s="17">
        <v>0</v>
      </c>
      <c r="GO64" s="17">
        <v>0</v>
      </c>
      <c r="GP64" s="1">
        <v>0</v>
      </c>
      <c r="GQ64" s="1">
        <v>0</v>
      </c>
      <c r="GR64" s="1">
        <v>0</v>
      </c>
      <c r="GS64" s="1">
        <v>0</v>
      </c>
      <c r="GT64" s="32">
        <v>0</v>
      </c>
      <c r="GU64" s="32">
        <v>0</v>
      </c>
      <c r="GV64" s="1">
        <v>0</v>
      </c>
      <c r="GW64" s="1">
        <v>0</v>
      </c>
      <c r="GX64" s="157">
        <v>0</v>
      </c>
      <c r="GY64" s="17">
        <v>0</v>
      </c>
      <c r="GZ64" s="17">
        <v>0</v>
      </c>
      <c r="HA64" s="25">
        <v>0</v>
      </c>
      <c r="HB64" s="1">
        <v>0</v>
      </c>
      <c r="HC64" s="17">
        <v>0</v>
      </c>
      <c r="HD64" s="170">
        <v>0</v>
      </c>
      <c r="HE64" s="17">
        <v>0</v>
      </c>
      <c r="HF64" s="17">
        <v>0</v>
      </c>
      <c r="HG64" s="17">
        <v>0</v>
      </c>
      <c r="HH64" s="17">
        <v>0</v>
      </c>
      <c r="HI64" s="17">
        <v>0</v>
      </c>
      <c r="HL64" s="1">
        <v>0</v>
      </c>
      <c r="HM64" s="1">
        <v>0</v>
      </c>
      <c r="HN64" s="1">
        <v>0</v>
      </c>
      <c r="HO64" s="1">
        <v>0</v>
      </c>
      <c r="HP64" s="1">
        <v>0</v>
      </c>
      <c r="HQ64" s="1">
        <v>0</v>
      </c>
      <c r="HR64" s="32">
        <v>0</v>
      </c>
      <c r="HS64" s="1">
        <v>0</v>
      </c>
      <c r="HT64" s="32">
        <v>0</v>
      </c>
      <c r="HU64" s="32">
        <v>0</v>
      </c>
      <c r="HW64" s="32">
        <v>0</v>
      </c>
      <c r="HX64" s="32">
        <v>0</v>
      </c>
      <c r="HY64" s="1">
        <f t="shared" si="15"/>
        <v>0</v>
      </c>
      <c r="HZ64" s="1">
        <v>0</v>
      </c>
      <c r="IA64" s="1">
        <f t="shared" si="16"/>
        <v>0</v>
      </c>
      <c r="IB64" s="1">
        <v>0</v>
      </c>
      <c r="IC64" s="1">
        <v>0</v>
      </c>
      <c r="ID64" s="23">
        <v>0</v>
      </c>
      <c r="IE64" s="23"/>
      <c r="IF64" s="23"/>
      <c r="IG64" s="36">
        <v>2</v>
      </c>
      <c r="IH64" s="37" t="s">
        <v>261</v>
      </c>
      <c r="II64" s="179">
        <v>1</v>
      </c>
      <c r="IJ64" s="1" t="s">
        <v>475</v>
      </c>
      <c r="IL64" s="38" t="s">
        <v>261</v>
      </c>
      <c r="IM64" s="1" t="s">
        <v>476</v>
      </c>
      <c r="IN64" s="1">
        <v>0</v>
      </c>
      <c r="IO64" s="1">
        <v>5.11</v>
      </c>
      <c r="IQ64" s="1">
        <v>5.67</v>
      </c>
      <c r="IR64" s="1">
        <v>55.8</v>
      </c>
      <c r="IS64" s="1">
        <v>130</v>
      </c>
      <c r="IT64" s="1">
        <v>109</v>
      </c>
      <c r="IU64" s="1">
        <v>11.6</v>
      </c>
      <c r="IV64" s="1">
        <v>97</v>
      </c>
      <c r="IW64" s="1">
        <v>1.01</v>
      </c>
      <c r="IX64" s="1">
        <v>35</v>
      </c>
      <c r="IY64" s="1">
        <v>13.5</v>
      </c>
      <c r="IZ64" s="1">
        <v>14</v>
      </c>
      <c r="JA64" s="1">
        <v>20</v>
      </c>
      <c r="JB64" s="1">
        <v>104</v>
      </c>
      <c r="JC64" s="1">
        <v>41</v>
      </c>
      <c r="JD64" s="1">
        <v>5122</v>
      </c>
      <c r="JE64" s="23">
        <v>90</v>
      </c>
      <c r="JG64" s="1">
        <v>1</v>
      </c>
      <c r="JI64" s="38" t="s">
        <v>261</v>
      </c>
      <c r="JN64" s="23"/>
    </row>
    <row r="65" s="3" customFormat="1" ht="30" spans="5:274">
      <c r="E65" s="54">
        <v>3</v>
      </c>
      <c r="F65" s="49">
        <v>2</v>
      </c>
      <c r="G65" s="66">
        <v>3</v>
      </c>
      <c r="H65" s="66">
        <v>1</v>
      </c>
      <c r="I65" s="71">
        <v>61.6440872560276</v>
      </c>
      <c r="J65" s="47">
        <v>2</v>
      </c>
      <c r="K65" s="68">
        <f t="shared" si="2"/>
        <v>6.16440872560276</v>
      </c>
      <c r="L65" s="49">
        <v>4</v>
      </c>
      <c r="M65" s="79">
        <v>20210</v>
      </c>
      <c r="N65" s="66">
        <v>0</v>
      </c>
      <c r="O65" s="66">
        <v>1</v>
      </c>
      <c r="P65" s="66">
        <v>0</v>
      </c>
      <c r="Q65" s="66">
        <v>0</v>
      </c>
      <c r="R65" s="1">
        <v>0</v>
      </c>
      <c r="S65" s="19">
        <v>62</v>
      </c>
      <c r="T65" s="83">
        <v>63</v>
      </c>
      <c r="U65" s="3">
        <v>2</v>
      </c>
      <c r="V65" s="3">
        <v>2</v>
      </c>
      <c r="W65" s="1">
        <v>2</v>
      </c>
      <c r="X65" s="1">
        <v>1</v>
      </c>
      <c r="Z65" s="92">
        <v>42726</v>
      </c>
      <c r="AA65" s="3">
        <v>106</v>
      </c>
      <c r="AC65" s="3">
        <v>26.81</v>
      </c>
      <c r="AD65" s="1">
        <v>2</v>
      </c>
      <c r="AE65" s="95" t="s">
        <v>477</v>
      </c>
      <c r="AF65" s="94"/>
      <c r="AG65" s="94" t="s">
        <v>255</v>
      </c>
      <c r="AH65" s="94">
        <v>3</v>
      </c>
      <c r="AI65" s="21">
        <v>3</v>
      </c>
      <c r="AJ65" s="94">
        <v>1</v>
      </c>
      <c r="AK65" s="17">
        <v>1</v>
      </c>
      <c r="AL65" s="22">
        <v>1</v>
      </c>
      <c r="AM65" s="1">
        <v>4</v>
      </c>
      <c r="AN65" s="1">
        <v>3</v>
      </c>
      <c r="AO65" s="3">
        <v>0</v>
      </c>
      <c r="AP65" s="3">
        <v>0</v>
      </c>
      <c r="AQ65" s="66">
        <v>4</v>
      </c>
      <c r="AR65" s="1">
        <v>2</v>
      </c>
      <c r="AS65" s="3">
        <v>2</v>
      </c>
      <c r="AT65" s="66" t="s">
        <v>259</v>
      </c>
      <c r="AU65" s="3">
        <v>2</v>
      </c>
      <c r="AV65" s="17">
        <v>1</v>
      </c>
      <c r="AX65" s="3">
        <v>1</v>
      </c>
      <c r="AY65" s="3">
        <v>1</v>
      </c>
      <c r="AZ65" s="3">
        <v>1</v>
      </c>
      <c r="BA65" s="1">
        <v>1</v>
      </c>
      <c r="BB65" s="107">
        <v>1</v>
      </c>
      <c r="BC65" s="22">
        <v>0</v>
      </c>
      <c r="BD65" s="22">
        <v>1</v>
      </c>
      <c r="BE65" s="22"/>
      <c r="BF65" s="3">
        <v>1</v>
      </c>
      <c r="BG65" s="3">
        <v>1</v>
      </c>
      <c r="BH65" s="17">
        <v>1</v>
      </c>
      <c r="BI65" s="3">
        <v>0</v>
      </c>
      <c r="BJ65" s="66">
        <v>0</v>
      </c>
      <c r="BK65" s="118" t="s">
        <v>259</v>
      </c>
      <c r="BL65" s="3">
        <v>0</v>
      </c>
      <c r="BM65" s="3">
        <v>0</v>
      </c>
      <c r="BN65" s="3">
        <v>1</v>
      </c>
      <c r="BO65" s="3" t="s">
        <v>478</v>
      </c>
      <c r="BP65" s="1">
        <v>1</v>
      </c>
      <c r="BQ65" s="66">
        <v>1</v>
      </c>
      <c r="BR65" s="3">
        <v>5.74</v>
      </c>
      <c r="BS65" s="1">
        <v>1</v>
      </c>
      <c r="BT65" s="1">
        <v>2</v>
      </c>
      <c r="BU65" s="1">
        <v>2</v>
      </c>
      <c r="BW65" s="3">
        <v>6.26</v>
      </c>
      <c r="BX65" s="1">
        <v>2</v>
      </c>
      <c r="BY65" s="66">
        <v>3</v>
      </c>
      <c r="BZ65" s="3">
        <v>55.5</v>
      </c>
      <c r="CA65" s="3">
        <v>130</v>
      </c>
      <c r="CB65" s="24">
        <v>2</v>
      </c>
      <c r="CC65" s="3">
        <v>106</v>
      </c>
      <c r="CD65" s="48">
        <f t="shared" si="18"/>
        <v>2.12</v>
      </c>
      <c r="CE65" s="48">
        <v>3</v>
      </c>
      <c r="CF65" s="129">
        <v>0</v>
      </c>
      <c r="CG65" s="3">
        <v>0</v>
      </c>
      <c r="CH65" s="3">
        <v>0</v>
      </c>
      <c r="CI65" s="3">
        <v>0</v>
      </c>
      <c r="CJ65" s="3">
        <v>0</v>
      </c>
      <c r="CK65" s="3">
        <v>106</v>
      </c>
      <c r="CL65" s="1">
        <f t="shared" si="23"/>
        <v>2.12</v>
      </c>
      <c r="CM65" s="22">
        <v>11.8</v>
      </c>
      <c r="CN65" s="17">
        <v>1</v>
      </c>
      <c r="CO65" s="3">
        <v>93</v>
      </c>
      <c r="CP65" s="1">
        <v>6</v>
      </c>
      <c r="CQ65" s="1">
        <f t="shared" si="17"/>
        <v>9.3</v>
      </c>
      <c r="CR65" s="3">
        <v>1.03</v>
      </c>
      <c r="CS65" s="1">
        <f t="shared" si="19"/>
        <v>10.3</v>
      </c>
      <c r="CT65" s="107">
        <v>1</v>
      </c>
      <c r="CU65" s="22">
        <v>36</v>
      </c>
      <c r="CV65" s="107">
        <v>2</v>
      </c>
      <c r="CW65" s="22">
        <v>15.4</v>
      </c>
      <c r="CX65" s="26">
        <f t="shared" si="4"/>
        <v>1.18752072083646</v>
      </c>
      <c r="CY65" s="27">
        <f t="shared" si="5"/>
        <v>0.783763675752066</v>
      </c>
      <c r="CZ65" s="26">
        <f t="shared" si="6"/>
        <v>3.06</v>
      </c>
      <c r="DA65" s="28">
        <f t="shared" si="7"/>
        <v>-2.27623632424793</v>
      </c>
      <c r="DB65" s="22">
        <v>2</v>
      </c>
      <c r="DC65" s="1">
        <v>1</v>
      </c>
      <c r="DD65" s="66">
        <v>2</v>
      </c>
      <c r="DE65" s="29">
        <f t="shared" si="26"/>
        <v>0</v>
      </c>
      <c r="DF65" s="29">
        <v>0</v>
      </c>
      <c r="DG65" s="3">
        <v>22</v>
      </c>
      <c r="DH65" s="1">
        <f t="shared" si="20"/>
        <v>2.2</v>
      </c>
      <c r="DI65" s="3">
        <v>25</v>
      </c>
      <c r="DJ65" s="1">
        <f t="shared" si="9"/>
        <v>2.5</v>
      </c>
      <c r="DK65" s="17">
        <v>2</v>
      </c>
      <c r="DL65" s="3">
        <v>110</v>
      </c>
      <c r="DM65" s="3">
        <v>38</v>
      </c>
      <c r="DN65" s="1">
        <f t="shared" si="24"/>
        <v>3.8</v>
      </c>
      <c r="DO65" s="3">
        <v>5589</v>
      </c>
      <c r="DP65" s="1">
        <v>2</v>
      </c>
      <c r="DQ65" s="1">
        <f t="shared" si="25"/>
        <v>5.589</v>
      </c>
      <c r="DR65" s="3">
        <v>102</v>
      </c>
      <c r="DS65" s="129">
        <v>6.3</v>
      </c>
      <c r="DT65" s="3" t="s">
        <v>260</v>
      </c>
      <c r="DU65" s="3">
        <v>1</v>
      </c>
      <c r="DV65" s="3">
        <v>6</v>
      </c>
      <c r="DW65" s="1">
        <v>1</v>
      </c>
      <c r="DX65" s="95">
        <v>6.89</v>
      </c>
      <c r="DY65" s="3">
        <v>72.1</v>
      </c>
      <c r="DZ65" s="30">
        <v>140</v>
      </c>
      <c r="EA65" s="3">
        <v>91</v>
      </c>
      <c r="EB65" s="3">
        <v>12.2</v>
      </c>
      <c r="EC65" s="3">
        <v>85.6</v>
      </c>
      <c r="ED65" s="3">
        <v>1.06</v>
      </c>
      <c r="EE65" s="3">
        <v>36</v>
      </c>
      <c r="EF65" s="3">
        <v>31.5</v>
      </c>
      <c r="EG65" s="26">
        <f t="shared" si="29"/>
        <v>1.4983105537896</v>
      </c>
      <c r="EH65" s="26">
        <f t="shared" si="27"/>
        <v>0.988884965501136</v>
      </c>
      <c r="EI65" s="1">
        <f t="shared" si="30"/>
        <v>3.06</v>
      </c>
      <c r="EJ65" s="28">
        <f t="shared" si="28"/>
        <v>-2.07111503449886</v>
      </c>
      <c r="EK65" s="22">
        <v>2</v>
      </c>
      <c r="EL65" s="1">
        <v>2</v>
      </c>
      <c r="EM65" s="3">
        <v>128</v>
      </c>
      <c r="EN65" s="3">
        <v>279</v>
      </c>
      <c r="EO65" s="3">
        <v>117</v>
      </c>
      <c r="EP65" s="3">
        <v>39</v>
      </c>
      <c r="EQ65" s="3">
        <v>5935</v>
      </c>
      <c r="ER65" s="129">
        <v>103</v>
      </c>
      <c r="ES65" s="118"/>
      <c r="ET65" s="3">
        <v>0</v>
      </c>
      <c r="EW65" s="30"/>
      <c r="FK65" s="95">
        <v>37.7</v>
      </c>
      <c r="FL65" s="3">
        <v>36.5</v>
      </c>
      <c r="FM65" s="1"/>
      <c r="FN65" s="31">
        <v>1</v>
      </c>
      <c r="FO65" s="32">
        <v>0</v>
      </c>
      <c r="FP65" s="3">
        <v>1</v>
      </c>
      <c r="FQ65" s="1">
        <v>0</v>
      </c>
      <c r="FR65" s="3">
        <v>0</v>
      </c>
      <c r="FS65" s="1">
        <v>0</v>
      </c>
      <c r="FT65" s="1">
        <f t="shared" si="13"/>
        <v>0</v>
      </c>
      <c r="FU65" s="66">
        <v>0</v>
      </c>
      <c r="FV65" s="1">
        <f t="shared" si="14"/>
        <v>0</v>
      </c>
      <c r="FW65" s="1">
        <v>0</v>
      </c>
      <c r="FX65" s="1">
        <v>0</v>
      </c>
      <c r="FY65" s="17">
        <v>0</v>
      </c>
      <c r="FZ65" s="1">
        <v>0</v>
      </c>
      <c r="GA65" s="17"/>
      <c r="GB65" s="1">
        <v>0</v>
      </c>
      <c r="GC65" s="17">
        <v>0</v>
      </c>
      <c r="GD65" s="17">
        <v>0</v>
      </c>
      <c r="GE65" s="1">
        <v>0</v>
      </c>
      <c r="GF65" s="17"/>
      <c r="GG65" s="1">
        <v>0</v>
      </c>
      <c r="GH65" s="17">
        <v>0</v>
      </c>
      <c r="GI65" s="17">
        <v>0</v>
      </c>
      <c r="GJ65" s="1">
        <v>0</v>
      </c>
      <c r="GK65" s="3">
        <v>0</v>
      </c>
      <c r="GL65" s="3">
        <v>0</v>
      </c>
      <c r="GM65" s="32">
        <v>0</v>
      </c>
      <c r="GN65" s="17">
        <v>0</v>
      </c>
      <c r="GO65" s="66">
        <v>0</v>
      </c>
      <c r="GP65" s="1">
        <v>0</v>
      </c>
      <c r="GQ65" s="1">
        <v>0</v>
      </c>
      <c r="GR65" s="66">
        <v>0</v>
      </c>
      <c r="GS65" s="1">
        <v>0</v>
      </c>
      <c r="GT65" s="32">
        <v>0</v>
      </c>
      <c r="GU65" s="32">
        <v>0</v>
      </c>
      <c r="GV65" s="3">
        <v>0</v>
      </c>
      <c r="GW65" s="3">
        <v>0</v>
      </c>
      <c r="GX65" s="157">
        <v>0</v>
      </c>
      <c r="GY65" s="66">
        <v>0</v>
      </c>
      <c r="GZ65" s="17">
        <v>0</v>
      </c>
      <c r="HA65" s="129">
        <v>0</v>
      </c>
      <c r="HB65" s="3">
        <v>0</v>
      </c>
      <c r="HC65" s="17">
        <v>0</v>
      </c>
      <c r="HD65" s="170">
        <v>0</v>
      </c>
      <c r="HE65" s="17">
        <v>0</v>
      </c>
      <c r="HF65" s="17">
        <v>0</v>
      </c>
      <c r="HG65" s="17">
        <v>0</v>
      </c>
      <c r="HH65" s="17">
        <v>0</v>
      </c>
      <c r="HI65" s="17">
        <v>0</v>
      </c>
      <c r="HL65" s="3">
        <v>0</v>
      </c>
      <c r="HM65" s="3">
        <v>0</v>
      </c>
      <c r="HN65" s="3">
        <v>0</v>
      </c>
      <c r="HO65" s="3">
        <v>0</v>
      </c>
      <c r="HP65" s="3">
        <v>0</v>
      </c>
      <c r="HQ65" s="3">
        <v>0</v>
      </c>
      <c r="HR65" s="32">
        <v>0</v>
      </c>
      <c r="HS65" s="1">
        <v>0</v>
      </c>
      <c r="HT65" s="32">
        <v>0</v>
      </c>
      <c r="HU65" s="32">
        <v>0</v>
      </c>
      <c r="HV65" s="1"/>
      <c r="HW65" s="32">
        <v>0</v>
      </c>
      <c r="HX65" s="32">
        <v>0</v>
      </c>
      <c r="HY65" s="1">
        <f t="shared" si="15"/>
        <v>0</v>
      </c>
      <c r="HZ65" s="1">
        <v>0</v>
      </c>
      <c r="IA65" s="1">
        <f t="shared" si="16"/>
        <v>0</v>
      </c>
      <c r="IB65" s="1">
        <v>0</v>
      </c>
      <c r="IC65" s="3">
        <v>0</v>
      </c>
      <c r="ID65" s="118">
        <v>0</v>
      </c>
      <c r="IE65" s="118"/>
      <c r="IF65" s="118"/>
      <c r="IG65" s="115">
        <v>4</v>
      </c>
      <c r="IH65" s="118" t="s">
        <v>242</v>
      </c>
      <c r="II65" s="179">
        <v>0</v>
      </c>
      <c r="IJ65" s="3" t="s">
        <v>479</v>
      </c>
      <c r="IK65" s="3" t="s">
        <v>480</v>
      </c>
      <c r="IL65" s="3" t="s">
        <v>248</v>
      </c>
      <c r="IM65" s="3">
        <v>0</v>
      </c>
      <c r="IN65" s="3">
        <v>0</v>
      </c>
      <c r="IO65" s="3">
        <v>8.59</v>
      </c>
      <c r="IQ65" s="3">
        <v>7.04</v>
      </c>
      <c r="IR65" s="3">
        <v>65</v>
      </c>
      <c r="IS65" s="3">
        <v>126</v>
      </c>
      <c r="IT65" s="3">
        <v>142</v>
      </c>
      <c r="IU65" s="3">
        <v>11.1</v>
      </c>
      <c r="IV65" s="3">
        <v>108.3</v>
      </c>
      <c r="IW65" s="3">
        <v>0.96</v>
      </c>
      <c r="IX65" s="3">
        <v>33</v>
      </c>
      <c r="IY65" s="3">
        <v>14.5</v>
      </c>
      <c r="IZ65" s="3">
        <v>13</v>
      </c>
      <c r="JA65" s="3">
        <v>22</v>
      </c>
      <c r="JB65" s="3">
        <v>147</v>
      </c>
      <c r="JC65" s="3">
        <v>62</v>
      </c>
      <c r="JD65" s="3">
        <v>5182</v>
      </c>
      <c r="JE65" s="118">
        <v>85</v>
      </c>
      <c r="JG65" s="3">
        <v>1</v>
      </c>
      <c r="JI65" s="3" t="s">
        <v>248</v>
      </c>
      <c r="JN65" s="118"/>
    </row>
    <row r="66" s="3" customFormat="1" ht="3" customHeight="1" spans="1:274">
      <c r="A66" s="52"/>
      <c r="B66" s="65"/>
      <c r="E66" s="54">
        <v>3</v>
      </c>
      <c r="F66" s="49">
        <v>2</v>
      </c>
      <c r="G66" s="66">
        <v>3</v>
      </c>
      <c r="H66" s="66">
        <v>1</v>
      </c>
      <c r="I66" s="71">
        <v>62.0992568771457</v>
      </c>
      <c r="J66" s="47">
        <v>2</v>
      </c>
      <c r="K66" s="68">
        <f t="shared" si="2"/>
        <v>6.20992568771457</v>
      </c>
      <c r="L66" s="49">
        <v>4</v>
      </c>
      <c r="M66" s="79">
        <v>20210</v>
      </c>
      <c r="N66" s="66">
        <v>0</v>
      </c>
      <c r="O66" s="66">
        <v>1</v>
      </c>
      <c r="P66" s="66">
        <v>0</v>
      </c>
      <c r="Q66" s="66">
        <v>0</v>
      </c>
      <c r="R66" s="1">
        <v>0</v>
      </c>
      <c r="S66" s="19">
        <v>63</v>
      </c>
      <c r="T66" s="83">
        <v>64</v>
      </c>
      <c r="U66" s="3">
        <v>3</v>
      </c>
      <c r="V66" s="3">
        <v>3</v>
      </c>
      <c r="W66" s="1">
        <v>2</v>
      </c>
      <c r="X66" s="1">
        <v>2</v>
      </c>
      <c r="Z66" s="92">
        <v>42892</v>
      </c>
      <c r="AA66" s="66">
        <v>122</v>
      </c>
      <c r="AB66" s="66"/>
      <c r="AC66" s="3">
        <v>26.44</v>
      </c>
      <c r="AD66" s="1">
        <v>2</v>
      </c>
      <c r="AE66" s="95" t="s">
        <v>481</v>
      </c>
      <c r="AF66" s="94"/>
      <c r="AG66" s="94" t="s">
        <v>255</v>
      </c>
      <c r="AH66" s="94">
        <v>3</v>
      </c>
      <c r="AI66" s="21">
        <v>3</v>
      </c>
      <c r="AJ66" s="94">
        <v>2.3</v>
      </c>
      <c r="AK66" s="66">
        <v>2.3</v>
      </c>
      <c r="AL66" s="107">
        <v>2</v>
      </c>
      <c r="AM66" s="3">
        <v>3</v>
      </c>
      <c r="AN66" s="3">
        <v>3</v>
      </c>
      <c r="AO66" s="3">
        <v>0</v>
      </c>
      <c r="AP66" s="3">
        <v>0</v>
      </c>
      <c r="AQ66" s="66">
        <v>2</v>
      </c>
      <c r="AR66" s="1">
        <v>1</v>
      </c>
      <c r="AS66" s="66">
        <v>1</v>
      </c>
      <c r="AT66" s="66" t="s">
        <v>246</v>
      </c>
      <c r="AU66" s="17">
        <v>1</v>
      </c>
      <c r="AV66" s="17">
        <v>1</v>
      </c>
      <c r="AX66" s="3">
        <v>1</v>
      </c>
      <c r="AY66" s="3">
        <v>1</v>
      </c>
      <c r="AZ66" s="3">
        <v>1</v>
      </c>
      <c r="BA66" s="1">
        <v>1</v>
      </c>
      <c r="BB66" s="107">
        <v>1</v>
      </c>
      <c r="BC66" s="22">
        <v>0</v>
      </c>
      <c r="BD66" s="22">
        <v>0</v>
      </c>
      <c r="BE66" s="22"/>
      <c r="BF66" s="3">
        <v>1</v>
      </c>
      <c r="BG66" s="3">
        <v>1</v>
      </c>
      <c r="BH66" s="17">
        <v>1</v>
      </c>
      <c r="BI66" s="3">
        <v>0</v>
      </c>
      <c r="BJ66" s="66">
        <v>0</v>
      </c>
      <c r="BK66" s="118" t="s">
        <v>259</v>
      </c>
      <c r="BL66" s="3">
        <v>0</v>
      </c>
      <c r="BM66" s="3">
        <v>0</v>
      </c>
      <c r="BN66" s="3">
        <v>1</v>
      </c>
      <c r="BO66" s="3">
        <v>0</v>
      </c>
      <c r="BP66" s="1">
        <v>1</v>
      </c>
      <c r="BQ66" s="66">
        <v>1</v>
      </c>
      <c r="BR66" s="3">
        <v>11.58</v>
      </c>
      <c r="BS66" s="1">
        <v>1</v>
      </c>
      <c r="BT66" s="1">
        <v>2</v>
      </c>
      <c r="BU66" s="1">
        <v>3</v>
      </c>
      <c r="BW66" s="3">
        <v>5.87</v>
      </c>
      <c r="BX66" s="1">
        <v>2</v>
      </c>
      <c r="BY66" s="66">
        <v>3</v>
      </c>
      <c r="BZ66" s="3">
        <v>61.8</v>
      </c>
      <c r="CA66" s="3">
        <v>134</v>
      </c>
      <c r="CB66" s="24">
        <v>2</v>
      </c>
      <c r="CC66" s="3">
        <v>122</v>
      </c>
      <c r="CD66" s="48">
        <f t="shared" si="18"/>
        <v>2.44</v>
      </c>
      <c r="CE66" s="48">
        <v>3</v>
      </c>
      <c r="CF66" s="129">
        <v>0</v>
      </c>
      <c r="CG66" s="3">
        <v>0</v>
      </c>
      <c r="CH66" s="3">
        <v>0</v>
      </c>
      <c r="CI66" s="3">
        <v>0</v>
      </c>
      <c r="CJ66" s="3">
        <v>0</v>
      </c>
      <c r="CK66" s="3">
        <v>122</v>
      </c>
      <c r="CL66" s="1">
        <f t="shared" si="23"/>
        <v>2.44</v>
      </c>
      <c r="CM66" s="22">
        <v>11.5</v>
      </c>
      <c r="CN66" s="17">
        <v>1</v>
      </c>
      <c r="CO66" s="3">
        <v>88.3</v>
      </c>
      <c r="CP66" s="17">
        <v>5</v>
      </c>
      <c r="CQ66" s="1">
        <f t="shared" si="17"/>
        <v>8.83</v>
      </c>
      <c r="CR66" s="3">
        <v>1</v>
      </c>
      <c r="CS66" s="1">
        <f t="shared" si="19"/>
        <v>10</v>
      </c>
      <c r="CT66" s="107">
        <v>1</v>
      </c>
      <c r="CU66" s="22">
        <v>36</v>
      </c>
      <c r="CV66" s="107">
        <v>2</v>
      </c>
      <c r="CW66" s="22">
        <v>15.4</v>
      </c>
      <c r="CX66" s="26">
        <f t="shared" si="4"/>
        <v>1.18752072083646</v>
      </c>
      <c r="CY66" s="27">
        <f t="shared" si="5"/>
        <v>0.783763675752066</v>
      </c>
      <c r="CZ66" s="26">
        <f t="shared" si="6"/>
        <v>3.06</v>
      </c>
      <c r="DA66" s="28">
        <f t="shared" si="7"/>
        <v>-2.27623632424793</v>
      </c>
      <c r="DB66" s="22">
        <v>2</v>
      </c>
      <c r="DC66" s="1">
        <v>1</v>
      </c>
      <c r="DD66" s="66">
        <v>2</v>
      </c>
      <c r="DE66" s="29">
        <f t="shared" si="26"/>
        <v>0</v>
      </c>
      <c r="DF66" s="29">
        <v>0</v>
      </c>
      <c r="DG66" s="3">
        <v>15</v>
      </c>
      <c r="DH66" s="1">
        <f t="shared" si="20"/>
        <v>1.5</v>
      </c>
      <c r="DI66" s="3">
        <v>22</v>
      </c>
      <c r="DJ66" s="1">
        <f t="shared" si="9"/>
        <v>2.2</v>
      </c>
      <c r="DK66" s="17">
        <v>1</v>
      </c>
      <c r="DL66" s="3">
        <v>161</v>
      </c>
      <c r="DM66" s="3">
        <v>60</v>
      </c>
      <c r="DN66" s="1">
        <f t="shared" si="24"/>
        <v>6</v>
      </c>
      <c r="DO66" s="3">
        <v>5383</v>
      </c>
      <c r="DP66" s="1">
        <v>2</v>
      </c>
      <c r="DQ66" s="1">
        <f t="shared" si="25"/>
        <v>5.383</v>
      </c>
      <c r="DR66" s="3">
        <v>93</v>
      </c>
      <c r="DS66" s="129">
        <v>6.7</v>
      </c>
      <c r="DT66" s="3" t="s">
        <v>260</v>
      </c>
      <c r="DU66" s="3">
        <v>1</v>
      </c>
      <c r="DV66" s="3">
        <v>6</v>
      </c>
      <c r="DW66" s="1">
        <v>1</v>
      </c>
      <c r="DX66" s="95">
        <v>11.05</v>
      </c>
      <c r="DY66" s="3">
        <v>82.7</v>
      </c>
      <c r="DZ66" s="30">
        <v>146</v>
      </c>
      <c r="EA66" s="3">
        <v>111</v>
      </c>
      <c r="EB66" s="3">
        <v>11.7</v>
      </c>
      <c r="EC66" s="3">
        <v>84.9</v>
      </c>
      <c r="ED66" s="3">
        <v>1.02</v>
      </c>
      <c r="EE66" s="3">
        <v>36</v>
      </c>
      <c r="EF66" s="3">
        <v>29.6</v>
      </c>
      <c r="EG66" s="26">
        <f t="shared" si="29"/>
        <v>1.47129171105894</v>
      </c>
      <c r="EH66" s="26">
        <f t="shared" si="27"/>
        <v>0.9710525292989</v>
      </c>
      <c r="EI66" s="1">
        <f t="shared" si="30"/>
        <v>3.06</v>
      </c>
      <c r="EJ66" s="28">
        <f t="shared" si="28"/>
        <v>-2.0889474707011</v>
      </c>
      <c r="EK66" s="22">
        <v>2</v>
      </c>
      <c r="EL66" s="1">
        <v>2</v>
      </c>
      <c r="EM66" s="3">
        <v>243</v>
      </c>
      <c r="EN66" s="3">
        <v>511</v>
      </c>
      <c r="EO66" s="3">
        <v>167</v>
      </c>
      <c r="EP66" s="3">
        <v>65</v>
      </c>
      <c r="EQ66" s="3">
        <v>5838</v>
      </c>
      <c r="ER66" s="129">
        <v>92</v>
      </c>
      <c r="ES66" s="118">
        <v>13.03</v>
      </c>
      <c r="ET66" s="3">
        <v>1</v>
      </c>
      <c r="EU66" s="3">
        <v>8.58</v>
      </c>
      <c r="EV66" s="3">
        <v>69.6</v>
      </c>
      <c r="EW66" s="30">
        <v>131</v>
      </c>
      <c r="EX66" s="3">
        <v>85</v>
      </c>
      <c r="FB66" s="3">
        <v>33</v>
      </c>
      <c r="FC66" s="3">
        <v>34.5</v>
      </c>
      <c r="FD66" s="3">
        <v>193</v>
      </c>
      <c r="FE66" s="3">
        <v>174</v>
      </c>
      <c r="FF66" s="3">
        <v>129</v>
      </c>
      <c r="FG66" s="3">
        <v>67</v>
      </c>
      <c r="FH66" s="3">
        <v>4243</v>
      </c>
      <c r="FI66" s="3">
        <v>103</v>
      </c>
      <c r="FK66" s="95">
        <v>38.6</v>
      </c>
      <c r="FL66" s="3">
        <v>36.2</v>
      </c>
      <c r="FM66" s="17"/>
      <c r="FN66" s="31">
        <v>1</v>
      </c>
      <c r="FO66" s="157">
        <v>1</v>
      </c>
      <c r="FP66" s="3">
        <v>2</v>
      </c>
      <c r="FQ66" s="1">
        <v>1</v>
      </c>
      <c r="FR66" s="3" t="s">
        <v>482</v>
      </c>
      <c r="FS66" s="1">
        <v>0</v>
      </c>
      <c r="FT66" s="1">
        <f t="shared" si="13"/>
        <v>0</v>
      </c>
      <c r="FU66" s="66">
        <v>1</v>
      </c>
      <c r="FV66" s="1">
        <f t="shared" si="14"/>
        <v>1</v>
      </c>
      <c r="FW66" s="1">
        <v>0</v>
      </c>
      <c r="FX66" s="1">
        <v>0</v>
      </c>
      <c r="FY66" s="17">
        <v>0</v>
      </c>
      <c r="FZ66" s="17">
        <v>1</v>
      </c>
      <c r="GA66" s="17" t="s">
        <v>312</v>
      </c>
      <c r="GB66" s="1">
        <v>0</v>
      </c>
      <c r="GC66" s="17">
        <v>1</v>
      </c>
      <c r="GD66" s="17">
        <v>0</v>
      </c>
      <c r="GE66" s="1">
        <v>0</v>
      </c>
      <c r="GF66" s="17"/>
      <c r="GG66" s="1">
        <v>0</v>
      </c>
      <c r="GH66" s="17">
        <v>0</v>
      </c>
      <c r="GI66" s="17">
        <v>0</v>
      </c>
      <c r="GJ66" s="1">
        <v>0</v>
      </c>
      <c r="GK66" s="3">
        <v>0</v>
      </c>
      <c r="GL66" s="3">
        <v>0</v>
      </c>
      <c r="GM66" s="32">
        <v>0</v>
      </c>
      <c r="GN66" s="17">
        <v>0</v>
      </c>
      <c r="GO66" s="66">
        <v>0</v>
      </c>
      <c r="GP66" s="1">
        <v>0</v>
      </c>
      <c r="GQ66" s="1">
        <v>0</v>
      </c>
      <c r="GR66" s="66">
        <v>0</v>
      </c>
      <c r="GS66" s="1">
        <v>0</v>
      </c>
      <c r="GT66" s="32">
        <v>0</v>
      </c>
      <c r="GU66" s="32">
        <v>0</v>
      </c>
      <c r="GV66" s="3">
        <v>1</v>
      </c>
      <c r="GW66" s="3">
        <v>1</v>
      </c>
      <c r="GX66" s="157">
        <v>0</v>
      </c>
      <c r="GY66" s="66">
        <v>0</v>
      </c>
      <c r="GZ66" s="17">
        <v>0</v>
      </c>
      <c r="HA66" s="129">
        <v>0</v>
      </c>
      <c r="HB66" s="3">
        <v>0</v>
      </c>
      <c r="HC66" s="17">
        <v>0</v>
      </c>
      <c r="HD66" s="170">
        <v>0</v>
      </c>
      <c r="HE66" s="17">
        <v>0</v>
      </c>
      <c r="HF66" s="17">
        <v>0</v>
      </c>
      <c r="HG66" s="17">
        <v>0</v>
      </c>
      <c r="HH66" s="17">
        <v>0</v>
      </c>
      <c r="HI66" s="17">
        <v>0</v>
      </c>
      <c r="HL66" s="3">
        <v>0</v>
      </c>
      <c r="HM66" s="3">
        <v>0</v>
      </c>
      <c r="HN66" s="3">
        <v>0</v>
      </c>
      <c r="HO66" s="3">
        <v>0</v>
      </c>
      <c r="HP66" s="3">
        <v>0</v>
      </c>
      <c r="HQ66" s="3">
        <v>0</v>
      </c>
      <c r="HR66" s="32">
        <v>0</v>
      </c>
      <c r="HS66" s="1">
        <v>0</v>
      </c>
      <c r="HT66" s="32">
        <v>0</v>
      </c>
      <c r="HU66" s="32">
        <v>0</v>
      </c>
      <c r="HV66" s="1"/>
      <c r="HW66" s="32">
        <v>0</v>
      </c>
      <c r="HX66" s="32">
        <v>0</v>
      </c>
      <c r="HY66" s="1">
        <f t="shared" si="15"/>
        <v>0</v>
      </c>
      <c r="HZ66" s="1">
        <v>0</v>
      </c>
      <c r="IA66" s="1">
        <f t="shared" si="16"/>
        <v>0</v>
      </c>
      <c r="IB66" s="1">
        <v>0</v>
      </c>
      <c r="IC66" s="3">
        <v>0</v>
      </c>
      <c r="ID66" s="118">
        <v>0</v>
      </c>
      <c r="IE66" s="118"/>
      <c r="IF66" s="118"/>
      <c r="IG66" s="115">
        <v>3</v>
      </c>
      <c r="IH66" s="118" t="s">
        <v>242</v>
      </c>
      <c r="II66" s="179">
        <v>0</v>
      </c>
      <c r="IJ66" s="3" t="s">
        <v>483</v>
      </c>
      <c r="IK66" s="3" t="s">
        <v>418</v>
      </c>
      <c r="IL66" s="3" t="s">
        <v>242</v>
      </c>
      <c r="IM66" s="3">
        <v>0</v>
      </c>
      <c r="IN66" s="3">
        <v>0</v>
      </c>
      <c r="IO66" s="3">
        <v>9.78</v>
      </c>
      <c r="IQ66" s="3">
        <v>5.65</v>
      </c>
      <c r="IR66" s="3">
        <v>53.5</v>
      </c>
      <c r="IS66" s="3">
        <v>135</v>
      </c>
      <c r="IT66" s="3">
        <v>106</v>
      </c>
      <c r="IU66" s="3">
        <v>11.8</v>
      </c>
      <c r="IV66" s="3">
        <v>85.5</v>
      </c>
      <c r="IW66" s="3">
        <v>1.03</v>
      </c>
      <c r="IX66" s="3">
        <v>38</v>
      </c>
      <c r="IY66" s="3">
        <v>14.5</v>
      </c>
      <c r="IZ66" s="3">
        <v>14</v>
      </c>
      <c r="JA66" s="3">
        <v>21</v>
      </c>
      <c r="JB66" s="3">
        <v>153</v>
      </c>
      <c r="JC66" s="3">
        <v>60</v>
      </c>
      <c r="JD66" s="3">
        <v>5634</v>
      </c>
      <c r="JE66" s="118">
        <v>101</v>
      </c>
      <c r="JI66" s="3" t="s">
        <v>242</v>
      </c>
      <c r="JN66" s="118"/>
    </row>
    <row r="67" s="3" customFormat="1" ht="60" spans="1:274">
      <c r="A67" s="52"/>
      <c r="B67" s="65"/>
      <c r="E67" s="54">
        <v>3</v>
      </c>
      <c r="F67" s="49">
        <v>2</v>
      </c>
      <c r="G67" s="66">
        <v>3</v>
      </c>
      <c r="H67" s="66">
        <v>1</v>
      </c>
      <c r="I67" s="71">
        <v>62.9103353867214</v>
      </c>
      <c r="J67" s="47">
        <v>2</v>
      </c>
      <c r="K67" s="68">
        <f t="shared" si="2"/>
        <v>6.29103353867214</v>
      </c>
      <c r="L67" s="49">
        <v>4</v>
      </c>
      <c r="M67" s="79">
        <v>20210</v>
      </c>
      <c r="N67" s="66">
        <v>0</v>
      </c>
      <c r="O67" s="66">
        <v>1</v>
      </c>
      <c r="P67" s="66">
        <v>0</v>
      </c>
      <c r="Q67" s="66">
        <v>0</v>
      </c>
      <c r="R67" s="1">
        <v>0</v>
      </c>
      <c r="S67" s="19">
        <v>64</v>
      </c>
      <c r="T67" s="83">
        <v>65</v>
      </c>
      <c r="U67" s="3">
        <v>4</v>
      </c>
      <c r="V67" s="1">
        <v>3</v>
      </c>
      <c r="W67" s="1">
        <v>2</v>
      </c>
      <c r="X67" s="1">
        <v>2</v>
      </c>
      <c r="Z67" s="92">
        <v>43188</v>
      </c>
      <c r="AA67" s="66">
        <v>128</v>
      </c>
      <c r="AB67" s="66"/>
      <c r="AC67" s="3">
        <v>26.81</v>
      </c>
      <c r="AD67" s="1">
        <v>2</v>
      </c>
      <c r="AE67" s="95" t="s">
        <v>333</v>
      </c>
      <c r="AF67" s="94"/>
      <c r="AG67" s="94" t="s">
        <v>235</v>
      </c>
      <c r="AH67" s="94">
        <v>1</v>
      </c>
      <c r="AI67" s="21">
        <v>1</v>
      </c>
      <c r="AJ67" s="94">
        <v>1.6</v>
      </c>
      <c r="AK67" s="66">
        <v>1.6</v>
      </c>
      <c r="AL67" s="22">
        <v>1</v>
      </c>
      <c r="AM67" s="3">
        <v>1</v>
      </c>
      <c r="AN67" s="3">
        <v>1</v>
      </c>
      <c r="AO67" s="3">
        <v>0</v>
      </c>
      <c r="AP67" s="3">
        <v>0</v>
      </c>
      <c r="AQ67" s="66">
        <v>1</v>
      </c>
      <c r="AR67" s="1">
        <v>1</v>
      </c>
      <c r="AS67" s="66">
        <v>1</v>
      </c>
      <c r="AT67" s="66">
        <v>0</v>
      </c>
      <c r="AU67" s="66">
        <v>0</v>
      </c>
      <c r="AV67" s="66">
        <v>0</v>
      </c>
      <c r="AX67" s="3">
        <v>1</v>
      </c>
      <c r="AY67" s="3">
        <v>1</v>
      </c>
      <c r="AZ67" s="3">
        <v>1</v>
      </c>
      <c r="BA67" s="1">
        <v>1</v>
      </c>
      <c r="BB67" s="107">
        <v>1</v>
      </c>
      <c r="BC67" s="22">
        <v>0</v>
      </c>
      <c r="BD67" s="22">
        <v>0</v>
      </c>
      <c r="BE67" s="22"/>
      <c r="BF67" s="3">
        <v>1</v>
      </c>
      <c r="BG67" s="3">
        <v>1</v>
      </c>
      <c r="BH67" s="17">
        <v>1</v>
      </c>
      <c r="BI67" s="3">
        <v>0</v>
      </c>
      <c r="BJ67" s="194">
        <v>0</v>
      </c>
      <c r="BK67" s="195" t="s">
        <v>259</v>
      </c>
      <c r="BL67" s="3">
        <v>0</v>
      </c>
      <c r="BM67" s="3">
        <v>0</v>
      </c>
      <c r="BN67" s="3">
        <v>1</v>
      </c>
      <c r="BO67" s="3">
        <v>0</v>
      </c>
      <c r="BP67" s="1">
        <v>1</v>
      </c>
      <c r="BQ67" s="66">
        <v>1</v>
      </c>
      <c r="BR67" s="3">
        <v>52.77</v>
      </c>
      <c r="BS67" s="1">
        <v>2</v>
      </c>
      <c r="BT67" s="1">
        <v>2</v>
      </c>
      <c r="BU67" s="1">
        <v>3</v>
      </c>
      <c r="BW67" s="3">
        <v>5.7</v>
      </c>
      <c r="BX67" s="1">
        <v>2</v>
      </c>
      <c r="BY67" s="66">
        <v>3</v>
      </c>
      <c r="BZ67" s="3">
        <v>53.6</v>
      </c>
      <c r="CA67" s="3">
        <v>139</v>
      </c>
      <c r="CB67" s="24">
        <v>2</v>
      </c>
      <c r="CC67" s="3">
        <v>128</v>
      </c>
      <c r="CD67" s="48">
        <f t="shared" si="18"/>
        <v>2.56</v>
      </c>
      <c r="CE67" s="48">
        <v>3</v>
      </c>
      <c r="CF67" s="129">
        <v>0</v>
      </c>
      <c r="CG67" s="3">
        <v>0</v>
      </c>
      <c r="CH67" s="3">
        <v>0</v>
      </c>
      <c r="CI67" s="3">
        <v>0</v>
      </c>
      <c r="CJ67" s="3">
        <v>0</v>
      </c>
      <c r="CK67" s="3">
        <v>128</v>
      </c>
      <c r="CL67" s="1">
        <f t="shared" si="23"/>
        <v>2.56</v>
      </c>
      <c r="CM67" s="22">
        <v>10.9</v>
      </c>
      <c r="CN67" s="17">
        <v>1</v>
      </c>
      <c r="CO67" s="3">
        <v>103.7</v>
      </c>
      <c r="CP67" s="17">
        <v>7</v>
      </c>
      <c r="CQ67" s="1">
        <f t="shared" si="17"/>
        <v>10.37</v>
      </c>
      <c r="CR67" s="3">
        <v>0.95</v>
      </c>
      <c r="CS67" s="1">
        <f t="shared" si="19"/>
        <v>9.5</v>
      </c>
      <c r="CT67" s="107">
        <v>1</v>
      </c>
      <c r="CU67" s="22">
        <v>36</v>
      </c>
      <c r="CV67" s="107">
        <v>2</v>
      </c>
      <c r="CW67" s="22">
        <v>17.2</v>
      </c>
      <c r="CX67" s="26">
        <f t="shared" si="4"/>
        <v>1.23552844690755</v>
      </c>
      <c r="CY67" s="27">
        <f t="shared" si="5"/>
        <v>0.815448774958982</v>
      </c>
      <c r="CZ67" s="26">
        <f t="shared" si="6"/>
        <v>3.06</v>
      </c>
      <c r="DA67" s="28">
        <f t="shared" si="7"/>
        <v>-2.24455122504102</v>
      </c>
      <c r="DB67" s="22">
        <v>2</v>
      </c>
      <c r="DC67" s="1">
        <v>1</v>
      </c>
      <c r="DD67" s="66">
        <v>2</v>
      </c>
      <c r="DE67" s="29">
        <f t="shared" si="26"/>
        <v>0</v>
      </c>
      <c r="DF67" s="29">
        <v>0</v>
      </c>
      <c r="DG67" s="3">
        <v>11</v>
      </c>
      <c r="DH67" s="1">
        <f t="shared" si="20"/>
        <v>1.1</v>
      </c>
      <c r="DI67" s="3">
        <v>17</v>
      </c>
      <c r="DJ67" s="1">
        <f t="shared" si="9"/>
        <v>1.7</v>
      </c>
      <c r="DK67" s="17">
        <v>1</v>
      </c>
      <c r="DL67" s="3">
        <v>124</v>
      </c>
      <c r="DM67" s="3">
        <v>40</v>
      </c>
      <c r="DN67" s="1">
        <f t="shared" si="24"/>
        <v>4</v>
      </c>
      <c r="DO67" s="3">
        <v>5829</v>
      </c>
      <c r="DP67" s="1">
        <v>2</v>
      </c>
      <c r="DQ67" s="1">
        <f t="shared" si="25"/>
        <v>5.829</v>
      </c>
      <c r="DR67" s="3">
        <v>94</v>
      </c>
      <c r="DS67" s="129">
        <v>6.9</v>
      </c>
      <c r="DT67" s="3" t="s">
        <v>260</v>
      </c>
      <c r="DU67" s="3">
        <v>1</v>
      </c>
      <c r="DV67" s="3">
        <v>6</v>
      </c>
      <c r="DW67" s="1">
        <v>1</v>
      </c>
      <c r="DX67" s="95">
        <v>12.49</v>
      </c>
      <c r="DY67" s="3">
        <v>82.6</v>
      </c>
      <c r="DZ67" s="30">
        <v>151</v>
      </c>
      <c r="EA67" s="3">
        <v>132</v>
      </c>
      <c r="EB67" s="3">
        <v>10.8</v>
      </c>
      <c r="EC67" s="3">
        <v>106.1</v>
      </c>
      <c r="ED67" s="3">
        <v>0.94</v>
      </c>
      <c r="EE67" s="3">
        <v>37</v>
      </c>
      <c r="EF67" s="3">
        <v>21.9</v>
      </c>
      <c r="EG67" s="26">
        <f t="shared" si="29"/>
        <v>1.34044411484012</v>
      </c>
      <c r="EH67" s="26">
        <f t="shared" si="27"/>
        <v>0.884693115794478</v>
      </c>
      <c r="EI67" s="1">
        <f t="shared" si="30"/>
        <v>3.145</v>
      </c>
      <c r="EJ67" s="28">
        <f t="shared" si="28"/>
        <v>-2.26030688420552</v>
      </c>
      <c r="EK67" s="22">
        <v>2</v>
      </c>
      <c r="EL67" s="1">
        <v>2</v>
      </c>
      <c r="EM67" s="3">
        <v>33</v>
      </c>
      <c r="EN67" s="3">
        <v>87</v>
      </c>
      <c r="EO67" s="3">
        <v>129</v>
      </c>
      <c r="EP67" s="3">
        <v>43</v>
      </c>
      <c r="EQ67" s="3">
        <v>6195</v>
      </c>
      <c r="ER67" s="129">
        <v>95</v>
      </c>
      <c r="ES67" s="118"/>
      <c r="ET67" s="3">
        <v>1</v>
      </c>
      <c r="EU67" s="3">
        <v>10.26</v>
      </c>
      <c r="EV67" s="3">
        <v>77.1</v>
      </c>
      <c r="EW67" s="30">
        <v>134</v>
      </c>
      <c r="EX67" s="3">
        <v>125</v>
      </c>
      <c r="EY67" s="3">
        <v>12.2</v>
      </c>
      <c r="EZ67" s="3">
        <v>78.8</v>
      </c>
      <c r="FA67" s="3">
        <v>1.06</v>
      </c>
      <c r="FB67" s="3">
        <v>32</v>
      </c>
      <c r="FC67" s="3">
        <v>35.5</v>
      </c>
      <c r="FD67" s="3">
        <v>33</v>
      </c>
      <c r="FE67" s="3">
        <v>27</v>
      </c>
      <c r="FF67" s="3">
        <v>115</v>
      </c>
      <c r="FG67" s="3">
        <v>42</v>
      </c>
      <c r="FH67" s="3">
        <v>4290</v>
      </c>
      <c r="FI67" s="3">
        <v>87</v>
      </c>
      <c r="FK67" s="95">
        <v>38.1</v>
      </c>
      <c r="FL67" s="3">
        <v>36.9</v>
      </c>
      <c r="FM67" s="17"/>
      <c r="FN67" s="31">
        <v>1</v>
      </c>
      <c r="FO67" s="157">
        <v>1</v>
      </c>
      <c r="FP67" s="3">
        <v>0</v>
      </c>
      <c r="FQ67" s="1">
        <v>0</v>
      </c>
      <c r="FR67" s="3" t="s">
        <v>484</v>
      </c>
      <c r="FS67" s="3">
        <v>1</v>
      </c>
      <c r="FT67" s="1">
        <f t="shared" si="13"/>
        <v>2</v>
      </c>
      <c r="FU67" s="3">
        <v>1</v>
      </c>
      <c r="FV67" s="1">
        <f t="shared" si="14"/>
        <v>2</v>
      </c>
      <c r="FW67" s="1">
        <v>0</v>
      </c>
      <c r="FX67" s="1">
        <v>0</v>
      </c>
      <c r="FY67" s="17">
        <v>0</v>
      </c>
      <c r="FZ67" s="1">
        <v>0</v>
      </c>
      <c r="GA67" s="17"/>
      <c r="GB67" s="1">
        <v>0</v>
      </c>
      <c r="GC67" s="17">
        <v>0</v>
      </c>
      <c r="GD67" s="17">
        <v>0</v>
      </c>
      <c r="GE67" s="1">
        <v>1</v>
      </c>
      <c r="GF67" s="17" t="s">
        <v>485</v>
      </c>
      <c r="GG67" s="17">
        <v>1</v>
      </c>
      <c r="GH67" s="17">
        <v>2</v>
      </c>
      <c r="GI67" s="17">
        <v>0</v>
      </c>
      <c r="GJ67" s="1">
        <v>0</v>
      </c>
      <c r="GK67" s="3">
        <v>2</v>
      </c>
      <c r="GL67" s="3">
        <v>2</v>
      </c>
      <c r="GM67" s="172">
        <v>1</v>
      </c>
      <c r="GN67" s="17">
        <v>0</v>
      </c>
      <c r="GO67" s="66">
        <v>0</v>
      </c>
      <c r="GP67" s="1">
        <v>1</v>
      </c>
      <c r="GQ67" s="1">
        <v>0</v>
      </c>
      <c r="GR67" s="66">
        <v>0</v>
      </c>
      <c r="GS67" s="1">
        <v>0</v>
      </c>
      <c r="GT67" s="32">
        <v>0</v>
      </c>
      <c r="GU67" s="32">
        <v>0</v>
      </c>
      <c r="GV67" s="3">
        <v>0</v>
      </c>
      <c r="GW67" s="3">
        <v>0</v>
      </c>
      <c r="GX67" s="157">
        <v>0</v>
      </c>
      <c r="GY67" s="66">
        <v>0</v>
      </c>
      <c r="GZ67" s="17">
        <v>0</v>
      </c>
      <c r="HA67" s="129">
        <v>0</v>
      </c>
      <c r="HB67" s="3">
        <v>0</v>
      </c>
      <c r="HC67" s="17">
        <v>0</v>
      </c>
      <c r="HD67" s="170">
        <v>0</v>
      </c>
      <c r="HE67" s="17">
        <v>0</v>
      </c>
      <c r="HF67" s="17">
        <v>0</v>
      </c>
      <c r="HG67" s="17">
        <v>0</v>
      </c>
      <c r="HH67" s="17">
        <v>0</v>
      </c>
      <c r="HI67" s="17">
        <v>0</v>
      </c>
      <c r="HL67" s="3">
        <v>0</v>
      </c>
      <c r="HM67" s="3">
        <v>0</v>
      </c>
      <c r="HN67" s="3">
        <v>0</v>
      </c>
      <c r="HO67" s="3">
        <v>0</v>
      </c>
      <c r="HP67" s="3" t="s">
        <v>486</v>
      </c>
      <c r="HQ67" s="3">
        <v>1</v>
      </c>
      <c r="HR67" s="32">
        <v>0</v>
      </c>
      <c r="HS67" s="3">
        <v>1</v>
      </c>
      <c r="HT67" s="32">
        <v>0</v>
      </c>
      <c r="HU67" s="32">
        <v>0</v>
      </c>
      <c r="HV67" s="1"/>
      <c r="HW67" s="32">
        <v>0</v>
      </c>
      <c r="HX67" s="32">
        <v>0</v>
      </c>
      <c r="HY67" s="1">
        <f t="shared" si="15"/>
        <v>1</v>
      </c>
      <c r="HZ67" s="3">
        <v>1</v>
      </c>
      <c r="IA67" s="1">
        <f t="shared" si="16"/>
        <v>1</v>
      </c>
      <c r="IB67" s="3">
        <v>1</v>
      </c>
      <c r="IC67" s="3">
        <v>0</v>
      </c>
      <c r="ID67" s="118" t="s">
        <v>487</v>
      </c>
      <c r="IE67" s="118"/>
      <c r="IF67" s="118"/>
      <c r="IG67" s="115">
        <v>1</v>
      </c>
      <c r="IH67" s="118" t="s">
        <v>261</v>
      </c>
      <c r="II67" s="179">
        <v>1</v>
      </c>
      <c r="IJ67" s="3" t="s">
        <v>488</v>
      </c>
      <c r="IK67" s="3" t="s">
        <v>489</v>
      </c>
      <c r="IL67" s="3" t="s">
        <v>261</v>
      </c>
      <c r="IM67" s="3">
        <v>0</v>
      </c>
      <c r="IN67" s="3">
        <v>0</v>
      </c>
      <c r="IQ67" s="3">
        <v>3.62</v>
      </c>
      <c r="IR67" s="3">
        <v>54.9</v>
      </c>
      <c r="IS67" s="3">
        <v>118</v>
      </c>
      <c r="IT67" s="3">
        <v>90</v>
      </c>
      <c r="IU67" s="3">
        <v>10.8</v>
      </c>
      <c r="IV67" s="3">
        <v>106.1</v>
      </c>
      <c r="IW67" s="3">
        <v>0.94</v>
      </c>
      <c r="IX67" s="3">
        <v>35</v>
      </c>
      <c r="IY67" s="3">
        <v>12.2</v>
      </c>
      <c r="IZ67" s="3">
        <v>10</v>
      </c>
      <c r="JA67" s="3">
        <v>28</v>
      </c>
      <c r="JB67" s="3">
        <v>189</v>
      </c>
      <c r="JC67" s="3">
        <v>38</v>
      </c>
      <c r="JD67" s="3">
        <v>3482</v>
      </c>
      <c r="JE67" s="118">
        <v>78</v>
      </c>
      <c r="JI67" s="3" t="s">
        <v>261</v>
      </c>
      <c r="JN67" s="118"/>
    </row>
    <row r="68" s="3" customFormat="1" ht="30" spans="1:274">
      <c r="A68" s="52"/>
      <c r="B68" s="65"/>
      <c r="E68" s="54">
        <v>3</v>
      </c>
      <c r="F68" s="49">
        <v>2</v>
      </c>
      <c r="G68" s="66">
        <v>3</v>
      </c>
      <c r="H68" s="66">
        <v>1</v>
      </c>
      <c r="I68" s="71">
        <v>63.4798083504449</v>
      </c>
      <c r="J68" s="47">
        <v>2</v>
      </c>
      <c r="K68" s="68">
        <f t="shared" ref="K68:K131" si="31">I68/10</f>
        <v>6.34798083504449</v>
      </c>
      <c r="L68" s="49">
        <v>4</v>
      </c>
      <c r="M68" s="79">
        <v>20210</v>
      </c>
      <c r="N68" s="66">
        <v>0</v>
      </c>
      <c r="O68" s="66">
        <v>1</v>
      </c>
      <c r="P68" s="66">
        <v>0</v>
      </c>
      <c r="Q68" s="66">
        <v>0</v>
      </c>
      <c r="R68" s="1">
        <v>0</v>
      </c>
      <c r="S68" s="19">
        <v>65</v>
      </c>
      <c r="T68" s="83">
        <v>66</v>
      </c>
      <c r="U68" s="3">
        <v>4</v>
      </c>
      <c r="V68" s="1">
        <v>3</v>
      </c>
      <c r="W68" s="1">
        <v>2</v>
      </c>
      <c r="X68" s="1">
        <v>2</v>
      </c>
      <c r="Z68" s="92">
        <v>43396</v>
      </c>
      <c r="AA68" s="66">
        <v>95</v>
      </c>
      <c r="AB68" s="66"/>
      <c r="AC68" s="3">
        <v>25.71</v>
      </c>
      <c r="AD68" s="1">
        <v>2</v>
      </c>
      <c r="AE68" s="95" t="s">
        <v>291</v>
      </c>
      <c r="AF68" s="94"/>
      <c r="AG68" s="94" t="s">
        <v>255</v>
      </c>
      <c r="AH68" s="94">
        <v>3</v>
      </c>
      <c r="AI68" s="21">
        <v>3</v>
      </c>
      <c r="AJ68" s="94">
        <v>2.3</v>
      </c>
      <c r="AK68" s="17">
        <v>2.3</v>
      </c>
      <c r="AL68" s="107">
        <v>2</v>
      </c>
      <c r="AM68" s="1">
        <v>4</v>
      </c>
      <c r="AN68" s="1">
        <v>3</v>
      </c>
      <c r="AO68" s="3" t="s">
        <v>490</v>
      </c>
      <c r="AP68" s="3">
        <v>0</v>
      </c>
      <c r="AQ68" s="66">
        <v>5</v>
      </c>
      <c r="AR68" s="3">
        <v>3</v>
      </c>
      <c r="AS68" s="3">
        <v>2</v>
      </c>
      <c r="AT68" s="66" t="s">
        <v>285</v>
      </c>
      <c r="AU68" s="3">
        <v>3</v>
      </c>
      <c r="AV68" s="3">
        <v>2</v>
      </c>
      <c r="AX68" s="3">
        <v>1</v>
      </c>
      <c r="AY68" s="3">
        <v>1</v>
      </c>
      <c r="AZ68" s="3">
        <v>1</v>
      </c>
      <c r="BA68" s="1">
        <v>1</v>
      </c>
      <c r="BB68" s="107">
        <v>1</v>
      </c>
      <c r="BC68" s="22">
        <v>0</v>
      </c>
      <c r="BD68" s="22">
        <v>1</v>
      </c>
      <c r="BE68" s="22"/>
      <c r="BF68" s="3">
        <v>1</v>
      </c>
      <c r="BG68" s="3">
        <v>1</v>
      </c>
      <c r="BH68" s="17">
        <v>1</v>
      </c>
      <c r="BI68" s="3">
        <v>0</v>
      </c>
      <c r="BJ68" s="66">
        <v>0</v>
      </c>
      <c r="BK68" s="118" t="s">
        <v>259</v>
      </c>
      <c r="BL68" s="3">
        <v>0</v>
      </c>
      <c r="BM68" s="3">
        <v>0</v>
      </c>
      <c r="BN68" s="3">
        <v>1</v>
      </c>
      <c r="BO68" s="3">
        <v>0</v>
      </c>
      <c r="BP68" s="1">
        <v>1</v>
      </c>
      <c r="BQ68" s="66">
        <v>1</v>
      </c>
      <c r="BR68" s="3">
        <v>138.2</v>
      </c>
      <c r="BS68" s="1">
        <v>2</v>
      </c>
      <c r="BT68" s="1">
        <v>3</v>
      </c>
      <c r="BU68" s="1">
        <v>4</v>
      </c>
      <c r="BW68" s="3">
        <v>5.4</v>
      </c>
      <c r="BX68" s="1">
        <v>2</v>
      </c>
      <c r="BY68" s="66">
        <v>3</v>
      </c>
      <c r="BZ68" s="3">
        <v>54.8</v>
      </c>
      <c r="CA68" s="3">
        <v>131</v>
      </c>
      <c r="CB68" s="24">
        <v>2</v>
      </c>
      <c r="CC68" s="3">
        <v>95</v>
      </c>
      <c r="CD68" s="48">
        <f t="shared" si="18"/>
        <v>1.9</v>
      </c>
      <c r="CE68" s="48">
        <v>2</v>
      </c>
      <c r="CF68" s="129">
        <v>0</v>
      </c>
      <c r="CG68" s="3">
        <v>0</v>
      </c>
      <c r="CH68" s="3">
        <v>0</v>
      </c>
      <c r="CI68" s="3">
        <v>0</v>
      </c>
      <c r="CJ68" s="3">
        <v>0</v>
      </c>
      <c r="CK68" s="3">
        <v>95</v>
      </c>
      <c r="CL68" s="1">
        <f t="shared" si="23"/>
        <v>1.9</v>
      </c>
      <c r="CM68" s="22">
        <v>10.6</v>
      </c>
      <c r="CN68" s="17">
        <v>1</v>
      </c>
      <c r="CO68" s="3">
        <v>109.3</v>
      </c>
      <c r="CP68" s="17">
        <v>7</v>
      </c>
      <c r="CQ68" s="1">
        <f t="shared" si="17"/>
        <v>10.93</v>
      </c>
      <c r="CR68" s="3">
        <v>0.92</v>
      </c>
      <c r="CS68" s="1">
        <f t="shared" si="19"/>
        <v>9.2</v>
      </c>
      <c r="CT68" s="107">
        <v>1</v>
      </c>
      <c r="CU68" s="22">
        <v>35</v>
      </c>
      <c r="CV68" s="107">
        <v>2</v>
      </c>
      <c r="CW68" s="22">
        <v>19.6</v>
      </c>
      <c r="CX68" s="26">
        <f t="shared" ref="CX68:CX131" si="32">LOG10(CW68)</f>
        <v>1.29225607135648</v>
      </c>
      <c r="CY68" s="27">
        <f t="shared" ref="CY68:CY131" si="33">CX68*0.66</f>
        <v>0.852889007095274</v>
      </c>
      <c r="CZ68" s="26">
        <f t="shared" ref="CZ68:CZ131" si="34">0.085*CU68</f>
        <v>2.975</v>
      </c>
      <c r="DA68" s="28">
        <f t="shared" ref="DA68:DA131" si="35">CY68-CZ68</f>
        <v>-2.12211099290473</v>
      </c>
      <c r="DB68" s="22">
        <v>2</v>
      </c>
      <c r="DC68" s="1">
        <v>1</v>
      </c>
      <c r="DD68" s="66">
        <v>2</v>
      </c>
      <c r="DE68" s="29">
        <f t="shared" si="26"/>
        <v>0</v>
      </c>
      <c r="DF68" s="29">
        <v>0</v>
      </c>
      <c r="DG68" s="3">
        <v>14</v>
      </c>
      <c r="DH68" s="1">
        <f t="shared" si="20"/>
        <v>1.4</v>
      </c>
      <c r="DI68" s="3">
        <v>22</v>
      </c>
      <c r="DJ68" s="1">
        <f t="shared" ref="DJ68:DJ131" si="36">DI68/10</f>
        <v>2.2</v>
      </c>
      <c r="DK68" s="17">
        <v>1</v>
      </c>
      <c r="DL68" s="3">
        <v>117</v>
      </c>
      <c r="DM68" s="3">
        <v>30</v>
      </c>
      <c r="DN68" s="1">
        <f t="shared" si="24"/>
        <v>3</v>
      </c>
      <c r="DO68" s="3">
        <v>5811</v>
      </c>
      <c r="DP68" s="1">
        <v>2</v>
      </c>
      <c r="DQ68" s="1">
        <f t="shared" si="25"/>
        <v>5.811</v>
      </c>
      <c r="DR68" s="3">
        <v>97</v>
      </c>
      <c r="DS68" s="129">
        <v>6.4</v>
      </c>
      <c r="DT68" s="3" t="s">
        <v>260</v>
      </c>
      <c r="DU68" s="3">
        <v>1</v>
      </c>
      <c r="DV68" s="3">
        <v>6</v>
      </c>
      <c r="DW68" s="1">
        <v>1</v>
      </c>
      <c r="DX68" s="95">
        <v>10.75</v>
      </c>
      <c r="DY68" s="3">
        <v>86.9</v>
      </c>
      <c r="DZ68" s="30">
        <v>135</v>
      </c>
      <c r="EA68" s="3">
        <v>92</v>
      </c>
      <c r="EB68" s="3">
        <v>11.3</v>
      </c>
      <c r="EC68" s="3">
        <v>94.7</v>
      </c>
      <c r="ED68" s="3">
        <v>0.98</v>
      </c>
      <c r="EE68" s="3">
        <v>35</v>
      </c>
      <c r="EF68" s="3">
        <v>50.9</v>
      </c>
      <c r="EG68" s="26">
        <f t="shared" si="29"/>
        <v>1.70671778233676</v>
      </c>
      <c r="EH68" s="26">
        <f t="shared" si="27"/>
        <v>1.12643373634226</v>
      </c>
      <c r="EI68" s="1">
        <f t="shared" si="30"/>
        <v>2.975</v>
      </c>
      <c r="EJ68" s="28">
        <f t="shared" si="28"/>
        <v>-1.84856626365774</v>
      </c>
      <c r="EK68" s="22">
        <v>2</v>
      </c>
      <c r="EL68" s="1">
        <v>2</v>
      </c>
      <c r="EM68" s="3">
        <v>99</v>
      </c>
      <c r="EN68" s="3">
        <v>300</v>
      </c>
      <c r="EO68" s="3">
        <v>105</v>
      </c>
      <c r="EP68" s="3">
        <v>31</v>
      </c>
      <c r="EQ68" s="3">
        <v>5928</v>
      </c>
      <c r="ER68" s="129">
        <v>86</v>
      </c>
      <c r="ES68" s="118">
        <v>122</v>
      </c>
      <c r="ET68" s="3">
        <v>1</v>
      </c>
      <c r="EU68" s="3">
        <v>7.47</v>
      </c>
      <c r="EV68" s="3">
        <v>64.4</v>
      </c>
      <c r="EW68" s="30">
        <v>127</v>
      </c>
      <c r="EX68" s="3">
        <v>102</v>
      </c>
      <c r="EY68" s="3">
        <v>12.2</v>
      </c>
      <c r="EZ68" s="3">
        <v>79.7</v>
      </c>
      <c r="FA68" s="3">
        <v>1.06</v>
      </c>
      <c r="FB68" s="3">
        <v>33</v>
      </c>
      <c r="FC68" s="3">
        <v>28.6</v>
      </c>
      <c r="FD68" s="3">
        <v>72</v>
      </c>
      <c r="FE68" s="3">
        <v>45</v>
      </c>
      <c r="FF68" s="3">
        <v>119</v>
      </c>
      <c r="FG68" s="3">
        <v>64</v>
      </c>
      <c r="FH68" s="3">
        <v>4334</v>
      </c>
      <c r="FI68" s="3">
        <v>106</v>
      </c>
      <c r="FK68" s="95">
        <v>38.5</v>
      </c>
      <c r="FL68" s="3">
        <v>36.7</v>
      </c>
      <c r="FM68" s="17"/>
      <c r="FN68" s="31">
        <v>1</v>
      </c>
      <c r="FO68" s="157">
        <v>1</v>
      </c>
      <c r="FP68" s="3">
        <v>0</v>
      </c>
      <c r="FQ68" s="1">
        <v>0</v>
      </c>
      <c r="FR68" s="3">
        <v>0</v>
      </c>
      <c r="FS68" s="1">
        <v>0</v>
      </c>
      <c r="FT68" s="1">
        <f t="shared" ref="FT68:FT131" si="37">FX68+GB68+GG68+GJ68+HQ68</f>
        <v>0</v>
      </c>
      <c r="FU68" s="66">
        <v>0</v>
      </c>
      <c r="FV68" s="1">
        <f t="shared" ref="FV68:FV131" si="38">FW68+FX68+FZ68+GE68+GJ68+HQ68</f>
        <v>0</v>
      </c>
      <c r="FW68" s="1">
        <v>0</v>
      </c>
      <c r="FX68" s="1">
        <v>0</v>
      </c>
      <c r="FY68" s="17">
        <v>0</v>
      </c>
      <c r="FZ68" s="1">
        <v>0</v>
      </c>
      <c r="GA68" s="17"/>
      <c r="GB68" s="1">
        <v>0</v>
      </c>
      <c r="GC68" s="17">
        <v>0</v>
      </c>
      <c r="GD68" s="17">
        <v>0</v>
      </c>
      <c r="GE68" s="1">
        <v>0</v>
      </c>
      <c r="GF68" s="17"/>
      <c r="GG68" s="1">
        <v>0</v>
      </c>
      <c r="GH68" s="17">
        <v>1</v>
      </c>
      <c r="GI68" s="17">
        <v>0</v>
      </c>
      <c r="GJ68" s="1">
        <v>0</v>
      </c>
      <c r="GK68" s="3">
        <v>1</v>
      </c>
      <c r="GL68" s="3">
        <v>1</v>
      </c>
      <c r="GM68" s="32">
        <v>0</v>
      </c>
      <c r="GN68" s="17">
        <v>0</v>
      </c>
      <c r="GO68" s="66">
        <v>0</v>
      </c>
      <c r="GP68" s="1">
        <v>0</v>
      </c>
      <c r="GQ68" s="1">
        <v>0</v>
      </c>
      <c r="GR68" s="66">
        <v>0</v>
      </c>
      <c r="GS68" s="1">
        <v>0</v>
      </c>
      <c r="GT68" s="32">
        <v>0</v>
      </c>
      <c r="GU68" s="32">
        <v>0</v>
      </c>
      <c r="GV68" s="3">
        <v>0</v>
      </c>
      <c r="GW68" s="3">
        <v>0</v>
      </c>
      <c r="GX68" s="157">
        <v>0</v>
      </c>
      <c r="GY68" s="66">
        <v>0</v>
      </c>
      <c r="GZ68" s="17">
        <v>0</v>
      </c>
      <c r="HA68" s="129">
        <v>0</v>
      </c>
      <c r="HB68" s="3">
        <v>0</v>
      </c>
      <c r="HC68" s="17">
        <v>0</v>
      </c>
      <c r="HD68" s="170">
        <v>0</v>
      </c>
      <c r="HE68" s="17">
        <v>0</v>
      </c>
      <c r="HF68" s="17">
        <v>0</v>
      </c>
      <c r="HG68" s="17">
        <v>0</v>
      </c>
      <c r="HH68" s="17">
        <v>0</v>
      </c>
      <c r="HI68" s="17">
        <v>0</v>
      </c>
      <c r="HL68" s="3">
        <v>0</v>
      </c>
      <c r="HM68" s="3">
        <v>0</v>
      </c>
      <c r="HN68" s="3">
        <v>0</v>
      </c>
      <c r="HO68" s="3">
        <v>0</v>
      </c>
      <c r="HP68" s="3">
        <v>0</v>
      </c>
      <c r="HQ68" s="3">
        <v>0</v>
      </c>
      <c r="HR68" s="32">
        <v>0</v>
      </c>
      <c r="HS68" s="1">
        <v>0</v>
      </c>
      <c r="HT68" s="32">
        <v>0</v>
      </c>
      <c r="HU68" s="32">
        <v>0</v>
      </c>
      <c r="HV68" s="1"/>
      <c r="HW68" s="32">
        <v>0</v>
      </c>
      <c r="HX68" s="32">
        <v>0</v>
      </c>
      <c r="HY68" s="1">
        <f t="shared" ref="HY68:HY131" si="39">GJ68+GN68+GT68+GU68+HE68+HG68+HQ68+HR68+HT68+HU68+HW68+HX68</f>
        <v>0</v>
      </c>
      <c r="HZ68" s="1">
        <v>0</v>
      </c>
      <c r="IA68" s="1">
        <f t="shared" ref="IA68:IA131" si="40">FS68+GN68+GT68+GU68+HE68+HG68+HR68+HT68+HU68+HW68+HX68</f>
        <v>0</v>
      </c>
      <c r="IB68" s="1">
        <v>0</v>
      </c>
      <c r="IC68" s="3">
        <v>0</v>
      </c>
      <c r="ID68" s="118">
        <v>0</v>
      </c>
      <c r="IE68" s="118"/>
      <c r="IF68" s="118"/>
      <c r="IG68" s="115">
        <v>4</v>
      </c>
      <c r="IH68" s="118" t="s">
        <v>261</v>
      </c>
      <c r="II68" s="33">
        <v>0</v>
      </c>
      <c r="IJ68" s="3" t="s">
        <v>491</v>
      </c>
      <c r="IL68" s="3" t="s">
        <v>261</v>
      </c>
      <c r="IM68" s="3">
        <v>0</v>
      </c>
      <c r="IN68" s="3">
        <v>0</v>
      </c>
      <c r="IO68" s="3">
        <v>6.21</v>
      </c>
      <c r="IQ68" s="3">
        <v>4.49</v>
      </c>
      <c r="IR68" s="3">
        <v>54.6</v>
      </c>
      <c r="IS68" s="3">
        <v>129</v>
      </c>
      <c r="IT68" s="3">
        <v>99</v>
      </c>
      <c r="IU68" s="3">
        <v>11.7</v>
      </c>
      <c r="IV68" s="3">
        <v>87.5</v>
      </c>
      <c r="IW68" s="3">
        <v>1.02</v>
      </c>
      <c r="IX68" s="3">
        <v>26</v>
      </c>
      <c r="IY68" s="3">
        <v>18.5</v>
      </c>
      <c r="IZ68" s="3">
        <v>13</v>
      </c>
      <c r="JA68" s="3">
        <v>23</v>
      </c>
      <c r="JB68" s="3">
        <v>122</v>
      </c>
      <c r="JC68" s="3">
        <v>34</v>
      </c>
      <c r="JD68" s="3">
        <v>5276</v>
      </c>
      <c r="JE68" s="118">
        <v>99</v>
      </c>
      <c r="JI68" s="3" t="s">
        <v>261</v>
      </c>
      <c r="JN68" s="118"/>
    </row>
    <row r="69" s="1" customFormat="1" ht="45" spans="1:274">
      <c r="A69" s="46">
        <v>43</v>
      </c>
      <c r="B69" s="14">
        <v>3001171272</v>
      </c>
      <c r="C69" s="1" t="s">
        <v>492</v>
      </c>
      <c r="E69" s="49">
        <v>3</v>
      </c>
      <c r="F69" s="49">
        <v>2</v>
      </c>
      <c r="G69" s="17">
        <v>3</v>
      </c>
      <c r="H69" s="1">
        <v>2</v>
      </c>
      <c r="I69" s="71">
        <v>49.8247823468214</v>
      </c>
      <c r="J69" s="47">
        <v>1</v>
      </c>
      <c r="K69" s="68">
        <f t="shared" si="31"/>
        <v>4.98247823468214</v>
      </c>
      <c r="L69" s="49">
        <v>3</v>
      </c>
      <c r="M69" s="78">
        <v>24532</v>
      </c>
      <c r="N69" s="1">
        <v>0</v>
      </c>
      <c r="O69" s="1">
        <v>0</v>
      </c>
      <c r="P69" s="1">
        <v>0</v>
      </c>
      <c r="Q69" s="1">
        <v>0</v>
      </c>
      <c r="R69" s="1">
        <v>0</v>
      </c>
      <c r="S69" s="19">
        <v>66</v>
      </c>
      <c r="T69" s="83">
        <v>67</v>
      </c>
      <c r="U69" s="1">
        <v>1</v>
      </c>
      <c r="V69" s="1">
        <v>1</v>
      </c>
      <c r="W69" s="1">
        <v>1</v>
      </c>
      <c r="X69" s="1">
        <v>1</v>
      </c>
      <c r="Z69" s="88">
        <v>42731</v>
      </c>
      <c r="AA69" s="17">
        <v>137</v>
      </c>
      <c r="AB69" s="17"/>
      <c r="AC69" s="1">
        <v>20.57</v>
      </c>
      <c r="AD69" s="17">
        <v>1</v>
      </c>
      <c r="AE69" s="20" t="s">
        <v>250</v>
      </c>
      <c r="AF69" s="16"/>
      <c r="AG69" s="16" t="s">
        <v>251</v>
      </c>
      <c r="AH69" s="16">
        <v>2</v>
      </c>
      <c r="AI69" s="21">
        <v>2</v>
      </c>
      <c r="AJ69" s="16">
        <v>1.2</v>
      </c>
      <c r="AK69" s="17">
        <v>1.2</v>
      </c>
      <c r="AL69" s="22">
        <v>1</v>
      </c>
      <c r="AM69" s="1">
        <v>1</v>
      </c>
      <c r="AN69" s="1">
        <v>1</v>
      </c>
      <c r="AO69" s="1" t="s">
        <v>493</v>
      </c>
      <c r="AP69" s="1">
        <v>0</v>
      </c>
      <c r="AQ69" s="17">
        <v>5</v>
      </c>
      <c r="AR69" s="3">
        <v>3</v>
      </c>
      <c r="AS69" s="3">
        <v>2</v>
      </c>
      <c r="AT69" s="17" t="s">
        <v>285</v>
      </c>
      <c r="AU69" s="3">
        <v>3</v>
      </c>
      <c r="AV69" s="3">
        <v>2</v>
      </c>
      <c r="AX69" s="1">
        <v>1</v>
      </c>
      <c r="AY69" s="66">
        <v>1</v>
      </c>
      <c r="AZ69" s="3">
        <v>0.5</v>
      </c>
      <c r="BA69" s="1">
        <v>0.5</v>
      </c>
      <c r="BB69" s="22">
        <v>1</v>
      </c>
      <c r="BC69" s="22">
        <v>0</v>
      </c>
      <c r="BD69" s="22">
        <v>0</v>
      </c>
      <c r="BE69" s="22"/>
      <c r="BF69" s="1">
        <v>0</v>
      </c>
      <c r="BG69" s="1">
        <v>0</v>
      </c>
      <c r="BH69" s="17">
        <v>0</v>
      </c>
      <c r="BI69" s="1">
        <v>0</v>
      </c>
      <c r="BJ69" s="17">
        <v>0</v>
      </c>
      <c r="BK69" s="23">
        <v>0</v>
      </c>
      <c r="BL69" s="1">
        <v>0</v>
      </c>
      <c r="BM69" s="1">
        <v>0</v>
      </c>
      <c r="BN69" s="1">
        <v>1</v>
      </c>
      <c r="BO69" s="1">
        <v>0</v>
      </c>
      <c r="BP69" s="1">
        <v>1</v>
      </c>
      <c r="BQ69" s="1">
        <v>1</v>
      </c>
      <c r="BR69" s="1">
        <v>27.07</v>
      </c>
      <c r="BS69" s="1">
        <v>2</v>
      </c>
      <c r="BT69" s="1">
        <v>2</v>
      </c>
      <c r="BU69" s="1">
        <v>3</v>
      </c>
      <c r="BW69" s="1">
        <v>3.59</v>
      </c>
      <c r="BX69" s="17">
        <v>1</v>
      </c>
      <c r="BY69" s="1">
        <v>2</v>
      </c>
      <c r="BZ69" s="1">
        <v>53.7</v>
      </c>
      <c r="CA69" s="1">
        <v>127</v>
      </c>
      <c r="CB69" s="24">
        <v>2</v>
      </c>
      <c r="CC69" s="24">
        <v>137</v>
      </c>
      <c r="CD69" s="48">
        <f t="shared" si="18"/>
        <v>2.74</v>
      </c>
      <c r="CE69" s="48">
        <v>3</v>
      </c>
      <c r="CF69" s="25">
        <v>0</v>
      </c>
      <c r="CG69" s="17">
        <v>0</v>
      </c>
      <c r="CH69" s="17">
        <v>0</v>
      </c>
      <c r="CI69" s="17">
        <v>0</v>
      </c>
      <c r="CJ69" s="17">
        <v>0</v>
      </c>
      <c r="CK69" s="17">
        <v>137</v>
      </c>
      <c r="CL69" s="1">
        <f t="shared" si="23"/>
        <v>2.74</v>
      </c>
      <c r="CM69" s="22">
        <v>12</v>
      </c>
      <c r="CN69" s="17">
        <v>1</v>
      </c>
      <c r="CO69" s="1">
        <v>89.2</v>
      </c>
      <c r="CP69" s="17">
        <v>5</v>
      </c>
      <c r="CQ69" s="1">
        <f t="shared" si="17"/>
        <v>8.92</v>
      </c>
      <c r="CR69" s="1">
        <v>1.04</v>
      </c>
      <c r="CS69" s="1">
        <f t="shared" si="19"/>
        <v>10.4</v>
      </c>
      <c r="CT69" s="107">
        <v>1</v>
      </c>
      <c r="CU69" s="22">
        <v>39</v>
      </c>
      <c r="CV69" s="107">
        <v>2</v>
      </c>
      <c r="CW69" s="22">
        <v>9.4</v>
      </c>
      <c r="CX69" s="26">
        <f t="shared" si="32"/>
        <v>0.973127853599699</v>
      </c>
      <c r="CY69" s="27">
        <f t="shared" si="33"/>
        <v>0.642264383375801</v>
      </c>
      <c r="CZ69" s="26">
        <f t="shared" si="34"/>
        <v>3.315</v>
      </c>
      <c r="DA69" s="28">
        <f t="shared" si="35"/>
        <v>-2.6727356166242</v>
      </c>
      <c r="DB69" s="107">
        <v>1</v>
      </c>
      <c r="DC69" s="1">
        <v>1</v>
      </c>
      <c r="DD69" s="17">
        <v>1</v>
      </c>
      <c r="DE69" s="29">
        <f t="shared" si="26"/>
        <v>0</v>
      </c>
      <c r="DF69" s="29">
        <v>0</v>
      </c>
      <c r="DG69" s="1">
        <v>23</v>
      </c>
      <c r="DH69" s="1">
        <f t="shared" si="20"/>
        <v>2.3</v>
      </c>
      <c r="DI69" s="1">
        <v>24</v>
      </c>
      <c r="DJ69" s="1">
        <f t="shared" si="36"/>
        <v>2.4</v>
      </c>
      <c r="DK69" s="17">
        <v>2</v>
      </c>
      <c r="DL69" s="1">
        <v>67</v>
      </c>
      <c r="DM69" s="1">
        <v>26</v>
      </c>
      <c r="DN69" s="1">
        <f t="shared" si="24"/>
        <v>2.6</v>
      </c>
      <c r="DO69" s="1">
        <v>6050</v>
      </c>
      <c r="DP69" s="1">
        <v>2</v>
      </c>
      <c r="DQ69" s="1">
        <f t="shared" si="25"/>
        <v>6.05</v>
      </c>
      <c r="DR69" s="1">
        <v>60</v>
      </c>
      <c r="DS69" s="25">
        <v>4.6</v>
      </c>
      <c r="DT69" s="1" t="s">
        <v>241</v>
      </c>
      <c r="DU69" s="1">
        <v>1</v>
      </c>
      <c r="DV69" s="1">
        <v>5</v>
      </c>
      <c r="DW69" s="1">
        <v>1</v>
      </c>
      <c r="DX69" s="20">
        <v>7.05</v>
      </c>
      <c r="DY69" s="1">
        <v>82.2</v>
      </c>
      <c r="DZ69" s="30">
        <v>133</v>
      </c>
      <c r="EA69" s="1">
        <v>114</v>
      </c>
      <c r="EB69" s="1">
        <v>12</v>
      </c>
      <c r="EC69" s="1">
        <v>89.2</v>
      </c>
      <c r="ED69" s="1">
        <v>1.04</v>
      </c>
      <c r="EE69" s="1">
        <v>39</v>
      </c>
      <c r="EF69" s="1">
        <v>11.3</v>
      </c>
      <c r="EG69" s="26">
        <f t="shared" si="29"/>
        <v>1.05307844348342</v>
      </c>
      <c r="EH69" s="26">
        <f t="shared" si="27"/>
        <v>0.695031772699057</v>
      </c>
      <c r="EI69" s="1">
        <f t="shared" si="30"/>
        <v>3.315</v>
      </c>
      <c r="EJ69" s="28">
        <f t="shared" si="28"/>
        <v>-2.61996822730094</v>
      </c>
      <c r="EK69" s="22">
        <v>1</v>
      </c>
      <c r="EL69" s="3">
        <v>1</v>
      </c>
      <c r="EM69" s="1">
        <v>113</v>
      </c>
      <c r="EN69" s="1">
        <v>147</v>
      </c>
      <c r="EO69" s="1">
        <v>68</v>
      </c>
      <c r="EP69" s="1">
        <v>25</v>
      </c>
      <c r="EQ69" s="1">
        <v>6360</v>
      </c>
      <c r="ER69" s="25">
        <v>52</v>
      </c>
      <c r="ES69" s="23">
        <v>25.87</v>
      </c>
      <c r="ET69" s="1">
        <v>1</v>
      </c>
      <c r="EU69" s="1">
        <v>3.18</v>
      </c>
      <c r="EV69" s="1">
        <v>63.3</v>
      </c>
      <c r="EW69" s="30">
        <v>118</v>
      </c>
      <c r="EX69" s="1">
        <v>138</v>
      </c>
      <c r="EY69" s="1">
        <v>12.1</v>
      </c>
      <c r="EZ69" s="1">
        <v>87.4</v>
      </c>
      <c r="FA69" s="1">
        <v>1.05</v>
      </c>
      <c r="FB69" s="1">
        <v>35</v>
      </c>
      <c r="FC69" s="1">
        <v>8</v>
      </c>
      <c r="FD69" s="1">
        <v>66</v>
      </c>
      <c r="FE69" s="1">
        <v>43</v>
      </c>
      <c r="FF69" s="1">
        <v>96</v>
      </c>
      <c r="FG69" s="1">
        <v>35</v>
      </c>
      <c r="FH69" s="1">
        <v>4831</v>
      </c>
      <c r="FI69" s="1">
        <v>45</v>
      </c>
      <c r="FJ69" s="1">
        <v>8.61</v>
      </c>
      <c r="FK69" s="20">
        <v>37.6</v>
      </c>
      <c r="FL69" s="1">
        <v>36.5</v>
      </c>
      <c r="FN69" s="31">
        <v>1</v>
      </c>
      <c r="FO69" s="32">
        <v>0</v>
      </c>
      <c r="FP69" s="1">
        <v>1</v>
      </c>
      <c r="FQ69" s="1">
        <v>0</v>
      </c>
      <c r="FR69" s="1">
        <v>0</v>
      </c>
      <c r="FS69" s="1">
        <v>0</v>
      </c>
      <c r="FT69" s="1">
        <f t="shared" si="37"/>
        <v>0</v>
      </c>
      <c r="FU69" s="1">
        <v>0</v>
      </c>
      <c r="FV69" s="1">
        <f t="shared" si="38"/>
        <v>0</v>
      </c>
      <c r="FW69" s="1">
        <v>0</v>
      </c>
      <c r="FX69" s="1">
        <v>0</v>
      </c>
      <c r="FY69" s="17">
        <v>0</v>
      </c>
      <c r="FZ69" s="1">
        <v>0</v>
      </c>
      <c r="GB69" s="1">
        <v>0</v>
      </c>
      <c r="GC69" s="1">
        <v>0</v>
      </c>
      <c r="GD69" s="17">
        <v>0</v>
      </c>
      <c r="GE69" s="1">
        <v>0</v>
      </c>
      <c r="GG69" s="1">
        <v>0</v>
      </c>
      <c r="GH69" s="1">
        <v>0</v>
      </c>
      <c r="GI69" s="17">
        <v>0</v>
      </c>
      <c r="GJ69" s="1">
        <v>0</v>
      </c>
      <c r="GK69" s="1">
        <v>0</v>
      </c>
      <c r="GL69" s="1">
        <v>0</v>
      </c>
      <c r="GM69" s="32">
        <v>0</v>
      </c>
      <c r="GN69" s="17">
        <v>0</v>
      </c>
      <c r="GO69" s="17">
        <v>0</v>
      </c>
      <c r="GP69" s="1">
        <v>0</v>
      </c>
      <c r="GQ69" s="1">
        <v>0</v>
      </c>
      <c r="GR69" s="1">
        <v>0</v>
      </c>
      <c r="GS69" s="1">
        <v>0</v>
      </c>
      <c r="GT69" s="32">
        <v>0</v>
      </c>
      <c r="GU69" s="32">
        <v>0</v>
      </c>
      <c r="GV69" s="1">
        <v>0</v>
      </c>
      <c r="GW69" s="1">
        <v>0</v>
      </c>
      <c r="GX69" s="157">
        <v>0</v>
      </c>
      <c r="GY69" s="17">
        <v>0</v>
      </c>
      <c r="GZ69" s="17">
        <v>0</v>
      </c>
      <c r="HA69" s="25">
        <v>0</v>
      </c>
      <c r="HB69" s="1">
        <v>0</v>
      </c>
      <c r="HC69" s="17">
        <v>0</v>
      </c>
      <c r="HD69" s="170">
        <v>0</v>
      </c>
      <c r="HE69" s="17">
        <v>0</v>
      </c>
      <c r="HF69" s="17">
        <v>0</v>
      </c>
      <c r="HG69" s="17">
        <v>0</v>
      </c>
      <c r="HH69" s="17">
        <v>0</v>
      </c>
      <c r="HI69" s="17">
        <v>0</v>
      </c>
      <c r="HL69" s="1">
        <v>0</v>
      </c>
      <c r="HM69" s="1">
        <v>0</v>
      </c>
      <c r="HN69" s="1">
        <v>0</v>
      </c>
      <c r="HO69" s="1">
        <v>0</v>
      </c>
      <c r="HP69" s="1">
        <v>0</v>
      </c>
      <c r="HQ69" s="1">
        <v>0</v>
      </c>
      <c r="HR69" s="32">
        <v>0</v>
      </c>
      <c r="HS69" s="1">
        <v>0</v>
      </c>
      <c r="HT69" s="32">
        <v>0</v>
      </c>
      <c r="HU69" s="32">
        <v>0</v>
      </c>
      <c r="HW69" s="32">
        <v>0</v>
      </c>
      <c r="HX69" s="32">
        <v>0</v>
      </c>
      <c r="HY69" s="1">
        <f t="shared" si="39"/>
        <v>0</v>
      </c>
      <c r="HZ69" s="1">
        <v>0</v>
      </c>
      <c r="IA69" s="1">
        <f t="shared" si="40"/>
        <v>0</v>
      </c>
      <c r="IB69" s="1">
        <v>0</v>
      </c>
      <c r="IC69" s="1">
        <v>0</v>
      </c>
      <c r="ID69" s="23" t="s">
        <v>494</v>
      </c>
      <c r="IE69" s="23"/>
      <c r="IF69" s="23"/>
      <c r="IG69" s="36">
        <v>1</v>
      </c>
      <c r="IH69" s="37" t="s">
        <v>242</v>
      </c>
      <c r="II69" s="179">
        <v>0</v>
      </c>
      <c r="IJ69" s="1" t="s">
        <v>495</v>
      </c>
      <c r="IL69" s="38" t="s">
        <v>242</v>
      </c>
      <c r="IM69" s="1">
        <v>0</v>
      </c>
      <c r="IN69" s="1">
        <v>0</v>
      </c>
      <c r="IO69" s="1">
        <v>2.79</v>
      </c>
      <c r="IQ69" s="1">
        <v>3.99</v>
      </c>
      <c r="IR69" s="1">
        <v>48.3</v>
      </c>
      <c r="IS69" s="1">
        <v>132</v>
      </c>
      <c r="IT69" s="1">
        <v>176</v>
      </c>
      <c r="IU69" s="1">
        <v>11.8</v>
      </c>
      <c r="IV69" s="1">
        <v>93</v>
      </c>
      <c r="IW69" s="1">
        <v>1.03</v>
      </c>
      <c r="IX69" s="1">
        <v>41</v>
      </c>
      <c r="IY69" s="1">
        <v>8.6</v>
      </c>
      <c r="IZ69" s="1">
        <v>16</v>
      </c>
      <c r="JA69" s="1">
        <v>22</v>
      </c>
      <c r="JB69" s="1">
        <v>72</v>
      </c>
      <c r="JC69" s="1">
        <v>19</v>
      </c>
      <c r="JD69" s="1">
        <v>6049</v>
      </c>
      <c r="JE69" s="23">
        <v>47</v>
      </c>
      <c r="JI69" s="38" t="s">
        <v>242</v>
      </c>
      <c r="JN69" s="23"/>
    </row>
    <row r="70" s="1" customFormat="1" spans="1:274">
      <c r="A70" s="46">
        <v>44</v>
      </c>
      <c r="B70" s="14">
        <v>3001157560</v>
      </c>
      <c r="C70" s="1" t="s">
        <v>496</v>
      </c>
      <c r="E70" s="49">
        <v>3</v>
      </c>
      <c r="F70" s="49">
        <v>2</v>
      </c>
      <c r="G70" s="17">
        <v>3</v>
      </c>
      <c r="H70" s="1">
        <v>2</v>
      </c>
      <c r="I70" s="71">
        <v>68.0691584335198</v>
      </c>
      <c r="J70" s="47">
        <v>2</v>
      </c>
      <c r="K70" s="68">
        <f t="shared" si="31"/>
        <v>6.80691584335198</v>
      </c>
      <c r="L70" s="49">
        <v>4</v>
      </c>
      <c r="M70" s="78">
        <v>17868</v>
      </c>
      <c r="N70" s="1">
        <v>0</v>
      </c>
      <c r="O70" s="1">
        <v>1</v>
      </c>
      <c r="P70" s="1">
        <v>0</v>
      </c>
      <c r="Q70" s="1">
        <v>0</v>
      </c>
      <c r="R70" s="1">
        <v>0</v>
      </c>
      <c r="S70" s="19">
        <v>67</v>
      </c>
      <c r="T70" s="83">
        <v>68</v>
      </c>
      <c r="U70" s="1">
        <v>1</v>
      </c>
      <c r="V70" s="1">
        <v>1</v>
      </c>
      <c r="W70" s="1">
        <v>1</v>
      </c>
      <c r="X70" s="1">
        <v>1</v>
      </c>
      <c r="Z70" s="88">
        <v>42731</v>
      </c>
      <c r="AA70" s="17">
        <v>175</v>
      </c>
      <c r="AB70" s="17"/>
      <c r="AC70" s="1">
        <v>32.38</v>
      </c>
      <c r="AD70" s="1">
        <v>2</v>
      </c>
      <c r="AE70" s="20" t="s">
        <v>298</v>
      </c>
      <c r="AF70" s="16"/>
      <c r="AG70" s="16" t="s">
        <v>235</v>
      </c>
      <c r="AH70" s="16">
        <v>1</v>
      </c>
      <c r="AI70" s="21">
        <v>1</v>
      </c>
      <c r="AJ70" s="16">
        <v>3.8</v>
      </c>
      <c r="AK70" s="17">
        <v>3.8</v>
      </c>
      <c r="AL70" s="107">
        <v>2</v>
      </c>
      <c r="AM70" s="1">
        <v>1</v>
      </c>
      <c r="AN70" s="1">
        <v>1</v>
      </c>
      <c r="AO70" s="1">
        <v>0</v>
      </c>
      <c r="AP70" s="1">
        <v>0</v>
      </c>
      <c r="AQ70" s="17">
        <v>1</v>
      </c>
      <c r="AR70" s="1">
        <v>1</v>
      </c>
      <c r="AS70" s="1">
        <v>1</v>
      </c>
      <c r="AT70" s="17" t="s">
        <v>285</v>
      </c>
      <c r="AU70" s="3">
        <v>3</v>
      </c>
      <c r="AV70" s="3">
        <v>2</v>
      </c>
      <c r="AX70" s="1">
        <v>1</v>
      </c>
      <c r="AY70" s="1">
        <v>1</v>
      </c>
      <c r="AZ70" s="1">
        <v>0</v>
      </c>
      <c r="BA70" s="1">
        <v>0</v>
      </c>
      <c r="BB70" s="107">
        <v>0</v>
      </c>
      <c r="BC70" s="22">
        <v>0</v>
      </c>
      <c r="BD70" s="22">
        <v>0</v>
      </c>
      <c r="BE70" s="22"/>
      <c r="BF70" s="1">
        <v>0</v>
      </c>
      <c r="BG70" s="1">
        <v>0</v>
      </c>
      <c r="BH70" s="17">
        <v>0</v>
      </c>
      <c r="BI70" s="1">
        <v>1</v>
      </c>
      <c r="BJ70" s="17">
        <v>1</v>
      </c>
      <c r="BK70" s="23" t="s">
        <v>259</v>
      </c>
      <c r="BL70" s="1">
        <v>0</v>
      </c>
      <c r="BM70" s="1">
        <v>0</v>
      </c>
      <c r="BN70" s="1">
        <v>1</v>
      </c>
      <c r="BO70" s="1">
        <v>0</v>
      </c>
      <c r="BP70" s="1">
        <v>1</v>
      </c>
      <c r="BQ70" s="1">
        <v>1</v>
      </c>
      <c r="BR70" s="1">
        <v>2.31</v>
      </c>
      <c r="BS70" s="1">
        <v>1</v>
      </c>
      <c r="BT70" s="1">
        <v>1</v>
      </c>
      <c r="BU70" s="1">
        <v>1</v>
      </c>
      <c r="BW70" s="1">
        <v>3.52</v>
      </c>
      <c r="BX70" s="17">
        <v>1</v>
      </c>
      <c r="BY70" s="1">
        <v>2</v>
      </c>
      <c r="BZ70" s="1">
        <v>48.3</v>
      </c>
      <c r="CA70" s="1">
        <v>114</v>
      </c>
      <c r="CB70" s="24">
        <v>1</v>
      </c>
      <c r="CC70" s="24">
        <v>175</v>
      </c>
      <c r="CD70" s="48">
        <f t="shared" si="18"/>
        <v>3.5</v>
      </c>
      <c r="CE70" s="48">
        <v>3</v>
      </c>
      <c r="CF70" s="25">
        <v>0</v>
      </c>
      <c r="CG70" s="17">
        <v>0</v>
      </c>
      <c r="CH70" s="17">
        <v>0</v>
      </c>
      <c r="CI70" s="17">
        <v>0</v>
      </c>
      <c r="CJ70" s="17">
        <v>0</v>
      </c>
      <c r="CK70" s="17">
        <v>175</v>
      </c>
      <c r="CL70" s="1">
        <f t="shared" si="23"/>
        <v>3.5</v>
      </c>
      <c r="CM70" s="22">
        <v>11</v>
      </c>
      <c r="CN70" s="17">
        <v>1</v>
      </c>
      <c r="CO70" s="1">
        <v>110.7</v>
      </c>
      <c r="CP70" s="17">
        <v>8</v>
      </c>
      <c r="CQ70" s="1">
        <f t="shared" ref="CQ70:CQ133" si="41">CO70/10</f>
        <v>11.07</v>
      </c>
      <c r="CR70" s="1">
        <v>0.96</v>
      </c>
      <c r="CS70" s="1">
        <f t="shared" si="19"/>
        <v>9.6</v>
      </c>
      <c r="CT70" s="107">
        <v>1</v>
      </c>
      <c r="CU70" s="22">
        <v>37</v>
      </c>
      <c r="CV70" s="107">
        <v>2</v>
      </c>
      <c r="CW70" s="22">
        <v>5.8</v>
      </c>
      <c r="CX70" s="26">
        <f t="shared" si="32"/>
        <v>0.763427993562937</v>
      </c>
      <c r="CY70" s="27">
        <f t="shared" si="33"/>
        <v>0.503862475751539</v>
      </c>
      <c r="CZ70" s="26">
        <f t="shared" si="34"/>
        <v>3.145</v>
      </c>
      <c r="DA70" s="28">
        <f t="shared" si="35"/>
        <v>-2.64113752424846</v>
      </c>
      <c r="DB70" s="107">
        <v>1</v>
      </c>
      <c r="DC70" s="1">
        <v>1</v>
      </c>
      <c r="DD70" s="17">
        <v>2</v>
      </c>
      <c r="DE70" s="29">
        <f t="shared" si="26"/>
        <v>1</v>
      </c>
      <c r="DF70" s="141">
        <v>1</v>
      </c>
      <c r="DG70" s="1">
        <v>12</v>
      </c>
      <c r="DH70" s="1">
        <f t="shared" si="20"/>
        <v>1.2</v>
      </c>
      <c r="DI70" s="1">
        <v>13</v>
      </c>
      <c r="DJ70" s="1">
        <f t="shared" si="36"/>
        <v>1.3</v>
      </c>
      <c r="DK70" s="17">
        <v>1</v>
      </c>
      <c r="DL70" s="1">
        <v>65</v>
      </c>
      <c r="DM70" s="1">
        <v>14</v>
      </c>
      <c r="DN70" s="1">
        <f t="shared" si="24"/>
        <v>1.4</v>
      </c>
      <c r="DO70" s="1">
        <v>6193</v>
      </c>
      <c r="DP70" s="1">
        <v>2</v>
      </c>
      <c r="DQ70" s="1">
        <f t="shared" si="25"/>
        <v>6.193</v>
      </c>
      <c r="DR70" s="1">
        <v>69</v>
      </c>
      <c r="DS70" s="25">
        <v>5</v>
      </c>
      <c r="DT70" s="1" t="s">
        <v>241</v>
      </c>
      <c r="DU70" s="1">
        <v>1</v>
      </c>
      <c r="DV70" s="1">
        <v>5</v>
      </c>
      <c r="DW70" s="1">
        <v>1</v>
      </c>
      <c r="DX70" s="20">
        <v>4.92</v>
      </c>
      <c r="DY70" s="1">
        <v>86.1</v>
      </c>
      <c r="DZ70" s="30">
        <v>109</v>
      </c>
      <c r="EA70" s="1">
        <v>154</v>
      </c>
      <c r="EE70" s="1">
        <v>34</v>
      </c>
      <c r="EF70" s="1">
        <v>9.3</v>
      </c>
      <c r="EG70" s="26">
        <f t="shared" si="29"/>
        <v>0.968482948553935</v>
      </c>
      <c r="EH70" s="26">
        <f t="shared" si="27"/>
        <v>0.639198746045597</v>
      </c>
      <c r="EI70" s="1">
        <f t="shared" si="30"/>
        <v>2.89</v>
      </c>
      <c r="EJ70" s="28">
        <f t="shared" si="28"/>
        <v>-2.2508012539544</v>
      </c>
      <c r="EK70" s="22">
        <v>2</v>
      </c>
      <c r="EL70" s="1">
        <v>2</v>
      </c>
      <c r="EM70" s="1">
        <v>93</v>
      </c>
      <c r="EN70" s="1">
        <v>159</v>
      </c>
      <c r="EO70" s="1">
        <v>66</v>
      </c>
      <c r="EP70" s="1">
        <v>15</v>
      </c>
      <c r="EQ70" s="1">
        <v>5862</v>
      </c>
      <c r="ER70" s="25">
        <v>66</v>
      </c>
      <c r="ES70" s="23"/>
      <c r="ET70" s="1">
        <v>1</v>
      </c>
      <c r="EU70" s="1">
        <v>2.44</v>
      </c>
      <c r="EV70" s="1">
        <v>48.4</v>
      </c>
      <c r="EW70" s="30">
        <v>111</v>
      </c>
      <c r="EX70" s="1">
        <v>115</v>
      </c>
      <c r="FB70" s="1">
        <v>35</v>
      </c>
      <c r="FC70" s="1">
        <v>5.8</v>
      </c>
      <c r="FD70" s="1">
        <v>42</v>
      </c>
      <c r="FE70" s="1">
        <v>26</v>
      </c>
      <c r="FF70" s="1">
        <v>111</v>
      </c>
      <c r="FG70" s="1">
        <v>42</v>
      </c>
      <c r="FH70" s="1">
        <v>5410</v>
      </c>
      <c r="FI70" s="1">
        <v>64</v>
      </c>
      <c r="FK70" s="20">
        <v>37.5</v>
      </c>
      <c r="FL70" s="1">
        <v>36.5</v>
      </c>
      <c r="FN70" s="31">
        <v>1</v>
      </c>
      <c r="FO70" s="32">
        <v>0</v>
      </c>
      <c r="FP70" s="1">
        <v>1</v>
      </c>
      <c r="FQ70" s="1">
        <v>0</v>
      </c>
      <c r="FR70" s="1">
        <v>0</v>
      </c>
      <c r="FS70" s="1">
        <v>0</v>
      </c>
      <c r="FT70" s="1">
        <f t="shared" si="37"/>
        <v>0</v>
      </c>
      <c r="FU70" s="1">
        <v>0</v>
      </c>
      <c r="FV70" s="1">
        <f t="shared" si="38"/>
        <v>0</v>
      </c>
      <c r="FW70" s="1">
        <v>0</v>
      </c>
      <c r="FX70" s="1">
        <v>0</v>
      </c>
      <c r="FY70" s="17">
        <v>0</v>
      </c>
      <c r="FZ70" s="1">
        <v>0</v>
      </c>
      <c r="GB70" s="1">
        <v>0</v>
      </c>
      <c r="GC70" s="1">
        <v>0</v>
      </c>
      <c r="GD70" s="17">
        <v>0</v>
      </c>
      <c r="GE70" s="1">
        <v>0</v>
      </c>
      <c r="GG70" s="1">
        <v>0</v>
      </c>
      <c r="GH70" s="1">
        <v>0</v>
      </c>
      <c r="GI70" s="17">
        <v>0</v>
      </c>
      <c r="GJ70" s="1">
        <v>0</v>
      </c>
      <c r="GK70" s="1">
        <v>0</v>
      </c>
      <c r="GL70" s="1">
        <v>0</v>
      </c>
      <c r="GM70" s="32">
        <v>0</v>
      </c>
      <c r="GN70" s="17">
        <v>0</v>
      </c>
      <c r="GO70" s="17">
        <v>0</v>
      </c>
      <c r="GP70" s="1">
        <v>0</v>
      </c>
      <c r="GQ70" s="1">
        <v>0</v>
      </c>
      <c r="GR70" s="1">
        <v>0</v>
      </c>
      <c r="GS70" s="1">
        <v>0</v>
      </c>
      <c r="GT70" s="32">
        <v>0</v>
      </c>
      <c r="GU70" s="32">
        <v>0</v>
      </c>
      <c r="GV70" s="1">
        <v>0</v>
      </c>
      <c r="GW70" s="1">
        <v>0</v>
      </c>
      <c r="GX70" s="157">
        <v>0</v>
      </c>
      <c r="GY70" s="17">
        <v>0</v>
      </c>
      <c r="GZ70" s="17">
        <v>0</v>
      </c>
      <c r="HA70" s="25">
        <v>0</v>
      </c>
      <c r="HB70" s="1">
        <v>0</v>
      </c>
      <c r="HC70" s="17">
        <v>0</v>
      </c>
      <c r="HD70" s="170">
        <v>0</v>
      </c>
      <c r="HE70" s="17">
        <v>0</v>
      </c>
      <c r="HF70" s="17">
        <v>0</v>
      </c>
      <c r="HG70" s="17">
        <v>0</v>
      </c>
      <c r="HH70" s="17">
        <v>0</v>
      </c>
      <c r="HI70" s="17">
        <v>0</v>
      </c>
      <c r="HL70" s="1">
        <v>0</v>
      </c>
      <c r="HM70" s="1">
        <v>0</v>
      </c>
      <c r="HN70" s="1">
        <v>0</v>
      </c>
      <c r="HO70" s="1">
        <v>0</v>
      </c>
      <c r="HP70" s="1">
        <v>0</v>
      </c>
      <c r="HQ70" s="1">
        <v>0</v>
      </c>
      <c r="HR70" s="32">
        <v>0</v>
      </c>
      <c r="HS70" s="1">
        <v>0</v>
      </c>
      <c r="HT70" s="32">
        <v>0</v>
      </c>
      <c r="HU70" s="32">
        <v>0</v>
      </c>
      <c r="HW70" s="32">
        <v>0</v>
      </c>
      <c r="HX70" s="32">
        <v>0</v>
      </c>
      <c r="HY70" s="1">
        <f t="shared" si="39"/>
        <v>0</v>
      </c>
      <c r="HZ70" s="1">
        <v>0</v>
      </c>
      <c r="IA70" s="1">
        <f t="shared" si="40"/>
        <v>0</v>
      </c>
      <c r="IB70" s="1">
        <v>0</v>
      </c>
      <c r="IC70" s="1">
        <v>0</v>
      </c>
      <c r="ID70" s="23">
        <v>0</v>
      </c>
      <c r="IE70" s="23"/>
      <c r="IF70" s="23"/>
      <c r="IG70" s="36">
        <v>1</v>
      </c>
      <c r="IH70" s="37" t="s">
        <v>242</v>
      </c>
      <c r="II70" s="179">
        <v>0</v>
      </c>
      <c r="IJ70" s="1" t="s">
        <v>497</v>
      </c>
      <c r="IK70" s="1" t="s">
        <v>418</v>
      </c>
      <c r="IL70" s="38" t="s">
        <v>242</v>
      </c>
      <c r="IM70" s="1">
        <v>0</v>
      </c>
      <c r="IN70" s="1">
        <v>0</v>
      </c>
      <c r="IO70" s="1">
        <v>2.47</v>
      </c>
      <c r="IQ70" s="1">
        <v>5.03</v>
      </c>
      <c r="IR70" s="1">
        <v>62.6</v>
      </c>
      <c r="IS70" s="1">
        <v>118</v>
      </c>
      <c r="IT70" s="1">
        <v>188</v>
      </c>
      <c r="IX70" s="1">
        <v>38</v>
      </c>
      <c r="IY70" s="1">
        <v>8</v>
      </c>
      <c r="IZ70" s="1">
        <v>10</v>
      </c>
      <c r="JA70" s="1">
        <v>16</v>
      </c>
      <c r="JB70" s="1">
        <v>85</v>
      </c>
      <c r="JC70" s="1">
        <v>26</v>
      </c>
      <c r="JD70" s="1">
        <v>7244</v>
      </c>
      <c r="JE70" s="23">
        <v>72</v>
      </c>
      <c r="JI70" s="38" t="s">
        <v>242</v>
      </c>
      <c r="JN70" s="23"/>
    </row>
    <row r="71" s="1" customFormat="1" ht="26" customHeight="1" spans="1:274">
      <c r="A71" s="46">
        <v>45</v>
      </c>
      <c r="B71" s="14">
        <v>3001155551</v>
      </c>
      <c r="C71" s="1" t="s">
        <v>498</v>
      </c>
      <c r="E71" s="49">
        <v>3</v>
      </c>
      <c r="F71" s="49">
        <v>2</v>
      </c>
      <c r="G71" s="17">
        <v>3</v>
      </c>
      <c r="H71" s="1">
        <v>1</v>
      </c>
      <c r="I71" s="71">
        <v>57.2388954448903</v>
      </c>
      <c r="J71" s="47">
        <v>1</v>
      </c>
      <c r="K71" s="68">
        <f t="shared" si="31"/>
        <v>5.72388954448903</v>
      </c>
      <c r="L71" s="49">
        <v>3</v>
      </c>
      <c r="M71" s="78">
        <v>21824</v>
      </c>
      <c r="N71" s="1">
        <v>0</v>
      </c>
      <c r="O71" s="1">
        <v>0</v>
      </c>
      <c r="P71" s="1">
        <v>1</v>
      </c>
      <c r="Q71" s="1">
        <v>2</v>
      </c>
      <c r="R71" s="1">
        <v>1</v>
      </c>
      <c r="S71" s="19">
        <v>68</v>
      </c>
      <c r="T71" s="83">
        <v>69</v>
      </c>
      <c r="U71" s="1">
        <v>1</v>
      </c>
      <c r="V71" s="1">
        <v>1</v>
      </c>
      <c r="W71" s="1">
        <v>1</v>
      </c>
      <c r="X71" s="1">
        <v>1</v>
      </c>
      <c r="Z71" s="88">
        <v>42731</v>
      </c>
      <c r="AA71" s="17">
        <v>56</v>
      </c>
      <c r="AB71" s="17"/>
      <c r="AC71" s="1">
        <v>27.34</v>
      </c>
      <c r="AD71" s="1">
        <v>2</v>
      </c>
      <c r="AE71" s="20" t="s">
        <v>499</v>
      </c>
      <c r="AF71" s="16"/>
      <c r="AG71" s="16" t="s">
        <v>255</v>
      </c>
      <c r="AH71" s="16">
        <v>3</v>
      </c>
      <c r="AI71" s="21">
        <v>3</v>
      </c>
      <c r="AJ71" s="16">
        <v>1.9</v>
      </c>
      <c r="AK71" s="17">
        <v>1.9</v>
      </c>
      <c r="AL71" s="22">
        <v>1</v>
      </c>
      <c r="AM71" s="1">
        <v>4</v>
      </c>
      <c r="AN71" s="1">
        <v>3</v>
      </c>
      <c r="AO71" s="1">
        <v>0</v>
      </c>
      <c r="AP71" s="1">
        <v>0</v>
      </c>
      <c r="AQ71" s="17">
        <v>4</v>
      </c>
      <c r="AR71" s="1">
        <v>2</v>
      </c>
      <c r="AS71" s="3">
        <v>2</v>
      </c>
      <c r="AT71" s="17" t="s">
        <v>259</v>
      </c>
      <c r="AU71" s="3">
        <v>2</v>
      </c>
      <c r="AV71" s="17">
        <v>1</v>
      </c>
      <c r="AX71" s="1">
        <v>1</v>
      </c>
      <c r="AY71" s="1">
        <v>1</v>
      </c>
      <c r="AZ71" s="1">
        <v>1</v>
      </c>
      <c r="BA71" s="1">
        <v>1</v>
      </c>
      <c r="BB71" s="107">
        <v>1</v>
      </c>
      <c r="BC71" s="22">
        <v>0</v>
      </c>
      <c r="BD71" s="22">
        <v>0</v>
      </c>
      <c r="BE71" s="22"/>
      <c r="BF71" s="1">
        <v>1</v>
      </c>
      <c r="BG71" s="1">
        <v>1</v>
      </c>
      <c r="BH71" s="17">
        <v>1</v>
      </c>
      <c r="BI71" s="1">
        <v>0</v>
      </c>
      <c r="BJ71" s="17">
        <v>0</v>
      </c>
      <c r="BK71" s="23" t="s">
        <v>259</v>
      </c>
      <c r="BL71" s="1">
        <v>0</v>
      </c>
      <c r="BM71" s="1">
        <v>0</v>
      </c>
      <c r="BN71" s="1">
        <v>1</v>
      </c>
      <c r="BO71" s="1">
        <v>0</v>
      </c>
      <c r="BP71" s="1">
        <v>1</v>
      </c>
      <c r="BQ71" s="1">
        <v>1</v>
      </c>
      <c r="BR71" s="1">
        <v>5.4</v>
      </c>
      <c r="BS71" s="1">
        <v>1</v>
      </c>
      <c r="BT71" s="1">
        <v>2</v>
      </c>
      <c r="BU71" s="1">
        <v>2</v>
      </c>
      <c r="BW71" s="1">
        <v>2.62</v>
      </c>
      <c r="BX71" s="17">
        <v>1</v>
      </c>
      <c r="BY71" s="1">
        <v>1</v>
      </c>
      <c r="BZ71" s="1">
        <v>48.4</v>
      </c>
      <c r="CA71" s="1">
        <v>126</v>
      </c>
      <c r="CB71" s="24">
        <v>2</v>
      </c>
      <c r="CC71" s="24">
        <v>56</v>
      </c>
      <c r="CD71" s="48">
        <f t="shared" ref="CD71:CD134" si="42">CC71/50</f>
        <v>1.12</v>
      </c>
      <c r="CE71" s="48">
        <v>2</v>
      </c>
      <c r="CF71" s="25">
        <v>0</v>
      </c>
      <c r="CG71" s="17">
        <v>0</v>
      </c>
      <c r="CH71" s="17">
        <v>0</v>
      </c>
      <c r="CI71" s="17">
        <v>0</v>
      </c>
      <c r="CJ71" s="17">
        <v>0</v>
      </c>
      <c r="CK71" s="17">
        <v>56</v>
      </c>
      <c r="CL71" s="1">
        <f t="shared" si="23"/>
        <v>1.12</v>
      </c>
      <c r="CM71" s="22">
        <v>13.2</v>
      </c>
      <c r="CN71" s="17">
        <v>1</v>
      </c>
      <c r="CO71" s="1">
        <v>71.3</v>
      </c>
      <c r="CP71" s="17">
        <v>4</v>
      </c>
      <c r="CQ71" s="1">
        <f t="shared" si="41"/>
        <v>7.13</v>
      </c>
      <c r="CR71" s="1">
        <v>1.15</v>
      </c>
      <c r="CS71" s="1">
        <f t="shared" si="19"/>
        <v>11.5</v>
      </c>
      <c r="CT71" s="107">
        <v>1</v>
      </c>
      <c r="CU71" s="22">
        <v>33</v>
      </c>
      <c r="CV71" s="22">
        <v>1</v>
      </c>
      <c r="CW71" s="22">
        <v>11.4</v>
      </c>
      <c r="CX71" s="26">
        <f t="shared" si="32"/>
        <v>1.05690485133647</v>
      </c>
      <c r="CY71" s="27">
        <f t="shared" si="33"/>
        <v>0.697557201882072</v>
      </c>
      <c r="CZ71" s="26">
        <f t="shared" si="34"/>
        <v>2.805</v>
      </c>
      <c r="DA71" s="28">
        <f t="shared" si="35"/>
        <v>-2.10744279811793</v>
      </c>
      <c r="DB71" s="22">
        <v>2</v>
      </c>
      <c r="DC71" s="1">
        <v>1</v>
      </c>
      <c r="DD71" s="17">
        <v>2</v>
      </c>
      <c r="DE71" s="29">
        <f t="shared" si="26"/>
        <v>0</v>
      </c>
      <c r="DF71" s="29">
        <v>0</v>
      </c>
      <c r="DG71" s="1">
        <v>45</v>
      </c>
      <c r="DH71" s="1">
        <f t="shared" si="20"/>
        <v>4.5</v>
      </c>
      <c r="DI71" s="1">
        <v>36</v>
      </c>
      <c r="DJ71" s="1">
        <f t="shared" si="36"/>
        <v>3.6</v>
      </c>
      <c r="DK71" s="1">
        <v>3</v>
      </c>
      <c r="DL71" s="1">
        <v>158</v>
      </c>
      <c r="DM71" s="1">
        <v>145</v>
      </c>
      <c r="DN71" s="1">
        <f t="shared" si="24"/>
        <v>14.5</v>
      </c>
      <c r="DO71" s="1">
        <v>4317</v>
      </c>
      <c r="DP71" s="1">
        <v>2</v>
      </c>
      <c r="DQ71" s="1">
        <f t="shared" si="25"/>
        <v>4.317</v>
      </c>
      <c r="DR71" s="1">
        <v>68</v>
      </c>
      <c r="DS71" s="25">
        <v>4.7</v>
      </c>
      <c r="DT71" s="1" t="s">
        <v>260</v>
      </c>
      <c r="DU71" s="1">
        <v>1</v>
      </c>
      <c r="DV71" s="1">
        <v>6</v>
      </c>
      <c r="DW71" s="1">
        <v>1</v>
      </c>
      <c r="DX71" s="20">
        <v>12.8</v>
      </c>
      <c r="DY71" s="1">
        <v>89</v>
      </c>
      <c r="DZ71" s="30">
        <v>126</v>
      </c>
      <c r="EA71" s="1">
        <v>62</v>
      </c>
      <c r="EB71" s="1">
        <v>13.2</v>
      </c>
      <c r="EC71" s="1">
        <v>71.3</v>
      </c>
      <c r="ED71" s="1">
        <v>1.15</v>
      </c>
      <c r="EE71" s="1">
        <v>36</v>
      </c>
      <c r="EF71" s="1">
        <v>20.9</v>
      </c>
      <c r="EG71" s="26">
        <f t="shared" si="29"/>
        <v>1.32014628611105</v>
      </c>
      <c r="EH71" s="26">
        <f t="shared" si="27"/>
        <v>0.871296548833296</v>
      </c>
      <c r="EI71" s="1">
        <f t="shared" si="30"/>
        <v>3.06</v>
      </c>
      <c r="EJ71" s="28">
        <f t="shared" si="28"/>
        <v>-2.1887034511667</v>
      </c>
      <c r="EK71" s="22">
        <v>2</v>
      </c>
      <c r="EL71" s="1">
        <v>2</v>
      </c>
      <c r="EM71" s="1">
        <v>91</v>
      </c>
      <c r="EN71" s="1">
        <v>121</v>
      </c>
      <c r="EO71" s="1">
        <v>117</v>
      </c>
      <c r="EP71" s="1">
        <v>137</v>
      </c>
      <c r="EQ71" s="1">
        <v>4195</v>
      </c>
      <c r="ER71" s="25">
        <v>60</v>
      </c>
      <c r="ES71" s="23"/>
      <c r="ET71" s="1">
        <v>0</v>
      </c>
      <c r="EW71" s="30"/>
      <c r="FK71" s="20">
        <v>38.5</v>
      </c>
      <c r="FL71" s="1">
        <v>36.2</v>
      </c>
      <c r="FM71" s="17"/>
      <c r="FN71" s="31">
        <v>1</v>
      </c>
      <c r="FO71" s="157">
        <v>1</v>
      </c>
      <c r="FP71" s="1">
        <v>0</v>
      </c>
      <c r="FQ71" s="1">
        <v>0</v>
      </c>
      <c r="FR71" s="1">
        <v>0</v>
      </c>
      <c r="FS71" s="1">
        <v>0</v>
      </c>
      <c r="FT71" s="1">
        <f t="shared" si="37"/>
        <v>0</v>
      </c>
      <c r="FU71" s="1">
        <v>0</v>
      </c>
      <c r="FV71" s="1">
        <f t="shared" si="38"/>
        <v>0</v>
      </c>
      <c r="FW71" s="1">
        <v>0</v>
      </c>
      <c r="FX71" s="1">
        <v>0</v>
      </c>
      <c r="FY71" s="17">
        <v>0</v>
      </c>
      <c r="FZ71" s="1">
        <v>0</v>
      </c>
      <c r="GB71" s="1">
        <v>0</v>
      </c>
      <c r="GC71" s="1">
        <v>0</v>
      </c>
      <c r="GD71" s="17">
        <v>0</v>
      </c>
      <c r="GE71" s="1">
        <v>0</v>
      </c>
      <c r="GG71" s="1">
        <v>0</v>
      </c>
      <c r="GH71" s="1">
        <v>0</v>
      </c>
      <c r="GI71" s="17">
        <v>0</v>
      </c>
      <c r="GJ71" s="1">
        <v>0</v>
      </c>
      <c r="GK71" s="1">
        <v>0</v>
      </c>
      <c r="GL71" s="1">
        <v>0</v>
      </c>
      <c r="GM71" s="32">
        <v>0</v>
      </c>
      <c r="GN71" s="17">
        <v>0</v>
      </c>
      <c r="GO71" s="17">
        <v>0</v>
      </c>
      <c r="GP71" s="1">
        <v>0</v>
      </c>
      <c r="GQ71" s="1">
        <v>0</v>
      </c>
      <c r="GR71" s="1">
        <v>0</v>
      </c>
      <c r="GS71" s="1">
        <v>0</v>
      </c>
      <c r="GT71" s="32">
        <v>0</v>
      </c>
      <c r="GU71" s="32">
        <v>0</v>
      </c>
      <c r="GV71" s="1">
        <v>0</v>
      </c>
      <c r="GW71" s="1">
        <v>0</v>
      </c>
      <c r="GX71" s="157">
        <v>0</v>
      </c>
      <c r="GY71" s="17">
        <v>0</v>
      </c>
      <c r="GZ71" s="17">
        <v>0</v>
      </c>
      <c r="HA71" s="25">
        <v>0</v>
      </c>
      <c r="HB71" s="1">
        <v>0</v>
      </c>
      <c r="HC71" s="17">
        <v>0</v>
      </c>
      <c r="HD71" s="170">
        <v>0</v>
      </c>
      <c r="HE71" s="17">
        <v>0</v>
      </c>
      <c r="HF71" s="17">
        <v>0</v>
      </c>
      <c r="HG71" s="17">
        <v>0</v>
      </c>
      <c r="HH71" s="17">
        <v>0</v>
      </c>
      <c r="HI71" s="17">
        <v>0</v>
      </c>
      <c r="HL71" s="1">
        <v>0</v>
      </c>
      <c r="HM71" s="1">
        <v>0</v>
      </c>
      <c r="HN71" s="1">
        <v>0</v>
      </c>
      <c r="HO71" s="1">
        <v>0</v>
      </c>
      <c r="HP71" s="1">
        <v>0</v>
      </c>
      <c r="HQ71" s="1">
        <v>0</v>
      </c>
      <c r="HR71" s="32">
        <v>0</v>
      </c>
      <c r="HS71" s="1">
        <v>0</v>
      </c>
      <c r="HT71" s="32">
        <v>0</v>
      </c>
      <c r="HU71" s="32">
        <v>0</v>
      </c>
      <c r="HW71" s="32">
        <v>0</v>
      </c>
      <c r="HX71" s="32">
        <v>0</v>
      </c>
      <c r="HY71" s="1">
        <f t="shared" si="39"/>
        <v>0</v>
      </c>
      <c r="HZ71" s="1">
        <v>0</v>
      </c>
      <c r="IA71" s="1">
        <f t="shared" si="40"/>
        <v>0</v>
      </c>
      <c r="IB71" s="1">
        <v>0</v>
      </c>
      <c r="IC71" s="1">
        <v>0</v>
      </c>
      <c r="ID71" s="23">
        <v>0</v>
      </c>
      <c r="IE71" s="23"/>
      <c r="IF71" s="23"/>
      <c r="IG71" s="36">
        <v>4</v>
      </c>
      <c r="IH71" s="37" t="s">
        <v>242</v>
      </c>
      <c r="II71" s="179">
        <v>0</v>
      </c>
      <c r="IJ71" s="1" t="s">
        <v>500</v>
      </c>
      <c r="IL71" s="38" t="s">
        <v>242</v>
      </c>
      <c r="IM71" s="1">
        <v>0</v>
      </c>
      <c r="IN71" s="1">
        <v>0</v>
      </c>
      <c r="IO71" s="1">
        <v>5.31</v>
      </c>
      <c r="IQ71" s="1">
        <v>3.11</v>
      </c>
      <c r="IR71" s="1">
        <v>64.1</v>
      </c>
      <c r="IS71" s="1">
        <v>128</v>
      </c>
      <c r="IT71" s="1">
        <v>51</v>
      </c>
      <c r="IU71" s="1">
        <v>13.7</v>
      </c>
      <c r="IV71" s="1">
        <v>66</v>
      </c>
      <c r="IW71" s="1">
        <v>1.2</v>
      </c>
      <c r="IX71" s="1">
        <v>35</v>
      </c>
      <c r="IY71" s="1">
        <v>17.1</v>
      </c>
      <c r="IZ71" s="1">
        <v>40</v>
      </c>
      <c r="JA71" s="1">
        <v>35</v>
      </c>
      <c r="JB71" s="1">
        <v>155</v>
      </c>
      <c r="JC71" s="1">
        <v>140</v>
      </c>
      <c r="JD71" s="1">
        <v>4209</v>
      </c>
      <c r="JE71" s="23">
        <v>69</v>
      </c>
      <c r="JI71" s="38" t="s">
        <v>242</v>
      </c>
      <c r="JN71" s="23"/>
    </row>
    <row r="72" s="3" customFormat="1" ht="19" customHeight="1" spans="1:274">
      <c r="A72" s="52"/>
      <c r="B72" s="65"/>
      <c r="E72" s="54">
        <v>3</v>
      </c>
      <c r="F72" s="49">
        <v>2</v>
      </c>
      <c r="G72" s="66">
        <v>3</v>
      </c>
      <c r="H72" s="66">
        <v>1</v>
      </c>
      <c r="I72" s="71">
        <v>57.573596287703</v>
      </c>
      <c r="J72" s="47">
        <v>1</v>
      </c>
      <c r="K72" s="68">
        <f t="shared" si="31"/>
        <v>5.7573596287703</v>
      </c>
      <c r="L72" s="49">
        <v>3</v>
      </c>
      <c r="M72" s="79">
        <v>21824</v>
      </c>
      <c r="N72" s="66">
        <v>0</v>
      </c>
      <c r="O72" s="66">
        <v>0</v>
      </c>
      <c r="P72" s="66">
        <v>1</v>
      </c>
      <c r="Q72" s="66">
        <v>2</v>
      </c>
      <c r="R72" s="1">
        <v>1</v>
      </c>
      <c r="S72" s="19">
        <v>69</v>
      </c>
      <c r="T72" s="83">
        <v>70</v>
      </c>
      <c r="U72" s="3">
        <v>2</v>
      </c>
      <c r="V72" s="3">
        <v>2</v>
      </c>
      <c r="W72" s="1">
        <v>2</v>
      </c>
      <c r="X72" s="1">
        <v>1</v>
      </c>
      <c r="Z72" s="92">
        <v>42853</v>
      </c>
      <c r="AA72" s="66">
        <v>52</v>
      </c>
      <c r="AB72" s="66"/>
      <c r="AC72" s="3">
        <v>27.73</v>
      </c>
      <c r="AD72" s="1">
        <v>2</v>
      </c>
      <c r="AE72" s="95" t="s">
        <v>250</v>
      </c>
      <c r="AF72" s="94"/>
      <c r="AG72" s="94" t="s">
        <v>251</v>
      </c>
      <c r="AH72" s="94">
        <v>2</v>
      </c>
      <c r="AI72" s="21">
        <v>2</v>
      </c>
      <c r="AJ72" s="94">
        <v>1.5</v>
      </c>
      <c r="AK72" s="66">
        <v>1.5</v>
      </c>
      <c r="AL72" s="22">
        <v>1</v>
      </c>
      <c r="AM72" s="3">
        <v>1</v>
      </c>
      <c r="AN72" s="3">
        <v>1</v>
      </c>
      <c r="AO72" s="3">
        <v>0</v>
      </c>
      <c r="AP72" s="3">
        <v>0</v>
      </c>
      <c r="AQ72" s="66">
        <v>1</v>
      </c>
      <c r="AR72" s="1">
        <v>1</v>
      </c>
      <c r="AS72" s="66">
        <v>1</v>
      </c>
      <c r="AT72" s="66">
        <v>0</v>
      </c>
      <c r="AU72" s="66">
        <v>0</v>
      </c>
      <c r="AV72" s="66">
        <v>0</v>
      </c>
      <c r="AX72" s="3">
        <v>1</v>
      </c>
      <c r="AY72" s="3">
        <v>1</v>
      </c>
      <c r="AZ72" s="3">
        <v>1</v>
      </c>
      <c r="BA72" s="1">
        <v>1</v>
      </c>
      <c r="BB72" s="107">
        <v>1</v>
      </c>
      <c r="BC72" s="22">
        <v>0</v>
      </c>
      <c r="BD72" s="22">
        <v>0</v>
      </c>
      <c r="BE72" s="22"/>
      <c r="BF72" s="3">
        <v>1</v>
      </c>
      <c r="BG72" s="3">
        <v>1</v>
      </c>
      <c r="BH72" s="17">
        <v>1</v>
      </c>
      <c r="BI72" s="3">
        <v>0</v>
      </c>
      <c r="BJ72" s="66">
        <v>0</v>
      </c>
      <c r="BK72" s="118" t="s">
        <v>334</v>
      </c>
      <c r="BL72" s="3">
        <v>0</v>
      </c>
      <c r="BM72" s="3">
        <v>0</v>
      </c>
      <c r="BN72" s="3">
        <v>1</v>
      </c>
      <c r="BO72" s="3">
        <v>0</v>
      </c>
      <c r="BP72" s="1">
        <v>1</v>
      </c>
      <c r="BQ72" s="66">
        <v>1</v>
      </c>
      <c r="BR72" s="3">
        <v>4.3</v>
      </c>
      <c r="BS72" s="1">
        <v>1</v>
      </c>
      <c r="BT72" s="1">
        <v>2</v>
      </c>
      <c r="BU72" s="1">
        <v>2</v>
      </c>
      <c r="BW72" s="3">
        <v>4.07</v>
      </c>
      <c r="BX72" s="1">
        <v>2</v>
      </c>
      <c r="BY72" s="1">
        <v>2</v>
      </c>
      <c r="BZ72" s="3">
        <v>78.4</v>
      </c>
      <c r="CA72" s="3">
        <v>128</v>
      </c>
      <c r="CB72" s="24">
        <v>2</v>
      </c>
      <c r="CC72" s="3">
        <v>51</v>
      </c>
      <c r="CD72" s="48">
        <f t="shared" si="42"/>
        <v>1.02</v>
      </c>
      <c r="CE72" s="48">
        <v>2</v>
      </c>
      <c r="CF72" s="129">
        <v>0</v>
      </c>
      <c r="CG72" s="3">
        <v>0</v>
      </c>
      <c r="CH72" s="3">
        <v>0</v>
      </c>
      <c r="CI72" s="3">
        <v>0</v>
      </c>
      <c r="CJ72" s="3">
        <v>0</v>
      </c>
      <c r="CK72" s="3">
        <v>51</v>
      </c>
      <c r="CL72" s="1">
        <f t="shared" si="23"/>
        <v>1.02</v>
      </c>
      <c r="CM72" s="22">
        <v>14.4</v>
      </c>
      <c r="CN72" s="17">
        <v>1</v>
      </c>
      <c r="CO72" s="3">
        <v>54.8</v>
      </c>
      <c r="CP72" s="1">
        <v>2</v>
      </c>
      <c r="CQ72" s="1">
        <f t="shared" si="41"/>
        <v>5.48</v>
      </c>
      <c r="CR72" s="3">
        <v>1.26</v>
      </c>
      <c r="CS72" s="1">
        <f t="shared" ref="CS72:CS135" si="43">CR72*10</f>
        <v>12.6</v>
      </c>
      <c r="CT72" s="22">
        <v>2</v>
      </c>
      <c r="CU72" s="22">
        <v>33</v>
      </c>
      <c r="CV72" s="22">
        <v>1</v>
      </c>
      <c r="CW72" s="22">
        <v>19.8</v>
      </c>
      <c r="CX72" s="26">
        <f t="shared" si="32"/>
        <v>1.29666519026153</v>
      </c>
      <c r="CY72" s="27">
        <f t="shared" si="33"/>
        <v>0.855799025572611</v>
      </c>
      <c r="CZ72" s="26">
        <f t="shared" si="34"/>
        <v>2.805</v>
      </c>
      <c r="DA72" s="28">
        <f t="shared" si="35"/>
        <v>-1.94920097442739</v>
      </c>
      <c r="DB72" s="22">
        <v>2</v>
      </c>
      <c r="DC72" s="1">
        <v>1</v>
      </c>
      <c r="DD72" s="66">
        <v>2</v>
      </c>
      <c r="DE72" s="29">
        <f t="shared" si="26"/>
        <v>0</v>
      </c>
      <c r="DF72" s="29">
        <v>0</v>
      </c>
      <c r="DG72" s="3">
        <v>29</v>
      </c>
      <c r="DH72" s="1">
        <f t="shared" si="20"/>
        <v>2.9</v>
      </c>
      <c r="DI72" s="3">
        <v>32</v>
      </c>
      <c r="DJ72" s="1">
        <f t="shared" si="36"/>
        <v>3.2</v>
      </c>
      <c r="DK72" s="17">
        <v>2</v>
      </c>
      <c r="DL72" s="3">
        <v>113</v>
      </c>
      <c r="DM72" s="3">
        <v>153</v>
      </c>
      <c r="DN72" s="1">
        <f t="shared" si="24"/>
        <v>15.3</v>
      </c>
      <c r="DO72" s="3">
        <v>4295</v>
      </c>
      <c r="DP72" s="1">
        <v>2</v>
      </c>
      <c r="DQ72" s="1">
        <f t="shared" si="25"/>
        <v>4.295</v>
      </c>
      <c r="DR72" s="3">
        <v>72</v>
      </c>
      <c r="DS72" s="129">
        <v>5.3</v>
      </c>
      <c r="DT72" s="3" t="s">
        <v>260</v>
      </c>
      <c r="DU72" s="3">
        <v>1</v>
      </c>
      <c r="DV72" s="3">
        <v>6</v>
      </c>
      <c r="DW72" s="1">
        <v>1</v>
      </c>
      <c r="DX72" s="95">
        <v>3.94</v>
      </c>
      <c r="DY72" s="3">
        <v>65.1</v>
      </c>
      <c r="DZ72" s="30">
        <v>115</v>
      </c>
      <c r="EA72" s="3">
        <v>44</v>
      </c>
      <c r="EB72" s="3">
        <v>13.6</v>
      </c>
      <c r="EC72" s="3">
        <v>61.6</v>
      </c>
      <c r="ED72" s="3">
        <v>1.19</v>
      </c>
      <c r="EE72" s="3">
        <v>29</v>
      </c>
      <c r="EF72" s="3">
        <v>20.5</v>
      </c>
      <c r="EG72" s="26">
        <f t="shared" si="29"/>
        <v>1.31175386105575</v>
      </c>
      <c r="EH72" s="26">
        <f t="shared" si="27"/>
        <v>0.865757548296798</v>
      </c>
      <c r="EI72" s="1">
        <f t="shared" si="30"/>
        <v>2.465</v>
      </c>
      <c r="EJ72" s="28">
        <f t="shared" si="28"/>
        <v>-1.5992424517032</v>
      </c>
      <c r="EK72" s="22">
        <v>2</v>
      </c>
      <c r="EL72" s="1">
        <v>2</v>
      </c>
      <c r="EM72" s="3">
        <v>72</v>
      </c>
      <c r="EN72" s="3">
        <v>86</v>
      </c>
      <c r="EO72" s="3">
        <v>97</v>
      </c>
      <c r="EP72" s="3">
        <v>134</v>
      </c>
      <c r="EQ72" s="3">
        <v>4180</v>
      </c>
      <c r="ER72" s="129">
        <v>66</v>
      </c>
      <c r="ES72" s="118"/>
      <c r="ET72" s="3">
        <v>0</v>
      </c>
      <c r="EW72" s="30"/>
      <c r="FK72" s="95">
        <v>37.8</v>
      </c>
      <c r="FL72" s="3">
        <v>36</v>
      </c>
      <c r="FM72" s="1"/>
      <c r="FN72" s="31">
        <v>1</v>
      </c>
      <c r="FO72" s="32">
        <v>0</v>
      </c>
      <c r="FP72" s="3">
        <v>0</v>
      </c>
      <c r="FQ72" s="1">
        <v>0</v>
      </c>
      <c r="FR72" s="3">
        <v>0</v>
      </c>
      <c r="FS72" s="1">
        <v>0</v>
      </c>
      <c r="FT72" s="1">
        <f t="shared" si="37"/>
        <v>0</v>
      </c>
      <c r="FU72" s="66">
        <v>0</v>
      </c>
      <c r="FV72" s="1">
        <f t="shared" si="38"/>
        <v>0</v>
      </c>
      <c r="FW72" s="1">
        <v>0</v>
      </c>
      <c r="FX72" s="1">
        <v>0</v>
      </c>
      <c r="FY72" s="17">
        <v>0</v>
      </c>
      <c r="FZ72" s="1">
        <v>0</v>
      </c>
      <c r="GA72" s="17"/>
      <c r="GB72" s="1">
        <v>0</v>
      </c>
      <c r="GC72" s="17">
        <v>0</v>
      </c>
      <c r="GD72" s="17">
        <v>0</v>
      </c>
      <c r="GE72" s="1">
        <v>0</v>
      </c>
      <c r="GF72" s="17"/>
      <c r="GG72" s="1">
        <v>0</v>
      </c>
      <c r="GH72" s="17">
        <v>0</v>
      </c>
      <c r="GI72" s="17">
        <v>0</v>
      </c>
      <c r="GJ72" s="1">
        <v>0</v>
      </c>
      <c r="GK72" s="3">
        <v>0</v>
      </c>
      <c r="GL72" s="3">
        <v>0</v>
      </c>
      <c r="GM72" s="32">
        <v>0</v>
      </c>
      <c r="GN72" s="17">
        <v>0</v>
      </c>
      <c r="GO72" s="66">
        <v>0</v>
      </c>
      <c r="GP72" s="1">
        <v>0</v>
      </c>
      <c r="GQ72" s="1">
        <v>0</v>
      </c>
      <c r="GR72" s="66">
        <v>0</v>
      </c>
      <c r="GS72" s="1">
        <v>0</v>
      </c>
      <c r="GT72" s="32">
        <v>0</v>
      </c>
      <c r="GU72" s="32">
        <v>0</v>
      </c>
      <c r="GV72" s="3">
        <v>0</v>
      </c>
      <c r="GW72" s="3">
        <v>0</v>
      </c>
      <c r="GX72" s="157">
        <v>0</v>
      </c>
      <c r="GY72" s="66">
        <v>0</v>
      </c>
      <c r="GZ72" s="17">
        <v>0</v>
      </c>
      <c r="HA72" s="129">
        <v>0</v>
      </c>
      <c r="HB72" s="3">
        <v>0</v>
      </c>
      <c r="HC72" s="17">
        <v>0</v>
      </c>
      <c r="HD72" s="170">
        <v>0</v>
      </c>
      <c r="HE72" s="17">
        <v>0</v>
      </c>
      <c r="HF72" s="17">
        <v>0</v>
      </c>
      <c r="HG72" s="17">
        <v>0</v>
      </c>
      <c r="HH72" s="17">
        <v>0</v>
      </c>
      <c r="HI72" s="17">
        <v>0</v>
      </c>
      <c r="HL72" s="3">
        <v>0</v>
      </c>
      <c r="HM72" s="3">
        <v>0</v>
      </c>
      <c r="HN72" s="3">
        <v>0</v>
      </c>
      <c r="HO72" s="3">
        <v>0</v>
      </c>
      <c r="HP72" s="3">
        <v>0</v>
      </c>
      <c r="HQ72" s="3">
        <v>0</v>
      </c>
      <c r="HR72" s="32">
        <v>0</v>
      </c>
      <c r="HS72" s="1">
        <v>0</v>
      </c>
      <c r="HT72" s="32">
        <v>0</v>
      </c>
      <c r="HU72" s="32">
        <v>0</v>
      </c>
      <c r="HV72" s="1"/>
      <c r="HW72" s="32">
        <v>0</v>
      </c>
      <c r="HX72" s="32">
        <v>0</v>
      </c>
      <c r="HY72" s="1">
        <f t="shared" si="39"/>
        <v>0</v>
      </c>
      <c r="HZ72" s="1">
        <v>0</v>
      </c>
      <c r="IA72" s="1">
        <f t="shared" si="40"/>
        <v>0</v>
      </c>
      <c r="IB72" s="1">
        <v>0</v>
      </c>
      <c r="IC72" s="3">
        <v>0</v>
      </c>
      <c r="ID72" s="118">
        <v>0</v>
      </c>
      <c r="IE72" s="118"/>
      <c r="IF72" s="118"/>
      <c r="IG72" s="115">
        <v>1</v>
      </c>
      <c r="IH72" s="150" t="s">
        <v>261</v>
      </c>
      <c r="II72" s="179">
        <v>1</v>
      </c>
      <c r="IJ72" s="3" t="s">
        <v>501</v>
      </c>
      <c r="IK72" s="3" t="s">
        <v>502</v>
      </c>
      <c r="IL72" s="3" t="s">
        <v>261</v>
      </c>
      <c r="IM72" s="3">
        <v>0</v>
      </c>
      <c r="IN72" s="3">
        <v>0</v>
      </c>
      <c r="IO72" s="3">
        <v>4.74</v>
      </c>
      <c r="IQ72" s="3">
        <v>2.42</v>
      </c>
      <c r="IR72" s="3">
        <v>55.4</v>
      </c>
      <c r="IS72" s="3">
        <v>119</v>
      </c>
      <c r="IT72" s="3">
        <v>48</v>
      </c>
      <c r="IU72" s="3">
        <v>14</v>
      </c>
      <c r="IV72" s="3">
        <v>58</v>
      </c>
      <c r="IW72" s="3">
        <v>1.22</v>
      </c>
      <c r="IX72" s="3">
        <v>33</v>
      </c>
      <c r="IY72" s="3">
        <v>12</v>
      </c>
      <c r="IZ72" s="3">
        <v>36</v>
      </c>
      <c r="JA72" s="3">
        <v>30</v>
      </c>
      <c r="JB72" s="3">
        <v>124</v>
      </c>
      <c r="JC72" s="3">
        <v>119</v>
      </c>
      <c r="JD72" s="3">
        <v>3964</v>
      </c>
      <c r="JE72" s="118">
        <v>71</v>
      </c>
      <c r="JH72" s="3">
        <v>1</v>
      </c>
      <c r="JI72" s="3" t="s">
        <v>261</v>
      </c>
      <c r="JN72" s="118"/>
    </row>
    <row r="73" s="3" customFormat="1" ht="30" customHeight="1" spans="1:274">
      <c r="A73" s="52"/>
      <c r="B73" s="65"/>
      <c r="E73" s="54">
        <v>3</v>
      </c>
      <c r="F73" s="49">
        <v>2</v>
      </c>
      <c r="G73" s="66">
        <v>3</v>
      </c>
      <c r="H73" s="66">
        <v>1</v>
      </c>
      <c r="I73" s="71">
        <v>59.4832136445242</v>
      </c>
      <c r="J73" s="47">
        <v>1</v>
      </c>
      <c r="K73" s="68">
        <f t="shared" si="31"/>
        <v>5.94832136445242</v>
      </c>
      <c r="L73" s="49">
        <v>3</v>
      </c>
      <c r="M73" s="79">
        <v>21824</v>
      </c>
      <c r="N73" s="66">
        <v>0</v>
      </c>
      <c r="O73" s="66">
        <v>0</v>
      </c>
      <c r="P73" s="66">
        <v>1</v>
      </c>
      <c r="Q73" s="66">
        <v>2</v>
      </c>
      <c r="R73" s="1">
        <v>1</v>
      </c>
      <c r="S73" s="19">
        <v>70</v>
      </c>
      <c r="T73" s="83">
        <v>71</v>
      </c>
      <c r="U73" s="3">
        <v>3</v>
      </c>
      <c r="V73" s="3">
        <v>3</v>
      </c>
      <c r="W73" s="1">
        <v>2</v>
      </c>
      <c r="X73" s="1">
        <v>2</v>
      </c>
      <c r="Z73" s="92">
        <v>43550</v>
      </c>
      <c r="AA73" s="66">
        <v>55</v>
      </c>
      <c r="AB73" s="66"/>
      <c r="AC73" s="3">
        <v>27.34</v>
      </c>
      <c r="AD73" s="1">
        <v>2</v>
      </c>
      <c r="AE73" s="95" t="s">
        <v>503</v>
      </c>
      <c r="AF73" s="94"/>
      <c r="AG73" s="94" t="s">
        <v>255</v>
      </c>
      <c r="AH73" s="94">
        <v>3</v>
      </c>
      <c r="AI73" s="21">
        <v>3</v>
      </c>
      <c r="AJ73" s="94">
        <v>3.3</v>
      </c>
      <c r="AK73" s="66">
        <v>3.3</v>
      </c>
      <c r="AL73" s="107">
        <v>2</v>
      </c>
      <c r="AM73" s="3">
        <v>2</v>
      </c>
      <c r="AN73" s="3">
        <v>2</v>
      </c>
      <c r="AO73" s="3">
        <v>0</v>
      </c>
      <c r="AP73" s="3">
        <v>0</v>
      </c>
      <c r="AQ73" s="66">
        <v>3</v>
      </c>
      <c r="AR73" s="1">
        <v>2</v>
      </c>
      <c r="AS73" s="3">
        <v>2</v>
      </c>
      <c r="AT73" s="66" t="s">
        <v>259</v>
      </c>
      <c r="AU73" s="3">
        <v>2</v>
      </c>
      <c r="AV73" s="17">
        <v>1</v>
      </c>
      <c r="AX73" s="3">
        <v>1</v>
      </c>
      <c r="AY73" s="3">
        <v>1</v>
      </c>
      <c r="AZ73" s="3">
        <v>1</v>
      </c>
      <c r="BA73" s="1">
        <v>1</v>
      </c>
      <c r="BB73" s="107">
        <v>1</v>
      </c>
      <c r="BC73" s="22">
        <v>0</v>
      </c>
      <c r="BD73" s="22">
        <v>1</v>
      </c>
      <c r="BE73" s="22"/>
      <c r="BF73" s="3">
        <v>1</v>
      </c>
      <c r="BG73" s="3">
        <v>1</v>
      </c>
      <c r="BH73" s="17">
        <v>1</v>
      </c>
      <c r="BI73" s="3">
        <v>0</v>
      </c>
      <c r="BJ73" s="66">
        <v>0</v>
      </c>
      <c r="BK73" s="118" t="s">
        <v>259</v>
      </c>
      <c r="BL73" s="3">
        <v>0</v>
      </c>
      <c r="BM73" s="3">
        <v>0</v>
      </c>
      <c r="BN73" s="3">
        <v>1</v>
      </c>
      <c r="BO73" s="3">
        <v>0</v>
      </c>
      <c r="BP73" s="1">
        <v>1</v>
      </c>
      <c r="BQ73" s="66">
        <v>1</v>
      </c>
      <c r="BR73" s="3">
        <v>2.44</v>
      </c>
      <c r="BS73" s="1">
        <v>1</v>
      </c>
      <c r="BT73" s="1">
        <v>1</v>
      </c>
      <c r="BU73" s="66">
        <v>1</v>
      </c>
      <c r="BW73" s="3">
        <v>2.15</v>
      </c>
      <c r="BX73" s="17">
        <v>1</v>
      </c>
      <c r="BY73" s="1">
        <v>1</v>
      </c>
      <c r="BZ73" s="3">
        <v>54.4</v>
      </c>
      <c r="CA73" s="3">
        <v>122</v>
      </c>
      <c r="CB73" s="24">
        <v>2</v>
      </c>
      <c r="CC73" s="3">
        <v>55</v>
      </c>
      <c r="CD73" s="48">
        <f t="shared" si="42"/>
        <v>1.1</v>
      </c>
      <c r="CE73" s="48">
        <v>2</v>
      </c>
      <c r="CF73" s="129">
        <v>0</v>
      </c>
      <c r="CG73" s="3">
        <v>0</v>
      </c>
      <c r="CI73" s="3">
        <v>0</v>
      </c>
      <c r="CJ73" s="3">
        <v>0</v>
      </c>
      <c r="CK73" s="3">
        <v>55</v>
      </c>
      <c r="CL73" s="1">
        <f t="shared" si="23"/>
        <v>1.1</v>
      </c>
      <c r="CM73" s="22">
        <v>12.5</v>
      </c>
      <c r="CN73" s="17">
        <v>1</v>
      </c>
      <c r="CO73" s="3">
        <v>79.4</v>
      </c>
      <c r="CP73" s="17">
        <v>4</v>
      </c>
      <c r="CQ73" s="1">
        <f t="shared" si="41"/>
        <v>7.94</v>
      </c>
      <c r="CR73" s="3">
        <v>1.09</v>
      </c>
      <c r="CS73" s="1">
        <f t="shared" si="43"/>
        <v>10.9</v>
      </c>
      <c r="CT73" s="107">
        <v>1</v>
      </c>
      <c r="CU73" s="22">
        <v>36</v>
      </c>
      <c r="CV73" s="107">
        <v>2</v>
      </c>
      <c r="CW73" s="22">
        <v>10.4</v>
      </c>
      <c r="CX73" s="26">
        <f t="shared" si="32"/>
        <v>1.01703333929878</v>
      </c>
      <c r="CY73" s="27">
        <f t="shared" si="33"/>
        <v>0.671242003937195</v>
      </c>
      <c r="CZ73" s="26">
        <f t="shared" si="34"/>
        <v>3.06</v>
      </c>
      <c r="DA73" s="28">
        <f t="shared" si="35"/>
        <v>-2.38875799606281</v>
      </c>
      <c r="DB73" s="22">
        <v>2</v>
      </c>
      <c r="DC73" s="1">
        <v>1</v>
      </c>
      <c r="DD73" s="66">
        <v>2</v>
      </c>
      <c r="DE73" s="29">
        <f t="shared" si="26"/>
        <v>0</v>
      </c>
      <c r="DF73" s="29">
        <v>0</v>
      </c>
      <c r="DG73" s="3">
        <v>31</v>
      </c>
      <c r="DH73" s="1">
        <f t="shared" ref="DH73:DH136" si="44">DG73/10</f>
        <v>3.1</v>
      </c>
      <c r="DI73" s="3">
        <v>29</v>
      </c>
      <c r="DJ73" s="1">
        <f t="shared" si="36"/>
        <v>2.9</v>
      </c>
      <c r="DK73" s="17">
        <v>2</v>
      </c>
      <c r="DL73" s="3">
        <v>94</v>
      </c>
      <c r="DM73" s="3">
        <v>66</v>
      </c>
      <c r="DN73" s="1">
        <f t="shared" si="24"/>
        <v>6.6</v>
      </c>
      <c r="DO73" s="3">
        <v>5203</v>
      </c>
      <c r="DP73" s="1">
        <v>2</v>
      </c>
      <c r="DQ73" s="1">
        <f t="shared" si="25"/>
        <v>5.203</v>
      </c>
      <c r="DR73" s="3">
        <v>81</v>
      </c>
      <c r="DS73" s="129">
        <v>4.5</v>
      </c>
      <c r="DT73" s="3" t="s">
        <v>260</v>
      </c>
      <c r="DU73" s="3">
        <v>1</v>
      </c>
      <c r="DV73" s="3">
        <v>6</v>
      </c>
      <c r="DW73" s="1">
        <v>1</v>
      </c>
      <c r="DX73" s="95">
        <v>10.02</v>
      </c>
      <c r="DY73" s="3">
        <v>85.2</v>
      </c>
      <c r="DZ73" s="30">
        <v>119</v>
      </c>
      <c r="EA73" s="3">
        <v>59</v>
      </c>
      <c r="EB73" s="3">
        <v>13.2</v>
      </c>
      <c r="EC73" s="3">
        <v>70.4</v>
      </c>
      <c r="ED73" s="3">
        <v>1.15</v>
      </c>
      <c r="EE73" s="3">
        <v>36</v>
      </c>
      <c r="EF73" s="3">
        <v>19.1</v>
      </c>
      <c r="EG73" s="26">
        <f t="shared" si="29"/>
        <v>1.28103336724773</v>
      </c>
      <c r="EH73" s="26">
        <f t="shared" si="27"/>
        <v>0.8454820223835</v>
      </c>
      <c r="EI73" s="1">
        <f t="shared" si="30"/>
        <v>3.06</v>
      </c>
      <c r="EJ73" s="28">
        <f t="shared" si="28"/>
        <v>-2.2145179776165</v>
      </c>
      <c r="EK73" s="22">
        <v>2</v>
      </c>
      <c r="EL73" s="1">
        <v>2</v>
      </c>
      <c r="EM73" s="3">
        <v>155</v>
      </c>
      <c r="EN73" s="3">
        <v>208</v>
      </c>
      <c r="EO73" s="3">
        <v>92</v>
      </c>
      <c r="EP73" s="3">
        <v>69</v>
      </c>
      <c r="EQ73" s="3">
        <v>5134</v>
      </c>
      <c r="ER73" s="129">
        <v>79</v>
      </c>
      <c r="ES73" s="118"/>
      <c r="ET73" s="3">
        <v>0</v>
      </c>
      <c r="EW73" s="30"/>
      <c r="FK73" s="95">
        <v>38</v>
      </c>
      <c r="FL73" s="3">
        <v>36.5</v>
      </c>
      <c r="FM73" s="17"/>
      <c r="FN73" s="31">
        <v>1</v>
      </c>
      <c r="FO73" s="157">
        <v>1</v>
      </c>
      <c r="FP73" s="3">
        <v>2</v>
      </c>
      <c r="FQ73" s="1">
        <v>1</v>
      </c>
      <c r="FR73" s="3">
        <v>0</v>
      </c>
      <c r="FS73" s="1">
        <v>0</v>
      </c>
      <c r="FT73" s="1">
        <f t="shared" si="37"/>
        <v>0</v>
      </c>
      <c r="FU73" s="66">
        <v>0</v>
      </c>
      <c r="FV73" s="1">
        <f t="shared" si="38"/>
        <v>0</v>
      </c>
      <c r="FW73" s="1">
        <v>0</v>
      </c>
      <c r="FX73" s="1">
        <v>0</v>
      </c>
      <c r="FY73" s="17">
        <v>0</v>
      </c>
      <c r="FZ73" s="1">
        <v>0</v>
      </c>
      <c r="GA73" s="17"/>
      <c r="GB73" s="1">
        <v>0</v>
      </c>
      <c r="GC73" s="17">
        <v>0</v>
      </c>
      <c r="GD73" s="17">
        <v>0</v>
      </c>
      <c r="GE73" s="1">
        <v>0</v>
      </c>
      <c r="GF73" s="17"/>
      <c r="GG73" s="1">
        <v>0</v>
      </c>
      <c r="GH73" s="17">
        <v>0</v>
      </c>
      <c r="GI73" s="17">
        <v>0</v>
      </c>
      <c r="GJ73" s="1">
        <v>0</v>
      </c>
      <c r="GK73" s="3">
        <v>0</v>
      </c>
      <c r="GL73" s="3">
        <v>0</v>
      </c>
      <c r="GM73" s="32">
        <v>0</v>
      </c>
      <c r="GN73" s="17">
        <v>0</v>
      </c>
      <c r="GO73" s="66">
        <v>0</v>
      </c>
      <c r="GP73" s="1">
        <v>0</v>
      </c>
      <c r="GQ73" s="1">
        <v>0</v>
      </c>
      <c r="GR73" s="66">
        <v>0</v>
      </c>
      <c r="GS73" s="1">
        <v>0</v>
      </c>
      <c r="GT73" s="32">
        <v>0</v>
      </c>
      <c r="GU73" s="32">
        <v>0</v>
      </c>
      <c r="GV73" s="3">
        <v>0</v>
      </c>
      <c r="GW73" s="3">
        <v>0</v>
      </c>
      <c r="GX73" s="157">
        <v>0</v>
      </c>
      <c r="GY73" s="66">
        <v>0</v>
      </c>
      <c r="GZ73" s="17">
        <v>0</v>
      </c>
      <c r="HA73" s="129">
        <v>0</v>
      </c>
      <c r="HB73" s="3">
        <v>0</v>
      </c>
      <c r="HC73" s="17">
        <v>0</v>
      </c>
      <c r="HD73" s="170">
        <v>0</v>
      </c>
      <c r="HE73" s="17">
        <v>0</v>
      </c>
      <c r="HF73" s="17">
        <v>0</v>
      </c>
      <c r="HG73" s="17">
        <v>0</v>
      </c>
      <c r="HH73" s="17">
        <v>0</v>
      </c>
      <c r="HI73" s="17">
        <v>0</v>
      </c>
      <c r="HL73" s="3">
        <v>0</v>
      </c>
      <c r="HN73" s="3">
        <v>0</v>
      </c>
      <c r="HO73" s="3">
        <v>0</v>
      </c>
      <c r="HP73" s="3">
        <v>0</v>
      </c>
      <c r="HQ73" s="3">
        <v>0</v>
      </c>
      <c r="HR73" s="32">
        <v>0</v>
      </c>
      <c r="HS73" s="1">
        <v>0</v>
      </c>
      <c r="HT73" s="32">
        <v>0</v>
      </c>
      <c r="HU73" s="32">
        <v>0</v>
      </c>
      <c r="HV73" s="1"/>
      <c r="HW73" s="32">
        <v>0</v>
      </c>
      <c r="HX73" s="32">
        <v>0</v>
      </c>
      <c r="HY73" s="1">
        <f t="shared" si="39"/>
        <v>0</v>
      </c>
      <c r="HZ73" s="1">
        <v>0</v>
      </c>
      <c r="IA73" s="1">
        <f t="shared" si="40"/>
        <v>0</v>
      </c>
      <c r="IB73" s="1">
        <v>0</v>
      </c>
      <c r="IC73" s="3">
        <v>0</v>
      </c>
      <c r="ID73" s="118">
        <v>0</v>
      </c>
      <c r="IE73" s="118"/>
      <c r="IF73" s="118"/>
      <c r="IG73" s="115">
        <v>2</v>
      </c>
      <c r="IH73" s="118" t="s">
        <v>242</v>
      </c>
      <c r="II73" s="179">
        <v>0</v>
      </c>
      <c r="IJ73" s="3" t="s">
        <v>504</v>
      </c>
      <c r="IL73" s="3" t="s">
        <v>242</v>
      </c>
      <c r="IM73" s="3">
        <v>0</v>
      </c>
      <c r="IN73" s="3">
        <v>0</v>
      </c>
      <c r="IO73" s="3">
        <v>2.74</v>
      </c>
      <c r="IQ73" s="3">
        <v>2.33</v>
      </c>
      <c r="IR73" s="3">
        <v>59.6</v>
      </c>
      <c r="IS73" s="3">
        <v>121</v>
      </c>
      <c r="IT73" s="3">
        <v>51</v>
      </c>
      <c r="IU73" s="3">
        <v>11.1</v>
      </c>
      <c r="IV73" s="3">
        <v>98.5</v>
      </c>
      <c r="IW73" s="3">
        <v>0.96</v>
      </c>
      <c r="IX73" s="3">
        <v>36</v>
      </c>
      <c r="IY73" s="3">
        <v>7.1</v>
      </c>
      <c r="IZ73" s="3">
        <v>31</v>
      </c>
      <c r="JA73" s="3">
        <v>29</v>
      </c>
      <c r="JB73" s="3">
        <v>111</v>
      </c>
      <c r="JC73" s="3">
        <v>81</v>
      </c>
      <c r="JD73" s="3">
        <v>5119</v>
      </c>
      <c r="JE73" s="118">
        <v>83</v>
      </c>
      <c r="JI73" s="3" t="s">
        <v>242</v>
      </c>
      <c r="JN73" s="118"/>
    </row>
    <row r="74" s="3" customFormat="1" spans="1:274">
      <c r="A74" s="52"/>
      <c r="B74" s="65"/>
      <c r="E74" s="54">
        <v>2</v>
      </c>
      <c r="F74" s="49">
        <v>1</v>
      </c>
      <c r="G74" s="66">
        <v>2</v>
      </c>
      <c r="H74" s="66">
        <v>1</v>
      </c>
      <c r="I74" s="71">
        <v>60.2861432482558</v>
      </c>
      <c r="J74" s="47">
        <v>2</v>
      </c>
      <c r="K74" s="68">
        <f t="shared" si="31"/>
        <v>6.02861432482558</v>
      </c>
      <c r="L74" s="49">
        <v>4</v>
      </c>
      <c r="M74" s="79">
        <v>21824</v>
      </c>
      <c r="N74" s="66">
        <v>0</v>
      </c>
      <c r="O74" s="66">
        <v>0</v>
      </c>
      <c r="P74" s="66">
        <v>1</v>
      </c>
      <c r="Q74" s="66">
        <v>2</v>
      </c>
      <c r="R74" s="1">
        <v>1</v>
      </c>
      <c r="S74" s="19">
        <v>71</v>
      </c>
      <c r="T74" s="83">
        <v>72</v>
      </c>
      <c r="U74" s="3">
        <v>4</v>
      </c>
      <c r="V74" s="1">
        <v>3</v>
      </c>
      <c r="W74" s="1">
        <v>2</v>
      </c>
      <c r="X74" s="1">
        <v>2</v>
      </c>
      <c r="Z74" s="92">
        <v>43844</v>
      </c>
      <c r="AA74" s="3">
        <v>46</v>
      </c>
      <c r="AC74" s="3">
        <v>28.9</v>
      </c>
      <c r="AD74" s="1">
        <v>2</v>
      </c>
      <c r="AE74" s="95" t="s">
        <v>333</v>
      </c>
      <c r="AF74" s="94"/>
      <c r="AG74" s="94" t="s">
        <v>235</v>
      </c>
      <c r="AH74" s="94">
        <v>1</v>
      </c>
      <c r="AI74" s="21">
        <v>1</v>
      </c>
      <c r="AJ74" s="94">
        <v>1</v>
      </c>
      <c r="AK74" s="66">
        <v>1</v>
      </c>
      <c r="AL74" s="22">
        <v>1</v>
      </c>
      <c r="AM74" s="3">
        <v>1</v>
      </c>
      <c r="AN74" s="3">
        <v>1</v>
      </c>
      <c r="AO74" s="3">
        <v>0</v>
      </c>
      <c r="AP74" s="3">
        <v>0</v>
      </c>
      <c r="AQ74" s="66">
        <v>1</v>
      </c>
      <c r="AR74" s="1">
        <v>1</v>
      </c>
      <c r="AS74" s="66">
        <v>1</v>
      </c>
      <c r="AT74" s="66">
        <v>0</v>
      </c>
      <c r="AU74" s="66">
        <v>0</v>
      </c>
      <c r="AV74" s="66">
        <v>0</v>
      </c>
      <c r="AX74" s="3">
        <v>1</v>
      </c>
      <c r="AY74" s="3">
        <v>1</v>
      </c>
      <c r="AZ74" s="3">
        <v>1</v>
      </c>
      <c r="BA74" s="1">
        <v>1</v>
      </c>
      <c r="BB74" s="107">
        <v>1</v>
      </c>
      <c r="BC74" s="22">
        <v>0</v>
      </c>
      <c r="BD74" s="22">
        <v>0</v>
      </c>
      <c r="BE74" s="22"/>
      <c r="BF74" s="3">
        <v>1</v>
      </c>
      <c r="BG74" s="3">
        <v>1</v>
      </c>
      <c r="BH74" s="17">
        <v>1</v>
      </c>
      <c r="BI74" s="3">
        <v>0</v>
      </c>
      <c r="BJ74" s="66">
        <v>0</v>
      </c>
      <c r="BK74" s="118" t="s">
        <v>334</v>
      </c>
      <c r="BL74" s="3">
        <v>0</v>
      </c>
      <c r="BM74" s="3">
        <v>0</v>
      </c>
      <c r="BN74" s="3">
        <v>1</v>
      </c>
      <c r="BO74" s="3">
        <v>0</v>
      </c>
      <c r="BP74" s="1">
        <v>1</v>
      </c>
      <c r="BQ74" s="66">
        <v>1</v>
      </c>
      <c r="BR74" s="3">
        <v>2.62</v>
      </c>
      <c r="BS74" s="1">
        <v>1</v>
      </c>
      <c r="BT74" s="1">
        <v>1</v>
      </c>
      <c r="BU74" s="66">
        <v>1</v>
      </c>
      <c r="BW74" s="3">
        <v>2.4</v>
      </c>
      <c r="BX74" s="17">
        <v>1</v>
      </c>
      <c r="BY74" s="1">
        <v>1</v>
      </c>
      <c r="BZ74" s="3">
        <v>60.4</v>
      </c>
      <c r="CA74" s="3">
        <v>126</v>
      </c>
      <c r="CB74" s="24">
        <v>2</v>
      </c>
      <c r="CC74" s="3">
        <v>46</v>
      </c>
      <c r="CD74" s="48">
        <f t="shared" si="42"/>
        <v>0.92</v>
      </c>
      <c r="CE74" s="48">
        <v>1</v>
      </c>
      <c r="CF74" s="129">
        <v>0</v>
      </c>
      <c r="CG74" s="3">
        <v>0</v>
      </c>
      <c r="CH74" s="3">
        <v>0</v>
      </c>
      <c r="CI74" s="3">
        <v>0</v>
      </c>
      <c r="CJ74" s="3">
        <v>0</v>
      </c>
      <c r="CK74" s="3">
        <v>46</v>
      </c>
      <c r="CL74" s="1">
        <f t="shared" si="23"/>
        <v>0.92</v>
      </c>
      <c r="CM74" s="22">
        <v>13.1</v>
      </c>
      <c r="CN74" s="17">
        <v>1</v>
      </c>
      <c r="CO74" s="3">
        <v>71.3</v>
      </c>
      <c r="CP74" s="17">
        <v>4</v>
      </c>
      <c r="CQ74" s="1">
        <f t="shared" si="41"/>
        <v>7.13</v>
      </c>
      <c r="CR74" s="3">
        <v>1.14</v>
      </c>
      <c r="CS74" s="1">
        <f t="shared" si="43"/>
        <v>11.4</v>
      </c>
      <c r="CT74" s="107">
        <v>1</v>
      </c>
      <c r="CU74" s="22">
        <v>39</v>
      </c>
      <c r="CV74" s="107">
        <v>2</v>
      </c>
      <c r="CW74" s="22">
        <v>15.6</v>
      </c>
      <c r="CX74" s="26">
        <f t="shared" si="32"/>
        <v>1.19312459835446</v>
      </c>
      <c r="CY74" s="27">
        <f t="shared" si="33"/>
        <v>0.787462234913945</v>
      </c>
      <c r="CZ74" s="26">
        <f t="shared" si="34"/>
        <v>3.315</v>
      </c>
      <c r="DA74" s="28">
        <f t="shared" si="35"/>
        <v>-2.52753776508606</v>
      </c>
      <c r="DB74" s="22">
        <v>2</v>
      </c>
      <c r="DC74" s="1">
        <v>1</v>
      </c>
      <c r="DD74" s="66">
        <v>1</v>
      </c>
      <c r="DE74" s="29">
        <f t="shared" si="26"/>
        <v>-1</v>
      </c>
      <c r="DF74" s="29">
        <v>0</v>
      </c>
      <c r="DG74" s="3">
        <v>22</v>
      </c>
      <c r="DH74" s="1">
        <f t="shared" si="44"/>
        <v>2.2</v>
      </c>
      <c r="DI74" s="3">
        <v>22</v>
      </c>
      <c r="DJ74" s="1">
        <f t="shared" si="36"/>
        <v>2.2</v>
      </c>
      <c r="DK74" s="17">
        <v>1</v>
      </c>
      <c r="DL74" s="3">
        <v>92</v>
      </c>
      <c r="DM74" s="3">
        <v>51</v>
      </c>
      <c r="DN74" s="1">
        <f t="shared" si="24"/>
        <v>5.1</v>
      </c>
      <c r="DO74" s="3">
        <v>5067</v>
      </c>
      <c r="DP74" s="1">
        <v>2</v>
      </c>
      <c r="DQ74" s="1">
        <f t="shared" si="25"/>
        <v>5.067</v>
      </c>
      <c r="DR74" s="3">
        <v>80</v>
      </c>
      <c r="DS74" s="129">
        <v>5.3</v>
      </c>
      <c r="DT74" s="3" t="s">
        <v>241</v>
      </c>
      <c r="DU74" s="3">
        <v>1</v>
      </c>
      <c r="DV74" s="3">
        <v>5</v>
      </c>
      <c r="DW74" s="1">
        <v>1</v>
      </c>
      <c r="DX74" s="95">
        <v>3.24</v>
      </c>
      <c r="DY74" s="3">
        <v>70.4</v>
      </c>
      <c r="DZ74" s="30">
        <v>131</v>
      </c>
      <c r="EA74" s="3">
        <v>49</v>
      </c>
      <c r="EB74" s="3">
        <v>13.5</v>
      </c>
      <c r="EC74" s="3">
        <v>64.6</v>
      </c>
      <c r="ED74" s="3">
        <v>1.18</v>
      </c>
      <c r="EE74" s="3">
        <v>41</v>
      </c>
      <c r="EF74" s="3">
        <v>19.8</v>
      </c>
      <c r="EG74" s="26">
        <f t="shared" si="29"/>
        <v>1.29666519026153</v>
      </c>
      <c r="EH74" s="26">
        <f t="shared" si="27"/>
        <v>0.855799025572611</v>
      </c>
      <c r="EI74" s="1">
        <f t="shared" si="30"/>
        <v>3.485</v>
      </c>
      <c r="EJ74" s="28">
        <f t="shared" si="28"/>
        <v>-2.62920097442739</v>
      </c>
      <c r="EK74" s="22">
        <v>1</v>
      </c>
      <c r="EL74" s="3">
        <v>1</v>
      </c>
      <c r="EM74" s="3">
        <v>63</v>
      </c>
      <c r="EN74" s="3">
        <v>80</v>
      </c>
      <c r="EO74" s="3">
        <v>80</v>
      </c>
      <c r="EP74" s="3">
        <v>50</v>
      </c>
      <c r="EQ74" s="3">
        <v>5402</v>
      </c>
      <c r="ER74" s="129">
        <v>77</v>
      </c>
      <c r="ES74" s="118"/>
      <c r="ET74" s="3">
        <v>1</v>
      </c>
      <c r="EU74" s="3">
        <v>2.82</v>
      </c>
      <c r="EV74" s="3">
        <v>58.8</v>
      </c>
      <c r="EW74" s="30">
        <v>122</v>
      </c>
      <c r="EX74" s="3">
        <v>45</v>
      </c>
      <c r="EY74" s="3">
        <v>14.1</v>
      </c>
      <c r="EZ74" s="3">
        <v>62.4</v>
      </c>
      <c r="FA74" s="3">
        <v>1.23</v>
      </c>
      <c r="FB74" s="3">
        <v>37</v>
      </c>
      <c r="FC74" s="3">
        <v>22</v>
      </c>
      <c r="FD74" s="3">
        <v>59</v>
      </c>
      <c r="FE74" s="3">
        <v>35</v>
      </c>
      <c r="FF74" s="3">
        <v>79</v>
      </c>
      <c r="FG74" s="3">
        <v>52</v>
      </c>
      <c r="FH74" s="3">
        <v>4455</v>
      </c>
      <c r="FI74" s="3">
        <v>70</v>
      </c>
      <c r="FK74" s="95">
        <v>38.5</v>
      </c>
      <c r="FL74" s="3">
        <v>36</v>
      </c>
      <c r="FM74" s="17"/>
      <c r="FN74" s="31">
        <v>1</v>
      </c>
      <c r="FO74" s="157">
        <v>1</v>
      </c>
      <c r="FP74" s="3">
        <v>0</v>
      </c>
      <c r="FQ74" s="1">
        <v>0</v>
      </c>
      <c r="FR74" s="3">
        <v>0</v>
      </c>
      <c r="FS74" s="1">
        <v>0</v>
      </c>
      <c r="FT74" s="1">
        <f t="shared" si="37"/>
        <v>0</v>
      </c>
      <c r="FU74" s="66">
        <v>0</v>
      </c>
      <c r="FV74" s="1">
        <f t="shared" si="38"/>
        <v>0</v>
      </c>
      <c r="FW74" s="1">
        <v>0</v>
      </c>
      <c r="FX74" s="1">
        <v>0</v>
      </c>
      <c r="FY74" s="17">
        <v>0</v>
      </c>
      <c r="FZ74" s="1">
        <v>0</v>
      </c>
      <c r="GA74" s="17"/>
      <c r="GB74" s="1">
        <v>0</v>
      </c>
      <c r="GC74" s="17">
        <v>1</v>
      </c>
      <c r="GD74" s="17">
        <v>0</v>
      </c>
      <c r="GE74" s="1">
        <v>0</v>
      </c>
      <c r="GF74" s="17"/>
      <c r="GG74" s="1">
        <v>0</v>
      </c>
      <c r="GH74" s="17">
        <v>0</v>
      </c>
      <c r="GI74" s="17">
        <v>0</v>
      </c>
      <c r="GJ74" s="1">
        <v>0</v>
      </c>
      <c r="GK74" s="3">
        <v>0</v>
      </c>
      <c r="GL74" s="3">
        <v>0</v>
      </c>
      <c r="GM74" s="32">
        <v>0</v>
      </c>
      <c r="GN74" s="17">
        <v>0</v>
      </c>
      <c r="GO74" s="66">
        <v>0</v>
      </c>
      <c r="GP74" s="1">
        <v>0</v>
      </c>
      <c r="GQ74" s="1">
        <v>0</v>
      </c>
      <c r="GR74" s="66">
        <v>0</v>
      </c>
      <c r="GS74" s="1">
        <v>0</v>
      </c>
      <c r="GT74" s="32">
        <v>0</v>
      </c>
      <c r="GU74" s="32">
        <v>0</v>
      </c>
      <c r="GV74" s="3">
        <v>1</v>
      </c>
      <c r="GW74" s="3">
        <v>1</v>
      </c>
      <c r="GX74" s="157">
        <v>0</v>
      </c>
      <c r="GY74" s="66">
        <v>0</v>
      </c>
      <c r="GZ74" s="17">
        <v>0</v>
      </c>
      <c r="HA74" s="129">
        <v>0</v>
      </c>
      <c r="HB74" s="3">
        <v>0</v>
      </c>
      <c r="HC74" s="17">
        <v>0</v>
      </c>
      <c r="HD74" s="170">
        <v>0</v>
      </c>
      <c r="HE74" s="17">
        <v>0</v>
      </c>
      <c r="HF74" s="17">
        <v>0</v>
      </c>
      <c r="HG74" s="17">
        <v>0</v>
      </c>
      <c r="HH74" s="17">
        <v>0</v>
      </c>
      <c r="HI74" s="17">
        <v>0</v>
      </c>
      <c r="HL74" s="3">
        <v>0</v>
      </c>
      <c r="HM74" s="3">
        <v>0</v>
      </c>
      <c r="HN74" s="3">
        <v>0</v>
      </c>
      <c r="HO74" s="3">
        <v>0</v>
      </c>
      <c r="HP74" s="3">
        <v>0</v>
      </c>
      <c r="HQ74" s="3">
        <v>0</v>
      </c>
      <c r="HR74" s="32">
        <v>0</v>
      </c>
      <c r="HS74" s="1">
        <v>0</v>
      </c>
      <c r="HT74" s="32">
        <v>0</v>
      </c>
      <c r="HU74" s="32">
        <v>0</v>
      </c>
      <c r="HV74" s="1"/>
      <c r="HW74" s="32">
        <v>0</v>
      </c>
      <c r="HX74" s="32">
        <v>0</v>
      </c>
      <c r="HY74" s="1">
        <f t="shared" si="39"/>
        <v>0</v>
      </c>
      <c r="HZ74" s="1">
        <v>0</v>
      </c>
      <c r="IA74" s="1">
        <f t="shared" si="40"/>
        <v>0</v>
      </c>
      <c r="IB74" s="1">
        <v>0</v>
      </c>
      <c r="IC74" s="3">
        <v>0</v>
      </c>
      <c r="ID74" s="118">
        <v>0</v>
      </c>
      <c r="IE74" s="118"/>
      <c r="IF74" s="118"/>
      <c r="IG74" s="115">
        <v>1</v>
      </c>
      <c r="IH74" s="118" t="s">
        <v>242</v>
      </c>
      <c r="II74" s="179">
        <v>0</v>
      </c>
      <c r="IJ74" s="3" t="s">
        <v>505</v>
      </c>
      <c r="IK74" s="3" t="s">
        <v>365</v>
      </c>
      <c r="IL74" s="3" t="s">
        <v>242</v>
      </c>
      <c r="IM74" s="3">
        <v>0</v>
      </c>
      <c r="IN74" s="3">
        <v>0</v>
      </c>
      <c r="IO74" s="3">
        <v>2.58</v>
      </c>
      <c r="IQ74" s="3">
        <v>2.16</v>
      </c>
      <c r="IR74" s="3">
        <v>58.8</v>
      </c>
      <c r="IS74" s="3">
        <v>120</v>
      </c>
      <c r="IT74" s="3">
        <v>45</v>
      </c>
      <c r="IU74" s="3">
        <v>13.2</v>
      </c>
      <c r="IV74" s="3">
        <v>70.4</v>
      </c>
      <c r="IW74" s="3">
        <v>1.15</v>
      </c>
      <c r="IX74" s="3">
        <v>38</v>
      </c>
      <c r="IY74" s="3">
        <v>9.8</v>
      </c>
      <c r="IZ74" s="3">
        <v>21</v>
      </c>
      <c r="JA74" s="3">
        <v>21</v>
      </c>
      <c r="JB74" s="3">
        <v>84</v>
      </c>
      <c r="JC74" s="3">
        <v>60</v>
      </c>
      <c r="JD74" s="3">
        <v>5119</v>
      </c>
      <c r="JE74" s="118">
        <v>79</v>
      </c>
      <c r="JI74" s="3" t="s">
        <v>242</v>
      </c>
      <c r="JN74" s="118"/>
    </row>
    <row r="75" s="1" customFormat="1" spans="1:274">
      <c r="A75" s="46">
        <v>46</v>
      </c>
      <c r="B75" s="14">
        <v>100180868</v>
      </c>
      <c r="C75" s="1" t="s">
        <v>506</v>
      </c>
      <c r="E75" s="49">
        <v>3</v>
      </c>
      <c r="F75" s="49">
        <v>2</v>
      </c>
      <c r="G75" s="17">
        <v>3</v>
      </c>
      <c r="H75" s="1">
        <v>1</v>
      </c>
      <c r="I75" s="71">
        <v>61.7399099178663</v>
      </c>
      <c r="J75" s="47">
        <v>2</v>
      </c>
      <c r="K75" s="68">
        <f t="shared" si="31"/>
        <v>6.17399099178663</v>
      </c>
      <c r="L75" s="49">
        <v>4</v>
      </c>
      <c r="M75" s="78">
        <v>20180</v>
      </c>
      <c r="N75" s="1">
        <v>0</v>
      </c>
      <c r="O75" s="1">
        <v>1</v>
      </c>
      <c r="P75" s="1">
        <v>0</v>
      </c>
      <c r="Q75" s="1">
        <v>3</v>
      </c>
      <c r="R75" s="1">
        <v>1</v>
      </c>
      <c r="S75" s="19">
        <v>72</v>
      </c>
      <c r="T75" s="83">
        <v>73</v>
      </c>
      <c r="U75" s="1">
        <v>1</v>
      </c>
      <c r="V75" s="1">
        <v>1</v>
      </c>
      <c r="W75" s="1">
        <v>1</v>
      </c>
      <c r="X75" s="1">
        <v>1</v>
      </c>
      <c r="Z75" s="88">
        <v>42731</v>
      </c>
      <c r="AA75" s="17">
        <v>82</v>
      </c>
      <c r="AB75" s="17"/>
      <c r="AC75" s="1">
        <v>31.91</v>
      </c>
      <c r="AD75" s="1">
        <v>2</v>
      </c>
      <c r="AE75" s="20" t="s">
        <v>507</v>
      </c>
      <c r="AF75" s="16"/>
      <c r="AG75" s="16" t="s">
        <v>235</v>
      </c>
      <c r="AH75" s="16">
        <v>1</v>
      </c>
      <c r="AI75" s="21">
        <v>1</v>
      </c>
      <c r="AJ75" s="16">
        <v>4.2</v>
      </c>
      <c r="AK75" s="17">
        <v>4.2</v>
      </c>
      <c r="AL75" s="107">
        <v>2</v>
      </c>
      <c r="AM75" s="1">
        <v>2</v>
      </c>
      <c r="AN75" s="1">
        <v>2</v>
      </c>
      <c r="AO75" s="1">
        <v>0</v>
      </c>
      <c r="AP75" s="1">
        <v>0</v>
      </c>
      <c r="AQ75" s="17">
        <v>3</v>
      </c>
      <c r="AR75" s="1">
        <v>2</v>
      </c>
      <c r="AS75" s="3">
        <v>2</v>
      </c>
      <c r="AT75" s="17" t="s">
        <v>259</v>
      </c>
      <c r="AU75" s="3">
        <v>2</v>
      </c>
      <c r="AV75" s="17">
        <v>1</v>
      </c>
      <c r="AX75" s="1">
        <v>1</v>
      </c>
      <c r="AY75" s="1">
        <v>1</v>
      </c>
      <c r="AZ75" s="1">
        <v>1</v>
      </c>
      <c r="BA75" s="1">
        <v>1</v>
      </c>
      <c r="BB75" s="107">
        <v>1</v>
      </c>
      <c r="BC75" s="22">
        <v>0</v>
      </c>
      <c r="BD75" s="22">
        <v>0</v>
      </c>
      <c r="BE75" s="22"/>
      <c r="BF75" s="1">
        <v>0</v>
      </c>
      <c r="BG75" s="1">
        <v>1</v>
      </c>
      <c r="BH75" s="17">
        <v>1</v>
      </c>
      <c r="BI75" s="1">
        <v>0</v>
      </c>
      <c r="BJ75" s="17">
        <v>0</v>
      </c>
      <c r="BK75" s="23" t="s">
        <v>259</v>
      </c>
      <c r="BL75" s="1">
        <v>0</v>
      </c>
      <c r="BM75" s="1">
        <v>0</v>
      </c>
      <c r="BN75" s="1">
        <v>1</v>
      </c>
      <c r="BO75" s="1">
        <v>0</v>
      </c>
      <c r="BP75" s="1">
        <v>1</v>
      </c>
      <c r="BQ75" s="1">
        <v>1</v>
      </c>
      <c r="BR75" s="1">
        <v>781.3</v>
      </c>
      <c r="BS75" s="1">
        <v>3</v>
      </c>
      <c r="BT75" s="1">
        <v>3</v>
      </c>
      <c r="BU75" s="1">
        <v>4</v>
      </c>
      <c r="BW75" s="1">
        <v>5.5</v>
      </c>
      <c r="BX75" s="1">
        <v>2</v>
      </c>
      <c r="BY75" s="66">
        <v>3</v>
      </c>
      <c r="BZ75" s="1">
        <v>77.11</v>
      </c>
      <c r="CA75" s="1">
        <v>138</v>
      </c>
      <c r="CB75" s="24">
        <v>2</v>
      </c>
      <c r="CC75" s="24">
        <v>82</v>
      </c>
      <c r="CD75" s="48">
        <f t="shared" si="42"/>
        <v>1.64</v>
      </c>
      <c r="CE75" s="48">
        <v>2</v>
      </c>
      <c r="CF75" s="25">
        <v>0</v>
      </c>
      <c r="CG75" s="17">
        <v>0</v>
      </c>
      <c r="CH75" s="17">
        <v>0</v>
      </c>
      <c r="CI75" s="17">
        <v>0</v>
      </c>
      <c r="CJ75" s="17">
        <v>0</v>
      </c>
      <c r="CK75" s="17">
        <v>82</v>
      </c>
      <c r="CL75" s="1">
        <f t="shared" si="23"/>
        <v>1.64</v>
      </c>
      <c r="CM75" s="22">
        <v>12</v>
      </c>
      <c r="CN75" s="17">
        <v>1</v>
      </c>
      <c r="CO75" s="1">
        <v>89.2</v>
      </c>
      <c r="CP75" s="17">
        <v>5</v>
      </c>
      <c r="CQ75" s="1">
        <f t="shared" si="41"/>
        <v>8.92</v>
      </c>
      <c r="CR75" s="1">
        <v>1.04</v>
      </c>
      <c r="CS75" s="1">
        <f t="shared" si="43"/>
        <v>10.4</v>
      </c>
      <c r="CT75" s="107">
        <v>1</v>
      </c>
      <c r="CU75" s="22">
        <v>38</v>
      </c>
      <c r="CV75" s="107">
        <v>2</v>
      </c>
      <c r="CW75" s="22">
        <v>17.4</v>
      </c>
      <c r="CX75" s="26">
        <f t="shared" si="32"/>
        <v>1.2405492482826</v>
      </c>
      <c r="CY75" s="27">
        <f t="shared" si="33"/>
        <v>0.818762503866516</v>
      </c>
      <c r="CZ75" s="26">
        <f t="shared" si="34"/>
        <v>3.23</v>
      </c>
      <c r="DA75" s="28">
        <f t="shared" si="35"/>
        <v>-2.41123749613348</v>
      </c>
      <c r="DB75" s="22">
        <v>2</v>
      </c>
      <c r="DC75" s="1">
        <v>1</v>
      </c>
      <c r="DD75" s="17">
        <v>2</v>
      </c>
      <c r="DE75" s="29">
        <f t="shared" si="26"/>
        <v>0</v>
      </c>
      <c r="DF75" s="29">
        <v>0</v>
      </c>
      <c r="DG75" s="1">
        <v>45</v>
      </c>
      <c r="DH75" s="1">
        <f t="shared" si="44"/>
        <v>4.5</v>
      </c>
      <c r="DI75" s="1">
        <v>35</v>
      </c>
      <c r="DJ75" s="1">
        <f t="shared" si="36"/>
        <v>3.5</v>
      </c>
      <c r="DK75" s="17">
        <v>2</v>
      </c>
      <c r="DL75" s="1">
        <v>83</v>
      </c>
      <c r="DM75" s="1">
        <v>68</v>
      </c>
      <c r="DN75" s="1">
        <f t="shared" si="24"/>
        <v>6.8</v>
      </c>
      <c r="DO75" s="1">
        <v>6180</v>
      </c>
      <c r="DP75" s="1">
        <v>2</v>
      </c>
      <c r="DQ75" s="1">
        <f t="shared" si="25"/>
        <v>6.18</v>
      </c>
      <c r="DR75" s="1">
        <v>80</v>
      </c>
      <c r="DS75" s="25">
        <v>4.8</v>
      </c>
      <c r="DT75" s="1" t="s">
        <v>241</v>
      </c>
      <c r="DU75" s="1">
        <v>1</v>
      </c>
      <c r="DV75" s="1">
        <v>5</v>
      </c>
      <c r="DW75" s="1">
        <v>1</v>
      </c>
      <c r="DX75" s="20">
        <v>8.39</v>
      </c>
      <c r="DY75" s="1">
        <v>93.3</v>
      </c>
      <c r="DZ75" s="30">
        <v>137</v>
      </c>
      <c r="EA75" s="1">
        <v>77</v>
      </c>
      <c r="EB75" s="1">
        <v>12.3</v>
      </c>
      <c r="EC75" s="1">
        <v>83.9</v>
      </c>
      <c r="ED75" s="1">
        <v>1.07</v>
      </c>
      <c r="EE75" s="1">
        <v>38</v>
      </c>
      <c r="EF75" s="1">
        <v>25.6</v>
      </c>
      <c r="EG75" s="26">
        <f t="shared" si="29"/>
        <v>1.40823996531185</v>
      </c>
      <c r="EH75" s="26">
        <f t="shared" si="27"/>
        <v>0.929438377105821</v>
      </c>
      <c r="EI75" s="1">
        <f t="shared" si="30"/>
        <v>3.23</v>
      </c>
      <c r="EJ75" s="28">
        <f t="shared" si="28"/>
        <v>-2.30056162289418</v>
      </c>
      <c r="EK75" s="22">
        <v>2</v>
      </c>
      <c r="EL75" s="1">
        <v>2</v>
      </c>
      <c r="EM75" s="1">
        <v>169</v>
      </c>
      <c r="EN75" s="1">
        <v>270</v>
      </c>
      <c r="EO75" s="1">
        <v>84</v>
      </c>
      <c r="EP75" s="1">
        <v>62</v>
      </c>
      <c r="EQ75" s="1">
        <v>6245</v>
      </c>
      <c r="ER75" s="25">
        <v>100</v>
      </c>
      <c r="ES75" s="23"/>
      <c r="ET75" s="1">
        <v>0</v>
      </c>
      <c r="EW75" s="30"/>
      <c r="FK75" s="20">
        <v>38.3</v>
      </c>
      <c r="FL75" s="1">
        <v>37</v>
      </c>
      <c r="FM75" s="17"/>
      <c r="FN75" s="31">
        <v>1</v>
      </c>
      <c r="FO75" s="157">
        <v>1</v>
      </c>
      <c r="FP75" s="1">
        <v>0</v>
      </c>
      <c r="FQ75" s="1">
        <v>0</v>
      </c>
      <c r="FR75" s="1">
        <v>0</v>
      </c>
      <c r="FS75" s="1">
        <v>0</v>
      </c>
      <c r="FT75" s="1">
        <f t="shared" si="37"/>
        <v>0</v>
      </c>
      <c r="FU75" s="1">
        <v>0</v>
      </c>
      <c r="FV75" s="1">
        <f t="shared" si="38"/>
        <v>0</v>
      </c>
      <c r="FW75" s="1">
        <v>0</v>
      </c>
      <c r="FX75" s="1">
        <v>0</v>
      </c>
      <c r="FY75" s="17">
        <v>0</v>
      </c>
      <c r="FZ75" s="1">
        <v>0</v>
      </c>
      <c r="GB75" s="1">
        <v>0</v>
      </c>
      <c r="GC75" s="1">
        <v>0</v>
      </c>
      <c r="GD75" s="17">
        <v>0</v>
      </c>
      <c r="GE75" s="1">
        <v>0</v>
      </c>
      <c r="GG75" s="1">
        <v>0</v>
      </c>
      <c r="GH75" s="1">
        <v>0</v>
      </c>
      <c r="GI75" s="17">
        <v>0</v>
      </c>
      <c r="GJ75" s="1">
        <v>0</v>
      </c>
      <c r="GK75" s="1">
        <v>0</v>
      </c>
      <c r="GL75" s="1">
        <v>0</v>
      </c>
      <c r="GM75" s="32">
        <v>0</v>
      </c>
      <c r="GN75" s="17">
        <v>0</v>
      </c>
      <c r="GO75" s="17">
        <v>0</v>
      </c>
      <c r="GP75" s="1">
        <v>0</v>
      </c>
      <c r="GQ75" s="1">
        <v>0</v>
      </c>
      <c r="GR75" s="1">
        <v>0</v>
      </c>
      <c r="GS75" s="1">
        <v>0</v>
      </c>
      <c r="GT75" s="32">
        <v>0</v>
      </c>
      <c r="GU75" s="32">
        <v>0</v>
      </c>
      <c r="GV75" s="1">
        <v>0</v>
      </c>
      <c r="GW75" s="1">
        <v>0</v>
      </c>
      <c r="GX75" s="157">
        <v>0</v>
      </c>
      <c r="GY75" s="17">
        <v>0</v>
      </c>
      <c r="GZ75" s="17">
        <v>0</v>
      </c>
      <c r="HA75" s="25">
        <v>0</v>
      </c>
      <c r="HB75" s="1">
        <v>0</v>
      </c>
      <c r="HC75" s="17">
        <v>0</v>
      </c>
      <c r="HD75" s="170">
        <v>0</v>
      </c>
      <c r="HE75" s="17">
        <v>0</v>
      </c>
      <c r="HF75" s="17">
        <v>0</v>
      </c>
      <c r="HG75" s="17">
        <v>0</v>
      </c>
      <c r="HH75" s="17">
        <v>0</v>
      </c>
      <c r="HI75" s="17">
        <v>0</v>
      </c>
      <c r="HL75" s="1">
        <v>0</v>
      </c>
      <c r="HM75" s="1">
        <v>0</v>
      </c>
      <c r="HN75" s="1">
        <v>0</v>
      </c>
      <c r="HO75" s="1">
        <v>0</v>
      </c>
      <c r="HP75" s="1">
        <v>0</v>
      </c>
      <c r="HQ75" s="1">
        <v>0</v>
      </c>
      <c r="HR75" s="32">
        <v>0</v>
      </c>
      <c r="HS75" s="1">
        <v>0</v>
      </c>
      <c r="HT75" s="32">
        <v>0</v>
      </c>
      <c r="HU75" s="32">
        <v>0</v>
      </c>
      <c r="HW75" s="32">
        <v>0</v>
      </c>
      <c r="HX75" s="32">
        <v>0</v>
      </c>
      <c r="HY75" s="1">
        <f t="shared" si="39"/>
        <v>0</v>
      </c>
      <c r="HZ75" s="1">
        <v>0</v>
      </c>
      <c r="IA75" s="1">
        <f t="shared" si="40"/>
        <v>0</v>
      </c>
      <c r="IB75" s="1">
        <v>0</v>
      </c>
      <c r="IC75" s="1">
        <v>0</v>
      </c>
      <c r="ID75" s="23">
        <v>0</v>
      </c>
      <c r="IE75" s="23"/>
      <c r="IF75" s="23"/>
      <c r="IG75" s="36">
        <v>2</v>
      </c>
      <c r="IH75" s="37" t="s">
        <v>242</v>
      </c>
      <c r="II75" s="179">
        <v>0</v>
      </c>
      <c r="IJ75" s="1" t="s">
        <v>508</v>
      </c>
      <c r="IK75" s="1" t="s">
        <v>509</v>
      </c>
      <c r="IL75" s="38" t="s">
        <v>242</v>
      </c>
      <c r="IM75" s="1">
        <v>0</v>
      </c>
      <c r="IN75" s="1">
        <v>0</v>
      </c>
      <c r="IO75" s="1">
        <v>6.42</v>
      </c>
      <c r="IQ75" s="1">
        <v>4.64</v>
      </c>
      <c r="IR75" s="1">
        <v>74</v>
      </c>
      <c r="IS75" s="1">
        <v>146</v>
      </c>
      <c r="IT75" s="1">
        <v>12</v>
      </c>
      <c r="IU75" s="1">
        <v>12</v>
      </c>
      <c r="IV75" s="1">
        <v>89.2</v>
      </c>
      <c r="IW75" s="1">
        <v>1.04</v>
      </c>
      <c r="IX75" s="1">
        <v>40</v>
      </c>
      <c r="IY75" s="1">
        <v>15.4</v>
      </c>
      <c r="IZ75" s="1">
        <v>64</v>
      </c>
      <c r="JA75" s="1">
        <v>45</v>
      </c>
      <c r="JB75" s="1">
        <v>128</v>
      </c>
      <c r="JC75" s="1">
        <v>166</v>
      </c>
      <c r="JD75" s="1">
        <v>6619</v>
      </c>
      <c r="JE75" s="23"/>
      <c r="JI75" s="38" t="s">
        <v>242</v>
      </c>
      <c r="JN75" s="23"/>
    </row>
    <row r="76" s="3" customFormat="1" ht="30" spans="1:274">
      <c r="A76" s="52"/>
      <c r="B76" s="65"/>
      <c r="E76" s="54">
        <v>3</v>
      </c>
      <c r="F76" s="49">
        <v>2</v>
      </c>
      <c r="G76" s="66">
        <v>3</v>
      </c>
      <c r="H76" s="66">
        <v>1</v>
      </c>
      <c r="I76" s="71">
        <v>64.5455119834885</v>
      </c>
      <c r="J76" s="47">
        <v>2</v>
      </c>
      <c r="K76" s="68">
        <f t="shared" si="31"/>
        <v>6.45455119834885</v>
      </c>
      <c r="L76" s="49">
        <v>4</v>
      </c>
      <c r="M76" s="79">
        <v>20180</v>
      </c>
      <c r="N76" s="66">
        <v>0</v>
      </c>
      <c r="O76" s="66">
        <v>1</v>
      </c>
      <c r="P76" s="66">
        <v>0</v>
      </c>
      <c r="Q76" s="1">
        <v>3</v>
      </c>
      <c r="R76" s="1">
        <v>1</v>
      </c>
      <c r="S76" s="19">
        <v>73</v>
      </c>
      <c r="T76" s="83">
        <v>74</v>
      </c>
      <c r="U76" s="3">
        <v>2</v>
      </c>
      <c r="V76" s="3">
        <v>2</v>
      </c>
      <c r="W76" s="1">
        <v>2</v>
      </c>
      <c r="X76" s="1">
        <v>1</v>
      </c>
      <c r="Z76" s="92">
        <v>43755</v>
      </c>
      <c r="AA76" s="66">
        <v>80</v>
      </c>
      <c r="AB76" s="66"/>
      <c r="AC76" s="3">
        <v>31.55</v>
      </c>
      <c r="AD76" s="1">
        <v>2</v>
      </c>
      <c r="AE76" s="95" t="s">
        <v>291</v>
      </c>
      <c r="AF76" s="94"/>
      <c r="AG76" s="94" t="s">
        <v>255</v>
      </c>
      <c r="AH76" s="94">
        <v>3</v>
      </c>
      <c r="AI76" s="21">
        <v>3</v>
      </c>
      <c r="AJ76" s="94">
        <v>2</v>
      </c>
      <c r="AK76" s="17">
        <v>2</v>
      </c>
      <c r="AL76" s="107">
        <v>2</v>
      </c>
      <c r="AM76" s="1">
        <v>4</v>
      </c>
      <c r="AN76" s="1">
        <v>3</v>
      </c>
      <c r="AO76" s="3">
        <v>0</v>
      </c>
      <c r="AP76" s="3">
        <v>0</v>
      </c>
      <c r="AQ76" s="66">
        <v>4</v>
      </c>
      <c r="AR76" s="1">
        <v>2</v>
      </c>
      <c r="AS76" s="3">
        <v>2</v>
      </c>
      <c r="AT76" s="66" t="s">
        <v>259</v>
      </c>
      <c r="AU76" s="3">
        <v>2</v>
      </c>
      <c r="AV76" s="17">
        <v>1</v>
      </c>
      <c r="AX76" s="3">
        <v>1</v>
      </c>
      <c r="AY76" s="3">
        <v>1</v>
      </c>
      <c r="AZ76" s="3">
        <v>1</v>
      </c>
      <c r="BA76" s="1">
        <v>1</v>
      </c>
      <c r="BB76" s="107">
        <v>1</v>
      </c>
      <c r="BC76" s="22">
        <v>0</v>
      </c>
      <c r="BD76" s="22">
        <v>0</v>
      </c>
      <c r="BE76" s="22"/>
      <c r="BF76" s="3">
        <v>0</v>
      </c>
      <c r="BG76" s="3">
        <v>1</v>
      </c>
      <c r="BH76" s="17">
        <v>1</v>
      </c>
      <c r="BI76" s="3">
        <v>0</v>
      </c>
      <c r="BJ76" s="66">
        <v>0</v>
      </c>
      <c r="BK76" s="118" t="s">
        <v>259</v>
      </c>
      <c r="BL76" s="3">
        <v>0</v>
      </c>
      <c r="BM76" s="3">
        <v>0</v>
      </c>
      <c r="BN76" s="3">
        <v>1</v>
      </c>
      <c r="BO76" s="3">
        <v>0</v>
      </c>
      <c r="BP76" s="1">
        <v>1</v>
      </c>
      <c r="BQ76" s="66">
        <v>1</v>
      </c>
      <c r="BR76" s="3">
        <v>42.89</v>
      </c>
      <c r="BS76" s="1">
        <v>2</v>
      </c>
      <c r="BT76" s="1">
        <v>2</v>
      </c>
      <c r="BU76" s="1">
        <v>3</v>
      </c>
      <c r="BW76" s="3">
        <v>3.68</v>
      </c>
      <c r="BX76" s="17">
        <v>1</v>
      </c>
      <c r="BY76" s="1">
        <v>2</v>
      </c>
      <c r="BZ76" s="3">
        <v>71.7</v>
      </c>
      <c r="CA76" s="3">
        <v>131</v>
      </c>
      <c r="CB76" s="24">
        <v>2</v>
      </c>
      <c r="CC76" s="3">
        <v>80</v>
      </c>
      <c r="CD76" s="48">
        <f t="shared" si="42"/>
        <v>1.6</v>
      </c>
      <c r="CE76" s="48">
        <v>2</v>
      </c>
      <c r="CF76" s="129">
        <v>0</v>
      </c>
      <c r="CG76" s="3">
        <v>0</v>
      </c>
      <c r="CH76" s="3">
        <v>0</v>
      </c>
      <c r="CI76" s="3">
        <v>0</v>
      </c>
      <c r="CJ76" s="3">
        <v>0</v>
      </c>
      <c r="CK76" s="3">
        <v>80</v>
      </c>
      <c r="CL76" s="1">
        <f t="shared" si="23"/>
        <v>1.6</v>
      </c>
      <c r="CM76" s="22">
        <v>13.8</v>
      </c>
      <c r="CN76" s="17">
        <v>1</v>
      </c>
      <c r="CO76" s="3">
        <v>61.8</v>
      </c>
      <c r="CP76" s="1">
        <v>3</v>
      </c>
      <c r="CQ76" s="1">
        <f t="shared" si="41"/>
        <v>6.18</v>
      </c>
      <c r="CR76" s="3">
        <v>1.21</v>
      </c>
      <c r="CS76" s="1">
        <f t="shared" si="43"/>
        <v>12.1</v>
      </c>
      <c r="CT76" s="22">
        <v>2</v>
      </c>
      <c r="CU76" s="22">
        <v>38</v>
      </c>
      <c r="CV76" s="107">
        <v>2</v>
      </c>
      <c r="CW76" s="22">
        <v>23.1</v>
      </c>
      <c r="CX76" s="26">
        <f t="shared" si="32"/>
        <v>1.36361197989214</v>
      </c>
      <c r="CY76" s="27">
        <f t="shared" si="33"/>
        <v>0.899983906728815</v>
      </c>
      <c r="CZ76" s="26">
        <f t="shared" si="34"/>
        <v>3.23</v>
      </c>
      <c r="DA76" s="28">
        <f t="shared" si="35"/>
        <v>-2.33001609327118</v>
      </c>
      <c r="DB76" s="22">
        <v>2</v>
      </c>
      <c r="DC76" s="1">
        <v>1</v>
      </c>
      <c r="DD76" s="66">
        <v>2</v>
      </c>
      <c r="DE76" s="29">
        <f t="shared" si="26"/>
        <v>0</v>
      </c>
      <c r="DF76" s="29">
        <v>0</v>
      </c>
      <c r="DG76" s="3">
        <v>41</v>
      </c>
      <c r="DH76" s="1">
        <f t="shared" si="44"/>
        <v>4.1</v>
      </c>
      <c r="DI76" s="3">
        <v>36</v>
      </c>
      <c r="DJ76" s="1">
        <f t="shared" si="36"/>
        <v>3.6</v>
      </c>
      <c r="DK76" s="1">
        <v>3</v>
      </c>
      <c r="DL76" s="3">
        <v>98</v>
      </c>
      <c r="DM76" s="3">
        <v>121</v>
      </c>
      <c r="DN76" s="1">
        <f t="shared" si="24"/>
        <v>12.1</v>
      </c>
      <c r="DO76" s="3">
        <v>5988</v>
      </c>
      <c r="DP76" s="1">
        <v>2</v>
      </c>
      <c r="DQ76" s="1">
        <f t="shared" si="25"/>
        <v>5.988</v>
      </c>
      <c r="DR76" s="3">
        <v>81</v>
      </c>
      <c r="DS76" s="129">
        <v>5.3</v>
      </c>
      <c r="DT76" s="3" t="s">
        <v>241</v>
      </c>
      <c r="DU76" s="3">
        <v>1</v>
      </c>
      <c r="DV76" s="3">
        <v>5</v>
      </c>
      <c r="DW76" s="1">
        <v>1</v>
      </c>
      <c r="DX76" s="95">
        <v>8.61</v>
      </c>
      <c r="DY76" s="3">
        <v>87.1</v>
      </c>
      <c r="DZ76" s="30">
        <v>124</v>
      </c>
      <c r="EA76" s="3">
        <v>56</v>
      </c>
      <c r="EB76" s="3">
        <v>12.4</v>
      </c>
      <c r="EC76" s="3">
        <v>76.8</v>
      </c>
      <c r="ED76" s="3">
        <v>1.08</v>
      </c>
      <c r="EE76" s="3">
        <v>35</v>
      </c>
      <c r="EF76" s="3">
        <v>28.2</v>
      </c>
      <c r="EG76" s="26">
        <f t="shared" si="29"/>
        <v>1.45024910831936</v>
      </c>
      <c r="EH76" s="26">
        <f t="shared" si="27"/>
        <v>0.957164411490778</v>
      </c>
      <c r="EI76" s="1">
        <f t="shared" si="30"/>
        <v>2.975</v>
      </c>
      <c r="EJ76" s="28">
        <f t="shared" si="28"/>
        <v>-2.01783558850922</v>
      </c>
      <c r="EK76" s="22">
        <v>2</v>
      </c>
      <c r="EL76" s="1">
        <v>2</v>
      </c>
      <c r="EM76" s="3">
        <v>404</v>
      </c>
      <c r="EN76" s="3">
        <v>632</v>
      </c>
      <c r="EO76" s="3">
        <v>101</v>
      </c>
      <c r="EP76" s="3">
        <v>111</v>
      </c>
      <c r="EQ76" s="3">
        <v>5385</v>
      </c>
      <c r="ER76" s="129">
        <v>77</v>
      </c>
      <c r="ES76" s="118"/>
      <c r="ET76" s="3">
        <v>1</v>
      </c>
      <c r="EU76" s="3">
        <v>4.37</v>
      </c>
      <c r="EV76" s="3">
        <v>76.3</v>
      </c>
      <c r="EW76" s="30">
        <v>114</v>
      </c>
      <c r="EX76" s="3">
        <v>73</v>
      </c>
      <c r="EY76" s="3">
        <v>12.6</v>
      </c>
      <c r="EZ76" s="3">
        <v>74.1</v>
      </c>
      <c r="FA76" s="3">
        <v>1.1</v>
      </c>
      <c r="FB76" s="3">
        <v>30</v>
      </c>
      <c r="FC76" s="3">
        <v>29.5</v>
      </c>
      <c r="FD76" s="3">
        <v>139</v>
      </c>
      <c r="FE76" s="3">
        <v>79</v>
      </c>
      <c r="FK76" s="95">
        <v>38.7</v>
      </c>
      <c r="FL76" s="3">
        <v>36.3</v>
      </c>
      <c r="FM76" s="17"/>
      <c r="FN76" s="31">
        <v>1</v>
      </c>
      <c r="FO76" s="157">
        <v>1</v>
      </c>
      <c r="FP76" s="3">
        <v>0</v>
      </c>
      <c r="FQ76" s="1">
        <v>0</v>
      </c>
      <c r="FR76" s="3">
        <v>0</v>
      </c>
      <c r="FS76" s="1">
        <v>0</v>
      </c>
      <c r="FT76" s="1">
        <f t="shared" si="37"/>
        <v>0</v>
      </c>
      <c r="FU76" s="66">
        <v>0</v>
      </c>
      <c r="FV76" s="1">
        <f t="shared" si="38"/>
        <v>0</v>
      </c>
      <c r="FW76" s="1">
        <v>0</v>
      </c>
      <c r="FX76" s="1">
        <v>0</v>
      </c>
      <c r="FY76" s="17">
        <v>0</v>
      </c>
      <c r="FZ76" s="1">
        <v>0</v>
      </c>
      <c r="GA76" s="17"/>
      <c r="GB76" s="1">
        <v>0</v>
      </c>
      <c r="GC76" s="17">
        <v>0</v>
      </c>
      <c r="GD76" s="17">
        <v>0</v>
      </c>
      <c r="GE76" s="1">
        <v>0</v>
      </c>
      <c r="GF76" s="17"/>
      <c r="GG76" s="1">
        <v>0</v>
      </c>
      <c r="GH76" s="17">
        <v>0</v>
      </c>
      <c r="GI76" s="17">
        <v>0</v>
      </c>
      <c r="GJ76" s="1">
        <v>0</v>
      </c>
      <c r="GK76" s="3">
        <v>0</v>
      </c>
      <c r="GL76" s="3">
        <v>0</v>
      </c>
      <c r="GM76" s="32">
        <v>0</v>
      </c>
      <c r="GN76" s="17">
        <v>0</v>
      </c>
      <c r="GO76" s="66">
        <v>0</v>
      </c>
      <c r="GP76" s="1">
        <v>0</v>
      </c>
      <c r="GQ76" s="1">
        <v>0</v>
      </c>
      <c r="GR76" s="66">
        <v>0</v>
      </c>
      <c r="GS76" s="1">
        <v>0</v>
      </c>
      <c r="GT76" s="32">
        <v>0</v>
      </c>
      <c r="GU76" s="32">
        <v>0</v>
      </c>
      <c r="GV76" s="3">
        <v>0</v>
      </c>
      <c r="GW76" s="3">
        <v>0</v>
      </c>
      <c r="GX76" s="157">
        <v>0</v>
      </c>
      <c r="GY76" s="66">
        <v>0</v>
      </c>
      <c r="GZ76" s="17">
        <v>0</v>
      </c>
      <c r="HA76" s="129">
        <v>0</v>
      </c>
      <c r="HB76" s="3">
        <v>0</v>
      </c>
      <c r="HC76" s="17">
        <v>0</v>
      </c>
      <c r="HD76" s="170">
        <v>0</v>
      </c>
      <c r="HE76" s="17">
        <v>0</v>
      </c>
      <c r="HF76" s="17">
        <v>0</v>
      </c>
      <c r="HG76" s="17">
        <v>0</v>
      </c>
      <c r="HH76" s="17">
        <v>0</v>
      </c>
      <c r="HI76" s="17">
        <v>0</v>
      </c>
      <c r="HL76" s="3">
        <v>0</v>
      </c>
      <c r="HM76" s="3">
        <v>0</v>
      </c>
      <c r="HN76" s="3">
        <v>0</v>
      </c>
      <c r="HO76" s="3">
        <v>0</v>
      </c>
      <c r="HP76" s="3">
        <v>0</v>
      </c>
      <c r="HQ76" s="3">
        <v>0</v>
      </c>
      <c r="HR76" s="32">
        <v>0</v>
      </c>
      <c r="HS76" s="1">
        <v>0</v>
      </c>
      <c r="HT76" s="32">
        <v>0</v>
      </c>
      <c r="HU76" s="32">
        <v>0</v>
      </c>
      <c r="HV76" s="1"/>
      <c r="HW76" s="32">
        <v>0</v>
      </c>
      <c r="HX76" s="32">
        <v>0</v>
      </c>
      <c r="HY76" s="1">
        <f t="shared" si="39"/>
        <v>0</v>
      </c>
      <c r="HZ76" s="1">
        <v>0</v>
      </c>
      <c r="IA76" s="1">
        <f t="shared" si="40"/>
        <v>0</v>
      </c>
      <c r="IB76" s="1">
        <v>0</v>
      </c>
      <c r="IC76" s="3">
        <v>0</v>
      </c>
      <c r="ID76" s="118">
        <v>0</v>
      </c>
      <c r="IE76" s="118"/>
      <c r="IF76" s="118"/>
      <c r="IG76" s="115">
        <v>4</v>
      </c>
      <c r="IH76" s="118" t="s">
        <v>242</v>
      </c>
      <c r="II76" s="179">
        <v>0</v>
      </c>
      <c r="IJ76" s="3" t="s">
        <v>510</v>
      </c>
      <c r="IK76" s="3" t="s">
        <v>418</v>
      </c>
      <c r="IL76" s="3" t="s">
        <v>242</v>
      </c>
      <c r="IM76" s="3">
        <v>0</v>
      </c>
      <c r="IN76" s="3">
        <v>0</v>
      </c>
      <c r="IO76" s="3">
        <v>3.52</v>
      </c>
      <c r="IQ76" s="3" t="s">
        <v>511</v>
      </c>
      <c r="IR76" s="3">
        <v>69.3</v>
      </c>
      <c r="IS76" s="3">
        <v>148</v>
      </c>
      <c r="IT76" s="3">
        <v>88</v>
      </c>
      <c r="IX76" s="3">
        <v>38</v>
      </c>
      <c r="IY76" s="3">
        <v>24.9</v>
      </c>
      <c r="IZ76" s="3">
        <v>36</v>
      </c>
      <c r="JA76" s="3">
        <v>39</v>
      </c>
      <c r="JB76" s="3">
        <v>119</v>
      </c>
      <c r="JC76" s="3">
        <v>117</v>
      </c>
      <c r="JD76" s="3">
        <v>5373</v>
      </c>
      <c r="JE76" s="118">
        <v>75</v>
      </c>
      <c r="JI76" s="3" t="s">
        <v>242</v>
      </c>
      <c r="JN76" s="118"/>
    </row>
    <row r="77" s="1" customFormat="1" spans="1:274">
      <c r="A77" s="46">
        <v>47</v>
      </c>
      <c r="B77" s="14">
        <v>100195714</v>
      </c>
      <c r="C77" s="1" t="s">
        <v>512</v>
      </c>
      <c r="E77" s="49">
        <v>3</v>
      </c>
      <c r="F77" s="49">
        <v>2</v>
      </c>
      <c r="G77" s="17">
        <v>3</v>
      </c>
      <c r="H77" s="1">
        <v>1</v>
      </c>
      <c r="I77" s="71">
        <v>67.2416153319644</v>
      </c>
      <c r="J77" s="47">
        <v>2</v>
      </c>
      <c r="K77" s="68">
        <f t="shared" si="31"/>
        <v>6.72416153319644</v>
      </c>
      <c r="L77" s="49">
        <v>4</v>
      </c>
      <c r="M77" s="78">
        <v>18172</v>
      </c>
      <c r="N77" s="1">
        <v>0</v>
      </c>
      <c r="O77" s="1">
        <v>0</v>
      </c>
      <c r="P77" s="1">
        <v>1</v>
      </c>
      <c r="Q77" s="1">
        <v>3</v>
      </c>
      <c r="R77" s="1">
        <v>1</v>
      </c>
      <c r="S77" s="19">
        <v>74</v>
      </c>
      <c r="T77" s="83">
        <v>75</v>
      </c>
      <c r="U77" s="1">
        <v>1</v>
      </c>
      <c r="V77" s="1">
        <v>1</v>
      </c>
      <c r="W77" s="1">
        <v>1</v>
      </c>
      <c r="X77" s="1">
        <v>1</v>
      </c>
      <c r="Z77" s="88">
        <v>42732</v>
      </c>
      <c r="AA77" s="17">
        <v>191</v>
      </c>
      <c r="AB77" s="17"/>
      <c r="AC77" s="1">
        <v>28.7</v>
      </c>
      <c r="AD77" s="1">
        <v>2</v>
      </c>
      <c r="AE77" s="20" t="s">
        <v>403</v>
      </c>
      <c r="AF77" s="16"/>
      <c r="AG77" s="16" t="s">
        <v>255</v>
      </c>
      <c r="AH77" s="16">
        <v>3</v>
      </c>
      <c r="AI77" s="21">
        <v>3</v>
      </c>
      <c r="AJ77" s="16">
        <v>3.3</v>
      </c>
      <c r="AK77" s="17">
        <v>3.3</v>
      </c>
      <c r="AL77" s="107">
        <v>2</v>
      </c>
      <c r="AM77" s="1">
        <v>4</v>
      </c>
      <c r="AN77" s="1">
        <v>3</v>
      </c>
      <c r="AO77" s="1">
        <v>0</v>
      </c>
      <c r="AP77" s="1">
        <v>0</v>
      </c>
      <c r="AQ77" s="17">
        <v>4</v>
      </c>
      <c r="AR77" s="1">
        <v>2</v>
      </c>
      <c r="AS77" s="3">
        <v>2</v>
      </c>
      <c r="AT77" s="17" t="s">
        <v>285</v>
      </c>
      <c r="AU77" s="3">
        <v>3</v>
      </c>
      <c r="AV77" s="3">
        <v>2</v>
      </c>
      <c r="AX77" s="1">
        <v>1</v>
      </c>
      <c r="AY77" s="1">
        <v>1</v>
      </c>
      <c r="AZ77" s="1">
        <v>0</v>
      </c>
      <c r="BA77" s="1">
        <v>0</v>
      </c>
      <c r="BB77" s="107">
        <v>0</v>
      </c>
      <c r="BC77" s="22">
        <v>0</v>
      </c>
      <c r="BD77" s="22">
        <v>0</v>
      </c>
      <c r="BE77" s="22"/>
      <c r="BF77" s="1">
        <v>0</v>
      </c>
      <c r="BG77" s="1">
        <v>0</v>
      </c>
      <c r="BH77" s="17">
        <v>0</v>
      </c>
      <c r="BI77" s="1">
        <v>1</v>
      </c>
      <c r="BJ77" s="17">
        <v>1</v>
      </c>
      <c r="BK77" s="23" t="s">
        <v>259</v>
      </c>
      <c r="BL77" s="1">
        <v>0</v>
      </c>
      <c r="BM77" s="1">
        <v>0</v>
      </c>
      <c r="BN77" s="1">
        <v>1</v>
      </c>
      <c r="BO77" s="1">
        <v>0</v>
      </c>
      <c r="BP77" s="1">
        <v>1</v>
      </c>
      <c r="BQ77" s="1">
        <v>1</v>
      </c>
      <c r="BR77" s="1">
        <v>41.06</v>
      </c>
      <c r="BS77" s="1">
        <v>2</v>
      </c>
      <c r="BT77" s="1">
        <v>2</v>
      </c>
      <c r="BU77" s="1">
        <v>3</v>
      </c>
      <c r="BW77" s="1">
        <v>6.59</v>
      </c>
      <c r="BX77" s="1">
        <v>2</v>
      </c>
      <c r="BY77" s="66">
        <v>3</v>
      </c>
      <c r="BZ77" s="1">
        <v>60.1</v>
      </c>
      <c r="CA77" s="1">
        <v>158</v>
      </c>
      <c r="CB77" s="24">
        <v>2</v>
      </c>
      <c r="CC77" s="24">
        <v>191</v>
      </c>
      <c r="CD77" s="48">
        <f t="shared" si="42"/>
        <v>3.82</v>
      </c>
      <c r="CE77" s="48">
        <v>3</v>
      </c>
      <c r="CF77" s="25">
        <v>0</v>
      </c>
      <c r="CG77" s="17">
        <v>0</v>
      </c>
      <c r="CH77" s="17">
        <v>0</v>
      </c>
      <c r="CI77" s="17">
        <v>0</v>
      </c>
      <c r="CJ77" s="17">
        <v>0</v>
      </c>
      <c r="CK77" s="17">
        <v>191</v>
      </c>
      <c r="CL77" s="1">
        <f t="shared" si="23"/>
        <v>3.82</v>
      </c>
      <c r="CM77" s="22">
        <v>11.9</v>
      </c>
      <c r="CN77" s="17">
        <v>1</v>
      </c>
      <c r="CO77" s="1">
        <v>91.1</v>
      </c>
      <c r="CP77" s="1">
        <v>6</v>
      </c>
      <c r="CQ77" s="1">
        <f t="shared" si="41"/>
        <v>9.11</v>
      </c>
      <c r="CR77" s="1">
        <v>1.04</v>
      </c>
      <c r="CS77" s="1">
        <f t="shared" si="43"/>
        <v>10.4</v>
      </c>
      <c r="CT77" s="107">
        <v>1</v>
      </c>
      <c r="CU77" s="22">
        <v>40</v>
      </c>
      <c r="CV77" s="107">
        <v>2</v>
      </c>
      <c r="CW77" s="22">
        <v>11.4</v>
      </c>
      <c r="CX77" s="26">
        <f t="shared" si="32"/>
        <v>1.05690485133647</v>
      </c>
      <c r="CY77" s="27">
        <f t="shared" si="33"/>
        <v>0.697557201882072</v>
      </c>
      <c r="CZ77" s="26">
        <f t="shared" si="34"/>
        <v>3.4</v>
      </c>
      <c r="DA77" s="28">
        <f t="shared" si="35"/>
        <v>-2.70244279811793</v>
      </c>
      <c r="DB77" s="107">
        <v>1</v>
      </c>
      <c r="DC77" s="1">
        <v>1</v>
      </c>
      <c r="DD77" s="17">
        <v>2</v>
      </c>
      <c r="DE77" s="29">
        <f t="shared" si="26"/>
        <v>1</v>
      </c>
      <c r="DF77" s="141">
        <v>1</v>
      </c>
      <c r="DG77" s="1">
        <v>20</v>
      </c>
      <c r="DH77" s="1">
        <f t="shared" si="44"/>
        <v>2</v>
      </c>
      <c r="DI77" s="1">
        <v>21</v>
      </c>
      <c r="DJ77" s="1">
        <f t="shared" si="36"/>
        <v>2.1</v>
      </c>
      <c r="DK77" s="17">
        <v>1</v>
      </c>
      <c r="DL77" s="1">
        <v>101</v>
      </c>
      <c r="DM77" s="1">
        <v>44</v>
      </c>
      <c r="DN77" s="1">
        <f t="shared" si="24"/>
        <v>4.4</v>
      </c>
      <c r="DO77" s="1">
        <v>6567</v>
      </c>
      <c r="DP77" s="1">
        <v>2</v>
      </c>
      <c r="DQ77" s="1">
        <f t="shared" si="25"/>
        <v>6.567</v>
      </c>
      <c r="DR77" s="1">
        <v>59</v>
      </c>
      <c r="DS77" s="25">
        <v>5.6</v>
      </c>
      <c r="DT77" s="1" t="s">
        <v>241</v>
      </c>
      <c r="DU77" s="1">
        <v>1</v>
      </c>
      <c r="DV77" s="1">
        <v>5</v>
      </c>
      <c r="DW77" s="1">
        <v>1</v>
      </c>
      <c r="DX77" s="20">
        <v>10.24</v>
      </c>
      <c r="DY77" s="1">
        <v>80</v>
      </c>
      <c r="DZ77" s="30">
        <v>161</v>
      </c>
      <c r="EA77" s="1">
        <v>206</v>
      </c>
      <c r="EB77" s="1">
        <v>12.4</v>
      </c>
      <c r="EC77" s="1">
        <v>82.2</v>
      </c>
      <c r="ED77" s="1">
        <v>1.08</v>
      </c>
      <c r="EE77" s="1">
        <v>36</v>
      </c>
      <c r="EF77" s="1">
        <v>15.5</v>
      </c>
      <c r="EG77" s="26">
        <f t="shared" si="29"/>
        <v>1.19033169817029</v>
      </c>
      <c r="EH77" s="26">
        <f t="shared" si="27"/>
        <v>0.785618920792392</v>
      </c>
      <c r="EI77" s="1">
        <f t="shared" si="30"/>
        <v>3.06</v>
      </c>
      <c r="EJ77" s="28">
        <f t="shared" si="28"/>
        <v>-2.27438107920761</v>
      </c>
      <c r="EK77" s="22">
        <v>2</v>
      </c>
      <c r="EL77" s="1">
        <v>2</v>
      </c>
      <c r="EM77" s="1">
        <v>258</v>
      </c>
      <c r="EN77" s="1">
        <v>392</v>
      </c>
      <c r="EO77" s="1">
        <v>110</v>
      </c>
      <c r="EP77" s="1">
        <v>51</v>
      </c>
      <c r="EQ77" s="1">
        <v>6099</v>
      </c>
      <c r="ER77" s="25">
        <v>50</v>
      </c>
      <c r="ES77" s="23">
        <v>50.01</v>
      </c>
      <c r="ET77" s="1">
        <v>0</v>
      </c>
      <c r="EW77" s="30"/>
      <c r="FK77" s="20">
        <v>39</v>
      </c>
      <c r="FL77" s="1">
        <v>36.3</v>
      </c>
      <c r="FM77" s="17"/>
      <c r="FN77" s="31">
        <v>1</v>
      </c>
      <c r="FO77" s="157">
        <v>1</v>
      </c>
      <c r="FP77" s="1">
        <v>0</v>
      </c>
      <c r="FQ77" s="1">
        <v>0</v>
      </c>
      <c r="FR77" s="1">
        <v>0</v>
      </c>
      <c r="FS77" s="1">
        <v>0</v>
      </c>
      <c r="FT77" s="1">
        <f t="shared" si="37"/>
        <v>0</v>
      </c>
      <c r="FU77" s="1">
        <v>0</v>
      </c>
      <c r="FV77" s="1">
        <f t="shared" si="38"/>
        <v>0</v>
      </c>
      <c r="FW77" s="1">
        <v>0</v>
      </c>
      <c r="FX77" s="1">
        <v>0</v>
      </c>
      <c r="FY77" s="17">
        <v>0</v>
      </c>
      <c r="FZ77" s="1">
        <v>0</v>
      </c>
      <c r="GB77" s="1">
        <v>0</v>
      </c>
      <c r="GC77" s="1">
        <v>0</v>
      </c>
      <c r="GD77" s="17">
        <v>0</v>
      </c>
      <c r="GE77" s="1">
        <v>0</v>
      </c>
      <c r="GG77" s="1">
        <v>0</v>
      </c>
      <c r="GH77" s="1">
        <v>0</v>
      </c>
      <c r="GI77" s="17">
        <v>0</v>
      </c>
      <c r="GJ77" s="1">
        <v>0</v>
      </c>
      <c r="GK77" s="1">
        <v>0</v>
      </c>
      <c r="GL77" s="1">
        <v>0</v>
      </c>
      <c r="GM77" s="32">
        <v>0</v>
      </c>
      <c r="GN77" s="17">
        <v>0</v>
      </c>
      <c r="GO77" s="17">
        <v>0</v>
      </c>
      <c r="GP77" s="1">
        <v>0</v>
      </c>
      <c r="GQ77" s="1">
        <v>0</v>
      </c>
      <c r="GR77" s="1">
        <v>0</v>
      </c>
      <c r="GS77" s="1">
        <v>0</v>
      </c>
      <c r="GT77" s="32">
        <v>0</v>
      </c>
      <c r="GU77" s="32">
        <v>0</v>
      </c>
      <c r="GV77" s="1">
        <v>0</v>
      </c>
      <c r="GW77" s="1">
        <v>0</v>
      </c>
      <c r="GX77" s="157">
        <v>0</v>
      </c>
      <c r="GY77" s="17">
        <v>0</v>
      </c>
      <c r="GZ77" s="17">
        <v>0</v>
      </c>
      <c r="HA77" s="25">
        <v>0</v>
      </c>
      <c r="HB77" s="1">
        <v>0</v>
      </c>
      <c r="HC77" s="17">
        <v>0</v>
      </c>
      <c r="HD77" s="170">
        <v>0</v>
      </c>
      <c r="HE77" s="17">
        <v>0</v>
      </c>
      <c r="HF77" s="17">
        <v>0</v>
      </c>
      <c r="HG77" s="17">
        <v>0</v>
      </c>
      <c r="HH77" s="17">
        <v>0</v>
      </c>
      <c r="HI77" s="17">
        <v>0</v>
      </c>
      <c r="HL77" s="1">
        <v>0</v>
      </c>
      <c r="HM77" s="1">
        <v>0</v>
      </c>
      <c r="HN77" s="1">
        <v>0</v>
      </c>
      <c r="HO77" s="1">
        <v>0</v>
      </c>
      <c r="HP77" s="1">
        <v>0</v>
      </c>
      <c r="HQ77" s="1">
        <v>0</v>
      </c>
      <c r="HR77" s="32">
        <v>0</v>
      </c>
      <c r="HS77" s="1">
        <v>0</v>
      </c>
      <c r="HT77" s="32">
        <v>0</v>
      </c>
      <c r="HU77" s="32">
        <v>0</v>
      </c>
      <c r="HW77" s="32">
        <v>0</v>
      </c>
      <c r="HX77" s="32">
        <v>0</v>
      </c>
      <c r="HY77" s="1">
        <f t="shared" si="39"/>
        <v>0</v>
      </c>
      <c r="HZ77" s="1">
        <v>0</v>
      </c>
      <c r="IA77" s="1">
        <f t="shared" si="40"/>
        <v>0</v>
      </c>
      <c r="IB77" s="1">
        <v>0</v>
      </c>
      <c r="IC77" s="1">
        <v>0</v>
      </c>
      <c r="ID77" s="23">
        <v>0</v>
      </c>
      <c r="IE77" s="23"/>
      <c r="IF77" s="23"/>
      <c r="IG77" s="36">
        <v>4</v>
      </c>
      <c r="IH77" s="198" t="s">
        <v>261</v>
      </c>
      <c r="II77" s="33">
        <v>0</v>
      </c>
      <c r="IJ77" s="1" t="s">
        <v>513</v>
      </c>
      <c r="IL77" s="38" t="s">
        <v>331</v>
      </c>
      <c r="IM77" s="1">
        <v>0</v>
      </c>
      <c r="IN77" s="1">
        <v>0</v>
      </c>
      <c r="IO77" s="1">
        <v>63.81</v>
      </c>
      <c r="IQ77" s="1">
        <v>7.94</v>
      </c>
      <c r="IR77" s="1">
        <v>63.2</v>
      </c>
      <c r="IS77" s="1">
        <v>146</v>
      </c>
      <c r="IT77" s="1">
        <v>252</v>
      </c>
      <c r="IU77" s="1">
        <v>13.1</v>
      </c>
      <c r="IV77" s="1">
        <v>72.4</v>
      </c>
      <c r="IW77" s="1">
        <v>1.14</v>
      </c>
      <c r="IX77" s="1">
        <v>36</v>
      </c>
      <c r="IY77" s="1">
        <v>9.3</v>
      </c>
      <c r="IZ77" s="1">
        <v>23</v>
      </c>
      <c r="JA77" s="1">
        <v>26</v>
      </c>
      <c r="JB77" s="1">
        <v>96</v>
      </c>
      <c r="JC77" s="1">
        <v>56</v>
      </c>
      <c r="JD77" s="1">
        <v>6028</v>
      </c>
      <c r="JE77" s="23">
        <v>56</v>
      </c>
      <c r="JI77" s="38" t="s">
        <v>331</v>
      </c>
      <c r="JN77" s="23"/>
    </row>
    <row r="78" s="4" customFormat="1" spans="1:274">
      <c r="A78" s="184">
        <v>48</v>
      </c>
      <c r="B78" s="58">
        <v>3001422477</v>
      </c>
      <c r="C78" s="4" t="s">
        <v>514</v>
      </c>
      <c r="E78" s="59">
        <v>2</v>
      </c>
      <c r="F78" s="49">
        <v>1</v>
      </c>
      <c r="G78" s="60">
        <v>2</v>
      </c>
      <c r="H78" s="4">
        <v>1</v>
      </c>
      <c r="I78" s="71">
        <v>62.3764544832307</v>
      </c>
      <c r="J78" s="47">
        <v>2</v>
      </c>
      <c r="K78" s="68">
        <f t="shared" si="31"/>
        <v>6.23764544832307</v>
      </c>
      <c r="L78" s="49">
        <v>4</v>
      </c>
      <c r="M78" s="76">
        <v>20790</v>
      </c>
      <c r="N78" s="4">
        <v>1</v>
      </c>
      <c r="O78" s="4">
        <v>0</v>
      </c>
      <c r="P78" s="4">
        <v>1</v>
      </c>
      <c r="Q78" s="4">
        <v>2</v>
      </c>
      <c r="R78" s="1">
        <v>1</v>
      </c>
      <c r="S78" s="19">
        <v>75</v>
      </c>
      <c r="T78" s="83">
        <v>76</v>
      </c>
      <c r="U78" s="4">
        <v>1</v>
      </c>
      <c r="V78" s="4">
        <v>1</v>
      </c>
      <c r="W78" s="4">
        <v>1</v>
      </c>
      <c r="X78" s="1">
        <v>1</v>
      </c>
      <c r="Z78" s="96">
        <v>43573</v>
      </c>
      <c r="AA78" s="60">
        <v>38</v>
      </c>
      <c r="AB78" s="60"/>
      <c r="AC78" s="4">
        <v>24.22</v>
      </c>
      <c r="AD78" s="1">
        <v>2</v>
      </c>
      <c r="AE78" s="190" t="s">
        <v>515</v>
      </c>
      <c r="AF78" s="98"/>
      <c r="AG78" s="98" t="s">
        <v>251</v>
      </c>
      <c r="AH78" s="98">
        <v>2</v>
      </c>
      <c r="AI78" s="21">
        <v>2</v>
      </c>
      <c r="AJ78" s="98">
        <v>1.1</v>
      </c>
      <c r="AK78" s="17">
        <v>1.1</v>
      </c>
      <c r="AL78" s="22">
        <v>1</v>
      </c>
      <c r="AM78" s="1">
        <v>4</v>
      </c>
      <c r="AN78" s="1">
        <v>3</v>
      </c>
      <c r="AO78" s="4">
        <v>0</v>
      </c>
      <c r="AP78" s="4">
        <v>0</v>
      </c>
      <c r="AQ78" s="60">
        <v>4</v>
      </c>
      <c r="AR78" s="1">
        <v>2</v>
      </c>
      <c r="AS78" s="3">
        <v>2</v>
      </c>
      <c r="AT78" s="60" t="s">
        <v>259</v>
      </c>
      <c r="AU78" s="3">
        <v>2</v>
      </c>
      <c r="AV78" s="17">
        <v>1</v>
      </c>
      <c r="AX78" s="4">
        <v>1</v>
      </c>
      <c r="AY78" s="4">
        <v>1</v>
      </c>
      <c r="AZ78" s="4">
        <v>1</v>
      </c>
      <c r="BA78" s="1">
        <v>1</v>
      </c>
      <c r="BB78" s="60">
        <v>1</v>
      </c>
      <c r="BC78" s="22">
        <v>0</v>
      </c>
      <c r="BD78" s="4">
        <v>1</v>
      </c>
      <c r="BF78" s="4">
        <v>1</v>
      </c>
      <c r="BG78" s="4">
        <v>1</v>
      </c>
      <c r="BH78" s="17">
        <v>1</v>
      </c>
      <c r="BI78" s="4">
        <v>0</v>
      </c>
      <c r="BJ78" s="60">
        <v>0</v>
      </c>
      <c r="BK78" s="116" t="s">
        <v>259</v>
      </c>
      <c r="BL78" s="4">
        <v>0</v>
      </c>
      <c r="BM78" s="4">
        <v>0</v>
      </c>
      <c r="BN78" s="4">
        <v>1</v>
      </c>
      <c r="BO78" s="4" t="s">
        <v>516</v>
      </c>
      <c r="BP78" s="1">
        <v>1</v>
      </c>
      <c r="BQ78" s="60">
        <v>1</v>
      </c>
      <c r="BR78" s="4">
        <v>19.47</v>
      </c>
      <c r="BS78" s="1">
        <v>1</v>
      </c>
      <c r="BT78" s="1">
        <v>2</v>
      </c>
      <c r="BU78" s="1">
        <v>3</v>
      </c>
      <c r="BW78" s="4">
        <v>8.57</v>
      </c>
      <c r="BX78" s="1">
        <v>2</v>
      </c>
      <c r="BY78" s="66">
        <v>3</v>
      </c>
      <c r="BZ78" s="4">
        <v>88.8</v>
      </c>
      <c r="CA78" s="4">
        <v>135</v>
      </c>
      <c r="CB78" s="24">
        <v>2</v>
      </c>
      <c r="CC78" s="4">
        <v>38</v>
      </c>
      <c r="CD78" s="48">
        <f t="shared" si="42"/>
        <v>0.76</v>
      </c>
      <c r="CE78" s="48">
        <v>1</v>
      </c>
      <c r="CF78" s="127">
        <v>0</v>
      </c>
      <c r="CG78" s="4">
        <v>0</v>
      </c>
      <c r="CH78" s="4">
        <v>0</v>
      </c>
      <c r="CI78" s="4">
        <v>0</v>
      </c>
      <c r="CJ78" s="4">
        <v>0</v>
      </c>
      <c r="CK78" s="4">
        <v>38</v>
      </c>
      <c r="CL78" s="1">
        <f t="shared" si="23"/>
        <v>0.76</v>
      </c>
      <c r="CM78" s="4">
        <v>13.6</v>
      </c>
      <c r="CN78" s="17">
        <v>1</v>
      </c>
      <c r="CO78" s="4">
        <v>66.7</v>
      </c>
      <c r="CP78" s="1">
        <v>3</v>
      </c>
      <c r="CQ78" s="1">
        <f t="shared" si="41"/>
        <v>6.67</v>
      </c>
      <c r="CR78" s="4">
        <v>1.19</v>
      </c>
      <c r="CS78" s="1">
        <f t="shared" si="43"/>
        <v>11.9</v>
      </c>
      <c r="CT78" s="107">
        <v>1</v>
      </c>
      <c r="CU78" s="4">
        <v>31</v>
      </c>
      <c r="CV78" s="22">
        <v>1</v>
      </c>
      <c r="CW78" s="4">
        <v>17.9</v>
      </c>
      <c r="CX78" s="26">
        <f t="shared" si="32"/>
        <v>1.25285303097989</v>
      </c>
      <c r="CY78" s="27">
        <f t="shared" si="33"/>
        <v>0.826883000446729</v>
      </c>
      <c r="CZ78" s="26">
        <f t="shared" si="34"/>
        <v>2.635</v>
      </c>
      <c r="DA78" s="28">
        <f t="shared" si="35"/>
        <v>-1.80811699955327</v>
      </c>
      <c r="DB78" s="22">
        <v>2</v>
      </c>
      <c r="DC78" s="1">
        <v>1</v>
      </c>
      <c r="DD78" s="60">
        <v>2</v>
      </c>
      <c r="DE78" s="29">
        <f t="shared" si="26"/>
        <v>0</v>
      </c>
      <c r="DF78" s="29">
        <v>0</v>
      </c>
      <c r="DG78" s="4">
        <v>24</v>
      </c>
      <c r="DH78" s="1">
        <f t="shared" si="44"/>
        <v>2.4</v>
      </c>
      <c r="DI78" s="4">
        <v>31</v>
      </c>
      <c r="DJ78" s="1">
        <f t="shared" si="36"/>
        <v>3.1</v>
      </c>
      <c r="DK78" s="17">
        <v>2</v>
      </c>
      <c r="DL78" s="4">
        <v>169</v>
      </c>
      <c r="DM78" s="4">
        <v>57</v>
      </c>
      <c r="DN78" s="1">
        <f t="shared" si="24"/>
        <v>5.7</v>
      </c>
      <c r="DO78" s="4">
        <v>2935</v>
      </c>
      <c r="DP78" s="1">
        <v>1</v>
      </c>
      <c r="DQ78" s="1">
        <f t="shared" si="25"/>
        <v>2.935</v>
      </c>
      <c r="DR78" s="4">
        <v>73</v>
      </c>
      <c r="DS78" s="127">
        <v>8.6</v>
      </c>
      <c r="DT78" s="4" t="s">
        <v>308</v>
      </c>
      <c r="DU78" s="4">
        <v>2</v>
      </c>
      <c r="DV78" s="4">
        <v>7</v>
      </c>
      <c r="DW78" s="1">
        <v>2</v>
      </c>
      <c r="DX78" s="190">
        <v>5.11</v>
      </c>
      <c r="DY78" s="4">
        <v>75.7</v>
      </c>
      <c r="DZ78" s="30">
        <v>99</v>
      </c>
      <c r="EA78" s="4">
        <v>50</v>
      </c>
      <c r="EB78" s="4">
        <v>14.3</v>
      </c>
      <c r="EC78" s="4">
        <v>60.9</v>
      </c>
      <c r="ED78" s="4">
        <v>1.25</v>
      </c>
      <c r="EE78" s="4">
        <v>28</v>
      </c>
      <c r="EF78" s="4">
        <v>31.4</v>
      </c>
      <c r="EG78" s="26">
        <f t="shared" si="29"/>
        <v>1.49692964807321</v>
      </c>
      <c r="EH78" s="26">
        <f t="shared" si="27"/>
        <v>0.987973567728322</v>
      </c>
      <c r="EI78" s="1">
        <f t="shared" si="30"/>
        <v>2.38</v>
      </c>
      <c r="EJ78" s="28">
        <f t="shared" si="28"/>
        <v>-1.39202643227168</v>
      </c>
      <c r="EK78" s="22">
        <v>2</v>
      </c>
      <c r="EL78" s="1">
        <v>2</v>
      </c>
      <c r="EM78" s="4">
        <v>190</v>
      </c>
      <c r="EN78" s="4">
        <v>242</v>
      </c>
      <c r="EO78" s="4">
        <v>126</v>
      </c>
      <c r="EP78" s="4">
        <v>45</v>
      </c>
      <c r="EQ78" s="4">
        <v>2164</v>
      </c>
      <c r="ER78" s="127">
        <v>72</v>
      </c>
      <c r="ES78" s="116"/>
      <c r="ET78" s="4">
        <v>1</v>
      </c>
      <c r="EU78" s="4">
        <v>2.42</v>
      </c>
      <c r="EV78" s="4">
        <v>72.7</v>
      </c>
      <c r="EW78" s="30">
        <v>94</v>
      </c>
      <c r="EX78" s="4">
        <v>47</v>
      </c>
      <c r="FK78" s="190">
        <v>38.7</v>
      </c>
      <c r="FL78" s="4">
        <v>36.8</v>
      </c>
      <c r="FM78" s="17"/>
      <c r="FN78" s="31">
        <v>1</v>
      </c>
      <c r="FO78" s="157">
        <v>1</v>
      </c>
      <c r="FP78" s="4">
        <v>2</v>
      </c>
      <c r="FQ78" s="1">
        <v>1</v>
      </c>
      <c r="FR78" s="4">
        <v>0</v>
      </c>
      <c r="FS78" s="1">
        <v>0</v>
      </c>
      <c r="FT78" s="1">
        <f t="shared" si="37"/>
        <v>0</v>
      </c>
      <c r="FU78" s="60">
        <v>0</v>
      </c>
      <c r="FV78" s="1">
        <f t="shared" si="38"/>
        <v>0</v>
      </c>
      <c r="FW78" s="1">
        <v>0</v>
      </c>
      <c r="FX78" s="1">
        <v>0</v>
      </c>
      <c r="FY78" s="17">
        <v>0</v>
      </c>
      <c r="FZ78" s="1">
        <v>0</v>
      </c>
      <c r="GA78" s="17"/>
      <c r="GB78" s="1">
        <v>0</v>
      </c>
      <c r="GC78" s="17">
        <v>0</v>
      </c>
      <c r="GD78" s="17">
        <v>0</v>
      </c>
      <c r="GE78" s="1">
        <v>0</v>
      </c>
      <c r="GF78" s="17"/>
      <c r="GG78" s="1">
        <v>0</v>
      </c>
      <c r="GH78" s="17">
        <v>0</v>
      </c>
      <c r="GI78" s="17">
        <v>0</v>
      </c>
      <c r="GJ78" s="1">
        <v>0</v>
      </c>
      <c r="GK78" s="4">
        <v>0</v>
      </c>
      <c r="GL78" s="4">
        <v>0</v>
      </c>
      <c r="GM78" s="32">
        <v>0</v>
      </c>
      <c r="GN78" s="17">
        <v>0</v>
      </c>
      <c r="GO78" s="60">
        <v>0</v>
      </c>
      <c r="GP78" s="1">
        <v>0</v>
      </c>
      <c r="GQ78" s="1">
        <v>0</v>
      </c>
      <c r="GR78" s="60">
        <v>0</v>
      </c>
      <c r="GS78" s="1">
        <v>0</v>
      </c>
      <c r="GT78" s="32">
        <v>0</v>
      </c>
      <c r="GU78" s="32">
        <v>0</v>
      </c>
      <c r="GV78" s="4">
        <v>0</v>
      </c>
      <c r="GW78" s="4">
        <v>0</v>
      </c>
      <c r="GX78" s="157">
        <v>0</v>
      </c>
      <c r="GY78" s="60">
        <v>0</v>
      </c>
      <c r="GZ78" s="17">
        <v>0</v>
      </c>
      <c r="HA78" s="127">
        <v>0</v>
      </c>
      <c r="HB78" s="4">
        <v>0</v>
      </c>
      <c r="HC78" s="17">
        <v>0</v>
      </c>
      <c r="HD78" s="170">
        <v>0</v>
      </c>
      <c r="HE78" s="17">
        <v>0</v>
      </c>
      <c r="HF78" s="17">
        <v>0</v>
      </c>
      <c r="HG78" s="17">
        <v>0</v>
      </c>
      <c r="HH78" s="17">
        <v>0</v>
      </c>
      <c r="HI78" s="17">
        <v>0</v>
      </c>
      <c r="HL78" s="4">
        <v>0</v>
      </c>
      <c r="HM78" s="4">
        <v>0</v>
      </c>
      <c r="HN78" s="4">
        <v>0</v>
      </c>
      <c r="HO78" s="4">
        <v>0</v>
      </c>
      <c r="HP78" s="4">
        <v>0</v>
      </c>
      <c r="HQ78" s="4">
        <v>0</v>
      </c>
      <c r="HR78" s="32">
        <v>0</v>
      </c>
      <c r="HS78" s="1">
        <v>0</v>
      </c>
      <c r="HT78" s="32">
        <v>0</v>
      </c>
      <c r="HU78" s="32">
        <v>0</v>
      </c>
      <c r="HV78" s="1"/>
      <c r="HW78" s="32">
        <v>0</v>
      </c>
      <c r="HX78" s="32">
        <v>0</v>
      </c>
      <c r="HY78" s="1">
        <f t="shared" si="39"/>
        <v>0</v>
      </c>
      <c r="HZ78" s="1">
        <v>0</v>
      </c>
      <c r="IA78" s="1">
        <f t="shared" si="40"/>
        <v>0</v>
      </c>
      <c r="IB78" s="1">
        <v>0</v>
      </c>
      <c r="IC78" s="4">
        <v>0</v>
      </c>
      <c r="ID78" s="116">
        <v>0</v>
      </c>
      <c r="IE78" s="116"/>
      <c r="IF78" s="116"/>
      <c r="IG78" s="180">
        <v>4</v>
      </c>
      <c r="IH78" s="180" t="s">
        <v>261</v>
      </c>
      <c r="II78" s="33">
        <v>0</v>
      </c>
      <c r="IJ78" s="4" t="s">
        <v>517</v>
      </c>
      <c r="IL78" s="4" t="s">
        <v>331</v>
      </c>
      <c r="IO78" s="4">
        <v>47.35</v>
      </c>
      <c r="IQ78" s="4">
        <v>27.3</v>
      </c>
      <c r="IR78" s="4">
        <v>50.5</v>
      </c>
      <c r="IS78" s="4">
        <v>151</v>
      </c>
      <c r="IT78" s="4">
        <v>85</v>
      </c>
      <c r="IU78" s="4">
        <v>12</v>
      </c>
      <c r="IV78" s="4">
        <v>82.7</v>
      </c>
      <c r="IW78" s="4">
        <v>1.04</v>
      </c>
      <c r="IX78" s="4">
        <v>32</v>
      </c>
      <c r="IY78" s="4">
        <v>17.9</v>
      </c>
      <c r="IZ78" s="4">
        <v>16</v>
      </c>
      <c r="JA78" s="4">
        <v>25</v>
      </c>
      <c r="JB78" s="4">
        <v>120</v>
      </c>
      <c r="JC78" s="4">
        <v>47</v>
      </c>
      <c r="JD78" s="4">
        <v>2256</v>
      </c>
      <c r="JE78" s="116">
        <v>76</v>
      </c>
      <c r="JI78" s="4" t="s">
        <v>331</v>
      </c>
      <c r="JN78" s="116"/>
    </row>
    <row r="79" s="3" customFormat="1" ht="30" spans="1:274">
      <c r="A79" s="52"/>
      <c r="B79" s="65"/>
      <c r="E79" s="54">
        <v>3</v>
      </c>
      <c r="F79" s="49">
        <v>2</v>
      </c>
      <c r="G79" s="66">
        <v>3</v>
      </c>
      <c r="H79" s="66">
        <v>1</v>
      </c>
      <c r="I79" s="71">
        <v>63.0835649903125</v>
      </c>
      <c r="J79" s="47">
        <v>2</v>
      </c>
      <c r="K79" s="68">
        <f t="shared" si="31"/>
        <v>6.30835649903125</v>
      </c>
      <c r="L79" s="49">
        <v>4</v>
      </c>
      <c r="M79" s="79">
        <v>20790</v>
      </c>
      <c r="N79" s="66">
        <v>1</v>
      </c>
      <c r="O79" s="66">
        <v>0</v>
      </c>
      <c r="P79" s="66">
        <v>1</v>
      </c>
      <c r="Q79" s="66">
        <v>2</v>
      </c>
      <c r="R79" s="1">
        <v>1</v>
      </c>
      <c r="S79" s="19">
        <v>76</v>
      </c>
      <c r="T79" s="83">
        <v>77</v>
      </c>
      <c r="U79" s="3">
        <v>2</v>
      </c>
      <c r="V79" s="3">
        <v>2</v>
      </c>
      <c r="W79" s="1">
        <v>2</v>
      </c>
      <c r="X79" s="1">
        <v>1</v>
      </c>
      <c r="Z79" s="92">
        <v>43832</v>
      </c>
      <c r="AA79" s="66">
        <v>62</v>
      </c>
      <c r="AB79" s="66"/>
      <c r="AC79" s="3">
        <v>25.81</v>
      </c>
      <c r="AD79" s="1">
        <v>2</v>
      </c>
      <c r="AE79" s="95" t="s">
        <v>518</v>
      </c>
      <c r="AF79" s="94"/>
      <c r="AG79" s="94" t="s">
        <v>255</v>
      </c>
      <c r="AH79" s="94">
        <v>3</v>
      </c>
      <c r="AI79" s="21">
        <v>3</v>
      </c>
      <c r="AJ79" s="94">
        <v>1.4</v>
      </c>
      <c r="AK79" s="66">
        <v>1.4</v>
      </c>
      <c r="AL79" s="22">
        <v>1</v>
      </c>
      <c r="AM79" s="3">
        <v>1</v>
      </c>
      <c r="AN79" s="3">
        <v>1</v>
      </c>
      <c r="AO79" s="3">
        <v>0</v>
      </c>
      <c r="AP79" s="3" t="s">
        <v>519</v>
      </c>
      <c r="AQ79" s="66">
        <v>1</v>
      </c>
      <c r="AR79" s="1">
        <v>1</v>
      </c>
      <c r="AS79" s="66">
        <v>1</v>
      </c>
      <c r="AT79" s="66" t="s">
        <v>285</v>
      </c>
      <c r="AU79" s="3">
        <v>3</v>
      </c>
      <c r="AV79" s="3">
        <v>2</v>
      </c>
      <c r="AX79" s="3">
        <v>1</v>
      </c>
      <c r="AY79" s="3">
        <v>1</v>
      </c>
      <c r="AZ79" s="3">
        <v>1</v>
      </c>
      <c r="BA79" s="1">
        <v>1</v>
      </c>
      <c r="BB79" s="107">
        <v>1</v>
      </c>
      <c r="BC79" s="22">
        <v>0</v>
      </c>
      <c r="BD79" s="22">
        <v>1</v>
      </c>
      <c r="BE79" s="22"/>
      <c r="BF79" s="3">
        <v>1</v>
      </c>
      <c r="BG79" s="3">
        <v>1</v>
      </c>
      <c r="BH79" s="17">
        <v>1</v>
      </c>
      <c r="BI79" s="3">
        <v>0</v>
      </c>
      <c r="BJ79" s="66">
        <v>0</v>
      </c>
      <c r="BK79" s="118" t="s">
        <v>334</v>
      </c>
      <c r="BL79" s="3">
        <v>0</v>
      </c>
      <c r="BM79" s="3">
        <v>0</v>
      </c>
      <c r="BN79" s="3">
        <v>1</v>
      </c>
      <c r="BO79" s="3" t="s">
        <v>520</v>
      </c>
      <c r="BP79" s="1">
        <v>1</v>
      </c>
      <c r="BQ79" s="66">
        <v>1</v>
      </c>
      <c r="BR79" s="3">
        <v>30.59</v>
      </c>
      <c r="BS79" s="1">
        <v>2</v>
      </c>
      <c r="BT79" s="1">
        <v>2</v>
      </c>
      <c r="BU79" s="1">
        <v>3</v>
      </c>
      <c r="BW79" s="3">
        <v>1.86</v>
      </c>
      <c r="BX79" s="17">
        <v>1</v>
      </c>
      <c r="BY79" s="1">
        <v>1</v>
      </c>
      <c r="BZ79" s="3">
        <v>57</v>
      </c>
      <c r="CA79" s="3">
        <v>148</v>
      </c>
      <c r="CB79" s="24">
        <v>2</v>
      </c>
      <c r="CC79" s="3">
        <v>62</v>
      </c>
      <c r="CD79" s="48">
        <f t="shared" si="42"/>
        <v>1.24</v>
      </c>
      <c r="CE79" s="48">
        <v>2</v>
      </c>
      <c r="CF79" s="129">
        <v>0</v>
      </c>
      <c r="CG79" s="3">
        <v>0</v>
      </c>
      <c r="CH79" s="3">
        <v>0</v>
      </c>
      <c r="CI79" s="3">
        <v>0</v>
      </c>
      <c r="CJ79" s="3">
        <v>0</v>
      </c>
      <c r="CK79" s="3">
        <v>62</v>
      </c>
      <c r="CL79" s="1">
        <f t="shared" si="23"/>
        <v>1.24</v>
      </c>
      <c r="CM79" s="22">
        <v>12.4</v>
      </c>
      <c r="CN79" s="17">
        <v>1</v>
      </c>
      <c r="CO79" s="3">
        <v>81.2</v>
      </c>
      <c r="CP79" s="17">
        <v>5</v>
      </c>
      <c r="CQ79" s="1">
        <f t="shared" si="41"/>
        <v>8.12</v>
      </c>
      <c r="CR79" s="3">
        <v>1.08</v>
      </c>
      <c r="CS79" s="1">
        <f t="shared" si="43"/>
        <v>10.8</v>
      </c>
      <c r="CT79" s="107">
        <v>1</v>
      </c>
      <c r="CU79" s="22">
        <v>34</v>
      </c>
      <c r="CV79" s="22">
        <v>1</v>
      </c>
      <c r="CW79" s="22">
        <v>19.91</v>
      </c>
      <c r="CX79" s="26">
        <f t="shared" si="32"/>
        <v>1.29907126002741</v>
      </c>
      <c r="CY79" s="27">
        <f t="shared" si="33"/>
        <v>0.85738703161809</v>
      </c>
      <c r="CZ79" s="26">
        <f t="shared" si="34"/>
        <v>2.89</v>
      </c>
      <c r="DA79" s="28">
        <f t="shared" si="35"/>
        <v>-2.03261296838191</v>
      </c>
      <c r="DB79" s="22">
        <v>2</v>
      </c>
      <c r="DC79" s="1">
        <v>1</v>
      </c>
      <c r="DD79" s="66"/>
      <c r="DG79" s="3">
        <v>23</v>
      </c>
      <c r="DH79" s="1">
        <f t="shared" si="44"/>
        <v>2.3</v>
      </c>
      <c r="DI79" s="3">
        <v>23</v>
      </c>
      <c r="DJ79" s="1">
        <f t="shared" si="36"/>
        <v>2.3</v>
      </c>
      <c r="DK79" s="17">
        <v>2</v>
      </c>
      <c r="DL79" s="3">
        <v>98</v>
      </c>
      <c r="DM79" s="3">
        <v>45</v>
      </c>
      <c r="DN79" s="1">
        <f t="shared" si="24"/>
        <v>4.5</v>
      </c>
      <c r="DO79" s="3">
        <v>4865</v>
      </c>
      <c r="DP79" s="1">
        <v>2</v>
      </c>
      <c r="DQ79" s="1">
        <f t="shared" si="25"/>
        <v>4.865</v>
      </c>
      <c r="DR79" s="3">
        <v>64</v>
      </c>
      <c r="DS79" s="129">
        <v>12.9</v>
      </c>
      <c r="DT79" s="3" t="s">
        <v>308</v>
      </c>
      <c r="DU79" s="3">
        <v>2</v>
      </c>
      <c r="DV79" s="3">
        <v>7</v>
      </c>
      <c r="DW79" s="1">
        <v>2</v>
      </c>
      <c r="DX79" s="95"/>
      <c r="DZ79" s="30"/>
      <c r="EK79" s="22"/>
      <c r="ER79" s="129"/>
      <c r="ES79" s="118"/>
      <c r="ET79" s="3">
        <v>1</v>
      </c>
      <c r="EU79" s="3">
        <v>3.65</v>
      </c>
      <c r="EV79" s="3">
        <v>68</v>
      </c>
      <c r="EW79" s="30">
        <v>138</v>
      </c>
      <c r="EX79" s="3">
        <v>51</v>
      </c>
      <c r="EY79" s="3">
        <v>12.9</v>
      </c>
      <c r="EZ79" s="3">
        <v>73.4</v>
      </c>
      <c r="FA79" s="3">
        <v>1.13</v>
      </c>
      <c r="FB79" s="3">
        <v>32</v>
      </c>
      <c r="FC79" s="3">
        <v>42.6</v>
      </c>
      <c r="FD79" s="3">
        <v>60</v>
      </c>
      <c r="FE79" s="3">
        <v>38</v>
      </c>
      <c r="FF79" s="3">
        <v>82</v>
      </c>
      <c r="FG79" s="3">
        <v>36</v>
      </c>
      <c r="FH79" s="3">
        <v>3687</v>
      </c>
      <c r="FI79" s="3">
        <v>62</v>
      </c>
      <c r="FK79" s="95">
        <v>36.5</v>
      </c>
      <c r="FL79" s="3">
        <v>36.5</v>
      </c>
      <c r="FM79" s="1"/>
      <c r="FN79" s="31">
        <v>0</v>
      </c>
      <c r="FO79" s="32">
        <v>0</v>
      </c>
      <c r="FP79" s="3">
        <v>1</v>
      </c>
      <c r="FQ79" s="1">
        <v>0</v>
      </c>
      <c r="FR79" s="3">
        <v>0</v>
      </c>
      <c r="FS79" s="1">
        <v>0</v>
      </c>
      <c r="FT79" s="1">
        <f t="shared" si="37"/>
        <v>0</v>
      </c>
      <c r="FU79" s="66">
        <v>0</v>
      </c>
      <c r="FV79" s="1">
        <f t="shared" si="38"/>
        <v>0</v>
      </c>
      <c r="FW79" s="1">
        <v>0</v>
      </c>
      <c r="FX79" s="1">
        <v>0</v>
      </c>
      <c r="FY79" s="17">
        <v>0</v>
      </c>
      <c r="FZ79" s="1">
        <v>0</v>
      </c>
      <c r="GA79" s="17"/>
      <c r="GB79" s="1">
        <v>0</v>
      </c>
      <c r="GC79" s="17">
        <v>0</v>
      </c>
      <c r="GD79" s="17">
        <v>0</v>
      </c>
      <c r="GE79" s="1">
        <v>0</v>
      </c>
      <c r="GF79" s="17"/>
      <c r="GG79" s="1">
        <v>0</v>
      </c>
      <c r="GH79" s="17">
        <v>0</v>
      </c>
      <c r="GI79" s="17">
        <v>0</v>
      </c>
      <c r="GJ79" s="1">
        <v>0</v>
      </c>
      <c r="GK79" s="3">
        <v>0</v>
      </c>
      <c r="GL79" s="3">
        <v>0</v>
      </c>
      <c r="GM79" s="32">
        <v>0</v>
      </c>
      <c r="GN79" s="17">
        <v>0</v>
      </c>
      <c r="GO79" s="66">
        <v>0</v>
      </c>
      <c r="GP79" s="1">
        <v>0</v>
      </c>
      <c r="GQ79" s="1">
        <v>0</v>
      </c>
      <c r="GR79" s="66">
        <v>0</v>
      </c>
      <c r="GS79" s="1">
        <v>0</v>
      </c>
      <c r="GT79" s="32">
        <v>0</v>
      </c>
      <c r="GU79" s="32">
        <v>0</v>
      </c>
      <c r="GV79" s="3">
        <v>0</v>
      </c>
      <c r="GW79" s="3">
        <v>0</v>
      </c>
      <c r="GX79" s="157">
        <v>0</v>
      </c>
      <c r="GY79" s="66">
        <v>0</v>
      </c>
      <c r="GZ79" s="17">
        <v>0</v>
      </c>
      <c r="HA79" s="129">
        <v>0</v>
      </c>
      <c r="HB79" s="3">
        <v>0</v>
      </c>
      <c r="HC79" s="17">
        <v>0</v>
      </c>
      <c r="HD79" s="170">
        <v>0</v>
      </c>
      <c r="HE79" s="17">
        <v>0</v>
      </c>
      <c r="HF79" s="17">
        <v>0</v>
      </c>
      <c r="HG79" s="17">
        <v>0</v>
      </c>
      <c r="HH79" s="17">
        <v>0</v>
      </c>
      <c r="HI79" s="17">
        <v>0</v>
      </c>
      <c r="HL79" s="3">
        <v>0</v>
      </c>
      <c r="HM79" s="3">
        <v>0</v>
      </c>
      <c r="HN79" s="3">
        <v>0</v>
      </c>
      <c r="HO79" s="3">
        <v>0</v>
      </c>
      <c r="HP79" s="3">
        <v>0</v>
      </c>
      <c r="HQ79" s="3">
        <v>0</v>
      </c>
      <c r="HR79" s="32">
        <v>0</v>
      </c>
      <c r="HS79" s="1">
        <v>0</v>
      </c>
      <c r="HT79" s="32">
        <v>0</v>
      </c>
      <c r="HU79" s="32">
        <v>0</v>
      </c>
      <c r="HV79" s="1"/>
      <c r="HW79" s="32">
        <v>0</v>
      </c>
      <c r="HX79" s="32">
        <v>0</v>
      </c>
      <c r="HY79" s="1">
        <f t="shared" si="39"/>
        <v>0</v>
      </c>
      <c r="HZ79" s="1">
        <v>0</v>
      </c>
      <c r="IA79" s="1">
        <f t="shared" si="40"/>
        <v>0</v>
      </c>
      <c r="IB79" s="1">
        <v>0</v>
      </c>
      <c r="IC79" s="3">
        <v>0</v>
      </c>
      <c r="ID79" s="118">
        <v>0</v>
      </c>
      <c r="IE79" s="118"/>
      <c r="IF79" s="118"/>
      <c r="IG79" s="115">
        <v>1</v>
      </c>
      <c r="IH79" s="118" t="s">
        <v>242</v>
      </c>
      <c r="II79" s="179">
        <v>0</v>
      </c>
      <c r="IJ79" s="3" t="s">
        <v>521</v>
      </c>
      <c r="IK79" s="3" t="s">
        <v>522</v>
      </c>
      <c r="IL79" s="3" t="s">
        <v>248</v>
      </c>
      <c r="IM79" s="3" t="s">
        <v>523</v>
      </c>
      <c r="IN79" s="3">
        <v>0</v>
      </c>
      <c r="IO79" s="3">
        <v>24.61</v>
      </c>
      <c r="IQ79" s="3">
        <v>2.88</v>
      </c>
      <c r="IR79" s="3">
        <v>47.9</v>
      </c>
      <c r="IS79" s="3">
        <v>155</v>
      </c>
      <c r="IT79" s="3">
        <v>86</v>
      </c>
      <c r="IU79" s="3">
        <v>11.6</v>
      </c>
      <c r="IV79" s="3">
        <v>97.5</v>
      </c>
      <c r="IW79" s="3">
        <v>1.01</v>
      </c>
      <c r="IX79" s="3">
        <v>39</v>
      </c>
      <c r="IY79" s="3">
        <v>14.3</v>
      </c>
      <c r="IZ79" s="3">
        <v>19</v>
      </c>
      <c r="JA79" s="3">
        <v>21</v>
      </c>
      <c r="JB79" s="3">
        <v>96</v>
      </c>
      <c r="JC79" s="3">
        <v>38</v>
      </c>
      <c r="JD79" s="3">
        <v>5305</v>
      </c>
      <c r="JE79" s="118">
        <v>69</v>
      </c>
      <c r="JI79" s="3" t="s">
        <v>248</v>
      </c>
      <c r="JN79" s="118"/>
    </row>
    <row r="80" s="1" customFormat="1" ht="30" spans="1:274">
      <c r="A80" s="46">
        <v>49</v>
      </c>
      <c r="B80" s="14">
        <v>3001137274</v>
      </c>
      <c r="C80" s="1" t="s">
        <v>524</v>
      </c>
      <c r="E80" s="49">
        <v>3</v>
      </c>
      <c r="F80" s="49">
        <v>2</v>
      </c>
      <c r="G80" s="17">
        <v>3</v>
      </c>
      <c r="H80" s="1">
        <v>1</v>
      </c>
      <c r="I80" s="71">
        <v>59.5845787891028</v>
      </c>
      <c r="J80" s="47">
        <v>2</v>
      </c>
      <c r="K80" s="68">
        <f t="shared" si="31"/>
        <v>5.95845787891028</v>
      </c>
      <c r="L80" s="49">
        <v>4</v>
      </c>
      <c r="M80" s="78">
        <v>22068</v>
      </c>
      <c r="N80" s="1">
        <v>0</v>
      </c>
      <c r="O80" s="1">
        <v>0</v>
      </c>
      <c r="P80" s="1">
        <v>0</v>
      </c>
      <c r="Q80" s="1">
        <v>0</v>
      </c>
      <c r="R80" s="1">
        <v>0</v>
      </c>
      <c r="S80" s="19">
        <v>77</v>
      </c>
      <c r="T80" s="83">
        <v>78</v>
      </c>
      <c r="U80" s="1">
        <v>1</v>
      </c>
      <c r="V80" s="1">
        <v>1</v>
      </c>
      <c r="W80" s="1">
        <v>1</v>
      </c>
      <c r="X80" s="1">
        <v>1</v>
      </c>
      <c r="Z80" s="88">
        <v>43832</v>
      </c>
      <c r="AA80" s="17">
        <v>76</v>
      </c>
      <c r="AB80" s="17"/>
      <c r="AC80" s="1">
        <v>21.67</v>
      </c>
      <c r="AD80" s="17">
        <v>1</v>
      </c>
      <c r="AE80" s="20" t="s">
        <v>525</v>
      </c>
      <c r="AF80" s="16"/>
      <c r="AG80" s="16" t="s">
        <v>235</v>
      </c>
      <c r="AH80" s="16">
        <v>1</v>
      </c>
      <c r="AI80" s="21">
        <v>1</v>
      </c>
      <c r="AJ80" s="16">
        <v>3.2</v>
      </c>
      <c r="AK80" s="17">
        <v>3.2</v>
      </c>
      <c r="AL80" s="107">
        <v>2</v>
      </c>
      <c r="AM80" s="1">
        <v>3</v>
      </c>
      <c r="AN80" s="1">
        <v>3</v>
      </c>
      <c r="AO80" s="1">
        <v>0</v>
      </c>
      <c r="AP80" s="1">
        <v>0</v>
      </c>
      <c r="AQ80" s="17">
        <v>3</v>
      </c>
      <c r="AR80" s="1">
        <v>2</v>
      </c>
      <c r="AS80" s="3">
        <v>2</v>
      </c>
      <c r="AT80" s="17" t="s">
        <v>259</v>
      </c>
      <c r="AU80" s="3">
        <v>2</v>
      </c>
      <c r="AV80" s="17">
        <v>1</v>
      </c>
      <c r="AX80" s="1">
        <v>1</v>
      </c>
      <c r="AY80" s="1">
        <v>1</v>
      </c>
      <c r="AZ80" s="1">
        <v>1</v>
      </c>
      <c r="BA80" s="1">
        <v>1</v>
      </c>
      <c r="BB80" s="107">
        <v>1</v>
      </c>
      <c r="BC80" s="22">
        <v>0</v>
      </c>
      <c r="BD80" s="22">
        <v>0</v>
      </c>
      <c r="BE80" s="22"/>
      <c r="BF80" s="1">
        <v>1</v>
      </c>
      <c r="BG80" s="1">
        <v>1</v>
      </c>
      <c r="BH80" s="17">
        <v>1</v>
      </c>
      <c r="BI80" s="1">
        <v>0</v>
      </c>
      <c r="BJ80" s="17">
        <v>0</v>
      </c>
      <c r="BK80" s="23" t="s">
        <v>259</v>
      </c>
      <c r="BL80" s="1">
        <v>0</v>
      </c>
      <c r="BM80" s="1">
        <v>0</v>
      </c>
      <c r="BN80" s="1">
        <v>1</v>
      </c>
      <c r="BO80" s="1">
        <v>0</v>
      </c>
      <c r="BP80" s="1">
        <v>1</v>
      </c>
      <c r="BQ80" s="1">
        <v>1</v>
      </c>
      <c r="BR80" s="1">
        <v>1733</v>
      </c>
      <c r="BS80" s="1">
        <v>3</v>
      </c>
      <c r="BT80" s="1">
        <v>3</v>
      </c>
      <c r="BU80" s="1">
        <v>4</v>
      </c>
      <c r="BW80" s="1">
        <v>3.69</v>
      </c>
      <c r="BX80" s="17">
        <v>1</v>
      </c>
      <c r="BY80" s="1">
        <v>2</v>
      </c>
      <c r="BZ80" s="1">
        <v>78.31</v>
      </c>
      <c r="CA80" s="1">
        <v>153</v>
      </c>
      <c r="CB80" s="24">
        <v>2</v>
      </c>
      <c r="CC80" s="24">
        <v>76</v>
      </c>
      <c r="CD80" s="48">
        <f t="shared" si="42"/>
        <v>1.52</v>
      </c>
      <c r="CE80" s="48">
        <v>2</v>
      </c>
      <c r="CF80" s="25">
        <v>0</v>
      </c>
      <c r="CG80" s="17">
        <v>0</v>
      </c>
      <c r="CH80" s="17">
        <v>0</v>
      </c>
      <c r="CI80" s="17">
        <v>0</v>
      </c>
      <c r="CJ80" s="17">
        <v>0</v>
      </c>
      <c r="CK80" s="17">
        <v>76</v>
      </c>
      <c r="CL80" s="1">
        <f t="shared" si="23"/>
        <v>1.52</v>
      </c>
      <c r="CM80" s="22">
        <v>12.4</v>
      </c>
      <c r="CN80" s="17">
        <v>1</v>
      </c>
      <c r="CO80" s="1">
        <v>76.8</v>
      </c>
      <c r="CP80" s="17">
        <v>4</v>
      </c>
      <c r="CQ80" s="1">
        <f t="shared" si="41"/>
        <v>7.68</v>
      </c>
      <c r="CR80" s="1">
        <v>1.08</v>
      </c>
      <c r="CS80" s="1">
        <f t="shared" si="43"/>
        <v>10.8</v>
      </c>
      <c r="CT80" s="107">
        <v>1</v>
      </c>
      <c r="CU80" s="22">
        <v>36</v>
      </c>
      <c r="CV80" s="107">
        <v>2</v>
      </c>
      <c r="CW80" s="22">
        <v>14.4</v>
      </c>
      <c r="CX80" s="26">
        <f t="shared" si="32"/>
        <v>1.15836249209525</v>
      </c>
      <c r="CY80" s="27">
        <f t="shared" si="33"/>
        <v>0.764519244782865</v>
      </c>
      <c r="CZ80" s="26">
        <f t="shared" si="34"/>
        <v>3.06</v>
      </c>
      <c r="DA80" s="28">
        <f t="shared" si="35"/>
        <v>-2.29548075521713</v>
      </c>
      <c r="DB80" s="22">
        <v>2</v>
      </c>
      <c r="DC80" s="1">
        <v>1</v>
      </c>
      <c r="DD80" s="17">
        <v>2</v>
      </c>
      <c r="DE80" s="29">
        <f t="shared" ref="DE80:DE86" si="45">DD80-DB80</f>
        <v>0</v>
      </c>
      <c r="DF80" s="29">
        <v>0</v>
      </c>
      <c r="DG80" s="1">
        <v>56</v>
      </c>
      <c r="DH80" s="1">
        <f t="shared" si="44"/>
        <v>5.6</v>
      </c>
      <c r="DI80" s="1">
        <v>44</v>
      </c>
      <c r="DJ80" s="1">
        <f t="shared" si="36"/>
        <v>4.4</v>
      </c>
      <c r="DK80" s="1">
        <v>3</v>
      </c>
      <c r="DL80" s="1">
        <v>91</v>
      </c>
      <c r="DM80" s="1">
        <v>64</v>
      </c>
      <c r="DN80" s="1">
        <f t="shared" si="24"/>
        <v>6.4</v>
      </c>
      <c r="DO80" s="1">
        <v>5281</v>
      </c>
      <c r="DP80" s="1">
        <v>2</v>
      </c>
      <c r="DQ80" s="1">
        <f t="shared" si="25"/>
        <v>5.281</v>
      </c>
      <c r="DR80" s="1">
        <v>82</v>
      </c>
      <c r="DS80" s="25">
        <v>5.9</v>
      </c>
      <c r="DT80" s="1" t="s">
        <v>241</v>
      </c>
      <c r="DU80" s="1">
        <v>1</v>
      </c>
      <c r="DV80" s="1">
        <v>5</v>
      </c>
      <c r="DW80" s="1">
        <v>1</v>
      </c>
      <c r="DX80" s="1">
        <v>7.64</v>
      </c>
      <c r="DY80" s="1">
        <v>89.3</v>
      </c>
      <c r="DZ80" s="30">
        <v>160</v>
      </c>
      <c r="EA80" s="1">
        <v>74</v>
      </c>
      <c r="EB80" s="1">
        <v>12.5</v>
      </c>
      <c r="EC80" s="1">
        <v>75.4</v>
      </c>
      <c r="ED80" s="1">
        <v>1.09</v>
      </c>
      <c r="EE80" s="1">
        <v>36</v>
      </c>
      <c r="EF80" s="1">
        <v>21.1</v>
      </c>
      <c r="EG80" s="26">
        <f t="shared" ref="EG80:EG86" si="46">LOG10(EF80)</f>
        <v>1.32428245529769</v>
      </c>
      <c r="EH80" s="26">
        <f t="shared" ref="EH80:EH86" si="47">0.66*EG80</f>
        <v>0.874026420496477</v>
      </c>
      <c r="EI80" s="1">
        <f t="shared" ref="EI80:EI86" si="48">0.085*EE80</f>
        <v>3.06</v>
      </c>
      <c r="EJ80" s="28">
        <f t="shared" ref="EJ80:EJ86" si="49">EH80-EI80</f>
        <v>-2.18597357950352</v>
      </c>
      <c r="EK80" s="22">
        <v>2</v>
      </c>
      <c r="EL80" s="1">
        <v>2</v>
      </c>
      <c r="EM80" s="1">
        <v>388</v>
      </c>
      <c r="EN80" s="1">
        <v>334</v>
      </c>
      <c r="EO80" s="1">
        <v>109</v>
      </c>
      <c r="EP80" s="1">
        <v>66</v>
      </c>
      <c r="EQ80" s="1">
        <v>5393</v>
      </c>
      <c r="ER80" s="25">
        <v>80</v>
      </c>
      <c r="ES80" s="23">
        <v>1726</v>
      </c>
      <c r="ET80" s="1">
        <v>1</v>
      </c>
      <c r="EU80" s="1">
        <v>4.2</v>
      </c>
      <c r="EV80" s="1">
        <v>80.3</v>
      </c>
      <c r="EW80" s="30">
        <v>142</v>
      </c>
      <c r="EX80" s="1">
        <v>73</v>
      </c>
      <c r="EY80" s="1">
        <v>11.7</v>
      </c>
      <c r="EZ80" s="1">
        <v>87.5</v>
      </c>
      <c r="FA80" s="1">
        <v>1.02</v>
      </c>
      <c r="FB80" s="1">
        <v>29</v>
      </c>
      <c r="FC80" s="1">
        <v>20.6</v>
      </c>
      <c r="FD80" s="1">
        <v>194</v>
      </c>
      <c r="FE80" s="1">
        <v>60</v>
      </c>
      <c r="FF80" s="1">
        <v>142</v>
      </c>
      <c r="FG80" s="1">
        <v>94</v>
      </c>
      <c r="FH80" s="1">
        <v>4187</v>
      </c>
      <c r="FI80" s="1">
        <v>73</v>
      </c>
      <c r="FK80" s="20">
        <v>37.7</v>
      </c>
      <c r="FL80" s="1">
        <v>36.5</v>
      </c>
      <c r="FN80" s="31">
        <v>1</v>
      </c>
      <c r="FO80" s="32">
        <v>0</v>
      </c>
      <c r="FP80" s="1">
        <v>0</v>
      </c>
      <c r="FQ80" s="1">
        <v>0</v>
      </c>
      <c r="FR80" s="1">
        <v>0</v>
      </c>
      <c r="FS80" s="1">
        <v>0</v>
      </c>
      <c r="FT80" s="1">
        <f t="shared" si="37"/>
        <v>0</v>
      </c>
      <c r="FU80" s="1">
        <v>0</v>
      </c>
      <c r="FV80" s="1">
        <f t="shared" si="38"/>
        <v>0</v>
      </c>
      <c r="FW80" s="1">
        <v>0</v>
      </c>
      <c r="FX80" s="1">
        <v>0</v>
      </c>
      <c r="FY80" s="17">
        <v>0</v>
      </c>
      <c r="FZ80" s="1">
        <v>0</v>
      </c>
      <c r="GB80" s="1">
        <v>0</v>
      </c>
      <c r="GC80" s="1">
        <v>0</v>
      </c>
      <c r="GD80" s="17">
        <v>0</v>
      </c>
      <c r="GE80" s="1">
        <v>0</v>
      </c>
      <c r="GG80" s="1">
        <v>0</v>
      </c>
      <c r="GH80" s="1">
        <v>0</v>
      </c>
      <c r="GI80" s="17">
        <v>0</v>
      </c>
      <c r="GJ80" s="1">
        <v>0</v>
      </c>
      <c r="GK80" s="1">
        <v>0</v>
      </c>
      <c r="GL80" s="1">
        <v>0</v>
      </c>
      <c r="GM80" s="32">
        <v>0</v>
      </c>
      <c r="GN80" s="17">
        <v>0</v>
      </c>
      <c r="GO80" s="17">
        <v>0</v>
      </c>
      <c r="GP80" s="1">
        <v>0</v>
      </c>
      <c r="GQ80" s="1">
        <v>0</v>
      </c>
      <c r="GR80" s="1">
        <v>0</v>
      </c>
      <c r="GS80" s="1">
        <v>0</v>
      </c>
      <c r="GT80" s="32">
        <v>0</v>
      </c>
      <c r="GU80" s="32">
        <v>0</v>
      </c>
      <c r="GV80" s="1">
        <v>0</v>
      </c>
      <c r="GW80" s="1">
        <v>0</v>
      </c>
      <c r="GX80" s="157">
        <v>0</v>
      </c>
      <c r="GY80" s="17">
        <v>0</v>
      </c>
      <c r="GZ80" s="17">
        <v>0</v>
      </c>
      <c r="HA80" s="25">
        <v>0</v>
      </c>
      <c r="HB80" s="1">
        <v>0</v>
      </c>
      <c r="HC80" s="17">
        <v>0</v>
      </c>
      <c r="HD80" s="170">
        <v>0</v>
      </c>
      <c r="HE80" s="17">
        <v>0</v>
      </c>
      <c r="HF80" s="17">
        <v>0</v>
      </c>
      <c r="HG80" s="17">
        <v>0</v>
      </c>
      <c r="HH80" s="17">
        <v>0</v>
      </c>
      <c r="HI80" s="17">
        <v>0</v>
      </c>
      <c r="HL80" s="1">
        <v>0</v>
      </c>
      <c r="HM80" s="1">
        <v>0</v>
      </c>
      <c r="HN80" s="1">
        <v>0</v>
      </c>
      <c r="HO80" s="1">
        <v>0</v>
      </c>
      <c r="HP80" s="1">
        <v>0</v>
      </c>
      <c r="HQ80" s="1">
        <v>0</v>
      </c>
      <c r="HR80" s="32">
        <v>0</v>
      </c>
      <c r="HS80" s="1">
        <v>0</v>
      </c>
      <c r="HT80" s="32">
        <v>0</v>
      </c>
      <c r="HU80" s="32">
        <v>0</v>
      </c>
      <c r="HW80" s="32">
        <v>0</v>
      </c>
      <c r="HX80" s="32">
        <v>0</v>
      </c>
      <c r="HY80" s="1">
        <f t="shared" si="39"/>
        <v>0</v>
      </c>
      <c r="HZ80" s="1">
        <v>0</v>
      </c>
      <c r="IA80" s="1">
        <f t="shared" si="40"/>
        <v>0</v>
      </c>
      <c r="IB80" s="1">
        <v>0</v>
      </c>
      <c r="IC80" s="1">
        <v>0</v>
      </c>
      <c r="ID80" s="23">
        <v>0</v>
      </c>
      <c r="IE80" s="23"/>
      <c r="IF80" s="23"/>
      <c r="IG80" s="36">
        <v>3</v>
      </c>
      <c r="IH80" s="37" t="s">
        <v>242</v>
      </c>
      <c r="II80" s="179">
        <v>0</v>
      </c>
      <c r="IJ80" s="1" t="s">
        <v>526</v>
      </c>
      <c r="IK80" s="1" t="s">
        <v>468</v>
      </c>
      <c r="IL80" s="38" t="s">
        <v>248</v>
      </c>
      <c r="IM80" s="1">
        <v>0</v>
      </c>
      <c r="IN80" s="1">
        <v>0</v>
      </c>
      <c r="IO80" s="1">
        <v>360.7</v>
      </c>
      <c r="IQ80" s="1">
        <v>3.35</v>
      </c>
      <c r="IR80" s="1">
        <v>97.1</v>
      </c>
      <c r="IS80" s="1">
        <v>158</v>
      </c>
      <c r="IT80" s="1">
        <v>79</v>
      </c>
      <c r="IU80" s="1">
        <v>11.8</v>
      </c>
      <c r="IV80" s="1">
        <v>93</v>
      </c>
      <c r="IW80" s="1">
        <v>1.03</v>
      </c>
      <c r="IX80" s="1">
        <v>36</v>
      </c>
      <c r="IY80" s="1">
        <v>15.2</v>
      </c>
      <c r="IZ80" s="1">
        <v>38</v>
      </c>
      <c r="JA80" s="1">
        <v>29</v>
      </c>
      <c r="JB80" s="1">
        <v>119</v>
      </c>
      <c r="JC80" s="1">
        <v>81</v>
      </c>
      <c r="JD80" s="1">
        <v>5769</v>
      </c>
      <c r="JE80" s="23">
        <v>78</v>
      </c>
      <c r="JI80" s="38" t="s">
        <v>248</v>
      </c>
      <c r="JN80" s="23"/>
    </row>
    <row r="81" s="1" customFormat="1" spans="1:274">
      <c r="A81" s="46">
        <v>50</v>
      </c>
      <c r="B81" s="14">
        <v>3000725820</v>
      </c>
      <c r="C81" s="1" t="s">
        <v>527</v>
      </c>
      <c r="E81" s="49">
        <v>3</v>
      </c>
      <c r="F81" s="49">
        <v>2</v>
      </c>
      <c r="G81" s="17">
        <v>3</v>
      </c>
      <c r="H81" s="1">
        <v>2</v>
      </c>
      <c r="I81" s="71">
        <v>58.0527146171694</v>
      </c>
      <c r="J81" s="47">
        <v>1</v>
      </c>
      <c r="K81" s="68">
        <f t="shared" si="31"/>
        <v>5.80527146171694</v>
      </c>
      <c r="L81" s="49">
        <v>3</v>
      </c>
      <c r="M81" s="78">
        <v>22129</v>
      </c>
      <c r="N81" s="1">
        <v>0</v>
      </c>
      <c r="O81" s="1">
        <v>0</v>
      </c>
      <c r="P81" s="1">
        <v>0</v>
      </c>
      <c r="Q81" s="1">
        <v>0</v>
      </c>
      <c r="R81" s="1">
        <v>0</v>
      </c>
      <c r="S81" s="19">
        <v>78</v>
      </c>
      <c r="T81" s="83">
        <v>79</v>
      </c>
      <c r="U81" s="1">
        <v>1</v>
      </c>
      <c r="V81" s="1">
        <v>1</v>
      </c>
      <c r="W81" s="1">
        <v>1</v>
      </c>
      <c r="X81" s="1">
        <v>1</v>
      </c>
      <c r="Z81" s="88">
        <v>43333</v>
      </c>
      <c r="AA81" s="17">
        <v>83</v>
      </c>
      <c r="AB81" s="17"/>
      <c r="AC81" s="1">
        <v>25.65</v>
      </c>
      <c r="AD81" s="1">
        <v>2</v>
      </c>
      <c r="AE81" s="20" t="s">
        <v>295</v>
      </c>
      <c r="AF81" s="16"/>
      <c r="AG81" s="16" t="s">
        <v>235</v>
      </c>
      <c r="AH81" s="16">
        <v>1</v>
      </c>
      <c r="AI81" s="21">
        <v>1</v>
      </c>
      <c r="AJ81" s="16">
        <v>1.8</v>
      </c>
      <c r="AK81" s="17">
        <v>1.8</v>
      </c>
      <c r="AL81" s="22">
        <v>1</v>
      </c>
      <c r="AM81" s="1">
        <v>1</v>
      </c>
      <c r="AN81" s="1">
        <v>1</v>
      </c>
      <c r="AO81" s="1">
        <v>0</v>
      </c>
      <c r="AP81" s="1">
        <v>0</v>
      </c>
      <c r="AQ81" s="17">
        <v>1</v>
      </c>
      <c r="AR81" s="1">
        <v>1</v>
      </c>
      <c r="AS81" s="1">
        <v>1</v>
      </c>
      <c r="AT81" s="17">
        <v>0</v>
      </c>
      <c r="AU81" s="17">
        <v>0</v>
      </c>
      <c r="AV81" s="17">
        <v>0</v>
      </c>
      <c r="AX81" s="1">
        <v>1</v>
      </c>
      <c r="AY81" s="1">
        <v>1</v>
      </c>
      <c r="AZ81" s="1">
        <v>1</v>
      </c>
      <c r="BA81" s="1">
        <v>1</v>
      </c>
      <c r="BB81" s="107">
        <v>1</v>
      </c>
      <c r="BC81" s="22">
        <v>0</v>
      </c>
      <c r="BD81" s="22">
        <v>0</v>
      </c>
      <c r="BE81" s="22"/>
      <c r="BF81" s="1">
        <v>0</v>
      </c>
      <c r="BG81" s="1">
        <v>1</v>
      </c>
      <c r="BH81" s="17">
        <v>1</v>
      </c>
      <c r="BI81" s="1">
        <v>0</v>
      </c>
      <c r="BJ81" s="17">
        <v>0</v>
      </c>
      <c r="BK81" s="23" t="s">
        <v>334</v>
      </c>
      <c r="BL81" s="1">
        <v>1</v>
      </c>
      <c r="BM81" s="1" t="s">
        <v>248</v>
      </c>
      <c r="BN81" s="1">
        <v>0</v>
      </c>
      <c r="BO81" s="1">
        <v>0</v>
      </c>
      <c r="BP81" s="1">
        <v>2</v>
      </c>
      <c r="BQ81" s="1">
        <v>2</v>
      </c>
      <c r="BR81" s="1">
        <v>135.8</v>
      </c>
      <c r="BS81" s="1">
        <v>2</v>
      </c>
      <c r="BT81" s="1">
        <v>3</v>
      </c>
      <c r="BU81" s="1">
        <v>4</v>
      </c>
      <c r="BW81" s="1">
        <v>3.36</v>
      </c>
      <c r="BX81" s="17">
        <v>1</v>
      </c>
      <c r="BY81" s="1">
        <v>2</v>
      </c>
      <c r="BZ81" s="1">
        <v>51.5</v>
      </c>
      <c r="CA81" s="1">
        <v>131</v>
      </c>
      <c r="CB81" s="24">
        <v>2</v>
      </c>
      <c r="CC81" s="24">
        <v>83</v>
      </c>
      <c r="CD81" s="48">
        <f t="shared" si="42"/>
        <v>1.66</v>
      </c>
      <c r="CE81" s="48">
        <v>2</v>
      </c>
      <c r="CF81" s="25">
        <v>0</v>
      </c>
      <c r="CG81" s="17">
        <v>0</v>
      </c>
      <c r="CH81" s="17">
        <v>0</v>
      </c>
      <c r="CI81" s="17">
        <v>0</v>
      </c>
      <c r="CJ81" s="17">
        <v>0</v>
      </c>
      <c r="CK81" s="17">
        <v>83</v>
      </c>
      <c r="CL81" s="1">
        <f t="shared" si="23"/>
        <v>1.66</v>
      </c>
      <c r="CM81" s="22">
        <v>10.5</v>
      </c>
      <c r="CN81" s="17">
        <v>1</v>
      </c>
      <c r="CO81" s="1">
        <v>113.6</v>
      </c>
      <c r="CP81" s="17">
        <v>8</v>
      </c>
      <c r="CQ81" s="1">
        <f t="shared" si="41"/>
        <v>11.36</v>
      </c>
      <c r="CR81" s="1">
        <v>0.91</v>
      </c>
      <c r="CS81" s="1">
        <f t="shared" si="43"/>
        <v>9.1</v>
      </c>
      <c r="CT81" s="107">
        <v>1</v>
      </c>
      <c r="CU81" s="22">
        <v>39</v>
      </c>
      <c r="CV81" s="107">
        <v>2</v>
      </c>
      <c r="CW81" s="22">
        <v>10.9</v>
      </c>
      <c r="CX81" s="26">
        <f t="shared" si="32"/>
        <v>1.03742649794062</v>
      </c>
      <c r="CY81" s="27">
        <f t="shared" si="33"/>
        <v>0.684701488640812</v>
      </c>
      <c r="CZ81" s="26">
        <f t="shared" si="34"/>
        <v>3.315</v>
      </c>
      <c r="DA81" s="28">
        <f t="shared" si="35"/>
        <v>-2.63029851135919</v>
      </c>
      <c r="DB81" s="107">
        <v>1</v>
      </c>
      <c r="DC81" s="1">
        <v>1</v>
      </c>
      <c r="DD81" s="17">
        <v>1</v>
      </c>
      <c r="DE81" s="29">
        <f t="shared" si="45"/>
        <v>0</v>
      </c>
      <c r="DF81" s="29">
        <v>0</v>
      </c>
      <c r="DG81" s="1">
        <v>31</v>
      </c>
      <c r="DH81" s="1">
        <f t="shared" si="44"/>
        <v>3.1</v>
      </c>
      <c r="DI81" s="1">
        <v>31</v>
      </c>
      <c r="DJ81" s="1">
        <f t="shared" si="36"/>
        <v>3.1</v>
      </c>
      <c r="DK81" s="17">
        <v>2</v>
      </c>
      <c r="DL81" s="1">
        <v>71</v>
      </c>
      <c r="DM81" s="1">
        <v>80</v>
      </c>
      <c r="DN81" s="1">
        <f t="shared" si="24"/>
        <v>8</v>
      </c>
      <c r="DO81" s="1">
        <v>7133</v>
      </c>
      <c r="DP81" s="1">
        <v>2</v>
      </c>
      <c r="DQ81" s="1">
        <f t="shared" si="25"/>
        <v>7.133</v>
      </c>
      <c r="DR81" s="1">
        <v>53</v>
      </c>
      <c r="DS81" s="25">
        <v>4.85</v>
      </c>
      <c r="DT81" s="1" t="s">
        <v>241</v>
      </c>
      <c r="DU81" s="1">
        <v>1</v>
      </c>
      <c r="DV81" s="1">
        <v>5</v>
      </c>
      <c r="DW81" s="1">
        <v>1</v>
      </c>
      <c r="DX81" s="20">
        <v>7.15</v>
      </c>
      <c r="DY81" s="1">
        <v>75.6</v>
      </c>
      <c r="DZ81" s="30">
        <v>139</v>
      </c>
      <c r="EA81" s="1">
        <v>93</v>
      </c>
      <c r="EB81" s="1">
        <v>10.7</v>
      </c>
      <c r="EC81" s="1">
        <v>108.5</v>
      </c>
      <c r="ED81" s="1">
        <v>0.93</v>
      </c>
      <c r="EE81" s="1">
        <v>42</v>
      </c>
      <c r="EF81" s="1">
        <v>21.3</v>
      </c>
      <c r="EG81" s="26">
        <f t="shared" si="46"/>
        <v>1.32837960343874</v>
      </c>
      <c r="EH81" s="26">
        <f t="shared" si="47"/>
        <v>0.876730538269567</v>
      </c>
      <c r="EI81" s="1">
        <f t="shared" si="48"/>
        <v>3.57</v>
      </c>
      <c r="EJ81" s="28">
        <f t="shared" si="49"/>
        <v>-2.69326946173043</v>
      </c>
      <c r="EK81" s="22">
        <v>1</v>
      </c>
      <c r="EL81" s="3">
        <v>1</v>
      </c>
      <c r="EM81" s="1">
        <v>145</v>
      </c>
      <c r="EN81" s="1">
        <v>215</v>
      </c>
      <c r="EO81" s="1">
        <v>73</v>
      </c>
      <c r="EP81" s="1">
        <v>74</v>
      </c>
      <c r="EQ81" s="1">
        <v>8219</v>
      </c>
      <c r="ER81" s="25">
        <v>49</v>
      </c>
      <c r="ES81" s="23">
        <v>231.2</v>
      </c>
      <c r="ET81" s="1">
        <v>1</v>
      </c>
      <c r="EW81" s="30"/>
      <c r="FB81" s="1">
        <v>42</v>
      </c>
      <c r="FC81" s="1">
        <v>12.6</v>
      </c>
      <c r="FD81" s="1">
        <v>72</v>
      </c>
      <c r="FE81" s="1">
        <v>36</v>
      </c>
      <c r="FF81" s="1">
        <v>79</v>
      </c>
      <c r="FG81" s="1">
        <v>87</v>
      </c>
      <c r="FH81" s="1">
        <v>7452</v>
      </c>
      <c r="FI81" s="1">
        <v>51</v>
      </c>
      <c r="FJ81" s="1">
        <v>113.8</v>
      </c>
      <c r="FK81" s="20">
        <v>36.9</v>
      </c>
      <c r="FL81" s="1">
        <v>36.5</v>
      </c>
      <c r="FN81" s="31">
        <v>0</v>
      </c>
      <c r="FO81" s="32">
        <v>0</v>
      </c>
      <c r="FP81" s="1">
        <v>0</v>
      </c>
      <c r="FQ81" s="1">
        <v>0</v>
      </c>
      <c r="FR81" s="1">
        <v>0</v>
      </c>
      <c r="FS81" s="1">
        <v>0</v>
      </c>
      <c r="FT81" s="1">
        <f t="shared" si="37"/>
        <v>0</v>
      </c>
      <c r="FU81" s="1">
        <v>0</v>
      </c>
      <c r="FV81" s="1">
        <f t="shared" si="38"/>
        <v>0</v>
      </c>
      <c r="FW81" s="1">
        <v>0</v>
      </c>
      <c r="FX81" s="1">
        <v>0</v>
      </c>
      <c r="FY81" s="17">
        <v>0</v>
      </c>
      <c r="FZ81" s="1">
        <v>0</v>
      </c>
      <c r="GB81" s="1">
        <v>0</v>
      </c>
      <c r="GC81" s="1">
        <v>0</v>
      </c>
      <c r="GD81" s="17">
        <v>0</v>
      </c>
      <c r="GE81" s="1">
        <v>0</v>
      </c>
      <c r="GG81" s="1">
        <v>0</v>
      </c>
      <c r="GH81" s="1">
        <v>0</v>
      </c>
      <c r="GI81" s="17">
        <v>0</v>
      </c>
      <c r="GJ81" s="1">
        <v>0</v>
      </c>
      <c r="GK81" s="1">
        <v>0</v>
      </c>
      <c r="GL81" s="1">
        <v>0</v>
      </c>
      <c r="GM81" s="32">
        <v>0</v>
      </c>
      <c r="GN81" s="17">
        <v>0</v>
      </c>
      <c r="GO81" s="17">
        <v>0</v>
      </c>
      <c r="GP81" s="1">
        <v>0</v>
      </c>
      <c r="GQ81" s="1">
        <v>0</v>
      </c>
      <c r="GR81" s="1">
        <v>0</v>
      </c>
      <c r="GS81" s="1">
        <v>0</v>
      </c>
      <c r="GT81" s="32">
        <v>0</v>
      </c>
      <c r="GU81" s="32">
        <v>0</v>
      </c>
      <c r="GV81" s="1">
        <v>0</v>
      </c>
      <c r="GW81" s="1">
        <v>0</v>
      </c>
      <c r="GX81" s="157">
        <v>0</v>
      </c>
      <c r="GY81" s="17">
        <v>0</v>
      </c>
      <c r="GZ81" s="17">
        <v>0</v>
      </c>
      <c r="HA81" s="25">
        <v>0</v>
      </c>
      <c r="HB81" s="1">
        <v>0</v>
      </c>
      <c r="HC81" s="17">
        <v>0</v>
      </c>
      <c r="HD81" s="170">
        <v>0</v>
      </c>
      <c r="HE81" s="17">
        <v>0</v>
      </c>
      <c r="HF81" s="17">
        <v>0</v>
      </c>
      <c r="HG81" s="17">
        <v>0</v>
      </c>
      <c r="HH81" s="17">
        <v>0</v>
      </c>
      <c r="HI81" s="17">
        <v>0</v>
      </c>
      <c r="HL81" s="1">
        <v>0</v>
      </c>
      <c r="HM81" s="1">
        <v>0</v>
      </c>
      <c r="HN81" s="1">
        <v>0</v>
      </c>
      <c r="HO81" s="1">
        <v>0</v>
      </c>
      <c r="HP81" s="1">
        <v>0</v>
      </c>
      <c r="HQ81" s="1">
        <v>0</v>
      </c>
      <c r="HR81" s="32">
        <v>0</v>
      </c>
      <c r="HS81" s="1">
        <v>0</v>
      </c>
      <c r="HT81" s="32">
        <v>0</v>
      </c>
      <c r="HU81" s="32">
        <v>0</v>
      </c>
      <c r="HW81" s="32">
        <v>0</v>
      </c>
      <c r="HX81" s="32">
        <v>0</v>
      </c>
      <c r="HY81" s="1">
        <f t="shared" si="39"/>
        <v>0</v>
      </c>
      <c r="HZ81" s="1">
        <v>0</v>
      </c>
      <c r="IA81" s="1">
        <f t="shared" si="40"/>
        <v>0</v>
      </c>
      <c r="IB81" s="1">
        <v>0</v>
      </c>
      <c r="IC81" s="1">
        <v>0</v>
      </c>
      <c r="ID81" s="23">
        <v>0</v>
      </c>
      <c r="IE81" s="23"/>
      <c r="IF81" s="23"/>
      <c r="IG81" s="36">
        <v>1</v>
      </c>
      <c r="IH81" s="37" t="s">
        <v>242</v>
      </c>
      <c r="II81" s="179">
        <v>0</v>
      </c>
      <c r="IJ81" s="1" t="s">
        <v>528</v>
      </c>
      <c r="IK81" s="1" t="s">
        <v>418</v>
      </c>
      <c r="IL81" s="38" t="s">
        <v>242</v>
      </c>
      <c r="IM81" s="1" t="s">
        <v>529</v>
      </c>
      <c r="IN81" s="1" t="s">
        <v>529</v>
      </c>
      <c r="IO81" s="1">
        <v>11.63</v>
      </c>
      <c r="IQ81" s="1">
        <v>4.67</v>
      </c>
      <c r="IR81" s="1">
        <v>56.5</v>
      </c>
      <c r="IS81" s="1">
        <v>145</v>
      </c>
      <c r="IT81" s="1">
        <v>113</v>
      </c>
      <c r="IX81" s="1">
        <v>46</v>
      </c>
      <c r="IY81" s="1">
        <v>12.6</v>
      </c>
      <c r="IZ81" s="1">
        <v>40</v>
      </c>
      <c r="JA81" s="1">
        <v>40</v>
      </c>
      <c r="JB81" s="1">
        <v>84</v>
      </c>
      <c r="JC81" s="1">
        <v>84</v>
      </c>
      <c r="JD81" s="1">
        <v>7557</v>
      </c>
      <c r="JE81" s="23">
        <v>55</v>
      </c>
      <c r="JI81" s="38" t="s">
        <v>242</v>
      </c>
      <c r="JN81" s="23"/>
    </row>
    <row r="82" s="3" customFormat="1" spans="1:274">
      <c r="A82" s="52"/>
      <c r="B82" s="65"/>
      <c r="E82" s="54">
        <v>3</v>
      </c>
      <c r="F82" s="49">
        <v>2</v>
      </c>
      <c r="G82" s="66">
        <v>3</v>
      </c>
      <c r="H82" s="66">
        <v>2</v>
      </c>
      <c r="I82" s="71">
        <v>59.4312643059109</v>
      </c>
      <c r="J82" s="47">
        <v>1</v>
      </c>
      <c r="K82" s="68">
        <f t="shared" si="31"/>
        <v>5.94312643059109</v>
      </c>
      <c r="L82" s="49">
        <v>3</v>
      </c>
      <c r="M82" s="79">
        <v>22129</v>
      </c>
      <c r="N82" s="66">
        <v>0</v>
      </c>
      <c r="O82" s="66">
        <v>0</v>
      </c>
      <c r="P82" s="66">
        <v>0</v>
      </c>
      <c r="Q82" s="66">
        <v>0</v>
      </c>
      <c r="R82" s="1">
        <v>0</v>
      </c>
      <c r="S82" s="19">
        <v>79</v>
      </c>
      <c r="T82" s="83">
        <v>80</v>
      </c>
      <c r="U82" s="3">
        <v>2</v>
      </c>
      <c r="V82" s="3">
        <v>2</v>
      </c>
      <c r="W82" s="1">
        <v>2</v>
      </c>
      <c r="X82" s="1">
        <v>1</v>
      </c>
      <c r="Z82" s="92">
        <v>43837</v>
      </c>
      <c r="AA82" s="66">
        <v>129</v>
      </c>
      <c r="AB82" s="66"/>
      <c r="AC82" s="3">
        <v>27.14</v>
      </c>
      <c r="AD82" s="1">
        <v>2</v>
      </c>
      <c r="AE82" s="95" t="s">
        <v>295</v>
      </c>
      <c r="AF82" s="94"/>
      <c r="AG82" s="94" t="s">
        <v>235</v>
      </c>
      <c r="AH82" s="94">
        <v>1</v>
      </c>
      <c r="AI82" s="21">
        <v>1</v>
      </c>
      <c r="AJ82" s="94">
        <v>1</v>
      </c>
      <c r="AK82" s="17">
        <v>1</v>
      </c>
      <c r="AL82" s="22">
        <v>1</v>
      </c>
      <c r="AM82" s="1">
        <v>4</v>
      </c>
      <c r="AN82" s="1">
        <v>3</v>
      </c>
      <c r="AO82" s="3">
        <v>0</v>
      </c>
      <c r="AP82" s="3">
        <v>0</v>
      </c>
      <c r="AQ82" s="66">
        <v>4</v>
      </c>
      <c r="AR82" s="1">
        <v>2</v>
      </c>
      <c r="AS82" s="3">
        <v>2</v>
      </c>
      <c r="AT82" s="66" t="s">
        <v>259</v>
      </c>
      <c r="AU82" s="3">
        <v>2</v>
      </c>
      <c r="AV82" s="17">
        <v>1</v>
      </c>
      <c r="AX82" s="3">
        <v>1</v>
      </c>
      <c r="AY82" s="3">
        <v>1</v>
      </c>
      <c r="AZ82" s="3">
        <v>1</v>
      </c>
      <c r="BA82" s="1">
        <v>1</v>
      </c>
      <c r="BB82" s="107">
        <v>1</v>
      </c>
      <c r="BC82" s="22">
        <v>0</v>
      </c>
      <c r="BD82" s="22">
        <v>0</v>
      </c>
      <c r="BE82" s="22"/>
      <c r="BF82" s="3">
        <v>0</v>
      </c>
      <c r="BG82" s="3">
        <v>1</v>
      </c>
      <c r="BH82" s="17">
        <v>1</v>
      </c>
      <c r="BI82" s="3">
        <v>0</v>
      </c>
      <c r="BJ82" s="66">
        <v>0</v>
      </c>
      <c r="BK82" s="118" t="s">
        <v>259</v>
      </c>
      <c r="BL82" s="3">
        <v>1</v>
      </c>
      <c r="BM82" s="3">
        <v>0</v>
      </c>
      <c r="BN82" s="3">
        <v>0</v>
      </c>
      <c r="BO82" s="3">
        <v>0</v>
      </c>
      <c r="BP82" s="1">
        <v>2</v>
      </c>
      <c r="BQ82" s="66">
        <v>2</v>
      </c>
      <c r="BR82" s="3">
        <v>11.02</v>
      </c>
      <c r="BS82" s="1">
        <v>1</v>
      </c>
      <c r="BT82" s="1">
        <v>2</v>
      </c>
      <c r="BU82" s="1">
        <v>3</v>
      </c>
      <c r="BW82" s="3">
        <v>4.6</v>
      </c>
      <c r="BX82" s="1">
        <v>2</v>
      </c>
      <c r="BY82" s="1">
        <v>2</v>
      </c>
      <c r="BZ82" s="3">
        <v>62.1</v>
      </c>
      <c r="CA82" s="3">
        <v>150</v>
      </c>
      <c r="CB82" s="24">
        <v>2</v>
      </c>
      <c r="CC82" s="3">
        <v>129</v>
      </c>
      <c r="CD82" s="48">
        <f t="shared" si="42"/>
        <v>2.58</v>
      </c>
      <c r="CE82" s="48">
        <v>3</v>
      </c>
      <c r="CF82" s="129">
        <v>0</v>
      </c>
      <c r="CG82" s="3">
        <v>0</v>
      </c>
      <c r="CH82" s="3">
        <v>0</v>
      </c>
      <c r="CI82" s="3">
        <v>0</v>
      </c>
      <c r="CJ82" s="3">
        <v>0</v>
      </c>
      <c r="CK82" s="3">
        <v>129</v>
      </c>
      <c r="CL82" s="1">
        <f t="shared" si="23"/>
        <v>2.58</v>
      </c>
      <c r="CM82" s="22">
        <v>11</v>
      </c>
      <c r="CN82" s="17">
        <v>1</v>
      </c>
      <c r="CO82" s="3">
        <v>112.8</v>
      </c>
      <c r="CP82" s="17">
        <v>8</v>
      </c>
      <c r="CQ82" s="1">
        <f t="shared" si="41"/>
        <v>11.28</v>
      </c>
      <c r="CR82" s="3">
        <v>0.96</v>
      </c>
      <c r="CS82" s="1">
        <f t="shared" si="43"/>
        <v>9.6</v>
      </c>
      <c r="CT82" s="107">
        <v>1</v>
      </c>
      <c r="CU82" s="22">
        <v>42</v>
      </c>
      <c r="CV82" s="107">
        <v>2</v>
      </c>
      <c r="CW82" s="22">
        <v>13.3</v>
      </c>
      <c r="CX82" s="26">
        <f t="shared" si="32"/>
        <v>1.12385164096709</v>
      </c>
      <c r="CY82" s="27">
        <f t="shared" si="33"/>
        <v>0.741742083038277</v>
      </c>
      <c r="CZ82" s="26">
        <f t="shared" si="34"/>
        <v>3.57</v>
      </c>
      <c r="DA82" s="28">
        <f t="shared" si="35"/>
        <v>-2.82825791696172</v>
      </c>
      <c r="DB82" s="107">
        <v>1</v>
      </c>
      <c r="DC82" s="1">
        <v>1</v>
      </c>
      <c r="DD82" s="66">
        <v>2</v>
      </c>
      <c r="DE82" s="29">
        <f t="shared" si="45"/>
        <v>1</v>
      </c>
      <c r="DF82" s="141">
        <v>1</v>
      </c>
      <c r="DG82" s="3">
        <v>31</v>
      </c>
      <c r="DH82" s="1">
        <f t="shared" si="44"/>
        <v>3.1</v>
      </c>
      <c r="DI82" s="3">
        <v>35</v>
      </c>
      <c r="DJ82" s="1">
        <f t="shared" si="36"/>
        <v>3.5</v>
      </c>
      <c r="DK82" s="17">
        <v>2</v>
      </c>
      <c r="DL82" s="3">
        <v>95</v>
      </c>
      <c r="DM82" s="3">
        <v>79</v>
      </c>
      <c r="DN82" s="1">
        <f t="shared" si="24"/>
        <v>7.9</v>
      </c>
      <c r="DO82" s="3">
        <v>7305</v>
      </c>
      <c r="DP82" s="1">
        <v>2</v>
      </c>
      <c r="DQ82" s="1">
        <f t="shared" si="25"/>
        <v>7.305</v>
      </c>
      <c r="DR82" s="3">
        <v>65</v>
      </c>
      <c r="DS82" s="129">
        <v>5.5</v>
      </c>
      <c r="DT82" s="3" t="s">
        <v>241</v>
      </c>
      <c r="DU82" s="3">
        <v>1</v>
      </c>
      <c r="DV82" s="3">
        <v>5</v>
      </c>
      <c r="DW82" s="1">
        <v>1</v>
      </c>
      <c r="DX82" s="95">
        <v>5.21</v>
      </c>
      <c r="DY82" s="3">
        <v>69.9</v>
      </c>
      <c r="DZ82" s="30">
        <v>133</v>
      </c>
      <c r="EA82" s="3">
        <v>92</v>
      </c>
      <c r="EB82" s="3">
        <v>12.1</v>
      </c>
      <c r="EC82" s="3">
        <v>86.8</v>
      </c>
      <c r="ED82" s="3">
        <v>1.05</v>
      </c>
      <c r="EE82" s="3">
        <v>40</v>
      </c>
      <c r="EF82" s="3">
        <v>21.5</v>
      </c>
      <c r="EG82" s="26">
        <f t="shared" si="46"/>
        <v>1.33243845991561</v>
      </c>
      <c r="EH82" s="26">
        <f t="shared" si="47"/>
        <v>0.8794093835443</v>
      </c>
      <c r="EI82" s="1">
        <f t="shared" si="48"/>
        <v>3.4</v>
      </c>
      <c r="EJ82" s="28">
        <f t="shared" si="49"/>
        <v>-2.5205906164557</v>
      </c>
      <c r="EK82" s="22">
        <v>2</v>
      </c>
      <c r="EL82" s="1">
        <v>2</v>
      </c>
      <c r="EM82" s="3">
        <v>138</v>
      </c>
      <c r="EN82" s="3">
        <v>134</v>
      </c>
      <c r="EO82" s="3">
        <v>90</v>
      </c>
      <c r="EP82" s="3">
        <v>73</v>
      </c>
      <c r="EQ82" s="3">
        <v>6823</v>
      </c>
      <c r="ER82" s="129">
        <v>61</v>
      </c>
      <c r="ES82" s="118">
        <v>9.33</v>
      </c>
      <c r="ET82" s="3">
        <v>0</v>
      </c>
      <c r="EW82" s="30"/>
      <c r="FK82" s="95">
        <v>36.8</v>
      </c>
      <c r="FL82" s="3">
        <v>36.2</v>
      </c>
      <c r="FM82" s="1"/>
      <c r="FN82" s="31">
        <v>0</v>
      </c>
      <c r="FO82" s="32">
        <v>0</v>
      </c>
      <c r="FP82" s="3">
        <v>0</v>
      </c>
      <c r="FQ82" s="1">
        <v>0</v>
      </c>
      <c r="FR82" s="3">
        <v>0</v>
      </c>
      <c r="FS82" s="1">
        <v>0</v>
      </c>
      <c r="FT82" s="1">
        <f t="shared" si="37"/>
        <v>0</v>
      </c>
      <c r="FU82" s="66">
        <v>0</v>
      </c>
      <c r="FV82" s="1">
        <f t="shared" si="38"/>
        <v>0</v>
      </c>
      <c r="FW82" s="1">
        <v>0</v>
      </c>
      <c r="FX82" s="1">
        <v>0</v>
      </c>
      <c r="FY82" s="17">
        <v>0</v>
      </c>
      <c r="FZ82" s="1">
        <v>0</v>
      </c>
      <c r="GA82" s="17"/>
      <c r="GB82" s="1">
        <v>0</v>
      </c>
      <c r="GC82" s="17">
        <v>0</v>
      </c>
      <c r="GD82" s="17">
        <v>0</v>
      </c>
      <c r="GE82" s="1">
        <v>0</v>
      </c>
      <c r="GF82" s="17"/>
      <c r="GG82" s="1">
        <v>0</v>
      </c>
      <c r="GH82" s="17">
        <v>0</v>
      </c>
      <c r="GI82" s="17">
        <v>0</v>
      </c>
      <c r="GJ82" s="1">
        <v>0</v>
      </c>
      <c r="GK82" s="3">
        <v>0</v>
      </c>
      <c r="GL82" s="3">
        <v>0</v>
      </c>
      <c r="GM82" s="32">
        <v>0</v>
      </c>
      <c r="GN82" s="17">
        <v>0</v>
      </c>
      <c r="GO82" s="66">
        <v>0</v>
      </c>
      <c r="GP82" s="1">
        <v>0</v>
      </c>
      <c r="GQ82" s="1">
        <v>0</v>
      </c>
      <c r="GR82" s="66">
        <v>0</v>
      </c>
      <c r="GS82" s="1">
        <v>0</v>
      </c>
      <c r="GT82" s="32">
        <v>0</v>
      </c>
      <c r="GU82" s="32">
        <v>0</v>
      </c>
      <c r="GV82" s="3">
        <v>0</v>
      </c>
      <c r="GW82" s="3">
        <v>0</v>
      </c>
      <c r="GX82" s="157">
        <v>0</v>
      </c>
      <c r="GY82" s="66">
        <v>0</v>
      </c>
      <c r="GZ82" s="17">
        <v>0</v>
      </c>
      <c r="HA82" s="129">
        <v>0</v>
      </c>
      <c r="HB82" s="3">
        <v>0</v>
      </c>
      <c r="HC82" s="17">
        <v>0</v>
      </c>
      <c r="HD82" s="170">
        <v>0</v>
      </c>
      <c r="HE82" s="17">
        <v>0</v>
      </c>
      <c r="HF82" s="17">
        <v>0</v>
      </c>
      <c r="HG82" s="17">
        <v>0</v>
      </c>
      <c r="HH82" s="17">
        <v>0</v>
      </c>
      <c r="HI82" s="17">
        <v>0</v>
      </c>
      <c r="HL82" s="3">
        <v>0</v>
      </c>
      <c r="HM82" s="3">
        <v>0</v>
      </c>
      <c r="HN82" s="3">
        <v>0</v>
      </c>
      <c r="HO82" s="3">
        <v>0</v>
      </c>
      <c r="HP82" s="3">
        <v>0</v>
      </c>
      <c r="HQ82" s="3">
        <v>0</v>
      </c>
      <c r="HR82" s="32">
        <v>0</v>
      </c>
      <c r="HS82" s="1">
        <v>0</v>
      </c>
      <c r="HT82" s="32">
        <v>0</v>
      </c>
      <c r="HU82" s="32">
        <v>0</v>
      </c>
      <c r="HV82" s="1"/>
      <c r="HW82" s="32">
        <v>0</v>
      </c>
      <c r="HX82" s="32">
        <v>0</v>
      </c>
      <c r="HY82" s="1">
        <f t="shared" si="39"/>
        <v>0</v>
      </c>
      <c r="HZ82" s="1">
        <v>0</v>
      </c>
      <c r="IA82" s="1">
        <f t="shared" si="40"/>
        <v>0</v>
      </c>
      <c r="IB82" s="1">
        <v>0</v>
      </c>
      <c r="IC82" s="3">
        <v>0</v>
      </c>
      <c r="ID82" s="118">
        <v>0</v>
      </c>
      <c r="IE82" s="118"/>
      <c r="IF82" s="118"/>
      <c r="IG82" s="115">
        <v>4</v>
      </c>
      <c r="IH82" s="118" t="s">
        <v>242</v>
      </c>
      <c r="II82" s="179">
        <v>0</v>
      </c>
      <c r="IJ82" s="3" t="s">
        <v>530</v>
      </c>
      <c r="IK82" s="3" t="s">
        <v>365</v>
      </c>
      <c r="IL82" s="3" t="s">
        <v>242</v>
      </c>
      <c r="IM82" s="3" t="s">
        <v>529</v>
      </c>
      <c r="IN82" s="3" t="s">
        <v>529</v>
      </c>
      <c r="IO82" s="3">
        <v>16.46</v>
      </c>
      <c r="IQ82" s="3">
        <v>3.1</v>
      </c>
      <c r="IR82" s="3">
        <v>49.7</v>
      </c>
      <c r="IS82" s="3">
        <v>117</v>
      </c>
      <c r="IT82" s="3">
        <v>108</v>
      </c>
      <c r="IU82" s="3">
        <v>11.2</v>
      </c>
      <c r="IV82" s="3">
        <v>96.6</v>
      </c>
      <c r="IW82" s="3">
        <v>0.97</v>
      </c>
      <c r="IX82" s="3">
        <v>41</v>
      </c>
      <c r="IY82" s="3">
        <v>12.9</v>
      </c>
      <c r="IZ82" s="3">
        <v>17</v>
      </c>
      <c r="JA82" s="3">
        <v>26</v>
      </c>
      <c r="JB82" s="3">
        <v>76</v>
      </c>
      <c r="JC82" s="3">
        <v>82</v>
      </c>
      <c r="JD82" s="3">
        <v>5064</v>
      </c>
      <c r="JE82" s="118">
        <v>67</v>
      </c>
      <c r="JI82" s="3" t="s">
        <v>242</v>
      </c>
      <c r="JN82" s="118"/>
    </row>
    <row r="83" s="1" customFormat="1" ht="45" spans="1:274">
      <c r="A83" s="46">
        <v>51</v>
      </c>
      <c r="B83" s="14">
        <v>3000975372</v>
      </c>
      <c r="C83" s="1" t="s">
        <v>531</v>
      </c>
      <c r="E83" s="49">
        <v>3</v>
      </c>
      <c r="F83" s="49">
        <v>2</v>
      </c>
      <c r="G83" s="17">
        <v>3</v>
      </c>
      <c r="H83" s="1">
        <v>1</v>
      </c>
      <c r="I83" s="71">
        <v>74.0910418339782</v>
      </c>
      <c r="J83" s="47">
        <v>2</v>
      </c>
      <c r="K83" s="68">
        <f t="shared" si="31"/>
        <v>7.40910418339782</v>
      </c>
      <c r="L83" s="49">
        <v>5</v>
      </c>
      <c r="M83" s="78">
        <v>15797</v>
      </c>
      <c r="N83" s="1">
        <v>0</v>
      </c>
      <c r="O83" s="1">
        <v>0</v>
      </c>
      <c r="P83" s="1">
        <v>0</v>
      </c>
      <c r="Q83" s="1">
        <v>0</v>
      </c>
      <c r="R83" s="1">
        <v>0</v>
      </c>
      <c r="S83" s="19">
        <v>80</v>
      </c>
      <c r="T83" s="83">
        <v>81</v>
      </c>
      <c r="U83" s="1">
        <v>1</v>
      </c>
      <c r="V83" s="1">
        <v>1</v>
      </c>
      <c r="W83" s="1">
        <v>1</v>
      </c>
      <c r="X83" s="1">
        <v>1</v>
      </c>
      <c r="Z83" s="88">
        <v>42859</v>
      </c>
      <c r="AA83" s="17">
        <v>104</v>
      </c>
      <c r="AB83" s="17"/>
      <c r="AC83" s="1">
        <v>20.95</v>
      </c>
      <c r="AD83" s="17">
        <v>1</v>
      </c>
      <c r="AE83" s="20" t="s">
        <v>250</v>
      </c>
      <c r="AF83" s="16"/>
      <c r="AG83" s="16" t="s">
        <v>251</v>
      </c>
      <c r="AH83" s="16">
        <v>2</v>
      </c>
      <c r="AI83" s="21">
        <v>2</v>
      </c>
      <c r="AJ83" s="16">
        <v>2.4</v>
      </c>
      <c r="AK83" s="17">
        <v>2.4</v>
      </c>
      <c r="AL83" s="107">
        <v>2</v>
      </c>
      <c r="AM83" s="1">
        <v>1</v>
      </c>
      <c r="AN83" s="1">
        <v>1</v>
      </c>
      <c r="AO83" s="1">
        <v>0</v>
      </c>
      <c r="AP83" s="1">
        <v>0</v>
      </c>
      <c r="AQ83" s="17">
        <v>1</v>
      </c>
      <c r="AR83" s="1">
        <v>1</v>
      </c>
      <c r="AS83" s="1">
        <v>1</v>
      </c>
      <c r="AT83" s="17" t="s">
        <v>246</v>
      </c>
      <c r="AU83" s="17">
        <v>1</v>
      </c>
      <c r="AV83" s="17">
        <v>1</v>
      </c>
      <c r="AX83" s="1">
        <v>1</v>
      </c>
      <c r="AY83" s="1">
        <v>1</v>
      </c>
      <c r="AZ83" s="1">
        <v>1</v>
      </c>
      <c r="BA83" s="1">
        <v>1</v>
      </c>
      <c r="BB83" s="107">
        <v>1</v>
      </c>
      <c r="BC83" s="22">
        <v>0</v>
      </c>
      <c r="BD83" s="22">
        <v>0</v>
      </c>
      <c r="BE83" s="22"/>
      <c r="BF83" s="1">
        <v>1</v>
      </c>
      <c r="BG83" s="1">
        <v>1</v>
      </c>
      <c r="BH83" s="17">
        <v>1</v>
      </c>
      <c r="BI83" s="1">
        <v>0</v>
      </c>
      <c r="BJ83" s="17">
        <v>0</v>
      </c>
      <c r="BK83" s="23" t="s">
        <v>334</v>
      </c>
      <c r="BL83" s="1">
        <v>0</v>
      </c>
      <c r="BM83" s="1">
        <v>0</v>
      </c>
      <c r="BN83" s="1">
        <v>1</v>
      </c>
      <c r="BO83" s="1">
        <v>0</v>
      </c>
      <c r="BP83" s="1">
        <v>1</v>
      </c>
      <c r="BQ83" s="1">
        <v>1</v>
      </c>
      <c r="BR83" s="1">
        <v>4.76</v>
      </c>
      <c r="BS83" s="1">
        <v>1</v>
      </c>
      <c r="BT83" s="1">
        <v>2</v>
      </c>
      <c r="BU83" s="1">
        <v>2</v>
      </c>
      <c r="BW83" s="1">
        <v>3.45</v>
      </c>
      <c r="BX83" s="17">
        <v>1</v>
      </c>
      <c r="BY83" s="1">
        <v>2</v>
      </c>
      <c r="BZ83" s="1">
        <v>59.5</v>
      </c>
      <c r="CA83" s="1">
        <v>154</v>
      </c>
      <c r="CB83" s="24">
        <v>2</v>
      </c>
      <c r="CC83" s="24">
        <v>104</v>
      </c>
      <c r="CD83" s="48">
        <f t="shared" si="42"/>
        <v>2.08</v>
      </c>
      <c r="CE83" s="48">
        <v>3</v>
      </c>
      <c r="CF83" s="25">
        <v>0</v>
      </c>
      <c r="CG83" s="17">
        <v>0</v>
      </c>
      <c r="CH83" s="17">
        <v>0</v>
      </c>
      <c r="CI83" s="17">
        <v>0</v>
      </c>
      <c r="CJ83" s="17">
        <v>0</v>
      </c>
      <c r="CK83" s="17">
        <v>104</v>
      </c>
      <c r="CL83" s="1">
        <f t="shared" ref="CL83:CL146" si="50">CK83/50</f>
        <v>2.08</v>
      </c>
      <c r="CM83" s="22">
        <v>12.6</v>
      </c>
      <c r="CN83" s="17">
        <v>1</v>
      </c>
      <c r="CO83" s="1">
        <v>72</v>
      </c>
      <c r="CP83" s="17">
        <v>4</v>
      </c>
      <c r="CQ83" s="1">
        <f t="shared" si="41"/>
        <v>7.2</v>
      </c>
      <c r="CR83" s="1">
        <v>1.1</v>
      </c>
      <c r="CS83" s="1">
        <f t="shared" si="43"/>
        <v>11</v>
      </c>
      <c r="CT83" s="107">
        <v>1</v>
      </c>
      <c r="CU83" s="22">
        <v>43</v>
      </c>
      <c r="CV83" s="107">
        <v>2</v>
      </c>
      <c r="CW83" s="22">
        <v>27.6</v>
      </c>
      <c r="CX83" s="26">
        <f t="shared" si="32"/>
        <v>1.44090908206522</v>
      </c>
      <c r="CY83" s="27">
        <f t="shared" si="33"/>
        <v>0.950999994163044</v>
      </c>
      <c r="CZ83" s="26">
        <f t="shared" si="34"/>
        <v>3.655</v>
      </c>
      <c r="DA83" s="28">
        <f t="shared" si="35"/>
        <v>-2.70400000583696</v>
      </c>
      <c r="DB83" s="107">
        <v>1</v>
      </c>
      <c r="DC83" s="1">
        <v>1</v>
      </c>
      <c r="DD83" s="17">
        <v>2</v>
      </c>
      <c r="DE83" s="29">
        <f t="shared" si="45"/>
        <v>1</v>
      </c>
      <c r="DF83" s="141">
        <v>1</v>
      </c>
      <c r="DG83" s="1">
        <v>9</v>
      </c>
      <c r="DH83" s="1">
        <f t="shared" si="44"/>
        <v>0.9</v>
      </c>
      <c r="DI83" s="1">
        <v>24</v>
      </c>
      <c r="DJ83" s="1">
        <f t="shared" si="36"/>
        <v>2.4</v>
      </c>
      <c r="DK83" s="17">
        <v>2</v>
      </c>
      <c r="DL83" s="1">
        <v>139</v>
      </c>
      <c r="DM83" s="1">
        <v>24</v>
      </c>
      <c r="DN83" s="1">
        <f t="shared" ref="DN83:DN146" si="51">DM83/10</f>
        <v>2.4</v>
      </c>
      <c r="DO83" s="1">
        <v>6534</v>
      </c>
      <c r="DP83" s="1">
        <v>2</v>
      </c>
      <c r="DQ83" s="1">
        <f t="shared" ref="DQ83:DQ146" si="52">DO83/1000</f>
        <v>6.534</v>
      </c>
      <c r="DR83" s="1">
        <v>61</v>
      </c>
      <c r="DS83" s="25">
        <v>4.7</v>
      </c>
      <c r="DT83" s="1" t="s">
        <v>241</v>
      </c>
      <c r="DU83" s="1">
        <v>1</v>
      </c>
      <c r="DV83" s="1">
        <v>5</v>
      </c>
      <c r="DW83" s="1">
        <v>1</v>
      </c>
      <c r="DX83" s="20">
        <v>4.87</v>
      </c>
      <c r="DY83" s="1">
        <v>81.5</v>
      </c>
      <c r="DZ83" s="30">
        <v>143</v>
      </c>
      <c r="EA83" s="1">
        <v>78</v>
      </c>
      <c r="EB83" s="1">
        <v>12.7</v>
      </c>
      <c r="EC83" s="1">
        <v>70.8</v>
      </c>
      <c r="ED83" s="1">
        <v>1.11</v>
      </c>
      <c r="EE83" s="1">
        <v>38</v>
      </c>
      <c r="EF83" s="1">
        <v>33.6</v>
      </c>
      <c r="EG83" s="26">
        <f t="shared" si="46"/>
        <v>1.52633927738984</v>
      </c>
      <c r="EH83" s="26">
        <f t="shared" si="47"/>
        <v>1.0073839230773</v>
      </c>
      <c r="EI83" s="1">
        <f t="shared" si="48"/>
        <v>3.23</v>
      </c>
      <c r="EJ83" s="28">
        <f t="shared" si="49"/>
        <v>-2.2226160769227</v>
      </c>
      <c r="EK83" s="22">
        <v>2</v>
      </c>
      <c r="EL83" s="1">
        <v>2</v>
      </c>
      <c r="EM83" s="1">
        <v>161</v>
      </c>
      <c r="EN83" s="1">
        <v>252</v>
      </c>
      <c r="EO83" s="1">
        <v>107</v>
      </c>
      <c r="EP83" s="1">
        <v>47</v>
      </c>
      <c r="EQ83" s="1">
        <v>5712</v>
      </c>
      <c r="ER83" s="25">
        <v>58</v>
      </c>
      <c r="ES83" s="23"/>
      <c r="ET83" s="1">
        <v>0</v>
      </c>
      <c r="EW83" s="30"/>
      <c r="FK83" s="20">
        <v>38.6</v>
      </c>
      <c r="FL83" s="1">
        <v>36.8</v>
      </c>
      <c r="FM83" s="17"/>
      <c r="FN83" s="31">
        <v>1</v>
      </c>
      <c r="FO83" s="157">
        <v>1</v>
      </c>
      <c r="FP83" s="1">
        <v>0</v>
      </c>
      <c r="FQ83" s="1">
        <v>0</v>
      </c>
      <c r="FR83" s="1">
        <v>0</v>
      </c>
      <c r="FS83" s="1">
        <v>0</v>
      </c>
      <c r="FT83" s="1">
        <f t="shared" si="37"/>
        <v>0</v>
      </c>
      <c r="FU83" s="1">
        <v>0</v>
      </c>
      <c r="FV83" s="1">
        <f t="shared" si="38"/>
        <v>0</v>
      </c>
      <c r="FW83" s="1">
        <v>0</v>
      </c>
      <c r="FX83" s="1">
        <v>0</v>
      </c>
      <c r="FY83" s="17">
        <v>0</v>
      </c>
      <c r="FZ83" s="1">
        <v>0</v>
      </c>
      <c r="GB83" s="1">
        <v>0</v>
      </c>
      <c r="GC83" s="1">
        <v>0</v>
      </c>
      <c r="GD83" s="17">
        <v>0</v>
      </c>
      <c r="GE83" s="1">
        <v>0</v>
      </c>
      <c r="GG83" s="1">
        <v>0</v>
      </c>
      <c r="GH83" s="1">
        <v>0</v>
      </c>
      <c r="GI83" s="17">
        <v>0</v>
      </c>
      <c r="GJ83" s="1">
        <v>0</v>
      </c>
      <c r="GK83" s="1">
        <v>0</v>
      </c>
      <c r="GL83" s="1">
        <v>0</v>
      </c>
      <c r="GM83" s="32">
        <v>0</v>
      </c>
      <c r="GN83" s="17">
        <v>0</v>
      </c>
      <c r="GO83" s="17">
        <v>0</v>
      </c>
      <c r="GP83" s="1">
        <v>0</v>
      </c>
      <c r="GQ83" s="1">
        <v>0</v>
      </c>
      <c r="GR83" s="1">
        <v>0</v>
      </c>
      <c r="GS83" s="1">
        <v>0</v>
      </c>
      <c r="GT83" s="32">
        <v>0</v>
      </c>
      <c r="GU83" s="32">
        <v>0</v>
      </c>
      <c r="GV83" s="1">
        <v>0</v>
      </c>
      <c r="GW83" s="1">
        <v>0</v>
      </c>
      <c r="GX83" s="157">
        <v>0</v>
      </c>
      <c r="GY83" s="17">
        <v>0</v>
      </c>
      <c r="GZ83" s="17">
        <v>0</v>
      </c>
      <c r="HA83" s="25">
        <v>0</v>
      </c>
      <c r="HB83" s="1">
        <v>0</v>
      </c>
      <c r="HC83" s="17">
        <v>0</v>
      </c>
      <c r="HD83" s="170">
        <v>0</v>
      </c>
      <c r="HE83" s="17">
        <v>0</v>
      </c>
      <c r="HF83" s="17">
        <v>0</v>
      </c>
      <c r="HG83" s="17">
        <v>0</v>
      </c>
      <c r="HH83" s="17">
        <v>0</v>
      </c>
      <c r="HI83" s="17">
        <v>0</v>
      </c>
      <c r="HL83" s="1">
        <v>0</v>
      </c>
      <c r="HM83" s="1">
        <v>0</v>
      </c>
      <c r="HN83" s="1">
        <v>0</v>
      </c>
      <c r="HO83" s="1">
        <v>0</v>
      </c>
      <c r="HP83" s="1">
        <v>0</v>
      </c>
      <c r="HQ83" s="1">
        <v>0</v>
      </c>
      <c r="HR83" s="32">
        <v>0</v>
      </c>
      <c r="HS83" s="1">
        <v>0</v>
      </c>
      <c r="HT83" s="32">
        <v>0</v>
      </c>
      <c r="HU83" s="32">
        <v>0</v>
      </c>
      <c r="HW83" s="32">
        <v>0</v>
      </c>
      <c r="HX83" s="32">
        <v>0</v>
      </c>
      <c r="HY83" s="1">
        <f t="shared" si="39"/>
        <v>0</v>
      </c>
      <c r="HZ83" s="1">
        <v>0</v>
      </c>
      <c r="IA83" s="1">
        <f t="shared" si="40"/>
        <v>0</v>
      </c>
      <c r="IB83" s="1">
        <v>0</v>
      </c>
      <c r="IC83" s="1">
        <v>0</v>
      </c>
      <c r="ID83" s="23" t="s">
        <v>532</v>
      </c>
      <c r="IE83" s="23"/>
      <c r="IF83" s="23"/>
      <c r="IG83" s="36">
        <v>1</v>
      </c>
      <c r="IH83" s="37" t="s">
        <v>242</v>
      </c>
      <c r="II83" s="179">
        <v>0</v>
      </c>
      <c r="IJ83" s="1" t="s">
        <v>533</v>
      </c>
      <c r="IL83" s="38" t="s">
        <v>242</v>
      </c>
      <c r="IM83" s="1">
        <v>0</v>
      </c>
      <c r="IN83" s="1">
        <v>0</v>
      </c>
      <c r="IO83" s="1">
        <v>4.08</v>
      </c>
      <c r="IQ83" s="1">
        <v>2.09</v>
      </c>
      <c r="IR83" s="1">
        <v>65.6</v>
      </c>
      <c r="IS83" s="1">
        <v>124</v>
      </c>
      <c r="IT83" s="1">
        <v>59</v>
      </c>
      <c r="IU83" s="1">
        <v>13.3</v>
      </c>
      <c r="IV83" s="1">
        <v>64.5</v>
      </c>
      <c r="IW83" s="1">
        <v>1.16</v>
      </c>
      <c r="IX83" s="1">
        <v>36</v>
      </c>
      <c r="IY83" s="1">
        <v>23.8</v>
      </c>
      <c r="IZ83" s="1">
        <v>11</v>
      </c>
      <c r="JA83" s="1">
        <v>25</v>
      </c>
      <c r="JB83" s="1">
        <v>118</v>
      </c>
      <c r="JC83" s="1">
        <v>67</v>
      </c>
      <c r="JD83" s="1">
        <v>4902</v>
      </c>
      <c r="JE83" s="23">
        <v>67</v>
      </c>
      <c r="JI83" s="38" t="s">
        <v>242</v>
      </c>
      <c r="JN83" s="23"/>
    </row>
    <row r="84" s="3" customFormat="1" spans="1:274">
      <c r="A84" s="52"/>
      <c r="B84" s="65"/>
      <c r="E84" s="54">
        <v>3</v>
      </c>
      <c r="F84" s="49">
        <v>2</v>
      </c>
      <c r="G84" s="66">
        <v>3</v>
      </c>
      <c r="H84" s="66">
        <v>1</v>
      </c>
      <c r="I84" s="71">
        <v>76.7679887679888</v>
      </c>
      <c r="J84" s="47">
        <v>2</v>
      </c>
      <c r="K84" s="68">
        <f t="shared" si="31"/>
        <v>7.67679887679888</v>
      </c>
      <c r="L84" s="49">
        <v>5</v>
      </c>
      <c r="M84" s="79">
        <v>15797</v>
      </c>
      <c r="N84" s="66">
        <v>0</v>
      </c>
      <c r="O84" s="66">
        <v>0</v>
      </c>
      <c r="P84" s="66">
        <v>0</v>
      </c>
      <c r="Q84" s="66">
        <v>0</v>
      </c>
      <c r="R84" s="1">
        <v>0</v>
      </c>
      <c r="S84" s="19">
        <v>81</v>
      </c>
      <c r="T84" s="83">
        <v>82</v>
      </c>
      <c r="U84" s="3">
        <v>2</v>
      </c>
      <c r="V84" s="3">
        <v>2</v>
      </c>
      <c r="W84" s="1">
        <v>2</v>
      </c>
      <c r="X84" s="1">
        <v>1</v>
      </c>
      <c r="Z84" s="92">
        <v>43837</v>
      </c>
      <c r="AA84" s="3">
        <v>68</v>
      </c>
      <c r="AC84" s="3">
        <v>23.58</v>
      </c>
      <c r="AD84" s="1">
        <v>2</v>
      </c>
      <c r="AE84" s="95" t="s">
        <v>333</v>
      </c>
      <c r="AF84" s="94"/>
      <c r="AG84" s="94" t="s">
        <v>235</v>
      </c>
      <c r="AH84" s="94">
        <v>1</v>
      </c>
      <c r="AI84" s="21">
        <v>1</v>
      </c>
      <c r="AJ84" s="94">
        <v>2.1</v>
      </c>
      <c r="AK84" s="66">
        <v>2.1</v>
      </c>
      <c r="AL84" s="107">
        <v>2</v>
      </c>
      <c r="AM84" s="3">
        <v>1</v>
      </c>
      <c r="AN84" s="3">
        <v>1</v>
      </c>
      <c r="AO84" s="3">
        <v>0</v>
      </c>
      <c r="AP84" s="3">
        <v>0</v>
      </c>
      <c r="AQ84" s="66">
        <v>1</v>
      </c>
      <c r="AR84" s="1">
        <v>1</v>
      </c>
      <c r="AS84" s="66">
        <v>1</v>
      </c>
      <c r="AT84" s="66" t="s">
        <v>246</v>
      </c>
      <c r="AU84" s="17">
        <v>1</v>
      </c>
      <c r="AV84" s="17">
        <v>1</v>
      </c>
      <c r="AX84" s="3">
        <v>1</v>
      </c>
      <c r="AY84" s="3">
        <v>1</v>
      </c>
      <c r="AZ84" s="3">
        <v>1</v>
      </c>
      <c r="BA84" s="1">
        <v>1</v>
      </c>
      <c r="BB84" s="107">
        <v>1</v>
      </c>
      <c r="BC84" s="22">
        <v>0</v>
      </c>
      <c r="BD84" s="22">
        <v>1</v>
      </c>
      <c r="BE84" s="22"/>
      <c r="BF84" s="3">
        <v>1</v>
      </c>
      <c r="BG84" s="3">
        <v>1</v>
      </c>
      <c r="BH84" s="17">
        <v>1</v>
      </c>
      <c r="BI84" s="3">
        <v>0</v>
      </c>
      <c r="BJ84" s="66">
        <v>0</v>
      </c>
      <c r="BK84" s="118" t="s">
        <v>334</v>
      </c>
      <c r="BL84" s="3">
        <v>0</v>
      </c>
      <c r="BM84" s="3">
        <v>0</v>
      </c>
      <c r="BN84" s="3">
        <v>1</v>
      </c>
      <c r="BO84" s="3">
        <v>0</v>
      </c>
      <c r="BP84" s="1">
        <v>1</v>
      </c>
      <c r="BQ84" s="66">
        <v>1</v>
      </c>
      <c r="BR84" s="3">
        <v>2.28</v>
      </c>
      <c r="BS84" s="1">
        <v>1</v>
      </c>
      <c r="BT84" s="1">
        <v>1</v>
      </c>
      <c r="BU84" s="66">
        <v>1</v>
      </c>
      <c r="BW84" s="3">
        <v>2.03</v>
      </c>
      <c r="BX84" s="17">
        <v>1</v>
      </c>
      <c r="BY84" s="1">
        <v>1</v>
      </c>
      <c r="BZ84" s="3">
        <v>55.6</v>
      </c>
      <c r="CA84" s="3">
        <v>133</v>
      </c>
      <c r="CB84" s="24">
        <v>2</v>
      </c>
      <c r="CC84" s="3">
        <v>68</v>
      </c>
      <c r="CD84" s="48">
        <f t="shared" si="42"/>
        <v>1.36</v>
      </c>
      <c r="CE84" s="48">
        <v>2</v>
      </c>
      <c r="CF84" s="129">
        <v>0</v>
      </c>
      <c r="CG84" s="3">
        <v>0</v>
      </c>
      <c r="CH84" s="3">
        <v>0</v>
      </c>
      <c r="CI84" s="3">
        <v>0</v>
      </c>
      <c r="CJ84" s="3">
        <v>0</v>
      </c>
      <c r="CK84" s="3">
        <v>68</v>
      </c>
      <c r="CL84" s="1">
        <f t="shared" si="50"/>
        <v>1.36</v>
      </c>
      <c r="CM84" s="22">
        <v>13.6</v>
      </c>
      <c r="CN84" s="17">
        <v>1</v>
      </c>
      <c r="CO84" s="3">
        <v>63.6</v>
      </c>
      <c r="CP84" s="1">
        <v>3</v>
      </c>
      <c r="CQ84" s="1">
        <f t="shared" si="41"/>
        <v>6.36</v>
      </c>
      <c r="CR84" s="3">
        <v>1.19</v>
      </c>
      <c r="CS84" s="1">
        <f t="shared" si="43"/>
        <v>11.9</v>
      </c>
      <c r="CT84" s="107">
        <v>1</v>
      </c>
      <c r="CU84" s="22">
        <v>36</v>
      </c>
      <c r="CV84" s="107">
        <v>2</v>
      </c>
      <c r="CW84" s="22">
        <v>24.6</v>
      </c>
      <c r="CX84" s="26">
        <f t="shared" si="32"/>
        <v>1.39093510710338</v>
      </c>
      <c r="CY84" s="27">
        <f t="shared" si="33"/>
        <v>0.91801717068823</v>
      </c>
      <c r="CZ84" s="26">
        <f t="shared" si="34"/>
        <v>3.06</v>
      </c>
      <c r="DA84" s="28">
        <f t="shared" si="35"/>
        <v>-2.14198282931177</v>
      </c>
      <c r="DB84" s="22">
        <v>2</v>
      </c>
      <c r="DC84" s="1">
        <v>1</v>
      </c>
      <c r="DD84" s="66">
        <v>2</v>
      </c>
      <c r="DE84" s="29">
        <f t="shared" si="45"/>
        <v>0</v>
      </c>
      <c r="DF84" s="29">
        <v>0</v>
      </c>
      <c r="DG84" s="3">
        <v>27</v>
      </c>
      <c r="DH84" s="1">
        <f t="shared" si="44"/>
        <v>2.7</v>
      </c>
      <c r="DI84" s="3">
        <v>40</v>
      </c>
      <c r="DJ84" s="1">
        <f t="shared" si="36"/>
        <v>4</v>
      </c>
      <c r="DK84" s="1">
        <v>3</v>
      </c>
      <c r="DL84" s="3">
        <v>167</v>
      </c>
      <c r="DM84" s="3">
        <v>243</v>
      </c>
      <c r="DN84" s="1">
        <f t="shared" si="51"/>
        <v>24.3</v>
      </c>
      <c r="DO84" s="3">
        <v>5615</v>
      </c>
      <c r="DP84" s="1">
        <v>2</v>
      </c>
      <c r="DQ84" s="1">
        <f t="shared" si="52"/>
        <v>5.615</v>
      </c>
      <c r="DR84" s="3">
        <v>71</v>
      </c>
      <c r="DS84" s="129">
        <v>4.6</v>
      </c>
      <c r="DT84" s="3" t="s">
        <v>260</v>
      </c>
      <c r="DU84" s="3">
        <v>1</v>
      </c>
      <c r="DV84" s="3">
        <v>6</v>
      </c>
      <c r="DW84" s="1">
        <v>1</v>
      </c>
      <c r="DX84" s="95">
        <v>2.7</v>
      </c>
      <c r="DY84" s="3">
        <v>77.4</v>
      </c>
      <c r="DZ84" s="30">
        <v>127</v>
      </c>
      <c r="EA84" s="3">
        <v>52</v>
      </c>
      <c r="EB84" s="3">
        <v>13.2</v>
      </c>
      <c r="EC84" s="3">
        <v>67.5</v>
      </c>
      <c r="ED84" s="3">
        <v>1.15</v>
      </c>
      <c r="EE84" s="3">
        <v>35</v>
      </c>
      <c r="EF84" s="3">
        <v>31.7</v>
      </c>
      <c r="EG84" s="26">
        <f t="shared" si="46"/>
        <v>1.50105926221775</v>
      </c>
      <c r="EH84" s="26">
        <f t="shared" si="47"/>
        <v>0.990699113063716</v>
      </c>
      <c r="EI84" s="1">
        <f t="shared" si="48"/>
        <v>2.975</v>
      </c>
      <c r="EJ84" s="28">
        <f t="shared" si="49"/>
        <v>-1.98430088693628</v>
      </c>
      <c r="EK84" s="22">
        <v>2</v>
      </c>
      <c r="EL84" s="1">
        <v>2</v>
      </c>
      <c r="EM84" s="3">
        <v>92</v>
      </c>
      <c r="EN84" s="3">
        <v>230</v>
      </c>
      <c r="EO84" s="3">
        <v>136</v>
      </c>
      <c r="EP84" s="3">
        <v>182</v>
      </c>
      <c r="EQ84" s="3">
        <v>4818</v>
      </c>
      <c r="ER84" s="129">
        <v>69</v>
      </c>
      <c r="ES84" s="118"/>
      <c r="ET84" s="3">
        <v>1</v>
      </c>
      <c r="EU84" s="3">
        <v>1.62</v>
      </c>
      <c r="EV84" s="3">
        <v>65.3</v>
      </c>
      <c r="EW84" s="30">
        <v>114</v>
      </c>
      <c r="EX84" s="3">
        <v>14.1</v>
      </c>
      <c r="EY84" s="3">
        <v>14.1</v>
      </c>
      <c r="EZ84" s="3">
        <v>59.3</v>
      </c>
      <c r="FA84" s="3">
        <v>12.3</v>
      </c>
      <c r="FB84" s="3">
        <v>33</v>
      </c>
      <c r="FC84" s="3">
        <v>30</v>
      </c>
      <c r="FD84" s="3">
        <v>68</v>
      </c>
      <c r="FE84" s="3">
        <v>83</v>
      </c>
      <c r="FF84" s="3">
        <v>113</v>
      </c>
      <c r="FG84" s="3">
        <v>142</v>
      </c>
      <c r="FH84" s="3">
        <v>4176</v>
      </c>
      <c r="FI84" s="3">
        <v>65</v>
      </c>
      <c r="FK84" s="95">
        <v>36.7</v>
      </c>
      <c r="FL84" s="3">
        <v>36.7</v>
      </c>
      <c r="FM84" s="1"/>
      <c r="FN84" s="31">
        <v>0</v>
      </c>
      <c r="FO84" s="32">
        <v>0</v>
      </c>
      <c r="FP84" s="3">
        <v>0</v>
      </c>
      <c r="FQ84" s="1">
        <v>0</v>
      </c>
      <c r="FR84" s="3">
        <v>0</v>
      </c>
      <c r="FS84" s="1">
        <v>0</v>
      </c>
      <c r="FT84" s="1">
        <f t="shared" si="37"/>
        <v>0</v>
      </c>
      <c r="FU84" s="66">
        <v>0</v>
      </c>
      <c r="FV84" s="1">
        <f t="shared" si="38"/>
        <v>0</v>
      </c>
      <c r="FW84" s="1">
        <v>0</v>
      </c>
      <c r="FX84" s="1">
        <v>0</v>
      </c>
      <c r="FY84" s="17">
        <v>0</v>
      </c>
      <c r="FZ84" s="1">
        <v>0</v>
      </c>
      <c r="GA84" s="17"/>
      <c r="GB84" s="1">
        <v>0</v>
      </c>
      <c r="GC84" s="17">
        <v>0</v>
      </c>
      <c r="GD84" s="17">
        <v>0</v>
      </c>
      <c r="GE84" s="1">
        <v>0</v>
      </c>
      <c r="GF84" s="17"/>
      <c r="GG84" s="1">
        <v>0</v>
      </c>
      <c r="GH84" s="17">
        <v>0</v>
      </c>
      <c r="GI84" s="17">
        <v>0</v>
      </c>
      <c r="GJ84" s="1">
        <v>0</v>
      </c>
      <c r="GK84" s="3">
        <v>0</v>
      </c>
      <c r="GL84" s="3">
        <v>0</v>
      </c>
      <c r="GM84" s="32">
        <v>0</v>
      </c>
      <c r="GN84" s="17">
        <v>0</v>
      </c>
      <c r="GO84" s="66">
        <v>0</v>
      </c>
      <c r="GP84" s="1">
        <v>0</v>
      </c>
      <c r="GQ84" s="1">
        <v>0</v>
      </c>
      <c r="GR84" s="66">
        <v>0</v>
      </c>
      <c r="GS84" s="1">
        <v>0</v>
      </c>
      <c r="GT84" s="32">
        <v>0</v>
      </c>
      <c r="GU84" s="32">
        <v>0</v>
      </c>
      <c r="GV84" s="3">
        <v>0</v>
      </c>
      <c r="GW84" s="3">
        <v>0</v>
      </c>
      <c r="GX84" s="157">
        <v>0</v>
      </c>
      <c r="GY84" s="66">
        <v>0</v>
      </c>
      <c r="GZ84" s="17">
        <v>0</v>
      </c>
      <c r="HA84" s="129">
        <v>0</v>
      </c>
      <c r="HB84" s="3">
        <v>0</v>
      </c>
      <c r="HC84" s="17">
        <v>0</v>
      </c>
      <c r="HD84" s="170">
        <v>0</v>
      </c>
      <c r="HE84" s="17">
        <v>0</v>
      </c>
      <c r="HF84" s="17">
        <v>0</v>
      </c>
      <c r="HG84" s="17">
        <v>0</v>
      </c>
      <c r="HH84" s="17">
        <v>0</v>
      </c>
      <c r="HI84" s="17">
        <v>0</v>
      </c>
      <c r="HL84" s="3">
        <v>0</v>
      </c>
      <c r="HM84" s="3">
        <v>0</v>
      </c>
      <c r="HN84" s="3">
        <v>0</v>
      </c>
      <c r="HO84" s="3">
        <v>0</v>
      </c>
      <c r="HP84" s="3">
        <v>0</v>
      </c>
      <c r="HQ84" s="3">
        <v>0</v>
      </c>
      <c r="HR84" s="32">
        <v>0</v>
      </c>
      <c r="HS84" s="1">
        <v>0</v>
      </c>
      <c r="HT84" s="32">
        <v>0</v>
      </c>
      <c r="HU84" s="32">
        <v>0</v>
      </c>
      <c r="HV84" s="1"/>
      <c r="HW84" s="32">
        <v>0</v>
      </c>
      <c r="HX84" s="32">
        <v>0</v>
      </c>
      <c r="HY84" s="1">
        <f t="shared" si="39"/>
        <v>0</v>
      </c>
      <c r="HZ84" s="1">
        <v>0</v>
      </c>
      <c r="IA84" s="1">
        <f t="shared" si="40"/>
        <v>0</v>
      </c>
      <c r="IB84" s="1">
        <v>0</v>
      </c>
      <c r="IC84" s="3">
        <v>0</v>
      </c>
      <c r="ID84" s="118">
        <v>0</v>
      </c>
      <c r="IE84" s="118"/>
      <c r="IF84" s="118"/>
      <c r="IG84" s="115">
        <v>1</v>
      </c>
      <c r="IH84" s="118" t="s">
        <v>242</v>
      </c>
      <c r="II84" s="179">
        <v>0</v>
      </c>
      <c r="IJ84" s="3" t="s">
        <v>534</v>
      </c>
      <c r="IK84" s="3" t="s">
        <v>457</v>
      </c>
      <c r="IL84" s="3" t="s">
        <v>242</v>
      </c>
      <c r="IM84" s="3">
        <v>0</v>
      </c>
      <c r="IN84" s="3">
        <v>0</v>
      </c>
      <c r="IO84" s="3">
        <v>2.48</v>
      </c>
      <c r="IQ84" s="3">
        <v>2.19</v>
      </c>
      <c r="IR84" s="3">
        <v>60.7</v>
      </c>
      <c r="IS84" s="3">
        <v>128</v>
      </c>
      <c r="IT84" s="3">
        <v>61</v>
      </c>
      <c r="IU84" s="3">
        <v>14</v>
      </c>
      <c r="IV84" s="3">
        <v>63.2</v>
      </c>
      <c r="IW84" s="3">
        <v>1.22</v>
      </c>
      <c r="IX84" s="3">
        <v>34</v>
      </c>
      <c r="IY84" s="3">
        <v>18.3</v>
      </c>
      <c r="IZ84" s="3">
        <v>7</v>
      </c>
      <c r="JA84" s="3">
        <v>19</v>
      </c>
      <c r="JB84" s="3">
        <v>102</v>
      </c>
      <c r="JC84" s="3">
        <v>22</v>
      </c>
      <c r="JD84" s="3">
        <v>6146</v>
      </c>
      <c r="JE84" s="118">
        <v>75</v>
      </c>
      <c r="JI84" s="3" t="s">
        <v>242</v>
      </c>
      <c r="JN84" s="118"/>
    </row>
    <row r="85" s="1" customFormat="1" ht="45" spans="1:274">
      <c r="A85" s="46">
        <v>52</v>
      </c>
      <c r="B85" s="14">
        <v>3001030291</v>
      </c>
      <c r="C85" s="1" t="s">
        <v>535</v>
      </c>
      <c r="E85" s="49">
        <v>1</v>
      </c>
      <c r="F85" s="49">
        <v>1</v>
      </c>
      <c r="G85" s="1">
        <v>2</v>
      </c>
      <c r="H85" s="1">
        <v>1</v>
      </c>
      <c r="I85" s="71">
        <v>43.2642818032488</v>
      </c>
      <c r="J85" s="47">
        <v>1</v>
      </c>
      <c r="K85" s="68">
        <f t="shared" si="31"/>
        <v>4.32642818032488</v>
      </c>
      <c r="L85" s="49">
        <v>2</v>
      </c>
      <c r="M85" s="78">
        <v>28034</v>
      </c>
      <c r="N85" s="1">
        <v>0</v>
      </c>
      <c r="O85" s="1">
        <v>0</v>
      </c>
      <c r="P85" s="1">
        <v>0</v>
      </c>
      <c r="Q85" s="1">
        <v>0</v>
      </c>
      <c r="R85" s="1">
        <v>0</v>
      </c>
      <c r="S85" s="19">
        <v>82</v>
      </c>
      <c r="T85" s="83">
        <v>83</v>
      </c>
      <c r="U85" s="1">
        <v>1</v>
      </c>
      <c r="V85" s="1">
        <v>1</v>
      </c>
      <c r="W85" s="1">
        <v>1</v>
      </c>
      <c r="X85" s="1">
        <v>1</v>
      </c>
      <c r="Z85" s="88">
        <v>43837</v>
      </c>
      <c r="AA85" s="17" t="s">
        <v>536</v>
      </c>
      <c r="AB85" s="17"/>
      <c r="AC85" s="1">
        <v>34.56</v>
      </c>
      <c r="AD85" s="1">
        <v>2</v>
      </c>
      <c r="AE85" s="20" t="s">
        <v>245</v>
      </c>
      <c r="AF85" s="16"/>
      <c r="AG85" s="16" t="s">
        <v>235</v>
      </c>
      <c r="AH85" s="16">
        <v>1</v>
      </c>
      <c r="AI85" s="21">
        <v>1</v>
      </c>
      <c r="AJ85" s="16">
        <v>1.7</v>
      </c>
      <c r="AK85" s="17">
        <v>1.7</v>
      </c>
      <c r="AL85" s="22">
        <v>1</v>
      </c>
      <c r="AM85" s="1">
        <v>3</v>
      </c>
      <c r="AN85" s="1">
        <v>3</v>
      </c>
      <c r="AO85" s="1">
        <v>0</v>
      </c>
      <c r="AP85" s="1">
        <v>0</v>
      </c>
      <c r="AQ85" s="17">
        <v>2</v>
      </c>
      <c r="AR85" s="1">
        <v>1</v>
      </c>
      <c r="AS85" s="1">
        <v>1</v>
      </c>
      <c r="AT85" s="17" t="s">
        <v>246</v>
      </c>
      <c r="AU85" s="17">
        <v>1</v>
      </c>
      <c r="AV85" s="17">
        <v>1</v>
      </c>
      <c r="AX85" s="1">
        <v>1</v>
      </c>
      <c r="AY85" s="1">
        <v>1</v>
      </c>
      <c r="AZ85" s="1">
        <v>1</v>
      </c>
      <c r="BA85" s="1">
        <v>1</v>
      </c>
      <c r="BB85" s="107">
        <v>1</v>
      </c>
      <c r="BC85" s="22">
        <v>0</v>
      </c>
      <c r="BD85" s="22">
        <v>0</v>
      </c>
      <c r="BE85" s="22"/>
      <c r="BF85" s="1">
        <v>1</v>
      </c>
      <c r="BG85" s="1">
        <v>1</v>
      </c>
      <c r="BH85" s="17">
        <v>1</v>
      </c>
      <c r="BI85" s="1">
        <v>0</v>
      </c>
      <c r="BJ85" s="17">
        <v>0</v>
      </c>
      <c r="BK85" s="23" t="s">
        <v>271</v>
      </c>
      <c r="BL85" s="1">
        <v>0</v>
      </c>
      <c r="BM85" s="1">
        <v>0</v>
      </c>
      <c r="BN85" s="1">
        <v>1</v>
      </c>
      <c r="BO85" s="1">
        <v>0</v>
      </c>
      <c r="BP85" s="1">
        <v>1</v>
      </c>
      <c r="BQ85" s="1">
        <v>1</v>
      </c>
      <c r="BR85" s="1">
        <v>6.53</v>
      </c>
      <c r="BS85" s="1">
        <v>1</v>
      </c>
      <c r="BT85" s="1">
        <v>2</v>
      </c>
      <c r="BU85" s="1">
        <v>2</v>
      </c>
      <c r="BW85" s="1">
        <v>3.06</v>
      </c>
      <c r="BX85" s="17">
        <v>1</v>
      </c>
      <c r="BY85" s="1">
        <v>2</v>
      </c>
      <c r="BZ85" s="1">
        <v>52.4</v>
      </c>
      <c r="CA85" s="1">
        <v>146</v>
      </c>
      <c r="CB85" s="24">
        <v>2</v>
      </c>
      <c r="CC85" s="24">
        <v>28</v>
      </c>
      <c r="CD85" s="48">
        <f t="shared" si="42"/>
        <v>0.56</v>
      </c>
      <c r="CE85" s="48">
        <v>1</v>
      </c>
      <c r="CF85" s="25" t="s">
        <v>407</v>
      </c>
      <c r="CG85" s="1" t="s">
        <v>537</v>
      </c>
      <c r="CH85" s="1">
        <v>0</v>
      </c>
      <c r="CI85" s="1" t="s">
        <v>407</v>
      </c>
      <c r="CJ85" s="1">
        <v>0</v>
      </c>
      <c r="CK85" s="1">
        <v>31</v>
      </c>
      <c r="CL85" s="1">
        <f t="shared" si="50"/>
        <v>0.62</v>
      </c>
      <c r="CM85" s="22">
        <v>12.6</v>
      </c>
      <c r="CN85" s="17">
        <v>1</v>
      </c>
      <c r="CO85" s="1">
        <v>77.7</v>
      </c>
      <c r="CP85" s="17">
        <v>4</v>
      </c>
      <c r="CQ85" s="1">
        <f t="shared" si="41"/>
        <v>7.77</v>
      </c>
      <c r="CR85" s="1">
        <v>1.1</v>
      </c>
      <c r="CS85" s="1">
        <f t="shared" si="43"/>
        <v>11</v>
      </c>
      <c r="CT85" s="107">
        <v>1</v>
      </c>
      <c r="CU85" s="22">
        <v>37</v>
      </c>
      <c r="CV85" s="107">
        <v>2</v>
      </c>
      <c r="CW85" s="22">
        <v>23.3</v>
      </c>
      <c r="CX85" s="26">
        <f t="shared" si="32"/>
        <v>1.36735592102602</v>
      </c>
      <c r="CY85" s="27">
        <f t="shared" si="33"/>
        <v>0.902454907877173</v>
      </c>
      <c r="CZ85" s="26">
        <f t="shared" si="34"/>
        <v>3.145</v>
      </c>
      <c r="DA85" s="28">
        <f t="shared" si="35"/>
        <v>-2.24254509212283</v>
      </c>
      <c r="DB85" s="22">
        <v>2</v>
      </c>
      <c r="DC85" s="1">
        <v>1</v>
      </c>
      <c r="DD85" s="17">
        <v>2</v>
      </c>
      <c r="DE85" s="29">
        <f t="shared" si="45"/>
        <v>0</v>
      </c>
      <c r="DF85" s="29">
        <v>0</v>
      </c>
      <c r="DG85" s="1">
        <v>27</v>
      </c>
      <c r="DH85" s="1">
        <f t="shared" si="44"/>
        <v>2.7</v>
      </c>
      <c r="DI85" s="1">
        <v>27</v>
      </c>
      <c r="DJ85" s="1">
        <f t="shared" si="36"/>
        <v>2.7</v>
      </c>
      <c r="DK85" s="17">
        <v>2</v>
      </c>
      <c r="DL85" s="1">
        <v>112</v>
      </c>
      <c r="DM85" s="1">
        <v>44</v>
      </c>
      <c r="DN85" s="1">
        <f t="shared" si="51"/>
        <v>4.4</v>
      </c>
      <c r="DO85" s="1">
        <v>6457</v>
      </c>
      <c r="DP85" s="1">
        <v>2</v>
      </c>
      <c r="DQ85" s="1">
        <f t="shared" si="52"/>
        <v>6.457</v>
      </c>
      <c r="DR85" s="1">
        <v>66</v>
      </c>
      <c r="DS85" s="25">
        <v>5.8</v>
      </c>
      <c r="DT85" s="1" t="s">
        <v>241</v>
      </c>
      <c r="DU85" s="1">
        <v>1</v>
      </c>
      <c r="DV85" s="1">
        <v>5</v>
      </c>
      <c r="DW85" s="1">
        <v>1</v>
      </c>
      <c r="DX85" s="20">
        <v>4.52</v>
      </c>
      <c r="DY85" s="1">
        <v>72.5</v>
      </c>
      <c r="DZ85" s="30">
        <v>139</v>
      </c>
      <c r="EA85" s="1">
        <v>31</v>
      </c>
      <c r="EB85" s="1">
        <v>13</v>
      </c>
      <c r="EC85" s="1">
        <v>69.5</v>
      </c>
      <c r="ED85" s="1">
        <v>1.13</v>
      </c>
      <c r="EE85" s="1">
        <v>42</v>
      </c>
      <c r="EF85" s="1">
        <v>29.6</v>
      </c>
      <c r="EG85" s="26">
        <f t="shared" si="46"/>
        <v>1.47129171105894</v>
      </c>
      <c r="EH85" s="26">
        <f t="shared" si="47"/>
        <v>0.9710525292989</v>
      </c>
      <c r="EI85" s="1">
        <f t="shared" si="48"/>
        <v>3.57</v>
      </c>
      <c r="EJ85" s="28">
        <f t="shared" si="49"/>
        <v>-2.5989474707011</v>
      </c>
      <c r="EK85" s="22">
        <v>2</v>
      </c>
      <c r="EL85" s="1">
        <v>2</v>
      </c>
      <c r="EM85" s="1">
        <v>69</v>
      </c>
      <c r="EN85" s="1">
        <v>123</v>
      </c>
      <c r="EO85" s="1">
        <v>113</v>
      </c>
      <c r="EP85" s="1">
        <v>39</v>
      </c>
      <c r="EQ85" s="1">
        <v>7089</v>
      </c>
      <c r="ER85" s="25">
        <v>65</v>
      </c>
      <c r="ES85" s="23"/>
      <c r="ET85" s="1">
        <v>0</v>
      </c>
      <c r="EW85" s="30"/>
      <c r="FK85" s="20">
        <v>38</v>
      </c>
      <c r="FL85" s="1">
        <v>36.4</v>
      </c>
      <c r="FM85" s="17"/>
      <c r="FN85" s="31">
        <v>1</v>
      </c>
      <c r="FO85" s="157">
        <v>1</v>
      </c>
      <c r="FP85" s="1">
        <v>0</v>
      </c>
      <c r="FQ85" s="1">
        <v>0</v>
      </c>
      <c r="FR85" s="1">
        <v>0</v>
      </c>
      <c r="FS85" s="1">
        <v>0</v>
      </c>
      <c r="FT85" s="1">
        <f t="shared" si="37"/>
        <v>0</v>
      </c>
      <c r="FU85" s="1">
        <v>0</v>
      </c>
      <c r="FV85" s="1">
        <f t="shared" si="38"/>
        <v>0</v>
      </c>
      <c r="FW85" s="1">
        <v>0</v>
      </c>
      <c r="FX85" s="1">
        <v>0</v>
      </c>
      <c r="FY85" s="17">
        <v>0</v>
      </c>
      <c r="FZ85" s="1">
        <v>0</v>
      </c>
      <c r="GB85" s="1">
        <v>0</v>
      </c>
      <c r="GC85" s="1">
        <v>0</v>
      </c>
      <c r="GD85" s="17">
        <v>0</v>
      </c>
      <c r="GE85" s="1">
        <v>0</v>
      </c>
      <c r="GG85" s="1">
        <v>0</v>
      </c>
      <c r="GH85" s="1">
        <v>0</v>
      </c>
      <c r="GI85" s="17">
        <v>0</v>
      </c>
      <c r="GJ85" s="1">
        <v>0</v>
      </c>
      <c r="GK85" s="1">
        <v>0</v>
      </c>
      <c r="GL85" s="1">
        <v>0</v>
      </c>
      <c r="GM85" s="32">
        <v>0</v>
      </c>
      <c r="GN85" s="17">
        <v>0</v>
      </c>
      <c r="GO85" s="17">
        <v>0</v>
      </c>
      <c r="GP85" s="1">
        <v>0</v>
      </c>
      <c r="GQ85" s="1">
        <v>0</v>
      </c>
      <c r="GR85" s="1">
        <v>0</v>
      </c>
      <c r="GS85" s="1">
        <v>0</v>
      </c>
      <c r="GT85" s="32">
        <v>0</v>
      </c>
      <c r="GU85" s="32">
        <v>0</v>
      </c>
      <c r="GV85" s="1">
        <v>0</v>
      </c>
      <c r="GW85" s="1">
        <v>0</v>
      </c>
      <c r="GX85" s="157">
        <v>0</v>
      </c>
      <c r="GY85" s="17">
        <v>0</v>
      </c>
      <c r="GZ85" s="17">
        <v>0</v>
      </c>
      <c r="HA85" s="25">
        <v>0</v>
      </c>
      <c r="HB85" s="1">
        <v>0</v>
      </c>
      <c r="HC85" s="17">
        <v>0</v>
      </c>
      <c r="HD85" s="170">
        <v>0</v>
      </c>
      <c r="HE85" s="17">
        <v>0</v>
      </c>
      <c r="HF85" s="17">
        <v>0</v>
      </c>
      <c r="HG85" s="17">
        <v>0</v>
      </c>
      <c r="HH85" s="17">
        <v>0</v>
      </c>
      <c r="HI85" s="17">
        <v>0</v>
      </c>
      <c r="HL85" s="1" t="s">
        <v>537</v>
      </c>
      <c r="HM85" s="1">
        <v>0</v>
      </c>
      <c r="HN85" s="1" t="s">
        <v>407</v>
      </c>
      <c r="HO85" s="1">
        <v>0</v>
      </c>
      <c r="HP85" s="1">
        <v>0</v>
      </c>
      <c r="HQ85" s="1">
        <v>0</v>
      </c>
      <c r="HR85" s="32">
        <v>0</v>
      </c>
      <c r="HS85" s="1">
        <v>0</v>
      </c>
      <c r="HT85" s="32">
        <v>0</v>
      </c>
      <c r="HU85" s="32">
        <v>0</v>
      </c>
      <c r="HW85" s="32">
        <v>0</v>
      </c>
      <c r="HX85" s="32">
        <v>0</v>
      </c>
      <c r="HY85" s="1">
        <f t="shared" si="39"/>
        <v>0</v>
      </c>
      <c r="HZ85" s="1">
        <v>0</v>
      </c>
      <c r="IA85" s="1">
        <f t="shared" si="40"/>
        <v>0</v>
      </c>
      <c r="IB85" s="1">
        <v>0</v>
      </c>
      <c r="IC85" s="1">
        <v>0</v>
      </c>
      <c r="ID85" s="23">
        <v>0</v>
      </c>
      <c r="IE85" s="23"/>
      <c r="IF85" s="23"/>
      <c r="IG85" s="36">
        <v>3</v>
      </c>
      <c r="IH85" s="37" t="s">
        <v>242</v>
      </c>
      <c r="II85" s="179">
        <v>0</v>
      </c>
      <c r="IK85" s="1" t="s">
        <v>538</v>
      </c>
      <c r="IL85" s="38" t="s">
        <v>331</v>
      </c>
      <c r="JE85" s="23"/>
      <c r="JI85" s="38" t="s">
        <v>331</v>
      </c>
      <c r="JN85" s="23"/>
    </row>
    <row r="86" s="3" customFormat="1" ht="30" spans="1:274">
      <c r="A86" s="52"/>
      <c r="B86" s="65"/>
      <c r="E86" s="54">
        <v>1</v>
      </c>
      <c r="F86" s="49">
        <v>1</v>
      </c>
      <c r="G86" s="66">
        <v>2</v>
      </c>
      <c r="H86" s="66">
        <v>1</v>
      </c>
      <c r="I86" s="71">
        <v>43.9733528016061</v>
      </c>
      <c r="J86" s="47">
        <v>1</v>
      </c>
      <c r="K86" s="68">
        <f t="shared" si="31"/>
        <v>4.39733528016061</v>
      </c>
      <c r="L86" s="49">
        <v>2</v>
      </c>
      <c r="M86" s="79">
        <v>28034</v>
      </c>
      <c r="N86" s="66">
        <v>0</v>
      </c>
      <c r="O86" s="66">
        <v>0</v>
      </c>
      <c r="P86" s="66">
        <v>0</v>
      </c>
      <c r="Q86" s="66">
        <v>0</v>
      </c>
      <c r="R86" s="1">
        <v>0</v>
      </c>
      <c r="S86" s="19">
        <v>83</v>
      </c>
      <c r="T86" s="83">
        <v>84</v>
      </c>
      <c r="U86" s="3">
        <v>2</v>
      </c>
      <c r="V86" s="3">
        <v>2</v>
      </c>
      <c r="W86" s="1">
        <v>2</v>
      </c>
      <c r="X86" s="1">
        <v>1</v>
      </c>
      <c r="Z86" s="92">
        <v>44096</v>
      </c>
      <c r="AA86" s="66">
        <v>29</v>
      </c>
      <c r="AB86" s="66"/>
      <c r="AC86" s="3">
        <v>33.95</v>
      </c>
      <c r="AD86" s="1">
        <v>2</v>
      </c>
      <c r="AE86" s="95" t="s">
        <v>539</v>
      </c>
      <c r="AF86" s="94"/>
      <c r="AG86" s="94" t="s">
        <v>235</v>
      </c>
      <c r="AH86" s="94">
        <v>1</v>
      </c>
      <c r="AI86" s="21">
        <v>1</v>
      </c>
      <c r="AJ86" s="94">
        <v>1.4</v>
      </c>
      <c r="AK86" s="66">
        <v>1.4</v>
      </c>
      <c r="AL86" s="22">
        <v>1</v>
      </c>
      <c r="AM86" s="3">
        <v>1</v>
      </c>
      <c r="AN86" s="3">
        <v>1</v>
      </c>
      <c r="AO86" s="3">
        <v>0</v>
      </c>
      <c r="AP86" s="3">
        <v>0</v>
      </c>
      <c r="AQ86" s="66">
        <v>1</v>
      </c>
      <c r="AR86" s="1">
        <v>1</v>
      </c>
      <c r="AS86" s="66">
        <v>1</v>
      </c>
      <c r="AT86" s="66">
        <v>0</v>
      </c>
      <c r="AU86" s="66">
        <v>0</v>
      </c>
      <c r="AV86" s="66">
        <v>0</v>
      </c>
      <c r="AX86" s="3">
        <v>1</v>
      </c>
      <c r="AY86" s="3">
        <v>1</v>
      </c>
      <c r="AZ86" s="3">
        <v>1</v>
      </c>
      <c r="BA86" s="1">
        <v>1</v>
      </c>
      <c r="BB86" s="107">
        <v>1</v>
      </c>
      <c r="BC86" s="22">
        <v>0</v>
      </c>
      <c r="BD86" s="22">
        <v>0</v>
      </c>
      <c r="BE86" s="22"/>
      <c r="BF86" s="3">
        <v>1</v>
      </c>
      <c r="BG86" s="3">
        <v>1</v>
      </c>
      <c r="BH86" s="17">
        <v>1</v>
      </c>
      <c r="BI86" s="3">
        <v>0</v>
      </c>
      <c r="BJ86" s="66">
        <v>0</v>
      </c>
      <c r="BK86" s="118" t="s">
        <v>334</v>
      </c>
      <c r="BL86" s="3">
        <v>0</v>
      </c>
      <c r="BM86" s="3">
        <v>0</v>
      </c>
      <c r="BN86" s="3">
        <v>1</v>
      </c>
      <c r="BO86" s="3">
        <v>0</v>
      </c>
      <c r="BP86" s="1">
        <v>1</v>
      </c>
      <c r="BQ86" s="66">
        <v>1</v>
      </c>
      <c r="BR86" s="3">
        <v>13.91</v>
      </c>
      <c r="BS86" s="1">
        <v>1</v>
      </c>
      <c r="BT86" s="1">
        <v>2</v>
      </c>
      <c r="BU86" s="1">
        <v>3</v>
      </c>
      <c r="BW86" s="3">
        <v>2.42</v>
      </c>
      <c r="BX86" s="17">
        <v>1</v>
      </c>
      <c r="BY86" s="1">
        <v>1</v>
      </c>
      <c r="BZ86" s="3">
        <v>42.2</v>
      </c>
      <c r="CA86" s="3">
        <v>149</v>
      </c>
      <c r="CB86" s="24">
        <v>2</v>
      </c>
      <c r="CC86" s="3">
        <v>29</v>
      </c>
      <c r="CD86" s="48">
        <f t="shared" si="42"/>
        <v>0.58</v>
      </c>
      <c r="CE86" s="48">
        <v>1</v>
      </c>
      <c r="CF86" s="129" t="s">
        <v>455</v>
      </c>
      <c r="CG86" s="3">
        <v>0</v>
      </c>
      <c r="CH86" s="3">
        <v>0</v>
      </c>
      <c r="CI86" s="3" t="s">
        <v>455</v>
      </c>
      <c r="CJ86" s="3">
        <v>0</v>
      </c>
      <c r="CK86" s="3">
        <v>31</v>
      </c>
      <c r="CL86" s="1">
        <f t="shared" si="50"/>
        <v>0.62</v>
      </c>
      <c r="CM86" s="22">
        <v>12.4</v>
      </c>
      <c r="CN86" s="17">
        <v>1</v>
      </c>
      <c r="CO86" s="3">
        <v>81.2</v>
      </c>
      <c r="CP86" s="17">
        <v>5</v>
      </c>
      <c r="CQ86" s="1">
        <f t="shared" si="41"/>
        <v>8.12</v>
      </c>
      <c r="CR86" s="3">
        <v>1.08</v>
      </c>
      <c r="CS86" s="1">
        <f t="shared" si="43"/>
        <v>10.8</v>
      </c>
      <c r="CT86" s="107">
        <v>1</v>
      </c>
      <c r="CU86" s="22">
        <v>38</v>
      </c>
      <c r="CV86" s="107">
        <v>2</v>
      </c>
      <c r="CW86" s="22">
        <v>26.8</v>
      </c>
      <c r="CX86" s="26">
        <f t="shared" si="32"/>
        <v>1.42813479402879</v>
      </c>
      <c r="CY86" s="27">
        <f t="shared" si="33"/>
        <v>0.942568964059001</v>
      </c>
      <c r="CZ86" s="26">
        <f t="shared" si="34"/>
        <v>3.23</v>
      </c>
      <c r="DA86" s="28">
        <f t="shared" si="35"/>
        <v>-2.287431035941</v>
      </c>
      <c r="DB86" s="22">
        <v>2</v>
      </c>
      <c r="DC86" s="1">
        <v>1</v>
      </c>
      <c r="DD86" s="66">
        <v>2</v>
      </c>
      <c r="DE86" s="29">
        <f t="shared" si="45"/>
        <v>0</v>
      </c>
      <c r="DF86" s="29">
        <v>0</v>
      </c>
      <c r="DG86" s="3">
        <v>26</v>
      </c>
      <c r="DH86" s="1">
        <f t="shared" si="44"/>
        <v>2.6</v>
      </c>
      <c r="DI86" s="3">
        <v>32</v>
      </c>
      <c r="DJ86" s="1">
        <f t="shared" si="36"/>
        <v>3.2</v>
      </c>
      <c r="DK86" s="17">
        <v>2</v>
      </c>
      <c r="DL86" s="3">
        <v>143</v>
      </c>
      <c r="DM86" s="3">
        <v>45</v>
      </c>
      <c r="DN86" s="1">
        <f t="shared" si="51"/>
        <v>4.5</v>
      </c>
      <c r="DO86" s="3">
        <v>6587</v>
      </c>
      <c r="DP86" s="1">
        <v>2</v>
      </c>
      <c r="DQ86" s="1">
        <f t="shared" si="52"/>
        <v>6.587</v>
      </c>
      <c r="DR86" s="3">
        <v>62</v>
      </c>
      <c r="DS86" s="129">
        <v>5.7</v>
      </c>
      <c r="DT86" s="3" t="s">
        <v>260</v>
      </c>
      <c r="DU86" s="3">
        <v>1</v>
      </c>
      <c r="DV86" s="3">
        <v>6</v>
      </c>
      <c r="DW86" s="1">
        <v>1</v>
      </c>
      <c r="DX86" s="95">
        <v>3.67</v>
      </c>
      <c r="DY86" s="3">
        <v>64.6</v>
      </c>
      <c r="DZ86" s="30">
        <v>140</v>
      </c>
      <c r="EA86" s="3">
        <v>31</v>
      </c>
      <c r="EE86" s="3">
        <v>37</v>
      </c>
      <c r="EF86" s="3">
        <v>32.5</v>
      </c>
      <c r="EG86" s="26">
        <f t="shared" si="46"/>
        <v>1.51188336097887</v>
      </c>
      <c r="EH86" s="26">
        <f t="shared" si="47"/>
        <v>0.997843018246057</v>
      </c>
      <c r="EI86" s="1">
        <f t="shared" si="48"/>
        <v>3.145</v>
      </c>
      <c r="EJ86" s="28">
        <f t="shared" si="49"/>
        <v>-2.14715698175394</v>
      </c>
      <c r="EK86" s="22">
        <v>2</v>
      </c>
      <c r="EL86" s="1">
        <v>2</v>
      </c>
      <c r="EM86" s="3">
        <v>36</v>
      </c>
      <c r="EN86" s="3">
        <v>62</v>
      </c>
      <c r="EO86" s="3">
        <v>150</v>
      </c>
      <c r="EP86" s="3">
        <v>33</v>
      </c>
      <c r="EQ86" s="3">
        <v>7166</v>
      </c>
      <c r="ER86" s="129">
        <v>66</v>
      </c>
      <c r="ES86" s="118"/>
      <c r="ET86" s="3">
        <v>1</v>
      </c>
      <c r="EW86" s="30"/>
      <c r="FB86" s="3">
        <v>36</v>
      </c>
      <c r="FC86" s="3">
        <v>24.3</v>
      </c>
      <c r="FD86" s="3">
        <v>23</v>
      </c>
      <c r="FE86" s="3">
        <v>25</v>
      </c>
      <c r="FF86" s="3">
        <v>149</v>
      </c>
      <c r="FG86" s="3">
        <v>30</v>
      </c>
      <c r="FH86" s="3">
        <v>6472</v>
      </c>
      <c r="FI86" s="3">
        <v>64</v>
      </c>
      <c r="FK86" s="95">
        <v>37.5</v>
      </c>
      <c r="FL86" s="3">
        <v>36</v>
      </c>
      <c r="FM86" s="1"/>
      <c r="FN86" s="31">
        <v>1</v>
      </c>
      <c r="FO86" s="32">
        <v>0</v>
      </c>
      <c r="FP86" s="3">
        <v>0</v>
      </c>
      <c r="FQ86" s="1">
        <v>0</v>
      </c>
      <c r="FR86" s="3">
        <v>0</v>
      </c>
      <c r="FS86" s="1">
        <v>0</v>
      </c>
      <c r="FT86" s="1">
        <f t="shared" si="37"/>
        <v>0</v>
      </c>
      <c r="FU86" s="66">
        <v>0</v>
      </c>
      <c r="FV86" s="1">
        <f t="shared" si="38"/>
        <v>0</v>
      </c>
      <c r="FW86" s="1">
        <v>0</v>
      </c>
      <c r="FX86" s="1">
        <v>0</v>
      </c>
      <c r="FY86" s="17">
        <v>0</v>
      </c>
      <c r="FZ86" s="1">
        <v>0</v>
      </c>
      <c r="GA86" s="17"/>
      <c r="GB86" s="1">
        <v>0</v>
      </c>
      <c r="GC86" s="17">
        <v>0</v>
      </c>
      <c r="GD86" s="17">
        <v>0</v>
      </c>
      <c r="GE86" s="1">
        <v>0</v>
      </c>
      <c r="GF86" s="17"/>
      <c r="GG86" s="1">
        <v>0</v>
      </c>
      <c r="GH86" s="17">
        <v>0</v>
      </c>
      <c r="GI86" s="17">
        <v>0</v>
      </c>
      <c r="GJ86" s="1">
        <v>0</v>
      </c>
      <c r="GK86" s="3">
        <v>0</v>
      </c>
      <c r="GL86" s="3">
        <v>0</v>
      </c>
      <c r="GM86" s="32">
        <v>0</v>
      </c>
      <c r="GN86" s="17">
        <v>0</v>
      </c>
      <c r="GO86" s="66">
        <v>0</v>
      </c>
      <c r="GP86" s="1">
        <v>0</v>
      </c>
      <c r="GQ86" s="1">
        <v>0</v>
      </c>
      <c r="GR86" s="66">
        <v>0</v>
      </c>
      <c r="GS86" s="1">
        <v>0</v>
      </c>
      <c r="GT86" s="32">
        <v>0</v>
      </c>
      <c r="GU86" s="32">
        <v>0</v>
      </c>
      <c r="GV86" s="3">
        <v>0</v>
      </c>
      <c r="GW86" s="3">
        <v>0</v>
      </c>
      <c r="GX86" s="157">
        <v>0</v>
      </c>
      <c r="GY86" s="66">
        <v>0</v>
      </c>
      <c r="GZ86" s="17">
        <v>0</v>
      </c>
      <c r="HA86" s="129">
        <v>0</v>
      </c>
      <c r="HB86" s="3">
        <v>0</v>
      </c>
      <c r="HC86" s="17">
        <v>0</v>
      </c>
      <c r="HD86" s="170">
        <v>0</v>
      </c>
      <c r="HE86" s="17">
        <v>0</v>
      </c>
      <c r="HF86" s="17">
        <v>0</v>
      </c>
      <c r="HG86" s="17">
        <v>0</v>
      </c>
      <c r="HH86" s="17">
        <v>0</v>
      </c>
      <c r="HI86" s="17">
        <v>0</v>
      </c>
      <c r="HL86" s="3">
        <v>0</v>
      </c>
      <c r="HM86" s="3">
        <v>0</v>
      </c>
      <c r="HN86" s="3" t="s">
        <v>455</v>
      </c>
      <c r="HO86" s="3">
        <v>0</v>
      </c>
      <c r="HP86" s="3">
        <v>0</v>
      </c>
      <c r="HQ86" s="3">
        <v>0</v>
      </c>
      <c r="HR86" s="32">
        <v>0</v>
      </c>
      <c r="HS86" s="1">
        <v>0</v>
      </c>
      <c r="HT86" s="32">
        <v>0</v>
      </c>
      <c r="HU86" s="32">
        <v>0</v>
      </c>
      <c r="HV86" s="1"/>
      <c r="HW86" s="32">
        <v>0</v>
      </c>
      <c r="HX86" s="32">
        <v>0</v>
      </c>
      <c r="HY86" s="1">
        <f t="shared" si="39"/>
        <v>0</v>
      </c>
      <c r="HZ86" s="1">
        <v>0</v>
      </c>
      <c r="IA86" s="1">
        <f t="shared" si="40"/>
        <v>0</v>
      </c>
      <c r="IB86" s="1">
        <v>0</v>
      </c>
      <c r="IC86" s="3">
        <v>0</v>
      </c>
      <c r="ID86" s="118">
        <v>0</v>
      </c>
      <c r="IE86" s="118"/>
      <c r="IF86" s="118"/>
      <c r="IG86" s="115">
        <v>1</v>
      </c>
      <c r="IH86" s="115" t="s">
        <v>261</v>
      </c>
      <c r="II86" s="179">
        <v>1</v>
      </c>
      <c r="IJ86" s="3" t="s">
        <v>540</v>
      </c>
      <c r="IK86" s="3" t="s">
        <v>541</v>
      </c>
      <c r="IL86" s="3" t="s">
        <v>331</v>
      </c>
      <c r="IM86" s="3">
        <v>0</v>
      </c>
      <c r="IN86" s="3">
        <v>0</v>
      </c>
      <c r="IO86" s="3">
        <v>30.78</v>
      </c>
      <c r="IQ86" s="3">
        <v>2.81</v>
      </c>
      <c r="IR86" s="3">
        <v>45.2</v>
      </c>
      <c r="IS86" s="3">
        <v>154</v>
      </c>
      <c r="IT86" s="3">
        <v>26</v>
      </c>
      <c r="IU86" s="3">
        <v>13.5</v>
      </c>
      <c r="IV86" s="3">
        <v>67.6</v>
      </c>
      <c r="IW86" s="3">
        <v>1.18</v>
      </c>
      <c r="IX86" s="3">
        <v>37</v>
      </c>
      <c r="IY86" s="3">
        <v>21.5</v>
      </c>
      <c r="IZ86" s="3">
        <v>23</v>
      </c>
      <c r="JA86" s="3">
        <v>28</v>
      </c>
      <c r="JB86" s="3">
        <v>119</v>
      </c>
      <c r="JC86" s="3">
        <v>25</v>
      </c>
      <c r="JD86" s="3">
        <v>6652</v>
      </c>
      <c r="JE86" s="118">
        <v>65</v>
      </c>
      <c r="JI86" s="3" t="s">
        <v>331</v>
      </c>
      <c r="JN86" s="118"/>
    </row>
    <row r="87" s="1" customFormat="1" spans="1:274">
      <c r="A87" s="46">
        <v>53</v>
      </c>
      <c r="B87" s="14">
        <v>3001458618</v>
      </c>
      <c r="C87" s="1" t="s">
        <v>542</v>
      </c>
      <c r="E87" s="49">
        <v>3</v>
      </c>
      <c r="F87" s="49">
        <v>2</v>
      </c>
      <c r="G87" s="17">
        <v>3</v>
      </c>
      <c r="H87" s="1">
        <v>1</v>
      </c>
      <c r="I87" s="71">
        <v>63.2203782485995</v>
      </c>
      <c r="J87" s="47">
        <v>2</v>
      </c>
      <c r="K87" s="68">
        <f t="shared" si="31"/>
        <v>6.32203782485995</v>
      </c>
      <c r="L87" s="49">
        <v>4</v>
      </c>
      <c r="M87" s="78">
        <v>20424</v>
      </c>
      <c r="N87" s="1">
        <v>1</v>
      </c>
      <c r="O87" s="1">
        <v>0</v>
      </c>
      <c r="P87" s="1">
        <v>0</v>
      </c>
      <c r="Q87" s="1">
        <v>0</v>
      </c>
      <c r="R87" s="1">
        <v>0</v>
      </c>
      <c r="S87" s="19">
        <v>84</v>
      </c>
      <c r="T87" s="83">
        <v>85</v>
      </c>
      <c r="U87" s="1">
        <v>1</v>
      </c>
      <c r="V87" s="1">
        <v>1</v>
      </c>
      <c r="W87" s="1">
        <v>1</v>
      </c>
      <c r="X87" s="1">
        <v>1</v>
      </c>
      <c r="Z87" s="88">
        <v>43515</v>
      </c>
      <c r="AA87" s="17">
        <v>98</v>
      </c>
      <c r="AB87" s="17"/>
      <c r="AC87" s="1">
        <v>20.14</v>
      </c>
      <c r="AD87" s="17">
        <v>1</v>
      </c>
      <c r="AE87" s="20" t="s">
        <v>543</v>
      </c>
      <c r="AF87" s="16"/>
      <c r="AG87" s="16" t="s">
        <v>255</v>
      </c>
      <c r="AH87" s="16">
        <v>3</v>
      </c>
      <c r="AI87" s="21">
        <v>3</v>
      </c>
      <c r="AJ87" s="16">
        <v>1.3</v>
      </c>
      <c r="AK87" s="17">
        <v>1.3</v>
      </c>
      <c r="AL87" s="22">
        <v>1</v>
      </c>
      <c r="AM87" s="1">
        <v>2</v>
      </c>
      <c r="AN87" s="1">
        <v>2</v>
      </c>
      <c r="AO87" s="1">
        <v>0</v>
      </c>
      <c r="AP87" s="1">
        <v>0</v>
      </c>
      <c r="AQ87" s="17">
        <v>2</v>
      </c>
      <c r="AR87" s="1">
        <v>1</v>
      </c>
      <c r="AS87" s="1">
        <v>1</v>
      </c>
      <c r="AT87" s="17" t="s">
        <v>246</v>
      </c>
      <c r="AU87" s="17">
        <v>1</v>
      </c>
      <c r="AV87" s="17">
        <v>1</v>
      </c>
      <c r="AX87" s="1">
        <v>1</v>
      </c>
      <c r="AY87" s="1">
        <v>1</v>
      </c>
      <c r="AZ87" s="1">
        <v>1</v>
      </c>
      <c r="BA87" s="1">
        <v>1</v>
      </c>
      <c r="BB87" s="107">
        <v>1</v>
      </c>
      <c r="BC87" s="22">
        <v>0</v>
      </c>
      <c r="BD87" s="22">
        <v>1</v>
      </c>
      <c r="BE87" s="22"/>
      <c r="BF87" s="1">
        <v>1</v>
      </c>
      <c r="BG87" s="1">
        <v>1</v>
      </c>
      <c r="BH87" s="17">
        <v>1</v>
      </c>
      <c r="BI87" s="1">
        <v>0</v>
      </c>
      <c r="BJ87" s="17">
        <v>0</v>
      </c>
      <c r="BK87" s="23" t="s">
        <v>271</v>
      </c>
      <c r="BL87" s="1">
        <v>1</v>
      </c>
      <c r="BM87" s="1" t="s">
        <v>544</v>
      </c>
      <c r="BN87" s="1">
        <v>0</v>
      </c>
      <c r="BO87" s="1">
        <v>0</v>
      </c>
      <c r="BP87" s="1">
        <v>2</v>
      </c>
      <c r="BQ87" s="1">
        <v>2</v>
      </c>
      <c r="BR87" s="1">
        <v>113.6</v>
      </c>
      <c r="BS87" s="1">
        <v>2</v>
      </c>
      <c r="BT87" s="1">
        <v>3</v>
      </c>
      <c r="BU87" s="1">
        <v>4</v>
      </c>
      <c r="BW87" s="1">
        <v>4.54</v>
      </c>
      <c r="BX87" s="1">
        <v>2</v>
      </c>
      <c r="BY87" s="1">
        <v>2</v>
      </c>
      <c r="BZ87" s="1">
        <v>56.2</v>
      </c>
      <c r="CA87" s="1">
        <v>143</v>
      </c>
      <c r="CB87" s="24">
        <v>2</v>
      </c>
      <c r="CC87" s="24">
        <v>98</v>
      </c>
      <c r="CD87" s="48">
        <f t="shared" si="42"/>
        <v>1.96</v>
      </c>
      <c r="CE87" s="48">
        <v>2</v>
      </c>
      <c r="CF87" s="25">
        <v>0</v>
      </c>
      <c r="CG87" s="17">
        <v>0</v>
      </c>
      <c r="CH87" s="17">
        <v>0</v>
      </c>
      <c r="CI87" s="17">
        <v>0</v>
      </c>
      <c r="CJ87" s="17">
        <v>0</v>
      </c>
      <c r="CK87" s="17">
        <v>98</v>
      </c>
      <c r="CL87" s="1">
        <f t="shared" si="50"/>
        <v>1.96</v>
      </c>
      <c r="CM87" s="22">
        <v>12.3</v>
      </c>
      <c r="CN87" s="17">
        <v>1</v>
      </c>
      <c r="CO87" s="1">
        <v>78.2</v>
      </c>
      <c r="CP87" s="17">
        <v>4</v>
      </c>
      <c r="CQ87" s="1">
        <f t="shared" si="41"/>
        <v>7.82</v>
      </c>
      <c r="CR87" s="1">
        <v>1.07</v>
      </c>
      <c r="CS87" s="1">
        <f t="shared" si="43"/>
        <v>10.7</v>
      </c>
      <c r="CT87" s="107">
        <v>1</v>
      </c>
      <c r="CU87" s="22">
        <v>32</v>
      </c>
      <c r="CV87" s="22">
        <v>1</v>
      </c>
      <c r="CW87" s="22">
        <v>16.4</v>
      </c>
      <c r="CX87" s="26">
        <f t="shared" si="32"/>
        <v>1.2148438480477</v>
      </c>
      <c r="CY87" s="27">
        <f t="shared" si="33"/>
        <v>0.801796939711481</v>
      </c>
      <c r="CZ87" s="26">
        <f t="shared" si="34"/>
        <v>2.72</v>
      </c>
      <c r="DA87" s="28">
        <f t="shared" si="35"/>
        <v>-1.91820306028852</v>
      </c>
      <c r="DB87" s="22">
        <v>2</v>
      </c>
      <c r="DC87" s="1">
        <v>1</v>
      </c>
      <c r="DD87" s="17"/>
      <c r="DG87" s="1">
        <v>66</v>
      </c>
      <c r="DH87" s="1">
        <f t="shared" si="44"/>
        <v>6.6</v>
      </c>
      <c r="DI87" s="1">
        <v>49</v>
      </c>
      <c r="DJ87" s="1">
        <f t="shared" si="36"/>
        <v>4.9</v>
      </c>
      <c r="DK87" s="1">
        <v>3</v>
      </c>
      <c r="DL87" s="1">
        <v>160</v>
      </c>
      <c r="DM87" s="1">
        <v>109</v>
      </c>
      <c r="DN87" s="1">
        <f t="shared" si="51"/>
        <v>10.9</v>
      </c>
      <c r="DO87" s="1">
        <v>3530</v>
      </c>
      <c r="DP87" s="1">
        <v>1</v>
      </c>
      <c r="DQ87" s="1">
        <f t="shared" si="52"/>
        <v>3.53</v>
      </c>
      <c r="DR87" s="1">
        <v>58</v>
      </c>
      <c r="DS87" s="25">
        <v>6.3</v>
      </c>
      <c r="DT87" s="1" t="s">
        <v>308</v>
      </c>
      <c r="DU87" s="1">
        <v>2</v>
      </c>
      <c r="DV87" s="1">
        <v>7</v>
      </c>
      <c r="DW87" s="1">
        <v>2</v>
      </c>
      <c r="DX87" s="20"/>
      <c r="DZ87" s="30"/>
      <c r="EK87" s="22"/>
      <c r="ER87" s="25"/>
      <c r="ES87" s="23"/>
      <c r="ET87" s="1">
        <v>1</v>
      </c>
      <c r="EU87" s="1">
        <v>5.01</v>
      </c>
      <c r="EV87" s="1">
        <v>67.8</v>
      </c>
      <c r="EW87" s="30">
        <v>142</v>
      </c>
      <c r="EX87" s="1">
        <v>100</v>
      </c>
      <c r="FB87" s="1">
        <v>31</v>
      </c>
      <c r="FC87" s="1">
        <v>16.7</v>
      </c>
      <c r="FD87" s="1">
        <v>73</v>
      </c>
      <c r="FE87" s="1">
        <v>31</v>
      </c>
      <c r="FF87" s="1">
        <v>190</v>
      </c>
      <c r="FG87" s="1">
        <v>115</v>
      </c>
      <c r="FH87" s="1">
        <v>3534</v>
      </c>
      <c r="FI87" s="1">
        <v>65</v>
      </c>
      <c r="FK87" s="20">
        <v>36.8</v>
      </c>
      <c r="FL87" s="1">
        <v>36.2</v>
      </c>
      <c r="FN87" s="31">
        <v>0</v>
      </c>
      <c r="FO87" s="32">
        <v>0</v>
      </c>
      <c r="FP87" s="1">
        <v>0</v>
      </c>
      <c r="FQ87" s="1">
        <v>0</v>
      </c>
      <c r="FR87" s="1">
        <v>0</v>
      </c>
      <c r="FS87" s="1">
        <v>0</v>
      </c>
      <c r="FT87" s="1">
        <f t="shared" si="37"/>
        <v>0</v>
      </c>
      <c r="FU87" s="1">
        <v>0</v>
      </c>
      <c r="FV87" s="1">
        <f t="shared" si="38"/>
        <v>0</v>
      </c>
      <c r="FW87" s="1">
        <v>0</v>
      </c>
      <c r="FX87" s="1">
        <v>0</v>
      </c>
      <c r="FY87" s="17">
        <v>0</v>
      </c>
      <c r="FZ87" s="1">
        <v>0</v>
      </c>
      <c r="GB87" s="1">
        <v>0</v>
      </c>
      <c r="GC87" s="1">
        <v>0</v>
      </c>
      <c r="GD87" s="17">
        <v>0</v>
      </c>
      <c r="GE87" s="1">
        <v>0</v>
      </c>
      <c r="GG87" s="1">
        <v>0</v>
      </c>
      <c r="GH87" s="1">
        <v>0</v>
      </c>
      <c r="GI87" s="17">
        <v>0</v>
      </c>
      <c r="GJ87" s="1">
        <v>0</v>
      </c>
      <c r="GK87" s="1">
        <v>0</v>
      </c>
      <c r="GL87" s="1">
        <v>0</v>
      </c>
      <c r="GM87" s="32">
        <v>0</v>
      </c>
      <c r="GN87" s="17">
        <v>0</v>
      </c>
      <c r="GO87" s="17">
        <v>0</v>
      </c>
      <c r="GP87" s="1">
        <v>0</v>
      </c>
      <c r="GQ87" s="1">
        <v>0</v>
      </c>
      <c r="GR87" s="1">
        <v>0</v>
      </c>
      <c r="GS87" s="1">
        <v>0</v>
      </c>
      <c r="GT87" s="32">
        <v>0</v>
      </c>
      <c r="GU87" s="32">
        <v>0</v>
      </c>
      <c r="GV87" s="1">
        <v>0</v>
      </c>
      <c r="GW87" s="1">
        <v>0</v>
      </c>
      <c r="GX87" s="157">
        <v>0</v>
      </c>
      <c r="GY87" s="17">
        <v>0</v>
      </c>
      <c r="GZ87" s="17">
        <v>0</v>
      </c>
      <c r="HA87" s="25">
        <v>0</v>
      </c>
      <c r="HB87" s="1">
        <v>0</v>
      </c>
      <c r="HC87" s="17">
        <v>0</v>
      </c>
      <c r="HD87" s="170">
        <v>0</v>
      </c>
      <c r="HE87" s="17">
        <v>0</v>
      </c>
      <c r="HF87" s="17">
        <v>0</v>
      </c>
      <c r="HG87" s="17">
        <v>0</v>
      </c>
      <c r="HH87" s="17">
        <v>0</v>
      </c>
      <c r="HI87" s="17">
        <v>0</v>
      </c>
      <c r="HL87" s="1">
        <v>0</v>
      </c>
      <c r="HM87" s="1">
        <v>0</v>
      </c>
      <c r="HN87" s="1">
        <v>0</v>
      </c>
      <c r="HO87" s="1">
        <v>0</v>
      </c>
      <c r="HP87" s="1">
        <v>0</v>
      </c>
      <c r="HQ87" s="1">
        <v>0</v>
      </c>
      <c r="HR87" s="32">
        <v>0</v>
      </c>
      <c r="HS87" s="1">
        <v>0</v>
      </c>
      <c r="HT87" s="32">
        <v>0</v>
      </c>
      <c r="HU87" s="32">
        <v>0</v>
      </c>
      <c r="HW87" s="32">
        <v>0</v>
      </c>
      <c r="HX87" s="32">
        <v>0</v>
      </c>
      <c r="HY87" s="1">
        <f t="shared" si="39"/>
        <v>0</v>
      </c>
      <c r="HZ87" s="1">
        <v>0</v>
      </c>
      <c r="IA87" s="1">
        <f t="shared" si="40"/>
        <v>0</v>
      </c>
      <c r="IB87" s="1">
        <v>0</v>
      </c>
      <c r="IC87" s="1">
        <v>0</v>
      </c>
      <c r="ID87" s="23">
        <v>0</v>
      </c>
      <c r="IE87" s="23"/>
      <c r="IF87" s="23"/>
      <c r="IG87" s="36">
        <v>2</v>
      </c>
      <c r="IH87" s="37" t="s">
        <v>242</v>
      </c>
      <c r="II87" s="179">
        <v>0</v>
      </c>
      <c r="IJ87" s="1" t="s">
        <v>545</v>
      </c>
      <c r="IL87" s="38" t="s">
        <v>242</v>
      </c>
      <c r="IM87" s="1" t="s">
        <v>529</v>
      </c>
      <c r="IN87" s="1" t="s">
        <v>529</v>
      </c>
      <c r="IO87" s="1">
        <v>42.19</v>
      </c>
      <c r="IQ87" s="1">
        <v>4.4</v>
      </c>
      <c r="IR87" s="1">
        <v>66</v>
      </c>
      <c r="IS87" s="1">
        <v>146</v>
      </c>
      <c r="IT87" s="1">
        <v>82</v>
      </c>
      <c r="IX87" s="1">
        <v>35</v>
      </c>
      <c r="IY87" s="1">
        <v>11.2</v>
      </c>
      <c r="IZ87" s="1">
        <v>21</v>
      </c>
      <c r="JA87" s="1">
        <v>26</v>
      </c>
      <c r="JB87" s="1">
        <v>174</v>
      </c>
      <c r="JC87" s="1">
        <v>82</v>
      </c>
      <c r="JD87" s="1">
        <v>4839</v>
      </c>
      <c r="JE87" s="23">
        <v>75</v>
      </c>
      <c r="JI87" s="38" t="s">
        <v>242</v>
      </c>
      <c r="JN87" s="23"/>
    </row>
    <row r="88" s="3" customFormat="1" spans="1:274">
      <c r="A88" s="52"/>
      <c r="B88" s="65"/>
      <c r="E88" s="54">
        <v>3</v>
      </c>
      <c r="F88" s="49">
        <v>2</v>
      </c>
      <c r="G88" s="66">
        <v>3</v>
      </c>
      <c r="H88" s="66">
        <v>1</v>
      </c>
      <c r="I88" s="71">
        <v>64.1054465507944</v>
      </c>
      <c r="J88" s="47">
        <v>2</v>
      </c>
      <c r="K88" s="68">
        <f t="shared" si="31"/>
        <v>6.41054465507944</v>
      </c>
      <c r="L88" s="49">
        <v>4</v>
      </c>
      <c r="M88" s="79">
        <v>20424</v>
      </c>
      <c r="N88" s="66">
        <v>1</v>
      </c>
      <c r="O88" s="66">
        <v>0</v>
      </c>
      <c r="P88" s="66">
        <v>0</v>
      </c>
      <c r="Q88" s="66">
        <v>0</v>
      </c>
      <c r="R88" s="1">
        <v>0</v>
      </c>
      <c r="S88" s="19">
        <v>85</v>
      </c>
      <c r="T88" s="83">
        <v>86</v>
      </c>
      <c r="U88" s="3">
        <v>3</v>
      </c>
      <c r="V88" s="3">
        <v>3</v>
      </c>
      <c r="W88" s="1">
        <v>2</v>
      </c>
      <c r="X88" s="1">
        <v>2</v>
      </c>
      <c r="Z88" s="92">
        <v>43839</v>
      </c>
      <c r="AA88" s="66">
        <v>98</v>
      </c>
      <c r="AB88" s="66"/>
      <c r="AC88" s="3">
        <v>23.38</v>
      </c>
      <c r="AD88" s="1">
        <v>2</v>
      </c>
      <c r="AE88" s="95" t="s">
        <v>295</v>
      </c>
      <c r="AF88" s="94"/>
      <c r="AG88" s="94" t="s">
        <v>235</v>
      </c>
      <c r="AH88" s="94">
        <v>1</v>
      </c>
      <c r="AI88" s="21">
        <v>1</v>
      </c>
      <c r="AJ88" s="94">
        <v>0.9</v>
      </c>
      <c r="AK88" s="66">
        <v>0.9</v>
      </c>
      <c r="AL88" s="22">
        <v>1</v>
      </c>
      <c r="AM88" s="3">
        <v>1</v>
      </c>
      <c r="AN88" s="3">
        <v>1</v>
      </c>
      <c r="AO88" s="3">
        <v>0</v>
      </c>
      <c r="AP88" s="3">
        <v>0</v>
      </c>
      <c r="AQ88" s="66">
        <v>1</v>
      </c>
      <c r="AR88" s="1">
        <v>1</v>
      </c>
      <c r="AS88" s="66">
        <v>1</v>
      </c>
      <c r="AT88" s="66">
        <v>0</v>
      </c>
      <c r="AU88" s="66">
        <v>0</v>
      </c>
      <c r="AV88" s="66">
        <v>0</v>
      </c>
      <c r="AX88" s="3">
        <v>1</v>
      </c>
      <c r="AY88" s="3">
        <v>1</v>
      </c>
      <c r="AZ88" s="3">
        <v>1</v>
      </c>
      <c r="BA88" s="1">
        <v>1</v>
      </c>
      <c r="BB88" s="107">
        <v>1</v>
      </c>
      <c r="BC88" s="22">
        <v>0</v>
      </c>
      <c r="BD88" s="22">
        <v>1</v>
      </c>
      <c r="BE88" s="22"/>
      <c r="BF88" s="3">
        <v>1</v>
      </c>
      <c r="BG88" s="3">
        <v>1</v>
      </c>
      <c r="BH88" s="17">
        <v>1</v>
      </c>
      <c r="BI88" s="3">
        <v>0</v>
      </c>
      <c r="BJ88" s="66">
        <v>0</v>
      </c>
      <c r="BK88" s="118" t="s">
        <v>334</v>
      </c>
      <c r="BL88" s="3">
        <v>0</v>
      </c>
      <c r="BM88" s="3">
        <v>0</v>
      </c>
      <c r="BN88" s="3">
        <v>0</v>
      </c>
      <c r="BO88" s="3">
        <v>0</v>
      </c>
      <c r="BP88" s="1">
        <v>4</v>
      </c>
      <c r="BQ88" s="1">
        <v>3</v>
      </c>
      <c r="BR88" s="3">
        <v>8.27</v>
      </c>
      <c r="BS88" s="1">
        <v>1</v>
      </c>
      <c r="BT88" s="1">
        <v>2</v>
      </c>
      <c r="BU88" s="1">
        <v>2</v>
      </c>
      <c r="BW88" s="3">
        <v>5.07</v>
      </c>
      <c r="BX88" s="1">
        <v>2</v>
      </c>
      <c r="BY88" s="66">
        <v>3</v>
      </c>
      <c r="BZ88" s="3">
        <v>54.1</v>
      </c>
      <c r="CA88" s="3">
        <v>140</v>
      </c>
      <c r="CB88" s="24">
        <v>2</v>
      </c>
      <c r="CC88" s="3">
        <v>98</v>
      </c>
      <c r="CD88" s="48">
        <f t="shared" si="42"/>
        <v>1.96</v>
      </c>
      <c r="CE88" s="48">
        <v>2</v>
      </c>
      <c r="CF88" s="129">
        <v>0</v>
      </c>
      <c r="CG88" s="3">
        <v>0</v>
      </c>
      <c r="CH88" s="3">
        <v>0</v>
      </c>
      <c r="CI88" s="3">
        <v>0</v>
      </c>
      <c r="CJ88" s="3">
        <v>0</v>
      </c>
      <c r="CK88" s="3">
        <v>98</v>
      </c>
      <c r="CL88" s="1">
        <f t="shared" si="50"/>
        <v>1.96</v>
      </c>
      <c r="CM88" s="22">
        <v>12.6</v>
      </c>
      <c r="CN88" s="17">
        <v>1</v>
      </c>
      <c r="CO88" s="3">
        <v>74.1</v>
      </c>
      <c r="CP88" s="17">
        <v>4</v>
      </c>
      <c r="CQ88" s="1">
        <f t="shared" si="41"/>
        <v>7.41</v>
      </c>
      <c r="CR88" s="3">
        <v>1.1</v>
      </c>
      <c r="CS88" s="1">
        <f t="shared" si="43"/>
        <v>11</v>
      </c>
      <c r="CT88" s="107">
        <v>1</v>
      </c>
      <c r="CU88" s="22">
        <v>37</v>
      </c>
      <c r="CV88" s="107">
        <v>2</v>
      </c>
      <c r="CW88" s="22">
        <v>13.9</v>
      </c>
      <c r="CX88" s="26">
        <f t="shared" si="32"/>
        <v>1.1430148002541</v>
      </c>
      <c r="CY88" s="27">
        <f t="shared" si="33"/>
        <v>0.754389768167703</v>
      </c>
      <c r="CZ88" s="26">
        <f t="shared" si="34"/>
        <v>3.145</v>
      </c>
      <c r="DA88" s="28">
        <f t="shared" si="35"/>
        <v>-2.3906102318323</v>
      </c>
      <c r="DB88" s="22">
        <v>2</v>
      </c>
      <c r="DC88" s="1">
        <v>1</v>
      </c>
      <c r="DD88" s="66">
        <v>2</v>
      </c>
      <c r="DE88" s="29">
        <f>DD88-DB88</f>
        <v>0</v>
      </c>
      <c r="DF88" s="29">
        <v>0</v>
      </c>
      <c r="DG88" s="3">
        <v>17</v>
      </c>
      <c r="DH88" s="1">
        <f t="shared" si="44"/>
        <v>1.7</v>
      </c>
      <c r="DI88" s="3">
        <v>18</v>
      </c>
      <c r="DJ88" s="1">
        <f t="shared" si="36"/>
        <v>1.8</v>
      </c>
      <c r="DK88" s="17">
        <v>1</v>
      </c>
      <c r="DL88" s="3">
        <v>114</v>
      </c>
      <c r="DM88" s="3">
        <v>37</v>
      </c>
      <c r="DN88" s="1">
        <f t="shared" si="51"/>
        <v>3.7</v>
      </c>
      <c r="DO88" s="3">
        <v>4916</v>
      </c>
      <c r="DP88" s="1">
        <v>2</v>
      </c>
      <c r="DQ88" s="1">
        <f t="shared" si="52"/>
        <v>4.916</v>
      </c>
      <c r="DR88" s="3">
        <v>80</v>
      </c>
      <c r="DS88" s="129">
        <v>7.2</v>
      </c>
      <c r="DT88" s="3" t="s">
        <v>260</v>
      </c>
      <c r="DU88" s="3">
        <v>1</v>
      </c>
      <c r="DV88" s="3">
        <v>6</v>
      </c>
      <c r="DW88" s="1">
        <v>1</v>
      </c>
      <c r="DX88" s="95">
        <v>5.24</v>
      </c>
      <c r="DY88" s="3">
        <v>72.3</v>
      </c>
      <c r="DZ88" s="30">
        <v>142</v>
      </c>
      <c r="EA88" s="3">
        <v>76</v>
      </c>
      <c r="EB88" s="3">
        <v>13.2</v>
      </c>
      <c r="EC88" s="3">
        <v>67.5</v>
      </c>
      <c r="ED88" s="3">
        <v>1.15</v>
      </c>
      <c r="EE88" s="3">
        <v>34</v>
      </c>
      <c r="EF88" s="3">
        <v>20.5</v>
      </c>
      <c r="EG88" s="26">
        <f>LOG10(EF88)</f>
        <v>1.31175386105575</v>
      </c>
      <c r="EH88" s="26">
        <f>0.66*EG88</f>
        <v>0.865757548296798</v>
      </c>
      <c r="EI88" s="1">
        <f>0.085*EE88</f>
        <v>2.89</v>
      </c>
      <c r="EJ88" s="28">
        <f>EH88-EI88</f>
        <v>-2.0242424517032</v>
      </c>
      <c r="EK88" s="22">
        <v>2</v>
      </c>
      <c r="EL88" s="1">
        <v>2</v>
      </c>
      <c r="EM88" s="3">
        <v>87</v>
      </c>
      <c r="EN88" s="3">
        <v>139</v>
      </c>
      <c r="EO88" s="3">
        <v>124</v>
      </c>
      <c r="EP88" s="3">
        <v>36</v>
      </c>
      <c r="EQ88" s="3">
        <v>5057</v>
      </c>
      <c r="ER88" s="129">
        <v>74</v>
      </c>
      <c r="ES88" s="118"/>
      <c r="ET88" s="3">
        <v>1</v>
      </c>
      <c r="EU88" s="3">
        <v>5.47</v>
      </c>
      <c r="EV88" s="3">
        <v>62.3</v>
      </c>
      <c r="EW88" s="30">
        <v>134</v>
      </c>
      <c r="EX88" s="3">
        <v>77</v>
      </c>
      <c r="EY88" s="3">
        <v>129</v>
      </c>
      <c r="EZ88" s="3">
        <v>70.6</v>
      </c>
      <c r="FA88" s="3">
        <v>1.13</v>
      </c>
      <c r="FB88" s="3">
        <v>34</v>
      </c>
      <c r="FC88" s="3">
        <v>18.3</v>
      </c>
      <c r="FD88" s="3">
        <v>91</v>
      </c>
      <c r="FE88" s="3">
        <v>38</v>
      </c>
      <c r="FF88" s="3">
        <v>117</v>
      </c>
      <c r="FG88" s="3">
        <v>36</v>
      </c>
      <c r="FH88" s="3">
        <v>4272</v>
      </c>
      <c r="FI88" s="3">
        <v>77</v>
      </c>
      <c r="FK88" s="95">
        <v>37.9</v>
      </c>
      <c r="FL88" s="3">
        <v>36.4</v>
      </c>
      <c r="FM88" s="1"/>
      <c r="FN88" s="31">
        <v>1</v>
      </c>
      <c r="FO88" s="32">
        <v>0</v>
      </c>
      <c r="FP88" s="3">
        <v>0</v>
      </c>
      <c r="FQ88" s="1">
        <v>0</v>
      </c>
      <c r="FR88" s="3">
        <v>0</v>
      </c>
      <c r="FS88" s="1">
        <v>0</v>
      </c>
      <c r="FT88" s="1">
        <f t="shared" si="37"/>
        <v>0</v>
      </c>
      <c r="FU88" s="66">
        <v>0</v>
      </c>
      <c r="FV88" s="1">
        <f t="shared" si="38"/>
        <v>0</v>
      </c>
      <c r="FW88" s="1">
        <v>0</v>
      </c>
      <c r="FX88" s="1">
        <v>0</v>
      </c>
      <c r="FY88" s="17">
        <v>0</v>
      </c>
      <c r="FZ88" s="1">
        <v>0</v>
      </c>
      <c r="GA88" s="17"/>
      <c r="GB88" s="1">
        <v>0</v>
      </c>
      <c r="GC88" s="17">
        <v>0</v>
      </c>
      <c r="GD88" s="17">
        <v>0</v>
      </c>
      <c r="GE88" s="1">
        <v>0</v>
      </c>
      <c r="GF88" s="17"/>
      <c r="GG88" s="1">
        <v>0</v>
      </c>
      <c r="GH88" s="17">
        <v>0</v>
      </c>
      <c r="GI88" s="17">
        <v>0</v>
      </c>
      <c r="GJ88" s="1">
        <v>0</v>
      </c>
      <c r="GK88" s="3">
        <v>0</v>
      </c>
      <c r="GL88" s="3">
        <v>0</v>
      </c>
      <c r="GM88" s="32">
        <v>0</v>
      </c>
      <c r="GN88" s="17">
        <v>0</v>
      </c>
      <c r="GO88" s="66">
        <v>0</v>
      </c>
      <c r="GP88" s="1">
        <v>0</v>
      </c>
      <c r="GQ88" s="1">
        <v>0</v>
      </c>
      <c r="GR88" s="66">
        <v>0</v>
      </c>
      <c r="GS88" s="1">
        <v>0</v>
      </c>
      <c r="GT88" s="32">
        <v>0</v>
      </c>
      <c r="GU88" s="32">
        <v>0</v>
      </c>
      <c r="GV88" s="3">
        <v>0</v>
      </c>
      <c r="GW88" s="3">
        <v>0</v>
      </c>
      <c r="GX88" s="157">
        <v>0</v>
      </c>
      <c r="GY88" s="66">
        <v>0</v>
      </c>
      <c r="GZ88" s="17">
        <v>0</v>
      </c>
      <c r="HA88" s="129">
        <v>0</v>
      </c>
      <c r="HB88" s="3">
        <v>0</v>
      </c>
      <c r="HC88" s="17">
        <v>0</v>
      </c>
      <c r="HD88" s="170">
        <v>0</v>
      </c>
      <c r="HE88" s="17">
        <v>0</v>
      </c>
      <c r="HF88" s="17">
        <v>0</v>
      </c>
      <c r="HG88" s="17">
        <v>0</v>
      </c>
      <c r="HH88" s="17">
        <v>0</v>
      </c>
      <c r="HI88" s="17">
        <v>0</v>
      </c>
      <c r="HL88" s="3">
        <v>0</v>
      </c>
      <c r="HM88" s="3">
        <v>0</v>
      </c>
      <c r="HN88" s="3">
        <v>0</v>
      </c>
      <c r="HO88" s="3">
        <v>0</v>
      </c>
      <c r="HP88" s="3">
        <v>0</v>
      </c>
      <c r="HQ88" s="3">
        <v>0</v>
      </c>
      <c r="HR88" s="32">
        <v>0</v>
      </c>
      <c r="HS88" s="1">
        <v>0</v>
      </c>
      <c r="HT88" s="32">
        <v>0</v>
      </c>
      <c r="HU88" s="32">
        <v>0</v>
      </c>
      <c r="HV88" s="1"/>
      <c r="HW88" s="32">
        <v>0</v>
      </c>
      <c r="HX88" s="32">
        <v>0</v>
      </c>
      <c r="HY88" s="1">
        <f t="shared" si="39"/>
        <v>0</v>
      </c>
      <c r="HZ88" s="1">
        <v>0</v>
      </c>
      <c r="IA88" s="1">
        <f t="shared" si="40"/>
        <v>0</v>
      </c>
      <c r="IB88" s="1">
        <v>0</v>
      </c>
      <c r="IC88" s="3">
        <v>0</v>
      </c>
      <c r="ID88" s="118">
        <v>0</v>
      </c>
      <c r="IE88" s="118"/>
      <c r="IF88" s="118"/>
      <c r="IG88" s="115">
        <v>1</v>
      </c>
      <c r="IH88" s="115" t="s">
        <v>261</v>
      </c>
      <c r="II88" s="179">
        <v>1</v>
      </c>
      <c r="IJ88" s="3" t="s">
        <v>546</v>
      </c>
      <c r="IL88" s="3" t="s">
        <v>331</v>
      </c>
      <c r="IM88" s="3" t="s">
        <v>529</v>
      </c>
      <c r="IN88" s="3" t="s">
        <v>529</v>
      </c>
      <c r="IQ88" s="3">
        <v>8.52</v>
      </c>
      <c r="IR88" s="3">
        <v>72.3</v>
      </c>
      <c r="IS88" s="3">
        <v>147</v>
      </c>
      <c r="IT88" s="3">
        <v>153</v>
      </c>
      <c r="IX88" s="3">
        <v>38</v>
      </c>
      <c r="IY88" s="3">
        <v>20</v>
      </c>
      <c r="IZ88" s="3">
        <v>15</v>
      </c>
      <c r="JA88" s="3">
        <v>17</v>
      </c>
      <c r="JB88" s="3">
        <v>143</v>
      </c>
      <c r="JC88" s="3">
        <v>38</v>
      </c>
      <c r="JD88" s="3">
        <v>4864</v>
      </c>
      <c r="JE88" s="118">
        <v>87</v>
      </c>
      <c r="JI88" s="3" t="s">
        <v>331</v>
      </c>
      <c r="JN88" s="118"/>
    </row>
    <row r="89" s="3" customFormat="1" spans="1:274">
      <c r="A89" s="67"/>
      <c r="B89" s="65"/>
      <c r="C89" s="3" t="s">
        <v>547</v>
      </c>
      <c r="E89" s="54">
        <v>3</v>
      </c>
      <c r="F89" s="49">
        <v>2</v>
      </c>
      <c r="G89" s="66">
        <v>3</v>
      </c>
      <c r="H89" s="3">
        <v>1</v>
      </c>
      <c r="I89" s="65">
        <v>63</v>
      </c>
      <c r="J89" s="47">
        <v>2</v>
      </c>
      <c r="K89" s="68">
        <f t="shared" si="31"/>
        <v>6.3</v>
      </c>
      <c r="L89" s="49">
        <v>4</v>
      </c>
      <c r="M89" s="79"/>
      <c r="N89" s="3">
        <v>1</v>
      </c>
      <c r="O89" s="3">
        <v>0</v>
      </c>
      <c r="P89" s="3">
        <v>0</v>
      </c>
      <c r="Q89" s="3">
        <v>0</v>
      </c>
      <c r="R89" s="1">
        <v>0</v>
      </c>
      <c r="S89" s="3">
        <v>708</v>
      </c>
      <c r="T89" s="83">
        <v>87</v>
      </c>
      <c r="U89" s="3">
        <v>2</v>
      </c>
      <c r="V89" s="3">
        <v>2</v>
      </c>
      <c r="W89" s="1">
        <v>2</v>
      </c>
      <c r="X89" s="1">
        <v>1</v>
      </c>
      <c r="Z89" s="92">
        <v>43755</v>
      </c>
      <c r="AA89" s="66">
        <v>93</v>
      </c>
      <c r="AB89" s="66"/>
      <c r="AC89" s="3">
        <v>22.29</v>
      </c>
      <c r="AD89" s="17">
        <v>1</v>
      </c>
      <c r="AE89" s="95" t="s">
        <v>548</v>
      </c>
      <c r="AF89" s="94"/>
      <c r="AG89" s="94" t="s">
        <v>235</v>
      </c>
      <c r="AH89" s="94">
        <v>1</v>
      </c>
      <c r="AI89" s="21">
        <v>1</v>
      </c>
      <c r="AJ89" s="94">
        <v>1.1</v>
      </c>
      <c r="AK89" s="66">
        <v>1.1</v>
      </c>
      <c r="AL89" s="22">
        <v>1</v>
      </c>
      <c r="AM89" s="3">
        <v>1</v>
      </c>
      <c r="AN89" s="3">
        <v>1</v>
      </c>
      <c r="AO89" s="3">
        <v>0</v>
      </c>
      <c r="AP89" s="3">
        <v>0</v>
      </c>
      <c r="AQ89" s="66">
        <v>1</v>
      </c>
      <c r="AR89" s="1">
        <v>1</v>
      </c>
      <c r="AS89" s="66">
        <v>1</v>
      </c>
      <c r="AT89" s="66" t="s">
        <v>246</v>
      </c>
      <c r="AU89" s="17">
        <v>1</v>
      </c>
      <c r="AV89" s="17">
        <v>1</v>
      </c>
      <c r="AX89" s="3">
        <v>1</v>
      </c>
      <c r="AY89" s="3">
        <v>1</v>
      </c>
      <c r="AZ89" s="3">
        <v>1</v>
      </c>
      <c r="BA89" s="1">
        <v>1</v>
      </c>
      <c r="BB89" s="66">
        <v>1</v>
      </c>
      <c r="BC89" s="22">
        <v>0</v>
      </c>
      <c r="BD89" s="3">
        <v>1</v>
      </c>
      <c r="BE89" s="3">
        <v>0</v>
      </c>
      <c r="BF89" s="3">
        <v>1</v>
      </c>
      <c r="BG89" s="3">
        <v>1</v>
      </c>
      <c r="BH89" s="17">
        <v>1</v>
      </c>
      <c r="BI89" s="3">
        <v>0</v>
      </c>
      <c r="BJ89" s="66">
        <v>0</v>
      </c>
      <c r="BK89" s="118">
        <v>1</v>
      </c>
      <c r="BL89" s="3">
        <v>1</v>
      </c>
      <c r="BM89" s="3">
        <v>0</v>
      </c>
      <c r="BN89" s="3">
        <v>0</v>
      </c>
      <c r="BO89" s="3">
        <v>0</v>
      </c>
      <c r="BP89" s="1">
        <v>2</v>
      </c>
      <c r="BQ89" s="66">
        <v>2</v>
      </c>
      <c r="BR89" s="3">
        <v>8.92</v>
      </c>
      <c r="BS89" s="1">
        <v>1</v>
      </c>
      <c r="BT89" s="1">
        <v>2</v>
      </c>
      <c r="BU89" s="1">
        <v>3</v>
      </c>
      <c r="BW89" s="3">
        <v>4.33</v>
      </c>
      <c r="BX89" s="1">
        <v>2</v>
      </c>
      <c r="BY89" s="1">
        <v>2</v>
      </c>
      <c r="BZ89" s="3">
        <v>54.3</v>
      </c>
      <c r="CA89" s="3">
        <v>137</v>
      </c>
      <c r="CB89" s="24">
        <v>2</v>
      </c>
      <c r="CC89" s="3">
        <v>93</v>
      </c>
      <c r="CD89" s="48">
        <f t="shared" si="42"/>
        <v>1.86</v>
      </c>
      <c r="CE89" s="48">
        <v>2</v>
      </c>
      <c r="CF89" s="129">
        <v>0</v>
      </c>
      <c r="CG89" s="3">
        <v>0</v>
      </c>
      <c r="CH89" s="3">
        <v>0</v>
      </c>
      <c r="CI89" s="3">
        <v>0</v>
      </c>
      <c r="CJ89" s="3">
        <v>0</v>
      </c>
      <c r="CK89" s="3">
        <v>93</v>
      </c>
      <c r="CL89" s="1">
        <f t="shared" si="50"/>
        <v>1.86</v>
      </c>
      <c r="CM89" s="3">
        <v>12.5</v>
      </c>
      <c r="CN89" s="17">
        <v>1</v>
      </c>
      <c r="CO89" s="3">
        <v>75.4</v>
      </c>
      <c r="CP89" s="17">
        <v>4</v>
      </c>
      <c r="CQ89" s="1">
        <f t="shared" si="41"/>
        <v>7.54</v>
      </c>
      <c r="CR89" s="3">
        <v>1.09</v>
      </c>
      <c r="CS89" s="1">
        <f t="shared" si="43"/>
        <v>10.9</v>
      </c>
      <c r="CT89" s="107">
        <v>1</v>
      </c>
      <c r="CU89" s="3">
        <v>33</v>
      </c>
      <c r="CV89" s="22">
        <v>1</v>
      </c>
      <c r="CW89" s="3">
        <v>13.6</v>
      </c>
      <c r="CX89" s="26">
        <f t="shared" si="32"/>
        <v>1.13353890837022</v>
      </c>
      <c r="CY89" s="27">
        <f t="shared" si="33"/>
        <v>0.748135679524344</v>
      </c>
      <c r="CZ89" s="26">
        <f t="shared" si="34"/>
        <v>2.805</v>
      </c>
      <c r="DA89" s="28">
        <f t="shared" si="35"/>
        <v>-2.05686432047566</v>
      </c>
      <c r="DB89" s="22">
        <v>2</v>
      </c>
      <c r="DC89" s="1">
        <v>1</v>
      </c>
      <c r="DD89" s="66"/>
      <c r="DG89" s="3">
        <v>10</v>
      </c>
      <c r="DH89" s="1">
        <f t="shared" si="44"/>
        <v>1</v>
      </c>
      <c r="DI89" s="3">
        <v>20</v>
      </c>
      <c r="DJ89" s="1">
        <f t="shared" si="36"/>
        <v>2</v>
      </c>
      <c r="DK89" s="17">
        <v>1</v>
      </c>
      <c r="DL89" s="3">
        <v>147</v>
      </c>
      <c r="DM89" s="3">
        <v>38</v>
      </c>
      <c r="DN89" s="1">
        <f t="shared" si="51"/>
        <v>3.8</v>
      </c>
      <c r="DO89" s="3">
        <v>4856</v>
      </c>
      <c r="DP89" s="1">
        <v>2</v>
      </c>
      <c r="DQ89" s="1">
        <f t="shared" si="52"/>
        <v>4.856</v>
      </c>
      <c r="DR89" s="3">
        <v>76</v>
      </c>
      <c r="DS89" s="129">
        <v>14.9</v>
      </c>
      <c r="DT89" s="3" t="s">
        <v>308</v>
      </c>
      <c r="DU89" s="3">
        <v>2</v>
      </c>
      <c r="DV89" s="3">
        <v>7</v>
      </c>
      <c r="DW89" s="1">
        <v>2</v>
      </c>
      <c r="DX89" s="95"/>
      <c r="EK89" s="22"/>
      <c r="ER89" s="129"/>
      <c r="ES89" s="118"/>
      <c r="FK89" s="95">
        <v>36.3</v>
      </c>
      <c r="FL89" s="3">
        <v>36.3</v>
      </c>
      <c r="FM89" s="1"/>
      <c r="FN89" s="31">
        <v>0</v>
      </c>
      <c r="FO89" s="32">
        <v>0</v>
      </c>
      <c r="FP89" s="3">
        <v>0</v>
      </c>
      <c r="FQ89" s="1">
        <v>0</v>
      </c>
      <c r="FR89" s="3">
        <v>0</v>
      </c>
      <c r="FS89" s="1">
        <v>0</v>
      </c>
      <c r="FT89" s="1">
        <f t="shared" si="37"/>
        <v>0</v>
      </c>
      <c r="FU89" s="66">
        <v>0</v>
      </c>
      <c r="FV89" s="1">
        <f t="shared" si="38"/>
        <v>0</v>
      </c>
      <c r="FW89" s="1">
        <v>0</v>
      </c>
      <c r="FX89" s="1">
        <v>0</v>
      </c>
      <c r="FY89" s="17">
        <v>0</v>
      </c>
      <c r="FZ89" s="1">
        <v>0</v>
      </c>
      <c r="GA89" s="17"/>
      <c r="GB89" s="1">
        <v>0</v>
      </c>
      <c r="GC89" s="17">
        <v>0</v>
      </c>
      <c r="GD89" s="17">
        <v>0</v>
      </c>
      <c r="GE89" s="1">
        <v>0</v>
      </c>
      <c r="GF89" s="17"/>
      <c r="GG89" s="1">
        <v>0</v>
      </c>
      <c r="GH89" s="17">
        <v>0</v>
      </c>
      <c r="GI89" s="17">
        <v>0</v>
      </c>
      <c r="GJ89" s="1">
        <v>0</v>
      </c>
      <c r="GK89" s="3">
        <v>0</v>
      </c>
      <c r="GL89" s="3">
        <v>0</v>
      </c>
      <c r="GM89" s="32">
        <v>0</v>
      </c>
      <c r="GN89" s="17">
        <v>0</v>
      </c>
      <c r="GO89" s="66">
        <v>0</v>
      </c>
      <c r="GP89" s="1">
        <v>0</v>
      </c>
      <c r="GQ89" s="1">
        <v>0</v>
      </c>
      <c r="GR89" s="66">
        <v>0</v>
      </c>
      <c r="GS89" s="1">
        <v>0</v>
      </c>
      <c r="GT89" s="32">
        <v>0</v>
      </c>
      <c r="GU89" s="32">
        <v>0</v>
      </c>
      <c r="GV89" s="3">
        <v>0</v>
      </c>
      <c r="GW89" s="3">
        <v>0</v>
      </c>
      <c r="GX89" s="157">
        <v>0</v>
      </c>
      <c r="GY89" s="66">
        <v>0</v>
      </c>
      <c r="GZ89" s="17">
        <v>0</v>
      </c>
      <c r="HA89" s="129">
        <v>0</v>
      </c>
      <c r="HB89" s="3">
        <v>0</v>
      </c>
      <c r="HC89" s="66">
        <v>0</v>
      </c>
      <c r="HD89" s="170">
        <v>0</v>
      </c>
      <c r="HE89" s="17">
        <v>0</v>
      </c>
      <c r="HF89" s="17">
        <v>0</v>
      </c>
      <c r="HG89" s="17">
        <v>0</v>
      </c>
      <c r="HH89" s="17">
        <v>0</v>
      </c>
      <c r="HI89" s="17">
        <v>0</v>
      </c>
      <c r="HL89" s="3">
        <v>0</v>
      </c>
      <c r="HM89" s="3">
        <v>0</v>
      </c>
      <c r="HN89" s="3">
        <v>0</v>
      </c>
      <c r="HO89" s="3">
        <v>0</v>
      </c>
      <c r="HP89" s="3">
        <v>0</v>
      </c>
      <c r="HQ89" s="3">
        <v>0</v>
      </c>
      <c r="HR89" s="32">
        <v>0</v>
      </c>
      <c r="HS89" s="1">
        <v>0</v>
      </c>
      <c r="HT89" s="32">
        <v>0</v>
      </c>
      <c r="HU89" s="32">
        <v>0</v>
      </c>
      <c r="HV89" s="1"/>
      <c r="HW89" s="32">
        <v>0</v>
      </c>
      <c r="HX89" s="32">
        <v>0</v>
      </c>
      <c r="HY89" s="1">
        <f t="shared" si="39"/>
        <v>0</v>
      </c>
      <c r="HZ89" s="1">
        <v>0</v>
      </c>
      <c r="IA89" s="1">
        <f t="shared" si="40"/>
        <v>0</v>
      </c>
      <c r="IB89" s="1">
        <v>0</v>
      </c>
      <c r="IC89" s="3">
        <v>0</v>
      </c>
      <c r="ID89" s="118">
        <v>0</v>
      </c>
      <c r="IE89" s="118"/>
      <c r="IF89" s="118"/>
      <c r="IG89" s="115">
        <v>1</v>
      </c>
      <c r="IH89" s="118" t="s">
        <v>242</v>
      </c>
      <c r="II89" s="179">
        <v>0</v>
      </c>
      <c r="JE89" s="118"/>
      <c r="JN89" s="118"/>
    </row>
    <row r="90" s="1" customFormat="1" spans="1:274">
      <c r="A90" s="46">
        <v>54</v>
      </c>
      <c r="B90" s="14">
        <v>3001555304</v>
      </c>
      <c r="C90" s="1" t="s">
        <v>549</v>
      </c>
      <c r="E90" s="49">
        <v>3</v>
      </c>
      <c r="F90" s="49">
        <v>2</v>
      </c>
      <c r="G90" s="17">
        <v>3</v>
      </c>
      <c r="H90" s="1">
        <v>1</v>
      </c>
      <c r="I90" s="71">
        <v>59.784435168978</v>
      </c>
      <c r="J90" s="47">
        <v>2</v>
      </c>
      <c r="K90" s="68">
        <f t="shared" si="31"/>
        <v>5.9784435168978</v>
      </c>
      <c r="L90" s="49">
        <v>4</v>
      </c>
      <c r="M90" s="78">
        <v>22007</v>
      </c>
      <c r="N90" s="1">
        <v>1</v>
      </c>
      <c r="O90" s="1">
        <v>1</v>
      </c>
      <c r="P90" s="1">
        <v>1</v>
      </c>
      <c r="Q90" s="1">
        <v>3</v>
      </c>
      <c r="R90" s="1">
        <v>1</v>
      </c>
      <c r="S90" s="19">
        <v>86</v>
      </c>
      <c r="T90" s="83">
        <v>88</v>
      </c>
      <c r="U90" s="1">
        <v>1</v>
      </c>
      <c r="V90" s="1">
        <v>1</v>
      </c>
      <c r="W90" s="1">
        <v>1</v>
      </c>
      <c r="X90" s="1">
        <v>1</v>
      </c>
      <c r="Z90" s="88">
        <v>43844</v>
      </c>
      <c r="AA90" s="17">
        <v>131</v>
      </c>
      <c r="AB90" s="17"/>
      <c r="AC90" s="1">
        <v>23.67</v>
      </c>
      <c r="AD90" s="1">
        <v>2</v>
      </c>
      <c r="AE90" s="20" t="s">
        <v>333</v>
      </c>
      <c r="AF90" s="16"/>
      <c r="AG90" s="16" t="s">
        <v>235</v>
      </c>
      <c r="AH90" s="16">
        <v>1</v>
      </c>
      <c r="AI90" s="21">
        <v>1</v>
      </c>
      <c r="AJ90" s="16">
        <v>2.3</v>
      </c>
      <c r="AK90" s="17">
        <v>2.3</v>
      </c>
      <c r="AL90" s="107">
        <v>2</v>
      </c>
      <c r="AM90" s="1">
        <v>1</v>
      </c>
      <c r="AN90" s="1">
        <v>1</v>
      </c>
      <c r="AO90" s="1">
        <v>0</v>
      </c>
      <c r="AP90" s="1">
        <v>0</v>
      </c>
      <c r="AQ90" s="17">
        <v>1</v>
      </c>
      <c r="AR90" s="1">
        <v>1</v>
      </c>
      <c r="AS90" s="1">
        <v>1</v>
      </c>
      <c r="AT90" s="17" t="s">
        <v>246</v>
      </c>
      <c r="AU90" s="17">
        <v>1</v>
      </c>
      <c r="AV90" s="17">
        <v>1</v>
      </c>
      <c r="AX90" s="1">
        <v>1</v>
      </c>
      <c r="AY90" s="1">
        <v>1</v>
      </c>
      <c r="AZ90" s="1">
        <v>0</v>
      </c>
      <c r="BA90" s="1">
        <v>0</v>
      </c>
      <c r="BB90" s="107">
        <v>0</v>
      </c>
      <c r="BC90" s="22">
        <v>0</v>
      </c>
      <c r="BD90" s="22">
        <v>0</v>
      </c>
      <c r="BE90" s="22"/>
      <c r="BF90" s="1">
        <v>0</v>
      </c>
      <c r="BG90" s="1">
        <v>0</v>
      </c>
      <c r="BH90" s="17">
        <v>0</v>
      </c>
      <c r="BI90" s="1">
        <v>0</v>
      </c>
      <c r="BJ90" s="17">
        <v>0</v>
      </c>
      <c r="BK90" s="23" t="s">
        <v>324</v>
      </c>
      <c r="BL90" s="1">
        <v>1</v>
      </c>
      <c r="BM90" s="1" t="s">
        <v>550</v>
      </c>
      <c r="BN90" s="1">
        <v>0</v>
      </c>
      <c r="BO90" s="1">
        <v>0</v>
      </c>
      <c r="BP90" s="1">
        <v>2</v>
      </c>
      <c r="BQ90" s="1">
        <v>2</v>
      </c>
      <c r="BR90" s="1">
        <v>11.64</v>
      </c>
      <c r="BS90" s="1">
        <v>1</v>
      </c>
      <c r="BT90" s="1">
        <v>2</v>
      </c>
      <c r="BU90" s="1">
        <v>3</v>
      </c>
      <c r="BW90" s="1">
        <v>6.13</v>
      </c>
      <c r="BX90" s="1">
        <v>2</v>
      </c>
      <c r="BY90" s="66">
        <v>3</v>
      </c>
      <c r="BZ90" s="1">
        <v>51.5</v>
      </c>
      <c r="CA90" s="1">
        <v>147</v>
      </c>
      <c r="CB90" s="24">
        <v>2</v>
      </c>
      <c r="CC90" s="24">
        <v>131</v>
      </c>
      <c r="CD90" s="48">
        <f t="shared" si="42"/>
        <v>2.62</v>
      </c>
      <c r="CE90" s="48">
        <v>3</v>
      </c>
      <c r="CF90" s="25">
        <v>0</v>
      </c>
      <c r="CG90" s="17">
        <v>0</v>
      </c>
      <c r="CH90" s="17">
        <v>0</v>
      </c>
      <c r="CI90" s="17">
        <v>0</v>
      </c>
      <c r="CJ90" s="17">
        <v>0</v>
      </c>
      <c r="CK90" s="17">
        <v>131</v>
      </c>
      <c r="CL90" s="1">
        <f t="shared" si="50"/>
        <v>2.62</v>
      </c>
      <c r="CM90" s="22">
        <v>12.5</v>
      </c>
      <c r="CN90" s="17">
        <v>1</v>
      </c>
      <c r="CO90" s="1">
        <v>75.4</v>
      </c>
      <c r="CP90" s="17">
        <v>4</v>
      </c>
      <c r="CQ90" s="1">
        <f t="shared" si="41"/>
        <v>7.54</v>
      </c>
      <c r="CR90" s="1">
        <v>1.09</v>
      </c>
      <c r="CS90" s="1">
        <f t="shared" si="43"/>
        <v>10.9</v>
      </c>
      <c r="CT90" s="107">
        <v>1</v>
      </c>
      <c r="CU90" s="22">
        <v>41</v>
      </c>
      <c r="CV90" s="107">
        <v>2</v>
      </c>
      <c r="CW90" s="22">
        <v>10.6</v>
      </c>
      <c r="CX90" s="26">
        <f t="shared" si="32"/>
        <v>1.02530586526477</v>
      </c>
      <c r="CY90" s="27">
        <f t="shared" si="33"/>
        <v>0.676701871074748</v>
      </c>
      <c r="CZ90" s="26">
        <f t="shared" si="34"/>
        <v>3.485</v>
      </c>
      <c r="DA90" s="28">
        <f t="shared" si="35"/>
        <v>-2.80829812892525</v>
      </c>
      <c r="DB90" s="107">
        <v>1</v>
      </c>
      <c r="DC90" s="1">
        <v>1</v>
      </c>
      <c r="DD90" s="17">
        <v>2</v>
      </c>
      <c r="DE90" s="29">
        <f t="shared" ref="DE90:DE100" si="53">DD90-DB90</f>
        <v>1</v>
      </c>
      <c r="DF90" s="141">
        <v>1</v>
      </c>
      <c r="DG90" s="1">
        <v>28</v>
      </c>
      <c r="DH90" s="1">
        <f t="shared" si="44"/>
        <v>2.8</v>
      </c>
      <c r="DI90" s="1">
        <v>23</v>
      </c>
      <c r="DJ90" s="1">
        <f t="shared" si="36"/>
        <v>2.3</v>
      </c>
      <c r="DK90" s="17">
        <v>2</v>
      </c>
      <c r="DL90" s="1">
        <v>101</v>
      </c>
      <c r="DM90" s="1">
        <v>112</v>
      </c>
      <c r="DN90" s="1">
        <f t="shared" si="51"/>
        <v>11.2</v>
      </c>
      <c r="DO90" s="1">
        <v>5992</v>
      </c>
      <c r="DP90" s="1">
        <v>2</v>
      </c>
      <c r="DQ90" s="1">
        <f t="shared" si="52"/>
        <v>5.992</v>
      </c>
      <c r="DR90" s="1">
        <v>75</v>
      </c>
      <c r="DS90" s="25">
        <v>9</v>
      </c>
      <c r="DT90" s="1" t="s">
        <v>241</v>
      </c>
      <c r="DU90" s="1">
        <v>1</v>
      </c>
      <c r="DV90" s="1">
        <v>5</v>
      </c>
      <c r="DW90" s="1">
        <v>1</v>
      </c>
      <c r="DX90" s="20">
        <v>9.52</v>
      </c>
      <c r="DY90" s="1">
        <v>77.3</v>
      </c>
      <c r="DZ90" s="30">
        <v>150</v>
      </c>
      <c r="EA90" s="1">
        <v>132</v>
      </c>
      <c r="EB90" s="1">
        <v>11.9</v>
      </c>
      <c r="EC90" s="1">
        <v>84.3</v>
      </c>
      <c r="ED90" s="1">
        <v>1.04</v>
      </c>
      <c r="EE90" s="1">
        <v>38</v>
      </c>
      <c r="EF90" s="1">
        <v>18.7</v>
      </c>
      <c r="EG90" s="26">
        <f t="shared" ref="EG90:EG100" si="54">LOG10(EF90)</f>
        <v>1.2718416065365</v>
      </c>
      <c r="EH90" s="26">
        <f t="shared" ref="EH90:EH100" si="55">0.66*EG90</f>
        <v>0.839415460314089</v>
      </c>
      <c r="EI90" s="1">
        <f t="shared" ref="EI90:EI100" si="56">0.085*EE90</f>
        <v>3.23</v>
      </c>
      <c r="EJ90" s="28">
        <f t="shared" ref="EJ90:EJ100" si="57">EH90-EI90</f>
        <v>-2.39058453968591</v>
      </c>
      <c r="EK90" s="22">
        <v>2</v>
      </c>
      <c r="EL90" s="1">
        <v>2</v>
      </c>
      <c r="EM90" s="1">
        <v>117</v>
      </c>
      <c r="EN90" s="1">
        <v>182</v>
      </c>
      <c r="EO90" s="1">
        <v>90</v>
      </c>
      <c r="EP90" s="1">
        <v>101</v>
      </c>
      <c r="EQ90" s="1">
        <v>6101</v>
      </c>
      <c r="ER90" s="25">
        <v>68</v>
      </c>
      <c r="ES90" s="23"/>
      <c r="ET90" s="1">
        <v>0</v>
      </c>
      <c r="EW90" s="30"/>
      <c r="FK90" s="20">
        <v>37.5</v>
      </c>
      <c r="FL90" s="1">
        <v>36.3</v>
      </c>
      <c r="FN90" s="31">
        <v>1</v>
      </c>
      <c r="FO90" s="32">
        <v>0</v>
      </c>
      <c r="FP90" s="1">
        <v>0</v>
      </c>
      <c r="FQ90" s="1">
        <v>0</v>
      </c>
      <c r="FR90" s="1">
        <v>0</v>
      </c>
      <c r="FS90" s="1">
        <v>0</v>
      </c>
      <c r="FT90" s="1">
        <f t="shared" si="37"/>
        <v>0</v>
      </c>
      <c r="FU90" s="1">
        <v>0</v>
      </c>
      <c r="FV90" s="1">
        <f t="shared" si="38"/>
        <v>0</v>
      </c>
      <c r="FW90" s="1">
        <v>0</v>
      </c>
      <c r="FX90" s="1">
        <v>0</v>
      </c>
      <c r="FY90" s="17">
        <v>0</v>
      </c>
      <c r="FZ90" s="1">
        <v>0</v>
      </c>
      <c r="GB90" s="1">
        <v>0</v>
      </c>
      <c r="GC90" s="1">
        <v>0</v>
      </c>
      <c r="GD90" s="17">
        <v>0</v>
      </c>
      <c r="GE90" s="1">
        <v>0</v>
      </c>
      <c r="GG90" s="1">
        <v>0</v>
      </c>
      <c r="GH90" s="1">
        <v>0</v>
      </c>
      <c r="GI90" s="17">
        <v>0</v>
      </c>
      <c r="GJ90" s="1">
        <v>0</v>
      </c>
      <c r="GK90" s="1">
        <v>0</v>
      </c>
      <c r="GL90" s="1">
        <v>0</v>
      </c>
      <c r="GM90" s="32">
        <v>0</v>
      </c>
      <c r="GN90" s="17">
        <v>0</v>
      </c>
      <c r="GO90" s="17">
        <v>0</v>
      </c>
      <c r="GP90" s="1">
        <v>0</v>
      </c>
      <c r="GQ90" s="1">
        <v>0</v>
      </c>
      <c r="GR90" s="1">
        <v>0</v>
      </c>
      <c r="GS90" s="1">
        <v>0</v>
      </c>
      <c r="GT90" s="32">
        <v>0</v>
      </c>
      <c r="GU90" s="32">
        <v>0</v>
      </c>
      <c r="GV90" s="1">
        <v>0</v>
      </c>
      <c r="GW90" s="1">
        <v>0</v>
      </c>
      <c r="GX90" s="157">
        <v>0</v>
      </c>
      <c r="GY90" s="17">
        <v>0</v>
      </c>
      <c r="GZ90" s="17">
        <v>0</v>
      </c>
      <c r="HA90" s="25">
        <v>0</v>
      </c>
      <c r="HB90" s="1">
        <v>0</v>
      </c>
      <c r="HC90" s="17">
        <v>0</v>
      </c>
      <c r="HD90" s="170">
        <v>0</v>
      </c>
      <c r="HE90" s="17">
        <v>0</v>
      </c>
      <c r="HF90" s="17">
        <v>0</v>
      </c>
      <c r="HG90" s="17">
        <v>0</v>
      </c>
      <c r="HH90" s="17">
        <v>0</v>
      </c>
      <c r="HI90" s="17">
        <v>0</v>
      </c>
      <c r="HL90" s="1">
        <v>0</v>
      </c>
      <c r="HM90" s="1">
        <v>0</v>
      </c>
      <c r="HN90" s="1">
        <v>0</v>
      </c>
      <c r="HO90" s="1">
        <v>0</v>
      </c>
      <c r="HP90" s="1">
        <v>0</v>
      </c>
      <c r="HQ90" s="1">
        <v>0</v>
      </c>
      <c r="HR90" s="32">
        <v>0</v>
      </c>
      <c r="HS90" s="1">
        <v>0</v>
      </c>
      <c r="HT90" s="32">
        <v>0</v>
      </c>
      <c r="HU90" s="32">
        <v>0</v>
      </c>
      <c r="HW90" s="32">
        <v>0</v>
      </c>
      <c r="HX90" s="32">
        <v>0</v>
      </c>
      <c r="HY90" s="1">
        <f t="shared" si="39"/>
        <v>0</v>
      </c>
      <c r="HZ90" s="1">
        <v>0</v>
      </c>
      <c r="IA90" s="1">
        <f t="shared" si="40"/>
        <v>0</v>
      </c>
      <c r="IB90" s="1">
        <v>0</v>
      </c>
      <c r="IC90" s="1">
        <v>0</v>
      </c>
      <c r="ID90" s="23">
        <v>0</v>
      </c>
      <c r="IE90" s="23"/>
      <c r="IF90" s="23"/>
      <c r="IG90" s="36">
        <v>1</v>
      </c>
      <c r="IH90" s="37" t="s">
        <v>248</v>
      </c>
      <c r="II90" s="33"/>
      <c r="IJ90" s="1" t="s">
        <v>248</v>
      </c>
      <c r="IL90" s="38" t="s">
        <v>248</v>
      </c>
      <c r="JE90" s="23"/>
      <c r="JI90" s="38" t="s">
        <v>248</v>
      </c>
      <c r="JN90" s="23"/>
    </row>
    <row r="91" s="1" customFormat="1" ht="90" spans="1:274">
      <c r="A91" s="46">
        <v>55</v>
      </c>
      <c r="B91" s="14" t="s">
        <v>551</v>
      </c>
      <c r="C91" s="1" t="s">
        <v>552</v>
      </c>
      <c r="D91" s="1" t="s">
        <v>553</v>
      </c>
      <c r="E91" s="49">
        <v>3</v>
      </c>
      <c r="F91" s="49">
        <v>2</v>
      </c>
      <c r="G91" s="17">
        <v>3</v>
      </c>
      <c r="H91" s="1">
        <v>2</v>
      </c>
      <c r="I91" s="71">
        <v>56.6666351963746</v>
      </c>
      <c r="J91" s="47">
        <v>1</v>
      </c>
      <c r="K91" s="68">
        <f t="shared" si="31"/>
        <v>5.66666351963746</v>
      </c>
      <c r="L91" s="49">
        <v>3</v>
      </c>
      <c r="M91" s="78">
        <v>22951</v>
      </c>
      <c r="N91" s="1">
        <v>0</v>
      </c>
      <c r="O91" s="1">
        <v>0</v>
      </c>
      <c r="P91" s="1">
        <v>0</v>
      </c>
      <c r="Q91" s="1">
        <v>0</v>
      </c>
      <c r="R91" s="1">
        <v>0</v>
      </c>
      <c r="S91" s="19">
        <v>87</v>
      </c>
      <c r="T91" s="83">
        <v>89</v>
      </c>
      <c r="U91" s="1">
        <v>1</v>
      </c>
      <c r="V91" s="1">
        <v>1</v>
      </c>
      <c r="W91" s="1">
        <v>1</v>
      </c>
      <c r="X91" s="1">
        <v>1</v>
      </c>
      <c r="Z91" s="88">
        <v>43648</v>
      </c>
      <c r="AA91" s="17">
        <v>70</v>
      </c>
      <c r="AB91" s="17"/>
      <c r="AC91" s="1">
        <v>25.65</v>
      </c>
      <c r="AD91" s="1">
        <v>2</v>
      </c>
      <c r="AE91" s="20" t="s">
        <v>295</v>
      </c>
      <c r="AF91" s="16"/>
      <c r="AG91" s="16" t="s">
        <v>235</v>
      </c>
      <c r="AH91" s="16">
        <v>1</v>
      </c>
      <c r="AI91" s="21">
        <v>1</v>
      </c>
      <c r="AJ91" s="16">
        <v>3</v>
      </c>
      <c r="AK91" s="17">
        <v>3</v>
      </c>
      <c r="AL91" s="107">
        <v>2</v>
      </c>
      <c r="AM91" s="1">
        <v>1</v>
      </c>
      <c r="AN91" s="1">
        <v>1</v>
      </c>
      <c r="AO91" s="1">
        <v>0</v>
      </c>
      <c r="AP91" s="1">
        <v>0</v>
      </c>
      <c r="AQ91" s="17">
        <v>1</v>
      </c>
      <c r="AR91" s="1">
        <v>1</v>
      </c>
      <c r="AS91" s="1">
        <v>1</v>
      </c>
      <c r="AT91" s="17" t="s">
        <v>246</v>
      </c>
      <c r="AU91" s="17">
        <v>1</v>
      </c>
      <c r="AV91" s="17">
        <v>1</v>
      </c>
      <c r="AX91" s="1">
        <v>1</v>
      </c>
      <c r="AY91" s="1">
        <v>1</v>
      </c>
      <c r="AZ91" s="1">
        <v>1</v>
      </c>
      <c r="BA91" s="1">
        <v>1</v>
      </c>
      <c r="BB91" s="107">
        <v>1</v>
      </c>
      <c r="BC91" s="22">
        <v>0</v>
      </c>
      <c r="BD91" s="22">
        <v>1</v>
      </c>
      <c r="BE91" s="22"/>
      <c r="BF91" s="1">
        <v>1</v>
      </c>
      <c r="BG91" s="1">
        <v>1</v>
      </c>
      <c r="BH91" s="17">
        <v>1</v>
      </c>
      <c r="BI91" s="1">
        <v>0</v>
      </c>
      <c r="BJ91" s="17">
        <v>0</v>
      </c>
      <c r="BK91" s="23" t="s">
        <v>334</v>
      </c>
      <c r="BL91" s="1">
        <v>0</v>
      </c>
      <c r="BM91" s="1">
        <v>0</v>
      </c>
      <c r="BN91" s="1">
        <v>1</v>
      </c>
      <c r="BO91" s="1">
        <v>0</v>
      </c>
      <c r="BP91" s="1">
        <v>1</v>
      </c>
      <c r="BQ91" s="1">
        <v>1</v>
      </c>
      <c r="BR91" s="1">
        <v>43.54</v>
      </c>
      <c r="BS91" s="1">
        <v>2</v>
      </c>
      <c r="BT91" s="1">
        <v>2</v>
      </c>
      <c r="BU91" s="1">
        <v>3</v>
      </c>
      <c r="BW91" s="1">
        <v>3.43</v>
      </c>
      <c r="BX91" s="17">
        <v>1</v>
      </c>
      <c r="BY91" s="1">
        <v>2</v>
      </c>
      <c r="BZ91" s="1">
        <v>75.8</v>
      </c>
      <c r="CA91" s="1">
        <v>136</v>
      </c>
      <c r="CB91" s="24">
        <v>2</v>
      </c>
      <c r="CC91" s="24">
        <v>70</v>
      </c>
      <c r="CD91" s="48">
        <f t="shared" si="42"/>
        <v>1.4</v>
      </c>
      <c r="CE91" s="48">
        <v>2</v>
      </c>
      <c r="CF91" s="25">
        <v>0</v>
      </c>
      <c r="CG91" s="17">
        <v>0</v>
      </c>
      <c r="CH91" s="17">
        <v>0</v>
      </c>
      <c r="CI91" s="17">
        <v>0</v>
      </c>
      <c r="CJ91" s="17">
        <v>0</v>
      </c>
      <c r="CK91" s="17">
        <v>70</v>
      </c>
      <c r="CL91" s="1">
        <f t="shared" si="50"/>
        <v>1.4</v>
      </c>
      <c r="CM91" s="22">
        <v>11.8</v>
      </c>
      <c r="CN91" s="17">
        <v>1</v>
      </c>
      <c r="CO91" s="1">
        <v>93</v>
      </c>
      <c r="CP91" s="1">
        <v>6</v>
      </c>
      <c r="CQ91" s="1">
        <f t="shared" si="41"/>
        <v>9.3</v>
      </c>
      <c r="CR91" s="1">
        <v>1.03</v>
      </c>
      <c r="CS91" s="1">
        <f t="shared" si="43"/>
        <v>10.3</v>
      </c>
      <c r="CT91" s="107">
        <v>1</v>
      </c>
      <c r="CU91" s="22">
        <v>41</v>
      </c>
      <c r="CV91" s="107">
        <v>2</v>
      </c>
      <c r="CW91" s="22">
        <v>12.7</v>
      </c>
      <c r="CX91" s="26">
        <f t="shared" si="32"/>
        <v>1.10380372095596</v>
      </c>
      <c r="CY91" s="27">
        <f t="shared" si="33"/>
        <v>0.728510455830932</v>
      </c>
      <c r="CZ91" s="26">
        <f t="shared" si="34"/>
        <v>3.485</v>
      </c>
      <c r="DA91" s="28">
        <f t="shared" si="35"/>
        <v>-2.75648954416907</v>
      </c>
      <c r="DB91" s="107">
        <v>1</v>
      </c>
      <c r="DC91" s="1">
        <v>1</v>
      </c>
      <c r="DD91" s="17">
        <v>2</v>
      </c>
      <c r="DE91" s="29">
        <f t="shared" si="53"/>
        <v>1</v>
      </c>
      <c r="DF91" s="141">
        <v>1</v>
      </c>
      <c r="DG91" s="1">
        <v>13</v>
      </c>
      <c r="DH91" s="1">
        <f t="shared" si="44"/>
        <v>1.3</v>
      </c>
      <c r="DI91" s="1">
        <v>19</v>
      </c>
      <c r="DJ91" s="1">
        <f t="shared" si="36"/>
        <v>1.9</v>
      </c>
      <c r="DK91" s="17">
        <v>1</v>
      </c>
      <c r="DL91" s="1">
        <v>70</v>
      </c>
      <c r="DM91" s="1">
        <v>23</v>
      </c>
      <c r="DN91" s="1">
        <f t="shared" si="51"/>
        <v>2.3</v>
      </c>
      <c r="DO91" s="1">
        <v>5647</v>
      </c>
      <c r="DP91" s="1">
        <v>2</v>
      </c>
      <c r="DQ91" s="1">
        <f t="shared" si="52"/>
        <v>5.647</v>
      </c>
      <c r="DR91" s="1">
        <v>70</v>
      </c>
      <c r="DS91" s="25">
        <v>4.7</v>
      </c>
      <c r="DT91" s="1" t="s">
        <v>260</v>
      </c>
      <c r="DU91" s="1">
        <v>1</v>
      </c>
      <c r="DV91" s="1">
        <v>6</v>
      </c>
      <c r="DW91" s="1">
        <v>1</v>
      </c>
      <c r="DX91" s="20">
        <v>5.95</v>
      </c>
      <c r="DY91" s="1">
        <v>90.1</v>
      </c>
      <c r="DZ91" s="30">
        <v>139</v>
      </c>
      <c r="EA91" s="1">
        <v>59</v>
      </c>
      <c r="EB91" s="1">
        <v>12.1</v>
      </c>
      <c r="EC91" s="1">
        <v>81.2</v>
      </c>
      <c r="ED91" s="1">
        <v>1.05</v>
      </c>
      <c r="EE91" s="1">
        <v>37</v>
      </c>
      <c r="EF91" s="1">
        <v>25.5</v>
      </c>
      <c r="EG91" s="26">
        <f t="shared" si="54"/>
        <v>1.40654018043396</v>
      </c>
      <c r="EH91" s="26">
        <f t="shared" si="55"/>
        <v>0.928316519086411</v>
      </c>
      <c r="EI91" s="1">
        <f t="shared" si="56"/>
        <v>3.145</v>
      </c>
      <c r="EJ91" s="28">
        <f t="shared" si="57"/>
        <v>-2.21668348091359</v>
      </c>
      <c r="EK91" s="22">
        <v>2</v>
      </c>
      <c r="EL91" s="1">
        <v>2</v>
      </c>
      <c r="EM91" s="1">
        <v>107</v>
      </c>
      <c r="EN91" s="1">
        <v>165</v>
      </c>
      <c r="EO91" s="1">
        <v>80</v>
      </c>
      <c r="EP91" s="1">
        <v>28</v>
      </c>
      <c r="EQ91" s="1">
        <v>5340</v>
      </c>
      <c r="ER91" s="25">
        <v>52</v>
      </c>
      <c r="ES91" s="23"/>
      <c r="ET91" s="1">
        <v>1</v>
      </c>
      <c r="EU91" s="1">
        <v>3.25</v>
      </c>
      <c r="EV91" s="1">
        <v>78.5</v>
      </c>
      <c r="EW91" s="30">
        <v>121</v>
      </c>
      <c r="EX91" s="1">
        <v>63</v>
      </c>
      <c r="EY91" s="1">
        <v>13.4</v>
      </c>
      <c r="EZ91" s="1">
        <v>65.5</v>
      </c>
      <c r="FA91" s="1">
        <v>1.17</v>
      </c>
      <c r="FB91" s="1">
        <v>34</v>
      </c>
      <c r="FC91" s="1">
        <v>13.2</v>
      </c>
      <c r="FD91" s="1">
        <v>83</v>
      </c>
      <c r="FE91" s="1">
        <v>31</v>
      </c>
      <c r="FF91" s="1">
        <v>70</v>
      </c>
      <c r="FG91" s="1">
        <v>34</v>
      </c>
      <c r="FH91" s="1">
        <v>3929</v>
      </c>
      <c r="FI91" s="1">
        <v>59</v>
      </c>
      <c r="FK91" s="20">
        <v>37.8</v>
      </c>
      <c r="FL91" s="1">
        <v>36.5</v>
      </c>
      <c r="FN91" s="31">
        <v>1</v>
      </c>
      <c r="FO91" s="32">
        <v>0</v>
      </c>
      <c r="FP91" s="1">
        <v>2</v>
      </c>
      <c r="FQ91" s="1">
        <v>1</v>
      </c>
      <c r="FR91" s="1">
        <v>0</v>
      </c>
      <c r="FS91" s="1">
        <v>0</v>
      </c>
      <c r="FT91" s="1">
        <f t="shared" si="37"/>
        <v>0</v>
      </c>
      <c r="FU91" s="1">
        <v>0</v>
      </c>
      <c r="FV91" s="1">
        <f t="shared" si="38"/>
        <v>0</v>
      </c>
      <c r="FW91" s="1">
        <v>0</v>
      </c>
      <c r="FX91" s="1">
        <v>0</v>
      </c>
      <c r="FY91" s="17">
        <v>0</v>
      </c>
      <c r="FZ91" s="1">
        <v>0</v>
      </c>
      <c r="GB91" s="1">
        <v>0</v>
      </c>
      <c r="GC91" s="1">
        <v>0</v>
      </c>
      <c r="GD91" s="17">
        <v>0</v>
      </c>
      <c r="GE91" s="1">
        <v>0</v>
      </c>
      <c r="GF91" s="17"/>
      <c r="GG91" s="1">
        <v>0</v>
      </c>
      <c r="GH91" s="17">
        <v>0</v>
      </c>
      <c r="GI91" s="17">
        <v>0</v>
      </c>
      <c r="GJ91" s="1">
        <v>0</v>
      </c>
      <c r="GK91" s="1" t="s">
        <v>554</v>
      </c>
      <c r="GL91" s="33">
        <v>0</v>
      </c>
      <c r="GM91" s="32">
        <v>0</v>
      </c>
      <c r="GN91" s="17">
        <v>0</v>
      </c>
      <c r="GO91" s="17">
        <v>0</v>
      </c>
      <c r="GP91" s="1">
        <v>0</v>
      </c>
      <c r="GQ91" s="33">
        <v>2</v>
      </c>
      <c r="GR91" s="1">
        <v>1</v>
      </c>
      <c r="GS91" s="1">
        <v>0</v>
      </c>
      <c r="GT91" s="32">
        <v>0</v>
      </c>
      <c r="GU91" s="32">
        <v>2</v>
      </c>
      <c r="GV91" s="1">
        <v>0</v>
      </c>
      <c r="GW91" s="1">
        <v>0</v>
      </c>
      <c r="GX91" s="157">
        <v>0</v>
      </c>
      <c r="GY91" s="17">
        <v>0</v>
      </c>
      <c r="GZ91" s="17">
        <v>0</v>
      </c>
      <c r="HA91" s="25">
        <v>0</v>
      </c>
      <c r="HB91" s="1">
        <v>0</v>
      </c>
      <c r="HC91" s="17">
        <v>0</v>
      </c>
      <c r="HD91" s="170">
        <v>0</v>
      </c>
      <c r="HE91" s="17">
        <v>0</v>
      </c>
      <c r="HF91" s="17">
        <v>0</v>
      </c>
      <c r="HG91" s="17">
        <v>0</v>
      </c>
      <c r="HH91" s="17">
        <v>0</v>
      </c>
      <c r="HI91" s="17">
        <v>0</v>
      </c>
      <c r="HL91" s="1">
        <v>0</v>
      </c>
      <c r="HM91" s="1">
        <v>0</v>
      </c>
      <c r="HN91" s="1">
        <v>0</v>
      </c>
      <c r="HO91" s="1">
        <v>0</v>
      </c>
      <c r="HP91" s="1">
        <v>0</v>
      </c>
      <c r="HQ91" s="1">
        <v>0</v>
      </c>
      <c r="HR91" s="32">
        <v>0</v>
      </c>
      <c r="HS91" s="1">
        <v>0</v>
      </c>
      <c r="HT91" s="32">
        <v>0</v>
      </c>
      <c r="HU91" s="32">
        <v>0</v>
      </c>
      <c r="HW91" s="32">
        <v>0</v>
      </c>
      <c r="HX91" s="32">
        <v>0</v>
      </c>
      <c r="HY91" s="1">
        <f t="shared" si="39"/>
        <v>2</v>
      </c>
      <c r="HZ91" s="1">
        <v>1</v>
      </c>
      <c r="IA91" s="1">
        <f t="shared" si="40"/>
        <v>2</v>
      </c>
      <c r="IB91" s="1">
        <v>1</v>
      </c>
      <c r="IC91" s="1">
        <v>0</v>
      </c>
      <c r="ID91" s="23" t="s">
        <v>555</v>
      </c>
      <c r="IE91" s="23"/>
      <c r="IF91" s="23"/>
      <c r="IG91" s="36">
        <v>1</v>
      </c>
      <c r="IH91" s="37" t="s">
        <v>242</v>
      </c>
      <c r="II91" s="179">
        <v>0</v>
      </c>
      <c r="IJ91" s="1" t="s">
        <v>556</v>
      </c>
      <c r="IK91" s="1" t="s">
        <v>557</v>
      </c>
      <c r="IL91" s="38" t="s">
        <v>242</v>
      </c>
      <c r="JE91" s="23"/>
      <c r="JI91" s="38" t="s">
        <v>242</v>
      </c>
      <c r="JN91" s="23"/>
    </row>
    <row r="92" s="3" customFormat="1" spans="1:274">
      <c r="A92" s="52"/>
      <c r="B92" s="65"/>
      <c r="E92" s="54">
        <v>3</v>
      </c>
      <c r="F92" s="49">
        <v>2</v>
      </c>
      <c r="G92" s="66">
        <v>3</v>
      </c>
      <c r="H92" s="66">
        <v>2</v>
      </c>
      <c r="I92" s="71">
        <v>57.201252900232</v>
      </c>
      <c r="J92" s="47">
        <v>1</v>
      </c>
      <c r="K92" s="68">
        <f t="shared" si="31"/>
        <v>5.7201252900232</v>
      </c>
      <c r="L92" s="49">
        <v>3</v>
      </c>
      <c r="M92" s="79">
        <v>22951</v>
      </c>
      <c r="N92" s="3">
        <v>0</v>
      </c>
      <c r="O92" s="3">
        <v>0</v>
      </c>
      <c r="P92" s="3">
        <v>0</v>
      </c>
      <c r="Q92" s="3">
        <v>0</v>
      </c>
      <c r="R92" s="1">
        <v>0</v>
      </c>
      <c r="S92" s="19">
        <v>88</v>
      </c>
      <c r="T92" s="83">
        <v>90</v>
      </c>
      <c r="U92" s="3">
        <v>2</v>
      </c>
      <c r="V92" s="3">
        <v>2</v>
      </c>
      <c r="W92" s="1">
        <v>2</v>
      </c>
      <c r="X92" s="1">
        <v>1</v>
      </c>
      <c r="Z92" s="92">
        <v>43844</v>
      </c>
      <c r="AA92" s="66">
        <v>58</v>
      </c>
      <c r="AB92" s="66"/>
      <c r="AC92" s="3">
        <v>25.59</v>
      </c>
      <c r="AD92" s="1">
        <v>2</v>
      </c>
      <c r="AE92" s="95" t="s">
        <v>463</v>
      </c>
      <c r="AF92" s="94"/>
      <c r="AG92" s="94" t="s">
        <v>235</v>
      </c>
      <c r="AH92" s="94">
        <v>1</v>
      </c>
      <c r="AI92" s="21">
        <v>1</v>
      </c>
      <c r="AJ92" s="94">
        <v>1.7</v>
      </c>
      <c r="AK92" s="66">
        <v>1.7</v>
      </c>
      <c r="AL92" s="22">
        <v>1</v>
      </c>
      <c r="AM92" s="3">
        <v>2</v>
      </c>
      <c r="AN92" s="3">
        <v>2</v>
      </c>
      <c r="AO92" s="3">
        <v>0</v>
      </c>
      <c r="AP92" s="3">
        <v>0</v>
      </c>
      <c r="AQ92" s="66">
        <v>2</v>
      </c>
      <c r="AR92" s="1">
        <v>1</v>
      </c>
      <c r="AS92" s="66">
        <v>1</v>
      </c>
      <c r="AT92" s="66" t="s">
        <v>285</v>
      </c>
      <c r="AU92" s="3">
        <v>3</v>
      </c>
      <c r="AV92" s="3">
        <v>2</v>
      </c>
      <c r="AX92" s="3">
        <v>1</v>
      </c>
      <c r="AY92" s="3">
        <v>1</v>
      </c>
      <c r="AZ92" s="3">
        <v>1</v>
      </c>
      <c r="BA92" s="1">
        <v>1</v>
      </c>
      <c r="BB92" s="107">
        <v>1</v>
      </c>
      <c r="BC92" s="22">
        <v>0</v>
      </c>
      <c r="BD92" s="22">
        <v>0</v>
      </c>
      <c r="BE92" s="22"/>
      <c r="BF92" s="3">
        <v>1</v>
      </c>
      <c r="BG92" s="3">
        <v>1</v>
      </c>
      <c r="BH92" s="17">
        <v>1</v>
      </c>
      <c r="BI92" s="3">
        <v>1</v>
      </c>
      <c r="BJ92" s="66">
        <v>1</v>
      </c>
      <c r="BK92" s="118" t="s">
        <v>271</v>
      </c>
      <c r="BL92" s="3">
        <v>0</v>
      </c>
      <c r="BM92" s="3">
        <v>0</v>
      </c>
      <c r="BN92" s="3">
        <v>1</v>
      </c>
      <c r="BO92" s="3">
        <v>0</v>
      </c>
      <c r="BP92" s="1">
        <v>1</v>
      </c>
      <c r="BQ92" s="66">
        <v>1</v>
      </c>
      <c r="BR92" s="3">
        <v>267.8</v>
      </c>
      <c r="BS92" s="1">
        <v>2</v>
      </c>
      <c r="BT92" s="1">
        <v>3</v>
      </c>
      <c r="BU92" s="1">
        <v>4</v>
      </c>
      <c r="BW92" s="3">
        <v>2.45</v>
      </c>
      <c r="BX92" s="17">
        <v>1</v>
      </c>
      <c r="BY92" s="1">
        <v>1</v>
      </c>
      <c r="BZ92" s="3">
        <v>71.9</v>
      </c>
      <c r="CA92" s="3">
        <v>129</v>
      </c>
      <c r="CB92" s="24">
        <v>2</v>
      </c>
      <c r="CC92" s="3">
        <v>58</v>
      </c>
      <c r="CD92" s="48">
        <f t="shared" si="42"/>
        <v>1.16</v>
      </c>
      <c r="CE92" s="48">
        <v>2</v>
      </c>
      <c r="CF92" s="129">
        <v>0</v>
      </c>
      <c r="CG92" s="3">
        <v>0</v>
      </c>
      <c r="CH92" s="3">
        <v>0</v>
      </c>
      <c r="CI92" s="3">
        <v>0</v>
      </c>
      <c r="CJ92" s="3">
        <v>0</v>
      </c>
      <c r="CK92" s="3">
        <v>58</v>
      </c>
      <c r="CL92" s="1">
        <f t="shared" si="50"/>
        <v>1.16</v>
      </c>
      <c r="CM92" s="22">
        <v>12.5</v>
      </c>
      <c r="CN92" s="17">
        <v>1</v>
      </c>
      <c r="CO92" s="3">
        <v>79.4</v>
      </c>
      <c r="CP92" s="17">
        <v>4</v>
      </c>
      <c r="CQ92" s="1">
        <f t="shared" si="41"/>
        <v>7.94</v>
      </c>
      <c r="CR92" s="3">
        <v>1.09</v>
      </c>
      <c r="CS92" s="1">
        <f t="shared" si="43"/>
        <v>10.9</v>
      </c>
      <c r="CT92" s="107">
        <v>1</v>
      </c>
      <c r="CU92" s="22">
        <v>38</v>
      </c>
      <c r="CV92" s="107">
        <v>2</v>
      </c>
      <c r="CW92" s="22">
        <v>8.8</v>
      </c>
      <c r="CX92" s="26">
        <f t="shared" si="32"/>
        <v>0.944482672150169</v>
      </c>
      <c r="CY92" s="27">
        <f t="shared" si="33"/>
        <v>0.623358563619111</v>
      </c>
      <c r="CZ92" s="26">
        <f t="shared" si="34"/>
        <v>3.23</v>
      </c>
      <c r="DA92" s="28">
        <f t="shared" si="35"/>
        <v>-2.60664143638089</v>
      </c>
      <c r="DB92" s="107">
        <v>1</v>
      </c>
      <c r="DC92" s="1">
        <v>1</v>
      </c>
      <c r="DD92" s="66">
        <v>1</v>
      </c>
      <c r="DE92" s="29">
        <f t="shared" si="53"/>
        <v>0</v>
      </c>
      <c r="DF92" s="29">
        <v>0</v>
      </c>
      <c r="DG92" s="3">
        <v>9</v>
      </c>
      <c r="DH92" s="1">
        <f t="shared" si="44"/>
        <v>0.9</v>
      </c>
      <c r="DI92" s="3">
        <v>14</v>
      </c>
      <c r="DJ92" s="1">
        <f t="shared" si="36"/>
        <v>1.4</v>
      </c>
      <c r="DK92" s="17">
        <v>1</v>
      </c>
      <c r="DL92" s="3">
        <v>77</v>
      </c>
      <c r="DM92" s="3">
        <v>24</v>
      </c>
      <c r="DN92" s="1">
        <f t="shared" si="51"/>
        <v>2.4</v>
      </c>
      <c r="DO92" s="3">
        <v>5342</v>
      </c>
      <c r="DP92" s="1">
        <v>2</v>
      </c>
      <c r="DQ92" s="1">
        <f t="shared" si="52"/>
        <v>5.342</v>
      </c>
      <c r="DR92" s="3">
        <v>56</v>
      </c>
      <c r="DS92" s="129">
        <v>4.7</v>
      </c>
      <c r="DT92" s="3" t="s">
        <v>241</v>
      </c>
      <c r="DU92" s="3">
        <v>1</v>
      </c>
      <c r="DV92" s="3">
        <v>5</v>
      </c>
      <c r="DW92" s="1">
        <v>1</v>
      </c>
      <c r="DX92" s="95">
        <v>3.53</v>
      </c>
      <c r="DY92" s="3">
        <v>83</v>
      </c>
      <c r="DZ92" s="30">
        <v>134</v>
      </c>
      <c r="EA92" s="3">
        <v>59</v>
      </c>
      <c r="EB92" s="3">
        <v>12.6</v>
      </c>
      <c r="EC92" s="3">
        <v>74.1</v>
      </c>
      <c r="ED92" s="3">
        <v>1.1</v>
      </c>
      <c r="EE92" s="3">
        <v>41</v>
      </c>
      <c r="EF92" s="3">
        <v>14.2</v>
      </c>
      <c r="EG92" s="26">
        <f t="shared" si="54"/>
        <v>1.15228834438306</v>
      </c>
      <c r="EH92" s="26">
        <f t="shared" si="55"/>
        <v>0.760510307292817</v>
      </c>
      <c r="EI92" s="1">
        <f t="shared" si="56"/>
        <v>3.485</v>
      </c>
      <c r="EJ92" s="28">
        <f t="shared" si="57"/>
        <v>-2.72448969270718</v>
      </c>
      <c r="EK92" s="22">
        <v>1</v>
      </c>
      <c r="EL92" s="3">
        <v>1</v>
      </c>
      <c r="EM92" s="3">
        <v>81</v>
      </c>
      <c r="EN92" s="3">
        <v>133</v>
      </c>
      <c r="EO92" s="3">
        <v>78</v>
      </c>
      <c r="EP92" s="3">
        <v>24</v>
      </c>
      <c r="EQ92" s="3">
        <v>5385</v>
      </c>
      <c r="ER92" s="129">
        <v>59</v>
      </c>
      <c r="ES92" s="118"/>
      <c r="ET92" s="3">
        <v>1</v>
      </c>
      <c r="EU92" s="3">
        <v>2.85</v>
      </c>
      <c r="EV92" s="3">
        <v>74.9</v>
      </c>
      <c r="EW92" s="30">
        <v>120</v>
      </c>
      <c r="EX92" s="3">
        <v>43</v>
      </c>
      <c r="EY92" s="3">
        <v>13.9</v>
      </c>
      <c r="EZ92" s="3">
        <v>61</v>
      </c>
      <c r="FA92" s="3">
        <v>1.22</v>
      </c>
      <c r="FB92" s="3">
        <v>34</v>
      </c>
      <c r="FC92" s="3">
        <v>9.9</v>
      </c>
      <c r="FD92" s="3">
        <v>80</v>
      </c>
      <c r="FE92" s="3">
        <v>47</v>
      </c>
      <c r="FF92" s="3">
        <v>72</v>
      </c>
      <c r="FG92" s="3">
        <v>23</v>
      </c>
      <c r="FH92" s="3">
        <v>3970</v>
      </c>
      <c r="FI92" s="3">
        <v>52</v>
      </c>
      <c r="FJ92" s="3">
        <v>102.4</v>
      </c>
      <c r="FK92" s="95">
        <v>38.8</v>
      </c>
      <c r="FL92" s="3">
        <v>36.5</v>
      </c>
      <c r="FM92" s="17"/>
      <c r="FN92" s="31">
        <v>1</v>
      </c>
      <c r="FO92" s="157">
        <v>1</v>
      </c>
      <c r="FP92" s="3">
        <v>0</v>
      </c>
      <c r="FQ92" s="1">
        <v>0</v>
      </c>
      <c r="FR92" s="3">
        <v>0</v>
      </c>
      <c r="FS92" s="1">
        <v>0</v>
      </c>
      <c r="FT92" s="1">
        <f t="shared" si="37"/>
        <v>0</v>
      </c>
      <c r="FU92" s="66">
        <v>0</v>
      </c>
      <c r="FV92" s="1">
        <f t="shared" si="38"/>
        <v>0</v>
      </c>
      <c r="FW92" s="1">
        <v>0</v>
      </c>
      <c r="FX92" s="1">
        <v>0</v>
      </c>
      <c r="FY92" s="17">
        <v>0</v>
      </c>
      <c r="FZ92" s="1">
        <v>0</v>
      </c>
      <c r="GA92" s="17"/>
      <c r="GB92" s="1">
        <v>0</v>
      </c>
      <c r="GC92" s="17">
        <v>0</v>
      </c>
      <c r="GD92" s="17">
        <v>0</v>
      </c>
      <c r="GE92" s="1">
        <v>0</v>
      </c>
      <c r="GF92" s="17"/>
      <c r="GG92" s="1">
        <v>0</v>
      </c>
      <c r="GH92" s="17">
        <v>0</v>
      </c>
      <c r="GI92" s="17">
        <v>0</v>
      </c>
      <c r="GJ92" s="1">
        <v>0</v>
      </c>
      <c r="GK92" s="3">
        <v>0</v>
      </c>
      <c r="GL92" s="3">
        <v>0</v>
      </c>
      <c r="GM92" s="32">
        <v>0</v>
      </c>
      <c r="GN92" s="17">
        <v>0</v>
      </c>
      <c r="GO92" s="66">
        <v>0</v>
      </c>
      <c r="GP92" s="1">
        <v>0</v>
      </c>
      <c r="GQ92" s="1">
        <v>0</v>
      </c>
      <c r="GR92" s="66">
        <v>0</v>
      </c>
      <c r="GS92" s="1">
        <v>0</v>
      </c>
      <c r="GT92" s="32">
        <v>0</v>
      </c>
      <c r="GU92" s="32">
        <v>0</v>
      </c>
      <c r="GV92" s="3">
        <v>0</v>
      </c>
      <c r="GW92" s="3">
        <v>0</v>
      </c>
      <c r="GX92" s="157">
        <v>0</v>
      </c>
      <c r="GY92" s="66">
        <v>0</v>
      </c>
      <c r="GZ92" s="17">
        <v>0</v>
      </c>
      <c r="HA92" s="129">
        <v>0</v>
      </c>
      <c r="HB92" s="3">
        <v>0</v>
      </c>
      <c r="HC92" s="17">
        <v>0</v>
      </c>
      <c r="HD92" s="170">
        <v>0</v>
      </c>
      <c r="HE92" s="17">
        <v>0</v>
      </c>
      <c r="HF92" s="17">
        <v>0</v>
      </c>
      <c r="HG92" s="17">
        <v>0</v>
      </c>
      <c r="HH92" s="17">
        <v>0</v>
      </c>
      <c r="HI92" s="17">
        <v>0</v>
      </c>
      <c r="HL92" s="3">
        <v>0</v>
      </c>
      <c r="HM92" s="3">
        <v>0</v>
      </c>
      <c r="HN92" s="3">
        <v>0</v>
      </c>
      <c r="HO92" s="3">
        <v>0</v>
      </c>
      <c r="HP92" s="3">
        <v>0</v>
      </c>
      <c r="HQ92" s="3">
        <v>0</v>
      </c>
      <c r="HR92" s="32">
        <v>0</v>
      </c>
      <c r="HS92" s="1">
        <v>0</v>
      </c>
      <c r="HT92" s="32">
        <v>0</v>
      </c>
      <c r="HU92" s="32">
        <v>0</v>
      </c>
      <c r="HV92" s="1"/>
      <c r="HW92" s="32">
        <v>0</v>
      </c>
      <c r="HX92" s="32">
        <v>0</v>
      </c>
      <c r="HY92" s="1">
        <f t="shared" si="39"/>
        <v>0</v>
      </c>
      <c r="HZ92" s="1">
        <v>0</v>
      </c>
      <c r="IA92" s="1">
        <f t="shared" si="40"/>
        <v>0</v>
      </c>
      <c r="IB92" s="1">
        <v>0</v>
      </c>
      <c r="IC92" s="3">
        <v>0</v>
      </c>
      <c r="ID92" s="118">
        <v>0</v>
      </c>
      <c r="IE92" s="118"/>
      <c r="IF92" s="118"/>
      <c r="IG92" s="115">
        <v>2</v>
      </c>
      <c r="IH92" s="118" t="s">
        <v>242</v>
      </c>
      <c r="II92" s="179">
        <v>0</v>
      </c>
      <c r="IJ92" s="3" t="s">
        <v>558</v>
      </c>
      <c r="IL92" s="3" t="s">
        <v>242</v>
      </c>
      <c r="IO92" s="3">
        <v>3.25</v>
      </c>
      <c r="IQ92" s="3">
        <v>4.09</v>
      </c>
      <c r="IR92" s="3">
        <v>78</v>
      </c>
      <c r="IS92" s="3">
        <v>145</v>
      </c>
      <c r="IT92" s="3">
        <v>76</v>
      </c>
      <c r="IX92" s="3">
        <v>44</v>
      </c>
      <c r="IY92" s="3">
        <v>10.1</v>
      </c>
      <c r="IZ92" s="3">
        <v>14</v>
      </c>
      <c r="JA92" s="3">
        <v>16</v>
      </c>
      <c r="JB92" s="3">
        <v>90</v>
      </c>
      <c r="JC92" s="3">
        <v>26</v>
      </c>
      <c r="JD92" s="3">
        <v>6385</v>
      </c>
      <c r="JE92" s="118">
        <v>67</v>
      </c>
      <c r="JI92" s="3" t="s">
        <v>242</v>
      </c>
      <c r="JN92" s="118"/>
    </row>
    <row r="93" s="1" customFormat="1" spans="1:274">
      <c r="A93" s="46">
        <v>56</v>
      </c>
      <c r="B93" s="14">
        <v>100188323</v>
      </c>
      <c r="C93" s="1" t="s">
        <v>559</v>
      </c>
      <c r="E93" s="49">
        <v>3</v>
      </c>
      <c r="F93" s="49">
        <v>2</v>
      </c>
      <c r="G93" s="17">
        <v>3</v>
      </c>
      <c r="H93" s="1">
        <v>1</v>
      </c>
      <c r="I93" s="71">
        <v>52.1191441898195</v>
      </c>
      <c r="J93" s="47">
        <v>1</v>
      </c>
      <c r="K93" s="68">
        <f t="shared" si="31"/>
        <v>5.21191441898195</v>
      </c>
      <c r="L93" s="49">
        <v>3</v>
      </c>
      <c r="M93" s="78">
        <v>24807</v>
      </c>
      <c r="N93" s="1">
        <v>1</v>
      </c>
      <c r="O93" s="1">
        <v>0</v>
      </c>
      <c r="P93" s="1">
        <v>1</v>
      </c>
      <c r="Q93" s="1">
        <v>1</v>
      </c>
      <c r="R93" s="1">
        <v>0</v>
      </c>
      <c r="S93" s="19">
        <v>89</v>
      </c>
      <c r="T93" s="83">
        <v>91</v>
      </c>
      <c r="U93" s="1">
        <v>1</v>
      </c>
      <c r="V93" s="1">
        <v>1</v>
      </c>
      <c r="W93" s="1">
        <v>1</v>
      </c>
      <c r="X93" s="1">
        <v>1</v>
      </c>
      <c r="Z93" s="88">
        <v>43844</v>
      </c>
      <c r="AA93" s="17">
        <v>130</v>
      </c>
      <c r="AB93" s="17"/>
      <c r="AC93" s="1">
        <v>23.35</v>
      </c>
      <c r="AD93" s="1">
        <v>2</v>
      </c>
      <c r="AE93" s="20" t="s">
        <v>463</v>
      </c>
      <c r="AF93" s="16"/>
      <c r="AG93" s="16" t="s">
        <v>235</v>
      </c>
      <c r="AH93" s="16">
        <v>1</v>
      </c>
      <c r="AI93" s="21">
        <v>1</v>
      </c>
      <c r="AJ93" s="16">
        <v>1</v>
      </c>
      <c r="AK93" s="17">
        <v>1</v>
      </c>
      <c r="AL93" s="22">
        <v>1</v>
      </c>
      <c r="AM93" s="1">
        <v>2</v>
      </c>
      <c r="AN93" s="1">
        <v>2</v>
      </c>
      <c r="AO93" s="1">
        <v>0</v>
      </c>
      <c r="AP93" s="1">
        <v>0</v>
      </c>
      <c r="AQ93" s="17">
        <v>2</v>
      </c>
      <c r="AR93" s="1">
        <v>1</v>
      </c>
      <c r="AS93" s="1">
        <v>1</v>
      </c>
      <c r="AT93" s="17" t="s">
        <v>246</v>
      </c>
      <c r="AU93" s="17">
        <v>1</v>
      </c>
      <c r="AV93" s="17">
        <v>1</v>
      </c>
      <c r="AX93" s="1">
        <v>1</v>
      </c>
      <c r="AY93" s="1">
        <v>1</v>
      </c>
      <c r="AZ93" s="1">
        <v>1</v>
      </c>
      <c r="BA93" s="1">
        <v>1</v>
      </c>
      <c r="BB93" s="107">
        <v>1</v>
      </c>
      <c r="BC93" s="22">
        <v>0</v>
      </c>
      <c r="BD93" s="22">
        <v>0</v>
      </c>
      <c r="BE93" s="22"/>
      <c r="BF93" s="1">
        <v>0</v>
      </c>
      <c r="BG93" s="1">
        <v>1</v>
      </c>
      <c r="BH93" s="17">
        <v>1</v>
      </c>
      <c r="BI93" s="1">
        <v>0</v>
      </c>
      <c r="BJ93" s="17">
        <v>0</v>
      </c>
      <c r="BK93" s="23" t="s">
        <v>271</v>
      </c>
      <c r="BL93" s="1">
        <v>0</v>
      </c>
      <c r="BM93" s="1">
        <v>0</v>
      </c>
      <c r="BN93" s="1">
        <v>1</v>
      </c>
      <c r="BO93" s="1">
        <v>0</v>
      </c>
      <c r="BP93" s="1">
        <v>1</v>
      </c>
      <c r="BQ93" s="1">
        <v>1</v>
      </c>
      <c r="BR93" s="1">
        <v>2.56</v>
      </c>
      <c r="BS93" s="1">
        <v>1</v>
      </c>
      <c r="BT93" s="1">
        <v>1</v>
      </c>
      <c r="BU93" s="1">
        <v>1</v>
      </c>
      <c r="BW93" s="1">
        <v>4.01</v>
      </c>
      <c r="BX93" s="1">
        <v>2</v>
      </c>
      <c r="BY93" s="1">
        <v>2</v>
      </c>
      <c r="BZ93" s="1">
        <v>53.6</v>
      </c>
      <c r="CA93" s="1">
        <v>135</v>
      </c>
      <c r="CB93" s="24">
        <v>2</v>
      </c>
      <c r="CC93" s="24">
        <v>110</v>
      </c>
      <c r="CD93" s="48">
        <f t="shared" si="42"/>
        <v>2.2</v>
      </c>
      <c r="CE93" s="48">
        <v>3</v>
      </c>
      <c r="CF93" s="25">
        <v>0</v>
      </c>
      <c r="CG93" s="17">
        <v>0</v>
      </c>
      <c r="CH93" s="17">
        <v>0</v>
      </c>
      <c r="CI93" s="17">
        <v>0</v>
      </c>
      <c r="CJ93" s="17">
        <v>0</v>
      </c>
      <c r="CK93" s="17">
        <v>110</v>
      </c>
      <c r="CL93" s="1">
        <f t="shared" si="50"/>
        <v>2.2</v>
      </c>
      <c r="CM93" s="22">
        <v>11.6</v>
      </c>
      <c r="CN93" s="17">
        <v>1</v>
      </c>
      <c r="CO93" s="1">
        <v>97.5</v>
      </c>
      <c r="CP93" s="1">
        <v>6</v>
      </c>
      <c r="CQ93" s="1">
        <f t="shared" si="41"/>
        <v>9.75</v>
      </c>
      <c r="CR93" s="1">
        <v>1.01</v>
      </c>
      <c r="CS93" s="1">
        <f t="shared" si="43"/>
        <v>10.1</v>
      </c>
      <c r="CT93" s="107">
        <v>1</v>
      </c>
      <c r="CU93" s="22">
        <v>35</v>
      </c>
      <c r="CV93" s="107">
        <v>2</v>
      </c>
      <c r="CW93" s="22">
        <v>5.9</v>
      </c>
      <c r="CX93" s="26">
        <f t="shared" si="32"/>
        <v>0.770852011642144</v>
      </c>
      <c r="CY93" s="27">
        <f t="shared" si="33"/>
        <v>0.508762327683815</v>
      </c>
      <c r="CZ93" s="26">
        <f t="shared" si="34"/>
        <v>2.975</v>
      </c>
      <c r="DA93" s="28">
        <f t="shared" si="35"/>
        <v>-2.46623767231618</v>
      </c>
      <c r="DB93" s="22">
        <v>2</v>
      </c>
      <c r="DC93" s="1">
        <v>1</v>
      </c>
      <c r="DD93" s="17">
        <v>1</v>
      </c>
      <c r="DE93" s="29">
        <f t="shared" si="53"/>
        <v>-1</v>
      </c>
      <c r="DF93" s="29">
        <v>0</v>
      </c>
      <c r="DG93" s="1">
        <v>25</v>
      </c>
      <c r="DH93" s="1">
        <f t="shared" si="44"/>
        <v>2.5</v>
      </c>
      <c r="DI93" s="1">
        <v>19</v>
      </c>
      <c r="DJ93" s="1">
        <f t="shared" si="36"/>
        <v>1.9</v>
      </c>
      <c r="DK93" s="17">
        <v>1</v>
      </c>
      <c r="DL93" s="1">
        <v>78</v>
      </c>
      <c r="DM93" s="1">
        <v>52</v>
      </c>
      <c r="DN93" s="1">
        <f t="shared" si="51"/>
        <v>5.2</v>
      </c>
      <c r="DO93" s="1">
        <v>6439</v>
      </c>
      <c r="DP93" s="1">
        <v>2</v>
      </c>
      <c r="DQ93" s="1">
        <f t="shared" si="52"/>
        <v>6.439</v>
      </c>
      <c r="DR93" s="1">
        <v>68</v>
      </c>
      <c r="DS93" s="25">
        <v>10.5</v>
      </c>
      <c r="DT93" s="1" t="s">
        <v>241</v>
      </c>
      <c r="DU93" s="1">
        <v>1</v>
      </c>
      <c r="DV93" s="1">
        <v>5</v>
      </c>
      <c r="DW93" s="1">
        <v>1</v>
      </c>
      <c r="DX93" s="20">
        <v>6.77</v>
      </c>
      <c r="DY93" s="1">
        <v>65.9</v>
      </c>
      <c r="DZ93" s="30">
        <v>149</v>
      </c>
      <c r="EA93" s="1">
        <v>130</v>
      </c>
      <c r="EB93" s="1">
        <v>11.7</v>
      </c>
      <c r="EC93" s="1">
        <v>95.2</v>
      </c>
      <c r="ED93" s="1">
        <v>1.02</v>
      </c>
      <c r="EE93" s="1">
        <v>40</v>
      </c>
      <c r="EF93" s="1">
        <v>12.7</v>
      </c>
      <c r="EG93" s="26">
        <f t="shared" si="54"/>
        <v>1.10380372095596</v>
      </c>
      <c r="EH93" s="26">
        <f t="shared" si="55"/>
        <v>0.728510455830932</v>
      </c>
      <c r="EI93" s="1">
        <f t="shared" si="56"/>
        <v>3.4</v>
      </c>
      <c r="EJ93" s="28">
        <f t="shared" si="57"/>
        <v>-2.67148954416907</v>
      </c>
      <c r="EK93" s="22">
        <v>1</v>
      </c>
      <c r="EL93" s="3">
        <v>1</v>
      </c>
      <c r="EM93" s="1">
        <v>223</v>
      </c>
      <c r="EN93" s="1">
        <v>262</v>
      </c>
      <c r="EO93" s="1">
        <v>88</v>
      </c>
      <c r="EP93" s="1">
        <v>56</v>
      </c>
      <c r="EQ93" s="1">
        <v>7235</v>
      </c>
      <c r="ER93" s="25">
        <v>67</v>
      </c>
      <c r="ES93" s="23"/>
      <c r="ET93" s="1">
        <v>1</v>
      </c>
      <c r="EU93" s="1">
        <v>7.66</v>
      </c>
      <c r="EV93" s="1">
        <v>70.1</v>
      </c>
      <c r="EW93" s="30">
        <v>136</v>
      </c>
      <c r="EX93" s="1">
        <v>136</v>
      </c>
      <c r="EY93" s="1">
        <v>13</v>
      </c>
      <c r="EZ93" s="1">
        <v>72.3</v>
      </c>
      <c r="FA93" s="1">
        <v>1.13</v>
      </c>
      <c r="FB93" s="1">
        <v>34</v>
      </c>
      <c r="FC93" s="1">
        <v>17</v>
      </c>
      <c r="FD93" s="1">
        <v>305</v>
      </c>
      <c r="FE93" s="1">
        <v>149</v>
      </c>
      <c r="FF93" s="1">
        <v>99</v>
      </c>
      <c r="FG93" s="1">
        <v>70</v>
      </c>
      <c r="FH93" s="1">
        <v>5967</v>
      </c>
      <c r="FI93" s="1">
        <v>67</v>
      </c>
      <c r="FK93" s="20">
        <v>38.3</v>
      </c>
      <c r="FL93" s="1">
        <v>36.3</v>
      </c>
      <c r="FM93" s="17"/>
      <c r="FN93" s="31">
        <v>1</v>
      </c>
      <c r="FO93" s="157">
        <v>1</v>
      </c>
      <c r="FP93" s="1">
        <v>1</v>
      </c>
      <c r="FQ93" s="1">
        <v>0</v>
      </c>
      <c r="FR93" s="1">
        <v>0</v>
      </c>
      <c r="FS93" s="1">
        <v>0</v>
      </c>
      <c r="FT93" s="1">
        <f t="shared" si="37"/>
        <v>0</v>
      </c>
      <c r="FU93" s="1">
        <v>0</v>
      </c>
      <c r="FV93" s="1">
        <f t="shared" si="38"/>
        <v>0</v>
      </c>
      <c r="FW93" s="1">
        <v>0</v>
      </c>
      <c r="FX93" s="1">
        <v>0</v>
      </c>
      <c r="FY93" s="17">
        <v>0</v>
      </c>
      <c r="FZ93" s="1">
        <v>0</v>
      </c>
      <c r="GB93" s="1">
        <v>0</v>
      </c>
      <c r="GC93" s="1">
        <v>0</v>
      </c>
      <c r="GD93" s="17">
        <v>0</v>
      </c>
      <c r="GE93" s="1">
        <v>0</v>
      </c>
      <c r="GG93" s="1">
        <v>0</v>
      </c>
      <c r="GH93" s="1">
        <v>0</v>
      </c>
      <c r="GI93" s="17">
        <v>0</v>
      </c>
      <c r="GJ93" s="1">
        <v>0</v>
      </c>
      <c r="GK93" s="1">
        <v>0</v>
      </c>
      <c r="GL93" s="1">
        <v>0</v>
      </c>
      <c r="GM93" s="32">
        <v>0</v>
      </c>
      <c r="GN93" s="17">
        <v>0</v>
      </c>
      <c r="GO93" s="17">
        <v>0</v>
      </c>
      <c r="GP93" s="1">
        <v>0</v>
      </c>
      <c r="GQ93" s="1">
        <v>0</v>
      </c>
      <c r="GR93" s="1">
        <v>0</v>
      </c>
      <c r="GS93" s="1">
        <v>0</v>
      </c>
      <c r="GT93" s="32">
        <v>0</v>
      </c>
      <c r="GU93" s="32">
        <v>0</v>
      </c>
      <c r="GV93" s="1">
        <v>0</v>
      </c>
      <c r="GW93" s="1">
        <v>0</v>
      </c>
      <c r="GX93" s="157">
        <v>0</v>
      </c>
      <c r="GY93" s="17">
        <v>0</v>
      </c>
      <c r="GZ93" s="17">
        <v>0</v>
      </c>
      <c r="HA93" s="25">
        <v>0</v>
      </c>
      <c r="HB93" s="1">
        <v>0</v>
      </c>
      <c r="HC93" s="17">
        <v>0</v>
      </c>
      <c r="HD93" s="170">
        <v>0</v>
      </c>
      <c r="HE93" s="17">
        <v>0</v>
      </c>
      <c r="HF93" s="17">
        <v>0</v>
      </c>
      <c r="HG93" s="17">
        <v>0</v>
      </c>
      <c r="HH93" s="17">
        <v>0</v>
      </c>
      <c r="HI93" s="17">
        <v>0</v>
      </c>
      <c r="HL93" s="1">
        <v>0</v>
      </c>
      <c r="HM93" s="1">
        <v>0</v>
      </c>
      <c r="HN93" s="1">
        <v>0</v>
      </c>
      <c r="HO93" s="1">
        <v>0</v>
      </c>
      <c r="HP93" s="1">
        <v>0</v>
      </c>
      <c r="HQ93" s="1">
        <v>0</v>
      </c>
      <c r="HR93" s="32">
        <v>0</v>
      </c>
      <c r="HS93" s="1">
        <v>0</v>
      </c>
      <c r="HT93" s="32">
        <v>0</v>
      </c>
      <c r="HU93" s="32">
        <v>0</v>
      </c>
      <c r="HW93" s="32">
        <v>0</v>
      </c>
      <c r="HX93" s="32">
        <v>0</v>
      </c>
      <c r="HY93" s="1">
        <f t="shared" si="39"/>
        <v>0</v>
      </c>
      <c r="HZ93" s="1">
        <v>0</v>
      </c>
      <c r="IA93" s="1">
        <f t="shared" si="40"/>
        <v>0</v>
      </c>
      <c r="IB93" s="1">
        <v>0</v>
      </c>
      <c r="IC93" s="1">
        <v>0</v>
      </c>
      <c r="ID93" s="23">
        <v>0</v>
      </c>
      <c r="IE93" s="23"/>
      <c r="IF93" s="23"/>
      <c r="IG93" s="36">
        <v>2</v>
      </c>
      <c r="IH93" s="37" t="s">
        <v>242</v>
      </c>
      <c r="II93" s="179">
        <v>0</v>
      </c>
      <c r="IJ93" s="1" t="s">
        <v>560</v>
      </c>
      <c r="IK93" s="1" t="s">
        <v>509</v>
      </c>
      <c r="IL93" s="38" t="s">
        <v>242</v>
      </c>
      <c r="IM93" s="1">
        <v>0</v>
      </c>
      <c r="IN93" s="1">
        <v>0</v>
      </c>
      <c r="IO93" s="1">
        <v>3.8</v>
      </c>
      <c r="IQ93" s="1">
        <v>4.39</v>
      </c>
      <c r="IR93" s="1">
        <v>65.8</v>
      </c>
      <c r="IS93" s="1">
        <v>169</v>
      </c>
      <c r="IT93" s="1">
        <v>129</v>
      </c>
      <c r="IX93" s="1">
        <v>44</v>
      </c>
      <c r="IY93" s="1">
        <v>11.7</v>
      </c>
      <c r="IZ93" s="1">
        <v>20</v>
      </c>
      <c r="JA93" s="1">
        <v>19</v>
      </c>
      <c r="JB93" s="1">
        <v>101</v>
      </c>
      <c r="JC93" s="1">
        <v>61</v>
      </c>
      <c r="JD93" s="1">
        <v>9322</v>
      </c>
      <c r="JE93" s="23">
        <v>76</v>
      </c>
      <c r="JI93" s="38" t="s">
        <v>242</v>
      </c>
      <c r="JN93" s="23"/>
    </row>
    <row r="94" s="1" customFormat="1" spans="1:274">
      <c r="A94" s="46">
        <v>57</v>
      </c>
      <c r="B94" s="14">
        <v>100152239</v>
      </c>
      <c r="C94" s="1" t="s">
        <v>561</v>
      </c>
      <c r="E94" s="49">
        <v>3</v>
      </c>
      <c r="F94" s="49">
        <v>2</v>
      </c>
      <c r="G94" s="17">
        <v>3</v>
      </c>
      <c r="H94" s="1">
        <v>1</v>
      </c>
      <c r="I94" s="71">
        <v>52.7050294058</v>
      </c>
      <c r="J94" s="47">
        <v>1</v>
      </c>
      <c r="K94" s="68">
        <f t="shared" si="31"/>
        <v>5.27050294058</v>
      </c>
      <c r="L94" s="49">
        <v>3</v>
      </c>
      <c r="M94" s="78">
        <v>24593</v>
      </c>
      <c r="N94" s="1">
        <v>1</v>
      </c>
      <c r="O94" s="1">
        <v>0</v>
      </c>
      <c r="P94" s="1">
        <v>0</v>
      </c>
      <c r="Q94" s="1">
        <v>0</v>
      </c>
      <c r="R94" s="1">
        <v>0</v>
      </c>
      <c r="S94" s="19">
        <v>90</v>
      </c>
      <c r="T94" s="83">
        <v>92</v>
      </c>
      <c r="U94" s="1">
        <v>1</v>
      </c>
      <c r="V94" s="1">
        <v>1</v>
      </c>
      <c r="W94" s="1">
        <v>1</v>
      </c>
      <c r="X94" s="1">
        <v>1</v>
      </c>
      <c r="Z94" s="88">
        <v>43844</v>
      </c>
      <c r="AA94" s="17">
        <v>96</v>
      </c>
      <c r="AB94" s="17"/>
      <c r="AC94" s="1">
        <v>22.03</v>
      </c>
      <c r="AD94" s="17">
        <v>1</v>
      </c>
      <c r="AE94" s="20" t="s">
        <v>333</v>
      </c>
      <c r="AF94" s="16"/>
      <c r="AG94" s="16" t="s">
        <v>235</v>
      </c>
      <c r="AH94" s="16">
        <v>1</v>
      </c>
      <c r="AI94" s="21">
        <v>1</v>
      </c>
      <c r="AJ94" s="16">
        <v>1.4</v>
      </c>
      <c r="AK94" s="17">
        <v>1.4</v>
      </c>
      <c r="AL94" s="22">
        <v>1</v>
      </c>
      <c r="AM94" s="1">
        <v>1</v>
      </c>
      <c r="AN94" s="1">
        <v>1</v>
      </c>
      <c r="AO94" s="1">
        <v>0</v>
      </c>
      <c r="AP94" s="1">
        <v>0</v>
      </c>
      <c r="AQ94" s="17">
        <v>1</v>
      </c>
      <c r="AR94" s="1">
        <v>1</v>
      </c>
      <c r="AS94" s="1">
        <v>1</v>
      </c>
      <c r="AT94" s="17">
        <v>0</v>
      </c>
      <c r="AU94" s="17">
        <v>0</v>
      </c>
      <c r="AV94" s="17">
        <v>0</v>
      </c>
      <c r="AX94" s="1">
        <v>1</v>
      </c>
      <c r="AY94" s="1">
        <v>1</v>
      </c>
      <c r="AZ94" s="1">
        <v>1</v>
      </c>
      <c r="BA94" s="1">
        <v>1</v>
      </c>
      <c r="BB94" s="107">
        <v>1</v>
      </c>
      <c r="BC94" s="22">
        <v>0</v>
      </c>
      <c r="BD94" s="22">
        <v>1</v>
      </c>
      <c r="BE94" s="22"/>
      <c r="BF94" s="1">
        <v>0</v>
      </c>
      <c r="BG94" s="1">
        <v>1</v>
      </c>
      <c r="BH94" s="17">
        <v>1</v>
      </c>
      <c r="BI94" s="1">
        <v>0</v>
      </c>
      <c r="BJ94" s="17">
        <v>0</v>
      </c>
      <c r="BK94" s="23" t="s">
        <v>334</v>
      </c>
      <c r="BL94" s="1">
        <v>0</v>
      </c>
      <c r="BM94" s="1">
        <v>0</v>
      </c>
      <c r="BN94" s="1">
        <v>1</v>
      </c>
      <c r="BO94" s="1">
        <v>0</v>
      </c>
      <c r="BP94" s="1">
        <v>1</v>
      </c>
      <c r="BQ94" s="1">
        <v>1</v>
      </c>
      <c r="BR94" s="1">
        <v>36.33</v>
      </c>
      <c r="BS94" s="1">
        <v>2</v>
      </c>
      <c r="BT94" s="1">
        <v>2</v>
      </c>
      <c r="BU94" s="1">
        <v>3</v>
      </c>
      <c r="BW94" s="1">
        <v>4.19</v>
      </c>
      <c r="BX94" s="1">
        <v>2</v>
      </c>
      <c r="BY94" s="1">
        <v>2</v>
      </c>
      <c r="BZ94" s="1">
        <v>60.9</v>
      </c>
      <c r="CA94" s="1">
        <v>155</v>
      </c>
      <c r="CB94" s="24">
        <v>2</v>
      </c>
      <c r="CC94" s="24">
        <v>96</v>
      </c>
      <c r="CD94" s="48">
        <f t="shared" si="42"/>
        <v>1.92</v>
      </c>
      <c r="CE94" s="48">
        <v>2</v>
      </c>
      <c r="CF94" s="25">
        <v>0</v>
      </c>
      <c r="CG94" s="17">
        <v>0</v>
      </c>
      <c r="CH94" s="17">
        <v>0</v>
      </c>
      <c r="CI94" s="17">
        <v>0</v>
      </c>
      <c r="CJ94" s="17">
        <v>0</v>
      </c>
      <c r="CK94" s="17">
        <v>96</v>
      </c>
      <c r="CL94" s="1">
        <f t="shared" si="50"/>
        <v>1.92</v>
      </c>
      <c r="CM94" s="22">
        <v>12.1</v>
      </c>
      <c r="CN94" s="17">
        <v>1</v>
      </c>
      <c r="CO94" s="1">
        <v>81.2</v>
      </c>
      <c r="CP94" s="17">
        <v>5</v>
      </c>
      <c r="CQ94" s="1">
        <f t="shared" si="41"/>
        <v>8.12</v>
      </c>
      <c r="CR94" s="1">
        <v>1.05</v>
      </c>
      <c r="CS94" s="1">
        <f t="shared" si="43"/>
        <v>10.5</v>
      </c>
      <c r="CT94" s="107">
        <v>1</v>
      </c>
      <c r="CU94" s="22">
        <v>38</v>
      </c>
      <c r="CV94" s="107">
        <v>2</v>
      </c>
      <c r="CW94" s="22">
        <v>10.1</v>
      </c>
      <c r="CX94" s="26">
        <f t="shared" si="32"/>
        <v>1.00432137378264</v>
      </c>
      <c r="CY94" s="27">
        <f t="shared" si="33"/>
        <v>0.662852106696544</v>
      </c>
      <c r="CZ94" s="26">
        <f t="shared" si="34"/>
        <v>3.23</v>
      </c>
      <c r="DA94" s="28">
        <f t="shared" si="35"/>
        <v>-2.56714789330346</v>
      </c>
      <c r="DB94" s="22">
        <v>2</v>
      </c>
      <c r="DC94" s="1">
        <v>1</v>
      </c>
      <c r="DD94" s="17">
        <v>1</v>
      </c>
      <c r="DE94" s="29">
        <f t="shared" si="53"/>
        <v>-1</v>
      </c>
      <c r="DF94" s="29">
        <v>0</v>
      </c>
      <c r="DG94" s="1">
        <v>24</v>
      </c>
      <c r="DH94" s="1">
        <f t="shared" si="44"/>
        <v>2.4</v>
      </c>
      <c r="DI94" s="1">
        <v>22</v>
      </c>
      <c r="DJ94" s="1">
        <f t="shared" si="36"/>
        <v>2.2</v>
      </c>
      <c r="DK94" s="17">
        <v>1</v>
      </c>
      <c r="DL94" s="1">
        <v>94</v>
      </c>
      <c r="DM94" s="1">
        <v>56</v>
      </c>
      <c r="DN94" s="1">
        <f t="shared" si="51"/>
        <v>5.6</v>
      </c>
      <c r="DO94" s="1">
        <v>6530</v>
      </c>
      <c r="DP94" s="1">
        <v>2</v>
      </c>
      <c r="DQ94" s="1">
        <f t="shared" si="52"/>
        <v>6.53</v>
      </c>
      <c r="DR94" s="1">
        <v>75</v>
      </c>
      <c r="DS94" s="25">
        <v>6.2</v>
      </c>
      <c r="DT94" s="1" t="s">
        <v>260</v>
      </c>
      <c r="DU94" s="1">
        <v>1</v>
      </c>
      <c r="DV94" s="1">
        <v>6</v>
      </c>
      <c r="DW94" s="1">
        <v>1</v>
      </c>
      <c r="DX94" s="20">
        <v>5.63</v>
      </c>
      <c r="DY94" s="1">
        <v>74.2</v>
      </c>
      <c r="DZ94" s="30">
        <v>152</v>
      </c>
      <c r="EA94" s="1">
        <v>104</v>
      </c>
      <c r="EE94" s="1">
        <v>43</v>
      </c>
      <c r="EF94" s="1">
        <v>34.2</v>
      </c>
      <c r="EG94" s="26">
        <f t="shared" si="54"/>
        <v>1.53402610605614</v>
      </c>
      <c r="EH94" s="26">
        <f t="shared" si="55"/>
        <v>1.01245722999705</v>
      </c>
      <c r="EI94" s="1">
        <f t="shared" si="56"/>
        <v>3.655</v>
      </c>
      <c r="EJ94" s="28">
        <f t="shared" si="57"/>
        <v>-2.64254277000295</v>
      </c>
      <c r="EK94" s="22">
        <v>1</v>
      </c>
      <c r="EL94" s="3">
        <v>1</v>
      </c>
      <c r="EM94" s="1">
        <v>113</v>
      </c>
      <c r="EN94" s="1">
        <v>154</v>
      </c>
      <c r="EO94" s="1">
        <v>84</v>
      </c>
      <c r="EP94" s="1">
        <v>48</v>
      </c>
      <c r="EQ94" s="1">
        <v>6892</v>
      </c>
      <c r="ER94" s="25">
        <v>73</v>
      </c>
      <c r="ES94" s="23"/>
      <c r="ET94" s="1">
        <v>0</v>
      </c>
      <c r="EW94" s="30"/>
      <c r="FK94" s="20">
        <v>38.1</v>
      </c>
      <c r="FL94" s="1">
        <v>36.6</v>
      </c>
      <c r="FM94" s="17"/>
      <c r="FN94" s="31">
        <v>1</v>
      </c>
      <c r="FO94" s="157">
        <v>1</v>
      </c>
      <c r="FP94" s="1">
        <v>1</v>
      </c>
      <c r="FQ94" s="1">
        <v>0</v>
      </c>
      <c r="FR94" s="1">
        <v>0</v>
      </c>
      <c r="FS94" s="1">
        <v>0</v>
      </c>
      <c r="FT94" s="1">
        <f t="shared" si="37"/>
        <v>0</v>
      </c>
      <c r="FU94" s="1">
        <v>0</v>
      </c>
      <c r="FV94" s="1">
        <f t="shared" si="38"/>
        <v>0</v>
      </c>
      <c r="FW94" s="1">
        <v>0</v>
      </c>
      <c r="FX94" s="1">
        <v>0</v>
      </c>
      <c r="FY94" s="17">
        <v>0</v>
      </c>
      <c r="FZ94" s="1">
        <v>0</v>
      </c>
      <c r="GB94" s="1">
        <v>0</v>
      </c>
      <c r="GC94" s="1">
        <v>0</v>
      </c>
      <c r="GD94" s="17">
        <v>0</v>
      </c>
      <c r="GE94" s="1">
        <v>0</v>
      </c>
      <c r="GG94" s="1">
        <v>0</v>
      </c>
      <c r="GH94" s="1">
        <v>0</v>
      </c>
      <c r="GI94" s="17">
        <v>0</v>
      </c>
      <c r="GJ94" s="1">
        <v>0</v>
      </c>
      <c r="GK94" s="1">
        <v>0</v>
      </c>
      <c r="GL94" s="1">
        <v>0</v>
      </c>
      <c r="GM94" s="32">
        <v>0</v>
      </c>
      <c r="GN94" s="17">
        <v>0</v>
      </c>
      <c r="GO94" s="17">
        <v>0</v>
      </c>
      <c r="GP94" s="1">
        <v>0</v>
      </c>
      <c r="GQ94" s="1">
        <v>0</v>
      </c>
      <c r="GR94" s="1">
        <v>0</v>
      </c>
      <c r="GS94" s="1">
        <v>0</v>
      </c>
      <c r="GT94" s="32">
        <v>0</v>
      </c>
      <c r="GU94" s="32">
        <v>0</v>
      </c>
      <c r="GV94" s="1">
        <v>0</v>
      </c>
      <c r="GW94" s="1">
        <v>0</v>
      </c>
      <c r="GX94" s="157">
        <v>0</v>
      </c>
      <c r="GY94" s="17">
        <v>0</v>
      </c>
      <c r="GZ94" s="17">
        <v>0</v>
      </c>
      <c r="HA94" s="25">
        <v>0</v>
      </c>
      <c r="HB94" s="1">
        <v>0</v>
      </c>
      <c r="HC94" s="17">
        <v>0</v>
      </c>
      <c r="HD94" s="170">
        <v>0</v>
      </c>
      <c r="HE94" s="17">
        <v>0</v>
      </c>
      <c r="HF94" s="17">
        <v>0</v>
      </c>
      <c r="HG94" s="17">
        <v>0</v>
      </c>
      <c r="HH94" s="17">
        <v>0</v>
      </c>
      <c r="HI94" s="17">
        <v>0</v>
      </c>
      <c r="HL94" s="1">
        <v>0</v>
      </c>
      <c r="HM94" s="1">
        <v>0</v>
      </c>
      <c r="HN94" s="1">
        <v>0</v>
      </c>
      <c r="HO94" s="1">
        <v>0</v>
      </c>
      <c r="HP94" s="1">
        <v>0</v>
      </c>
      <c r="HQ94" s="1">
        <v>0</v>
      </c>
      <c r="HR94" s="32">
        <v>0</v>
      </c>
      <c r="HS94" s="1">
        <v>0</v>
      </c>
      <c r="HT94" s="32">
        <v>0</v>
      </c>
      <c r="HU94" s="32">
        <v>0</v>
      </c>
      <c r="HW94" s="32">
        <v>0</v>
      </c>
      <c r="HX94" s="32">
        <v>0</v>
      </c>
      <c r="HY94" s="1">
        <f t="shared" si="39"/>
        <v>0</v>
      </c>
      <c r="HZ94" s="1">
        <v>0</v>
      </c>
      <c r="IA94" s="1">
        <f t="shared" si="40"/>
        <v>0</v>
      </c>
      <c r="IB94" s="1">
        <v>0</v>
      </c>
      <c r="IC94" s="1">
        <v>0</v>
      </c>
      <c r="ID94" s="23" t="s">
        <v>562</v>
      </c>
      <c r="IE94" s="23"/>
      <c r="IF94" s="23"/>
      <c r="IG94" s="36">
        <v>1</v>
      </c>
      <c r="IH94" s="37" t="s">
        <v>242</v>
      </c>
      <c r="II94" s="179">
        <v>0</v>
      </c>
      <c r="IJ94" s="1" t="s">
        <v>563</v>
      </c>
      <c r="IK94" s="1" t="s">
        <v>468</v>
      </c>
      <c r="IL94" s="38" t="s">
        <v>242</v>
      </c>
      <c r="JE94" s="23"/>
      <c r="JI94" s="38" t="s">
        <v>242</v>
      </c>
      <c r="JN94" s="23"/>
    </row>
    <row r="95" s="1" customFormat="1" spans="1:274">
      <c r="A95" s="46">
        <v>58</v>
      </c>
      <c r="B95" s="14">
        <v>3001214532</v>
      </c>
      <c r="C95" s="1" t="s">
        <v>564</v>
      </c>
      <c r="E95" s="49">
        <v>3</v>
      </c>
      <c r="F95" s="49">
        <v>2</v>
      </c>
      <c r="G95" s="17">
        <v>3</v>
      </c>
      <c r="H95" s="1">
        <v>2</v>
      </c>
      <c r="I95" s="71">
        <v>69.4531292175992</v>
      </c>
      <c r="J95" s="47">
        <v>2</v>
      </c>
      <c r="K95" s="68">
        <f t="shared" si="31"/>
        <v>6.94531292175992</v>
      </c>
      <c r="L95" s="49">
        <v>4</v>
      </c>
      <c r="M95" s="78">
        <v>18476</v>
      </c>
      <c r="N95" s="1">
        <v>0</v>
      </c>
      <c r="O95" s="1">
        <v>1</v>
      </c>
      <c r="P95" s="1">
        <v>0</v>
      </c>
      <c r="Q95" s="1">
        <v>0</v>
      </c>
      <c r="R95" s="1">
        <v>0</v>
      </c>
      <c r="S95" s="19">
        <v>91</v>
      </c>
      <c r="T95" s="83">
        <v>93</v>
      </c>
      <c r="U95" s="1">
        <v>1</v>
      </c>
      <c r="V95" s="1">
        <v>1</v>
      </c>
      <c r="W95" s="1">
        <v>1</v>
      </c>
      <c r="X95" s="1">
        <v>1</v>
      </c>
      <c r="Z95" s="88">
        <v>43844</v>
      </c>
      <c r="AA95" s="17">
        <v>97</v>
      </c>
      <c r="AB95" s="17"/>
      <c r="AC95" s="1">
        <v>29.55</v>
      </c>
      <c r="AD95" s="1">
        <v>2</v>
      </c>
      <c r="AE95" s="20" t="s">
        <v>298</v>
      </c>
      <c r="AF95" s="16"/>
      <c r="AG95" s="16" t="s">
        <v>235</v>
      </c>
      <c r="AH95" s="16">
        <v>1</v>
      </c>
      <c r="AI95" s="21">
        <v>1</v>
      </c>
      <c r="AJ95" s="16">
        <v>1.2</v>
      </c>
      <c r="AK95" s="17">
        <v>1.2</v>
      </c>
      <c r="AL95" s="22">
        <v>1</v>
      </c>
      <c r="AM95" s="1">
        <v>1</v>
      </c>
      <c r="AN95" s="1">
        <v>1</v>
      </c>
      <c r="AO95" s="1">
        <v>0</v>
      </c>
      <c r="AP95" s="1">
        <v>0</v>
      </c>
      <c r="AQ95" s="17">
        <v>1</v>
      </c>
      <c r="AR95" s="1">
        <v>1</v>
      </c>
      <c r="AS95" s="1">
        <v>1</v>
      </c>
      <c r="AT95" s="17" t="s">
        <v>246</v>
      </c>
      <c r="AU95" s="17">
        <v>1</v>
      </c>
      <c r="AV95" s="17">
        <v>1</v>
      </c>
      <c r="AX95" s="1">
        <v>1</v>
      </c>
      <c r="AY95" s="1">
        <v>1</v>
      </c>
      <c r="AZ95" s="1">
        <v>1</v>
      </c>
      <c r="BA95" s="1">
        <v>1</v>
      </c>
      <c r="BB95" s="107">
        <v>1</v>
      </c>
      <c r="BC95" s="22">
        <v>0</v>
      </c>
      <c r="BD95" s="22">
        <v>1</v>
      </c>
      <c r="BE95" s="22"/>
      <c r="BF95" s="1">
        <v>1</v>
      </c>
      <c r="BG95" s="1">
        <v>1</v>
      </c>
      <c r="BH95" s="17">
        <v>1</v>
      </c>
      <c r="BI95" s="1">
        <v>0</v>
      </c>
      <c r="BJ95" s="17">
        <v>0</v>
      </c>
      <c r="BK95" s="23" t="s">
        <v>334</v>
      </c>
      <c r="BL95" s="1">
        <v>0</v>
      </c>
      <c r="BM95" s="1">
        <v>0</v>
      </c>
      <c r="BN95" s="1">
        <v>0</v>
      </c>
      <c r="BO95" s="1">
        <v>0</v>
      </c>
      <c r="BP95" s="1">
        <v>4</v>
      </c>
      <c r="BQ95" s="1">
        <v>3</v>
      </c>
      <c r="BR95" s="1">
        <v>2.59</v>
      </c>
      <c r="BS95" s="1">
        <v>1</v>
      </c>
      <c r="BT95" s="1">
        <v>1</v>
      </c>
      <c r="BU95" s="1">
        <v>1</v>
      </c>
      <c r="BW95" s="1">
        <v>2.53</v>
      </c>
      <c r="BX95" s="17">
        <v>1</v>
      </c>
      <c r="BY95" s="1">
        <v>1</v>
      </c>
      <c r="BZ95" s="1">
        <v>67.6</v>
      </c>
      <c r="CA95" s="1">
        <v>80</v>
      </c>
      <c r="CB95" s="24">
        <v>1</v>
      </c>
      <c r="CC95" s="24">
        <v>97</v>
      </c>
      <c r="CD95" s="48">
        <f t="shared" si="42"/>
        <v>1.94</v>
      </c>
      <c r="CE95" s="48">
        <v>2</v>
      </c>
      <c r="CF95" s="25">
        <v>0</v>
      </c>
      <c r="CG95" s="17">
        <v>0</v>
      </c>
      <c r="CH95" s="17">
        <v>0</v>
      </c>
      <c r="CI95" s="17">
        <v>0</v>
      </c>
      <c r="CJ95" s="17">
        <v>0</v>
      </c>
      <c r="CK95" s="17">
        <v>97</v>
      </c>
      <c r="CL95" s="1">
        <f t="shared" si="50"/>
        <v>1.94</v>
      </c>
      <c r="CM95" s="22">
        <v>14.3</v>
      </c>
      <c r="CN95" s="17">
        <v>1</v>
      </c>
      <c r="CO95" s="1">
        <v>60.9</v>
      </c>
      <c r="CP95" s="1">
        <v>3</v>
      </c>
      <c r="CQ95" s="1">
        <f t="shared" si="41"/>
        <v>6.09</v>
      </c>
      <c r="CR95" s="1">
        <v>1.25</v>
      </c>
      <c r="CS95" s="1">
        <f t="shared" si="43"/>
        <v>12.5</v>
      </c>
      <c r="CT95" s="22">
        <v>2</v>
      </c>
      <c r="CU95" s="22">
        <v>33</v>
      </c>
      <c r="CV95" s="22">
        <v>1</v>
      </c>
      <c r="CW95" s="22">
        <v>14.5</v>
      </c>
      <c r="CX95" s="26">
        <f t="shared" si="32"/>
        <v>1.16136800223497</v>
      </c>
      <c r="CY95" s="27">
        <f t="shared" si="33"/>
        <v>0.766502881475083</v>
      </c>
      <c r="CZ95" s="26">
        <f t="shared" si="34"/>
        <v>2.805</v>
      </c>
      <c r="DA95" s="28">
        <f t="shared" si="35"/>
        <v>-2.03849711852492</v>
      </c>
      <c r="DB95" s="22">
        <v>2</v>
      </c>
      <c r="DC95" s="1">
        <v>1</v>
      </c>
      <c r="DD95" s="17">
        <v>2</v>
      </c>
      <c r="DE95" s="29">
        <f t="shared" si="53"/>
        <v>0</v>
      </c>
      <c r="DF95" s="29">
        <v>0</v>
      </c>
      <c r="DG95" s="1">
        <v>10</v>
      </c>
      <c r="DH95" s="1">
        <f t="shared" si="44"/>
        <v>1</v>
      </c>
      <c r="DI95" s="1">
        <v>21</v>
      </c>
      <c r="DJ95" s="1">
        <f t="shared" si="36"/>
        <v>2.1</v>
      </c>
      <c r="DK95" s="17">
        <v>1</v>
      </c>
      <c r="DL95" s="1">
        <v>147</v>
      </c>
      <c r="DM95" s="1">
        <v>14</v>
      </c>
      <c r="DN95" s="1">
        <f t="shared" si="51"/>
        <v>1.4</v>
      </c>
      <c r="DO95" s="1">
        <v>4212</v>
      </c>
      <c r="DP95" s="1">
        <v>2</v>
      </c>
      <c r="DQ95" s="1">
        <f t="shared" si="52"/>
        <v>4.212</v>
      </c>
      <c r="DR95" s="1">
        <v>57</v>
      </c>
      <c r="DS95" s="25">
        <v>5.2</v>
      </c>
      <c r="DT95" s="1" t="s">
        <v>308</v>
      </c>
      <c r="DU95" s="1">
        <v>2</v>
      </c>
      <c r="DV95" s="1">
        <v>7</v>
      </c>
      <c r="DW95" s="1">
        <v>2</v>
      </c>
      <c r="DX95" s="20">
        <v>2.69</v>
      </c>
      <c r="DY95" s="1">
        <v>75.2</v>
      </c>
      <c r="DZ95" s="30">
        <v>88</v>
      </c>
      <c r="EA95" s="1">
        <v>82</v>
      </c>
      <c r="EB95" s="1">
        <v>14.1</v>
      </c>
      <c r="EC95" s="1">
        <v>62.4</v>
      </c>
      <c r="ED95" s="1">
        <v>1.23</v>
      </c>
      <c r="EE95" s="1">
        <v>33</v>
      </c>
      <c r="EF95" s="1">
        <v>15.4</v>
      </c>
      <c r="EG95" s="26">
        <f t="shared" si="54"/>
        <v>1.18752072083646</v>
      </c>
      <c r="EH95" s="26">
        <f t="shared" si="55"/>
        <v>0.783763675752066</v>
      </c>
      <c r="EI95" s="1">
        <f t="shared" si="56"/>
        <v>2.805</v>
      </c>
      <c r="EJ95" s="28">
        <f t="shared" si="57"/>
        <v>-2.02123632424793</v>
      </c>
      <c r="EK95" s="22">
        <v>2</v>
      </c>
      <c r="EL95" s="1">
        <v>2</v>
      </c>
      <c r="EM95" s="1">
        <v>18</v>
      </c>
      <c r="EN95" s="1">
        <v>49</v>
      </c>
      <c r="EO95" s="1">
        <v>154</v>
      </c>
      <c r="EP95" s="1">
        <v>14</v>
      </c>
      <c r="EQ95" s="1">
        <v>4654</v>
      </c>
      <c r="ER95" s="25">
        <v>56</v>
      </c>
      <c r="ES95" s="23"/>
      <c r="ET95" s="1">
        <v>1</v>
      </c>
      <c r="EU95" s="1">
        <v>2.83</v>
      </c>
      <c r="EV95" s="1">
        <v>71.9</v>
      </c>
      <c r="EW95" s="30">
        <v>81</v>
      </c>
      <c r="EX95" s="1">
        <v>77</v>
      </c>
      <c r="FK95" s="20">
        <v>38.1</v>
      </c>
      <c r="FL95" s="1">
        <v>36.8</v>
      </c>
      <c r="FM95" s="17"/>
      <c r="FN95" s="31">
        <v>1</v>
      </c>
      <c r="FO95" s="157">
        <v>1</v>
      </c>
      <c r="FP95" s="1">
        <v>1</v>
      </c>
      <c r="FQ95" s="1">
        <v>0</v>
      </c>
      <c r="FR95" s="1">
        <v>0</v>
      </c>
      <c r="FS95" s="1">
        <v>0</v>
      </c>
      <c r="FT95" s="1">
        <f t="shared" si="37"/>
        <v>0</v>
      </c>
      <c r="FU95" s="1">
        <v>0</v>
      </c>
      <c r="FV95" s="1">
        <f t="shared" si="38"/>
        <v>0</v>
      </c>
      <c r="FW95" s="1">
        <v>0</v>
      </c>
      <c r="FX95" s="1">
        <v>0</v>
      </c>
      <c r="FY95" s="17">
        <v>0</v>
      </c>
      <c r="FZ95" s="1">
        <v>0</v>
      </c>
      <c r="GB95" s="1">
        <v>0</v>
      </c>
      <c r="GC95" s="1">
        <v>0</v>
      </c>
      <c r="GD95" s="17">
        <v>0</v>
      </c>
      <c r="GE95" s="1">
        <v>0</v>
      </c>
      <c r="GG95" s="1">
        <v>0</v>
      </c>
      <c r="GH95" s="1">
        <v>0</v>
      </c>
      <c r="GI95" s="17">
        <v>0</v>
      </c>
      <c r="GJ95" s="1">
        <v>0</v>
      </c>
      <c r="GK95" s="1">
        <v>0</v>
      </c>
      <c r="GL95" s="1">
        <v>0</v>
      </c>
      <c r="GM95" s="32">
        <v>0</v>
      </c>
      <c r="GN95" s="17">
        <v>0</v>
      </c>
      <c r="GO95" s="17">
        <v>0</v>
      </c>
      <c r="GP95" s="1">
        <v>0</v>
      </c>
      <c r="GQ95" s="1">
        <v>0</v>
      </c>
      <c r="GR95" s="1">
        <v>0</v>
      </c>
      <c r="GS95" s="1">
        <v>0</v>
      </c>
      <c r="GT95" s="32">
        <v>0</v>
      </c>
      <c r="GU95" s="32">
        <v>0</v>
      </c>
      <c r="GV95" s="1">
        <v>0</v>
      </c>
      <c r="GW95" s="1">
        <v>0</v>
      </c>
      <c r="GX95" s="157">
        <v>0</v>
      </c>
      <c r="GY95" s="17">
        <v>0</v>
      </c>
      <c r="GZ95" s="17">
        <v>0</v>
      </c>
      <c r="HA95" s="25">
        <v>0</v>
      </c>
      <c r="HB95" s="1">
        <v>0</v>
      </c>
      <c r="HC95" s="17">
        <v>0</v>
      </c>
      <c r="HD95" s="170">
        <v>0</v>
      </c>
      <c r="HE95" s="17">
        <v>0</v>
      </c>
      <c r="HF95" s="17">
        <v>0</v>
      </c>
      <c r="HG95" s="17">
        <v>0</v>
      </c>
      <c r="HH95" s="17">
        <v>0</v>
      </c>
      <c r="HI95" s="17">
        <v>0</v>
      </c>
      <c r="HL95" s="1">
        <v>0</v>
      </c>
      <c r="HM95" s="1">
        <v>0</v>
      </c>
      <c r="HN95" s="1">
        <v>0</v>
      </c>
      <c r="HO95" s="1">
        <v>0</v>
      </c>
      <c r="HP95" s="1">
        <v>0</v>
      </c>
      <c r="HQ95" s="1">
        <v>0</v>
      </c>
      <c r="HR95" s="32">
        <v>0</v>
      </c>
      <c r="HS95" s="1">
        <v>0</v>
      </c>
      <c r="HT95" s="32">
        <v>0</v>
      </c>
      <c r="HU95" s="32">
        <v>0</v>
      </c>
      <c r="HW95" s="32">
        <v>0</v>
      </c>
      <c r="HX95" s="32">
        <v>0</v>
      </c>
      <c r="HY95" s="1">
        <f t="shared" si="39"/>
        <v>0</v>
      </c>
      <c r="HZ95" s="1">
        <v>0</v>
      </c>
      <c r="IA95" s="1">
        <f t="shared" si="40"/>
        <v>0</v>
      </c>
      <c r="IB95" s="1">
        <v>0</v>
      </c>
      <c r="IC95" s="1">
        <v>0</v>
      </c>
      <c r="ID95" s="23">
        <v>0</v>
      </c>
      <c r="IE95" s="23"/>
      <c r="IF95" s="23"/>
      <c r="IG95" s="36">
        <v>1</v>
      </c>
      <c r="IH95" s="37" t="s">
        <v>242</v>
      </c>
      <c r="II95" s="179">
        <v>0</v>
      </c>
      <c r="IJ95" s="1" t="s">
        <v>565</v>
      </c>
      <c r="IK95" s="1" t="s">
        <v>566</v>
      </c>
      <c r="IL95" s="38" t="s">
        <v>248</v>
      </c>
      <c r="JE95" s="23"/>
      <c r="JI95" s="38" t="s">
        <v>248</v>
      </c>
      <c r="JN95" s="23"/>
    </row>
    <row r="96" s="3" customFormat="1" spans="1:274">
      <c r="A96" s="52"/>
      <c r="B96" s="65"/>
      <c r="E96" s="54">
        <v>3</v>
      </c>
      <c r="F96" s="49">
        <v>2</v>
      </c>
      <c r="G96" s="66">
        <v>3</v>
      </c>
      <c r="H96" s="66">
        <v>2</v>
      </c>
      <c r="I96" s="71">
        <v>70.3018547796244</v>
      </c>
      <c r="J96" s="47">
        <v>2</v>
      </c>
      <c r="K96" s="68">
        <f t="shared" si="31"/>
        <v>7.03018547796244</v>
      </c>
      <c r="L96" s="49">
        <v>5</v>
      </c>
      <c r="M96" s="79">
        <v>18476</v>
      </c>
      <c r="N96" s="66">
        <v>0</v>
      </c>
      <c r="O96" s="66">
        <v>1</v>
      </c>
      <c r="P96" s="66">
        <v>0</v>
      </c>
      <c r="Q96" s="66">
        <v>0</v>
      </c>
      <c r="R96" s="1">
        <v>0</v>
      </c>
      <c r="S96" s="19">
        <v>92</v>
      </c>
      <c r="T96" s="83">
        <v>94</v>
      </c>
      <c r="U96" s="3">
        <v>2</v>
      </c>
      <c r="V96" s="3">
        <v>2</v>
      </c>
      <c r="W96" s="1">
        <v>2</v>
      </c>
      <c r="X96" s="1">
        <v>1</v>
      </c>
      <c r="Z96" s="92">
        <v>44154</v>
      </c>
      <c r="AA96" s="66">
        <v>102</v>
      </c>
      <c r="AB96" s="66"/>
      <c r="AC96" s="3">
        <v>32.88</v>
      </c>
      <c r="AD96" s="1">
        <v>2</v>
      </c>
      <c r="AE96" s="95" t="s">
        <v>298</v>
      </c>
      <c r="AF96" s="94"/>
      <c r="AG96" s="94" t="s">
        <v>235</v>
      </c>
      <c r="AH96" s="94">
        <v>1</v>
      </c>
      <c r="AI96" s="21">
        <v>1</v>
      </c>
      <c r="AJ96" s="94">
        <v>0.9</v>
      </c>
      <c r="AK96" s="66">
        <v>0.9</v>
      </c>
      <c r="AL96" s="22">
        <v>1</v>
      </c>
      <c r="AM96" s="3">
        <v>1</v>
      </c>
      <c r="AN96" s="3">
        <v>1</v>
      </c>
      <c r="AO96" s="3">
        <v>0</v>
      </c>
      <c r="AP96" s="3">
        <v>0</v>
      </c>
      <c r="AQ96" s="66">
        <v>1</v>
      </c>
      <c r="AR96" s="1">
        <v>1</v>
      </c>
      <c r="AS96" s="66">
        <v>1</v>
      </c>
      <c r="AT96" s="66" t="s">
        <v>246</v>
      </c>
      <c r="AU96" s="17">
        <v>1</v>
      </c>
      <c r="AV96" s="17">
        <v>1</v>
      </c>
      <c r="AX96" s="3">
        <v>1</v>
      </c>
      <c r="AY96" s="3">
        <v>1</v>
      </c>
      <c r="AZ96" s="3">
        <v>1</v>
      </c>
      <c r="BA96" s="1">
        <v>1</v>
      </c>
      <c r="BB96" s="107">
        <v>1</v>
      </c>
      <c r="BC96" s="22">
        <v>0</v>
      </c>
      <c r="BD96" s="22">
        <v>1</v>
      </c>
      <c r="BE96" s="22"/>
      <c r="BF96" s="3">
        <v>1</v>
      </c>
      <c r="BG96" s="3">
        <v>1</v>
      </c>
      <c r="BH96" s="17">
        <v>1</v>
      </c>
      <c r="BI96" s="3">
        <v>0</v>
      </c>
      <c r="BJ96" s="66">
        <v>0</v>
      </c>
      <c r="BK96" s="118" t="s">
        <v>334</v>
      </c>
      <c r="BL96" s="3">
        <v>0</v>
      </c>
      <c r="BM96" s="3">
        <v>0</v>
      </c>
      <c r="BN96" s="3">
        <v>0</v>
      </c>
      <c r="BO96" s="3">
        <v>0</v>
      </c>
      <c r="BP96" s="1">
        <v>4</v>
      </c>
      <c r="BQ96" s="1">
        <v>3</v>
      </c>
      <c r="BR96" s="3">
        <v>1.94</v>
      </c>
      <c r="BS96" s="1">
        <v>1</v>
      </c>
      <c r="BT96" s="1">
        <v>1</v>
      </c>
      <c r="BU96" s="66">
        <v>1</v>
      </c>
      <c r="BW96" s="3">
        <v>2.97</v>
      </c>
      <c r="BX96" s="17">
        <v>1</v>
      </c>
      <c r="BY96" s="1">
        <v>1</v>
      </c>
      <c r="BZ96" s="3">
        <v>68</v>
      </c>
      <c r="CA96" s="3">
        <v>99</v>
      </c>
      <c r="CB96" s="24">
        <v>1</v>
      </c>
      <c r="CC96" s="3">
        <v>102</v>
      </c>
      <c r="CD96" s="48">
        <f t="shared" si="42"/>
        <v>2.04</v>
      </c>
      <c r="CE96" s="48">
        <v>3</v>
      </c>
      <c r="CF96" s="129">
        <v>0</v>
      </c>
      <c r="CG96" s="3">
        <v>0</v>
      </c>
      <c r="CH96" s="3">
        <v>0</v>
      </c>
      <c r="CI96" s="3">
        <v>0</v>
      </c>
      <c r="CJ96" s="3">
        <v>0</v>
      </c>
      <c r="CK96" s="3">
        <v>102</v>
      </c>
      <c r="CL96" s="1">
        <f t="shared" si="50"/>
        <v>2.04</v>
      </c>
      <c r="CM96" s="22">
        <v>14.5</v>
      </c>
      <c r="CN96" s="17">
        <v>1</v>
      </c>
      <c r="CO96" s="3">
        <v>59.3</v>
      </c>
      <c r="CP96" s="1">
        <v>2</v>
      </c>
      <c r="CQ96" s="1">
        <f t="shared" si="41"/>
        <v>5.93</v>
      </c>
      <c r="CR96" s="3">
        <v>1.27</v>
      </c>
      <c r="CS96" s="1">
        <f t="shared" si="43"/>
        <v>12.7</v>
      </c>
      <c r="CT96" s="22">
        <v>2</v>
      </c>
      <c r="CU96" s="22">
        <v>34</v>
      </c>
      <c r="CV96" s="22">
        <v>1</v>
      </c>
      <c r="CW96" s="22">
        <v>14.1</v>
      </c>
      <c r="CX96" s="26">
        <f t="shared" si="32"/>
        <v>1.14921911265538</v>
      </c>
      <c r="CY96" s="27">
        <f t="shared" si="33"/>
        <v>0.758484614352551</v>
      </c>
      <c r="CZ96" s="26">
        <f t="shared" si="34"/>
        <v>2.89</v>
      </c>
      <c r="DA96" s="28">
        <f t="shared" si="35"/>
        <v>-2.13151538564745</v>
      </c>
      <c r="DB96" s="22">
        <v>2</v>
      </c>
      <c r="DC96" s="1">
        <v>1</v>
      </c>
      <c r="DD96" s="66">
        <v>2</v>
      </c>
      <c r="DE96" s="29">
        <f t="shared" si="53"/>
        <v>0</v>
      </c>
      <c r="DF96" s="29">
        <v>0</v>
      </c>
      <c r="DG96" s="3">
        <v>11</v>
      </c>
      <c r="DH96" s="1">
        <f t="shared" si="44"/>
        <v>1.1</v>
      </c>
      <c r="DI96" s="3">
        <v>22</v>
      </c>
      <c r="DJ96" s="1">
        <f t="shared" si="36"/>
        <v>2.2</v>
      </c>
      <c r="DK96" s="17">
        <v>1</v>
      </c>
      <c r="DL96" s="3">
        <v>145</v>
      </c>
      <c r="DM96" s="3">
        <v>15</v>
      </c>
      <c r="DN96" s="1">
        <f t="shared" si="51"/>
        <v>1.5</v>
      </c>
      <c r="DO96" s="3">
        <v>4971</v>
      </c>
      <c r="DP96" s="1">
        <v>2</v>
      </c>
      <c r="DQ96" s="1">
        <f t="shared" si="52"/>
        <v>4.971</v>
      </c>
      <c r="DR96" s="3">
        <v>62</v>
      </c>
      <c r="DS96" s="129">
        <v>5.8</v>
      </c>
      <c r="DT96" s="3" t="s">
        <v>308</v>
      </c>
      <c r="DU96" s="3">
        <v>2</v>
      </c>
      <c r="DV96" s="3">
        <v>7</v>
      </c>
      <c r="DW96" s="1">
        <v>2</v>
      </c>
      <c r="DX96" s="95">
        <v>4.7</v>
      </c>
      <c r="DY96" s="3">
        <v>76</v>
      </c>
      <c r="DZ96" s="30">
        <v>100</v>
      </c>
      <c r="EA96" s="3">
        <v>99</v>
      </c>
      <c r="EB96" s="3">
        <v>15.1</v>
      </c>
      <c r="EC96" s="3">
        <v>55.3</v>
      </c>
      <c r="ED96" s="3">
        <v>1.32</v>
      </c>
      <c r="EE96" s="3">
        <v>37</v>
      </c>
      <c r="EF96" s="3">
        <v>14.4</v>
      </c>
      <c r="EG96" s="26">
        <f t="shared" si="54"/>
        <v>1.15836249209525</v>
      </c>
      <c r="EH96" s="26">
        <f t="shared" si="55"/>
        <v>0.764519244782865</v>
      </c>
      <c r="EI96" s="1">
        <f t="shared" si="56"/>
        <v>3.145</v>
      </c>
      <c r="EJ96" s="28">
        <f t="shared" si="57"/>
        <v>-2.38048075521713</v>
      </c>
      <c r="EK96" s="22">
        <v>2</v>
      </c>
      <c r="EL96" s="1">
        <v>2</v>
      </c>
      <c r="EM96" s="3">
        <v>15</v>
      </c>
      <c r="EN96" s="3">
        <v>29</v>
      </c>
      <c r="EO96" s="3">
        <v>136</v>
      </c>
      <c r="EP96" s="3">
        <v>16</v>
      </c>
      <c r="EQ96" s="3">
        <v>5290</v>
      </c>
      <c r="ER96" s="129">
        <v>61</v>
      </c>
      <c r="ES96" s="118"/>
      <c r="ET96" s="3">
        <v>1</v>
      </c>
      <c r="EU96" s="3">
        <v>3.2</v>
      </c>
      <c r="EV96" s="3">
        <v>69.4</v>
      </c>
      <c r="EW96" s="30">
        <v>102</v>
      </c>
      <c r="EX96" s="3">
        <v>107</v>
      </c>
      <c r="EY96" s="3">
        <v>14.2</v>
      </c>
      <c r="EZ96" s="3">
        <v>61.6</v>
      </c>
      <c r="FA96" s="3">
        <v>1.24</v>
      </c>
      <c r="FB96" s="3">
        <v>34</v>
      </c>
      <c r="FC96" s="3">
        <v>16.5</v>
      </c>
      <c r="FD96" s="3">
        <v>9</v>
      </c>
      <c r="FE96" s="3">
        <v>19</v>
      </c>
      <c r="FF96" s="3">
        <v>124</v>
      </c>
      <c r="FG96" s="3">
        <v>17</v>
      </c>
      <c r="FH96" s="3">
        <v>4433</v>
      </c>
      <c r="FI96" s="3">
        <v>67</v>
      </c>
      <c r="FJ96" s="3">
        <v>1.08</v>
      </c>
      <c r="FK96" s="95">
        <v>37.2</v>
      </c>
      <c r="FL96" s="3">
        <v>36.7</v>
      </c>
      <c r="FM96" s="1"/>
      <c r="FN96" s="31">
        <v>0</v>
      </c>
      <c r="FO96" s="32">
        <v>0</v>
      </c>
      <c r="FP96" s="3">
        <v>0</v>
      </c>
      <c r="FQ96" s="1">
        <v>0</v>
      </c>
      <c r="FR96" s="3">
        <v>0</v>
      </c>
      <c r="FS96" s="1">
        <v>0</v>
      </c>
      <c r="FT96" s="1">
        <f t="shared" si="37"/>
        <v>0</v>
      </c>
      <c r="FU96" s="66">
        <v>0</v>
      </c>
      <c r="FV96" s="1">
        <f t="shared" si="38"/>
        <v>0</v>
      </c>
      <c r="FW96" s="1">
        <v>0</v>
      </c>
      <c r="FX96" s="1">
        <v>0</v>
      </c>
      <c r="FY96" s="17">
        <v>0</v>
      </c>
      <c r="FZ96" s="1">
        <v>0</v>
      </c>
      <c r="GA96" s="17"/>
      <c r="GB96" s="1">
        <v>0</v>
      </c>
      <c r="GC96" s="17">
        <v>0</v>
      </c>
      <c r="GD96" s="17">
        <v>0</v>
      </c>
      <c r="GE96" s="1">
        <v>0</v>
      </c>
      <c r="GF96" s="17"/>
      <c r="GG96" s="1">
        <v>0</v>
      </c>
      <c r="GH96" s="17">
        <v>0</v>
      </c>
      <c r="GI96" s="17">
        <v>0</v>
      </c>
      <c r="GJ96" s="1">
        <v>0</v>
      </c>
      <c r="GK96" s="3">
        <v>0</v>
      </c>
      <c r="GL96" s="3">
        <v>0</v>
      </c>
      <c r="GM96" s="32">
        <v>0</v>
      </c>
      <c r="GN96" s="17">
        <v>0</v>
      </c>
      <c r="GO96" s="66">
        <v>0</v>
      </c>
      <c r="GP96" s="1">
        <v>0</v>
      </c>
      <c r="GQ96" s="1">
        <v>0</v>
      </c>
      <c r="GR96" s="66">
        <v>0</v>
      </c>
      <c r="GS96" s="1">
        <v>0</v>
      </c>
      <c r="GT96" s="32">
        <v>0</v>
      </c>
      <c r="GU96" s="32">
        <v>0</v>
      </c>
      <c r="GV96" s="3">
        <v>0</v>
      </c>
      <c r="GW96" s="3">
        <v>0</v>
      </c>
      <c r="GX96" s="157">
        <v>0</v>
      </c>
      <c r="GY96" s="66">
        <v>0</v>
      </c>
      <c r="GZ96" s="17">
        <v>0</v>
      </c>
      <c r="HA96" s="129">
        <v>0</v>
      </c>
      <c r="HB96" s="3">
        <v>0</v>
      </c>
      <c r="HC96" s="17">
        <v>0</v>
      </c>
      <c r="HD96" s="170">
        <v>0</v>
      </c>
      <c r="HE96" s="17">
        <v>0</v>
      </c>
      <c r="HF96" s="17">
        <v>0</v>
      </c>
      <c r="HG96" s="17">
        <v>0</v>
      </c>
      <c r="HH96" s="17">
        <v>0</v>
      </c>
      <c r="HI96" s="17">
        <v>0</v>
      </c>
      <c r="HL96" s="3">
        <v>0</v>
      </c>
      <c r="HM96" s="3">
        <v>0</v>
      </c>
      <c r="HN96" s="3">
        <v>0</v>
      </c>
      <c r="HO96" s="3">
        <v>0</v>
      </c>
      <c r="HP96" s="3">
        <v>0</v>
      </c>
      <c r="HQ96" s="3">
        <v>0</v>
      </c>
      <c r="HR96" s="32">
        <v>0</v>
      </c>
      <c r="HS96" s="1">
        <v>0</v>
      </c>
      <c r="HT96" s="32">
        <v>0</v>
      </c>
      <c r="HU96" s="32">
        <v>0</v>
      </c>
      <c r="HV96" s="1"/>
      <c r="HW96" s="32">
        <v>0</v>
      </c>
      <c r="HX96" s="32">
        <v>0</v>
      </c>
      <c r="HY96" s="1">
        <f t="shared" si="39"/>
        <v>0</v>
      </c>
      <c r="HZ96" s="1">
        <v>0</v>
      </c>
      <c r="IA96" s="1">
        <f t="shared" si="40"/>
        <v>0</v>
      </c>
      <c r="IB96" s="1">
        <v>0</v>
      </c>
      <c r="IC96" s="3">
        <v>0</v>
      </c>
      <c r="ID96" s="118">
        <v>0</v>
      </c>
      <c r="IE96" s="118"/>
      <c r="IF96" s="118"/>
      <c r="IG96" s="115">
        <v>1</v>
      </c>
      <c r="IH96" s="118" t="s">
        <v>248</v>
      </c>
      <c r="II96" s="33"/>
      <c r="IJ96" s="3" t="s">
        <v>248</v>
      </c>
      <c r="IL96" s="3" t="s">
        <v>248</v>
      </c>
      <c r="JE96" s="118"/>
      <c r="JI96" s="3" t="s">
        <v>248</v>
      </c>
      <c r="JN96" s="118"/>
    </row>
    <row r="97" s="1" customFormat="1" spans="1:274">
      <c r="A97" s="46">
        <v>59</v>
      </c>
      <c r="B97" s="14">
        <v>100186444</v>
      </c>
      <c r="C97" s="1" t="s">
        <v>567</v>
      </c>
      <c r="E97" s="49">
        <v>3</v>
      </c>
      <c r="F97" s="49">
        <v>2</v>
      </c>
      <c r="G97" s="17">
        <v>3</v>
      </c>
      <c r="H97" s="1">
        <v>1</v>
      </c>
      <c r="I97" s="71">
        <v>47.2889149625656</v>
      </c>
      <c r="J97" s="47">
        <v>1</v>
      </c>
      <c r="K97" s="68">
        <f t="shared" si="31"/>
        <v>4.72889149625656</v>
      </c>
      <c r="L97" s="49">
        <v>2</v>
      </c>
      <c r="M97" s="78">
        <v>26573</v>
      </c>
      <c r="N97" s="1">
        <v>0</v>
      </c>
      <c r="O97" s="1">
        <v>0</v>
      </c>
      <c r="P97" s="1">
        <v>0</v>
      </c>
      <c r="Q97" s="1">
        <v>0</v>
      </c>
      <c r="R97" s="1">
        <v>0</v>
      </c>
      <c r="S97" s="19">
        <v>93</v>
      </c>
      <c r="T97" s="83">
        <v>95</v>
      </c>
      <c r="U97" s="1">
        <v>1</v>
      </c>
      <c r="V97" s="1">
        <v>1</v>
      </c>
      <c r="W97" s="1">
        <v>1</v>
      </c>
      <c r="X97" s="1">
        <v>1</v>
      </c>
      <c r="Z97" s="88">
        <v>43846</v>
      </c>
      <c r="AA97" s="17">
        <v>64</v>
      </c>
      <c r="AB97" s="17"/>
      <c r="AC97" s="1">
        <v>25.95</v>
      </c>
      <c r="AD97" s="1">
        <v>2</v>
      </c>
      <c r="AE97" s="20" t="s">
        <v>250</v>
      </c>
      <c r="AF97" s="16"/>
      <c r="AG97" s="16" t="s">
        <v>251</v>
      </c>
      <c r="AH97" s="16">
        <v>2</v>
      </c>
      <c r="AI97" s="21">
        <v>2</v>
      </c>
      <c r="AJ97" s="16">
        <v>1.4</v>
      </c>
      <c r="AK97" s="17">
        <v>1.4</v>
      </c>
      <c r="AL97" s="22">
        <v>1</v>
      </c>
      <c r="AM97" s="1">
        <v>1</v>
      </c>
      <c r="AN97" s="1">
        <v>1</v>
      </c>
      <c r="AO97" s="1">
        <v>0</v>
      </c>
      <c r="AP97" s="1">
        <v>0</v>
      </c>
      <c r="AQ97" s="17">
        <v>1</v>
      </c>
      <c r="AR97" s="1">
        <v>1</v>
      </c>
      <c r="AS97" s="1">
        <v>1</v>
      </c>
      <c r="AT97" s="17">
        <v>0</v>
      </c>
      <c r="AU97" s="17">
        <v>0</v>
      </c>
      <c r="AV97" s="17">
        <v>0</v>
      </c>
      <c r="AX97" s="1">
        <v>1</v>
      </c>
      <c r="AY97" s="1">
        <v>1</v>
      </c>
      <c r="AZ97" s="1">
        <v>1</v>
      </c>
      <c r="BA97" s="1">
        <v>1</v>
      </c>
      <c r="BB97" s="107">
        <v>1</v>
      </c>
      <c r="BC97" s="22">
        <v>0</v>
      </c>
      <c r="BD97" s="22">
        <v>0</v>
      </c>
      <c r="BE97" s="22"/>
      <c r="BF97" s="1">
        <v>1</v>
      </c>
      <c r="BG97" s="1">
        <v>1</v>
      </c>
      <c r="BH97" s="17">
        <v>1</v>
      </c>
      <c r="BI97" s="1">
        <v>0</v>
      </c>
      <c r="BJ97" s="17">
        <v>0</v>
      </c>
      <c r="BK97" s="23" t="s">
        <v>334</v>
      </c>
      <c r="BL97" s="1">
        <v>0</v>
      </c>
      <c r="BM97" s="1">
        <v>0</v>
      </c>
      <c r="BN97" s="1">
        <v>1</v>
      </c>
      <c r="BO97" s="1">
        <v>0</v>
      </c>
      <c r="BP97" s="1">
        <v>1</v>
      </c>
      <c r="BQ97" s="1">
        <v>1</v>
      </c>
      <c r="BR97" s="1">
        <v>3.71</v>
      </c>
      <c r="BS97" s="1">
        <v>1</v>
      </c>
      <c r="BT97" s="1">
        <v>2</v>
      </c>
      <c r="BU97" s="1">
        <v>2</v>
      </c>
      <c r="BW97" s="1">
        <v>2.52</v>
      </c>
      <c r="BX97" s="17">
        <v>1</v>
      </c>
      <c r="BY97" s="1">
        <v>1</v>
      </c>
      <c r="BZ97" s="1">
        <v>60.7</v>
      </c>
      <c r="CA97" s="1">
        <v>156</v>
      </c>
      <c r="CB97" s="24">
        <v>2</v>
      </c>
      <c r="CC97" s="24">
        <v>57</v>
      </c>
      <c r="CD97" s="48">
        <f t="shared" si="42"/>
        <v>1.14</v>
      </c>
      <c r="CE97" s="48">
        <v>2</v>
      </c>
      <c r="CF97" s="25">
        <v>0</v>
      </c>
      <c r="CG97" s="17">
        <v>0</v>
      </c>
      <c r="CH97" s="17">
        <v>0</v>
      </c>
      <c r="CI97" s="17">
        <v>0</v>
      </c>
      <c r="CJ97" s="17">
        <v>0</v>
      </c>
      <c r="CK97" s="17">
        <v>57</v>
      </c>
      <c r="CL97" s="1">
        <f t="shared" si="50"/>
        <v>1.14</v>
      </c>
      <c r="CM97" s="22">
        <v>13.5</v>
      </c>
      <c r="CN97" s="17">
        <v>1</v>
      </c>
      <c r="CO97" s="1">
        <v>64.6</v>
      </c>
      <c r="CP97" s="1">
        <v>3</v>
      </c>
      <c r="CQ97" s="1">
        <f t="shared" si="41"/>
        <v>6.46</v>
      </c>
      <c r="CR97" s="1">
        <v>1.18</v>
      </c>
      <c r="CS97" s="1">
        <f t="shared" si="43"/>
        <v>11.8</v>
      </c>
      <c r="CT97" s="107">
        <v>1</v>
      </c>
      <c r="CU97" s="22">
        <v>35</v>
      </c>
      <c r="CV97" s="107">
        <v>2</v>
      </c>
      <c r="CW97" s="22">
        <v>42.2</v>
      </c>
      <c r="CX97" s="26">
        <f t="shared" si="32"/>
        <v>1.62531245096167</v>
      </c>
      <c r="CY97" s="27">
        <f t="shared" si="33"/>
        <v>1.0727062176347</v>
      </c>
      <c r="CZ97" s="26">
        <f t="shared" si="34"/>
        <v>2.975</v>
      </c>
      <c r="DA97" s="28">
        <f t="shared" si="35"/>
        <v>-1.9022937823653</v>
      </c>
      <c r="DB97" s="22">
        <v>2</v>
      </c>
      <c r="DC97" s="1">
        <v>1</v>
      </c>
      <c r="DD97" s="17">
        <v>2</v>
      </c>
      <c r="DE97" s="29">
        <f t="shared" si="53"/>
        <v>0</v>
      </c>
      <c r="DF97" s="29">
        <v>0</v>
      </c>
      <c r="DG97" s="1">
        <v>48</v>
      </c>
      <c r="DH97" s="1">
        <f t="shared" si="44"/>
        <v>4.8</v>
      </c>
      <c r="DI97" s="1">
        <v>57</v>
      </c>
      <c r="DJ97" s="1">
        <f t="shared" si="36"/>
        <v>5.7</v>
      </c>
      <c r="DK97" s="1">
        <v>3</v>
      </c>
      <c r="DL97" s="1">
        <v>94</v>
      </c>
      <c r="DM97" s="1">
        <v>224</v>
      </c>
      <c r="DN97" s="1">
        <f t="shared" si="51"/>
        <v>22.4</v>
      </c>
      <c r="DO97" s="1">
        <v>5005</v>
      </c>
      <c r="DP97" s="1">
        <v>2</v>
      </c>
      <c r="DQ97" s="1">
        <f t="shared" si="52"/>
        <v>5.005</v>
      </c>
      <c r="DR97" s="1">
        <v>68</v>
      </c>
      <c r="DS97" s="25">
        <v>3.8</v>
      </c>
      <c r="DT97" s="1" t="s">
        <v>260</v>
      </c>
      <c r="DU97" s="1">
        <v>1</v>
      </c>
      <c r="DV97" s="1">
        <v>6</v>
      </c>
      <c r="DW97" s="1">
        <v>1</v>
      </c>
      <c r="DX97" s="20">
        <v>4.5</v>
      </c>
      <c r="DY97" s="1">
        <v>81.8</v>
      </c>
      <c r="DZ97" s="30">
        <v>166</v>
      </c>
      <c r="EA97" s="1">
        <v>64</v>
      </c>
      <c r="EE97" s="1">
        <v>37</v>
      </c>
      <c r="EF97" s="1">
        <v>64.9</v>
      </c>
      <c r="EG97" s="26">
        <f t="shared" si="54"/>
        <v>1.81224469680037</v>
      </c>
      <c r="EH97" s="26">
        <f t="shared" si="55"/>
        <v>1.19608149988824</v>
      </c>
      <c r="EI97" s="1">
        <f t="shared" si="56"/>
        <v>3.145</v>
      </c>
      <c r="EJ97" s="28">
        <f t="shared" si="57"/>
        <v>-1.94891850011176</v>
      </c>
      <c r="EK97" s="22">
        <v>2</v>
      </c>
      <c r="EL97" s="1">
        <v>2</v>
      </c>
      <c r="EM97" s="1">
        <v>86</v>
      </c>
      <c r="EN97" s="1">
        <v>159</v>
      </c>
      <c r="EO97" s="1">
        <v>99</v>
      </c>
      <c r="EP97" s="1">
        <v>199</v>
      </c>
      <c r="EQ97" s="1">
        <v>5373</v>
      </c>
      <c r="ER97" s="25">
        <v>65</v>
      </c>
      <c r="ES97" s="23"/>
      <c r="ET97" s="1">
        <v>1</v>
      </c>
      <c r="EU97" s="1">
        <v>3.49</v>
      </c>
      <c r="EV97" s="1">
        <v>69.4</v>
      </c>
      <c r="EW97" s="30">
        <v>156</v>
      </c>
      <c r="EX97" s="1">
        <v>59</v>
      </c>
      <c r="FB97" s="1">
        <v>36</v>
      </c>
      <c r="FC97" s="1">
        <v>40.9</v>
      </c>
      <c r="FD97" s="1">
        <v>66</v>
      </c>
      <c r="FE97" s="1">
        <v>73</v>
      </c>
      <c r="FF97" s="1">
        <v>101</v>
      </c>
      <c r="FG97" s="1">
        <v>187</v>
      </c>
      <c r="FH97" s="1">
        <v>4896</v>
      </c>
      <c r="FK97" s="20">
        <v>37.5</v>
      </c>
      <c r="FL97" s="1">
        <v>36.7</v>
      </c>
      <c r="FN97" s="31">
        <v>1</v>
      </c>
      <c r="FO97" s="32">
        <v>0</v>
      </c>
      <c r="FP97" s="1">
        <v>0</v>
      </c>
      <c r="FQ97" s="1">
        <v>0</v>
      </c>
      <c r="FR97" s="1">
        <v>0</v>
      </c>
      <c r="FS97" s="1">
        <v>0</v>
      </c>
      <c r="FT97" s="1">
        <f t="shared" si="37"/>
        <v>0</v>
      </c>
      <c r="FU97" s="1">
        <v>0</v>
      </c>
      <c r="FV97" s="1">
        <f t="shared" si="38"/>
        <v>0</v>
      </c>
      <c r="FW97" s="1">
        <v>0</v>
      </c>
      <c r="FX97" s="1">
        <v>0</v>
      </c>
      <c r="FY97" s="17">
        <v>0</v>
      </c>
      <c r="FZ97" s="1">
        <v>0</v>
      </c>
      <c r="GB97" s="1">
        <v>0</v>
      </c>
      <c r="GC97" s="1">
        <v>0</v>
      </c>
      <c r="GD97" s="17">
        <v>0</v>
      </c>
      <c r="GE97" s="1">
        <v>0</v>
      </c>
      <c r="GG97" s="1">
        <v>0</v>
      </c>
      <c r="GH97" s="1">
        <v>0</v>
      </c>
      <c r="GI97" s="17">
        <v>0</v>
      </c>
      <c r="GJ97" s="1">
        <v>0</v>
      </c>
      <c r="GK97" s="1">
        <v>0</v>
      </c>
      <c r="GL97" s="1">
        <v>0</v>
      </c>
      <c r="GM97" s="32">
        <v>0</v>
      </c>
      <c r="GN97" s="17">
        <v>0</v>
      </c>
      <c r="GO97" s="17">
        <v>0</v>
      </c>
      <c r="GP97" s="1">
        <v>0</v>
      </c>
      <c r="GQ97" s="1">
        <v>0</v>
      </c>
      <c r="GR97" s="1">
        <v>0</v>
      </c>
      <c r="GS97" s="1">
        <v>0</v>
      </c>
      <c r="GT97" s="32">
        <v>0</v>
      </c>
      <c r="GU97" s="32">
        <v>0</v>
      </c>
      <c r="GV97" s="1">
        <v>0</v>
      </c>
      <c r="GW97" s="1">
        <v>0</v>
      </c>
      <c r="GX97" s="157">
        <v>0</v>
      </c>
      <c r="GY97" s="17">
        <v>0</v>
      </c>
      <c r="GZ97" s="17">
        <v>0</v>
      </c>
      <c r="HA97" s="25">
        <v>0</v>
      </c>
      <c r="HB97" s="1">
        <v>0</v>
      </c>
      <c r="HC97" s="17">
        <v>0</v>
      </c>
      <c r="HD97" s="170">
        <v>0</v>
      </c>
      <c r="HE97" s="17">
        <v>0</v>
      </c>
      <c r="HF97" s="17">
        <v>0</v>
      </c>
      <c r="HG97" s="17">
        <v>0</v>
      </c>
      <c r="HH97" s="17">
        <v>0</v>
      </c>
      <c r="HI97" s="17">
        <v>0</v>
      </c>
      <c r="HL97" s="1">
        <v>0</v>
      </c>
      <c r="HM97" s="1">
        <v>0</v>
      </c>
      <c r="HN97" s="1">
        <v>0</v>
      </c>
      <c r="HO97" s="1">
        <v>0</v>
      </c>
      <c r="HP97" s="1">
        <v>0</v>
      </c>
      <c r="HQ97" s="1">
        <v>0</v>
      </c>
      <c r="HR97" s="32">
        <v>0</v>
      </c>
      <c r="HS97" s="1">
        <v>0</v>
      </c>
      <c r="HT97" s="32">
        <v>0</v>
      </c>
      <c r="HU97" s="32">
        <v>0</v>
      </c>
      <c r="HW97" s="32">
        <v>0</v>
      </c>
      <c r="HX97" s="32">
        <v>0</v>
      </c>
      <c r="HY97" s="1">
        <f t="shared" si="39"/>
        <v>0</v>
      </c>
      <c r="HZ97" s="1">
        <v>0</v>
      </c>
      <c r="IA97" s="1">
        <f t="shared" si="40"/>
        <v>0</v>
      </c>
      <c r="IB97" s="1">
        <v>0</v>
      </c>
      <c r="IC97" s="1">
        <v>0</v>
      </c>
      <c r="ID97" s="23">
        <v>0</v>
      </c>
      <c r="IE97" s="23"/>
      <c r="IF97" s="23"/>
      <c r="IG97" s="36">
        <v>1</v>
      </c>
      <c r="IH97" s="37" t="s">
        <v>242</v>
      </c>
      <c r="II97" s="179">
        <v>0</v>
      </c>
      <c r="IJ97" s="1" t="s">
        <v>568</v>
      </c>
      <c r="IK97" s="1" t="s">
        <v>569</v>
      </c>
      <c r="IL97" s="38" t="s">
        <v>242</v>
      </c>
      <c r="JE97" s="23"/>
      <c r="JI97" s="38" t="s">
        <v>242</v>
      </c>
      <c r="JN97" s="23"/>
    </row>
    <row r="98" s="1" customFormat="1" spans="1:274">
      <c r="A98" s="46">
        <v>60</v>
      </c>
      <c r="B98" s="14">
        <v>100120172</v>
      </c>
      <c r="C98" s="1" t="s">
        <v>570</v>
      </c>
      <c r="E98" s="49">
        <v>3</v>
      </c>
      <c r="F98" s="49">
        <v>2</v>
      </c>
      <c r="G98" s="17">
        <v>3</v>
      </c>
      <c r="H98" s="1">
        <v>1</v>
      </c>
      <c r="I98" s="71">
        <v>60.132091561939</v>
      </c>
      <c r="J98" s="47">
        <v>2</v>
      </c>
      <c r="K98" s="68">
        <f t="shared" si="31"/>
        <v>6.0132091561939</v>
      </c>
      <c r="L98" s="49">
        <v>4</v>
      </c>
      <c r="M98" s="78">
        <v>21337</v>
      </c>
      <c r="N98" s="1">
        <v>1</v>
      </c>
      <c r="O98" s="1">
        <v>0</v>
      </c>
      <c r="P98" s="1">
        <v>0</v>
      </c>
      <c r="Q98" s="1">
        <v>2</v>
      </c>
      <c r="R98" s="1">
        <v>1</v>
      </c>
      <c r="S98" s="19">
        <v>94</v>
      </c>
      <c r="T98" s="83">
        <v>96</v>
      </c>
      <c r="U98" s="1">
        <v>1</v>
      </c>
      <c r="V98" s="1">
        <v>1</v>
      </c>
      <c r="W98" s="1">
        <v>1</v>
      </c>
      <c r="X98" s="1">
        <v>1</v>
      </c>
      <c r="Z98" s="88">
        <v>43300</v>
      </c>
      <c r="AA98" s="17">
        <v>158</v>
      </c>
      <c r="AB98" s="17"/>
      <c r="AC98" s="1">
        <v>23.66</v>
      </c>
      <c r="AD98" s="1">
        <v>2</v>
      </c>
      <c r="AE98" s="20" t="s">
        <v>333</v>
      </c>
      <c r="AF98" s="16"/>
      <c r="AG98" s="16" t="s">
        <v>235</v>
      </c>
      <c r="AH98" s="16">
        <v>1</v>
      </c>
      <c r="AI98" s="21">
        <v>1</v>
      </c>
      <c r="AJ98" s="16">
        <v>1.6</v>
      </c>
      <c r="AK98" s="17">
        <v>1.6</v>
      </c>
      <c r="AL98" s="22">
        <v>1</v>
      </c>
      <c r="AM98" s="1">
        <v>2</v>
      </c>
      <c r="AN98" s="1">
        <v>2</v>
      </c>
      <c r="AO98" s="1">
        <v>0</v>
      </c>
      <c r="AP98" s="1">
        <v>0</v>
      </c>
      <c r="AQ98" s="17">
        <v>2</v>
      </c>
      <c r="AR98" s="1">
        <v>1</v>
      </c>
      <c r="AS98" s="1">
        <v>1</v>
      </c>
      <c r="AT98" s="17" t="s">
        <v>246</v>
      </c>
      <c r="AU98" s="17">
        <v>1</v>
      </c>
      <c r="AV98" s="17">
        <v>1</v>
      </c>
      <c r="AX98" s="1">
        <v>1</v>
      </c>
      <c r="AY98" s="1">
        <v>1</v>
      </c>
      <c r="AZ98" s="1">
        <v>1</v>
      </c>
      <c r="BA98" s="1">
        <v>1</v>
      </c>
      <c r="BB98" s="107">
        <v>1</v>
      </c>
      <c r="BC98" s="22">
        <v>0</v>
      </c>
      <c r="BD98" s="22">
        <v>0</v>
      </c>
      <c r="BE98" s="22"/>
      <c r="BF98" s="1">
        <v>1</v>
      </c>
      <c r="BG98" s="1">
        <v>1</v>
      </c>
      <c r="BH98" s="17">
        <v>1</v>
      </c>
      <c r="BI98" s="1">
        <v>0</v>
      </c>
      <c r="BJ98" s="17">
        <v>0</v>
      </c>
      <c r="BK98" s="23" t="s">
        <v>271</v>
      </c>
      <c r="BL98" s="1">
        <v>1</v>
      </c>
      <c r="BM98" s="1">
        <v>0</v>
      </c>
      <c r="BN98" s="1">
        <v>0</v>
      </c>
      <c r="BO98" s="1">
        <v>0</v>
      </c>
      <c r="BP98" s="1">
        <v>2</v>
      </c>
      <c r="BQ98" s="1">
        <v>2</v>
      </c>
      <c r="BR98" s="1">
        <v>11.96</v>
      </c>
      <c r="BS98" s="1">
        <v>1</v>
      </c>
      <c r="BT98" s="1">
        <v>2</v>
      </c>
      <c r="BU98" s="1">
        <v>3</v>
      </c>
      <c r="BW98" s="1">
        <v>5.58</v>
      </c>
      <c r="BX98" s="1">
        <v>2</v>
      </c>
      <c r="BY98" s="66">
        <v>3</v>
      </c>
      <c r="BZ98" s="1">
        <v>62.54</v>
      </c>
      <c r="CA98" s="1">
        <v>138</v>
      </c>
      <c r="CB98" s="24">
        <v>2</v>
      </c>
      <c r="CC98" s="24">
        <v>158</v>
      </c>
      <c r="CD98" s="48">
        <f t="shared" si="42"/>
        <v>3.16</v>
      </c>
      <c r="CE98" s="48">
        <v>3</v>
      </c>
      <c r="CF98" s="25">
        <v>0</v>
      </c>
      <c r="CG98" s="17">
        <v>0</v>
      </c>
      <c r="CH98" s="17">
        <v>0</v>
      </c>
      <c r="CI98" s="17">
        <v>0</v>
      </c>
      <c r="CJ98" s="17">
        <v>0</v>
      </c>
      <c r="CK98" s="17">
        <v>158</v>
      </c>
      <c r="CL98" s="1">
        <f t="shared" si="50"/>
        <v>3.16</v>
      </c>
      <c r="CM98" s="22">
        <v>11.1</v>
      </c>
      <c r="CN98" s="17">
        <v>1</v>
      </c>
      <c r="CO98" s="1">
        <v>99.2</v>
      </c>
      <c r="CP98" s="1">
        <v>6</v>
      </c>
      <c r="CQ98" s="1">
        <f t="shared" si="41"/>
        <v>9.92</v>
      </c>
      <c r="CR98" s="1">
        <v>0.96</v>
      </c>
      <c r="CS98" s="1">
        <f t="shared" si="43"/>
        <v>9.6</v>
      </c>
      <c r="CT98" s="107">
        <v>1</v>
      </c>
      <c r="CU98" s="22">
        <v>40</v>
      </c>
      <c r="CV98" s="107">
        <v>2</v>
      </c>
      <c r="CW98" s="22">
        <v>14.3</v>
      </c>
      <c r="CX98" s="26">
        <f t="shared" si="32"/>
        <v>1.15533603746506</v>
      </c>
      <c r="CY98" s="27">
        <f t="shared" si="33"/>
        <v>0.762521784726941</v>
      </c>
      <c r="CZ98" s="26">
        <f t="shared" si="34"/>
        <v>3.4</v>
      </c>
      <c r="DA98" s="28">
        <f t="shared" si="35"/>
        <v>-2.63747821527306</v>
      </c>
      <c r="DB98" s="107">
        <v>1</v>
      </c>
      <c r="DC98" s="1">
        <v>1</v>
      </c>
      <c r="DD98" s="17">
        <v>2</v>
      </c>
      <c r="DE98" s="29">
        <f t="shared" si="53"/>
        <v>1</v>
      </c>
      <c r="DF98" s="141">
        <v>1</v>
      </c>
      <c r="DG98" s="1">
        <v>24</v>
      </c>
      <c r="DH98" s="1">
        <f t="shared" si="44"/>
        <v>2.4</v>
      </c>
      <c r="DI98" s="1">
        <v>20</v>
      </c>
      <c r="DJ98" s="1">
        <f t="shared" si="36"/>
        <v>2</v>
      </c>
      <c r="DK98" s="17">
        <v>1</v>
      </c>
      <c r="DL98" s="1">
        <v>77</v>
      </c>
      <c r="DM98" s="1">
        <v>19</v>
      </c>
      <c r="DN98" s="1">
        <f t="shared" si="51"/>
        <v>1.9</v>
      </c>
      <c r="DO98" s="1">
        <v>6398</v>
      </c>
      <c r="DP98" s="1">
        <v>2</v>
      </c>
      <c r="DQ98" s="1">
        <f t="shared" si="52"/>
        <v>6.398</v>
      </c>
      <c r="DR98" s="1">
        <v>67</v>
      </c>
      <c r="DS98" s="25">
        <v>4.3</v>
      </c>
      <c r="DT98" s="1" t="s">
        <v>241</v>
      </c>
      <c r="DU98" s="1">
        <v>1</v>
      </c>
      <c r="DV98" s="1">
        <v>5</v>
      </c>
      <c r="DW98" s="1">
        <v>1</v>
      </c>
      <c r="DX98" s="20">
        <v>10.03</v>
      </c>
      <c r="DY98" s="1">
        <v>83.4</v>
      </c>
      <c r="DZ98" s="30">
        <v>145</v>
      </c>
      <c r="EA98" s="1">
        <v>139</v>
      </c>
      <c r="EB98" s="1">
        <v>11.1</v>
      </c>
      <c r="EC98" s="1">
        <v>99.2</v>
      </c>
      <c r="ED98" s="1">
        <v>0.96</v>
      </c>
      <c r="EE98" s="1">
        <v>41</v>
      </c>
      <c r="EF98" s="1">
        <v>24.6</v>
      </c>
      <c r="EG98" s="26">
        <f t="shared" si="54"/>
        <v>1.39093510710338</v>
      </c>
      <c r="EH98" s="26">
        <f t="shared" si="55"/>
        <v>0.91801717068823</v>
      </c>
      <c r="EI98" s="1">
        <f t="shared" si="56"/>
        <v>3.485</v>
      </c>
      <c r="EJ98" s="28">
        <f t="shared" si="57"/>
        <v>-2.56698282931177</v>
      </c>
      <c r="EK98" s="22">
        <v>2</v>
      </c>
      <c r="EL98" s="1">
        <v>2</v>
      </c>
      <c r="EM98" s="1">
        <v>255</v>
      </c>
      <c r="EN98" s="1">
        <v>281</v>
      </c>
      <c r="EO98" s="1">
        <v>96</v>
      </c>
      <c r="EP98" s="1">
        <v>23</v>
      </c>
      <c r="EQ98" s="1">
        <v>6984</v>
      </c>
      <c r="ER98" s="25">
        <v>70</v>
      </c>
      <c r="ES98" s="23"/>
      <c r="ET98" s="1">
        <v>0</v>
      </c>
      <c r="EW98" s="30"/>
      <c r="FK98" s="20">
        <v>38.2</v>
      </c>
      <c r="FL98" s="1">
        <v>37.2</v>
      </c>
      <c r="FM98" s="17"/>
      <c r="FN98" s="31">
        <v>1</v>
      </c>
      <c r="FO98" s="157">
        <v>1</v>
      </c>
      <c r="FP98" s="1">
        <v>1</v>
      </c>
      <c r="FQ98" s="1">
        <v>0</v>
      </c>
      <c r="FR98" s="1">
        <v>0</v>
      </c>
      <c r="FS98" s="1">
        <v>0</v>
      </c>
      <c r="FT98" s="1">
        <f t="shared" si="37"/>
        <v>0</v>
      </c>
      <c r="FU98" s="1">
        <v>0</v>
      </c>
      <c r="FV98" s="1">
        <f t="shared" si="38"/>
        <v>0</v>
      </c>
      <c r="FW98" s="1">
        <v>0</v>
      </c>
      <c r="FX98" s="1">
        <v>0</v>
      </c>
      <c r="FY98" s="17">
        <v>0</v>
      </c>
      <c r="FZ98" s="1">
        <v>0</v>
      </c>
      <c r="GB98" s="1">
        <v>0</v>
      </c>
      <c r="GC98" s="1">
        <v>0</v>
      </c>
      <c r="GD98" s="17">
        <v>0</v>
      </c>
      <c r="GE98" s="1">
        <v>0</v>
      </c>
      <c r="GG98" s="1">
        <v>0</v>
      </c>
      <c r="GH98" s="1">
        <v>0</v>
      </c>
      <c r="GI98" s="17">
        <v>0</v>
      </c>
      <c r="GJ98" s="1">
        <v>0</v>
      </c>
      <c r="GK98" s="1">
        <v>0</v>
      </c>
      <c r="GL98" s="1">
        <v>0</v>
      </c>
      <c r="GM98" s="32">
        <v>0</v>
      </c>
      <c r="GN98" s="17">
        <v>0</v>
      </c>
      <c r="GO98" s="17">
        <v>0</v>
      </c>
      <c r="GP98" s="1">
        <v>0</v>
      </c>
      <c r="GQ98" s="1">
        <v>0</v>
      </c>
      <c r="GR98" s="1">
        <v>0</v>
      </c>
      <c r="GS98" s="1">
        <v>0</v>
      </c>
      <c r="GT98" s="32">
        <v>0</v>
      </c>
      <c r="GU98" s="32">
        <v>0</v>
      </c>
      <c r="GV98" s="1">
        <v>0</v>
      </c>
      <c r="GW98" s="1">
        <v>0</v>
      </c>
      <c r="GX98" s="157">
        <v>0</v>
      </c>
      <c r="GY98" s="17">
        <v>0</v>
      </c>
      <c r="GZ98" s="17">
        <v>0</v>
      </c>
      <c r="HA98" s="25">
        <v>0</v>
      </c>
      <c r="HB98" s="1">
        <v>0</v>
      </c>
      <c r="HC98" s="17">
        <v>0</v>
      </c>
      <c r="HD98" s="170">
        <v>0</v>
      </c>
      <c r="HE98" s="17">
        <v>0</v>
      </c>
      <c r="HF98" s="17">
        <v>0</v>
      </c>
      <c r="HG98" s="17">
        <v>0</v>
      </c>
      <c r="HH98" s="17">
        <v>0</v>
      </c>
      <c r="HI98" s="17">
        <v>0</v>
      </c>
      <c r="HL98" s="1">
        <v>0</v>
      </c>
      <c r="HM98" s="1">
        <v>0</v>
      </c>
      <c r="HN98" s="1">
        <v>0</v>
      </c>
      <c r="HO98" s="1">
        <v>0</v>
      </c>
      <c r="HP98" s="1">
        <v>0</v>
      </c>
      <c r="HQ98" s="1">
        <v>0</v>
      </c>
      <c r="HR98" s="32">
        <v>0</v>
      </c>
      <c r="HS98" s="1">
        <v>0</v>
      </c>
      <c r="HT98" s="32">
        <v>0</v>
      </c>
      <c r="HU98" s="32">
        <v>0</v>
      </c>
      <c r="HW98" s="32">
        <v>0</v>
      </c>
      <c r="HX98" s="32">
        <v>0</v>
      </c>
      <c r="HY98" s="1">
        <f t="shared" si="39"/>
        <v>0</v>
      </c>
      <c r="HZ98" s="1">
        <v>0</v>
      </c>
      <c r="IA98" s="1">
        <f t="shared" si="40"/>
        <v>0</v>
      </c>
      <c r="IB98" s="1">
        <v>0</v>
      </c>
      <c r="IC98" s="1">
        <v>0</v>
      </c>
      <c r="ID98" s="23">
        <v>0</v>
      </c>
      <c r="IE98" s="23"/>
      <c r="IF98" s="23"/>
      <c r="IG98" s="36">
        <v>2</v>
      </c>
      <c r="IH98" s="37" t="s">
        <v>242</v>
      </c>
      <c r="II98" s="179">
        <v>0</v>
      </c>
      <c r="IJ98" s="1" t="s">
        <v>571</v>
      </c>
      <c r="IK98" s="1" t="s">
        <v>418</v>
      </c>
      <c r="IL98" s="38" t="s">
        <v>242</v>
      </c>
      <c r="IM98" s="1" t="s">
        <v>529</v>
      </c>
      <c r="IN98" s="1" t="s">
        <v>529</v>
      </c>
      <c r="IO98" s="1">
        <v>1.93</v>
      </c>
      <c r="IQ98" s="1">
        <v>5.84</v>
      </c>
      <c r="IR98" s="1">
        <v>58.6</v>
      </c>
      <c r="IS98" s="1">
        <v>146</v>
      </c>
      <c r="IT98" s="1">
        <v>145</v>
      </c>
      <c r="IU98" s="1">
        <v>11</v>
      </c>
      <c r="IV98" s="1">
        <v>100.6</v>
      </c>
      <c r="IW98" s="1">
        <v>0.96</v>
      </c>
      <c r="IX98" s="1">
        <v>41</v>
      </c>
      <c r="IY98" s="1">
        <v>10.9</v>
      </c>
      <c r="IZ98" s="1">
        <v>25</v>
      </c>
      <c r="JA98" s="1">
        <v>26</v>
      </c>
      <c r="JB98" s="1">
        <v>111</v>
      </c>
      <c r="JC98" s="1">
        <v>30</v>
      </c>
      <c r="JD98" s="1">
        <v>6740</v>
      </c>
      <c r="JE98" s="23">
        <v>79</v>
      </c>
      <c r="JI98" s="38" t="s">
        <v>242</v>
      </c>
      <c r="JN98" s="23"/>
    </row>
    <row r="99" s="3" customFormat="1" spans="1:274">
      <c r="A99" s="52"/>
      <c r="B99" s="65"/>
      <c r="E99" s="54">
        <v>3</v>
      </c>
      <c r="F99" s="49">
        <v>2</v>
      </c>
      <c r="G99" s="66">
        <v>3</v>
      </c>
      <c r="H99" s="66">
        <v>1</v>
      </c>
      <c r="I99" s="71">
        <v>61.6256138368606</v>
      </c>
      <c r="J99" s="47">
        <v>2</v>
      </c>
      <c r="K99" s="68">
        <f t="shared" si="31"/>
        <v>6.16256138368606</v>
      </c>
      <c r="L99" s="49">
        <v>4</v>
      </c>
      <c r="M99" s="79">
        <v>21337</v>
      </c>
      <c r="N99" s="66">
        <v>1</v>
      </c>
      <c r="O99" s="66">
        <v>0</v>
      </c>
      <c r="P99" s="66">
        <v>0</v>
      </c>
      <c r="Q99" s="66">
        <v>2</v>
      </c>
      <c r="R99" s="1">
        <v>1</v>
      </c>
      <c r="S99" s="19">
        <v>95</v>
      </c>
      <c r="T99" s="83">
        <v>97</v>
      </c>
      <c r="U99" s="3">
        <v>2</v>
      </c>
      <c r="V99" s="3">
        <v>2</v>
      </c>
      <c r="W99" s="1">
        <v>2</v>
      </c>
      <c r="X99" s="1">
        <v>1</v>
      </c>
      <c r="Z99" s="92">
        <v>43846</v>
      </c>
      <c r="AA99" s="66">
        <v>144</v>
      </c>
      <c r="AB99" s="66"/>
      <c r="AC99" s="3">
        <v>23.99</v>
      </c>
      <c r="AD99" s="1">
        <v>2</v>
      </c>
      <c r="AE99" s="95" t="s">
        <v>572</v>
      </c>
      <c r="AF99" s="94"/>
      <c r="AG99" s="94" t="s">
        <v>235</v>
      </c>
      <c r="AH99" s="94">
        <v>1</v>
      </c>
      <c r="AI99" s="21">
        <v>1</v>
      </c>
      <c r="AJ99" s="94">
        <v>2.1</v>
      </c>
      <c r="AK99" s="17">
        <v>2.1</v>
      </c>
      <c r="AL99" s="107">
        <v>2</v>
      </c>
      <c r="AM99" s="1">
        <v>4</v>
      </c>
      <c r="AN99" s="1">
        <v>3</v>
      </c>
      <c r="AO99" s="3">
        <v>0</v>
      </c>
      <c r="AP99" s="3">
        <v>0</v>
      </c>
      <c r="AQ99" s="66">
        <v>4</v>
      </c>
      <c r="AR99" s="1">
        <v>2</v>
      </c>
      <c r="AS99" s="3">
        <v>2</v>
      </c>
      <c r="AT99" s="66" t="s">
        <v>259</v>
      </c>
      <c r="AU99" s="3">
        <v>2</v>
      </c>
      <c r="AV99" s="17">
        <v>1</v>
      </c>
      <c r="AX99" s="3">
        <v>1</v>
      </c>
      <c r="AY99" s="3">
        <v>1</v>
      </c>
      <c r="AZ99" s="3">
        <v>1</v>
      </c>
      <c r="BA99" s="1">
        <v>1</v>
      </c>
      <c r="BB99" s="107">
        <v>1</v>
      </c>
      <c r="BC99" s="22">
        <v>0</v>
      </c>
      <c r="BD99" s="22">
        <v>0</v>
      </c>
      <c r="BE99" s="22"/>
      <c r="BF99" s="3">
        <v>0</v>
      </c>
      <c r="BG99" s="3">
        <v>1</v>
      </c>
      <c r="BH99" s="17">
        <v>1</v>
      </c>
      <c r="BI99" s="3">
        <v>0</v>
      </c>
      <c r="BJ99" s="66">
        <v>0</v>
      </c>
      <c r="BK99" s="118" t="s">
        <v>259</v>
      </c>
      <c r="BL99" s="3">
        <v>1</v>
      </c>
      <c r="BM99" s="3">
        <v>0</v>
      </c>
      <c r="BN99" s="3">
        <v>0</v>
      </c>
      <c r="BO99" s="3">
        <v>0</v>
      </c>
      <c r="BP99" s="1">
        <v>2</v>
      </c>
      <c r="BQ99" s="66">
        <v>2</v>
      </c>
      <c r="BR99" s="3">
        <v>1.73</v>
      </c>
      <c r="BS99" s="1">
        <v>1</v>
      </c>
      <c r="BT99" s="1">
        <v>1</v>
      </c>
      <c r="BU99" s="66">
        <v>1</v>
      </c>
      <c r="BW99" s="3">
        <v>5.01</v>
      </c>
      <c r="BX99" s="1">
        <v>2</v>
      </c>
      <c r="BY99" s="66">
        <v>3</v>
      </c>
      <c r="BZ99" s="3">
        <v>60.3</v>
      </c>
      <c r="CA99" s="3">
        <v>141</v>
      </c>
      <c r="CB99" s="24">
        <v>2</v>
      </c>
      <c r="CC99" s="3">
        <v>144</v>
      </c>
      <c r="CD99" s="48">
        <f t="shared" si="42"/>
        <v>2.88</v>
      </c>
      <c r="CE99" s="48">
        <v>3</v>
      </c>
      <c r="CF99" s="129">
        <v>0</v>
      </c>
      <c r="CG99" s="3">
        <v>0</v>
      </c>
      <c r="CH99" s="3">
        <v>0</v>
      </c>
      <c r="CI99" s="3">
        <v>0</v>
      </c>
      <c r="CJ99" s="3">
        <v>0</v>
      </c>
      <c r="CK99" s="3">
        <v>144</v>
      </c>
      <c r="CL99" s="1">
        <f t="shared" si="50"/>
        <v>2.88</v>
      </c>
      <c r="CM99" s="22">
        <v>11.9</v>
      </c>
      <c r="CN99" s="17">
        <v>1</v>
      </c>
      <c r="CO99" s="3">
        <v>84.3</v>
      </c>
      <c r="CP99" s="17">
        <v>5</v>
      </c>
      <c r="CQ99" s="1">
        <f t="shared" si="41"/>
        <v>8.43</v>
      </c>
      <c r="CR99" s="3">
        <v>1.04</v>
      </c>
      <c r="CS99" s="1">
        <f t="shared" si="43"/>
        <v>10.4</v>
      </c>
      <c r="CT99" s="107">
        <v>1</v>
      </c>
      <c r="CU99" s="22">
        <v>40</v>
      </c>
      <c r="CV99" s="107">
        <v>2</v>
      </c>
      <c r="CW99" s="22">
        <v>15.7</v>
      </c>
      <c r="CX99" s="26">
        <f t="shared" si="32"/>
        <v>1.19589965240923</v>
      </c>
      <c r="CY99" s="27">
        <f t="shared" si="33"/>
        <v>0.789293770590094</v>
      </c>
      <c r="CZ99" s="26">
        <f t="shared" si="34"/>
        <v>3.4</v>
      </c>
      <c r="DA99" s="28">
        <f t="shared" si="35"/>
        <v>-2.61070622940991</v>
      </c>
      <c r="DB99" s="107">
        <v>1</v>
      </c>
      <c r="DC99" s="1">
        <v>1</v>
      </c>
      <c r="DD99" s="66">
        <v>2</v>
      </c>
      <c r="DE99" s="29">
        <f t="shared" si="53"/>
        <v>1</v>
      </c>
      <c r="DF99" s="141">
        <v>1</v>
      </c>
      <c r="DG99" s="3">
        <v>26</v>
      </c>
      <c r="DH99" s="1">
        <f t="shared" si="44"/>
        <v>2.6</v>
      </c>
      <c r="DI99" s="3">
        <v>19</v>
      </c>
      <c r="DJ99" s="1">
        <f t="shared" si="36"/>
        <v>1.9</v>
      </c>
      <c r="DK99" s="17">
        <v>1</v>
      </c>
      <c r="DL99" s="3">
        <v>81</v>
      </c>
      <c r="DM99" s="3">
        <v>22</v>
      </c>
      <c r="DN99" s="1">
        <f t="shared" si="51"/>
        <v>2.2</v>
      </c>
      <c r="DO99" s="3">
        <v>6527</v>
      </c>
      <c r="DP99" s="1">
        <v>2</v>
      </c>
      <c r="DQ99" s="1">
        <f t="shared" si="52"/>
        <v>6.527</v>
      </c>
      <c r="DR99" s="3">
        <v>77</v>
      </c>
      <c r="DS99" s="129">
        <v>4.9</v>
      </c>
      <c r="DT99" s="3" t="s">
        <v>241</v>
      </c>
      <c r="DU99" s="3">
        <v>1</v>
      </c>
      <c r="DV99" s="3">
        <v>5</v>
      </c>
      <c r="DW99" s="1">
        <v>1</v>
      </c>
      <c r="DX99" s="95">
        <v>8.18</v>
      </c>
      <c r="DY99" s="3">
        <v>80.4</v>
      </c>
      <c r="DZ99" s="30">
        <v>144</v>
      </c>
      <c r="EA99" s="3">
        <v>122</v>
      </c>
      <c r="EB99" s="3">
        <v>12.5</v>
      </c>
      <c r="EC99" s="3">
        <v>79.4</v>
      </c>
      <c r="ED99" s="3">
        <v>1.09</v>
      </c>
      <c r="EE99" s="3">
        <v>37</v>
      </c>
      <c r="EF99" s="3">
        <v>25.9</v>
      </c>
      <c r="EG99" s="26">
        <f t="shared" si="54"/>
        <v>1.41329976408125</v>
      </c>
      <c r="EH99" s="26">
        <f t="shared" si="55"/>
        <v>0.932777844293626</v>
      </c>
      <c r="EI99" s="1">
        <f t="shared" si="56"/>
        <v>3.145</v>
      </c>
      <c r="EJ99" s="28">
        <f t="shared" si="57"/>
        <v>-2.21222215570637</v>
      </c>
      <c r="EK99" s="22">
        <v>2</v>
      </c>
      <c r="EL99" s="1">
        <v>2</v>
      </c>
      <c r="EM99" s="3">
        <v>173</v>
      </c>
      <c r="EN99" s="3">
        <v>180</v>
      </c>
      <c r="EO99" s="3">
        <v>100</v>
      </c>
      <c r="EP99" s="3">
        <v>24</v>
      </c>
      <c r="EQ99" s="3">
        <v>6349</v>
      </c>
      <c r="ER99" s="129">
        <v>76</v>
      </c>
      <c r="ES99" s="118"/>
      <c r="ET99" s="3">
        <v>1</v>
      </c>
      <c r="EU99" s="3">
        <v>8.26</v>
      </c>
      <c r="EV99" s="3">
        <v>63.8</v>
      </c>
      <c r="EW99" s="30">
        <v>131</v>
      </c>
      <c r="EX99" s="3">
        <v>146</v>
      </c>
      <c r="EY99" s="3">
        <v>12.6</v>
      </c>
      <c r="EZ99" s="3">
        <v>77.7</v>
      </c>
      <c r="FA99" s="3">
        <v>1.1</v>
      </c>
      <c r="FB99" s="3">
        <v>36</v>
      </c>
      <c r="FC99" s="3">
        <v>16.9</v>
      </c>
      <c r="FD99" s="3">
        <v>112</v>
      </c>
      <c r="FE99" s="3">
        <v>34</v>
      </c>
      <c r="FF99" s="3">
        <v>93</v>
      </c>
      <c r="FG99" s="3">
        <v>26</v>
      </c>
      <c r="FH99" s="3">
        <v>5581</v>
      </c>
      <c r="FI99" s="3">
        <v>74</v>
      </c>
      <c r="FK99" s="95">
        <v>38.2</v>
      </c>
      <c r="FL99" s="3">
        <v>36.8</v>
      </c>
      <c r="FM99" s="17"/>
      <c r="FN99" s="31">
        <v>1</v>
      </c>
      <c r="FO99" s="157">
        <v>1</v>
      </c>
      <c r="FP99" s="3">
        <v>0</v>
      </c>
      <c r="FQ99" s="1">
        <v>0</v>
      </c>
      <c r="FR99" s="3">
        <v>0</v>
      </c>
      <c r="FS99" s="1">
        <v>0</v>
      </c>
      <c r="FT99" s="1">
        <f t="shared" si="37"/>
        <v>0</v>
      </c>
      <c r="FU99" s="66">
        <v>0</v>
      </c>
      <c r="FV99" s="1">
        <f t="shared" si="38"/>
        <v>0</v>
      </c>
      <c r="FW99" s="1">
        <v>0</v>
      </c>
      <c r="FX99" s="1">
        <v>0</v>
      </c>
      <c r="FY99" s="17">
        <v>0</v>
      </c>
      <c r="FZ99" s="1">
        <v>0</v>
      </c>
      <c r="GA99" s="17"/>
      <c r="GB99" s="1">
        <v>0</v>
      </c>
      <c r="GC99" s="17">
        <v>0</v>
      </c>
      <c r="GD99" s="17">
        <v>0</v>
      </c>
      <c r="GE99" s="1">
        <v>0</v>
      </c>
      <c r="GF99" s="17"/>
      <c r="GG99" s="1">
        <v>0</v>
      </c>
      <c r="GH99" s="17">
        <v>0</v>
      </c>
      <c r="GI99" s="17">
        <v>0</v>
      </c>
      <c r="GJ99" s="1">
        <v>0</v>
      </c>
      <c r="GK99" s="3">
        <v>0</v>
      </c>
      <c r="GL99" s="3">
        <v>0</v>
      </c>
      <c r="GM99" s="32">
        <v>0</v>
      </c>
      <c r="GN99" s="17">
        <v>0</v>
      </c>
      <c r="GO99" s="66">
        <v>0</v>
      </c>
      <c r="GP99" s="1">
        <v>0</v>
      </c>
      <c r="GQ99" s="1">
        <v>0</v>
      </c>
      <c r="GR99" s="66">
        <v>0</v>
      </c>
      <c r="GS99" s="1">
        <v>0</v>
      </c>
      <c r="GT99" s="32">
        <v>0</v>
      </c>
      <c r="GU99" s="32">
        <v>0</v>
      </c>
      <c r="GV99" s="3">
        <v>0</v>
      </c>
      <c r="GW99" s="3">
        <v>0</v>
      </c>
      <c r="GX99" s="157">
        <v>0</v>
      </c>
      <c r="GY99" s="66">
        <v>0</v>
      </c>
      <c r="GZ99" s="17">
        <v>0</v>
      </c>
      <c r="HA99" s="129">
        <v>0</v>
      </c>
      <c r="HB99" s="3">
        <v>0</v>
      </c>
      <c r="HC99" s="17">
        <v>0</v>
      </c>
      <c r="HD99" s="170">
        <v>0</v>
      </c>
      <c r="HE99" s="17">
        <v>0</v>
      </c>
      <c r="HF99" s="17">
        <v>0</v>
      </c>
      <c r="HG99" s="17">
        <v>0</v>
      </c>
      <c r="HH99" s="17">
        <v>0</v>
      </c>
      <c r="HI99" s="17">
        <v>0</v>
      </c>
      <c r="HL99" s="3">
        <v>0</v>
      </c>
      <c r="HM99" s="3">
        <v>0</v>
      </c>
      <c r="HN99" s="3">
        <v>0</v>
      </c>
      <c r="HO99" s="3">
        <v>0</v>
      </c>
      <c r="HP99" s="3">
        <v>0</v>
      </c>
      <c r="HQ99" s="3">
        <v>0</v>
      </c>
      <c r="HR99" s="32">
        <v>0</v>
      </c>
      <c r="HS99" s="1">
        <v>0</v>
      </c>
      <c r="HT99" s="32">
        <v>0</v>
      </c>
      <c r="HU99" s="32">
        <v>0</v>
      </c>
      <c r="HV99" s="1"/>
      <c r="HW99" s="32">
        <v>0</v>
      </c>
      <c r="HX99" s="32">
        <v>0</v>
      </c>
      <c r="HY99" s="1">
        <f t="shared" si="39"/>
        <v>0</v>
      </c>
      <c r="HZ99" s="1">
        <v>0</v>
      </c>
      <c r="IA99" s="1">
        <f t="shared" si="40"/>
        <v>0</v>
      </c>
      <c r="IB99" s="1">
        <v>0</v>
      </c>
      <c r="IC99" s="3">
        <v>0</v>
      </c>
      <c r="ID99" s="118" t="s">
        <v>573</v>
      </c>
      <c r="IE99" s="118"/>
      <c r="IF99" s="118"/>
      <c r="IG99" s="115">
        <v>4</v>
      </c>
      <c r="IH99" s="118" t="s">
        <v>248</v>
      </c>
      <c r="II99" s="33"/>
      <c r="IJ99" s="3" t="s">
        <v>248</v>
      </c>
      <c r="IL99" s="3" t="s">
        <v>248</v>
      </c>
      <c r="JE99" s="118"/>
      <c r="JI99" s="3" t="s">
        <v>248</v>
      </c>
      <c r="JN99" s="118"/>
    </row>
    <row r="100" s="1" customFormat="1" ht="60" spans="1:274">
      <c r="A100" s="46">
        <v>61</v>
      </c>
      <c r="B100" s="14">
        <v>3001556375</v>
      </c>
      <c r="C100" s="1" t="s">
        <v>574</v>
      </c>
      <c r="E100" s="49">
        <v>2</v>
      </c>
      <c r="F100" s="49">
        <v>1</v>
      </c>
      <c r="G100" s="1">
        <v>2</v>
      </c>
      <c r="H100" s="1">
        <v>1</v>
      </c>
      <c r="I100" s="71">
        <v>41.2916083025595</v>
      </c>
      <c r="J100" s="47">
        <v>1</v>
      </c>
      <c r="K100" s="68">
        <f t="shared" si="31"/>
        <v>4.12916083025595</v>
      </c>
      <c r="L100" s="49">
        <v>2</v>
      </c>
      <c r="M100" s="78">
        <v>28764</v>
      </c>
      <c r="N100" s="1">
        <v>0</v>
      </c>
      <c r="O100" s="1">
        <v>0</v>
      </c>
      <c r="P100" s="1">
        <v>0</v>
      </c>
      <c r="Q100" s="1">
        <v>0</v>
      </c>
      <c r="R100" s="1">
        <v>0</v>
      </c>
      <c r="S100" s="19">
        <v>96</v>
      </c>
      <c r="T100" s="83">
        <v>98</v>
      </c>
      <c r="U100" s="1">
        <v>1</v>
      </c>
      <c r="V100" s="1">
        <v>1</v>
      </c>
      <c r="W100" s="1">
        <v>1</v>
      </c>
      <c r="X100" s="1">
        <v>1</v>
      </c>
      <c r="Z100" s="88">
        <v>43846</v>
      </c>
      <c r="AA100" s="17" t="s">
        <v>575</v>
      </c>
      <c r="AB100" s="17"/>
      <c r="AC100" s="1">
        <v>20.74</v>
      </c>
      <c r="AD100" s="17">
        <v>1</v>
      </c>
      <c r="AE100" s="20" t="s">
        <v>576</v>
      </c>
      <c r="AF100" s="16"/>
      <c r="AG100" s="16" t="s">
        <v>255</v>
      </c>
      <c r="AH100" s="16">
        <v>3</v>
      </c>
      <c r="AI100" s="21">
        <v>3</v>
      </c>
      <c r="AJ100" s="16">
        <v>2.8</v>
      </c>
      <c r="AK100" s="17">
        <v>2.8</v>
      </c>
      <c r="AL100" s="107">
        <v>2</v>
      </c>
      <c r="AM100" s="1">
        <v>4</v>
      </c>
      <c r="AN100" s="1">
        <v>3</v>
      </c>
      <c r="AO100" s="1">
        <v>0</v>
      </c>
      <c r="AP100" s="1">
        <v>0</v>
      </c>
      <c r="AQ100" s="17">
        <v>4</v>
      </c>
      <c r="AR100" s="1">
        <v>2</v>
      </c>
      <c r="AS100" s="3">
        <v>2</v>
      </c>
      <c r="AT100" s="17" t="s">
        <v>259</v>
      </c>
      <c r="AU100" s="3">
        <v>2</v>
      </c>
      <c r="AV100" s="17">
        <v>1</v>
      </c>
      <c r="AX100" s="1">
        <v>1</v>
      </c>
      <c r="AY100" s="1">
        <v>1</v>
      </c>
      <c r="AZ100" s="1">
        <v>1</v>
      </c>
      <c r="BA100" s="1">
        <v>1</v>
      </c>
      <c r="BB100" s="107">
        <v>1</v>
      </c>
      <c r="BC100" s="22">
        <v>0</v>
      </c>
      <c r="BD100" s="22">
        <v>0</v>
      </c>
      <c r="BE100" s="22"/>
      <c r="BF100" s="1">
        <v>1</v>
      </c>
      <c r="BG100" s="1">
        <v>1</v>
      </c>
      <c r="BH100" s="17">
        <v>1</v>
      </c>
      <c r="BI100" s="1">
        <v>0</v>
      </c>
      <c r="BJ100" s="17">
        <v>0</v>
      </c>
      <c r="BK100" s="23" t="s">
        <v>259</v>
      </c>
      <c r="BL100" s="1">
        <v>0</v>
      </c>
      <c r="BM100" s="1">
        <v>0</v>
      </c>
      <c r="BN100" s="1">
        <v>1</v>
      </c>
      <c r="BO100" s="1">
        <v>0</v>
      </c>
      <c r="BP100" s="1">
        <v>1</v>
      </c>
      <c r="BQ100" s="1">
        <v>1</v>
      </c>
      <c r="BR100" s="1">
        <v>16.52</v>
      </c>
      <c r="BS100" s="1">
        <v>1</v>
      </c>
      <c r="BT100" s="1">
        <v>2</v>
      </c>
      <c r="BU100" s="1">
        <v>3</v>
      </c>
      <c r="BW100" s="1">
        <v>3.39</v>
      </c>
      <c r="BX100" s="17">
        <v>1</v>
      </c>
      <c r="BY100" s="1">
        <v>2</v>
      </c>
      <c r="BZ100" s="1">
        <v>58.1</v>
      </c>
      <c r="CA100" s="1">
        <v>135</v>
      </c>
      <c r="CB100" s="24">
        <v>2</v>
      </c>
      <c r="CC100" s="24">
        <v>39</v>
      </c>
      <c r="CD100" s="48">
        <f t="shared" si="42"/>
        <v>0.78</v>
      </c>
      <c r="CE100" s="48">
        <v>1</v>
      </c>
      <c r="CF100" s="25" t="s">
        <v>577</v>
      </c>
      <c r="CG100" s="1">
        <v>0</v>
      </c>
      <c r="CH100" s="1">
        <v>0</v>
      </c>
      <c r="CI100" s="1" t="s">
        <v>577</v>
      </c>
      <c r="CJ100" s="1">
        <v>0</v>
      </c>
      <c r="CK100" s="1">
        <v>38</v>
      </c>
      <c r="CL100" s="1">
        <f t="shared" si="50"/>
        <v>0.76</v>
      </c>
      <c r="CM100" s="22">
        <v>14.3</v>
      </c>
      <c r="CN100" s="17">
        <v>1</v>
      </c>
      <c r="CO100" s="1">
        <v>57.6</v>
      </c>
      <c r="CP100" s="1">
        <v>2</v>
      </c>
      <c r="CQ100" s="1">
        <f t="shared" si="41"/>
        <v>5.76</v>
      </c>
      <c r="CR100" s="1">
        <v>1.25</v>
      </c>
      <c r="CS100" s="1">
        <f t="shared" si="43"/>
        <v>12.5</v>
      </c>
      <c r="CT100" s="22">
        <v>2</v>
      </c>
      <c r="CU100" s="22">
        <v>43</v>
      </c>
      <c r="CV100" s="107">
        <v>2</v>
      </c>
      <c r="CW100" s="22">
        <v>31.7</v>
      </c>
      <c r="CX100" s="26">
        <f t="shared" si="32"/>
        <v>1.50105926221775</v>
      </c>
      <c r="CY100" s="27">
        <f t="shared" si="33"/>
        <v>0.990699113063716</v>
      </c>
      <c r="CZ100" s="26">
        <f t="shared" si="34"/>
        <v>3.655</v>
      </c>
      <c r="DA100" s="28">
        <f t="shared" si="35"/>
        <v>-2.66430088693628</v>
      </c>
      <c r="DB100" s="107">
        <v>1</v>
      </c>
      <c r="DC100" s="1">
        <v>1</v>
      </c>
      <c r="DD100" s="17">
        <v>2</v>
      </c>
      <c r="DE100" s="29">
        <f t="shared" si="53"/>
        <v>1</v>
      </c>
      <c r="DF100" s="141">
        <v>1</v>
      </c>
      <c r="DG100" s="1">
        <v>16</v>
      </c>
      <c r="DH100" s="1">
        <f t="shared" si="44"/>
        <v>1.6</v>
      </c>
      <c r="DI100" s="1">
        <v>24</v>
      </c>
      <c r="DJ100" s="1">
        <f t="shared" si="36"/>
        <v>2.4</v>
      </c>
      <c r="DK100" s="17">
        <v>2</v>
      </c>
      <c r="DL100" s="1">
        <v>57</v>
      </c>
      <c r="DM100" s="1">
        <v>23</v>
      </c>
      <c r="DN100" s="1">
        <f t="shared" si="51"/>
        <v>2.3</v>
      </c>
      <c r="DO100" s="1">
        <v>4421</v>
      </c>
      <c r="DP100" s="1">
        <v>2</v>
      </c>
      <c r="DQ100" s="1">
        <f t="shared" si="52"/>
        <v>4.421</v>
      </c>
      <c r="DR100" s="1">
        <v>81</v>
      </c>
      <c r="DS100" s="25">
        <v>4.4</v>
      </c>
      <c r="DT100" s="1" t="s">
        <v>241</v>
      </c>
      <c r="DU100" s="1">
        <v>1</v>
      </c>
      <c r="DV100" s="1">
        <v>5</v>
      </c>
      <c r="DW100" s="1">
        <v>1</v>
      </c>
      <c r="DX100" s="20">
        <v>6.71</v>
      </c>
      <c r="DY100" s="1">
        <v>84.4</v>
      </c>
      <c r="DZ100" s="30">
        <v>135</v>
      </c>
      <c r="EA100" s="1">
        <v>38</v>
      </c>
      <c r="EB100" s="1">
        <v>13.9</v>
      </c>
      <c r="EC100" s="1">
        <v>64.1</v>
      </c>
      <c r="ED100" s="1">
        <v>1.22</v>
      </c>
      <c r="EE100" s="1">
        <v>41</v>
      </c>
      <c r="EF100" s="1">
        <v>63.4</v>
      </c>
      <c r="EG100" s="26">
        <f t="shared" si="54"/>
        <v>1.80208925788173</v>
      </c>
      <c r="EH100" s="26">
        <f t="shared" si="55"/>
        <v>1.18937891020194</v>
      </c>
      <c r="EI100" s="1">
        <f t="shared" si="56"/>
        <v>3.485</v>
      </c>
      <c r="EJ100" s="28">
        <f t="shared" si="57"/>
        <v>-2.29562108979806</v>
      </c>
      <c r="EK100" s="22">
        <v>2</v>
      </c>
      <c r="EL100" s="1">
        <v>2</v>
      </c>
      <c r="EM100" s="1">
        <v>196</v>
      </c>
      <c r="EN100" s="1">
        <v>310</v>
      </c>
      <c r="EO100" s="1">
        <v>62</v>
      </c>
      <c r="EP100" s="1">
        <v>23</v>
      </c>
      <c r="EQ100" s="1">
        <v>4724</v>
      </c>
      <c r="ER100" s="25">
        <v>72</v>
      </c>
      <c r="ES100" s="23">
        <v>14.81</v>
      </c>
      <c r="ET100" s="1">
        <v>1</v>
      </c>
      <c r="EU100" s="1">
        <v>4.52</v>
      </c>
      <c r="EV100" s="1">
        <v>67.6</v>
      </c>
      <c r="EW100" s="30">
        <v>124</v>
      </c>
      <c r="EX100" s="1">
        <v>31</v>
      </c>
      <c r="EY100" s="1">
        <v>14.3</v>
      </c>
      <c r="EZ100" s="1">
        <v>57.6</v>
      </c>
      <c r="FA100" s="1">
        <v>1.25</v>
      </c>
      <c r="FB100" s="1">
        <v>38</v>
      </c>
      <c r="FC100" s="1">
        <v>47.5</v>
      </c>
      <c r="FD100" s="1">
        <v>183</v>
      </c>
      <c r="FE100" s="1">
        <v>140</v>
      </c>
      <c r="FF100" s="1">
        <v>65</v>
      </c>
      <c r="FG100" s="1">
        <v>28</v>
      </c>
      <c r="FH100" s="1">
        <v>4047</v>
      </c>
      <c r="FI100" s="1">
        <v>70</v>
      </c>
      <c r="FK100" s="20">
        <v>38.4</v>
      </c>
      <c r="FL100" s="1">
        <v>36.8</v>
      </c>
      <c r="FM100" s="17"/>
      <c r="FN100" s="31">
        <v>1</v>
      </c>
      <c r="FO100" s="157">
        <v>1</v>
      </c>
      <c r="FP100" s="1">
        <v>0</v>
      </c>
      <c r="FQ100" s="1">
        <v>0</v>
      </c>
      <c r="FR100" s="1">
        <v>0</v>
      </c>
      <c r="FS100" s="1">
        <v>0</v>
      </c>
      <c r="FT100" s="1">
        <f t="shared" si="37"/>
        <v>0</v>
      </c>
      <c r="FU100" s="1">
        <v>0</v>
      </c>
      <c r="FV100" s="1">
        <f t="shared" si="38"/>
        <v>0</v>
      </c>
      <c r="FW100" s="1">
        <v>0</v>
      </c>
      <c r="FX100" s="1">
        <v>0</v>
      </c>
      <c r="FY100" s="17">
        <v>0</v>
      </c>
      <c r="FZ100" s="1">
        <v>0</v>
      </c>
      <c r="GB100" s="1">
        <v>0</v>
      </c>
      <c r="GC100" s="1">
        <v>0</v>
      </c>
      <c r="GD100" s="17">
        <v>0</v>
      </c>
      <c r="GE100" s="1">
        <v>0</v>
      </c>
      <c r="GG100" s="1">
        <v>0</v>
      </c>
      <c r="GH100" s="1">
        <v>0</v>
      </c>
      <c r="GI100" s="17">
        <v>0</v>
      </c>
      <c r="GJ100" s="1">
        <v>0</v>
      </c>
      <c r="GK100" s="1">
        <v>0</v>
      </c>
      <c r="GL100" s="1">
        <v>0</v>
      </c>
      <c r="GM100" s="32">
        <v>0</v>
      </c>
      <c r="GN100" s="17">
        <v>0</v>
      </c>
      <c r="GO100" s="17">
        <v>0</v>
      </c>
      <c r="GP100" s="1">
        <v>0</v>
      </c>
      <c r="GQ100" s="1">
        <v>0</v>
      </c>
      <c r="GR100" s="1">
        <v>0</v>
      </c>
      <c r="GS100" s="1">
        <v>0</v>
      </c>
      <c r="GT100" s="32">
        <v>0</v>
      </c>
      <c r="GU100" s="32">
        <v>0</v>
      </c>
      <c r="GV100" s="1">
        <v>0</v>
      </c>
      <c r="GW100" s="1">
        <v>0</v>
      </c>
      <c r="GX100" s="157">
        <v>0</v>
      </c>
      <c r="GY100" s="17">
        <v>0</v>
      </c>
      <c r="GZ100" s="17">
        <v>0</v>
      </c>
      <c r="HA100" s="25" t="s">
        <v>578</v>
      </c>
      <c r="HB100" s="1" t="s">
        <v>579</v>
      </c>
      <c r="HC100" s="15">
        <v>0</v>
      </c>
      <c r="HD100" s="170">
        <v>0</v>
      </c>
      <c r="HE100" s="17">
        <v>0</v>
      </c>
      <c r="HF100" s="17">
        <v>0</v>
      </c>
      <c r="HG100" s="17">
        <v>0</v>
      </c>
      <c r="HH100" s="17">
        <v>0</v>
      </c>
      <c r="HI100" s="17">
        <v>0</v>
      </c>
      <c r="HL100" s="1">
        <v>0</v>
      </c>
      <c r="HM100" s="1">
        <v>0</v>
      </c>
      <c r="HN100" s="1" t="s">
        <v>577</v>
      </c>
      <c r="HO100" s="1">
        <v>0</v>
      </c>
      <c r="HP100" s="1">
        <v>0</v>
      </c>
      <c r="HQ100" s="1">
        <v>0</v>
      </c>
      <c r="HR100" s="32">
        <v>0</v>
      </c>
      <c r="HS100" s="1">
        <v>0</v>
      </c>
      <c r="HT100" s="32">
        <v>0</v>
      </c>
      <c r="HU100" s="32">
        <v>0</v>
      </c>
      <c r="HW100" s="32">
        <v>0</v>
      </c>
      <c r="HX100" s="32">
        <v>0</v>
      </c>
      <c r="HY100" s="1">
        <f t="shared" si="39"/>
        <v>0</v>
      </c>
      <c r="HZ100" s="1">
        <v>0</v>
      </c>
      <c r="IA100" s="1">
        <f t="shared" si="40"/>
        <v>0</v>
      </c>
      <c r="IB100" s="1">
        <v>0</v>
      </c>
      <c r="IC100" s="1">
        <v>0</v>
      </c>
      <c r="ID100" s="23">
        <v>0</v>
      </c>
      <c r="IE100" s="23"/>
      <c r="IF100" s="23"/>
      <c r="IG100" s="36">
        <v>4</v>
      </c>
      <c r="IH100" s="37" t="s">
        <v>242</v>
      </c>
      <c r="II100" s="179">
        <v>0</v>
      </c>
      <c r="IJ100" s="1" t="s">
        <v>248</v>
      </c>
      <c r="IL100" s="38" t="s">
        <v>242</v>
      </c>
      <c r="JE100" s="23"/>
      <c r="JI100" s="38" t="s">
        <v>242</v>
      </c>
      <c r="JN100" s="23"/>
    </row>
    <row r="101" s="1" customFormat="1" ht="45" spans="1:274">
      <c r="A101" s="46">
        <v>62</v>
      </c>
      <c r="B101" s="14">
        <v>3001526717</v>
      </c>
      <c r="C101" s="1" t="s">
        <v>580</v>
      </c>
      <c r="D101" s="1" t="s">
        <v>581</v>
      </c>
      <c r="E101" s="49">
        <v>2</v>
      </c>
      <c r="F101" s="49">
        <v>1</v>
      </c>
      <c r="G101" s="17">
        <v>3</v>
      </c>
      <c r="H101" s="1">
        <v>1</v>
      </c>
      <c r="I101" s="71">
        <v>59.3710336160854</v>
      </c>
      <c r="J101" s="47">
        <v>1</v>
      </c>
      <c r="K101" s="68">
        <f t="shared" si="31"/>
        <v>5.93710336160854</v>
      </c>
      <c r="L101" s="49">
        <v>3</v>
      </c>
      <c r="M101" s="78">
        <v>22160</v>
      </c>
      <c r="N101" s="1">
        <v>0</v>
      </c>
      <c r="O101" s="1">
        <v>0</v>
      </c>
      <c r="P101" s="1">
        <v>1</v>
      </c>
      <c r="Q101" s="1">
        <v>0</v>
      </c>
      <c r="R101" s="1">
        <v>0</v>
      </c>
      <c r="S101" s="19">
        <v>97</v>
      </c>
      <c r="T101" s="83">
        <v>99</v>
      </c>
      <c r="U101" s="1">
        <v>1</v>
      </c>
      <c r="V101" s="1">
        <v>1</v>
      </c>
      <c r="W101" s="1">
        <v>1</v>
      </c>
      <c r="X101" s="1">
        <v>1</v>
      </c>
      <c r="Z101" s="88">
        <v>43846</v>
      </c>
      <c r="AA101" s="17" t="s">
        <v>582</v>
      </c>
      <c r="AB101" s="17"/>
      <c r="AC101" s="1">
        <v>25.95</v>
      </c>
      <c r="AD101" s="1">
        <v>2</v>
      </c>
      <c r="AE101" s="20" t="s">
        <v>245</v>
      </c>
      <c r="AF101" s="16"/>
      <c r="AG101" s="16" t="s">
        <v>235</v>
      </c>
      <c r="AH101" s="16">
        <v>1</v>
      </c>
      <c r="AI101" s="21">
        <v>1</v>
      </c>
      <c r="AJ101" s="16">
        <v>1.2</v>
      </c>
      <c r="AK101" s="17">
        <v>1.2</v>
      </c>
      <c r="AL101" s="22">
        <v>1</v>
      </c>
      <c r="AM101" s="1">
        <v>1</v>
      </c>
      <c r="AN101" s="1">
        <v>1</v>
      </c>
      <c r="AO101" s="1">
        <v>0</v>
      </c>
      <c r="AP101" s="1">
        <v>0</v>
      </c>
      <c r="AQ101" s="17">
        <v>1</v>
      </c>
      <c r="AR101" s="1">
        <v>1</v>
      </c>
      <c r="AS101" s="1">
        <v>1</v>
      </c>
      <c r="AT101" s="17" t="s">
        <v>246</v>
      </c>
      <c r="AU101" s="17">
        <v>1</v>
      </c>
      <c r="AV101" s="17">
        <v>1</v>
      </c>
      <c r="AX101" s="1">
        <v>1</v>
      </c>
      <c r="AY101" s="1">
        <v>1</v>
      </c>
      <c r="AZ101" s="1">
        <v>1</v>
      </c>
      <c r="BA101" s="1">
        <v>1</v>
      </c>
      <c r="BB101" s="107">
        <v>1</v>
      </c>
      <c r="BC101" s="22">
        <v>0</v>
      </c>
      <c r="BD101" s="22">
        <v>1</v>
      </c>
      <c r="BE101" s="22"/>
      <c r="BF101" s="1">
        <v>1</v>
      </c>
      <c r="BG101" s="1">
        <v>1</v>
      </c>
      <c r="BH101" s="17">
        <v>1</v>
      </c>
      <c r="BI101" s="1">
        <v>0</v>
      </c>
      <c r="BJ101" s="17">
        <v>0</v>
      </c>
      <c r="BK101" s="23" t="s">
        <v>334</v>
      </c>
      <c r="BL101" s="1">
        <v>0</v>
      </c>
      <c r="BM101" s="1">
        <v>0</v>
      </c>
      <c r="BN101" s="1">
        <v>1</v>
      </c>
      <c r="BO101" s="1">
        <v>0</v>
      </c>
      <c r="BP101" s="1">
        <v>1</v>
      </c>
      <c r="BQ101" s="1">
        <v>1</v>
      </c>
      <c r="BR101" s="1">
        <v>4.15</v>
      </c>
      <c r="BS101" s="1">
        <v>1</v>
      </c>
      <c r="BT101" s="1">
        <v>2</v>
      </c>
      <c r="BU101" s="1">
        <v>2</v>
      </c>
      <c r="BW101" s="1">
        <v>2.99</v>
      </c>
      <c r="BX101" s="17">
        <v>1</v>
      </c>
      <c r="BY101" s="1">
        <v>1</v>
      </c>
      <c r="BZ101" s="1">
        <v>62.8</v>
      </c>
      <c r="CA101" s="1">
        <v>108</v>
      </c>
      <c r="CB101" s="24">
        <v>1</v>
      </c>
      <c r="CC101" s="24">
        <v>31</v>
      </c>
      <c r="CD101" s="48">
        <f t="shared" si="42"/>
        <v>0.62</v>
      </c>
      <c r="CE101" s="48">
        <v>1</v>
      </c>
      <c r="CF101" s="25" t="s">
        <v>381</v>
      </c>
      <c r="CG101" s="1">
        <v>0</v>
      </c>
      <c r="CH101" s="1" t="s">
        <v>583</v>
      </c>
      <c r="CI101" s="1" t="s">
        <v>381</v>
      </c>
      <c r="CJ101" s="1">
        <v>0</v>
      </c>
      <c r="CK101" s="1">
        <v>55</v>
      </c>
      <c r="CL101" s="1">
        <f t="shared" si="50"/>
        <v>1.1</v>
      </c>
      <c r="CM101" s="22">
        <v>15.2</v>
      </c>
      <c r="CN101" s="1">
        <v>2</v>
      </c>
      <c r="CO101" s="1">
        <v>54.8</v>
      </c>
      <c r="CP101" s="1">
        <v>2</v>
      </c>
      <c r="CQ101" s="1">
        <f t="shared" si="41"/>
        <v>5.48</v>
      </c>
      <c r="CR101" s="1">
        <v>1.33</v>
      </c>
      <c r="CS101" s="1">
        <f t="shared" si="43"/>
        <v>13.3</v>
      </c>
      <c r="CT101" s="22">
        <v>2</v>
      </c>
      <c r="CU101" s="22">
        <v>33</v>
      </c>
      <c r="CV101" s="22">
        <v>1</v>
      </c>
      <c r="CW101" s="22">
        <v>30.2</v>
      </c>
      <c r="CX101" s="26">
        <f t="shared" si="32"/>
        <v>1.48000694295715</v>
      </c>
      <c r="CY101" s="27">
        <f t="shared" si="33"/>
        <v>0.976804582351719</v>
      </c>
      <c r="CZ101" s="26">
        <f t="shared" si="34"/>
        <v>2.805</v>
      </c>
      <c r="DA101" s="28">
        <f t="shared" si="35"/>
        <v>-1.82819541764828</v>
      </c>
      <c r="DB101" s="22">
        <v>2</v>
      </c>
      <c r="DC101" s="1">
        <v>1</v>
      </c>
      <c r="DD101" s="17"/>
      <c r="DG101" s="1">
        <v>38</v>
      </c>
      <c r="DH101" s="1">
        <f t="shared" si="44"/>
        <v>3.8</v>
      </c>
      <c r="DI101" s="1">
        <v>50</v>
      </c>
      <c r="DJ101" s="1">
        <f t="shared" si="36"/>
        <v>5</v>
      </c>
      <c r="DK101" s="1">
        <v>3</v>
      </c>
      <c r="DL101" s="1">
        <v>83</v>
      </c>
      <c r="DM101" s="1">
        <v>33</v>
      </c>
      <c r="DN101" s="1">
        <f t="shared" si="51"/>
        <v>3.3</v>
      </c>
      <c r="DO101" s="1">
        <v>2145</v>
      </c>
      <c r="DP101" s="1">
        <v>1</v>
      </c>
      <c r="DQ101" s="1">
        <f t="shared" si="52"/>
        <v>2.145</v>
      </c>
      <c r="DR101" s="1">
        <v>70</v>
      </c>
      <c r="DS101" s="25">
        <v>5.5</v>
      </c>
      <c r="DT101" s="5" t="s">
        <v>584</v>
      </c>
      <c r="DU101" s="17">
        <v>2</v>
      </c>
      <c r="DV101" s="17">
        <v>8</v>
      </c>
      <c r="DW101" s="1">
        <v>2</v>
      </c>
      <c r="DX101" s="20"/>
      <c r="DZ101" s="30"/>
      <c r="EK101" s="22"/>
      <c r="ER101" s="25"/>
      <c r="ES101" s="23"/>
      <c r="ET101" s="1">
        <v>1</v>
      </c>
      <c r="EU101" s="1">
        <v>3.84</v>
      </c>
      <c r="EV101" s="1">
        <v>71.7</v>
      </c>
      <c r="EW101" s="30">
        <v>113</v>
      </c>
      <c r="EX101" s="1">
        <v>72</v>
      </c>
      <c r="EY101" s="1">
        <v>16.2</v>
      </c>
      <c r="EZ101" s="1">
        <v>50.3</v>
      </c>
      <c r="FA101" s="1">
        <v>1.42</v>
      </c>
      <c r="FB101" s="1">
        <v>34</v>
      </c>
      <c r="FC101" s="1">
        <v>44.4</v>
      </c>
      <c r="FD101" s="1">
        <v>70</v>
      </c>
      <c r="FE101" s="1">
        <v>81</v>
      </c>
      <c r="FF101" s="1">
        <v>89</v>
      </c>
      <c r="FG101" s="1">
        <v>35</v>
      </c>
      <c r="FH101" s="1">
        <v>2386</v>
      </c>
      <c r="FI101" s="1">
        <v>69</v>
      </c>
      <c r="FK101" s="20">
        <v>38.4</v>
      </c>
      <c r="FL101" s="1">
        <v>36.4</v>
      </c>
      <c r="FM101" s="17"/>
      <c r="FN101" s="31">
        <v>1</v>
      </c>
      <c r="FO101" s="157">
        <v>1</v>
      </c>
      <c r="FP101" s="1">
        <v>0</v>
      </c>
      <c r="FQ101" s="1">
        <v>0</v>
      </c>
      <c r="FR101" s="1">
        <v>0</v>
      </c>
      <c r="FS101" s="1">
        <v>0</v>
      </c>
      <c r="FT101" s="1">
        <f t="shared" si="37"/>
        <v>0</v>
      </c>
      <c r="FU101" s="1">
        <v>0</v>
      </c>
      <c r="FV101" s="1">
        <f t="shared" si="38"/>
        <v>0</v>
      </c>
      <c r="FW101" s="1">
        <v>0</v>
      </c>
      <c r="FX101" s="1">
        <v>0</v>
      </c>
      <c r="FY101" s="17">
        <v>0</v>
      </c>
      <c r="FZ101" s="1">
        <v>0</v>
      </c>
      <c r="GB101" s="1">
        <v>0</v>
      </c>
      <c r="GC101" s="1">
        <v>0</v>
      </c>
      <c r="GD101" s="17">
        <v>0</v>
      </c>
      <c r="GE101" s="1">
        <v>0</v>
      </c>
      <c r="GG101" s="1">
        <v>0</v>
      </c>
      <c r="GH101" s="1">
        <v>0</v>
      </c>
      <c r="GI101" s="17">
        <v>0</v>
      </c>
      <c r="GJ101" s="1">
        <v>0</v>
      </c>
      <c r="GK101" s="1">
        <v>0</v>
      </c>
      <c r="GL101" s="1">
        <v>0</v>
      </c>
      <c r="GM101" s="32">
        <v>0</v>
      </c>
      <c r="GN101" s="17">
        <v>0</v>
      </c>
      <c r="GO101" s="17">
        <v>0</v>
      </c>
      <c r="GP101" s="1">
        <v>0</v>
      </c>
      <c r="GQ101" s="1">
        <v>0</v>
      </c>
      <c r="GR101" s="1">
        <v>0</v>
      </c>
      <c r="GS101" s="1">
        <v>0</v>
      </c>
      <c r="GT101" s="32">
        <v>0</v>
      </c>
      <c r="GU101" s="32">
        <v>0</v>
      </c>
      <c r="GV101" s="1">
        <v>0</v>
      </c>
      <c r="GW101" s="1">
        <v>0</v>
      </c>
      <c r="GX101" s="157">
        <v>0</v>
      </c>
      <c r="GY101" s="17">
        <v>0</v>
      </c>
      <c r="GZ101" s="17">
        <v>0</v>
      </c>
      <c r="HA101" s="25">
        <v>0</v>
      </c>
      <c r="HB101" s="1">
        <v>0</v>
      </c>
      <c r="HC101" s="17">
        <v>0</v>
      </c>
      <c r="HD101" s="170">
        <v>0</v>
      </c>
      <c r="HE101" s="17">
        <v>0</v>
      </c>
      <c r="HF101" s="17">
        <v>0</v>
      </c>
      <c r="HG101" s="17">
        <v>0</v>
      </c>
      <c r="HH101" s="17">
        <v>0</v>
      </c>
      <c r="HI101" s="17">
        <v>0</v>
      </c>
      <c r="HL101" s="1">
        <v>0</v>
      </c>
      <c r="HM101" s="1" t="s">
        <v>583</v>
      </c>
      <c r="HN101" s="1" t="s">
        <v>381</v>
      </c>
      <c r="HO101" s="1">
        <v>0</v>
      </c>
      <c r="HP101" s="1">
        <v>0</v>
      </c>
      <c r="HQ101" s="1">
        <v>0</v>
      </c>
      <c r="HR101" s="32">
        <v>0</v>
      </c>
      <c r="HS101" s="1">
        <v>0</v>
      </c>
      <c r="HT101" s="32">
        <v>0</v>
      </c>
      <c r="HU101" s="32">
        <v>0</v>
      </c>
      <c r="HW101" s="32">
        <v>0</v>
      </c>
      <c r="HX101" s="32">
        <v>0</v>
      </c>
      <c r="HY101" s="1">
        <f t="shared" si="39"/>
        <v>0</v>
      </c>
      <c r="HZ101" s="1">
        <v>0</v>
      </c>
      <c r="IA101" s="1">
        <f t="shared" si="40"/>
        <v>0</v>
      </c>
      <c r="IB101" s="1">
        <v>0</v>
      </c>
      <c r="IC101" s="1">
        <v>0</v>
      </c>
      <c r="ID101" s="23">
        <v>0</v>
      </c>
      <c r="IE101" s="23"/>
      <c r="IF101" s="23"/>
      <c r="IG101" s="36">
        <v>1</v>
      </c>
      <c r="IH101" s="37" t="s">
        <v>242</v>
      </c>
      <c r="II101" s="179">
        <v>0</v>
      </c>
      <c r="IJ101" s="1" t="s">
        <v>585</v>
      </c>
      <c r="IK101" s="1" t="s">
        <v>586</v>
      </c>
      <c r="IL101" s="38" t="s">
        <v>331</v>
      </c>
      <c r="JE101" s="23"/>
      <c r="JI101" s="38" t="s">
        <v>331</v>
      </c>
      <c r="JN101" s="23"/>
    </row>
    <row r="102" s="1" customFormat="1" ht="30" spans="1:274">
      <c r="A102" s="46">
        <v>63</v>
      </c>
      <c r="B102" s="14">
        <v>3000725757</v>
      </c>
      <c r="C102" s="1" t="s">
        <v>587</v>
      </c>
      <c r="E102" s="49">
        <v>3</v>
      </c>
      <c r="F102" s="49">
        <v>2</v>
      </c>
      <c r="G102" s="17">
        <v>3</v>
      </c>
      <c r="H102" s="1">
        <v>1</v>
      </c>
      <c r="I102" s="71">
        <v>68.4066020025031</v>
      </c>
      <c r="J102" s="47">
        <v>2</v>
      </c>
      <c r="K102" s="68">
        <f t="shared" si="31"/>
        <v>6.84066020025031</v>
      </c>
      <c r="L102" s="49">
        <v>4</v>
      </c>
      <c r="M102" s="78">
        <v>18902</v>
      </c>
      <c r="N102" s="1">
        <v>0</v>
      </c>
      <c r="O102" s="1">
        <v>0</v>
      </c>
      <c r="P102" s="1">
        <v>1</v>
      </c>
      <c r="Q102" s="1">
        <v>3</v>
      </c>
      <c r="R102" s="1">
        <v>1</v>
      </c>
      <c r="S102" s="19">
        <v>98</v>
      </c>
      <c r="T102" s="83">
        <v>100</v>
      </c>
      <c r="U102" s="1">
        <v>1</v>
      </c>
      <c r="V102" s="1">
        <v>1</v>
      </c>
      <c r="W102" s="1">
        <v>1</v>
      </c>
      <c r="X102" s="1">
        <v>1</v>
      </c>
      <c r="Z102" s="88">
        <v>43888</v>
      </c>
      <c r="AA102" s="17">
        <v>102</v>
      </c>
      <c r="AB102" s="17"/>
      <c r="AC102" s="1">
        <v>22.77</v>
      </c>
      <c r="AD102" s="1">
        <v>2</v>
      </c>
      <c r="AE102" s="20" t="s">
        <v>588</v>
      </c>
      <c r="AF102" s="16"/>
      <c r="AG102" s="16" t="s">
        <v>235</v>
      </c>
      <c r="AH102" s="16">
        <v>1</v>
      </c>
      <c r="AI102" s="21">
        <v>1</v>
      </c>
      <c r="AJ102" s="16">
        <v>3.9</v>
      </c>
      <c r="AK102" s="17">
        <v>3.9</v>
      </c>
      <c r="AL102" s="107">
        <v>2</v>
      </c>
      <c r="AM102" s="1">
        <v>1</v>
      </c>
      <c r="AN102" s="1">
        <v>1</v>
      </c>
      <c r="AO102" s="1" t="s">
        <v>589</v>
      </c>
      <c r="AP102" s="1">
        <v>0</v>
      </c>
      <c r="AQ102" s="17">
        <v>5</v>
      </c>
      <c r="AR102" s="3">
        <v>3</v>
      </c>
      <c r="AS102" s="3">
        <v>2</v>
      </c>
      <c r="AT102" s="17" t="s">
        <v>285</v>
      </c>
      <c r="AU102" s="3">
        <v>3</v>
      </c>
      <c r="AV102" s="3">
        <v>2</v>
      </c>
      <c r="AX102" s="1">
        <v>1</v>
      </c>
      <c r="AY102" s="1">
        <v>1</v>
      </c>
      <c r="AZ102" s="1">
        <v>0</v>
      </c>
      <c r="BA102" s="1">
        <v>0</v>
      </c>
      <c r="BB102" s="107">
        <v>0</v>
      </c>
      <c r="BC102" s="22">
        <v>0</v>
      </c>
      <c r="BD102" s="22">
        <v>0</v>
      </c>
      <c r="BE102" s="22"/>
      <c r="BF102" s="1">
        <v>0</v>
      </c>
      <c r="BG102" s="1">
        <v>0</v>
      </c>
      <c r="BH102" s="17">
        <v>0</v>
      </c>
      <c r="BI102" s="1">
        <v>0</v>
      </c>
      <c r="BJ102" s="17">
        <v>0</v>
      </c>
      <c r="BK102" s="23" t="s">
        <v>324</v>
      </c>
      <c r="BL102" s="1">
        <v>1</v>
      </c>
      <c r="BM102" s="1">
        <v>0</v>
      </c>
      <c r="BN102" s="1">
        <v>0</v>
      </c>
      <c r="BO102" s="1">
        <v>0</v>
      </c>
      <c r="BP102" s="1">
        <v>2</v>
      </c>
      <c r="BQ102" s="1">
        <v>2</v>
      </c>
      <c r="BR102" s="1">
        <v>3.21</v>
      </c>
      <c r="BS102" s="1">
        <v>1</v>
      </c>
      <c r="BT102" s="1">
        <v>1</v>
      </c>
      <c r="BU102" s="1">
        <v>1</v>
      </c>
      <c r="BW102" s="1">
        <v>5.13</v>
      </c>
      <c r="BX102" s="1">
        <v>2</v>
      </c>
      <c r="BY102" s="66">
        <v>3</v>
      </c>
      <c r="BZ102" s="1">
        <v>58.9</v>
      </c>
      <c r="CA102" s="1">
        <v>147</v>
      </c>
      <c r="CB102" s="24">
        <v>2</v>
      </c>
      <c r="CC102" s="24">
        <v>102</v>
      </c>
      <c r="CD102" s="48">
        <f t="shared" si="42"/>
        <v>2.04</v>
      </c>
      <c r="CE102" s="48">
        <v>3</v>
      </c>
      <c r="CF102" s="25">
        <v>0</v>
      </c>
      <c r="CG102" s="17">
        <v>0</v>
      </c>
      <c r="CH102" s="17">
        <v>0</v>
      </c>
      <c r="CI102" s="17">
        <v>0</v>
      </c>
      <c r="CJ102" s="17">
        <v>0</v>
      </c>
      <c r="CK102" s="17">
        <v>102</v>
      </c>
      <c r="CL102" s="1">
        <f t="shared" si="50"/>
        <v>2.04</v>
      </c>
      <c r="CM102" s="22">
        <v>11.5</v>
      </c>
      <c r="CN102" s="17">
        <v>1</v>
      </c>
      <c r="CO102" s="1">
        <v>91</v>
      </c>
      <c r="CP102" s="1">
        <v>6</v>
      </c>
      <c r="CQ102" s="1">
        <f t="shared" si="41"/>
        <v>9.1</v>
      </c>
      <c r="CR102" s="1">
        <v>1</v>
      </c>
      <c r="CS102" s="1">
        <f t="shared" si="43"/>
        <v>10</v>
      </c>
      <c r="CT102" s="107">
        <v>1</v>
      </c>
      <c r="CU102" s="22">
        <v>37</v>
      </c>
      <c r="CV102" s="107">
        <v>2</v>
      </c>
      <c r="CW102" s="22">
        <v>16.4</v>
      </c>
      <c r="CX102" s="26">
        <f t="shared" si="32"/>
        <v>1.2148438480477</v>
      </c>
      <c r="CY102" s="27">
        <f t="shared" si="33"/>
        <v>0.801796939711481</v>
      </c>
      <c r="CZ102" s="26">
        <f t="shared" si="34"/>
        <v>3.145</v>
      </c>
      <c r="DA102" s="28">
        <f t="shared" si="35"/>
        <v>-2.34320306028852</v>
      </c>
      <c r="DB102" s="22">
        <v>2</v>
      </c>
      <c r="DC102" s="1">
        <v>1</v>
      </c>
      <c r="DD102" s="17">
        <v>2</v>
      </c>
      <c r="DE102" s="29">
        <f t="shared" ref="DE102:DE133" si="58">DD102-DB102</f>
        <v>0</v>
      </c>
      <c r="DF102" s="29">
        <v>0</v>
      </c>
      <c r="DG102" s="1">
        <v>15</v>
      </c>
      <c r="DH102" s="1">
        <f t="shared" si="44"/>
        <v>1.5</v>
      </c>
      <c r="DI102" s="1">
        <v>26</v>
      </c>
      <c r="DJ102" s="1">
        <f t="shared" si="36"/>
        <v>2.6</v>
      </c>
      <c r="DK102" s="17">
        <v>2</v>
      </c>
      <c r="DL102" s="1">
        <v>92</v>
      </c>
      <c r="DM102" s="1">
        <v>25</v>
      </c>
      <c r="DN102" s="1">
        <f t="shared" si="51"/>
        <v>2.5</v>
      </c>
      <c r="DO102" s="1">
        <v>4945</v>
      </c>
      <c r="DP102" s="1">
        <v>2</v>
      </c>
      <c r="DQ102" s="1">
        <f t="shared" si="52"/>
        <v>4.945</v>
      </c>
      <c r="DR102" s="1">
        <v>69</v>
      </c>
      <c r="DS102" s="25">
        <v>6.2</v>
      </c>
      <c r="DT102" s="1" t="s">
        <v>241</v>
      </c>
      <c r="DU102" s="1">
        <v>1</v>
      </c>
      <c r="DV102" s="1">
        <v>5</v>
      </c>
      <c r="DW102" s="1">
        <v>1</v>
      </c>
      <c r="DX102" s="20">
        <v>6.39</v>
      </c>
      <c r="DY102" s="1">
        <v>63.6</v>
      </c>
      <c r="DZ102" s="30">
        <v>144</v>
      </c>
      <c r="EA102" s="1">
        <v>72</v>
      </c>
      <c r="EB102" s="1">
        <v>11.3</v>
      </c>
      <c r="EC102" s="1">
        <v>104.7</v>
      </c>
      <c r="ED102" s="1">
        <v>0.98</v>
      </c>
      <c r="EE102" s="1">
        <v>36</v>
      </c>
      <c r="EF102" s="1">
        <v>30.8</v>
      </c>
      <c r="EG102" s="26">
        <f t="shared" ref="EG102:EG133" si="59">LOG10(EF102)</f>
        <v>1.48855071650044</v>
      </c>
      <c r="EH102" s="26">
        <f t="shared" ref="EH102:EH133" si="60">0.66*EG102</f>
        <v>0.982443472890293</v>
      </c>
      <c r="EI102" s="1">
        <f t="shared" ref="EI102:EI133" si="61">0.085*EE102</f>
        <v>3.06</v>
      </c>
      <c r="EJ102" s="28">
        <f t="shared" ref="EJ102:EJ133" si="62">EH102-EI102</f>
        <v>-2.07755652710971</v>
      </c>
      <c r="EK102" s="22">
        <v>2</v>
      </c>
      <c r="EL102" s="1">
        <v>2</v>
      </c>
      <c r="EM102" s="1">
        <v>174</v>
      </c>
      <c r="EN102" s="1">
        <v>267</v>
      </c>
      <c r="EO102" s="1">
        <v>93</v>
      </c>
      <c r="EP102" s="1">
        <v>66</v>
      </c>
      <c r="EQ102" s="1">
        <v>5056</v>
      </c>
      <c r="ER102" s="25">
        <v>59</v>
      </c>
      <c r="ES102" s="23"/>
      <c r="ET102" s="1">
        <v>1</v>
      </c>
      <c r="EU102" s="1">
        <v>4.74</v>
      </c>
      <c r="EV102" s="1">
        <v>64.1</v>
      </c>
      <c r="EW102" s="30">
        <v>124</v>
      </c>
      <c r="EX102" s="1">
        <v>74</v>
      </c>
      <c r="EY102" s="1">
        <v>11.5</v>
      </c>
      <c r="EZ102" s="1">
        <v>99.8</v>
      </c>
      <c r="FA102" s="1">
        <v>1</v>
      </c>
      <c r="FB102" s="1">
        <v>34</v>
      </c>
      <c r="FC102" s="1">
        <v>20.9</v>
      </c>
      <c r="FD102" s="1">
        <v>90</v>
      </c>
      <c r="FE102" s="1">
        <v>48</v>
      </c>
      <c r="FF102" s="1">
        <v>180</v>
      </c>
      <c r="FG102" s="1">
        <v>205</v>
      </c>
      <c r="FH102" s="1">
        <v>3985</v>
      </c>
      <c r="FI102" s="1">
        <v>64</v>
      </c>
      <c r="FK102" s="20">
        <v>36.9</v>
      </c>
      <c r="FL102" s="1">
        <v>36.8</v>
      </c>
      <c r="FN102" s="31">
        <v>0</v>
      </c>
      <c r="FO102" s="32">
        <v>0</v>
      </c>
      <c r="FP102" s="1">
        <v>0</v>
      </c>
      <c r="FQ102" s="1">
        <v>0</v>
      </c>
      <c r="FR102" s="1">
        <v>0</v>
      </c>
      <c r="FS102" s="1">
        <v>0</v>
      </c>
      <c r="FT102" s="1">
        <f t="shared" si="37"/>
        <v>0</v>
      </c>
      <c r="FU102" s="1">
        <v>0</v>
      </c>
      <c r="FV102" s="1">
        <f t="shared" si="38"/>
        <v>0</v>
      </c>
      <c r="FW102" s="1">
        <v>0</v>
      </c>
      <c r="FX102" s="1">
        <v>0</v>
      </c>
      <c r="FY102" s="17">
        <v>0</v>
      </c>
      <c r="FZ102" s="1">
        <v>0</v>
      </c>
      <c r="GB102" s="1">
        <v>0</v>
      </c>
      <c r="GC102" s="1">
        <v>0</v>
      </c>
      <c r="GD102" s="17">
        <v>0</v>
      </c>
      <c r="GE102" s="1">
        <v>0</v>
      </c>
      <c r="GG102" s="1">
        <v>0</v>
      </c>
      <c r="GH102" s="1">
        <v>0</v>
      </c>
      <c r="GI102" s="17">
        <v>0</v>
      </c>
      <c r="GJ102" s="1">
        <v>0</v>
      </c>
      <c r="GK102" s="1">
        <v>0</v>
      </c>
      <c r="GL102" s="1">
        <v>0</v>
      </c>
      <c r="GM102" s="32">
        <v>0</v>
      </c>
      <c r="GN102" s="17">
        <v>0</v>
      </c>
      <c r="GO102" s="17">
        <v>0</v>
      </c>
      <c r="GP102" s="1">
        <v>0</v>
      </c>
      <c r="GQ102" s="1">
        <v>0</v>
      </c>
      <c r="GR102" s="1">
        <v>0</v>
      </c>
      <c r="GS102" s="1">
        <v>0</v>
      </c>
      <c r="GT102" s="32">
        <v>0</v>
      </c>
      <c r="GU102" s="32">
        <v>0</v>
      </c>
      <c r="GV102" s="1">
        <v>0</v>
      </c>
      <c r="GW102" s="1">
        <v>0</v>
      </c>
      <c r="GX102" s="157">
        <v>0</v>
      </c>
      <c r="GY102" s="17">
        <v>0</v>
      </c>
      <c r="GZ102" s="17">
        <v>0</v>
      </c>
      <c r="HA102" s="25">
        <v>0</v>
      </c>
      <c r="HB102" s="1">
        <v>0</v>
      </c>
      <c r="HC102" s="17">
        <v>0</v>
      </c>
      <c r="HD102" s="170">
        <v>0</v>
      </c>
      <c r="HE102" s="17">
        <v>0</v>
      </c>
      <c r="HF102" s="17">
        <v>0</v>
      </c>
      <c r="HG102" s="17">
        <v>0</v>
      </c>
      <c r="HH102" s="17">
        <v>0</v>
      </c>
      <c r="HI102" s="17">
        <v>0</v>
      </c>
      <c r="HL102" s="1">
        <v>0</v>
      </c>
      <c r="HM102" s="1">
        <v>0</v>
      </c>
      <c r="HN102" s="1">
        <v>0</v>
      </c>
      <c r="HO102" s="1">
        <v>0</v>
      </c>
      <c r="HP102" s="1">
        <v>0</v>
      </c>
      <c r="HQ102" s="1">
        <v>0</v>
      </c>
      <c r="HR102" s="32">
        <v>0</v>
      </c>
      <c r="HS102" s="1">
        <v>0</v>
      </c>
      <c r="HT102" s="32">
        <v>0</v>
      </c>
      <c r="HU102" s="32">
        <v>0</v>
      </c>
      <c r="HW102" s="32">
        <v>0</v>
      </c>
      <c r="HX102" s="32">
        <v>0</v>
      </c>
      <c r="HY102" s="1">
        <f t="shared" si="39"/>
        <v>0</v>
      </c>
      <c r="HZ102" s="1">
        <v>0</v>
      </c>
      <c r="IA102" s="1">
        <f t="shared" si="40"/>
        <v>0</v>
      </c>
      <c r="IB102" s="1">
        <v>0</v>
      </c>
      <c r="IC102" s="1">
        <v>0</v>
      </c>
      <c r="ID102" s="23">
        <v>0</v>
      </c>
      <c r="IE102" s="23"/>
      <c r="IF102" s="23"/>
      <c r="IG102" s="36">
        <v>1</v>
      </c>
      <c r="IH102" s="37" t="s">
        <v>242</v>
      </c>
      <c r="II102" s="179">
        <v>0</v>
      </c>
      <c r="IJ102" s="1" t="s">
        <v>248</v>
      </c>
      <c r="IL102" s="38" t="s">
        <v>242</v>
      </c>
      <c r="JE102" s="23"/>
      <c r="JI102" s="38" t="s">
        <v>242</v>
      </c>
      <c r="JN102" s="23"/>
    </row>
    <row r="103" s="1" customFormat="1" ht="45" spans="1:274">
      <c r="A103" s="46">
        <v>64</v>
      </c>
      <c r="B103" s="14">
        <v>3001441343</v>
      </c>
      <c r="C103" s="1" t="s">
        <v>590</v>
      </c>
      <c r="E103" s="49">
        <v>3</v>
      </c>
      <c r="F103" s="49">
        <v>2</v>
      </c>
      <c r="G103" s="17">
        <v>3</v>
      </c>
      <c r="H103" s="1">
        <v>1</v>
      </c>
      <c r="I103" s="71">
        <v>65.044509893392</v>
      </c>
      <c r="J103" s="47">
        <v>2</v>
      </c>
      <c r="K103" s="68">
        <f t="shared" si="31"/>
        <v>6.5044509893392</v>
      </c>
      <c r="L103" s="49">
        <v>4</v>
      </c>
      <c r="M103" s="78">
        <v>20149</v>
      </c>
      <c r="N103" s="1">
        <v>0</v>
      </c>
      <c r="O103" s="1">
        <v>1</v>
      </c>
      <c r="P103" s="1">
        <v>1</v>
      </c>
      <c r="Q103" s="1">
        <v>3</v>
      </c>
      <c r="R103" s="1">
        <v>1</v>
      </c>
      <c r="S103" s="19">
        <v>99</v>
      </c>
      <c r="T103" s="83">
        <v>101</v>
      </c>
      <c r="U103" s="1">
        <v>1</v>
      </c>
      <c r="V103" s="1">
        <v>1</v>
      </c>
      <c r="W103" s="1">
        <v>1</v>
      </c>
      <c r="X103" s="1">
        <v>1</v>
      </c>
      <c r="Z103" s="88">
        <v>43907</v>
      </c>
      <c r="AA103" s="1">
        <v>150</v>
      </c>
      <c r="AC103" s="1">
        <v>25.71</v>
      </c>
      <c r="AD103" s="1">
        <v>2</v>
      </c>
      <c r="AE103" s="20" t="s">
        <v>518</v>
      </c>
      <c r="AF103" s="16"/>
      <c r="AG103" s="16" t="s">
        <v>255</v>
      </c>
      <c r="AH103" s="16">
        <v>3</v>
      </c>
      <c r="AI103" s="21">
        <v>3</v>
      </c>
      <c r="AJ103" s="16">
        <v>1.1</v>
      </c>
      <c r="AK103" s="17">
        <v>1.1</v>
      </c>
      <c r="AL103" s="22">
        <v>1</v>
      </c>
      <c r="AM103" s="1">
        <v>1</v>
      </c>
      <c r="AN103" s="1">
        <v>1</v>
      </c>
      <c r="AO103" s="1">
        <v>0</v>
      </c>
      <c r="AP103" s="1">
        <v>0</v>
      </c>
      <c r="AQ103" s="17">
        <v>1</v>
      </c>
      <c r="AR103" s="1">
        <v>1</v>
      </c>
      <c r="AS103" s="1">
        <v>1</v>
      </c>
      <c r="AT103" s="17">
        <v>0</v>
      </c>
      <c r="AU103" s="17">
        <v>0</v>
      </c>
      <c r="AV103" s="17">
        <v>0</v>
      </c>
      <c r="AX103" s="1">
        <v>0</v>
      </c>
      <c r="AY103" s="66">
        <v>0</v>
      </c>
      <c r="AZ103" s="3">
        <v>0.5</v>
      </c>
      <c r="BA103" s="1">
        <v>0.5</v>
      </c>
      <c r="BB103" s="22">
        <v>1</v>
      </c>
      <c r="BC103" s="22">
        <v>0</v>
      </c>
      <c r="BD103" s="22">
        <v>0</v>
      </c>
      <c r="BE103" s="22"/>
      <c r="BF103" s="1">
        <v>0</v>
      </c>
      <c r="BG103" s="1">
        <v>0</v>
      </c>
      <c r="BH103" s="17">
        <v>0</v>
      </c>
      <c r="BI103" s="1">
        <v>0</v>
      </c>
      <c r="BJ103" s="17">
        <v>0</v>
      </c>
      <c r="BK103" s="23" t="s">
        <v>324</v>
      </c>
      <c r="BL103" s="1">
        <v>0</v>
      </c>
      <c r="BM103" s="1">
        <v>0</v>
      </c>
      <c r="BN103" s="1">
        <v>0</v>
      </c>
      <c r="BO103" s="1">
        <v>0</v>
      </c>
      <c r="BP103" s="1">
        <v>3</v>
      </c>
      <c r="BQ103" s="1">
        <v>3</v>
      </c>
      <c r="BR103" s="1">
        <v>2.93</v>
      </c>
      <c r="BS103" s="1">
        <v>1</v>
      </c>
      <c r="BT103" s="1">
        <v>1</v>
      </c>
      <c r="BU103" s="1">
        <v>1</v>
      </c>
      <c r="BW103" s="1">
        <v>4.32</v>
      </c>
      <c r="BX103" s="1">
        <v>2</v>
      </c>
      <c r="BY103" s="1">
        <v>2</v>
      </c>
      <c r="BZ103" s="1">
        <v>59.3</v>
      </c>
      <c r="CA103" s="1">
        <v>134</v>
      </c>
      <c r="CB103" s="24">
        <v>2</v>
      </c>
      <c r="CC103" s="24">
        <v>150</v>
      </c>
      <c r="CD103" s="48">
        <f t="shared" si="42"/>
        <v>3</v>
      </c>
      <c r="CE103" s="48">
        <v>3</v>
      </c>
      <c r="CF103" s="25">
        <v>0</v>
      </c>
      <c r="CG103" s="17">
        <v>0</v>
      </c>
      <c r="CH103" s="17">
        <v>0</v>
      </c>
      <c r="CI103" s="17">
        <v>0</v>
      </c>
      <c r="CJ103" s="17">
        <v>0</v>
      </c>
      <c r="CK103" s="17">
        <v>150</v>
      </c>
      <c r="CL103" s="1">
        <f t="shared" si="50"/>
        <v>3</v>
      </c>
      <c r="CM103" s="22">
        <v>11.2</v>
      </c>
      <c r="CN103" s="17">
        <v>1</v>
      </c>
      <c r="CO103" s="1">
        <v>107.3</v>
      </c>
      <c r="CP103" s="17">
        <v>7</v>
      </c>
      <c r="CQ103" s="1">
        <f t="shared" si="41"/>
        <v>10.73</v>
      </c>
      <c r="CR103" s="1">
        <v>0.97</v>
      </c>
      <c r="CS103" s="1">
        <f t="shared" si="43"/>
        <v>9.7</v>
      </c>
      <c r="CT103" s="107">
        <v>1</v>
      </c>
      <c r="CU103" s="22">
        <v>42</v>
      </c>
      <c r="CV103" s="107">
        <v>2</v>
      </c>
      <c r="CW103" s="22">
        <v>16.5</v>
      </c>
      <c r="CX103" s="26">
        <f t="shared" si="32"/>
        <v>1.21748394421391</v>
      </c>
      <c r="CY103" s="27">
        <f t="shared" si="33"/>
        <v>0.803539403181178</v>
      </c>
      <c r="CZ103" s="26">
        <f t="shared" si="34"/>
        <v>3.57</v>
      </c>
      <c r="DA103" s="28">
        <f t="shared" si="35"/>
        <v>-2.76646059681882</v>
      </c>
      <c r="DB103" s="107">
        <v>1</v>
      </c>
      <c r="DC103" s="1">
        <v>1</v>
      </c>
      <c r="DD103" s="17">
        <v>1</v>
      </c>
      <c r="DE103" s="29">
        <f t="shared" si="58"/>
        <v>0</v>
      </c>
      <c r="DF103" s="29">
        <v>0</v>
      </c>
      <c r="DG103" s="1">
        <v>25</v>
      </c>
      <c r="DH103" s="1">
        <f t="shared" si="44"/>
        <v>2.5</v>
      </c>
      <c r="DI103" s="1">
        <v>16</v>
      </c>
      <c r="DJ103" s="1">
        <f t="shared" si="36"/>
        <v>1.6</v>
      </c>
      <c r="DK103" s="17">
        <v>1</v>
      </c>
      <c r="DL103" s="1">
        <v>81</v>
      </c>
      <c r="DM103" s="1">
        <v>21</v>
      </c>
      <c r="DN103" s="1">
        <f t="shared" si="51"/>
        <v>2.1</v>
      </c>
      <c r="DO103" s="1">
        <v>6330</v>
      </c>
      <c r="DP103" s="1">
        <v>2</v>
      </c>
      <c r="DQ103" s="1">
        <f t="shared" si="52"/>
        <v>6.33</v>
      </c>
      <c r="DR103" s="1">
        <v>87</v>
      </c>
      <c r="DS103" s="25">
        <v>4.7</v>
      </c>
      <c r="DT103" s="1" t="s">
        <v>241</v>
      </c>
      <c r="DU103" s="1">
        <v>1</v>
      </c>
      <c r="DV103" s="1">
        <v>5</v>
      </c>
      <c r="DW103" s="1">
        <v>1</v>
      </c>
      <c r="DX103" s="20">
        <v>7.01</v>
      </c>
      <c r="DY103" s="1">
        <v>87.3</v>
      </c>
      <c r="DZ103" s="30">
        <v>127</v>
      </c>
      <c r="EA103" s="1">
        <v>150</v>
      </c>
      <c r="EB103" s="1">
        <v>12.5</v>
      </c>
      <c r="EC103" s="1">
        <v>75.4</v>
      </c>
      <c r="ED103" s="1">
        <v>1.09</v>
      </c>
      <c r="EE103" s="1">
        <v>41</v>
      </c>
      <c r="EF103" s="1">
        <v>18.2</v>
      </c>
      <c r="EG103" s="26">
        <f t="shared" si="59"/>
        <v>1.26007138798507</v>
      </c>
      <c r="EH103" s="26">
        <f t="shared" si="60"/>
        <v>0.831647116070149</v>
      </c>
      <c r="EI103" s="1">
        <f t="shared" si="61"/>
        <v>3.485</v>
      </c>
      <c r="EJ103" s="28">
        <f t="shared" si="62"/>
        <v>-2.65335288392985</v>
      </c>
      <c r="EK103" s="22">
        <v>1</v>
      </c>
      <c r="EL103" s="3">
        <v>1</v>
      </c>
      <c r="EM103" s="1">
        <v>43</v>
      </c>
      <c r="EN103" s="1">
        <v>67</v>
      </c>
      <c r="EO103" s="1">
        <v>75</v>
      </c>
      <c r="EP103" s="1">
        <v>13</v>
      </c>
      <c r="EQ103" s="1">
        <v>6190</v>
      </c>
      <c r="ER103" s="25">
        <v>92</v>
      </c>
      <c r="ES103" s="23"/>
      <c r="ET103" s="1">
        <v>0</v>
      </c>
      <c r="EW103" s="30"/>
      <c r="FK103" s="20">
        <v>36.8</v>
      </c>
      <c r="FL103" s="1">
        <v>36.3</v>
      </c>
      <c r="FN103" s="31">
        <v>0</v>
      </c>
      <c r="FO103" s="32">
        <v>0</v>
      </c>
      <c r="FP103" s="1">
        <v>0</v>
      </c>
      <c r="FQ103" s="1">
        <v>0</v>
      </c>
      <c r="FR103" s="1">
        <v>0</v>
      </c>
      <c r="FS103" s="1">
        <v>0</v>
      </c>
      <c r="FT103" s="1">
        <f t="shared" si="37"/>
        <v>0</v>
      </c>
      <c r="FU103" s="1">
        <v>0</v>
      </c>
      <c r="FV103" s="1">
        <f t="shared" si="38"/>
        <v>0</v>
      </c>
      <c r="FW103" s="1">
        <v>0</v>
      </c>
      <c r="FX103" s="1">
        <v>0</v>
      </c>
      <c r="FY103" s="17">
        <v>0</v>
      </c>
      <c r="FZ103" s="1">
        <v>0</v>
      </c>
      <c r="GB103" s="1">
        <v>0</v>
      </c>
      <c r="GC103" s="1">
        <v>0</v>
      </c>
      <c r="GD103" s="17">
        <v>0</v>
      </c>
      <c r="GE103" s="1">
        <v>0</v>
      </c>
      <c r="GG103" s="1">
        <v>0</v>
      </c>
      <c r="GH103" s="1">
        <v>0</v>
      </c>
      <c r="GI103" s="17">
        <v>0</v>
      </c>
      <c r="GJ103" s="1">
        <v>0</v>
      </c>
      <c r="GK103" s="1">
        <v>0</v>
      </c>
      <c r="GL103" s="1">
        <v>0</v>
      </c>
      <c r="GM103" s="32">
        <v>0</v>
      </c>
      <c r="GN103" s="17">
        <v>0</v>
      </c>
      <c r="GO103" s="17">
        <v>0</v>
      </c>
      <c r="GP103" s="1">
        <v>0</v>
      </c>
      <c r="GQ103" s="1">
        <v>0</v>
      </c>
      <c r="GR103" s="1">
        <v>0</v>
      </c>
      <c r="GS103" s="1">
        <v>0</v>
      </c>
      <c r="GT103" s="32">
        <v>0</v>
      </c>
      <c r="GU103" s="32">
        <v>0</v>
      </c>
      <c r="GV103" s="1">
        <v>0</v>
      </c>
      <c r="GW103" s="1">
        <v>0</v>
      </c>
      <c r="GX103" s="157">
        <v>0</v>
      </c>
      <c r="GY103" s="17">
        <v>0</v>
      </c>
      <c r="GZ103" s="17">
        <v>0</v>
      </c>
      <c r="HA103" s="25">
        <v>0</v>
      </c>
      <c r="HB103" s="1">
        <v>0</v>
      </c>
      <c r="HC103" s="17">
        <v>0</v>
      </c>
      <c r="HD103" s="170">
        <v>0</v>
      </c>
      <c r="HE103" s="17">
        <v>0</v>
      </c>
      <c r="HF103" s="17">
        <v>0</v>
      </c>
      <c r="HG103" s="17">
        <v>0</v>
      </c>
      <c r="HH103" s="17">
        <v>0</v>
      </c>
      <c r="HI103" s="17">
        <v>0</v>
      </c>
      <c r="HL103" s="1">
        <v>0</v>
      </c>
      <c r="HM103" s="1">
        <v>0</v>
      </c>
      <c r="HN103" s="1">
        <v>0</v>
      </c>
      <c r="HO103" s="1">
        <v>0</v>
      </c>
      <c r="HP103" s="1">
        <v>0</v>
      </c>
      <c r="HQ103" s="1">
        <v>0</v>
      </c>
      <c r="HR103" s="32">
        <v>0</v>
      </c>
      <c r="HS103" s="1">
        <v>0</v>
      </c>
      <c r="HT103" s="32">
        <v>0</v>
      </c>
      <c r="HU103" s="32">
        <v>0</v>
      </c>
      <c r="HW103" s="32">
        <v>0</v>
      </c>
      <c r="HX103" s="32">
        <v>0</v>
      </c>
      <c r="HY103" s="1">
        <f t="shared" si="39"/>
        <v>0</v>
      </c>
      <c r="HZ103" s="1">
        <v>0</v>
      </c>
      <c r="IA103" s="1">
        <f t="shared" si="40"/>
        <v>0</v>
      </c>
      <c r="IB103" s="1">
        <v>0</v>
      </c>
      <c r="IC103" s="1">
        <v>0</v>
      </c>
      <c r="ID103" s="23" t="s">
        <v>591</v>
      </c>
      <c r="IE103" s="23"/>
      <c r="IF103" s="23"/>
      <c r="IG103" s="36">
        <v>1</v>
      </c>
      <c r="IH103" s="37" t="s">
        <v>242</v>
      </c>
      <c r="II103" s="179">
        <v>0</v>
      </c>
      <c r="IJ103" s="1" t="s">
        <v>592</v>
      </c>
      <c r="IK103" s="1" t="s">
        <v>365</v>
      </c>
      <c r="IL103" s="38" t="s">
        <v>242</v>
      </c>
      <c r="JE103" s="23"/>
      <c r="JI103" s="38" t="s">
        <v>242</v>
      </c>
      <c r="JN103" s="23"/>
    </row>
    <row r="104" s="1" customFormat="1" ht="45" spans="1:274">
      <c r="A104" s="46">
        <v>65</v>
      </c>
      <c r="B104" s="14">
        <v>3001543165</v>
      </c>
      <c r="C104" s="1" t="s">
        <v>593</v>
      </c>
      <c r="D104" s="1" t="s">
        <v>594</v>
      </c>
      <c r="E104" s="49">
        <v>3</v>
      </c>
      <c r="F104" s="49">
        <v>2</v>
      </c>
      <c r="G104" s="17">
        <v>3</v>
      </c>
      <c r="H104" s="1">
        <v>1</v>
      </c>
      <c r="I104" s="71">
        <v>67.5564681724846</v>
      </c>
      <c r="J104" s="47">
        <v>2</v>
      </c>
      <c r="K104" s="68">
        <f t="shared" si="31"/>
        <v>6.75564681724846</v>
      </c>
      <c r="L104" s="49">
        <v>4</v>
      </c>
      <c r="M104" s="78">
        <v>19115</v>
      </c>
      <c r="N104" s="1">
        <v>0</v>
      </c>
      <c r="O104" s="1">
        <v>0</v>
      </c>
      <c r="P104" s="1">
        <v>0</v>
      </c>
      <c r="Q104" s="1">
        <v>0</v>
      </c>
      <c r="R104" s="1">
        <v>0</v>
      </c>
      <c r="S104" s="19">
        <v>100</v>
      </c>
      <c r="T104" s="83">
        <v>102</v>
      </c>
      <c r="U104" s="1">
        <v>1</v>
      </c>
      <c r="V104" s="1">
        <v>1</v>
      </c>
      <c r="W104" s="1">
        <v>1</v>
      </c>
      <c r="X104" s="1">
        <v>1</v>
      </c>
      <c r="Z104" s="88">
        <v>43790</v>
      </c>
      <c r="AA104" s="17">
        <v>124</v>
      </c>
      <c r="AB104" s="17"/>
      <c r="AC104" s="1">
        <v>19.84</v>
      </c>
      <c r="AD104" s="17">
        <v>1</v>
      </c>
      <c r="AE104" s="20" t="s">
        <v>298</v>
      </c>
      <c r="AF104" s="16"/>
      <c r="AG104" s="16" t="s">
        <v>235</v>
      </c>
      <c r="AH104" s="16">
        <v>1</v>
      </c>
      <c r="AI104" s="21">
        <v>1</v>
      </c>
      <c r="AJ104" s="16">
        <v>1.1</v>
      </c>
      <c r="AK104" s="17">
        <v>1.1</v>
      </c>
      <c r="AL104" s="22">
        <v>1</v>
      </c>
      <c r="AM104" s="1">
        <v>4</v>
      </c>
      <c r="AN104" s="1">
        <v>3</v>
      </c>
      <c r="AO104" s="1" t="s">
        <v>595</v>
      </c>
      <c r="AP104" s="1">
        <v>0</v>
      </c>
      <c r="AQ104" s="17">
        <v>5</v>
      </c>
      <c r="AR104" s="3">
        <v>3</v>
      </c>
      <c r="AS104" s="3">
        <v>2</v>
      </c>
      <c r="AT104" s="17" t="s">
        <v>285</v>
      </c>
      <c r="AU104" s="3">
        <v>3</v>
      </c>
      <c r="AV104" s="3">
        <v>2</v>
      </c>
      <c r="AX104" s="1">
        <v>1</v>
      </c>
      <c r="AY104" s="1">
        <v>1</v>
      </c>
      <c r="AZ104" s="1">
        <v>2</v>
      </c>
      <c r="BA104" s="1">
        <v>2</v>
      </c>
      <c r="BB104" s="107">
        <v>2</v>
      </c>
      <c r="BC104" s="22">
        <v>1</v>
      </c>
      <c r="BD104" s="22">
        <v>0</v>
      </c>
      <c r="BE104" s="22"/>
      <c r="BF104" s="1">
        <v>1</v>
      </c>
      <c r="BG104" s="1">
        <v>1</v>
      </c>
      <c r="BH104" s="17">
        <v>1</v>
      </c>
      <c r="BI104" s="1">
        <v>0</v>
      </c>
      <c r="BJ104" s="17">
        <v>0</v>
      </c>
      <c r="BK104" s="23" t="s">
        <v>259</v>
      </c>
      <c r="BL104" s="1">
        <v>1</v>
      </c>
      <c r="BM104" s="1">
        <v>0</v>
      </c>
      <c r="BN104" s="1">
        <v>0</v>
      </c>
      <c r="BO104" s="1">
        <v>0</v>
      </c>
      <c r="BP104" s="1">
        <v>2</v>
      </c>
      <c r="BQ104" s="1">
        <v>2</v>
      </c>
      <c r="BR104" s="1">
        <v>11.9</v>
      </c>
      <c r="BS104" s="1">
        <v>1</v>
      </c>
      <c r="BT104" s="1">
        <v>2</v>
      </c>
      <c r="BU104" s="1">
        <v>3</v>
      </c>
      <c r="BW104" s="1">
        <v>6.65</v>
      </c>
      <c r="BX104" s="1">
        <v>2</v>
      </c>
      <c r="BY104" s="66">
        <v>3</v>
      </c>
      <c r="BZ104" s="1">
        <v>16.22</v>
      </c>
      <c r="CA104" s="1">
        <v>133</v>
      </c>
      <c r="CB104" s="24">
        <v>2</v>
      </c>
      <c r="CC104" s="24">
        <v>124</v>
      </c>
      <c r="CD104" s="48">
        <f t="shared" si="42"/>
        <v>2.48</v>
      </c>
      <c r="CE104" s="48">
        <v>3</v>
      </c>
      <c r="CF104" s="25">
        <v>0</v>
      </c>
      <c r="CG104" s="17">
        <v>0</v>
      </c>
      <c r="CH104" s="17">
        <v>0</v>
      </c>
      <c r="CI104" s="17">
        <v>0</v>
      </c>
      <c r="CJ104" s="17">
        <v>0</v>
      </c>
      <c r="CK104" s="17">
        <v>124</v>
      </c>
      <c r="CL104" s="1">
        <f t="shared" si="50"/>
        <v>2.48</v>
      </c>
      <c r="CM104" s="22">
        <v>13.6</v>
      </c>
      <c r="CN104" s="17">
        <v>1</v>
      </c>
      <c r="CO104" s="1">
        <v>63.6</v>
      </c>
      <c r="CP104" s="1">
        <v>3</v>
      </c>
      <c r="CQ104" s="1">
        <f t="shared" si="41"/>
        <v>6.36</v>
      </c>
      <c r="CR104" s="1">
        <v>1.19</v>
      </c>
      <c r="CS104" s="1">
        <f t="shared" si="43"/>
        <v>11.9</v>
      </c>
      <c r="CT104" s="107">
        <v>1</v>
      </c>
      <c r="CU104" s="22">
        <v>37</v>
      </c>
      <c r="CV104" s="107">
        <v>2</v>
      </c>
      <c r="CW104" s="22">
        <v>30.2</v>
      </c>
      <c r="CX104" s="26">
        <f t="shared" si="32"/>
        <v>1.48000694295715</v>
      </c>
      <c r="CY104" s="27">
        <f t="shared" si="33"/>
        <v>0.976804582351719</v>
      </c>
      <c r="CZ104" s="26">
        <f t="shared" si="34"/>
        <v>3.145</v>
      </c>
      <c r="DA104" s="28">
        <f t="shared" si="35"/>
        <v>-2.16819541764828</v>
      </c>
      <c r="DB104" s="22">
        <v>2</v>
      </c>
      <c r="DC104" s="1">
        <v>1</v>
      </c>
      <c r="DD104" s="17">
        <v>3</v>
      </c>
      <c r="DE104" s="29">
        <f t="shared" si="58"/>
        <v>1</v>
      </c>
      <c r="DF104" s="141">
        <v>1</v>
      </c>
      <c r="DG104" s="1">
        <v>22</v>
      </c>
      <c r="DH104" s="1">
        <f t="shared" si="44"/>
        <v>2.2</v>
      </c>
      <c r="DI104" s="1">
        <v>31</v>
      </c>
      <c r="DJ104" s="1">
        <f t="shared" si="36"/>
        <v>3.1</v>
      </c>
      <c r="DK104" s="17">
        <v>2</v>
      </c>
      <c r="DL104" s="1">
        <v>79</v>
      </c>
      <c r="DM104" s="1">
        <v>29</v>
      </c>
      <c r="DN104" s="1">
        <f t="shared" si="51"/>
        <v>2.9</v>
      </c>
      <c r="DO104" s="1">
        <v>2711</v>
      </c>
      <c r="DP104" s="1">
        <v>1</v>
      </c>
      <c r="DQ104" s="1">
        <f t="shared" si="52"/>
        <v>2.711</v>
      </c>
      <c r="DR104" s="1">
        <v>88</v>
      </c>
      <c r="DS104" s="25">
        <v>4.8</v>
      </c>
      <c r="DT104" s="1" t="s">
        <v>241</v>
      </c>
      <c r="DU104" s="1">
        <v>1</v>
      </c>
      <c r="DV104" s="1">
        <v>5</v>
      </c>
      <c r="DW104" s="1">
        <v>1</v>
      </c>
      <c r="DX104" s="20">
        <v>13.88</v>
      </c>
      <c r="DY104" s="1">
        <v>83.1</v>
      </c>
      <c r="DZ104" s="30">
        <v>117</v>
      </c>
      <c r="EA104" s="1">
        <v>73</v>
      </c>
      <c r="EB104" s="1">
        <v>15.4</v>
      </c>
      <c r="EC104" s="1">
        <v>51.3</v>
      </c>
      <c r="ED104" s="1">
        <v>1.35</v>
      </c>
      <c r="EE104" s="1">
        <v>28</v>
      </c>
      <c r="EF104" s="1">
        <v>38.8</v>
      </c>
      <c r="EG104" s="26">
        <f t="shared" si="59"/>
        <v>1.58883172559421</v>
      </c>
      <c r="EH104" s="26">
        <f t="shared" si="60"/>
        <v>1.04862893889218</v>
      </c>
      <c r="EI104" s="1">
        <f t="shared" si="61"/>
        <v>2.38</v>
      </c>
      <c r="EJ104" s="28">
        <f t="shared" si="62"/>
        <v>-1.33137106110782</v>
      </c>
      <c r="EK104" s="22">
        <v>3</v>
      </c>
      <c r="EL104" s="1">
        <v>2</v>
      </c>
      <c r="EM104" s="1">
        <v>92</v>
      </c>
      <c r="EN104" s="1">
        <v>284</v>
      </c>
      <c r="EO104" s="1">
        <v>35</v>
      </c>
      <c r="EP104" s="1">
        <v>23</v>
      </c>
      <c r="EQ104" s="1">
        <v>2219</v>
      </c>
      <c r="ER104" s="25">
        <v>84</v>
      </c>
      <c r="ES104" s="23"/>
      <c r="ET104" s="1">
        <v>1</v>
      </c>
      <c r="EU104" s="1">
        <v>8.02</v>
      </c>
      <c r="EV104" s="1">
        <v>29.9</v>
      </c>
      <c r="EW104" s="30">
        <v>113</v>
      </c>
      <c r="EX104" s="1">
        <v>113</v>
      </c>
      <c r="EY104" s="1">
        <v>14</v>
      </c>
      <c r="EZ104" s="1">
        <v>60.1</v>
      </c>
      <c r="FA104" s="1">
        <v>1.22</v>
      </c>
      <c r="FB104" s="1">
        <v>27</v>
      </c>
      <c r="FC104" s="1">
        <v>43.7</v>
      </c>
      <c r="FD104" s="1">
        <v>35</v>
      </c>
      <c r="FE104" s="1">
        <v>33</v>
      </c>
      <c r="FF104" s="1">
        <v>39</v>
      </c>
      <c r="FG104" s="1">
        <v>30</v>
      </c>
      <c r="FH104" s="1">
        <v>1617</v>
      </c>
      <c r="FI104" s="1">
        <v>102</v>
      </c>
      <c r="FK104" s="20">
        <v>38.3</v>
      </c>
      <c r="FL104" s="1">
        <v>36.5</v>
      </c>
      <c r="FM104" s="17"/>
      <c r="FN104" s="31">
        <v>1</v>
      </c>
      <c r="FO104" s="157">
        <v>1</v>
      </c>
      <c r="FP104" s="1">
        <v>0</v>
      </c>
      <c r="FQ104" s="1">
        <v>0</v>
      </c>
      <c r="FR104" s="1" t="s">
        <v>596</v>
      </c>
      <c r="FS104" s="1">
        <v>0</v>
      </c>
      <c r="FT104" s="1">
        <f t="shared" si="37"/>
        <v>0</v>
      </c>
      <c r="FU104" s="1">
        <v>1</v>
      </c>
      <c r="FV104" s="1">
        <f t="shared" si="38"/>
        <v>1</v>
      </c>
      <c r="FW104" s="1">
        <v>1</v>
      </c>
      <c r="FX104" s="1">
        <v>0</v>
      </c>
      <c r="FY104" s="17">
        <v>0</v>
      </c>
      <c r="FZ104" s="1">
        <v>0</v>
      </c>
      <c r="GB104" s="1">
        <v>0</v>
      </c>
      <c r="GC104" s="1">
        <v>0</v>
      </c>
      <c r="GD104" s="17">
        <v>0</v>
      </c>
      <c r="GE104" s="1">
        <v>0</v>
      </c>
      <c r="GG104" s="1">
        <v>0</v>
      </c>
      <c r="GH104" s="1">
        <v>0</v>
      </c>
      <c r="GI104" s="17">
        <v>0</v>
      </c>
      <c r="GJ104" s="1">
        <v>0</v>
      </c>
      <c r="GK104" s="1">
        <v>0</v>
      </c>
      <c r="GL104" s="1">
        <v>0</v>
      </c>
      <c r="GM104" s="32">
        <v>0</v>
      </c>
      <c r="GN104" s="17">
        <v>0</v>
      </c>
      <c r="GO104" s="17">
        <v>0</v>
      </c>
      <c r="GP104" s="1">
        <v>0</v>
      </c>
      <c r="GQ104" s="1">
        <v>0</v>
      </c>
      <c r="GR104" s="1">
        <v>0</v>
      </c>
      <c r="GS104" s="1">
        <v>0</v>
      </c>
      <c r="GT104" s="32">
        <v>0</v>
      </c>
      <c r="GU104" s="32">
        <v>0</v>
      </c>
      <c r="GV104" s="1">
        <v>0</v>
      </c>
      <c r="GW104" s="1">
        <v>0</v>
      </c>
      <c r="GX104" s="157">
        <v>0</v>
      </c>
      <c r="GY104" s="17">
        <v>0</v>
      </c>
      <c r="GZ104" s="17">
        <v>0</v>
      </c>
      <c r="HA104" s="25">
        <v>0</v>
      </c>
      <c r="HB104" s="1">
        <v>0</v>
      </c>
      <c r="HC104" s="17">
        <v>0</v>
      </c>
      <c r="HD104" s="170">
        <v>0</v>
      </c>
      <c r="HE104" s="17">
        <v>0</v>
      </c>
      <c r="HF104" s="17">
        <v>0</v>
      </c>
      <c r="HG104" s="17">
        <v>0</v>
      </c>
      <c r="HH104" s="17">
        <v>0</v>
      </c>
      <c r="HI104" s="17">
        <v>0</v>
      </c>
      <c r="HL104" s="1">
        <v>0</v>
      </c>
      <c r="HM104" s="1">
        <v>0</v>
      </c>
      <c r="HN104" s="1">
        <v>0</v>
      </c>
      <c r="HO104" s="1">
        <v>0</v>
      </c>
      <c r="HP104" s="1">
        <v>0</v>
      </c>
      <c r="HQ104" s="1">
        <v>0</v>
      </c>
      <c r="HR104" s="32">
        <v>0</v>
      </c>
      <c r="HS104" s="1">
        <v>0</v>
      </c>
      <c r="HT104" s="32">
        <v>0</v>
      </c>
      <c r="HU104" s="32">
        <v>0</v>
      </c>
      <c r="HW104" s="32">
        <v>0</v>
      </c>
      <c r="HX104" s="32">
        <v>0</v>
      </c>
      <c r="HY104" s="1">
        <f t="shared" si="39"/>
        <v>0</v>
      </c>
      <c r="HZ104" s="1">
        <v>0</v>
      </c>
      <c r="IA104" s="1">
        <f t="shared" si="40"/>
        <v>0</v>
      </c>
      <c r="IB104" s="1">
        <v>0</v>
      </c>
      <c r="IC104" s="1">
        <v>0</v>
      </c>
      <c r="ID104" s="23">
        <v>0</v>
      </c>
      <c r="IE104" s="23"/>
      <c r="IF104" s="23"/>
      <c r="IG104" s="36">
        <v>4</v>
      </c>
      <c r="IH104" s="37" t="s">
        <v>242</v>
      </c>
      <c r="II104" s="179">
        <v>0</v>
      </c>
      <c r="IJ104" s="1" t="s">
        <v>597</v>
      </c>
      <c r="IK104" s="1" t="s">
        <v>598</v>
      </c>
      <c r="IL104" s="38" t="s">
        <v>242</v>
      </c>
      <c r="JE104" s="23"/>
      <c r="JI104" s="38" t="s">
        <v>242</v>
      </c>
      <c r="JN104" s="23"/>
    </row>
    <row r="105" s="3" customFormat="1" ht="30" spans="1:274">
      <c r="A105" s="52"/>
      <c r="B105" s="65"/>
      <c r="E105" s="54">
        <v>3</v>
      </c>
      <c r="F105" s="49">
        <v>2</v>
      </c>
      <c r="G105" s="66">
        <v>3</v>
      </c>
      <c r="H105" s="66">
        <v>1</v>
      </c>
      <c r="I105" s="71">
        <v>67.8747768122843</v>
      </c>
      <c r="J105" s="47">
        <v>2</v>
      </c>
      <c r="K105" s="68">
        <f t="shared" si="31"/>
        <v>6.78747768122843</v>
      </c>
      <c r="L105" s="49">
        <v>4</v>
      </c>
      <c r="M105" s="79">
        <v>19115</v>
      </c>
      <c r="N105" s="66">
        <v>0</v>
      </c>
      <c r="O105" s="66">
        <v>0</v>
      </c>
      <c r="P105" s="66">
        <v>0</v>
      </c>
      <c r="Q105" s="66">
        <v>0</v>
      </c>
      <c r="R105" s="1">
        <v>0</v>
      </c>
      <c r="S105" s="19">
        <v>101</v>
      </c>
      <c r="T105" s="83">
        <v>103</v>
      </c>
      <c r="U105" s="3">
        <v>2</v>
      </c>
      <c r="V105" s="3">
        <v>2</v>
      </c>
      <c r="W105" s="1">
        <v>2</v>
      </c>
      <c r="X105" s="1">
        <v>1</v>
      </c>
      <c r="Z105" s="92">
        <v>43907</v>
      </c>
      <c r="AA105" s="66">
        <v>95</v>
      </c>
      <c r="AB105" s="66"/>
      <c r="AC105" s="3">
        <v>19.84</v>
      </c>
      <c r="AD105" s="17">
        <v>1</v>
      </c>
      <c r="AE105" s="95" t="s">
        <v>599</v>
      </c>
      <c r="AF105" s="94"/>
      <c r="AG105" s="94" t="s">
        <v>235</v>
      </c>
      <c r="AH105" s="94">
        <v>1</v>
      </c>
      <c r="AI105" s="21">
        <v>1</v>
      </c>
      <c r="AJ105" s="94">
        <v>1.3</v>
      </c>
      <c r="AK105" s="66">
        <v>1.3</v>
      </c>
      <c r="AL105" s="22">
        <v>1</v>
      </c>
      <c r="AM105" s="3">
        <v>2</v>
      </c>
      <c r="AN105" s="3">
        <v>2</v>
      </c>
      <c r="AO105" s="3" t="s">
        <v>600</v>
      </c>
      <c r="AP105" s="3">
        <v>0</v>
      </c>
      <c r="AQ105" s="66">
        <v>5</v>
      </c>
      <c r="AR105" s="3">
        <v>3</v>
      </c>
      <c r="AS105" s="3">
        <v>2</v>
      </c>
      <c r="AT105" s="66" t="s">
        <v>285</v>
      </c>
      <c r="AU105" s="3">
        <v>3</v>
      </c>
      <c r="AV105" s="3">
        <v>2</v>
      </c>
      <c r="AX105" s="3">
        <v>1</v>
      </c>
      <c r="AY105" s="3">
        <v>1</v>
      </c>
      <c r="AZ105" s="3">
        <v>2</v>
      </c>
      <c r="BA105" s="1">
        <v>2</v>
      </c>
      <c r="BB105" s="107">
        <v>2</v>
      </c>
      <c r="BC105" s="22">
        <v>1</v>
      </c>
      <c r="BD105" s="22">
        <v>1</v>
      </c>
      <c r="BE105" s="22"/>
      <c r="BF105" s="3">
        <v>1</v>
      </c>
      <c r="BG105" s="3">
        <v>1</v>
      </c>
      <c r="BH105" s="17">
        <v>1</v>
      </c>
      <c r="BI105" s="3">
        <v>0</v>
      </c>
      <c r="BJ105" s="66">
        <v>0</v>
      </c>
      <c r="BK105" s="118" t="s">
        <v>271</v>
      </c>
      <c r="BL105" s="3">
        <v>1</v>
      </c>
      <c r="BM105" s="3">
        <v>0</v>
      </c>
      <c r="BN105" s="3">
        <v>0</v>
      </c>
      <c r="BO105" s="3">
        <v>0</v>
      </c>
      <c r="BP105" s="1">
        <v>2</v>
      </c>
      <c r="BQ105" s="66">
        <v>2</v>
      </c>
      <c r="BR105" s="3">
        <v>5.4</v>
      </c>
      <c r="BS105" s="1">
        <v>1</v>
      </c>
      <c r="BT105" s="1">
        <v>2</v>
      </c>
      <c r="BU105" s="1">
        <v>2</v>
      </c>
      <c r="BW105" s="3">
        <v>6.54</v>
      </c>
      <c r="BX105" s="1">
        <v>2</v>
      </c>
      <c r="BY105" s="66">
        <v>3</v>
      </c>
      <c r="BZ105" s="3">
        <v>30.4</v>
      </c>
      <c r="CA105" s="3">
        <v>117</v>
      </c>
      <c r="CB105" s="24">
        <v>1</v>
      </c>
      <c r="CC105" s="3">
        <v>95</v>
      </c>
      <c r="CD105" s="48">
        <f t="shared" si="42"/>
        <v>1.9</v>
      </c>
      <c r="CE105" s="48">
        <v>2</v>
      </c>
      <c r="CF105" s="129">
        <v>0</v>
      </c>
      <c r="CG105" s="3">
        <v>0</v>
      </c>
      <c r="CH105" s="3">
        <v>0</v>
      </c>
      <c r="CI105" s="3">
        <v>0</v>
      </c>
      <c r="CJ105" s="3">
        <v>0</v>
      </c>
      <c r="CK105" s="3">
        <v>95</v>
      </c>
      <c r="CL105" s="1">
        <f t="shared" si="50"/>
        <v>1.9</v>
      </c>
      <c r="CM105" s="22">
        <v>13.4</v>
      </c>
      <c r="CN105" s="17">
        <v>1</v>
      </c>
      <c r="CO105" s="3">
        <v>68.5</v>
      </c>
      <c r="CP105" s="1">
        <v>3</v>
      </c>
      <c r="CQ105" s="1">
        <f t="shared" si="41"/>
        <v>6.85</v>
      </c>
      <c r="CR105" s="3">
        <v>1.17</v>
      </c>
      <c r="CS105" s="1">
        <f t="shared" si="43"/>
        <v>11.7</v>
      </c>
      <c r="CT105" s="107">
        <v>1</v>
      </c>
      <c r="CU105" s="22">
        <v>29</v>
      </c>
      <c r="CV105" s="22">
        <v>1</v>
      </c>
      <c r="CW105" s="22">
        <v>23</v>
      </c>
      <c r="CX105" s="26">
        <f t="shared" si="32"/>
        <v>1.36172783601759</v>
      </c>
      <c r="CY105" s="27">
        <f t="shared" si="33"/>
        <v>0.898740371771611</v>
      </c>
      <c r="CZ105" s="26">
        <f t="shared" si="34"/>
        <v>2.465</v>
      </c>
      <c r="DA105" s="28">
        <f t="shared" si="35"/>
        <v>-1.56625962822839</v>
      </c>
      <c r="DB105" s="22">
        <v>2</v>
      </c>
      <c r="DC105" s="1">
        <v>1</v>
      </c>
      <c r="DD105" s="66">
        <v>2</v>
      </c>
      <c r="DE105" s="29">
        <f t="shared" si="58"/>
        <v>0</v>
      </c>
      <c r="DF105" s="29">
        <v>0</v>
      </c>
      <c r="DG105" s="3">
        <v>17</v>
      </c>
      <c r="DH105" s="1">
        <f t="shared" si="44"/>
        <v>1.7</v>
      </c>
      <c r="DI105" s="3">
        <v>29</v>
      </c>
      <c r="DJ105" s="1">
        <f t="shared" si="36"/>
        <v>2.9</v>
      </c>
      <c r="DK105" s="17">
        <v>2</v>
      </c>
      <c r="DL105" s="3">
        <v>48</v>
      </c>
      <c r="DM105" s="3">
        <v>32</v>
      </c>
      <c r="DN105" s="1">
        <f t="shared" si="51"/>
        <v>3.2</v>
      </c>
      <c r="DO105" s="3">
        <v>2668</v>
      </c>
      <c r="DP105" s="1">
        <v>1</v>
      </c>
      <c r="DQ105" s="1">
        <f t="shared" si="52"/>
        <v>2.668</v>
      </c>
      <c r="DR105" s="3">
        <v>109</v>
      </c>
      <c r="DS105" s="129">
        <v>4.9</v>
      </c>
      <c r="DT105" s="3" t="s">
        <v>308</v>
      </c>
      <c r="DU105" s="3">
        <v>2</v>
      </c>
      <c r="DV105" s="3">
        <v>7</v>
      </c>
      <c r="DW105" s="1">
        <v>2</v>
      </c>
      <c r="DX105" s="95">
        <v>9.12</v>
      </c>
      <c r="DY105" s="3">
        <v>53.7</v>
      </c>
      <c r="DZ105" s="30">
        <v>113</v>
      </c>
      <c r="EA105" s="3">
        <v>88</v>
      </c>
      <c r="EB105" s="3">
        <v>15</v>
      </c>
      <c r="EC105" s="3">
        <v>55.8</v>
      </c>
      <c r="ED105" s="3">
        <v>1.31</v>
      </c>
      <c r="EE105" s="3">
        <v>30</v>
      </c>
      <c r="EF105" s="3">
        <v>29.2</v>
      </c>
      <c r="EG105" s="26">
        <f t="shared" si="59"/>
        <v>1.46538285144842</v>
      </c>
      <c r="EH105" s="26">
        <f t="shared" si="60"/>
        <v>0.967152681955956</v>
      </c>
      <c r="EI105" s="1">
        <f t="shared" si="61"/>
        <v>2.55</v>
      </c>
      <c r="EJ105" s="28">
        <f t="shared" si="62"/>
        <v>-1.58284731804404</v>
      </c>
      <c r="EK105" s="22">
        <v>2</v>
      </c>
      <c r="EL105" s="1">
        <v>2</v>
      </c>
      <c r="EM105" s="3">
        <v>54</v>
      </c>
      <c r="EN105" s="3">
        <v>135</v>
      </c>
      <c r="EO105" s="3">
        <v>28</v>
      </c>
      <c r="EP105" s="3">
        <v>27</v>
      </c>
      <c r="EQ105" s="3">
        <v>2321</v>
      </c>
      <c r="ER105" s="129">
        <v>90</v>
      </c>
      <c r="ES105" s="118"/>
      <c r="ET105" s="3">
        <v>1</v>
      </c>
      <c r="EU105" s="3">
        <v>7.77</v>
      </c>
      <c r="EV105" s="3">
        <v>23.92</v>
      </c>
      <c r="EW105" s="30">
        <v>112</v>
      </c>
      <c r="EX105" s="3">
        <v>106</v>
      </c>
      <c r="EY105" s="3">
        <v>15.2</v>
      </c>
      <c r="EZ105" s="3">
        <v>54.8</v>
      </c>
      <c r="FA105" s="3">
        <v>1.33</v>
      </c>
      <c r="FB105" s="3">
        <v>28</v>
      </c>
      <c r="FC105" s="3">
        <v>26.8</v>
      </c>
      <c r="FD105" s="3">
        <v>35</v>
      </c>
      <c r="FE105" s="3">
        <v>34</v>
      </c>
      <c r="FF105" s="3">
        <v>31</v>
      </c>
      <c r="FG105" s="3">
        <v>29</v>
      </c>
      <c r="FH105" s="3">
        <v>1751</v>
      </c>
      <c r="FI105" s="3">
        <v>93</v>
      </c>
      <c r="FK105" s="95">
        <v>38.5</v>
      </c>
      <c r="FL105" s="3">
        <v>36.8</v>
      </c>
      <c r="FM105" s="17"/>
      <c r="FN105" s="31">
        <v>1</v>
      </c>
      <c r="FO105" s="157">
        <v>1</v>
      </c>
      <c r="FP105" s="3" t="s">
        <v>601</v>
      </c>
      <c r="FQ105" s="1">
        <v>1</v>
      </c>
      <c r="FR105" s="3">
        <v>0</v>
      </c>
      <c r="FS105" s="1">
        <v>0</v>
      </c>
      <c r="FT105" s="1">
        <f t="shared" si="37"/>
        <v>0</v>
      </c>
      <c r="FU105" s="66">
        <v>0</v>
      </c>
      <c r="FV105" s="1">
        <f t="shared" si="38"/>
        <v>0</v>
      </c>
      <c r="FW105" s="1">
        <v>0</v>
      </c>
      <c r="FX105" s="1">
        <v>0</v>
      </c>
      <c r="FY105" s="17">
        <v>0</v>
      </c>
      <c r="FZ105" s="1">
        <v>0</v>
      </c>
      <c r="GA105" s="17"/>
      <c r="GB105" s="1">
        <v>0</v>
      </c>
      <c r="GC105" s="17">
        <v>0</v>
      </c>
      <c r="GD105" s="17">
        <v>0</v>
      </c>
      <c r="GE105" s="1">
        <v>0</v>
      </c>
      <c r="GF105" s="17"/>
      <c r="GG105" s="1">
        <v>0</v>
      </c>
      <c r="GH105" s="17">
        <v>0</v>
      </c>
      <c r="GI105" s="17">
        <v>0</v>
      </c>
      <c r="GJ105" s="1">
        <v>0</v>
      </c>
      <c r="GK105" s="3">
        <v>0</v>
      </c>
      <c r="GL105" s="3">
        <v>0</v>
      </c>
      <c r="GM105" s="32">
        <v>0</v>
      </c>
      <c r="GN105" s="17">
        <v>0</v>
      </c>
      <c r="GO105" s="66">
        <v>0</v>
      </c>
      <c r="GP105" s="1">
        <v>0</v>
      </c>
      <c r="GQ105" s="1">
        <v>0</v>
      </c>
      <c r="GR105" s="66">
        <v>0</v>
      </c>
      <c r="GS105" s="1">
        <v>0</v>
      </c>
      <c r="GT105" s="32">
        <v>0</v>
      </c>
      <c r="GU105" s="32">
        <v>0</v>
      </c>
      <c r="GV105" s="3">
        <v>0</v>
      </c>
      <c r="GW105" s="3">
        <v>0</v>
      </c>
      <c r="GX105" s="157">
        <v>0</v>
      </c>
      <c r="GY105" s="66">
        <v>0</v>
      </c>
      <c r="GZ105" s="17">
        <v>0</v>
      </c>
      <c r="HA105" s="129">
        <v>0</v>
      </c>
      <c r="HB105" s="3">
        <v>0</v>
      </c>
      <c r="HC105" s="17">
        <v>0</v>
      </c>
      <c r="HD105" s="170">
        <v>0</v>
      </c>
      <c r="HE105" s="17">
        <v>0</v>
      </c>
      <c r="HF105" s="17">
        <v>0</v>
      </c>
      <c r="HG105" s="17">
        <v>0</v>
      </c>
      <c r="HH105" s="17">
        <v>0</v>
      </c>
      <c r="HI105" s="17">
        <v>0</v>
      </c>
      <c r="HL105" s="3">
        <v>0</v>
      </c>
      <c r="HM105" s="3">
        <v>0</v>
      </c>
      <c r="HN105" s="3">
        <v>0</v>
      </c>
      <c r="HO105" s="3">
        <v>0</v>
      </c>
      <c r="HP105" s="3">
        <v>0</v>
      </c>
      <c r="HQ105" s="3">
        <v>0</v>
      </c>
      <c r="HR105" s="32">
        <v>0</v>
      </c>
      <c r="HS105" s="1">
        <v>0</v>
      </c>
      <c r="HT105" s="32">
        <v>0</v>
      </c>
      <c r="HU105" s="32">
        <v>0</v>
      </c>
      <c r="HV105" s="1"/>
      <c r="HW105" s="32">
        <v>0</v>
      </c>
      <c r="HX105" s="32">
        <v>0</v>
      </c>
      <c r="HY105" s="1">
        <f t="shared" si="39"/>
        <v>0</v>
      </c>
      <c r="HZ105" s="1">
        <v>0</v>
      </c>
      <c r="IA105" s="1">
        <f t="shared" si="40"/>
        <v>0</v>
      </c>
      <c r="IB105" s="1">
        <v>0</v>
      </c>
      <c r="IC105" s="3">
        <v>0</v>
      </c>
      <c r="ID105" s="118">
        <v>0</v>
      </c>
      <c r="IE105" s="118"/>
      <c r="IF105" s="118"/>
      <c r="IG105" s="115">
        <v>2</v>
      </c>
      <c r="IH105" s="118" t="s">
        <v>242</v>
      </c>
      <c r="II105" s="179">
        <v>0</v>
      </c>
      <c r="IJ105" s="3" t="s">
        <v>602</v>
      </c>
      <c r="IK105" s="3" t="s">
        <v>365</v>
      </c>
      <c r="IL105" s="3" t="s">
        <v>242</v>
      </c>
      <c r="JE105" s="118"/>
      <c r="JI105" s="3" t="s">
        <v>242</v>
      </c>
      <c r="JN105" s="118"/>
    </row>
    <row r="106" s="1" customFormat="1" ht="45" spans="1:274">
      <c r="A106" s="46">
        <v>66</v>
      </c>
      <c r="B106" s="14">
        <v>3001189206</v>
      </c>
      <c r="C106" s="1" t="s">
        <v>603</v>
      </c>
      <c r="D106" s="1" t="s">
        <v>604</v>
      </c>
      <c r="E106" s="49">
        <v>2</v>
      </c>
      <c r="F106" s="49">
        <v>1</v>
      </c>
      <c r="G106" s="1">
        <v>2</v>
      </c>
      <c r="H106" s="1">
        <v>1</v>
      </c>
      <c r="I106" s="71">
        <v>57.3737354988399</v>
      </c>
      <c r="J106" s="47">
        <v>1</v>
      </c>
      <c r="K106" s="68">
        <f t="shared" si="31"/>
        <v>5.73737354988399</v>
      </c>
      <c r="L106" s="49">
        <v>3</v>
      </c>
      <c r="M106" s="78">
        <v>22951</v>
      </c>
      <c r="N106" s="1">
        <v>1</v>
      </c>
      <c r="O106" s="1">
        <v>0</v>
      </c>
      <c r="P106" s="1">
        <v>1</v>
      </c>
      <c r="Q106" s="1">
        <v>3</v>
      </c>
      <c r="R106" s="1">
        <v>1</v>
      </c>
      <c r="S106" s="19">
        <v>102</v>
      </c>
      <c r="T106" s="83">
        <v>104</v>
      </c>
      <c r="U106" s="1">
        <v>1</v>
      </c>
      <c r="V106" s="1">
        <v>1</v>
      </c>
      <c r="W106" s="1">
        <v>1</v>
      </c>
      <c r="X106" s="1">
        <v>1</v>
      </c>
      <c r="Z106" s="88">
        <v>43907</v>
      </c>
      <c r="AA106" s="17">
        <v>46</v>
      </c>
      <c r="AB106" s="17"/>
      <c r="AC106" s="1">
        <v>23.38</v>
      </c>
      <c r="AD106" s="1">
        <v>2</v>
      </c>
      <c r="AE106" s="20" t="s">
        <v>605</v>
      </c>
      <c r="AF106" s="16"/>
      <c r="AG106" s="16" t="s">
        <v>235</v>
      </c>
      <c r="AH106" s="16">
        <v>1</v>
      </c>
      <c r="AI106" s="21">
        <v>1</v>
      </c>
      <c r="AJ106" s="16">
        <v>2.3</v>
      </c>
      <c r="AK106" s="17">
        <v>2.3</v>
      </c>
      <c r="AL106" s="107">
        <v>2</v>
      </c>
      <c r="AM106" s="1">
        <v>4</v>
      </c>
      <c r="AN106" s="1">
        <v>3</v>
      </c>
      <c r="AO106" s="1">
        <v>0</v>
      </c>
      <c r="AP106" s="1">
        <v>0</v>
      </c>
      <c r="AQ106" s="17">
        <v>4</v>
      </c>
      <c r="AR106" s="1">
        <v>2</v>
      </c>
      <c r="AS106" s="3">
        <v>2</v>
      </c>
      <c r="AT106" s="17" t="s">
        <v>259</v>
      </c>
      <c r="AU106" s="3">
        <v>2</v>
      </c>
      <c r="AV106" s="17">
        <v>1</v>
      </c>
      <c r="AX106" s="1">
        <v>1</v>
      </c>
      <c r="AY106" s="1">
        <v>1</v>
      </c>
      <c r="AZ106" s="1">
        <v>1</v>
      </c>
      <c r="BA106" s="1">
        <v>1</v>
      </c>
      <c r="BB106" s="107">
        <v>1</v>
      </c>
      <c r="BC106" s="22">
        <v>0</v>
      </c>
      <c r="BD106" s="22">
        <v>1</v>
      </c>
      <c r="BE106" s="22"/>
      <c r="BF106" s="1">
        <v>1</v>
      </c>
      <c r="BG106" s="1">
        <v>1</v>
      </c>
      <c r="BH106" s="17">
        <v>1</v>
      </c>
      <c r="BI106" s="1">
        <v>0</v>
      </c>
      <c r="BJ106" s="17">
        <v>0</v>
      </c>
      <c r="BK106" s="23" t="s">
        <v>259</v>
      </c>
      <c r="BL106" s="1">
        <v>0</v>
      </c>
      <c r="BM106" s="1">
        <v>0</v>
      </c>
      <c r="BN106" s="1">
        <v>0</v>
      </c>
      <c r="BO106" s="1">
        <v>0</v>
      </c>
      <c r="BP106" s="1">
        <v>3</v>
      </c>
      <c r="BQ106" s="1">
        <v>3</v>
      </c>
      <c r="BR106" s="1">
        <v>18.7</v>
      </c>
      <c r="BS106" s="1">
        <v>1</v>
      </c>
      <c r="BT106" s="1">
        <v>2</v>
      </c>
      <c r="BU106" s="1">
        <v>3</v>
      </c>
      <c r="BW106" s="1">
        <v>3.1</v>
      </c>
      <c r="BX106" s="17">
        <v>1</v>
      </c>
      <c r="BY106" s="1">
        <v>2</v>
      </c>
      <c r="BZ106" s="1">
        <v>52.9</v>
      </c>
      <c r="CA106" s="1">
        <v>146</v>
      </c>
      <c r="CB106" s="24">
        <v>2</v>
      </c>
      <c r="CC106" s="24">
        <v>46</v>
      </c>
      <c r="CD106" s="48">
        <f t="shared" si="42"/>
        <v>0.92</v>
      </c>
      <c r="CE106" s="48">
        <v>1</v>
      </c>
      <c r="CF106" s="25">
        <v>0</v>
      </c>
      <c r="CG106" s="17">
        <v>0</v>
      </c>
      <c r="CH106" s="17">
        <v>0</v>
      </c>
      <c r="CI106" s="17">
        <v>0</v>
      </c>
      <c r="CJ106" s="17">
        <v>0</v>
      </c>
      <c r="CK106" s="17">
        <v>46</v>
      </c>
      <c r="CL106" s="1">
        <f t="shared" si="50"/>
        <v>0.92</v>
      </c>
      <c r="CM106" s="22">
        <v>13.4</v>
      </c>
      <c r="CN106" s="17">
        <v>1</v>
      </c>
      <c r="CO106" s="1">
        <v>68.5</v>
      </c>
      <c r="CP106" s="1">
        <v>3</v>
      </c>
      <c r="CQ106" s="1">
        <f t="shared" si="41"/>
        <v>6.85</v>
      </c>
      <c r="CR106" s="1">
        <v>1.17</v>
      </c>
      <c r="CS106" s="1">
        <f t="shared" si="43"/>
        <v>11.7</v>
      </c>
      <c r="CT106" s="107">
        <v>1</v>
      </c>
      <c r="CU106" s="22">
        <v>43</v>
      </c>
      <c r="CV106" s="107">
        <v>2</v>
      </c>
      <c r="CW106" s="22">
        <v>19.8</v>
      </c>
      <c r="CX106" s="26">
        <f t="shared" si="32"/>
        <v>1.29666519026153</v>
      </c>
      <c r="CY106" s="27">
        <f t="shared" si="33"/>
        <v>0.855799025572611</v>
      </c>
      <c r="CZ106" s="26">
        <f t="shared" si="34"/>
        <v>3.655</v>
      </c>
      <c r="DA106" s="28">
        <f t="shared" si="35"/>
        <v>-2.79920097442739</v>
      </c>
      <c r="DB106" s="107">
        <v>1</v>
      </c>
      <c r="DC106" s="1">
        <v>1</v>
      </c>
      <c r="DD106" s="17">
        <v>2</v>
      </c>
      <c r="DE106" s="29">
        <f t="shared" si="58"/>
        <v>1</v>
      </c>
      <c r="DF106" s="141">
        <v>1</v>
      </c>
      <c r="DG106" s="1">
        <v>32</v>
      </c>
      <c r="DH106" s="1">
        <f t="shared" si="44"/>
        <v>3.2</v>
      </c>
      <c r="DI106" s="1">
        <v>44</v>
      </c>
      <c r="DJ106" s="1">
        <f t="shared" si="36"/>
        <v>4.4</v>
      </c>
      <c r="DK106" s="1">
        <v>3</v>
      </c>
      <c r="DL106" s="1">
        <v>173</v>
      </c>
      <c r="DM106" s="1">
        <v>98</v>
      </c>
      <c r="DN106" s="1">
        <f t="shared" si="51"/>
        <v>9.8</v>
      </c>
      <c r="DO106" s="1">
        <v>4498</v>
      </c>
      <c r="DP106" s="1">
        <v>2</v>
      </c>
      <c r="DQ106" s="1">
        <f t="shared" si="52"/>
        <v>4.498</v>
      </c>
      <c r="DR106" s="1">
        <v>69</v>
      </c>
      <c r="DS106" s="25">
        <v>5.3</v>
      </c>
      <c r="DT106" s="1" t="s">
        <v>260</v>
      </c>
      <c r="DU106" s="1">
        <v>1</v>
      </c>
      <c r="DV106" s="1">
        <v>6</v>
      </c>
      <c r="DW106" s="1">
        <v>1</v>
      </c>
      <c r="DX106" s="20">
        <v>3.47</v>
      </c>
      <c r="DY106" s="1">
        <v>63.6</v>
      </c>
      <c r="DZ106" s="30">
        <v>136</v>
      </c>
      <c r="EA106" s="1">
        <v>41</v>
      </c>
      <c r="EB106" s="1">
        <v>13.2</v>
      </c>
      <c r="EC106" s="1">
        <v>70.4</v>
      </c>
      <c r="ED106" s="1">
        <v>1.15</v>
      </c>
      <c r="EE106" s="1">
        <v>36</v>
      </c>
      <c r="EF106" s="1">
        <v>20.9</v>
      </c>
      <c r="EG106" s="26">
        <f t="shared" si="59"/>
        <v>1.32014628611105</v>
      </c>
      <c r="EH106" s="26">
        <f t="shared" si="60"/>
        <v>0.871296548833296</v>
      </c>
      <c r="EI106" s="1">
        <f t="shared" si="61"/>
        <v>3.06</v>
      </c>
      <c r="EJ106" s="28">
        <f t="shared" si="62"/>
        <v>-2.1887034511667</v>
      </c>
      <c r="EK106" s="22">
        <v>2</v>
      </c>
      <c r="EL106" s="1">
        <v>2</v>
      </c>
      <c r="EM106" s="1">
        <v>85</v>
      </c>
      <c r="EN106" s="1">
        <v>155</v>
      </c>
      <c r="EO106" s="1">
        <v>132</v>
      </c>
      <c r="EP106" s="1">
        <v>81</v>
      </c>
      <c r="EQ106" s="1">
        <v>4125</v>
      </c>
      <c r="ER106" s="25">
        <v>63</v>
      </c>
      <c r="ES106" s="23">
        <v>22.91</v>
      </c>
      <c r="ET106" s="1">
        <v>1</v>
      </c>
      <c r="EU106" s="1">
        <v>3.76</v>
      </c>
      <c r="EV106" s="1">
        <v>49.2</v>
      </c>
      <c r="EW106" s="30">
        <v>145</v>
      </c>
      <c r="EX106" s="1">
        <v>52</v>
      </c>
      <c r="EY106" s="1">
        <v>13.1</v>
      </c>
      <c r="EZ106" s="1">
        <v>71.3</v>
      </c>
      <c r="FA106" s="1">
        <v>1.14</v>
      </c>
      <c r="FB106" s="1">
        <v>39</v>
      </c>
      <c r="FC106" s="1">
        <v>20.1</v>
      </c>
      <c r="FD106" s="1">
        <v>79</v>
      </c>
      <c r="FE106" s="1">
        <v>54</v>
      </c>
      <c r="FF106" s="1">
        <v>180</v>
      </c>
      <c r="FG106" s="1">
        <v>86</v>
      </c>
      <c r="FH106" s="1">
        <v>4132</v>
      </c>
      <c r="FI106" s="1">
        <v>66</v>
      </c>
      <c r="FK106" s="20">
        <v>36.9</v>
      </c>
      <c r="FL106" s="1">
        <v>36.2</v>
      </c>
      <c r="FN106" s="31">
        <v>0</v>
      </c>
      <c r="FO106" s="32">
        <v>0</v>
      </c>
      <c r="FP106" s="1">
        <v>0</v>
      </c>
      <c r="FQ106" s="1">
        <v>0</v>
      </c>
      <c r="FR106" s="1">
        <v>0</v>
      </c>
      <c r="FS106" s="1">
        <v>0</v>
      </c>
      <c r="FT106" s="1">
        <f t="shared" si="37"/>
        <v>0</v>
      </c>
      <c r="FU106" s="1">
        <v>0</v>
      </c>
      <c r="FV106" s="1">
        <f t="shared" si="38"/>
        <v>0</v>
      </c>
      <c r="FW106" s="1">
        <v>0</v>
      </c>
      <c r="FX106" s="1">
        <v>0</v>
      </c>
      <c r="FY106" s="17">
        <v>0</v>
      </c>
      <c r="FZ106" s="1">
        <v>0</v>
      </c>
      <c r="GB106" s="1">
        <v>0</v>
      </c>
      <c r="GC106" s="1">
        <v>0</v>
      </c>
      <c r="GD106" s="17">
        <v>0</v>
      </c>
      <c r="GE106" s="1">
        <v>0</v>
      </c>
      <c r="GG106" s="1">
        <v>0</v>
      </c>
      <c r="GH106" s="1">
        <v>0</v>
      </c>
      <c r="GI106" s="17">
        <v>0</v>
      </c>
      <c r="GJ106" s="1">
        <v>0</v>
      </c>
      <c r="GK106" s="1">
        <v>0</v>
      </c>
      <c r="GL106" s="1">
        <v>0</v>
      </c>
      <c r="GM106" s="32">
        <v>0</v>
      </c>
      <c r="GN106" s="17">
        <v>0</v>
      </c>
      <c r="GO106" s="17">
        <v>0</v>
      </c>
      <c r="GP106" s="1">
        <v>0</v>
      </c>
      <c r="GQ106" s="1">
        <v>0</v>
      </c>
      <c r="GR106" s="1">
        <v>0</v>
      </c>
      <c r="GS106" s="1">
        <v>0</v>
      </c>
      <c r="GT106" s="32">
        <v>0</v>
      </c>
      <c r="GU106" s="32">
        <v>0</v>
      </c>
      <c r="GV106" s="1">
        <v>0</v>
      </c>
      <c r="GW106" s="1">
        <v>0</v>
      </c>
      <c r="GX106" s="157">
        <v>0</v>
      </c>
      <c r="GY106" s="17">
        <v>0</v>
      </c>
      <c r="GZ106" s="17">
        <v>0</v>
      </c>
      <c r="HA106" s="25">
        <v>0</v>
      </c>
      <c r="HB106" s="1">
        <v>0</v>
      </c>
      <c r="HC106" s="17">
        <v>0</v>
      </c>
      <c r="HD106" s="170">
        <v>0</v>
      </c>
      <c r="HE106" s="17">
        <v>0</v>
      </c>
      <c r="HF106" s="17">
        <v>0</v>
      </c>
      <c r="HG106" s="17">
        <v>0</v>
      </c>
      <c r="HH106" s="17">
        <v>0</v>
      </c>
      <c r="HI106" s="17">
        <v>0</v>
      </c>
      <c r="HL106" s="1">
        <v>0</v>
      </c>
      <c r="HM106" s="1">
        <v>0</v>
      </c>
      <c r="HN106" s="1">
        <v>0</v>
      </c>
      <c r="HO106" s="1">
        <v>0</v>
      </c>
      <c r="HP106" s="1">
        <v>0</v>
      </c>
      <c r="HQ106" s="1">
        <v>0</v>
      </c>
      <c r="HR106" s="32">
        <v>0</v>
      </c>
      <c r="HS106" s="1">
        <v>0</v>
      </c>
      <c r="HT106" s="32">
        <v>0</v>
      </c>
      <c r="HU106" s="32">
        <v>0</v>
      </c>
      <c r="HW106" s="32">
        <v>0</v>
      </c>
      <c r="HX106" s="32">
        <v>0</v>
      </c>
      <c r="HY106" s="1">
        <f t="shared" si="39"/>
        <v>0</v>
      </c>
      <c r="HZ106" s="1">
        <v>0</v>
      </c>
      <c r="IA106" s="1">
        <f t="shared" si="40"/>
        <v>0</v>
      </c>
      <c r="IB106" s="1">
        <v>0</v>
      </c>
      <c r="IC106" s="1">
        <v>0</v>
      </c>
      <c r="ID106" s="23">
        <v>0</v>
      </c>
      <c r="IE106" s="23"/>
      <c r="IF106" s="23"/>
      <c r="IG106" s="36">
        <v>4</v>
      </c>
      <c r="IH106" s="37" t="s">
        <v>331</v>
      </c>
      <c r="II106" s="33">
        <v>0</v>
      </c>
      <c r="IJ106" s="1" t="s">
        <v>606</v>
      </c>
      <c r="IL106" s="38" t="s">
        <v>331</v>
      </c>
      <c r="IM106" s="1">
        <v>0</v>
      </c>
      <c r="IN106" s="1">
        <v>0</v>
      </c>
      <c r="IO106" s="1">
        <v>133.3</v>
      </c>
      <c r="IQ106" s="1">
        <v>3.99</v>
      </c>
      <c r="IR106" s="1">
        <v>62.6</v>
      </c>
      <c r="IS106" s="1">
        <v>141</v>
      </c>
      <c r="IT106" s="1">
        <v>44</v>
      </c>
      <c r="IU106" s="1">
        <v>13.4</v>
      </c>
      <c r="IV106" s="1">
        <v>68.5</v>
      </c>
      <c r="IW106" s="1">
        <v>1.17</v>
      </c>
      <c r="IX106" s="1">
        <v>38</v>
      </c>
      <c r="IY106" s="1">
        <v>25.8</v>
      </c>
      <c r="IZ106" s="1">
        <v>32</v>
      </c>
      <c r="JA106" s="1">
        <v>35</v>
      </c>
      <c r="JB106" s="1">
        <v>156</v>
      </c>
      <c r="JC106" s="1">
        <v>57</v>
      </c>
      <c r="JD106" s="1">
        <v>3806</v>
      </c>
      <c r="JE106" s="23">
        <v>61</v>
      </c>
      <c r="JI106" s="38" t="s">
        <v>331</v>
      </c>
      <c r="JN106" s="23"/>
    </row>
    <row r="107" s="1" customFormat="1" ht="30" spans="1:274">
      <c r="A107" s="46">
        <v>67</v>
      </c>
      <c r="B107" s="14">
        <v>3001566410</v>
      </c>
      <c r="C107" s="1" t="s">
        <v>607</v>
      </c>
      <c r="E107" s="49">
        <v>2</v>
      </c>
      <c r="F107" s="49">
        <v>1</v>
      </c>
      <c r="G107" s="1">
        <v>2</v>
      </c>
      <c r="H107" s="1">
        <v>1</v>
      </c>
      <c r="I107" s="71">
        <v>56.121181556196</v>
      </c>
      <c r="J107" s="47">
        <v>1</v>
      </c>
      <c r="K107" s="68">
        <f t="shared" si="31"/>
        <v>5.6121181556196</v>
      </c>
      <c r="L107" s="49">
        <v>3</v>
      </c>
      <c r="M107" s="78">
        <v>23408</v>
      </c>
      <c r="N107" s="1">
        <v>0</v>
      </c>
      <c r="O107" s="1">
        <v>0</v>
      </c>
      <c r="P107" s="1">
        <v>0</v>
      </c>
      <c r="Q107" s="1">
        <v>0</v>
      </c>
      <c r="R107" s="1">
        <v>0</v>
      </c>
      <c r="S107" s="19">
        <v>103</v>
      </c>
      <c r="T107" s="83">
        <v>105</v>
      </c>
      <c r="U107" s="1">
        <v>1</v>
      </c>
      <c r="V107" s="1">
        <v>1</v>
      </c>
      <c r="W107" s="1">
        <v>1</v>
      </c>
      <c r="X107" s="1">
        <v>1</v>
      </c>
      <c r="Z107" s="88">
        <v>43907</v>
      </c>
      <c r="AA107" s="17">
        <v>48</v>
      </c>
      <c r="AB107" s="17"/>
      <c r="AC107" s="1">
        <v>27.68</v>
      </c>
      <c r="AD107" s="1">
        <v>2</v>
      </c>
      <c r="AE107" s="20" t="s">
        <v>608</v>
      </c>
      <c r="AF107" s="16"/>
      <c r="AG107" s="16" t="s">
        <v>235</v>
      </c>
      <c r="AH107" s="16">
        <v>1</v>
      </c>
      <c r="AI107" s="21">
        <v>1</v>
      </c>
      <c r="AJ107" s="16">
        <v>2.3</v>
      </c>
      <c r="AK107" s="17">
        <v>2.3</v>
      </c>
      <c r="AL107" s="107">
        <v>2</v>
      </c>
      <c r="AM107" s="1">
        <v>3</v>
      </c>
      <c r="AN107" s="1">
        <v>3</v>
      </c>
      <c r="AO107" s="1">
        <v>0</v>
      </c>
      <c r="AP107" s="1">
        <v>0</v>
      </c>
      <c r="AQ107" s="17">
        <v>2</v>
      </c>
      <c r="AR107" s="1">
        <v>1</v>
      </c>
      <c r="AS107" s="1">
        <v>1</v>
      </c>
      <c r="AT107" s="17" t="s">
        <v>246</v>
      </c>
      <c r="AU107" s="17">
        <v>1</v>
      </c>
      <c r="AV107" s="17">
        <v>1</v>
      </c>
      <c r="AX107" s="1">
        <v>1</v>
      </c>
      <c r="AY107" s="1">
        <v>1</v>
      </c>
      <c r="AZ107" s="1" t="s">
        <v>609</v>
      </c>
      <c r="BA107" s="1">
        <v>2</v>
      </c>
      <c r="BB107" s="107">
        <v>2</v>
      </c>
      <c r="BC107" s="22">
        <v>1</v>
      </c>
      <c r="BD107" s="22">
        <v>0</v>
      </c>
      <c r="BE107" s="22"/>
      <c r="BF107" s="1">
        <v>1</v>
      </c>
      <c r="BG107" s="1">
        <v>1</v>
      </c>
      <c r="BH107" s="17">
        <v>1</v>
      </c>
      <c r="BI107" s="1">
        <v>0</v>
      </c>
      <c r="BJ107" s="17">
        <v>0</v>
      </c>
      <c r="BK107" s="23" t="s">
        <v>271</v>
      </c>
      <c r="BL107" s="1">
        <v>0</v>
      </c>
      <c r="BM107" s="1">
        <v>0</v>
      </c>
      <c r="BN107" s="1">
        <v>1</v>
      </c>
      <c r="BO107" s="1">
        <v>0</v>
      </c>
      <c r="BP107" s="1">
        <v>1</v>
      </c>
      <c r="BQ107" s="1">
        <v>1</v>
      </c>
      <c r="BR107" s="1">
        <v>118.9</v>
      </c>
      <c r="BS107" s="1">
        <v>2</v>
      </c>
      <c r="BT107" s="1">
        <v>3</v>
      </c>
      <c r="BU107" s="1">
        <v>4</v>
      </c>
      <c r="BW107" s="1">
        <v>3.46</v>
      </c>
      <c r="BX107" s="17">
        <v>1</v>
      </c>
      <c r="BY107" s="1">
        <v>2</v>
      </c>
      <c r="BZ107" s="1">
        <v>59.3</v>
      </c>
      <c r="CA107" s="1">
        <v>159</v>
      </c>
      <c r="CB107" s="24">
        <v>2</v>
      </c>
      <c r="CC107" s="24">
        <v>48</v>
      </c>
      <c r="CD107" s="48">
        <f t="shared" si="42"/>
        <v>0.96</v>
      </c>
      <c r="CE107" s="48">
        <v>1</v>
      </c>
      <c r="CF107" s="25">
        <v>0</v>
      </c>
      <c r="CG107" s="17">
        <v>0</v>
      </c>
      <c r="CH107" s="17">
        <v>0</v>
      </c>
      <c r="CI107" s="17">
        <v>0</v>
      </c>
      <c r="CJ107" s="17">
        <v>0</v>
      </c>
      <c r="CK107" s="17">
        <v>48</v>
      </c>
      <c r="CL107" s="1">
        <f t="shared" si="50"/>
        <v>0.96</v>
      </c>
      <c r="CM107" s="22">
        <v>11.3</v>
      </c>
      <c r="CN107" s="17">
        <v>1</v>
      </c>
      <c r="CO107" s="1">
        <v>104.7</v>
      </c>
      <c r="CP107" s="17">
        <v>7</v>
      </c>
      <c r="CQ107" s="1">
        <f t="shared" si="41"/>
        <v>10.47</v>
      </c>
      <c r="CR107" s="1">
        <v>0.98</v>
      </c>
      <c r="CS107" s="1">
        <f t="shared" si="43"/>
        <v>9.8</v>
      </c>
      <c r="CT107" s="107">
        <v>1</v>
      </c>
      <c r="CU107" s="22">
        <v>43</v>
      </c>
      <c r="CV107" s="107">
        <v>2</v>
      </c>
      <c r="CW107" s="22">
        <v>10</v>
      </c>
      <c r="CX107" s="26">
        <f t="shared" si="32"/>
        <v>1</v>
      </c>
      <c r="CY107" s="27">
        <f t="shared" si="33"/>
        <v>0.66</v>
      </c>
      <c r="CZ107" s="26">
        <f t="shared" si="34"/>
        <v>3.655</v>
      </c>
      <c r="DA107" s="28">
        <f t="shared" si="35"/>
        <v>-2.995</v>
      </c>
      <c r="DB107" s="107">
        <v>1</v>
      </c>
      <c r="DC107" s="1">
        <v>1</v>
      </c>
      <c r="DD107" s="17">
        <v>2</v>
      </c>
      <c r="DE107" s="29">
        <f t="shared" si="58"/>
        <v>1</v>
      </c>
      <c r="DF107" s="141">
        <v>1</v>
      </c>
      <c r="DG107" s="1">
        <v>35</v>
      </c>
      <c r="DH107" s="1">
        <f t="shared" si="44"/>
        <v>3.5</v>
      </c>
      <c r="DI107" s="1">
        <v>36</v>
      </c>
      <c r="DJ107" s="1">
        <f t="shared" si="36"/>
        <v>3.6</v>
      </c>
      <c r="DK107" s="1">
        <v>3</v>
      </c>
      <c r="DL107" s="1">
        <v>152</v>
      </c>
      <c r="DM107" s="1">
        <v>73</v>
      </c>
      <c r="DN107" s="1">
        <f t="shared" si="51"/>
        <v>7.3</v>
      </c>
      <c r="DO107" s="1">
        <v>8602</v>
      </c>
      <c r="DP107" s="1">
        <v>2</v>
      </c>
      <c r="DQ107" s="1">
        <f t="shared" si="52"/>
        <v>8.602</v>
      </c>
      <c r="DR107" s="1">
        <v>73</v>
      </c>
      <c r="DS107" s="25">
        <v>6.5</v>
      </c>
      <c r="DT107" s="1" t="s">
        <v>241</v>
      </c>
      <c r="DU107" s="1">
        <v>1</v>
      </c>
      <c r="DV107" s="1">
        <v>5</v>
      </c>
      <c r="DW107" s="1">
        <v>1</v>
      </c>
      <c r="DX107" s="20">
        <v>4.4</v>
      </c>
      <c r="DY107" s="1">
        <v>74</v>
      </c>
      <c r="DZ107" s="30">
        <v>138</v>
      </c>
      <c r="EA107" s="1">
        <v>48</v>
      </c>
      <c r="EB107" s="1">
        <v>12.1</v>
      </c>
      <c r="EC107" s="1">
        <v>86.8</v>
      </c>
      <c r="ED107" s="1">
        <v>1.05</v>
      </c>
      <c r="EE107" s="1">
        <v>37</v>
      </c>
      <c r="EF107" s="1">
        <v>19.1</v>
      </c>
      <c r="EG107" s="26">
        <f t="shared" si="59"/>
        <v>1.28103336724773</v>
      </c>
      <c r="EH107" s="26">
        <f t="shared" si="60"/>
        <v>0.8454820223835</v>
      </c>
      <c r="EI107" s="1">
        <f t="shared" si="61"/>
        <v>3.145</v>
      </c>
      <c r="EJ107" s="28">
        <f t="shared" si="62"/>
        <v>-2.2995179776165</v>
      </c>
      <c r="EK107" s="22">
        <v>2</v>
      </c>
      <c r="EL107" s="1">
        <v>2</v>
      </c>
      <c r="EM107" s="1">
        <v>185</v>
      </c>
      <c r="EN107" s="1">
        <v>305</v>
      </c>
      <c r="EO107" s="1">
        <v>96</v>
      </c>
      <c r="EP107" s="1">
        <v>58</v>
      </c>
      <c r="EQ107" s="1">
        <v>6898</v>
      </c>
      <c r="ER107" s="25">
        <v>69</v>
      </c>
      <c r="ES107" s="23">
        <v>108.2</v>
      </c>
      <c r="ET107" s="1">
        <v>1</v>
      </c>
      <c r="EU107" s="1">
        <v>3.84</v>
      </c>
      <c r="EV107" s="1">
        <v>67.4</v>
      </c>
      <c r="EW107" s="30">
        <v>134</v>
      </c>
      <c r="EX107" s="1">
        <v>63</v>
      </c>
      <c r="EY107" s="1">
        <v>12.9</v>
      </c>
      <c r="EZ107" s="1">
        <v>73.4</v>
      </c>
      <c r="FA107" s="1">
        <v>1.13</v>
      </c>
      <c r="FB107" s="1">
        <v>36</v>
      </c>
      <c r="FC107" s="1">
        <v>15.7</v>
      </c>
      <c r="FD107" s="1">
        <v>83</v>
      </c>
      <c r="FE107" s="1">
        <v>42</v>
      </c>
      <c r="FF107" s="1">
        <v>96</v>
      </c>
      <c r="FG107" s="1">
        <v>58</v>
      </c>
      <c r="FH107" s="1">
        <v>6146</v>
      </c>
      <c r="FI107" s="1">
        <v>68</v>
      </c>
      <c r="FK107" s="20">
        <v>36.8</v>
      </c>
      <c r="FL107" s="1">
        <v>36.4</v>
      </c>
      <c r="FN107" s="31">
        <v>0</v>
      </c>
      <c r="FO107" s="32">
        <v>0</v>
      </c>
      <c r="FP107" s="1">
        <v>0</v>
      </c>
      <c r="FQ107" s="1">
        <v>0</v>
      </c>
      <c r="FR107" s="1">
        <v>0</v>
      </c>
      <c r="FS107" s="1">
        <v>0</v>
      </c>
      <c r="FT107" s="1">
        <f t="shared" si="37"/>
        <v>0</v>
      </c>
      <c r="FU107" s="1">
        <v>0</v>
      </c>
      <c r="FV107" s="1">
        <f t="shared" si="38"/>
        <v>0</v>
      </c>
      <c r="FW107" s="1">
        <v>0</v>
      </c>
      <c r="FX107" s="1">
        <v>0</v>
      </c>
      <c r="FY107" s="17">
        <v>0</v>
      </c>
      <c r="FZ107" s="1">
        <v>0</v>
      </c>
      <c r="GB107" s="1">
        <v>0</v>
      </c>
      <c r="GC107" s="1">
        <v>0</v>
      </c>
      <c r="GD107" s="1">
        <v>1</v>
      </c>
      <c r="GE107" s="1">
        <v>0</v>
      </c>
      <c r="GG107" s="1">
        <v>0</v>
      </c>
      <c r="GH107" s="1">
        <v>0</v>
      </c>
      <c r="GI107" s="1">
        <v>0</v>
      </c>
      <c r="GJ107" s="1">
        <v>0</v>
      </c>
      <c r="GK107" s="1">
        <v>0</v>
      </c>
      <c r="GL107" s="1">
        <v>0</v>
      </c>
      <c r="GM107" s="32">
        <v>0</v>
      </c>
      <c r="GN107" s="17">
        <v>0</v>
      </c>
      <c r="GO107" s="1">
        <v>0</v>
      </c>
      <c r="GP107" s="1">
        <v>0</v>
      </c>
      <c r="GQ107" s="1">
        <v>0</v>
      </c>
      <c r="GR107" s="1">
        <v>0</v>
      </c>
      <c r="GS107" s="1">
        <v>0</v>
      </c>
      <c r="GT107" s="32">
        <v>0</v>
      </c>
      <c r="GU107" s="32">
        <v>0</v>
      </c>
      <c r="GV107" s="1">
        <v>0</v>
      </c>
      <c r="GW107" s="1">
        <v>0</v>
      </c>
      <c r="GX107" s="157">
        <v>0</v>
      </c>
      <c r="GY107" s="1">
        <v>1</v>
      </c>
      <c r="GZ107" s="17">
        <v>0</v>
      </c>
      <c r="HA107" s="25" t="s">
        <v>610</v>
      </c>
      <c r="HB107" s="1" t="s">
        <v>611</v>
      </c>
      <c r="HC107" s="15">
        <v>1</v>
      </c>
      <c r="HD107" s="170">
        <v>1</v>
      </c>
      <c r="HE107" s="17">
        <v>0</v>
      </c>
      <c r="HF107" s="17">
        <v>0</v>
      </c>
      <c r="HG107" s="17">
        <v>0</v>
      </c>
      <c r="HH107" s="1">
        <v>0</v>
      </c>
      <c r="HI107" s="1">
        <v>1</v>
      </c>
      <c r="HJ107" s="17" t="s">
        <v>197</v>
      </c>
      <c r="HL107" s="1">
        <v>0</v>
      </c>
      <c r="HM107" s="1">
        <v>0</v>
      </c>
      <c r="HN107" s="1">
        <v>0</v>
      </c>
      <c r="HO107" s="1">
        <v>0</v>
      </c>
      <c r="HP107" s="1">
        <v>0</v>
      </c>
      <c r="HQ107" s="1">
        <v>0</v>
      </c>
      <c r="HR107" s="32">
        <v>0</v>
      </c>
      <c r="HS107" s="1">
        <v>0</v>
      </c>
      <c r="HT107" s="32">
        <v>0</v>
      </c>
      <c r="HU107" s="32">
        <v>0</v>
      </c>
      <c r="HW107" s="32">
        <v>0</v>
      </c>
      <c r="HX107" s="32">
        <v>0</v>
      </c>
      <c r="HY107" s="1">
        <f t="shared" si="39"/>
        <v>0</v>
      </c>
      <c r="HZ107" s="1">
        <v>0</v>
      </c>
      <c r="IA107" s="1">
        <f t="shared" si="40"/>
        <v>0</v>
      </c>
      <c r="IB107" s="1">
        <v>0</v>
      </c>
      <c r="IC107" s="1">
        <v>0</v>
      </c>
      <c r="ID107" s="23">
        <v>0</v>
      </c>
      <c r="IE107" s="23"/>
      <c r="IF107" s="23"/>
      <c r="IG107" s="36">
        <v>3</v>
      </c>
      <c r="IH107" s="37" t="s">
        <v>331</v>
      </c>
      <c r="II107" s="179">
        <v>1</v>
      </c>
      <c r="IJ107" s="1" t="s">
        <v>606</v>
      </c>
      <c r="IL107" s="38" t="s">
        <v>331</v>
      </c>
      <c r="IM107" s="1">
        <v>0</v>
      </c>
      <c r="IN107" s="1">
        <v>0</v>
      </c>
      <c r="IO107" s="1">
        <v>3.74</v>
      </c>
      <c r="IQ107" s="1">
        <v>2.95</v>
      </c>
      <c r="IR107" s="1">
        <v>62.1</v>
      </c>
      <c r="IS107" s="1">
        <v>156</v>
      </c>
      <c r="IT107" s="1">
        <v>48</v>
      </c>
      <c r="IU107" s="1">
        <v>12.5</v>
      </c>
      <c r="IV107" s="1">
        <v>79.4</v>
      </c>
      <c r="IW107" s="1">
        <v>1.09</v>
      </c>
      <c r="IX107" s="1">
        <v>39</v>
      </c>
      <c r="IY107" s="1">
        <v>11.5</v>
      </c>
      <c r="IZ107" s="1">
        <v>36</v>
      </c>
      <c r="JA107" s="1">
        <v>34</v>
      </c>
      <c r="JB107" s="1">
        <v>124</v>
      </c>
      <c r="JC107" s="1">
        <v>70</v>
      </c>
      <c r="JD107" s="1">
        <v>7957</v>
      </c>
      <c r="JE107" s="23">
        <v>70</v>
      </c>
      <c r="JI107" s="38" t="s">
        <v>331</v>
      </c>
      <c r="JN107" s="23"/>
    </row>
    <row r="108" s="1" customFormat="1" ht="90" spans="1:274">
      <c r="A108" s="46">
        <v>68</v>
      </c>
      <c r="B108" s="14">
        <v>3001277989</v>
      </c>
      <c r="C108" s="1" t="s">
        <v>612</v>
      </c>
      <c r="D108" s="1" t="s">
        <v>613</v>
      </c>
      <c r="E108" s="49">
        <v>3</v>
      </c>
      <c r="F108" s="49">
        <v>2</v>
      </c>
      <c r="G108" s="17">
        <v>3</v>
      </c>
      <c r="H108" s="1">
        <v>1</v>
      </c>
      <c r="I108" s="71">
        <v>55.025325119781</v>
      </c>
      <c r="J108" s="47">
        <v>1</v>
      </c>
      <c r="K108" s="68">
        <f t="shared" si="31"/>
        <v>5.5025325119781</v>
      </c>
      <c r="L108" s="49">
        <v>3</v>
      </c>
      <c r="M108" s="78">
        <v>22920</v>
      </c>
      <c r="N108" s="1">
        <v>0</v>
      </c>
      <c r="O108" s="1">
        <v>0</v>
      </c>
      <c r="P108" s="1">
        <v>1</v>
      </c>
      <c r="Q108" s="1">
        <v>2</v>
      </c>
      <c r="R108" s="1">
        <v>1</v>
      </c>
      <c r="S108" s="19">
        <v>104</v>
      </c>
      <c r="T108" s="83">
        <v>106</v>
      </c>
      <c r="U108" s="1">
        <v>1</v>
      </c>
      <c r="V108" s="1">
        <v>1</v>
      </c>
      <c r="W108" s="1">
        <v>1</v>
      </c>
      <c r="X108" s="1">
        <v>1</v>
      </c>
      <c r="Z108" s="88">
        <v>43018</v>
      </c>
      <c r="AA108" s="17">
        <v>231</v>
      </c>
      <c r="AB108" s="17"/>
      <c r="AC108" s="1">
        <v>22.05</v>
      </c>
      <c r="AD108" s="17">
        <v>1</v>
      </c>
      <c r="AE108" s="20" t="s">
        <v>349</v>
      </c>
      <c r="AF108" s="16"/>
      <c r="AG108" s="16" t="s">
        <v>235</v>
      </c>
      <c r="AH108" s="16">
        <v>1</v>
      </c>
      <c r="AI108" s="21">
        <v>1</v>
      </c>
      <c r="AJ108" s="16">
        <v>3.8</v>
      </c>
      <c r="AK108" s="17">
        <v>3.8</v>
      </c>
      <c r="AL108" s="107">
        <v>2</v>
      </c>
      <c r="AM108" s="1">
        <v>1</v>
      </c>
      <c r="AN108" s="1">
        <v>1</v>
      </c>
      <c r="AO108" s="1">
        <v>0</v>
      </c>
      <c r="AP108" s="1">
        <v>0</v>
      </c>
      <c r="AQ108" s="17">
        <v>1</v>
      </c>
      <c r="AR108" s="1">
        <v>1</v>
      </c>
      <c r="AS108" s="1">
        <v>1</v>
      </c>
      <c r="AT108" s="17" t="s">
        <v>246</v>
      </c>
      <c r="AU108" s="17">
        <v>1</v>
      </c>
      <c r="AV108" s="17">
        <v>1</v>
      </c>
      <c r="AX108" s="1">
        <v>1</v>
      </c>
      <c r="AY108" s="1">
        <v>1</v>
      </c>
      <c r="AZ108" s="1">
        <v>1</v>
      </c>
      <c r="BA108" s="1">
        <v>1</v>
      </c>
      <c r="BB108" s="107">
        <v>1</v>
      </c>
      <c r="BC108" s="22">
        <v>0</v>
      </c>
      <c r="BD108" s="22">
        <v>0</v>
      </c>
      <c r="BE108" s="22"/>
      <c r="BF108" s="1">
        <v>0</v>
      </c>
      <c r="BG108" s="1">
        <v>1</v>
      </c>
      <c r="BH108" s="17">
        <v>1</v>
      </c>
      <c r="BI108" s="1">
        <v>0</v>
      </c>
      <c r="BJ108" s="17">
        <v>0</v>
      </c>
      <c r="BK108" s="23" t="s">
        <v>334</v>
      </c>
      <c r="BL108" s="1">
        <v>0</v>
      </c>
      <c r="BM108" s="1">
        <v>0</v>
      </c>
      <c r="BN108" s="1">
        <v>1</v>
      </c>
      <c r="BO108" s="1" t="s">
        <v>614</v>
      </c>
      <c r="BP108" s="1">
        <v>1</v>
      </c>
      <c r="BQ108" s="1">
        <v>1</v>
      </c>
      <c r="BR108" s="1">
        <v>5.93</v>
      </c>
      <c r="BS108" s="1">
        <v>1</v>
      </c>
      <c r="BT108" s="1">
        <v>2</v>
      </c>
      <c r="BU108" s="1">
        <v>2</v>
      </c>
      <c r="BW108" s="1">
        <v>8.23</v>
      </c>
      <c r="BX108" s="1">
        <v>2</v>
      </c>
      <c r="BY108" s="66">
        <v>3</v>
      </c>
      <c r="BZ108" s="1">
        <v>53.3</v>
      </c>
      <c r="CA108" s="1">
        <v>147</v>
      </c>
      <c r="CB108" s="24">
        <v>2</v>
      </c>
      <c r="CC108" s="24">
        <v>231</v>
      </c>
      <c r="CD108" s="48">
        <f t="shared" si="42"/>
        <v>4.62</v>
      </c>
      <c r="CE108" s="48">
        <v>3</v>
      </c>
      <c r="CF108" s="25">
        <v>0</v>
      </c>
      <c r="CG108" s="17">
        <v>0</v>
      </c>
      <c r="CH108" s="17">
        <v>0</v>
      </c>
      <c r="CI108" s="17">
        <v>0</v>
      </c>
      <c r="CJ108" s="17">
        <v>0</v>
      </c>
      <c r="CK108" s="17">
        <v>231</v>
      </c>
      <c r="CL108" s="1">
        <f t="shared" si="50"/>
        <v>4.62</v>
      </c>
      <c r="CM108" s="22">
        <v>11.9</v>
      </c>
      <c r="CN108" s="17">
        <v>1</v>
      </c>
      <c r="CO108" s="1">
        <v>83.7</v>
      </c>
      <c r="CP108" s="17">
        <v>5</v>
      </c>
      <c r="CQ108" s="1">
        <f t="shared" si="41"/>
        <v>8.37</v>
      </c>
      <c r="CR108" s="1">
        <v>1.04</v>
      </c>
      <c r="CS108" s="1">
        <f t="shared" si="43"/>
        <v>10.4</v>
      </c>
      <c r="CT108" s="107">
        <v>1</v>
      </c>
      <c r="CU108" s="22">
        <v>35</v>
      </c>
      <c r="CV108" s="107">
        <v>2</v>
      </c>
      <c r="CW108" s="22">
        <v>6.3</v>
      </c>
      <c r="CX108" s="26">
        <f t="shared" si="32"/>
        <v>0.799340549453582</v>
      </c>
      <c r="CY108" s="27">
        <f t="shared" si="33"/>
        <v>0.527564762639364</v>
      </c>
      <c r="CZ108" s="26">
        <f t="shared" si="34"/>
        <v>2.975</v>
      </c>
      <c r="DA108" s="28">
        <f t="shared" si="35"/>
        <v>-2.44743523736064</v>
      </c>
      <c r="DB108" s="22">
        <v>2</v>
      </c>
      <c r="DC108" s="1">
        <v>1</v>
      </c>
      <c r="DD108" s="17">
        <v>2</v>
      </c>
      <c r="DE108" s="29">
        <f t="shared" si="58"/>
        <v>0</v>
      </c>
      <c r="DF108" s="29">
        <v>0</v>
      </c>
      <c r="DG108" s="1">
        <v>32</v>
      </c>
      <c r="DH108" s="1">
        <f t="shared" si="44"/>
        <v>3.2</v>
      </c>
      <c r="DI108" s="1">
        <v>37</v>
      </c>
      <c r="DJ108" s="1">
        <f t="shared" si="36"/>
        <v>3.7</v>
      </c>
      <c r="DK108" s="1">
        <v>3</v>
      </c>
      <c r="DL108" s="1">
        <v>170</v>
      </c>
      <c r="DM108" s="1">
        <v>101</v>
      </c>
      <c r="DN108" s="1">
        <f t="shared" si="51"/>
        <v>10.1</v>
      </c>
      <c r="DO108" s="1">
        <v>7986</v>
      </c>
      <c r="DP108" s="1">
        <v>2</v>
      </c>
      <c r="DQ108" s="1">
        <f t="shared" si="52"/>
        <v>7.986</v>
      </c>
      <c r="DR108" s="1">
        <v>71</v>
      </c>
      <c r="DS108" s="25">
        <v>4.4</v>
      </c>
      <c r="DT108" s="1" t="s">
        <v>241</v>
      </c>
      <c r="DU108" s="1">
        <v>1</v>
      </c>
      <c r="DV108" s="1">
        <v>5</v>
      </c>
      <c r="DW108" s="1">
        <v>1</v>
      </c>
      <c r="DX108" s="20">
        <v>9.51</v>
      </c>
      <c r="DY108" s="1">
        <v>60.6</v>
      </c>
      <c r="DZ108" s="30">
        <v>140</v>
      </c>
      <c r="EA108" s="1">
        <v>163</v>
      </c>
      <c r="EB108" s="1">
        <v>12.3</v>
      </c>
      <c r="EC108" s="1">
        <v>77.2</v>
      </c>
      <c r="ED108" s="1">
        <v>1.07</v>
      </c>
      <c r="EE108" s="1">
        <v>31</v>
      </c>
      <c r="EF108" s="1">
        <v>10.4</v>
      </c>
      <c r="EG108" s="26">
        <f t="shared" si="59"/>
        <v>1.01703333929878</v>
      </c>
      <c r="EH108" s="26">
        <f t="shared" si="60"/>
        <v>0.671242003937195</v>
      </c>
      <c r="EI108" s="1">
        <f t="shared" si="61"/>
        <v>2.635</v>
      </c>
      <c r="EJ108" s="28">
        <f t="shared" si="62"/>
        <v>-1.96375799606281</v>
      </c>
      <c r="EK108" s="22">
        <v>2</v>
      </c>
      <c r="EL108" s="1">
        <v>2</v>
      </c>
      <c r="EM108" s="1">
        <v>432</v>
      </c>
      <c r="EN108" s="1">
        <v>859</v>
      </c>
      <c r="EO108" s="1">
        <v>144</v>
      </c>
      <c r="EP108" s="1">
        <v>86</v>
      </c>
      <c r="EQ108" s="1">
        <v>7355</v>
      </c>
      <c r="ER108" s="25">
        <v>61</v>
      </c>
      <c r="ES108" s="23"/>
      <c r="ET108" s="1">
        <v>1</v>
      </c>
      <c r="EU108" s="1">
        <v>6.89</v>
      </c>
      <c r="EV108" s="1">
        <v>73.2</v>
      </c>
      <c r="EW108" s="30">
        <v>131</v>
      </c>
      <c r="EX108" s="1">
        <v>148</v>
      </c>
      <c r="FB108" s="1">
        <v>31</v>
      </c>
      <c r="FC108" s="1">
        <v>14.1</v>
      </c>
      <c r="FD108" s="1">
        <v>184</v>
      </c>
      <c r="FE108" s="1">
        <v>72</v>
      </c>
      <c r="FF108" s="1">
        <v>155</v>
      </c>
      <c r="FG108" s="1">
        <v>94</v>
      </c>
      <c r="FH108" s="1">
        <v>5997</v>
      </c>
      <c r="FK108" s="20">
        <v>38.8</v>
      </c>
      <c r="FL108" s="1">
        <v>37.1</v>
      </c>
      <c r="FM108" s="17"/>
      <c r="FN108" s="31">
        <v>1</v>
      </c>
      <c r="FO108" s="157">
        <v>1</v>
      </c>
      <c r="FP108" s="1">
        <v>2</v>
      </c>
      <c r="FQ108" s="1">
        <v>1</v>
      </c>
      <c r="FS108" s="1">
        <v>0</v>
      </c>
      <c r="FT108" s="1">
        <f t="shared" si="37"/>
        <v>0</v>
      </c>
      <c r="FU108" s="1">
        <v>0</v>
      </c>
      <c r="FV108" s="1">
        <f t="shared" si="38"/>
        <v>0</v>
      </c>
      <c r="FW108" s="1">
        <v>0</v>
      </c>
      <c r="FX108" s="1">
        <v>0</v>
      </c>
      <c r="FY108" s="17">
        <v>0</v>
      </c>
      <c r="GB108" s="1">
        <v>0</v>
      </c>
      <c r="GC108" s="1">
        <v>0</v>
      </c>
      <c r="GD108" s="17">
        <v>0</v>
      </c>
      <c r="GG108" s="1">
        <v>0</v>
      </c>
      <c r="GH108" s="1">
        <v>1</v>
      </c>
      <c r="GI108" s="17">
        <v>0</v>
      </c>
      <c r="GJ108" s="1">
        <v>0</v>
      </c>
      <c r="GK108" s="1" t="s">
        <v>615</v>
      </c>
      <c r="GL108" s="1">
        <v>1</v>
      </c>
      <c r="GM108" s="32">
        <v>0</v>
      </c>
      <c r="GN108" s="17">
        <v>0</v>
      </c>
      <c r="GO108" s="17">
        <v>0</v>
      </c>
      <c r="GP108" s="1">
        <v>0</v>
      </c>
      <c r="GQ108" s="1">
        <v>0</v>
      </c>
      <c r="GR108" s="1">
        <v>0</v>
      </c>
      <c r="GS108" s="1">
        <v>0</v>
      </c>
      <c r="GT108" s="32">
        <v>0</v>
      </c>
      <c r="GU108" s="32">
        <v>0</v>
      </c>
      <c r="GV108" s="1">
        <v>0</v>
      </c>
      <c r="GW108" s="1">
        <v>0</v>
      </c>
      <c r="GX108" s="157">
        <v>0</v>
      </c>
      <c r="GY108" s="17">
        <v>0</v>
      </c>
      <c r="GZ108" s="17">
        <v>0</v>
      </c>
      <c r="HA108" s="25">
        <v>0</v>
      </c>
      <c r="HB108" s="1">
        <v>0</v>
      </c>
      <c r="HC108" s="17">
        <v>0</v>
      </c>
      <c r="HD108" s="170">
        <v>0</v>
      </c>
      <c r="HE108" s="17">
        <v>0</v>
      </c>
      <c r="HF108" s="17">
        <v>0</v>
      </c>
      <c r="HG108" s="17">
        <v>0</v>
      </c>
      <c r="HH108" s="17">
        <v>0</v>
      </c>
      <c r="HI108" s="17">
        <v>0</v>
      </c>
      <c r="HL108" s="1">
        <v>0</v>
      </c>
      <c r="HM108" s="1">
        <v>0</v>
      </c>
      <c r="HN108" s="1">
        <v>0</v>
      </c>
      <c r="HO108" s="1">
        <v>0</v>
      </c>
      <c r="HP108" s="1">
        <v>0</v>
      </c>
      <c r="HQ108" s="1">
        <v>0</v>
      </c>
      <c r="HR108" s="32">
        <v>0</v>
      </c>
      <c r="HS108" s="1">
        <v>0</v>
      </c>
      <c r="HT108" s="32">
        <v>0</v>
      </c>
      <c r="HU108" s="32">
        <v>0</v>
      </c>
      <c r="HW108" s="32">
        <v>0</v>
      </c>
      <c r="HX108" s="32">
        <v>0</v>
      </c>
      <c r="HY108" s="1">
        <f t="shared" si="39"/>
        <v>0</v>
      </c>
      <c r="HZ108" s="1">
        <v>0</v>
      </c>
      <c r="IA108" s="1">
        <f t="shared" si="40"/>
        <v>0</v>
      </c>
      <c r="IB108" s="1">
        <v>0</v>
      </c>
      <c r="IC108" s="1">
        <v>0</v>
      </c>
      <c r="ID108" s="23">
        <v>0</v>
      </c>
      <c r="IE108" s="23"/>
      <c r="IF108" s="23"/>
      <c r="IG108" s="36">
        <v>1</v>
      </c>
      <c r="IH108" s="37" t="s">
        <v>242</v>
      </c>
      <c r="II108" s="179">
        <v>0</v>
      </c>
      <c r="IJ108" s="1" t="s">
        <v>616</v>
      </c>
      <c r="IK108" s="1" t="s">
        <v>418</v>
      </c>
      <c r="IL108" s="38" t="s">
        <v>242</v>
      </c>
      <c r="IM108" s="1">
        <v>0</v>
      </c>
      <c r="IN108" s="1">
        <v>0</v>
      </c>
      <c r="IO108" s="1">
        <v>3.78</v>
      </c>
      <c r="IQ108" s="1">
        <v>6.75</v>
      </c>
      <c r="IR108" s="1">
        <v>55.6</v>
      </c>
      <c r="IS108" s="1">
        <v>158</v>
      </c>
      <c r="IT108" s="1">
        <v>218</v>
      </c>
      <c r="IU108" s="1">
        <v>11</v>
      </c>
      <c r="IV108" s="1">
        <v>101.4</v>
      </c>
      <c r="IW108" s="1">
        <v>0.96</v>
      </c>
      <c r="IX108" s="1">
        <v>39</v>
      </c>
      <c r="IY108" s="1">
        <v>6.8</v>
      </c>
      <c r="IZ108" s="1">
        <v>19</v>
      </c>
      <c r="JA108" s="1">
        <v>25</v>
      </c>
      <c r="JB108" s="1">
        <v>98</v>
      </c>
      <c r="JC108" s="1">
        <v>41</v>
      </c>
      <c r="JD108" s="1">
        <v>8657</v>
      </c>
      <c r="JE108" s="23">
        <v>74</v>
      </c>
      <c r="JI108" s="38" t="s">
        <v>242</v>
      </c>
      <c r="JN108" s="23"/>
    </row>
    <row r="109" s="3" customFormat="1" spans="1:274">
      <c r="A109" s="52"/>
      <c r="B109" s="65"/>
      <c r="E109" s="54">
        <v>3</v>
      </c>
      <c r="F109" s="49">
        <v>2</v>
      </c>
      <c r="G109" s="66">
        <v>3</v>
      </c>
      <c r="H109" s="66">
        <v>1</v>
      </c>
      <c r="I109" s="71">
        <v>57.4586078886311</v>
      </c>
      <c r="J109" s="47">
        <v>1</v>
      </c>
      <c r="K109" s="68">
        <f t="shared" si="31"/>
        <v>5.74586078886311</v>
      </c>
      <c r="L109" s="49">
        <v>3</v>
      </c>
      <c r="M109" s="79">
        <v>22920</v>
      </c>
      <c r="N109" s="66">
        <v>0</v>
      </c>
      <c r="O109" s="66">
        <v>0</v>
      </c>
      <c r="P109" s="66">
        <v>1</v>
      </c>
      <c r="Q109" s="66">
        <v>2</v>
      </c>
      <c r="R109" s="1">
        <v>1</v>
      </c>
      <c r="S109" s="19">
        <v>105</v>
      </c>
      <c r="T109" s="83">
        <v>107</v>
      </c>
      <c r="U109" s="3">
        <v>2</v>
      </c>
      <c r="V109" s="3">
        <v>2</v>
      </c>
      <c r="W109" s="1">
        <v>2</v>
      </c>
      <c r="X109" s="1">
        <v>1</v>
      </c>
      <c r="Z109" s="92">
        <v>43907</v>
      </c>
      <c r="AA109" s="66">
        <v>192</v>
      </c>
      <c r="AB109" s="66"/>
      <c r="AC109" s="3">
        <v>23.32</v>
      </c>
      <c r="AD109" s="1">
        <v>2</v>
      </c>
      <c r="AE109" s="95" t="s">
        <v>617</v>
      </c>
      <c r="AF109" s="94"/>
      <c r="AG109" s="94" t="s">
        <v>255</v>
      </c>
      <c r="AH109" s="94">
        <v>3</v>
      </c>
      <c r="AI109" s="21">
        <v>3</v>
      </c>
      <c r="AJ109" s="94">
        <v>1.2</v>
      </c>
      <c r="AK109" s="66">
        <v>1.2</v>
      </c>
      <c r="AL109" s="22">
        <v>1</v>
      </c>
      <c r="AM109" s="3">
        <v>2</v>
      </c>
      <c r="AN109" s="3">
        <v>2</v>
      </c>
      <c r="AO109" s="3">
        <v>0</v>
      </c>
      <c r="AP109" s="3">
        <v>0</v>
      </c>
      <c r="AQ109" s="66">
        <v>2</v>
      </c>
      <c r="AR109" s="1">
        <v>1</v>
      </c>
      <c r="AS109" s="66">
        <v>1</v>
      </c>
      <c r="AT109" s="66" t="s">
        <v>246</v>
      </c>
      <c r="AU109" s="17">
        <v>1</v>
      </c>
      <c r="AV109" s="17">
        <v>1</v>
      </c>
      <c r="AX109" s="3">
        <v>1</v>
      </c>
      <c r="AY109" s="3">
        <v>1</v>
      </c>
      <c r="AZ109" s="3">
        <v>1</v>
      </c>
      <c r="BA109" s="1">
        <v>1</v>
      </c>
      <c r="BB109" s="107">
        <v>1</v>
      </c>
      <c r="BC109" s="22">
        <v>0</v>
      </c>
      <c r="BD109" s="22">
        <v>0</v>
      </c>
      <c r="BE109" s="22"/>
      <c r="BF109" s="3">
        <v>0</v>
      </c>
      <c r="BG109" s="3">
        <v>1</v>
      </c>
      <c r="BH109" s="17">
        <v>1</v>
      </c>
      <c r="BI109" s="3">
        <v>0</v>
      </c>
      <c r="BJ109" s="66">
        <v>0</v>
      </c>
      <c r="BK109" s="118" t="s">
        <v>271</v>
      </c>
      <c r="BL109" s="3">
        <v>0</v>
      </c>
      <c r="BM109" s="3">
        <v>0</v>
      </c>
      <c r="BN109" s="3">
        <v>1</v>
      </c>
      <c r="BO109" s="3">
        <v>0</v>
      </c>
      <c r="BP109" s="1">
        <v>1</v>
      </c>
      <c r="BQ109" s="66">
        <v>1</v>
      </c>
      <c r="BR109" s="3">
        <v>292</v>
      </c>
      <c r="BS109" s="1">
        <v>2</v>
      </c>
      <c r="BT109" s="1">
        <v>3</v>
      </c>
      <c r="BU109" s="1">
        <v>4</v>
      </c>
      <c r="BW109" s="3">
        <v>5.92</v>
      </c>
      <c r="BX109" s="1">
        <v>2</v>
      </c>
      <c r="BY109" s="66">
        <v>3</v>
      </c>
      <c r="BZ109" s="3">
        <v>63.2</v>
      </c>
      <c r="CA109" s="3">
        <v>153</v>
      </c>
      <c r="CB109" s="24">
        <v>2</v>
      </c>
      <c r="CC109" s="3">
        <v>192</v>
      </c>
      <c r="CD109" s="48">
        <f t="shared" si="42"/>
        <v>3.84</v>
      </c>
      <c r="CE109" s="48">
        <v>3</v>
      </c>
      <c r="CF109" s="129">
        <v>0</v>
      </c>
      <c r="CG109" s="3">
        <v>0</v>
      </c>
      <c r="CH109" s="3">
        <v>0</v>
      </c>
      <c r="CI109" s="3">
        <v>0</v>
      </c>
      <c r="CJ109" s="3">
        <v>0</v>
      </c>
      <c r="CK109" s="3">
        <v>192</v>
      </c>
      <c r="CL109" s="1">
        <f t="shared" si="50"/>
        <v>3.84</v>
      </c>
      <c r="CM109" s="22">
        <v>11.6</v>
      </c>
      <c r="CN109" s="17">
        <v>1</v>
      </c>
      <c r="CO109" s="3">
        <v>97.5</v>
      </c>
      <c r="CP109" s="1">
        <v>6</v>
      </c>
      <c r="CQ109" s="1">
        <f t="shared" si="41"/>
        <v>9.75</v>
      </c>
      <c r="CR109" s="3">
        <v>1.01</v>
      </c>
      <c r="CS109" s="1">
        <f t="shared" si="43"/>
        <v>10.1</v>
      </c>
      <c r="CT109" s="107">
        <v>1</v>
      </c>
      <c r="CU109" s="22">
        <v>36</v>
      </c>
      <c r="CV109" s="107">
        <v>2</v>
      </c>
      <c r="CW109" s="22">
        <v>5.9</v>
      </c>
      <c r="CX109" s="26">
        <f t="shared" si="32"/>
        <v>0.770852011642144</v>
      </c>
      <c r="CY109" s="27">
        <f t="shared" si="33"/>
        <v>0.508762327683815</v>
      </c>
      <c r="CZ109" s="26">
        <f t="shared" si="34"/>
        <v>3.06</v>
      </c>
      <c r="DA109" s="28">
        <f t="shared" si="35"/>
        <v>-2.55123767231618</v>
      </c>
      <c r="DB109" s="22">
        <v>2</v>
      </c>
      <c r="DC109" s="1">
        <v>1</v>
      </c>
      <c r="DD109" s="66">
        <v>2</v>
      </c>
      <c r="DE109" s="29">
        <f t="shared" si="58"/>
        <v>0</v>
      </c>
      <c r="DF109" s="29">
        <v>0</v>
      </c>
      <c r="DG109" s="3">
        <v>16</v>
      </c>
      <c r="DH109" s="1">
        <f t="shared" si="44"/>
        <v>1.6</v>
      </c>
      <c r="DI109" s="3">
        <v>18</v>
      </c>
      <c r="DJ109" s="1">
        <f t="shared" si="36"/>
        <v>1.8</v>
      </c>
      <c r="DK109" s="17">
        <v>1</v>
      </c>
      <c r="DL109" s="3">
        <v>88</v>
      </c>
      <c r="DM109" s="3">
        <v>21</v>
      </c>
      <c r="DN109" s="1">
        <f t="shared" si="51"/>
        <v>2.1</v>
      </c>
      <c r="DO109" s="3">
        <v>9398</v>
      </c>
      <c r="DP109" s="1">
        <v>2</v>
      </c>
      <c r="DQ109" s="1">
        <f t="shared" si="52"/>
        <v>9.398</v>
      </c>
      <c r="DR109" s="3">
        <v>82</v>
      </c>
      <c r="DS109" s="129">
        <v>4.6</v>
      </c>
      <c r="DT109" s="3" t="s">
        <v>241</v>
      </c>
      <c r="DU109" s="3">
        <v>1</v>
      </c>
      <c r="DV109" s="3">
        <v>5</v>
      </c>
      <c r="DW109" s="1">
        <v>1</v>
      </c>
      <c r="DX109" s="95">
        <v>7.05</v>
      </c>
      <c r="DY109" s="3">
        <v>72.5</v>
      </c>
      <c r="DZ109" s="30">
        <v>148</v>
      </c>
      <c r="EA109" s="3">
        <v>191</v>
      </c>
      <c r="EB109" s="3">
        <v>11.8</v>
      </c>
      <c r="EC109" s="3">
        <v>93</v>
      </c>
      <c r="ED109" s="3">
        <v>1.03</v>
      </c>
      <c r="EE109" s="3">
        <v>34</v>
      </c>
      <c r="EF109" s="3">
        <v>13.5</v>
      </c>
      <c r="EG109" s="26">
        <f t="shared" si="59"/>
        <v>1.13033376849501</v>
      </c>
      <c r="EH109" s="26">
        <f t="shared" si="60"/>
        <v>0.746020287206704</v>
      </c>
      <c r="EI109" s="1">
        <f t="shared" si="61"/>
        <v>2.89</v>
      </c>
      <c r="EJ109" s="28">
        <f t="shared" si="62"/>
        <v>-2.1439797127933</v>
      </c>
      <c r="EK109" s="22">
        <v>2</v>
      </c>
      <c r="EL109" s="1">
        <v>2</v>
      </c>
      <c r="EM109" s="3">
        <v>156</v>
      </c>
      <c r="EN109" s="3">
        <v>256</v>
      </c>
      <c r="EO109" s="3">
        <v>96</v>
      </c>
      <c r="EP109" s="3">
        <v>22</v>
      </c>
      <c r="EQ109" s="3">
        <v>8773</v>
      </c>
      <c r="ER109" s="129">
        <v>72</v>
      </c>
      <c r="ES109" s="118"/>
      <c r="ET109" s="3">
        <v>1</v>
      </c>
      <c r="EU109" s="3">
        <v>4.81</v>
      </c>
      <c r="EV109" s="3">
        <v>70.3</v>
      </c>
      <c r="EW109" s="30">
        <v>140</v>
      </c>
      <c r="EX109" s="3">
        <v>174</v>
      </c>
      <c r="FC109" s="3">
        <v>6.7</v>
      </c>
      <c r="FD109" s="3">
        <v>82</v>
      </c>
      <c r="FK109" s="95">
        <v>38</v>
      </c>
      <c r="FL109" s="3">
        <v>36.4</v>
      </c>
      <c r="FM109" s="17"/>
      <c r="FN109" s="31">
        <v>1</v>
      </c>
      <c r="FO109" s="157">
        <v>1</v>
      </c>
      <c r="FP109" s="3">
        <v>0</v>
      </c>
      <c r="FQ109" s="1">
        <v>0</v>
      </c>
      <c r="FR109" s="3">
        <v>0</v>
      </c>
      <c r="FS109" s="1">
        <v>0</v>
      </c>
      <c r="FT109" s="1">
        <f t="shared" si="37"/>
        <v>0</v>
      </c>
      <c r="FU109" s="66">
        <v>0</v>
      </c>
      <c r="FV109" s="1">
        <f t="shared" si="38"/>
        <v>0</v>
      </c>
      <c r="FW109" s="1">
        <v>0</v>
      </c>
      <c r="FX109" s="1">
        <v>0</v>
      </c>
      <c r="FY109" s="17">
        <v>0</v>
      </c>
      <c r="FZ109" s="1">
        <v>0</v>
      </c>
      <c r="GA109" s="17"/>
      <c r="GB109" s="1">
        <v>0</v>
      </c>
      <c r="GC109" s="17">
        <v>0</v>
      </c>
      <c r="GD109" s="17">
        <v>0</v>
      </c>
      <c r="GE109" s="1">
        <v>0</v>
      </c>
      <c r="GF109" s="17"/>
      <c r="GG109" s="1">
        <v>0</v>
      </c>
      <c r="GH109" s="17">
        <v>0</v>
      </c>
      <c r="GI109" s="17">
        <v>0</v>
      </c>
      <c r="GJ109" s="1">
        <v>0</v>
      </c>
      <c r="GK109" s="3">
        <v>0</v>
      </c>
      <c r="GL109" s="3">
        <v>0</v>
      </c>
      <c r="GM109" s="32">
        <v>0</v>
      </c>
      <c r="GN109" s="17">
        <v>0</v>
      </c>
      <c r="GO109" s="66">
        <v>0</v>
      </c>
      <c r="GP109" s="1">
        <v>0</v>
      </c>
      <c r="GQ109" s="1">
        <v>0</v>
      </c>
      <c r="GR109" s="66">
        <v>0</v>
      </c>
      <c r="GS109" s="1">
        <v>0</v>
      </c>
      <c r="GT109" s="32">
        <v>0</v>
      </c>
      <c r="GU109" s="32">
        <v>0</v>
      </c>
      <c r="GV109" s="3">
        <v>0</v>
      </c>
      <c r="GW109" s="3">
        <v>0</v>
      </c>
      <c r="GX109" s="157">
        <v>0</v>
      </c>
      <c r="GY109" s="66">
        <v>0</v>
      </c>
      <c r="GZ109" s="17">
        <v>0</v>
      </c>
      <c r="HA109" s="129">
        <v>0</v>
      </c>
      <c r="HB109" s="3">
        <v>0</v>
      </c>
      <c r="HC109" s="17">
        <v>0</v>
      </c>
      <c r="HD109" s="170">
        <v>0</v>
      </c>
      <c r="HE109" s="17">
        <v>0</v>
      </c>
      <c r="HF109" s="17">
        <v>0</v>
      </c>
      <c r="HG109" s="17">
        <v>0</v>
      </c>
      <c r="HH109" s="17">
        <v>0</v>
      </c>
      <c r="HI109" s="17">
        <v>0</v>
      </c>
      <c r="HL109" s="3">
        <v>0</v>
      </c>
      <c r="HM109" s="3">
        <v>0</v>
      </c>
      <c r="HN109" s="3">
        <v>0</v>
      </c>
      <c r="HO109" s="3">
        <v>0</v>
      </c>
      <c r="HP109" s="3">
        <v>0</v>
      </c>
      <c r="HQ109" s="3">
        <v>0</v>
      </c>
      <c r="HR109" s="32">
        <v>0</v>
      </c>
      <c r="HS109" s="1">
        <v>0</v>
      </c>
      <c r="HT109" s="32">
        <v>0</v>
      </c>
      <c r="HU109" s="32">
        <v>0</v>
      </c>
      <c r="HV109" s="1"/>
      <c r="HW109" s="32">
        <v>0</v>
      </c>
      <c r="HX109" s="32">
        <v>0</v>
      </c>
      <c r="HY109" s="1">
        <f t="shared" si="39"/>
        <v>0</v>
      </c>
      <c r="HZ109" s="1">
        <v>0</v>
      </c>
      <c r="IA109" s="1">
        <f t="shared" si="40"/>
        <v>0</v>
      </c>
      <c r="IB109" s="1">
        <v>0</v>
      </c>
      <c r="IC109" s="3">
        <v>0</v>
      </c>
      <c r="ID109" s="118">
        <v>0</v>
      </c>
      <c r="IE109" s="118"/>
      <c r="IF109" s="118"/>
      <c r="IG109" s="115">
        <v>2</v>
      </c>
      <c r="IH109" s="118" t="s">
        <v>242</v>
      </c>
      <c r="II109" s="179">
        <v>0</v>
      </c>
      <c r="IJ109" s="3" t="s">
        <v>618</v>
      </c>
      <c r="IK109" s="3" t="s">
        <v>365</v>
      </c>
      <c r="IL109" s="3" t="s">
        <v>242</v>
      </c>
      <c r="JE109" s="118"/>
      <c r="JI109" s="3" t="s">
        <v>242</v>
      </c>
      <c r="JN109" s="118"/>
    </row>
    <row r="110" s="6" customFormat="1" ht="45" spans="1:274">
      <c r="A110" s="185">
        <v>69</v>
      </c>
      <c r="B110" s="186">
        <v>3000976090</v>
      </c>
      <c r="C110" s="6" t="s">
        <v>619</v>
      </c>
      <c r="D110" s="6" t="s">
        <v>620</v>
      </c>
      <c r="E110" s="187">
        <v>2</v>
      </c>
      <c r="F110" s="49">
        <v>1</v>
      </c>
      <c r="G110" s="188">
        <v>3</v>
      </c>
      <c r="H110" s="6">
        <v>1</v>
      </c>
      <c r="I110" s="71">
        <v>53</v>
      </c>
      <c r="J110" s="47">
        <v>1</v>
      </c>
      <c r="K110" s="68">
        <f t="shared" si="31"/>
        <v>5.3</v>
      </c>
      <c r="L110" s="49">
        <v>3</v>
      </c>
      <c r="M110" s="189"/>
      <c r="N110" s="6">
        <v>0</v>
      </c>
      <c r="O110" s="6">
        <v>0</v>
      </c>
      <c r="P110" s="6">
        <v>0</v>
      </c>
      <c r="Q110" s="6">
        <v>0</v>
      </c>
      <c r="R110" s="1">
        <v>0</v>
      </c>
      <c r="S110" s="19">
        <v>106</v>
      </c>
      <c r="T110" s="83">
        <v>108</v>
      </c>
      <c r="U110" s="6">
        <v>1</v>
      </c>
      <c r="V110" s="6">
        <v>1</v>
      </c>
      <c r="W110" s="6">
        <v>1</v>
      </c>
      <c r="X110" s="1">
        <v>1</v>
      </c>
      <c r="Z110" s="191">
        <v>43697</v>
      </c>
      <c r="AA110" s="188" t="s">
        <v>621</v>
      </c>
      <c r="AB110" s="188"/>
      <c r="AC110" s="6">
        <v>26.42</v>
      </c>
      <c r="AD110" s="1">
        <v>2</v>
      </c>
      <c r="AE110" s="192" t="s">
        <v>622</v>
      </c>
      <c r="AF110" s="193"/>
      <c r="AG110" s="193" t="s">
        <v>283</v>
      </c>
      <c r="AH110" s="94">
        <v>4</v>
      </c>
      <c r="AI110" s="21">
        <v>1</v>
      </c>
      <c r="AJ110" s="193">
        <v>3.2</v>
      </c>
      <c r="AK110" s="188">
        <v>3.2</v>
      </c>
      <c r="AL110" s="107">
        <v>2</v>
      </c>
      <c r="AM110" s="6">
        <v>2</v>
      </c>
      <c r="AN110" s="6">
        <v>2</v>
      </c>
      <c r="AO110" s="6">
        <v>0</v>
      </c>
      <c r="AP110" s="6">
        <v>0</v>
      </c>
      <c r="AQ110" s="188">
        <v>3</v>
      </c>
      <c r="AR110" s="1">
        <v>2</v>
      </c>
      <c r="AS110" s="3">
        <v>2</v>
      </c>
      <c r="AT110" s="188" t="s">
        <v>259</v>
      </c>
      <c r="AU110" s="3">
        <v>2</v>
      </c>
      <c r="AV110" s="17">
        <v>1</v>
      </c>
      <c r="AX110" s="6">
        <v>1</v>
      </c>
      <c r="AY110" s="6">
        <v>1</v>
      </c>
      <c r="AZ110" s="6">
        <v>1</v>
      </c>
      <c r="BA110" s="1">
        <v>1</v>
      </c>
      <c r="BB110" s="188">
        <v>1</v>
      </c>
      <c r="BC110" s="22">
        <v>0</v>
      </c>
      <c r="BD110" s="6">
        <v>1</v>
      </c>
      <c r="BF110" s="6">
        <v>1</v>
      </c>
      <c r="BG110" s="6">
        <v>1</v>
      </c>
      <c r="BH110" s="17">
        <v>1</v>
      </c>
      <c r="BI110" s="6">
        <v>0</v>
      </c>
      <c r="BJ110" s="188">
        <v>0</v>
      </c>
      <c r="BK110" s="196" t="s">
        <v>259</v>
      </c>
      <c r="BL110" s="6">
        <v>0</v>
      </c>
      <c r="BM110" s="6">
        <v>0</v>
      </c>
      <c r="BN110" s="6">
        <v>1</v>
      </c>
      <c r="BO110" s="6">
        <v>0</v>
      </c>
      <c r="BP110" s="1">
        <v>1</v>
      </c>
      <c r="BQ110" s="188">
        <v>1</v>
      </c>
      <c r="BR110" s="6">
        <v>161.1</v>
      </c>
      <c r="BS110" s="1">
        <v>2</v>
      </c>
      <c r="BT110" s="1">
        <v>3</v>
      </c>
      <c r="BU110" s="1">
        <v>4</v>
      </c>
      <c r="BW110" s="6">
        <v>5.04</v>
      </c>
      <c r="BX110" s="1">
        <v>2</v>
      </c>
      <c r="BY110" s="66">
        <v>3</v>
      </c>
      <c r="BZ110" s="6">
        <v>75.1</v>
      </c>
      <c r="CA110" s="6">
        <v>118</v>
      </c>
      <c r="CB110" s="24">
        <v>1</v>
      </c>
      <c r="CC110" s="6">
        <v>40</v>
      </c>
      <c r="CD110" s="48">
        <f t="shared" si="42"/>
        <v>0.8</v>
      </c>
      <c r="CE110" s="48">
        <v>1</v>
      </c>
      <c r="CF110" s="197" t="s">
        <v>623</v>
      </c>
      <c r="CG110" s="6">
        <v>0</v>
      </c>
      <c r="CH110" s="6">
        <v>0</v>
      </c>
      <c r="CI110" s="6" t="s">
        <v>623</v>
      </c>
      <c r="CJ110" s="6">
        <v>0</v>
      </c>
      <c r="CK110" s="6">
        <v>55</v>
      </c>
      <c r="CL110" s="1">
        <f t="shared" si="50"/>
        <v>1.1</v>
      </c>
      <c r="CM110" s="6">
        <v>14.8</v>
      </c>
      <c r="CN110" s="17">
        <v>1</v>
      </c>
      <c r="CO110" s="6">
        <v>54.1</v>
      </c>
      <c r="CP110" s="1">
        <v>2</v>
      </c>
      <c r="CQ110" s="1">
        <f t="shared" si="41"/>
        <v>5.41</v>
      </c>
      <c r="CR110" s="6">
        <v>1.3</v>
      </c>
      <c r="CS110" s="1">
        <f t="shared" si="43"/>
        <v>13</v>
      </c>
      <c r="CT110" s="22">
        <v>2</v>
      </c>
      <c r="CU110" s="6">
        <v>34</v>
      </c>
      <c r="CV110" s="22">
        <v>1</v>
      </c>
      <c r="CW110" s="6">
        <v>34.8</v>
      </c>
      <c r="CX110" s="26">
        <f t="shared" si="32"/>
        <v>1.54157924394658</v>
      </c>
      <c r="CY110" s="27">
        <f t="shared" si="33"/>
        <v>1.01744230100474</v>
      </c>
      <c r="CZ110" s="26">
        <f t="shared" si="34"/>
        <v>2.89</v>
      </c>
      <c r="DA110" s="28">
        <f t="shared" si="35"/>
        <v>-1.87255769899526</v>
      </c>
      <c r="DB110" s="22">
        <v>2</v>
      </c>
      <c r="DC110" s="1">
        <v>1</v>
      </c>
      <c r="DD110" s="188">
        <v>2</v>
      </c>
      <c r="DE110" s="29">
        <f t="shared" si="58"/>
        <v>0</v>
      </c>
      <c r="DF110" s="29">
        <v>0</v>
      </c>
      <c r="DG110" s="6">
        <v>24</v>
      </c>
      <c r="DH110" s="1">
        <f t="shared" si="44"/>
        <v>2.4</v>
      </c>
      <c r="DI110" s="6">
        <v>35</v>
      </c>
      <c r="DJ110" s="1">
        <f t="shared" si="36"/>
        <v>3.5</v>
      </c>
      <c r="DK110" s="17">
        <v>2</v>
      </c>
      <c r="DL110" s="6">
        <v>80</v>
      </c>
      <c r="DM110" s="6">
        <v>98</v>
      </c>
      <c r="DN110" s="1">
        <f t="shared" si="51"/>
        <v>9.8</v>
      </c>
      <c r="DO110" s="6">
        <v>3387</v>
      </c>
      <c r="DP110" s="1">
        <v>1</v>
      </c>
      <c r="DQ110" s="1">
        <f t="shared" si="52"/>
        <v>3.387</v>
      </c>
      <c r="DR110" s="6">
        <v>65</v>
      </c>
      <c r="DS110" s="197">
        <v>4.4</v>
      </c>
      <c r="DT110" s="6" t="s">
        <v>308</v>
      </c>
      <c r="DU110" s="6">
        <v>2</v>
      </c>
      <c r="DV110" s="6">
        <v>7</v>
      </c>
      <c r="DW110" s="1">
        <v>2</v>
      </c>
      <c r="DX110" s="192">
        <v>4.41</v>
      </c>
      <c r="DY110" s="6">
        <v>72.7</v>
      </c>
      <c r="DZ110" s="30">
        <v>120</v>
      </c>
      <c r="EA110" s="6">
        <v>55</v>
      </c>
      <c r="EE110" s="6">
        <v>33</v>
      </c>
      <c r="EF110" s="6">
        <v>38.3</v>
      </c>
      <c r="EG110" s="26">
        <f t="shared" si="59"/>
        <v>1.58319877396862</v>
      </c>
      <c r="EH110" s="26">
        <f t="shared" si="60"/>
        <v>1.04491119081929</v>
      </c>
      <c r="EI110" s="1">
        <f t="shared" si="61"/>
        <v>2.805</v>
      </c>
      <c r="EJ110" s="28">
        <f t="shared" si="62"/>
        <v>-1.76008880918071</v>
      </c>
      <c r="EK110" s="22">
        <v>2</v>
      </c>
      <c r="EL110" s="1">
        <v>2</v>
      </c>
      <c r="EM110" s="6">
        <v>37</v>
      </c>
      <c r="EN110" s="6">
        <v>81</v>
      </c>
      <c r="EO110" s="6">
        <v>84</v>
      </c>
      <c r="EP110" s="6">
        <v>104</v>
      </c>
      <c r="EQ110" s="6">
        <v>3678</v>
      </c>
      <c r="ER110" s="197"/>
      <c r="ES110" s="196"/>
      <c r="ET110" s="6">
        <v>0</v>
      </c>
      <c r="EW110" s="30"/>
      <c r="FK110" s="192">
        <v>37.8</v>
      </c>
      <c r="FL110" s="6">
        <v>36.7</v>
      </c>
      <c r="FM110" s="1"/>
      <c r="FN110" s="31">
        <v>1</v>
      </c>
      <c r="FO110" s="32">
        <v>0</v>
      </c>
      <c r="FP110" s="6">
        <v>0</v>
      </c>
      <c r="FQ110" s="1">
        <v>0</v>
      </c>
      <c r="FR110" s="6">
        <v>0</v>
      </c>
      <c r="FS110" s="1">
        <v>0</v>
      </c>
      <c r="FT110" s="1">
        <f t="shared" si="37"/>
        <v>0</v>
      </c>
      <c r="FU110" s="188">
        <v>0</v>
      </c>
      <c r="FV110" s="1">
        <f t="shared" si="38"/>
        <v>0</v>
      </c>
      <c r="FW110" s="1">
        <v>0</v>
      </c>
      <c r="FX110" s="1">
        <v>0</v>
      </c>
      <c r="FY110" s="17">
        <v>0</v>
      </c>
      <c r="FZ110" s="1">
        <v>0</v>
      </c>
      <c r="GA110" s="17"/>
      <c r="GB110" s="1">
        <v>0</v>
      </c>
      <c r="GC110" s="17">
        <v>0</v>
      </c>
      <c r="GD110" s="17">
        <v>0</v>
      </c>
      <c r="GE110" s="1">
        <v>0</v>
      </c>
      <c r="GF110" s="17"/>
      <c r="GG110" s="1">
        <v>0</v>
      </c>
      <c r="GH110" s="17">
        <v>0</v>
      </c>
      <c r="GI110" s="17">
        <v>0</v>
      </c>
      <c r="GJ110" s="1">
        <v>0</v>
      </c>
      <c r="GK110" s="6">
        <v>0</v>
      </c>
      <c r="GL110" s="6">
        <v>0</v>
      </c>
      <c r="GM110" s="32">
        <v>0</v>
      </c>
      <c r="GN110" s="17">
        <v>0</v>
      </c>
      <c r="GO110" s="188">
        <v>0</v>
      </c>
      <c r="GP110" s="1">
        <v>0</v>
      </c>
      <c r="GQ110" s="1">
        <v>0</v>
      </c>
      <c r="GR110" s="188">
        <v>0</v>
      </c>
      <c r="GS110" s="1">
        <v>0</v>
      </c>
      <c r="GT110" s="32">
        <v>0</v>
      </c>
      <c r="GU110" s="32">
        <v>0</v>
      </c>
      <c r="GV110" s="6">
        <v>0</v>
      </c>
      <c r="GW110" s="6">
        <v>0</v>
      </c>
      <c r="GX110" s="157">
        <v>0</v>
      </c>
      <c r="GY110" s="188">
        <v>0</v>
      </c>
      <c r="GZ110" s="17">
        <v>0</v>
      </c>
      <c r="HA110" s="197">
        <v>0</v>
      </c>
      <c r="HB110" s="6">
        <v>0</v>
      </c>
      <c r="HC110" s="17">
        <v>0</v>
      </c>
      <c r="HD110" s="170">
        <v>0</v>
      </c>
      <c r="HE110" s="17">
        <v>0</v>
      </c>
      <c r="HF110" s="17">
        <v>0</v>
      </c>
      <c r="HG110" s="17">
        <v>0</v>
      </c>
      <c r="HH110" s="17">
        <v>0</v>
      </c>
      <c r="HI110" s="17">
        <v>0</v>
      </c>
      <c r="HL110" s="6">
        <v>0</v>
      </c>
      <c r="HM110" s="6">
        <v>0</v>
      </c>
      <c r="HN110" s="6" t="s">
        <v>623</v>
      </c>
      <c r="HO110" s="6">
        <v>0</v>
      </c>
      <c r="HP110" s="6">
        <v>0</v>
      </c>
      <c r="HQ110" s="6">
        <v>0</v>
      </c>
      <c r="HR110" s="32">
        <v>0</v>
      </c>
      <c r="HS110" s="1">
        <v>0</v>
      </c>
      <c r="HT110" s="32">
        <v>0</v>
      </c>
      <c r="HU110" s="32">
        <v>0</v>
      </c>
      <c r="HV110" s="1"/>
      <c r="HW110" s="32">
        <v>0</v>
      </c>
      <c r="HX110" s="32">
        <v>0</v>
      </c>
      <c r="HY110" s="1">
        <f t="shared" si="39"/>
        <v>0</v>
      </c>
      <c r="HZ110" s="1">
        <v>0</v>
      </c>
      <c r="IA110" s="1">
        <f t="shared" si="40"/>
        <v>0</v>
      </c>
      <c r="IB110" s="1">
        <v>0</v>
      </c>
      <c r="IC110" s="6">
        <v>0</v>
      </c>
      <c r="ID110" s="196">
        <v>0</v>
      </c>
      <c r="IE110" s="196"/>
      <c r="IF110" s="196"/>
      <c r="IG110" s="199">
        <v>2</v>
      </c>
      <c r="IH110" s="196" t="s">
        <v>242</v>
      </c>
      <c r="II110" s="179">
        <v>0</v>
      </c>
      <c r="IJ110" s="6" t="s">
        <v>624</v>
      </c>
      <c r="IK110" s="6" t="s">
        <v>509</v>
      </c>
      <c r="IL110" s="6" t="s">
        <v>242</v>
      </c>
      <c r="IM110" s="6">
        <v>0</v>
      </c>
      <c r="IN110" s="6">
        <v>0</v>
      </c>
      <c r="IO110" s="6">
        <v>12.13</v>
      </c>
      <c r="IQ110" s="6">
        <v>2.38</v>
      </c>
      <c r="IR110" s="6">
        <v>46.8</v>
      </c>
      <c r="IS110" s="6">
        <v>117</v>
      </c>
      <c r="IT110" s="6">
        <v>42</v>
      </c>
      <c r="IU110" s="6">
        <v>16.1</v>
      </c>
      <c r="IV110" s="6">
        <v>48.5</v>
      </c>
      <c r="IW110" s="6">
        <v>1.41</v>
      </c>
      <c r="IX110" s="6">
        <v>32</v>
      </c>
      <c r="IY110" s="6">
        <v>26.5</v>
      </c>
      <c r="IZ110" s="6">
        <v>31</v>
      </c>
      <c r="JA110" s="6">
        <v>42</v>
      </c>
      <c r="JB110" s="6">
        <v>98</v>
      </c>
      <c r="JC110" s="6">
        <v>79</v>
      </c>
      <c r="JD110" s="6">
        <v>2925</v>
      </c>
      <c r="JE110" s="196">
        <v>63</v>
      </c>
      <c r="JI110" s="6" t="s">
        <v>242</v>
      </c>
      <c r="JN110" s="196"/>
    </row>
    <row r="111" s="3" customFormat="1" spans="1:274">
      <c r="A111" s="52"/>
      <c r="B111" s="65"/>
      <c r="E111" s="54">
        <v>2</v>
      </c>
      <c r="F111" s="49">
        <v>1</v>
      </c>
      <c r="G111" s="66">
        <v>2</v>
      </c>
      <c r="H111" s="66">
        <v>1</v>
      </c>
      <c r="I111" s="71">
        <v>54</v>
      </c>
      <c r="J111" s="47">
        <v>1</v>
      </c>
      <c r="K111" s="68">
        <f t="shared" si="31"/>
        <v>5.4</v>
      </c>
      <c r="L111" s="49">
        <v>3</v>
      </c>
      <c r="M111" s="79"/>
      <c r="N111" s="66">
        <v>0</v>
      </c>
      <c r="O111" s="66">
        <v>0</v>
      </c>
      <c r="P111" s="66">
        <v>0</v>
      </c>
      <c r="Q111" s="66">
        <v>0</v>
      </c>
      <c r="R111" s="1">
        <v>0</v>
      </c>
      <c r="S111" s="19">
        <v>107</v>
      </c>
      <c r="T111" s="83">
        <v>109</v>
      </c>
      <c r="U111" s="3">
        <v>2</v>
      </c>
      <c r="V111" s="3">
        <v>2</v>
      </c>
      <c r="W111" s="1">
        <v>2</v>
      </c>
      <c r="X111" s="1">
        <v>1</v>
      </c>
      <c r="Z111" s="92">
        <v>43914</v>
      </c>
      <c r="AA111" s="66">
        <v>38</v>
      </c>
      <c r="AB111" s="66"/>
      <c r="AC111" s="3">
        <v>26.72</v>
      </c>
      <c r="AD111" s="1">
        <v>2</v>
      </c>
      <c r="AE111" s="95" t="s">
        <v>295</v>
      </c>
      <c r="AF111" s="94"/>
      <c r="AG111" s="94" t="s">
        <v>235</v>
      </c>
      <c r="AH111" s="94">
        <v>1</v>
      </c>
      <c r="AI111" s="21">
        <v>1</v>
      </c>
      <c r="AJ111" s="94">
        <v>2.7</v>
      </c>
      <c r="AK111" s="66">
        <v>2.7</v>
      </c>
      <c r="AL111" s="107">
        <v>2</v>
      </c>
      <c r="AM111" s="3">
        <v>1</v>
      </c>
      <c r="AN111" s="3">
        <v>1</v>
      </c>
      <c r="AO111" s="3">
        <v>0</v>
      </c>
      <c r="AP111" s="3">
        <v>0</v>
      </c>
      <c r="AQ111" s="66">
        <v>1</v>
      </c>
      <c r="AR111" s="1">
        <v>1</v>
      </c>
      <c r="AS111" s="66">
        <v>1</v>
      </c>
      <c r="AT111" s="66" t="s">
        <v>246</v>
      </c>
      <c r="AU111" s="17">
        <v>1</v>
      </c>
      <c r="AV111" s="17">
        <v>1</v>
      </c>
      <c r="AX111" s="3">
        <v>1</v>
      </c>
      <c r="AY111" s="3">
        <v>1</v>
      </c>
      <c r="AZ111" s="3">
        <v>1</v>
      </c>
      <c r="BA111" s="1">
        <v>1</v>
      </c>
      <c r="BB111" s="107">
        <v>1</v>
      </c>
      <c r="BC111" s="22">
        <v>0</v>
      </c>
      <c r="BD111" s="22">
        <v>1</v>
      </c>
      <c r="BE111" s="22"/>
      <c r="BF111" s="3">
        <v>1</v>
      </c>
      <c r="BG111" s="3">
        <v>1</v>
      </c>
      <c r="BH111" s="17">
        <v>1</v>
      </c>
      <c r="BI111" s="3">
        <v>0</v>
      </c>
      <c r="BJ111" s="66">
        <v>0</v>
      </c>
      <c r="BK111" s="118" t="s">
        <v>334</v>
      </c>
      <c r="BL111" s="3">
        <v>0</v>
      </c>
      <c r="BM111" s="3">
        <v>0</v>
      </c>
      <c r="BN111" s="3">
        <v>1</v>
      </c>
      <c r="BO111" s="3">
        <v>0</v>
      </c>
      <c r="BP111" s="1">
        <v>1</v>
      </c>
      <c r="BQ111" s="66">
        <v>1</v>
      </c>
      <c r="BR111" s="3">
        <v>32.03</v>
      </c>
      <c r="BS111" s="1">
        <v>2</v>
      </c>
      <c r="BT111" s="1">
        <v>2</v>
      </c>
      <c r="BU111" s="1">
        <v>3</v>
      </c>
      <c r="BW111" s="3">
        <v>2.58</v>
      </c>
      <c r="BX111" s="17">
        <v>1</v>
      </c>
      <c r="BY111" s="1">
        <v>1</v>
      </c>
      <c r="BZ111" s="3">
        <v>59.7</v>
      </c>
      <c r="CA111" s="3">
        <v>108</v>
      </c>
      <c r="CB111" s="24">
        <v>1</v>
      </c>
      <c r="CC111" s="3">
        <v>40</v>
      </c>
      <c r="CD111" s="48">
        <f t="shared" si="42"/>
        <v>0.8</v>
      </c>
      <c r="CE111" s="48">
        <v>1</v>
      </c>
      <c r="CF111" s="129">
        <v>0</v>
      </c>
      <c r="CG111" s="3">
        <v>0</v>
      </c>
      <c r="CH111" s="3">
        <v>0</v>
      </c>
      <c r="CI111" s="3">
        <v>0</v>
      </c>
      <c r="CJ111" s="3">
        <v>0</v>
      </c>
      <c r="CK111" s="3">
        <v>40</v>
      </c>
      <c r="CL111" s="1">
        <f t="shared" si="50"/>
        <v>0.8</v>
      </c>
      <c r="CM111" s="22">
        <v>15.6</v>
      </c>
      <c r="CN111" s="1">
        <v>2</v>
      </c>
      <c r="CO111" s="3">
        <v>52.9</v>
      </c>
      <c r="CP111" s="1">
        <v>2</v>
      </c>
      <c r="CQ111" s="1">
        <f t="shared" si="41"/>
        <v>5.29</v>
      </c>
      <c r="CR111" s="3">
        <v>1.37</v>
      </c>
      <c r="CS111" s="1">
        <f t="shared" si="43"/>
        <v>13.7</v>
      </c>
      <c r="CT111" s="22">
        <v>2</v>
      </c>
      <c r="CU111" s="22">
        <v>34</v>
      </c>
      <c r="CV111" s="22">
        <v>1</v>
      </c>
      <c r="CW111" s="22">
        <v>46.8</v>
      </c>
      <c r="CX111" s="26">
        <f t="shared" si="32"/>
        <v>1.67024585307412</v>
      </c>
      <c r="CY111" s="27">
        <f t="shared" si="33"/>
        <v>1.10236226302892</v>
      </c>
      <c r="CZ111" s="26">
        <f t="shared" si="34"/>
        <v>2.89</v>
      </c>
      <c r="DA111" s="28">
        <f t="shared" si="35"/>
        <v>-1.78763773697108</v>
      </c>
      <c r="DB111" s="22">
        <v>2</v>
      </c>
      <c r="DC111" s="1">
        <v>1</v>
      </c>
      <c r="DD111" s="66">
        <v>2</v>
      </c>
      <c r="DE111" s="29">
        <f t="shared" si="58"/>
        <v>0</v>
      </c>
      <c r="DF111" s="29">
        <v>0</v>
      </c>
      <c r="DG111" s="3">
        <v>44</v>
      </c>
      <c r="DH111" s="1">
        <f t="shared" si="44"/>
        <v>4.4</v>
      </c>
      <c r="DI111" s="3">
        <v>58</v>
      </c>
      <c r="DJ111" s="1">
        <f t="shared" si="36"/>
        <v>5.8</v>
      </c>
      <c r="DK111" s="1">
        <v>3</v>
      </c>
      <c r="DL111" s="3">
        <v>115</v>
      </c>
      <c r="DM111" s="3">
        <v>210</v>
      </c>
      <c r="DN111" s="1">
        <f t="shared" si="51"/>
        <v>21</v>
      </c>
      <c r="DO111" s="3">
        <v>2875</v>
      </c>
      <c r="DP111" s="1">
        <v>1</v>
      </c>
      <c r="DQ111" s="1">
        <f t="shared" si="52"/>
        <v>2.875</v>
      </c>
      <c r="DR111" s="3">
        <v>61</v>
      </c>
      <c r="DS111" s="129">
        <v>4.8</v>
      </c>
      <c r="DT111" s="3" t="s">
        <v>625</v>
      </c>
      <c r="DU111" s="3">
        <v>2</v>
      </c>
      <c r="DV111" s="3">
        <v>9</v>
      </c>
      <c r="DW111" s="1">
        <v>2</v>
      </c>
      <c r="DX111" s="95">
        <v>3.21</v>
      </c>
      <c r="DY111" s="3">
        <v>65.1</v>
      </c>
      <c r="DZ111" s="30">
        <v>113</v>
      </c>
      <c r="EA111" s="3">
        <v>61</v>
      </c>
      <c r="EB111" s="3">
        <v>15.4</v>
      </c>
      <c r="EC111" s="3">
        <v>53.9</v>
      </c>
      <c r="ED111" s="3">
        <v>1.35</v>
      </c>
      <c r="EE111" s="3">
        <v>29</v>
      </c>
      <c r="EF111" s="3">
        <v>36.9</v>
      </c>
      <c r="EG111" s="26">
        <f t="shared" si="59"/>
        <v>1.56702636615906</v>
      </c>
      <c r="EH111" s="26">
        <f t="shared" si="60"/>
        <v>1.03423740166498</v>
      </c>
      <c r="EI111" s="1">
        <f t="shared" si="61"/>
        <v>2.465</v>
      </c>
      <c r="EJ111" s="28">
        <f t="shared" si="62"/>
        <v>-1.43076259833502</v>
      </c>
      <c r="EK111" s="22">
        <v>2</v>
      </c>
      <c r="EL111" s="1">
        <v>2</v>
      </c>
      <c r="EM111" s="3">
        <v>51</v>
      </c>
      <c r="EN111" s="3">
        <v>204</v>
      </c>
      <c r="EO111" s="3">
        <v>110</v>
      </c>
      <c r="EP111" s="3">
        <v>106</v>
      </c>
      <c r="EQ111" s="3">
        <v>2440</v>
      </c>
      <c r="ER111" s="129">
        <v>56</v>
      </c>
      <c r="ES111" s="118"/>
      <c r="ET111" s="3">
        <v>1</v>
      </c>
      <c r="EU111" s="3">
        <v>3.03</v>
      </c>
      <c r="EV111" s="3">
        <v>59.7</v>
      </c>
      <c r="EW111" s="30">
        <v>120</v>
      </c>
      <c r="EX111" s="3">
        <v>65</v>
      </c>
      <c r="EY111" s="3">
        <v>15.7</v>
      </c>
      <c r="EZ111" s="3">
        <v>52.5</v>
      </c>
      <c r="FA111" s="3">
        <v>1.38</v>
      </c>
      <c r="FB111" s="3">
        <v>35</v>
      </c>
      <c r="FC111" s="3">
        <v>31.3</v>
      </c>
      <c r="FD111" s="3">
        <v>20</v>
      </c>
      <c r="FE111" s="3">
        <v>35</v>
      </c>
      <c r="FF111" s="3">
        <v>108</v>
      </c>
      <c r="FG111" s="3">
        <v>86</v>
      </c>
      <c r="FH111" s="3">
        <v>2373</v>
      </c>
      <c r="FI111" s="3">
        <v>60</v>
      </c>
      <c r="FK111" s="95">
        <v>38</v>
      </c>
      <c r="FL111" s="3">
        <v>36.8</v>
      </c>
      <c r="FM111" s="17"/>
      <c r="FN111" s="31">
        <v>1</v>
      </c>
      <c r="FO111" s="157">
        <v>1</v>
      </c>
      <c r="FP111" s="3" t="s">
        <v>626</v>
      </c>
      <c r="FQ111" s="1">
        <v>0</v>
      </c>
      <c r="FR111" s="3">
        <v>0</v>
      </c>
      <c r="FS111" s="1">
        <v>0</v>
      </c>
      <c r="FT111" s="1">
        <f t="shared" si="37"/>
        <v>0</v>
      </c>
      <c r="FU111" s="66">
        <v>0</v>
      </c>
      <c r="FV111" s="1">
        <f t="shared" si="38"/>
        <v>0</v>
      </c>
      <c r="FW111" s="1">
        <v>0</v>
      </c>
      <c r="FX111" s="1">
        <v>0</v>
      </c>
      <c r="FY111" s="17">
        <v>0</v>
      </c>
      <c r="FZ111" s="1">
        <v>0</v>
      </c>
      <c r="GA111" s="17"/>
      <c r="GB111" s="1">
        <v>0</v>
      </c>
      <c r="GC111" s="17">
        <v>0</v>
      </c>
      <c r="GD111" s="17">
        <v>0</v>
      </c>
      <c r="GE111" s="1">
        <v>0</v>
      </c>
      <c r="GF111" s="17"/>
      <c r="GG111" s="1">
        <v>0</v>
      </c>
      <c r="GH111" s="17">
        <v>0</v>
      </c>
      <c r="GI111" s="17">
        <v>0</v>
      </c>
      <c r="GJ111" s="1">
        <v>0</v>
      </c>
      <c r="GK111" s="3">
        <v>0</v>
      </c>
      <c r="GL111" s="3">
        <v>0</v>
      </c>
      <c r="GM111" s="32">
        <v>0</v>
      </c>
      <c r="GN111" s="17">
        <v>0</v>
      </c>
      <c r="GO111" s="66">
        <v>0</v>
      </c>
      <c r="GP111" s="1">
        <v>0</v>
      </c>
      <c r="GQ111" s="1">
        <v>0</v>
      </c>
      <c r="GR111" s="66">
        <v>0</v>
      </c>
      <c r="GS111" s="1">
        <v>0</v>
      </c>
      <c r="GT111" s="32">
        <v>0</v>
      </c>
      <c r="GU111" s="32">
        <v>0</v>
      </c>
      <c r="GV111" s="3">
        <v>0</v>
      </c>
      <c r="GW111" s="3">
        <v>0</v>
      </c>
      <c r="GX111" s="157">
        <v>0</v>
      </c>
      <c r="GY111" s="66">
        <v>0</v>
      </c>
      <c r="GZ111" s="17">
        <v>0</v>
      </c>
      <c r="HA111" s="129">
        <v>0</v>
      </c>
      <c r="HB111" s="3">
        <v>0</v>
      </c>
      <c r="HC111" s="17">
        <v>0</v>
      </c>
      <c r="HD111" s="170">
        <v>0</v>
      </c>
      <c r="HE111" s="17">
        <v>0</v>
      </c>
      <c r="HF111" s="17">
        <v>0</v>
      </c>
      <c r="HG111" s="17">
        <v>0</v>
      </c>
      <c r="HH111" s="17">
        <v>0</v>
      </c>
      <c r="HI111" s="17">
        <v>0</v>
      </c>
      <c r="HL111" s="3">
        <v>0</v>
      </c>
      <c r="HM111" s="3">
        <v>0</v>
      </c>
      <c r="HN111" s="3">
        <v>0</v>
      </c>
      <c r="HO111" s="3">
        <v>0</v>
      </c>
      <c r="HP111" s="3">
        <v>0</v>
      </c>
      <c r="HQ111" s="3">
        <v>0</v>
      </c>
      <c r="HR111" s="32">
        <v>0</v>
      </c>
      <c r="HS111" s="1">
        <v>0</v>
      </c>
      <c r="HT111" s="32">
        <v>0</v>
      </c>
      <c r="HU111" s="32">
        <v>0</v>
      </c>
      <c r="HV111" s="1"/>
      <c r="HW111" s="32">
        <v>0</v>
      </c>
      <c r="HX111" s="32">
        <v>0</v>
      </c>
      <c r="HY111" s="1">
        <f t="shared" si="39"/>
        <v>0</v>
      </c>
      <c r="HZ111" s="1">
        <v>0</v>
      </c>
      <c r="IA111" s="1">
        <f t="shared" si="40"/>
        <v>0</v>
      </c>
      <c r="IB111" s="1">
        <v>0</v>
      </c>
      <c r="IC111" s="3">
        <v>0</v>
      </c>
      <c r="ID111" s="118">
        <v>0</v>
      </c>
      <c r="IE111" s="118"/>
      <c r="IF111" s="118"/>
      <c r="IG111" s="115">
        <v>1</v>
      </c>
      <c r="IH111" s="118" t="s">
        <v>242</v>
      </c>
      <c r="II111" s="179">
        <v>0</v>
      </c>
      <c r="IJ111" s="3" t="s">
        <v>627</v>
      </c>
      <c r="IK111" s="3" t="s">
        <v>628</v>
      </c>
      <c r="IL111" s="3" t="s">
        <v>242</v>
      </c>
      <c r="JE111" s="118"/>
      <c r="JI111" s="3" t="s">
        <v>242</v>
      </c>
      <c r="JN111" s="118"/>
    </row>
    <row r="112" s="1" customFormat="1" ht="60" spans="1:274">
      <c r="A112" s="46">
        <v>70</v>
      </c>
      <c r="B112" s="14">
        <v>3001211334</v>
      </c>
      <c r="C112" s="1" t="s">
        <v>629</v>
      </c>
      <c r="E112" s="49">
        <v>3</v>
      </c>
      <c r="F112" s="49">
        <v>2</v>
      </c>
      <c r="G112" s="17">
        <v>3</v>
      </c>
      <c r="H112" s="1">
        <v>1</v>
      </c>
      <c r="I112" s="71">
        <v>67.3401779603012</v>
      </c>
      <c r="J112" s="47">
        <v>2</v>
      </c>
      <c r="K112" s="68">
        <f t="shared" si="31"/>
        <v>6.73401779603012</v>
      </c>
      <c r="L112" s="49">
        <v>4</v>
      </c>
      <c r="M112" s="78">
        <v>18445</v>
      </c>
      <c r="N112" s="1">
        <v>1</v>
      </c>
      <c r="O112" s="1">
        <v>0</v>
      </c>
      <c r="P112" s="1">
        <v>0</v>
      </c>
      <c r="Q112" s="1">
        <v>0</v>
      </c>
      <c r="R112" s="1">
        <v>0</v>
      </c>
      <c r="S112" s="19">
        <v>108</v>
      </c>
      <c r="T112" s="83">
        <v>110</v>
      </c>
      <c r="U112" s="1">
        <v>1</v>
      </c>
      <c r="V112" s="1">
        <v>1</v>
      </c>
      <c r="W112" s="1">
        <v>1</v>
      </c>
      <c r="X112" s="1">
        <v>1</v>
      </c>
      <c r="Z112" s="88">
        <v>43041</v>
      </c>
      <c r="AA112" s="17">
        <v>178</v>
      </c>
      <c r="AB112" s="17"/>
      <c r="AC112" s="1">
        <v>26.19</v>
      </c>
      <c r="AD112" s="1">
        <v>2</v>
      </c>
      <c r="AE112" s="20" t="s">
        <v>387</v>
      </c>
      <c r="AF112" s="16"/>
      <c r="AG112" s="16" t="s">
        <v>251</v>
      </c>
      <c r="AH112" s="16">
        <v>2</v>
      </c>
      <c r="AI112" s="21">
        <v>2</v>
      </c>
      <c r="AJ112" s="16">
        <v>2.3</v>
      </c>
      <c r="AK112" s="17">
        <v>2.3</v>
      </c>
      <c r="AL112" s="107">
        <v>2</v>
      </c>
      <c r="AM112" s="1">
        <v>1</v>
      </c>
      <c r="AN112" s="1">
        <v>1</v>
      </c>
      <c r="AO112" s="1">
        <v>0</v>
      </c>
      <c r="AP112" s="1">
        <v>0</v>
      </c>
      <c r="AQ112" s="17">
        <v>1</v>
      </c>
      <c r="AR112" s="1">
        <v>1</v>
      </c>
      <c r="AS112" s="1">
        <v>1</v>
      </c>
      <c r="AT112" s="17" t="s">
        <v>246</v>
      </c>
      <c r="AU112" s="17">
        <v>1</v>
      </c>
      <c r="AV112" s="17">
        <v>1</v>
      </c>
      <c r="AX112" s="1">
        <v>0</v>
      </c>
      <c r="AY112" s="1">
        <v>0</v>
      </c>
      <c r="AZ112" s="1">
        <v>0</v>
      </c>
      <c r="BA112" s="1">
        <v>0</v>
      </c>
      <c r="BB112" s="107">
        <v>0</v>
      </c>
      <c r="BC112" s="22">
        <v>0</v>
      </c>
      <c r="BD112" s="22">
        <v>0</v>
      </c>
      <c r="BE112" s="22"/>
      <c r="BF112" s="1">
        <v>0</v>
      </c>
      <c r="BG112" s="1">
        <v>0</v>
      </c>
      <c r="BH112" s="17">
        <v>0</v>
      </c>
      <c r="BI112" s="1">
        <v>0</v>
      </c>
      <c r="BJ112" s="17">
        <v>0</v>
      </c>
      <c r="BK112" s="23" t="s">
        <v>324</v>
      </c>
      <c r="BL112" s="1">
        <v>1</v>
      </c>
      <c r="BM112" s="1">
        <v>0</v>
      </c>
      <c r="BN112" s="1">
        <v>0</v>
      </c>
      <c r="BO112" s="1">
        <v>0</v>
      </c>
      <c r="BP112" s="1">
        <v>2</v>
      </c>
      <c r="BQ112" s="1">
        <v>2</v>
      </c>
      <c r="BR112" s="1">
        <v>3.03</v>
      </c>
      <c r="BS112" s="1">
        <v>1</v>
      </c>
      <c r="BT112" s="1">
        <v>1</v>
      </c>
      <c r="BU112" s="1">
        <v>1</v>
      </c>
      <c r="BW112" s="1">
        <v>4.26</v>
      </c>
      <c r="BX112" s="1">
        <v>2</v>
      </c>
      <c r="BY112" s="1">
        <v>2</v>
      </c>
      <c r="BZ112" s="1">
        <v>50.5</v>
      </c>
      <c r="CA112" s="1">
        <v>125</v>
      </c>
      <c r="CB112" s="24">
        <v>2</v>
      </c>
      <c r="CC112" s="24">
        <v>178</v>
      </c>
      <c r="CD112" s="48">
        <f t="shared" si="42"/>
        <v>3.56</v>
      </c>
      <c r="CE112" s="48">
        <v>3</v>
      </c>
      <c r="CF112" s="25">
        <v>0</v>
      </c>
      <c r="CG112" s="17">
        <v>0</v>
      </c>
      <c r="CH112" s="17">
        <v>0</v>
      </c>
      <c r="CI112" s="17">
        <v>0</v>
      </c>
      <c r="CJ112" s="17">
        <v>0</v>
      </c>
      <c r="CK112" s="17">
        <v>178</v>
      </c>
      <c r="CL112" s="1">
        <f t="shared" si="50"/>
        <v>3.56</v>
      </c>
      <c r="CM112" s="22">
        <v>11.8</v>
      </c>
      <c r="CN112" s="17">
        <v>1</v>
      </c>
      <c r="CO112" s="1">
        <v>85.5</v>
      </c>
      <c r="CP112" s="17">
        <v>5</v>
      </c>
      <c r="CQ112" s="1">
        <f t="shared" si="41"/>
        <v>8.55</v>
      </c>
      <c r="CR112" s="1">
        <v>1.03</v>
      </c>
      <c r="CS112" s="1">
        <f t="shared" si="43"/>
        <v>10.3</v>
      </c>
      <c r="CT112" s="107">
        <v>1</v>
      </c>
      <c r="CU112" s="22">
        <v>42</v>
      </c>
      <c r="CV112" s="107">
        <v>2</v>
      </c>
      <c r="CW112" s="22">
        <v>8.1</v>
      </c>
      <c r="CX112" s="26">
        <f t="shared" si="32"/>
        <v>0.90848501887865</v>
      </c>
      <c r="CY112" s="27">
        <f t="shared" si="33"/>
        <v>0.599600112459909</v>
      </c>
      <c r="CZ112" s="26">
        <f t="shared" si="34"/>
        <v>3.57</v>
      </c>
      <c r="DA112" s="28">
        <f t="shared" si="35"/>
        <v>-2.97039988754009</v>
      </c>
      <c r="DB112" s="107">
        <v>1</v>
      </c>
      <c r="DC112" s="1">
        <v>1</v>
      </c>
      <c r="DD112" s="17">
        <v>1</v>
      </c>
      <c r="DE112" s="29">
        <f t="shared" si="58"/>
        <v>0</v>
      </c>
      <c r="DF112" s="29">
        <v>0</v>
      </c>
      <c r="DG112" s="1">
        <v>23</v>
      </c>
      <c r="DH112" s="1">
        <f t="shared" si="44"/>
        <v>2.3</v>
      </c>
      <c r="DI112" s="1">
        <v>46</v>
      </c>
      <c r="DJ112" s="1">
        <f t="shared" si="36"/>
        <v>4.6</v>
      </c>
      <c r="DK112" s="1">
        <v>3</v>
      </c>
      <c r="DL112" s="1">
        <v>86</v>
      </c>
      <c r="DM112" s="1">
        <v>27</v>
      </c>
      <c r="DN112" s="1">
        <f t="shared" si="51"/>
        <v>2.7</v>
      </c>
      <c r="DO112" s="1">
        <v>6968</v>
      </c>
      <c r="DP112" s="1">
        <v>2</v>
      </c>
      <c r="DQ112" s="1">
        <f t="shared" si="52"/>
        <v>6.968</v>
      </c>
      <c r="DR112" s="1">
        <v>81</v>
      </c>
      <c r="DS112" s="25">
        <v>4.9</v>
      </c>
      <c r="DT112" s="1" t="s">
        <v>241</v>
      </c>
      <c r="DU112" s="1">
        <v>1</v>
      </c>
      <c r="DV112" s="1">
        <v>5</v>
      </c>
      <c r="DW112" s="1">
        <v>1</v>
      </c>
      <c r="DX112" s="20">
        <v>8.11</v>
      </c>
      <c r="DY112" s="1">
        <v>80.6</v>
      </c>
      <c r="DZ112" s="30">
        <v>125</v>
      </c>
      <c r="EA112" s="1">
        <v>161</v>
      </c>
      <c r="EB112" s="1">
        <v>12.5</v>
      </c>
      <c r="EC112" s="1">
        <v>74.2</v>
      </c>
      <c r="ED112" s="1">
        <v>1.09</v>
      </c>
      <c r="EE112" s="1">
        <v>41</v>
      </c>
      <c r="EF112" s="1">
        <v>13.5</v>
      </c>
      <c r="EG112" s="26">
        <f t="shared" si="59"/>
        <v>1.13033376849501</v>
      </c>
      <c r="EH112" s="26">
        <f t="shared" si="60"/>
        <v>0.746020287206704</v>
      </c>
      <c r="EI112" s="1">
        <f t="shared" si="61"/>
        <v>3.485</v>
      </c>
      <c r="EJ112" s="28">
        <f t="shared" si="62"/>
        <v>-2.7389797127933</v>
      </c>
      <c r="EK112" s="22">
        <v>1</v>
      </c>
      <c r="EL112" s="3">
        <v>1</v>
      </c>
      <c r="EM112" s="1">
        <v>146</v>
      </c>
      <c r="EN112" s="1">
        <v>319</v>
      </c>
      <c r="EO112" s="1">
        <v>67</v>
      </c>
      <c r="EP112" s="1">
        <v>29</v>
      </c>
      <c r="EQ112" s="1">
        <v>6990</v>
      </c>
      <c r="ER112" s="25">
        <v>74</v>
      </c>
      <c r="ES112" s="23">
        <v>2.29</v>
      </c>
      <c r="ET112" s="1">
        <v>1</v>
      </c>
      <c r="EU112" s="1">
        <v>4.76</v>
      </c>
      <c r="EV112" s="1">
        <v>63.5</v>
      </c>
      <c r="EW112" s="30">
        <v>113</v>
      </c>
      <c r="EX112" s="1">
        <v>148</v>
      </c>
      <c r="EY112" s="1">
        <v>12.3</v>
      </c>
      <c r="EZ112" s="1">
        <v>77.2</v>
      </c>
      <c r="FA112" s="1">
        <v>1.07</v>
      </c>
      <c r="FB112" s="1">
        <v>37</v>
      </c>
      <c r="FC112" s="1">
        <v>12</v>
      </c>
      <c r="FD112" s="1">
        <v>100</v>
      </c>
      <c r="FE112" s="1">
        <v>103</v>
      </c>
      <c r="FF112" s="1">
        <v>69</v>
      </c>
      <c r="FG112" s="1">
        <v>35</v>
      </c>
      <c r="FH112" s="1">
        <v>5652</v>
      </c>
      <c r="FI112" s="1">
        <v>69</v>
      </c>
      <c r="FK112" s="20">
        <v>37</v>
      </c>
      <c r="FL112" s="1">
        <v>36.8</v>
      </c>
      <c r="FN112" s="31">
        <v>0</v>
      </c>
      <c r="FO112" s="32">
        <v>0</v>
      </c>
      <c r="FP112" s="1">
        <v>0</v>
      </c>
      <c r="FQ112" s="1">
        <v>0</v>
      </c>
      <c r="FR112" s="1">
        <v>0</v>
      </c>
      <c r="FS112" s="1">
        <v>0</v>
      </c>
      <c r="FT112" s="1">
        <f t="shared" si="37"/>
        <v>0</v>
      </c>
      <c r="FU112" s="1">
        <v>0</v>
      </c>
      <c r="FV112" s="1">
        <f t="shared" si="38"/>
        <v>0</v>
      </c>
      <c r="FW112" s="1">
        <v>0</v>
      </c>
      <c r="FX112" s="1">
        <v>0</v>
      </c>
      <c r="FY112" s="17">
        <v>0</v>
      </c>
      <c r="FZ112" s="1">
        <v>0</v>
      </c>
      <c r="GB112" s="1">
        <v>0</v>
      </c>
      <c r="GC112" s="1">
        <v>0</v>
      </c>
      <c r="GD112" s="17">
        <v>0</v>
      </c>
      <c r="GE112" s="1">
        <v>0</v>
      </c>
      <c r="GG112" s="1">
        <v>0</v>
      </c>
      <c r="GH112" s="1">
        <v>0</v>
      </c>
      <c r="GI112" s="17">
        <v>0</v>
      </c>
      <c r="GJ112" s="1">
        <v>0</v>
      </c>
      <c r="GK112" s="1">
        <v>0</v>
      </c>
      <c r="GL112" s="1">
        <v>0</v>
      </c>
      <c r="GM112" s="32">
        <v>0</v>
      </c>
      <c r="GN112" s="17">
        <v>0</v>
      </c>
      <c r="GO112" s="17">
        <v>0</v>
      </c>
      <c r="GP112" s="1">
        <v>0</v>
      </c>
      <c r="GQ112" s="1">
        <v>0</v>
      </c>
      <c r="GR112" s="1">
        <v>0</v>
      </c>
      <c r="GS112" s="1">
        <v>0</v>
      </c>
      <c r="GT112" s="32">
        <v>0</v>
      </c>
      <c r="GU112" s="32">
        <v>0</v>
      </c>
      <c r="GV112" s="1">
        <v>0</v>
      </c>
      <c r="GW112" s="1">
        <v>0</v>
      </c>
      <c r="GX112" s="157">
        <v>0</v>
      </c>
      <c r="GY112" s="17">
        <v>0</v>
      </c>
      <c r="GZ112" s="17">
        <v>0</v>
      </c>
      <c r="HA112" s="25" t="s">
        <v>630</v>
      </c>
      <c r="HB112" s="1" t="s">
        <v>611</v>
      </c>
      <c r="HC112" s="15">
        <v>0</v>
      </c>
      <c r="HD112" s="170">
        <v>0</v>
      </c>
      <c r="HE112" s="17">
        <v>0</v>
      </c>
      <c r="HF112" s="17">
        <v>0</v>
      </c>
      <c r="HG112" s="17">
        <v>0</v>
      </c>
      <c r="HH112" s="17">
        <v>0</v>
      </c>
      <c r="HI112" s="17">
        <v>0</v>
      </c>
      <c r="HL112" s="1">
        <v>0</v>
      </c>
      <c r="HM112" s="1">
        <v>0</v>
      </c>
      <c r="HN112" s="1">
        <v>0</v>
      </c>
      <c r="HO112" s="1">
        <v>0</v>
      </c>
      <c r="HP112" s="1">
        <v>0</v>
      </c>
      <c r="HQ112" s="1">
        <v>0</v>
      </c>
      <c r="HR112" s="32">
        <v>0</v>
      </c>
      <c r="HS112" s="1">
        <v>0</v>
      </c>
      <c r="HT112" s="32">
        <v>0</v>
      </c>
      <c r="HU112" s="32">
        <v>0</v>
      </c>
      <c r="HW112" s="32">
        <v>0</v>
      </c>
      <c r="HX112" s="32">
        <v>0</v>
      </c>
      <c r="HY112" s="1">
        <f t="shared" si="39"/>
        <v>0</v>
      </c>
      <c r="HZ112" s="1">
        <v>0</v>
      </c>
      <c r="IA112" s="1">
        <f t="shared" si="40"/>
        <v>0</v>
      </c>
      <c r="IB112" s="1">
        <v>0</v>
      </c>
      <c r="IC112" s="1">
        <v>0</v>
      </c>
      <c r="ID112" s="23">
        <v>0</v>
      </c>
      <c r="IE112" s="23"/>
      <c r="IF112" s="23"/>
      <c r="IG112" s="36">
        <v>1</v>
      </c>
      <c r="IH112" s="37" t="s">
        <v>242</v>
      </c>
      <c r="II112" s="179">
        <v>0</v>
      </c>
      <c r="IJ112" s="1" t="s">
        <v>631</v>
      </c>
      <c r="IK112" s="1" t="s">
        <v>509</v>
      </c>
      <c r="IL112" s="38" t="s">
        <v>242</v>
      </c>
      <c r="IM112" s="1">
        <v>0</v>
      </c>
      <c r="IN112" s="1">
        <v>0</v>
      </c>
      <c r="IO112" s="1">
        <v>1.89</v>
      </c>
      <c r="IQ112" s="1">
        <v>5.51</v>
      </c>
      <c r="IR112" s="1">
        <v>57.4</v>
      </c>
      <c r="IS112" s="1">
        <v>134</v>
      </c>
      <c r="IT112" s="1">
        <v>191</v>
      </c>
      <c r="IX112" s="1">
        <v>45</v>
      </c>
      <c r="IY112" s="1">
        <v>12.9</v>
      </c>
      <c r="IZ112" s="1">
        <v>34</v>
      </c>
      <c r="JA112" s="1">
        <v>57</v>
      </c>
      <c r="JE112" s="23">
        <v>95</v>
      </c>
      <c r="JI112" s="38" t="s">
        <v>242</v>
      </c>
      <c r="JN112" s="23"/>
    </row>
    <row r="113" s="3" customFormat="1" spans="1:274">
      <c r="A113" s="52"/>
      <c r="B113" s="65"/>
      <c r="E113" s="54">
        <v>3</v>
      </c>
      <c r="F113" s="49">
        <v>2</v>
      </c>
      <c r="G113" s="66">
        <v>3</v>
      </c>
      <c r="H113" s="66">
        <v>1</v>
      </c>
      <c r="I113" s="71">
        <v>69.7296494813558</v>
      </c>
      <c r="J113" s="47">
        <v>2</v>
      </c>
      <c r="K113" s="68">
        <f t="shared" si="31"/>
        <v>6.97296494813558</v>
      </c>
      <c r="L113" s="49">
        <v>5</v>
      </c>
      <c r="M113" s="79">
        <v>18445</v>
      </c>
      <c r="N113" s="66">
        <v>1</v>
      </c>
      <c r="O113" s="66">
        <v>0</v>
      </c>
      <c r="P113" s="66">
        <v>0</v>
      </c>
      <c r="Q113" s="66">
        <v>0</v>
      </c>
      <c r="R113" s="1">
        <v>0</v>
      </c>
      <c r="S113" s="19">
        <v>109</v>
      </c>
      <c r="T113" s="83">
        <v>111</v>
      </c>
      <c r="U113" s="3">
        <v>2</v>
      </c>
      <c r="V113" s="3">
        <v>2</v>
      </c>
      <c r="W113" s="1">
        <v>2</v>
      </c>
      <c r="X113" s="1">
        <v>1</v>
      </c>
      <c r="Z113" s="92">
        <v>43914</v>
      </c>
      <c r="AA113" s="66">
        <v>232</v>
      </c>
      <c r="AB113" s="66"/>
      <c r="AC113" s="3">
        <v>26.19</v>
      </c>
      <c r="AD113" s="1">
        <v>2</v>
      </c>
      <c r="AE113" s="95" t="s">
        <v>333</v>
      </c>
      <c r="AF113" s="94"/>
      <c r="AG113" s="94" t="s">
        <v>235</v>
      </c>
      <c r="AH113" s="94">
        <v>1</v>
      </c>
      <c r="AI113" s="21">
        <v>1</v>
      </c>
      <c r="AJ113" s="94">
        <v>1.1</v>
      </c>
      <c r="AK113" s="66">
        <v>1.1</v>
      </c>
      <c r="AL113" s="22">
        <v>1</v>
      </c>
      <c r="AM113" s="3">
        <v>1</v>
      </c>
      <c r="AN113" s="3">
        <v>1</v>
      </c>
      <c r="AO113" s="3">
        <v>0</v>
      </c>
      <c r="AP113" s="3">
        <v>0</v>
      </c>
      <c r="AQ113" s="66">
        <v>1</v>
      </c>
      <c r="AR113" s="1">
        <v>1</v>
      </c>
      <c r="AS113" s="66">
        <v>1</v>
      </c>
      <c r="AT113" s="66">
        <v>0</v>
      </c>
      <c r="AU113" s="66">
        <v>0</v>
      </c>
      <c r="AV113" s="66">
        <v>0</v>
      </c>
      <c r="AX113" s="3">
        <v>1</v>
      </c>
      <c r="AY113" s="3">
        <v>1</v>
      </c>
      <c r="AZ113" s="3">
        <v>0</v>
      </c>
      <c r="BA113" s="1">
        <v>0</v>
      </c>
      <c r="BB113" s="107">
        <v>0</v>
      </c>
      <c r="BC113" s="22">
        <v>0</v>
      </c>
      <c r="BD113" s="22">
        <v>0</v>
      </c>
      <c r="BE113" s="22"/>
      <c r="BF113" s="3">
        <v>0</v>
      </c>
      <c r="BG113" s="3">
        <v>0</v>
      </c>
      <c r="BH113" s="17">
        <v>0</v>
      </c>
      <c r="BI113" s="3">
        <v>0</v>
      </c>
      <c r="BJ113" s="66">
        <v>0</v>
      </c>
      <c r="BK113" s="118" t="s">
        <v>324</v>
      </c>
      <c r="BL113" s="3">
        <v>1</v>
      </c>
      <c r="BM113" s="3">
        <v>0</v>
      </c>
      <c r="BN113" s="3">
        <v>0</v>
      </c>
      <c r="BO113" s="3">
        <v>0</v>
      </c>
      <c r="BP113" s="1">
        <v>2</v>
      </c>
      <c r="BQ113" s="66">
        <v>2</v>
      </c>
      <c r="BR113" s="3">
        <v>1.42</v>
      </c>
      <c r="BS113" s="1">
        <v>1</v>
      </c>
      <c r="BT113" s="1">
        <v>1</v>
      </c>
      <c r="BU113" s="66">
        <v>1</v>
      </c>
      <c r="BW113" s="3">
        <v>4.44</v>
      </c>
      <c r="BX113" s="1">
        <v>2</v>
      </c>
      <c r="BY113" s="1">
        <v>2</v>
      </c>
      <c r="BZ113" s="3">
        <v>52.9</v>
      </c>
      <c r="CA113" s="3">
        <v>127</v>
      </c>
      <c r="CB113" s="24">
        <v>2</v>
      </c>
      <c r="CC113" s="3">
        <v>232</v>
      </c>
      <c r="CD113" s="48">
        <f t="shared" si="42"/>
        <v>4.64</v>
      </c>
      <c r="CE113" s="48">
        <v>3</v>
      </c>
      <c r="CF113" s="129">
        <v>0</v>
      </c>
      <c r="CG113" s="3">
        <v>0</v>
      </c>
      <c r="CH113" s="3">
        <v>0</v>
      </c>
      <c r="CI113" s="3">
        <v>0</v>
      </c>
      <c r="CJ113" s="3">
        <v>0</v>
      </c>
      <c r="CK113" s="3">
        <v>232</v>
      </c>
      <c r="CL113" s="1">
        <f t="shared" si="50"/>
        <v>4.64</v>
      </c>
      <c r="CM113" s="22">
        <v>12.1</v>
      </c>
      <c r="CN113" s="17">
        <v>1</v>
      </c>
      <c r="CO113" s="3">
        <v>86.8</v>
      </c>
      <c r="CP113" s="17">
        <v>5</v>
      </c>
      <c r="CQ113" s="1">
        <f t="shared" si="41"/>
        <v>8.68</v>
      </c>
      <c r="CR113" s="3">
        <v>1.05</v>
      </c>
      <c r="CS113" s="1">
        <f t="shared" si="43"/>
        <v>10.5</v>
      </c>
      <c r="CT113" s="107">
        <v>1</v>
      </c>
      <c r="CU113" s="22">
        <v>40</v>
      </c>
      <c r="CV113" s="107">
        <v>2</v>
      </c>
      <c r="CW113" s="22">
        <v>9.7</v>
      </c>
      <c r="CX113" s="26">
        <f t="shared" si="32"/>
        <v>0.986771734266245</v>
      </c>
      <c r="CY113" s="27">
        <f t="shared" si="33"/>
        <v>0.651269344615722</v>
      </c>
      <c r="CZ113" s="26">
        <f t="shared" si="34"/>
        <v>3.4</v>
      </c>
      <c r="DA113" s="28">
        <f t="shared" si="35"/>
        <v>-2.74873065538428</v>
      </c>
      <c r="DB113" s="107">
        <v>1</v>
      </c>
      <c r="DC113" s="1">
        <v>1</v>
      </c>
      <c r="DD113" s="66">
        <v>2</v>
      </c>
      <c r="DE113" s="29">
        <f t="shared" si="58"/>
        <v>1</v>
      </c>
      <c r="DF113" s="141">
        <v>1</v>
      </c>
      <c r="DG113" s="3">
        <v>27</v>
      </c>
      <c r="DH113" s="1">
        <f t="shared" si="44"/>
        <v>2.7</v>
      </c>
      <c r="DI113" s="3">
        <v>40</v>
      </c>
      <c r="DJ113" s="1">
        <f t="shared" si="36"/>
        <v>4</v>
      </c>
      <c r="DK113" s="1">
        <v>3</v>
      </c>
      <c r="DL113" s="3">
        <v>55</v>
      </c>
      <c r="DM113" s="3">
        <v>20</v>
      </c>
      <c r="DN113" s="1">
        <f t="shared" si="51"/>
        <v>2</v>
      </c>
      <c r="DO113" s="3">
        <v>7532</v>
      </c>
      <c r="DP113" s="1">
        <v>2</v>
      </c>
      <c r="DQ113" s="1">
        <f t="shared" si="52"/>
        <v>7.532</v>
      </c>
      <c r="DR113" s="3">
        <v>83</v>
      </c>
      <c r="DS113" s="129">
        <v>4.4</v>
      </c>
      <c r="DT113" s="3" t="s">
        <v>241</v>
      </c>
      <c r="DU113" s="3">
        <v>1</v>
      </c>
      <c r="DV113" s="3">
        <v>5</v>
      </c>
      <c r="DW113" s="1">
        <v>1</v>
      </c>
      <c r="DX113" s="95">
        <v>6.84</v>
      </c>
      <c r="DY113" s="3">
        <v>77.4</v>
      </c>
      <c r="DZ113" s="30">
        <v>121</v>
      </c>
      <c r="EA113" s="3">
        <v>174</v>
      </c>
      <c r="EB113" s="3">
        <v>12.7</v>
      </c>
      <c r="EC113" s="3">
        <v>76</v>
      </c>
      <c r="ED113" s="3">
        <v>1.11</v>
      </c>
      <c r="EE113" s="3">
        <v>37</v>
      </c>
      <c r="EF113" s="3">
        <v>14.4</v>
      </c>
      <c r="EG113" s="26">
        <f t="shared" si="59"/>
        <v>1.15836249209525</v>
      </c>
      <c r="EH113" s="26">
        <f t="shared" si="60"/>
        <v>0.764519244782865</v>
      </c>
      <c r="EI113" s="1">
        <f t="shared" si="61"/>
        <v>3.145</v>
      </c>
      <c r="EJ113" s="28">
        <f t="shared" si="62"/>
        <v>-2.38048075521713</v>
      </c>
      <c r="EK113" s="22">
        <v>2</v>
      </c>
      <c r="EL113" s="1">
        <v>2</v>
      </c>
      <c r="EM113" s="3">
        <v>173</v>
      </c>
      <c r="EN113" s="3">
        <v>283</v>
      </c>
      <c r="EO113" s="3">
        <v>66</v>
      </c>
      <c r="EP113" s="3">
        <v>48</v>
      </c>
      <c r="EQ113" s="3">
        <v>6921</v>
      </c>
      <c r="ER113" s="129">
        <v>81</v>
      </c>
      <c r="ES113" s="118"/>
      <c r="ET113" s="3">
        <v>0</v>
      </c>
      <c r="EW113" s="30"/>
      <c r="FK113" s="95">
        <v>36.9</v>
      </c>
      <c r="FL113" s="3">
        <v>36.7</v>
      </c>
      <c r="FM113" s="1"/>
      <c r="FN113" s="31">
        <v>0</v>
      </c>
      <c r="FO113" s="32">
        <v>0</v>
      </c>
      <c r="FP113" s="3">
        <v>0</v>
      </c>
      <c r="FQ113" s="1">
        <v>0</v>
      </c>
      <c r="FR113" s="3">
        <v>0</v>
      </c>
      <c r="FS113" s="1">
        <v>0</v>
      </c>
      <c r="FT113" s="1">
        <f t="shared" si="37"/>
        <v>0</v>
      </c>
      <c r="FU113" s="66">
        <v>0</v>
      </c>
      <c r="FV113" s="1">
        <f t="shared" si="38"/>
        <v>0</v>
      </c>
      <c r="FW113" s="1">
        <v>0</v>
      </c>
      <c r="FX113" s="1">
        <v>0</v>
      </c>
      <c r="FY113" s="17">
        <v>0</v>
      </c>
      <c r="FZ113" s="1">
        <v>0</v>
      </c>
      <c r="GA113" s="17"/>
      <c r="GB113" s="1">
        <v>0</v>
      </c>
      <c r="GC113" s="17">
        <v>0</v>
      </c>
      <c r="GD113" s="17">
        <v>0</v>
      </c>
      <c r="GE113" s="1">
        <v>0</v>
      </c>
      <c r="GF113" s="17"/>
      <c r="GG113" s="1">
        <v>0</v>
      </c>
      <c r="GH113" s="17">
        <v>0</v>
      </c>
      <c r="GI113" s="17">
        <v>0</v>
      </c>
      <c r="GJ113" s="1">
        <v>0</v>
      </c>
      <c r="GK113" s="3">
        <v>0</v>
      </c>
      <c r="GL113" s="3">
        <v>0</v>
      </c>
      <c r="GM113" s="32">
        <v>0</v>
      </c>
      <c r="GN113" s="17">
        <v>0</v>
      </c>
      <c r="GO113" s="66">
        <v>0</v>
      </c>
      <c r="GP113" s="1">
        <v>0</v>
      </c>
      <c r="GQ113" s="1">
        <v>0</v>
      </c>
      <c r="GR113" s="66">
        <v>0</v>
      </c>
      <c r="GS113" s="1">
        <v>0</v>
      </c>
      <c r="GT113" s="32">
        <v>0</v>
      </c>
      <c r="GU113" s="32">
        <v>0</v>
      </c>
      <c r="GV113" s="3">
        <v>0</v>
      </c>
      <c r="GW113" s="3">
        <v>0</v>
      </c>
      <c r="GX113" s="157">
        <v>0</v>
      </c>
      <c r="GY113" s="66">
        <v>0</v>
      </c>
      <c r="GZ113" s="17">
        <v>0</v>
      </c>
      <c r="HA113" s="129">
        <v>0</v>
      </c>
      <c r="HB113" s="3">
        <v>0</v>
      </c>
      <c r="HC113" s="17">
        <v>0</v>
      </c>
      <c r="HD113" s="170">
        <v>0</v>
      </c>
      <c r="HE113" s="17">
        <v>0</v>
      </c>
      <c r="HF113" s="17">
        <v>0</v>
      </c>
      <c r="HG113" s="17">
        <v>0</v>
      </c>
      <c r="HH113" s="17">
        <v>0</v>
      </c>
      <c r="HI113" s="17">
        <v>0</v>
      </c>
      <c r="HL113" s="3">
        <v>0</v>
      </c>
      <c r="HM113" s="3">
        <v>0</v>
      </c>
      <c r="HN113" s="3">
        <v>0</v>
      </c>
      <c r="HO113" s="3">
        <v>0</v>
      </c>
      <c r="HP113" s="3">
        <v>0</v>
      </c>
      <c r="HQ113" s="3">
        <v>0</v>
      </c>
      <c r="HR113" s="32">
        <v>0</v>
      </c>
      <c r="HS113" s="1">
        <v>0</v>
      </c>
      <c r="HT113" s="32">
        <v>0</v>
      </c>
      <c r="HU113" s="32">
        <v>0</v>
      </c>
      <c r="HV113" s="1"/>
      <c r="HW113" s="32">
        <v>0</v>
      </c>
      <c r="HX113" s="32">
        <v>0</v>
      </c>
      <c r="HY113" s="1">
        <f t="shared" si="39"/>
        <v>0</v>
      </c>
      <c r="HZ113" s="1">
        <v>0</v>
      </c>
      <c r="IA113" s="1">
        <f t="shared" si="40"/>
        <v>0</v>
      </c>
      <c r="IB113" s="1">
        <v>0</v>
      </c>
      <c r="IC113" s="3">
        <v>0</v>
      </c>
      <c r="ID113" s="118">
        <v>0</v>
      </c>
      <c r="IE113" s="118"/>
      <c r="IF113" s="118"/>
      <c r="IG113" s="115">
        <v>1</v>
      </c>
      <c r="IH113" s="118" t="s">
        <v>242</v>
      </c>
      <c r="II113" s="179">
        <v>0</v>
      </c>
      <c r="IJ113" s="3" t="s">
        <v>632</v>
      </c>
      <c r="IK113" s="3" t="s">
        <v>365</v>
      </c>
      <c r="IL113" s="3" t="s">
        <v>242</v>
      </c>
      <c r="JE113" s="118"/>
      <c r="JI113" s="3" t="s">
        <v>242</v>
      </c>
      <c r="JN113" s="118"/>
    </row>
    <row r="114" s="1" customFormat="1" spans="1:274">
      <c r="A114" s="46">
        <v>71</v>
      </c>
      <c r="B114" s="14">
        <v>3001489900</v>
      </c>
      <c r="C114" s="1" t="s">
        <v>633</v>
      </c>
      <c r="E114" s="49">
        <v>3</v>
      </c>
      <c r="F114" s="49">
        <v>2</v>
      </c>
      <c r="G114" s="17">
        <v>3</v>
      </c>
      <c r="H114" s="1">
        <v>1</v>
      </c>
      <c r="I114" s="71">
        <v>53.2252078685865</v>
      </c>
      <c r="J114" s="47">
        <v>1</v>
      </c>
      <c r="K114" s="68">
        <f t="shared" si="31"/>
        <v>5.32252078685865</v>
      </c>
      <c r="L114" s="49">
        <v>3</v>
      </c>
      <c r="M114" s="78">
        <v>24473</v>
      </c>
      <c r="N114" s="1">
        <v>0</v>
      </c>
      <c r="O114" s="1">
        <v>0</v>
      </c>
      <c r="P114" s="1">
        <v>1</v>
      </c>
      <c r="Q114" s="1">
        <v>0</v>
      </c>
      <c r="R114" s="1">
        <v>0</v>
      </c>
      <c r="S114" s="19">
        <v>110</v>
      </c>
      <c r="T114" s="83">
        <v>112</v>
      </c>
      <c r="U114" s="1">
        <v>1</v>
      </c>
      <c r="V114" s="1">
        <v>1</v>
      </c>
      <c r="W114" s="1">
        <v>1</v>
      </c>
      <c r="X114" s="1">
        <v>1</v>
      </c>
      <c r="Z114" s="88">
        <v>43914</v>
      </c>
      <c r="AA114" s="17">
        <v>112</v>
      </c>
      <c r="AB114" s="17" t="s">
        <v>634</v>
      </c>
      <c r="AC114" s="17">
        <v>27.68</v>
      </c>
      <c r="AD114" s="1">
        <v>2</v>
      </c>
      <c r="AE114" s="20" t="s">
        <v>635</v>
      </c>
      <c r="AF114" s="16"/>
      <c r="AG114" s="16" t="s">
        <v>255</v>
      </c>
      <c r="AH114" s="16">
        <v>3</v>
      </c>
      <c r="AI114" s="21">
        <v>3</v>
      </c>
      <c r="AJ114" s="16">
        <v>2.5</v>
      </c>
      <c r="AK114" s="17">
        <v>2.5</v>
      </c>
      <c r="AL114" s="107">
        <v>2</v>
      </c>
      <c r="AM114" s="1">
        <v>2</v>
      </c>
      <c r="AN114" s="1">
        <v>2</v>
      </c>
      <c r="AO114" s="1">
        <v>0</v>
      </c>
      <c r="AP114" s="1">
        <v>0</v>
      </c>
      <c r="AQ114" s="17">
        <v>2</v>
      </c>
      <c r="AR114" s="1">
        <v>1</v>
      </c>
      <c r="AS114" s="1">
        <v>1</v>
      </c>
      <c r="AT114" s="17" t="s">
        <v>246</v>
      </c>
      <c r="AU114" s="17">
        <v>1</v>
      </c>
      <c r="AV114" s="17">
        <v>1</v>
      </c>
      <c r="AX114" s="1">
        <v>1</v>
      </c>
      <c r="AY114" s="1">
        <v>1</v>
      </c>
      <c r="AZ114" s="1">
        <v>1</v>
      </c>
      <c r="BA114" s="1">
        <v>1</v>
      </c>
      <c r="BB114" s="107">
        <v>1</v>
      </c>
      <c r="BC114" s="22">
        <v>0</v>
      </c>
      <c r="BD114" s="22">
        <v>0</v>
      </c>
      <c r="BE114" s="22"/>
      <c r="BF114" s="1">
        <v>1</v>
      </c>
      <c r="BG114" s="1">
        <v>1</v>
      </c>
      <c r="BH114" s="17">
        <v>1</v>
      </c>
      <c r="BI114" s="1">
        <v>0</v>
      </c>
      <c r="BJ114" s="17">
        <v>0</v>
      </c>
      <c r="BK114" s="23" t="s">
        <v>271</v>
      </c>
      <c r="BL114" s="1">
        <v>0</v>
      </c>
      <c r="BM114" s="1">
        <v>0</v>
      </c>
      <c r="BN114" s="1">
        <v>1</v>
      </c>
      <c r="BO114" s="1" t="s">
        <v>636</v>
      </c>
      <c r="BP114" s="1">
        <v>1</v>
      </c>
      <c r="BQ114" s="1">
        <v>1</v>
      </c>
      <c r="BR114" s="1">
        <v>31.21</v>
      </c>
      <c r="BS114" s="1">
        <v>2</v>
      </c>
      <c r="BT114" s="1">
        <v>2</v>
      </c>
      <c r="BU114" s="1">
        <v>3</v>
      </c>
      <c r="BW114" s="1">
        <v>5.58</v>
      </c>
      <c r="BX114" s="1">
        <v>2</v>
      </c>
      <c r="BY114" s="66">
        <v>3</v>
      </c>
      <c r="BZ114" s="1">
        <v>51.4</v>
      </c>
      <c r="CA114" s="1">
        <v>157</v>
      </c>
      <c r="CB114" s="24">
        <v>2</v>
      </c>
      <c r="CC114" s="24">
        <v>112</v>
      </c>
      <c r="CD114" s="48">
        <f t="shared" si="42"/>
        <v>2.24</v>
      </c>
      <c r="CE114" s="48">
        <v>3</v>
      </c>
      <c r="CF114" s="25">
        <v>0</v>
      </c>
      <c r="CG114" s="17">
        <v>0</v>
      </c>
      <c r="CH114" s="17">
        <v>0</v>
      </c>
      <c r="CI114" s="17">
        <v>0</v>
      </c>
      <c r="CJ114" s="17">
        <v>0</v>
      </c>
      <c r="CK114" s="17">
        <v>112</v>
      </c>
      <c r="CL114" s="1">
        <f t="shared" si="50"/>
        <v>2.24</v>
      </c>
      <c r="CM114" s="22">
        <v>12</v>
      </c>
      <c r="CN114" s="17">
        <v>1</v>
      </c>
      <c r="CO114" s="1">
        <v>88.8</v>
      </c>
      <c r="CP114" s="17">
        <v>5</v>
      </c>
      <c r="CQ114" s="1">
        <f t="shared" si="41"/>
        <v>8.88</v>
      </c>
      <c r="CR114" s="1">
        <v>1.04</v>
      </c>
      <c r="CS114" s="1">
        <f t="shared" si="43"/>
        <v>10.4</v>
      </c>
      <c r="CT114" s="107">
        <v>1</v>
      </c>
      <c r="CU114" s="22">
        <v>33</v>
      </c>
      <c r="CV114" s="22">
        <v>1</v>
      </c>
      <c r="CW114" s="22">
        <v>19.5</v>
      </c>
      <c r="CX114" s="26">
        <f t="shared" si="32"/>
        <v>1.29003461136252</v>
      </c>
      <c r="CY114" s="27">
        <f t="shared" si="33"/>
        <v>0.851422843499262</v>
      </c>
      <c r="CZ114" s="26">
        <f t="shared" si="34"/>
        <v>2.805</v>
      </c>
      <c r="DA114" s="28">
        <f t="shared" si="35"/>
        <v>-1.95357715650074</v>
      </c>
      <c r="DB114" s="22">
        <v>2</v>
      </c>
      <c r="DC114" s="1">
        <v>1</v>
      </c>
      <c r="DD114" s="17">
        <v>2</v>
      </c>
      <c r="DE114" s="29">
        <f t="shared" si="58"/>
        <v>0</v>
      </c>
      <c r="DF114" s="29">
        <v>0</v>
      </c>
      <c r="DG114" s="1">
        <v>20</v>
      </c>
      <c r="DH114" s="1">
        <f t="shared" si="44"/>
        <v>2</v>
      </c>
      <c r="DI114" s="1">
        <v>23</v>
      </c>
      <c r="DJ114" s="1">
        <f t="shared" si="36"/>
        <v>2.3</v>
      </c>
      <c r="DK114" s="17">
        <v>2</v>
      </c>
      <c r="DL114" s="1">
        <v>139</v>
      </c>
      <c r="DM114" s="1">
        <v>65</v>
      </c>
      <c r="DN114" s="1">
        <f t="shared" si="51"/>
        <v>6.5</v>
      </c>
      <c r="DO114" s="1">
        <v>4475</v>
      </c>
      <c r="DP114" s="1">
        <v>2</v>
      </c>
      <c r="DQ114" s="1">
        <f t="shared" si="52"/>
        <v>4.475</v>
      </c>
      <c r="DR114" s="1">
        <v>61</v>
      </c>
      <c r="DS114" s="25">
        <v>4.7</v>
      </c>
      <c r="DT114" s="1" t="s">
        <v>260</v>
      </c>
      <c r="DU114" s="1">
        <v>1</v>
      </c>
      <c r="DV114" s="1">
        <v>6</v>
      </c>
      <c r="DW114" s="1">
        <v>1</v>
      </c>
      <c r="DX114" s="20">
        <v>7.47</v>
      </c>
      <c r="DY114" s="1">
        <v>68.7</v>
      </c>
      <c r="DZ114" s="30">
        <v>155</v>
      </c>
      <c r="EA114" s="1">
        <v>82</v>
      </c>
      <c r="EB114" s="1">
        <v>12.3</v>
      </c>
      <c r="EC114" s="1">
        <v>83</v>
      </c>
      <c r="ED114" s="1">
        <v>1.07</v>
      </c>
      <c r="EE114" s="1">
        <v>33</v>
      </c>
      <c r="EF114" s="1">
        <v>33.1</v>
      </c>
      <c r="EG114" s="26">
        <f t="shared" si="59"/>
        <v>1.51982799377572</v>
      </c>
      <c r="EH114" s="26">
        <f t="shared" si="60"/>
        <v>1.00308647589197</v>
      </c>
      <c r="EI114" s="1">
        <f t="shared" si="61"/>
        <v>2.805</v>
      </c>
      <c r="EJ114" s="28">
        <f t="shared" si="62"/>
        <v>-1.80191352410803</v>
      </c>
      <c r="EK114" s="22">
        <v>2</v>
      </c>
      <c r="EL114" s="1">
        <v>2</v>
      </c>
      <c r="EM114" s="1">
        <v>183</v>
      </c>
      <c r="EN114" s="1">
        <v>309</v>
      </c>
      <c r="EO114" s="1">
        <v>118</v>
      </c>
      <c r="EP114" s="1">
        <v>70</v>
      </c>
      <c r="EQ114" s="1">
        <v>4367</v>
      </c>
      <c r="ER114" s="25">
        <v>60</v>
      </c>
      <c r="ES114" s="23">
        <v>31.17</v>
      </c>
      <c r="ET114" s="1">
        <v>1</v>
      </c>
      <c r="EU114" s="1">
        <v>4.96</v>
      </c>
      <c r="EV114" s="1">
        <v>53.8</v>
      </c>
      <c r="EW114" s="30">
        <v>139</v>
      </c>
      <c r="EX114" s="1">
        <v>85</v>
      </c>
      <c r="EY114" s="1">
        <v>12.7</v>
      </c>
      <c r="EZ114" s="1">
        <v>76</v>
      </c>
      <c r="FA114" s="1">
        <v>1.11</v>
      </c>
      <c r="FB114" s="1">
        <v>30</v>
      </c>
      <c r="FC114" s="1">
        <v>27.4</v>
      </c>
      <c r="FD114" s="1">
        <v>14</v>
      </c>
      <c r="FE114" s="1">
        <v>82</v>
      </c>
      <c r="FF114" s="1">
        <v>133</v>
      </c>
      <c r="FG114" s="1">
        <v>62</v>
      </c>
      <c r="FH114" s="1">
        <v>3434</v>
      </c>
      <c r="FI114" s="1">
        <v>59</v>
      </c>
      <c r="FK114" s="20">
        <v>38</v>
      </c>
      <c r="FL114" s="1">
        <v>36.5</v>
      </c>
      <c r="FM114" s="17"/>
      <c r="FN114" s="31">
        <v>1</v>
      </c>
      <c r="FO114" s="157">
        <v>1</v>
      </c>
      <c r="FP114" s="1">
        <v>1</v>
      </c>
      <c r="FQ114" s="1">
        <v>0</v>
      </c>
      <c r="FR114" s="1">
        <v>0</v>
      </c>
      <c r="FS114" s="1">
        <v>0</v>
      </c>
      <c r="FT114" s="1">
        <f t="shared" si="37"/>
        <v>0</v>
      </c>
      <c r="FU114" s="1">
        <v>0</v>
      </c>
      <c r="FV114" s="1">
        <f t="shared" si="38"/>
        <v>0</v>
      </c>
      <c r="FW114" s="1">
        <v>0</v>
      </c>
      <c r="FX114" s="1">
        <v>0</v>
      </c>
      <c r="FY114" s="17">
        <v>0</v>
      </c>
      <c r="FZ114" s="1">
        <v>0</v>
      </c>
      <c r="GB114" s="1">
        <v>0</v>
      </c>
      <c r="GC114" s="1">
        <v>0</v>
      </c>
      <c r="GD114" s="17">
        <v>0</v>
      </c>
      <c r="GE114" s="1">
        <v>0</v>
      </c>
      <c r="GG114" s="1">
        <v>0</v>
      </c>
      <c r="GH114" s="1">
        <v>0</v>
      </c>
      <c r="GI114" s="17">
        <v>0</v>
      </c>
      <c r="GJ114" s="1">
        <v>0</v>
      </c>
      <c r="GK114" s="1">
        <v>0</v>
      </c>
      <c r="GL114" s="1">
        <v>0</v>
      </c>
      <c r="GM114" s="32">
        <v>0</v>
      </c>
      <c r="GN114" s="17">
        <v>0</v>
      </c>
      <c r="GO114" s="17">
        <v>0</v>
      </c>
      <c r="GP114" s="1">
        <v>0</v>
      </c>
      <c r="GQ114" s="1">
        <v>0</v>
      </c>
      <c r="GR114" s="1">
        <v>0</v>
      </c>
      <c r="GS114" s="1">
        <v>0</v>
      </c>
      <c r="GT114" s="32">
        <v>0</v>
      </c>
      <c r="GU114" s="32">
        <v>0</v>
      </c>
      <c r="GV114" s="1">
        <v>0</v>
      </c>
      <c r="GW114" s="1">
        <v>0</v>
      </c>
      <c r="GX114" s="157">
        <v>0</v>
      </c>
      <c r="GY114" s="17">
        <v>0</v>
      </c>
      <c r="GZ114" s="17">
        <v>0</v>
      </c>
      <c r="HA114" s="25">
        <v>0</v>
      </c>
      <c r="HB114" s="1">
        <v>0</v>
      </c>
      <c r="HC114" s="17">
        <v>0</v>
      </c>
      <c r="HD114" s="170">
        <v>0</v>
      </c>
      <c r="HE114" s="17">
        <v>0</v>
      </c>
      <c r="HF114" s="17">
        <v>0</v>
      </c>
      <c r="HG114" s="17">
        <v>0</v>
      </c>
      <c r="HH114" s="17">
        <v>0</v>
      </c>
      <c r="HI114" s="17">
        <v>0</v>
      </c>
      <c r="HL114" s="1">
        <v>0</v>
      </c>
      <c r="HM114" s="1">
        <v>0</v>
      </c>
      <c r="HN114" s="1">
        <v>0</v>
      </c>
      <c r="HO114" s="1">
        <v>0</v>
      </c>
      <c r="HP114" s="1">
        <v>0</v>
      </c>
      <c r="HQ114" s="1">
        <v>0</v>
      </c>
      <c r="HR114" s="32">
        <v>0</v>
      </c>
      <c r="HS114" s="1">
        <v>0</v>
      </c>
      <c r="HT114" s="32">
        <v>0</v>
      </c>
      <c r="HU114" s="32">
        <v>0</v>
      </c>
      <c r="HW114" s="32">
        <v>0</v>
      </c>
      <c r="HX114" s="32">
        <v>0</v>
      </c>
      <c r="HY114" s="1">
        <f t="shared" si="39"/>
        <v>0</v>
      </c>
      <c r="HZ114" s="1">
        <v>0</v>
      </c>
      <c r="IA114" s="1">
        <f t="shared" si="40"/>
        <v>0</v>
      </c>
      <c r="IB114" s="1">
        <v>0</v>
      </c>
      <c r="IC114" s="1">
        <v>0</v>
      </c>
      <c r="ID114" s="23">
        <v>0</v>
      </c>
      <c r="IE114" s="23"/>
      <c r="IF114" s="23"/>
      <c r="IG114" s="36">
        <v>2</v>
      </c>
      <c r="IH114" s="37" t="s">
        <v>331</v>
      </c>
      <c r="II114" s="179">
        <v>1</v>
      </c>
      <c r="IJ114" s="1" t="s">
        <v>637</v>
      </c>
      <c r="IK114" s="1" t="s">
        <v>509</v>
      </c>
      <c r="IL114" s="38" t="s">
        <v>331</v>
      </c>
      <c r="IM114" s="1">
        <v>0</v>
      </c>
      <c r="IN114" s="1">
        <v>0</v>
      </c>
      <c r="IO114" s="1">
        <v>21.94</v>
      </c>
      <c r="IQ114" s="1">
        <v>5.77</v>
      </c>
      <c r="IR114" s="1">
        <v>53.9</v>
      </c>
      <c r="IS114" s="1">
        <v>158</v>
      </c>
      <c r="IT114" s="1">
        <v>103</v>
      </c>
      <c r="IU114" s="1">
        <v>12.5</v>
      </c>
      <c r="IV114" s="1">
        <v>79.4</v>
      </c>
      <c r="IW114" s="1">
        <v>1.09</v>
      </c>
      <c r="IX114" s="1">
        <v>32</v>
      </c>
      <c r="IY114" s="1">
        <v>20</v>
      </c>
      <c r="IZ114" s="1">
        <v>22</v>
      </c>
      <c r="JA114" s="1">
        <v>29</v>
      </c>
      <c r="JB114" s="1">
        <v>160</v>
      </c>
      <c r="JC114" s="1">
        <v>68</v>
      </c>
      <c r="JD114" s="1">
        <v>4376</v>
      </c>
      <c r="JE114" s="23">
        <v>58</v>
      </c>
      <c r="JI114" s="38" t="s">
        <v>331</v>
      </c>
      <c r="JN114" s="23"/>
    </row>
    <row r="115" s="1" customFormat="1" spans="1:274">
      <c r="A115" s="46">
        <v>72</v>
      </c>
      <c r="B115" s="14">
        <v>3001262742</v>
      </c>
      <c r="C115" s="1" t="s">
        <v>638</v>
      </c>
      <c r="E115" s="49">
        <v>3</v>
      </c>
      <c r="F115" s="49">
        <v>2</v>
      </c>
      <c r="G115" s="17">
        <v>3</v>
      </c>
      <c r="H115" s="1">
        <v>1</v>
      </c>
      <c r="I115" s="71">
        <v>47.0636550308008</v>
      </c>
      <c r="J115" s="47">
        <v>1</v>
      </c>
      <c r="K115" s="68">
        <f t="shared" si="31"/>
        <v>4.70636550308008</v>
      </c>
      <c r="L115" s="49">
        <v>2</v>
      </c>
      <c r="M115" s="78">
        <v>26724</v>
      </c>
      <c r="N115" s="1">
        <v>0</v>
      </c>
      <c r="O115" s="1">
        <v>0</v>
      </c>
      <c r="P115" s="1">
        <v>1</v>
      </c>
      <c r="Q115" s="1">
        <v>1</v>
      </c>
      <c r="R115" s="1">
        <v>0</v>
      </c>
      <c r="S115" s="19">
        <v>111</v>
      </c>
      <c r="T115" s="83">
        <v>113</v>
      </c>
      <c r="U115" s="1">
        <v>1</v>
      </c>
      <c r="V115" s="1">
        <v>1</v>
      </c>
      <c r="W115" s="1">
        <v>1</v>
      </c>
      <c r="X115" s="1">
        <v>1</v>
      </c>
      <c r="Z115" s="88">
        <v>43914</v>
      </c>
      <c r="AA115" s="17">
        <v>109</v>
      </c>
      <c r="AB115" s="17">
        <v>0</v>
      </c>
      <c r="AC115" s="1">
        <v>21.73</v>
      </c>
      <c r="AD115" s="17">
        <v>1</v>
      </c>
      <c r="AE115" s="20" t="s">
        <v>298</v>
      </c>
      <c r="AF115" s="16"/>
      <c r="AG115" s="16" t="s">
        <v>235</v>
      </c>
      <c r="AH115" s="16">
        <v>1</v>
      </c>
      <c r="AI115" s="21">
        <v>1</v>
      </c>
      <c r="AJ115" s="16">
        <v>1.2</v>
      </c>
      <c r="AK115" s="17">
        <v>1.2</v>
      </c>
      <c r="AL115" s="22">
        <v>1</v>
      </c>
      <c r="AM115" s="1">
        <v>2</v>
      </c>
      <c r="AN115" s="1">
        <v>2</v>
      </c>
      <c r="AO115" s="1">
        <v>0</v>
      </c>
      <c r="AP115" s="1">
        <v>0</v>
      </c>
      <c r="AQ115" s="17">
        <v>2</v>
      </c>
      <c r="AR115" s="1">
        <v>1</v>
      </c>
      <c r="AS115" s="1">
        <v>1</v>
      </c>
      <c r="AT115" s="17" t="s">
        <v>246</v>
      </c>
      <c r="AU115" s="17">
        <v>1</v>
      </c>
      <c r="AV115" s="17">
        <v>1</v>
      </c>
      <c r="AX115" s="1">
        <v>1</v>
      </c>
      <c r="AY115" s="1">
        <v>1</v>
      </c>
      <c r="AZ115" s="1">
        <v>1</v>
      </c>
      <c r="BA115" s="1">
        <v>1</v>
      </c>
      <c r="BB115" s="107">
        <v>1</v>
      </c>
      <c r="BC115" s="22">
        <v>0</v>
      </c>
      <c r="BD115" s="22">
        <v>0</v>
      </c>
      <c r="BE115" s="22"/>
      <c r="BF115" s="1">
        <v>0</v>
      </c>
      <c r="BG115" s="1">
        <v>1</v>
      </c>
      <c r="BH115" s="17">
        <v>1</v>
      </c>
      <c r="BI115" s="1">
        <v>0</v>
      </c>
      <c r="BJ115" s="17">
        <v>0</v>
      </c>
      <c r="BK115" s="23" t="s">
        <v>271</v>
      </c>
      <c r="BL115" s="1">
        <v>0</v>
      </c>
      <c r="BM115" s="1">
        <v>0</v>
      </c>
      <c r="BN115" s="1">
        <v>1</v>
      </c>
      <c r="BO115" s="1">
        <v>0</v>
      </c>
      <c r="BP115" s="1">
        <v>1</v>
      </c>
      <c r="BQ115" s="1">
        <v>1</v>
      </c>
      <c r="BR115" s="1">
        <v>4.51</v>
      </c>
      <c r="BS115" s="1">
        <v>1</v>
      </c>
      <c r="BT115" s="1">
        <v>2</v>
      </c>
      <c r="BU115" s="1">
        <v>2</v>
      </c>
      <c r="BW115" s="1">
        <v>5.2</v>
      </c>
      <c r="BX115" s="1">
        <v>2</v>
      </c>
      <c r="BY115" s="66">
        <v>3</v>
      </c>
      <c r="BZ115" s="1">
        <v>50.2</v>
      </c>
      <c r="CA115" s="1">
        <v>169</v>
      </c>
      <c r="CB115" s="24">
        <v>2</v>
      </c>
      <c r="CC115" s="24">
        <v>109</v>
      </c>
      <c r="CD115" s="48">
        <f t="shared" si="42"/>
        <v>2.18</v>
      </c>
      <c r="CE115" s="48">
        <v>3</v>
      </c>
      <c r="CF115" s="25">
        <v>0</v>
      </c>
      <c r="CG115" s="17">
        <v>0</v>
      </c>
      <c r="CH115" s="17">
        <v>0</v>
      </c>
      <c r="CI115" s="17">
        <v>0</v>
      </c>
      <c r="CJ115" s="17">
        <v>0</v>
      </c>
      <c r="CK115" s="17">
        <v>109</v>
      </c>
      <c r="CL115" s="1">
        <f t="shared" si="50"/>
        <v>2.18</v>
      </c>
      <c r="CM115" s="22">
        <v>11.7</v>
      </c>
      <c r="CN115" s="17">
        <v>1</v>
      </c>
      <c r="CO115" s="1">
        <v>95.2</v>
      </c>
      <c r="CP115" s="1">
        <v>6</v>
      </c>
      <c r="CQ115" s="1">
        <f t="shared" si="41"/>
        <v>9.52</v>
      </c>
      <c r="CR115" s="1">
        <v>1.02</v>
      </c>
      <c r="CS115" s="1">
        <f t="shared" si="43"/>
        <v>10.2</v>
      </c>
      <c r="CT115" s="107">
        <v>1</v>
      </c>
      <c r="CU115" s="22">
        <v>43</v>
      </c>
      <c r="CV115" s="107">
        <v>2</v>
      </c>
      <c r="CW115" s="22">
        <v>11.6</v>
      </c>
      <c r="CX115" s="26">
        <f t="shared" si="32"/>
        <v>1.06445798922692</v>
      </c>
      <c r="CY115" s="27">
        <f t="shared" si="33"/>
        <v>0.702542272889766</v>
      </c>
      <c r="CZ115" s="26">
        <f t="shared" si="34"/>
        <v>3.655</v>
      </c>
      <c r="DA115" s="28">
        <f t="shared" si="35"/>
        <v>-2.95245772711023</v>
      </c>
      <c r="DB115" s="107">
        <v>1</v>
      </c>
      <c r="DC115" s="1">
        <v>1</v>
      </c>
      <c r="DD115" s="17">
        <v>2</v>
      </c>
      <c r="DE115" s="29">
        <f t="shared" si="58"/>
        <v>1</v>
      </c>
      <c r="DF115" s="141">
        <v>1</v>
      </c>
      <c r="DG115" s="1">
        <v>23</v>
      </c>
      <c r="DH115" s="1">
        <f t="shared" si="44"/>
        <v>2.3</v>
      </c>
      <c r="DI115" s="1">
        <v>24</v>
      </c>
      <c r="DJ115" s="1">
        <f t="shared" si="36"/>
        <v>2.4</v>
      </c>
      <c r="DK115" s="17">
        <v>2</v>
      </c>
      <c r="DL115" s="1">
        <v>97</v>
      </c>
      <c r="DM115" s="1">
        <v>16</v>
      </c>
      <c r="DN115" s="1">
        <f t="shared" si="51"/>
        <v>1.6</v>
      </c>
      <c r="DO115" s="1">
        <v>5943</v>
      </c>
      <c r="DP115" s="1">
        <v>2</v>
      </c>
      <c r="DQ115" s="1">
        <f t="shared" si="52"/>
        <v>5.943</v>
      </c>
      <c r="DR115" s="1">
        <v>89</v>
      </c>
      <c r="DS115" s="25">
        <v>4.7</v>
      </c>
      <c r="DT115" s="1" t="s">
        <v>241</v>
      </c>
      <c r="DU115" s="1">
        <v>1</v>
      </c>
      <c r="DV115" s="1">
        <v>5</v>
      </c>
      <c r="DW115" s="1">
        <v>1</v>
      </c>
      <c r="DX115" s="20">
        <v>5.78</v>
      </c>
      <c r="DY115" s="1">
        <v>72.7</v>
      </c>
      <c r="DZ115" s="30">
        <v>162</v>
      </c>
      <c r="EA115" s="1">
        <v>87</v>
      </c>
      <c r="EB115" s="1">
        <v>12.5</v>
      </c>
      <c r="EC115" s="1">
        <v>79.4</v>
      </c>
      <c r="ED115" s="1">
        <v>1.09</v>
      </c>
      <c r="EE115" s="1">
        <v>40</v>
      </c>
      <c r="EF115" s="1">
        <v>17.8</v>
      </c>
      <c r="EG115" s="26">
        <f t="shared" si="59"/>
        <v>1.25042000230889</v>
      </c>
      <c r="EH115" s="26">
        <f t="shared" si="60"/>
        <v>0.82527720152387</v>
      </c>
      <c r="EI115" s="1">
        <f t="shared" si="61"/>
        <v>3.4</v>
      </c>
      <c r="EJ115" s="28">
        <f t="shared" si="62"/>
        <v>-2.57472279847613</v>
      </c>
      <c r="EK115" s="22">
        <v>2</v>
      </c>
      <c r="EL115" s="1">
        <v>2</v>
      </c>
      <c r="EM115" s="1">
        <v>131</v>
      </c>
      <c r="EN115" s="1">
        <v>194</v>
      </c>
      <c r="EO115" s="1">
        <v>99</v>
      </c>
      <c r="EP115" s="1">
        <v>15</v>
      </c>
      <c r="EQ115" s="1">
        <v>5834</v>
      </c>
      <c r="ER115" s="25">
        <v>74</v>
      </c>
      <c r="ES115" s="23"/>
      <c r="ET115" s="1">
        <v>0</v>
      </c>
      <c r="EW115" s="30"/>
      <c r="FK115" s="20">
        <v>38.1</v>
      </c>
      <c r="FL115" s="1">
        <v>36.9</v>
      </c>
      <c r="FM115" s="17"/>
      <c r="FN115" s="31">
        <v>1</v>
      </c>
      <c r="FO115" s="157">
        <v>1</v>
      </c>
      <c r="FP115" s="1">
        <v>2</v>
      </c>
      <c r="FQ115" s="1">
        <v>1</v>
      </c>
      <c r="FR115" s="1">
        <v>0</v>
      </c>
      <c r="FS115" s="1">
        <v>0</v>
      </c>
      <c r="FT115" s="1">
        <f t="shared" si="37"/>
        <v>0</v>
      </c>
      <c r="FU115" s="1">
        <v>0</v>
      </c>
      <c r="FV115" s="1">
        <f t="shared" si="38"/>
        <v>0</v>
      </c>
      <c r="FW115" s="1">
        <v>0</v>
      </c>
      <c r="FX115" s="1">
        <v>0</v>
      </c>
      <c r="FY115" s="17">
        <v>0</v>
      </c>
      <c r="FZ115" s="1">
        <v>0</v>
      </c>
      <c r="GB115" s="1">
        <v>0</v>
      </c>
      <c r="GC115" s="1">
        <v>0</v>
      </c>
      <c r="GD115" s="17">
        <v>0</v>
      </c>
      <c r="GE115" s="1">
        <v>0</v>
      </c>
      <c r="GG115" s="1">
        <v>0</v>
      </c>
      <c r="GH115" s="1">
        <v>0</v>
      </c>
      <c r="GI115" s="17">
        <v>0</v>
      </c>
      <c r="GJ115" s="1">
        <v>0</v>
      </c>
      <c r="GK115" s="1">
        <v>0</v>
      </c>
      <c r="GL115" s="1">
        <v>0</v>
      </c>
      <c r="GM115" s="32">
        <v>0</v>
      </c>
      <c r="GN115" s="17">
        <v>0</v>
      </c>
      <c r="GO115" s="17">
        <v>0</v>
      </c>
      <c r="GP115" s="1">
        <v>0</v>
      </c>
      <c r="GQ115" s="1">
        <v>0</v>
      </c>
      <c r="GR115" s="1">
        <v>0</v>
      </c>
      <c r="GS115" s="1">
        <v>0</v>
      </c>
      <c r="GT115" s="32">
        <v>0</v>
      </c>
      <c r="GU115" s="32">
        <v>0</v>
      </c>
      <c r="GV115" s="1">
        <v>0</v>
      </c>
      <c r="GW115" s="1">
        <v>0</v>
      </c>
      <c r="GX115" s="157">
        <v>0</v>
      </c>
      <c r="GY115" s="17">
        <v>0</v>
      </c>
      <c r="GZ115" s="17">
        <v>0</v>
      </c>
      <c r="HA115" s="25">
        <v>0</v>
      </c>
      <c r="HB115" s="1">
        <v>0</v>
      </c>
      <c r="HC115" s="17">
        <v>0</v>
      </c>
      <c r="HD115" s="170">
        <v>0</v>
      </c>
      <c r="HE115" s="17">
        <v>0</v>
      </c>
      <c r="HF115" s="17">
        <v>0</v>
      </c>
      <c r="HG115" s="17">
        <v>0</v>
      </c>
      <c r="HH115" s="17">
        <v>0</v>
      </c>
      <c r="HI115" s="17">
        <v>0</v>
      </c>
      <c r="HL115" s="1">
        <v>0</v>
      </c>
      <c r="HM115" s="1">
        <v>0</v>
      </c>
      <c r="HN115" s="1">
        <v>0</v>
      </c>
      <c r="HO115" s="1">
        <v>0</v>
      </c>
      <c r="HP115" s="1">
        <v>0</v>
      </c>
      <c r="HQ115" s="1">
        <v>0</v>
      </c>
      <c r="HR115" s="32">
        <v>0</v>
      </c>
      <c r="HS115" s="1">
        <v>0</v>
      </c>
      <c r="HT115" s="32">
        <v>0</v>
      </c>
      <c r="HU115" s="32">
        <v>0</v>
      </c>
      <c r="HW115" s="32">
        <v>0</v>
      </c>
      <c r="HX115" s="32">
        <v>0</v>
      </c>
      <c r="HY115" s="1">
        <f t="shared" si="39"/>
        <v>0</v>
      </c>
      <c r="HZ115" s="1">
        <v>0</v>
      </c>
      <c r="IA115" s="1">
        <f t="shared" si="40"/>
        <v>0</v>
      </c>
      <c r="IB115" s="1">
        <v>0</v>
      </c>
      <c r="IC115" s="1">
        <v>0</v>
      </c>
      <c r="ID115" s="23">
        <v>0</v>
      </c>
      <c r="IE115" s="23"/>
      <c r="IF115" s="23"/>
      <c r="IG115" s="36">
        <v>2</v>
      </c>
      <c r="IH115" s="37" t="s">
        <v>242</v>
      </c>
      <c r="II115" s="179">
        <v>0</v>
      </c>
      <c r="IJ115" s="1" t="s">
        <v>639</v>
      </c>
      <c r="IK115" s="1" t="s">
        <v>509</v>
      </c>
      <c r="IL115" s="38" t="s">
        <v>242</v>
      </c>
      <c r="IM115" s="1">
        <v>0</v>
      </c>
      <c r="IN115" s="1">
        <v>0</v>
      </c>
      <c r="IO115" s="1">
        <v>2.09</v>
      </c>
      <c r="IQ115" s="1">
        <v>5.44</v>
      </c>
      <c r="IR115" s="1">
        <v>51</v>
      </c>
      <c r="IS115" s="1">
        <v>165</v>
      </c>
      <c r="IT115" s="1">
        <v>110</v>
      </c>
      <c r="IU115" s="1">
        <v>12.2</v>
      </c>
      <c r="IV115" s="1">
        <v>79.7</v>
      </c>
      <c r="IW115" s="1">
        <v>1.06</v>
      </c>
      <c r="IX115" s="1">
        <v>43</v>
      </c>
      <c r="IY115" s="1">
        <v>9.3</v>
      </c>
      <c r="IZ115" s="1">
        <v>19</v>
      </c>
      <c r="JA115" s="1">
        <v>20</v>
      </c>
      <c r="JB115" s="1">
        <v>109</v>
      </c>
      <c r="JC115" s="1">
        <v>19</v>
      </c>
      <c r="JD115" s="1">
        <v>5911</v>
      </c>
      <c r="JE115" s="23">
        <v>82</v>
      </c>
      <c r="JI115" s="38" t="s">
        <v>242</v>
      </c>
      <c r="JN115" s="23"/>
    </row>
    <row r="116" s="1" customFormat="1" ht="45" spans="1:274">
      <c r="A116" s="46">
        <v>73</v>
      </c>
      <c r="B116" s="14">
        <v>3000907133</v>
      </c>
      <c r="C116" s="1" t="s">
        <v>640</v>
      </c>
      <c r="E116" s="49">
        <v>2</v>
      </c>
      <c r="F116" s="49">
        <v>1</v>
      </c>
      <c r="G116" s="1">
        <v>2</v>
      </c>
      <c r="H116" s="1">
        <v>2</v>
      </c>
      <c r="I116" s="71">
        <v>72.9158311443265</v>
      </c>
      <c r="J116" s="47">
        <v>2</v>
      </c>
      <c r="K116" s="68">
        <f t="shared" si="31"/>
        <v>7.29158311443265</v>
      </c>
      <c r="L116" s="49">
        <v>5</v>
      </c>
      <c r="M116" s="78">
        <v>17288</v>
      </c>
      <c r="N116" s="1">
        <v>0</v>
      </c>
      <c r="O116" s="1">
        <v>1</v>
      </c>
      <c r="P116" s="1">
        <v>0</v>
      </c>
      <c r="Q116" s="1">
        <v>0</v>
      </c>
      <c r="R116" s="1">
        <v>0</v>
      </c>
      <c r="S116" s="19">
        <v>112</v>
      </c>
      <c r="T116" s="83">
        <v>114</v>
      </c>
      <c r="U116" s="1">
        <v>1</v>
      </c>
      <c r="V116" s="1">
        <v>1</v>
      </c>
      <c r="W116" s="1">
        <v>1</v>
      </c>
      <c r="X116" s="1">
        <v>1</v>
      </c>
      <c r="Z116" s="88">
        <v>43921</v>
      </c>
      <c r="AA116" s="17">
        <v>46</v>
      </c>
      <c r="AB116" s="17" t="s">
        <v>641</v>
      </c>
      <c r="AC116" s="1">
        <v>25.39</v>
      </c>
      <c r="AD116" s="1">
        <v>2</v>
      </c>
      <c r="AE116" s="20" t="s">
        <v>298</v>
      </c>
      <c r="AF116" s="16"/>
      <c r="AG116" s="16" t="s">
        <v>235</v>
      </c>
      <c r="AH116" s="16">
        <v>1</v>
      </c>
      <c r="AI116" s="21">
        <v>1</v>
      </c>
      <c r="AJ116" s="16">
        <v>1.1</v>
      </c>
      <c r="AK116" s="17">
        <v>1.1</v>
      </c>
      <c r="AL116" s="22">
        <v>1</v>
      </c>
      <c r="AM116" s="1">
        <v>1</v>
      </c>
      <c r="AN116" s="1">
        <v>1</v>
      </c>
      <c r="AO116" s="1" t="s">
        <v>642</v>
      </c>
      <c r="AP116" s="1">
        <v>0</v>
      </c>
      <c r="AQ116" s="17">
        <v>5</v>
      </c>
      <c r="AR116" s="3">
        <v>3</v>
      </c>
      <c r="AS116" s="3">
        <v>2</v>
      </c>
      <c r="AT116" s="17" t="s">
        <v>285</v>
      </c>
      <c r="AU116" s="3">
        <v>3</v>
      </c>
      <c r="AV116" s="3">
        <v>2</v>
      </c>
      <c r="AX116" s="1">
        <v>1</v>
      </c>
      <c r="AY116" s="1">
        <v>1</v>
      </c>
      <c r="AZ116" s="1">
        <v>1</v>
      </c>
      <c r="BA116" s="1">
        <v>1</v>
      </c>
      <c r="BB116" s="107">
        <v>1</v>
      </c>
      <c r="BC116" s="22">
        <v>0</v>
      </c>
      <c r="BD116" s="22">
        <v>1</v>
      </c>
      <c r="BE116" s="22"/>
      <c r="BF116" s="1">
        <v>1</v>
      </c>
      <c r="BG116" s="1">
        <v>1</v>
      </c>
      <c r="BH116" s="17">
        <v>1</v>
      </c>
      <c r="BI116" s="1">
        <v>0</v>
      </c>
      <c r="BJ116" s="17">
        <v>0</v>
      </c>
      <c r="BK116" s="23" t="s">
        <v>285</v>
      </c>
      <c r="BL116" s="1">
        <v>0</v>
      </c>
      <c r="BM116" s="1">
        <v>0</v>
      </c>
      <c r="BN116" s="1">
        <v>0</v>
      </c>
      <c r="BO116" s="1">
        <v>0</v>
      </c>
      <c r="BP116" s="1">
        <v>4</v>
      </c>
      <c r="BQ116" s="1">
        <v>3</v>
      </c>
      <c r="BR116" s="1">
        <v>7.66</v>
      </c>
      <c r="BS116" s="1">
        <v>1</v>
      </c>
      <c r="BT116" s="1">
        <v>2</v>
      </c>
      <c r="BU116" s="1">
        <v>2</v>
      </c>
      <c r="BW116" s="1">
        <v>2.52</v>
      </c>
      <c r="BX116" s="17">
        <v>1</v>
      </c>
      <c r="BY116" s="1">
        <v>1</v>
      </c>
      <c r="BZ116" s="1">
        <v>56.4</v>
      </c>
      <c r="CA116" s="1">
        <v>135</v>
      </c>
      <c r="CB116" s="24">
        <v>2</v>
      </c>
      <c r="CC116" s="24">
        <v>44</v>
      </c>
      <c r="CD116" s="48">
        <f t="shared" si="42"/>
        <v>0.88</v>
      </c>
      <c r="CE116" s="48">
        <v>1</v>
      </c>
      <c r="CF116" s="25">
        <v>0</v>
      </c>
      <c r="CG116" s="17">
        <v>0</v>
      </c>
      <c r="CH116" s="17">
        <v>0</v>
      </c>
      <c r="CI116" s="17">
        <v>0</v>
      </c>
      <c r="CJ116" s="17">
        <v>0</v>
      </c>
      <c r="CK116" s="17">
        <v>44</v>
      </c>
      <c r="CL116" s="1">
        <f t="shared" si="50"/>
        <v>0.88</v>
      </c>
      <c r="CM116" s="22">
        <v>15.1</v>
      </c>
      <c r="CN116" s="1">
        <v>2</v>
      </c>
      <c r="CO116" s="1">
        <v>55.3</v>
      </c>
      <c r="CP116" s="1">
        <v>2</v>
      </c>
      <c r="CQ116" s="1">
        <f t="shared" si="41"/>
        <v>5.53</v>
      </c>
      <c r="CR116" s="1">
        <v>1.32</v>
      </c>
      <c r="CS116" s="1">
        <f t="shared" si="43"/>
        <v>13.2</v>
      </c>
      <c r="CT116" s="22">
        <v>2</v>
      </c>
      <c r="CU116" s="22">
        <v>37</v>
      </c>
      <c r="CV116" s="107">
        <v>2</v>
      </c>
      <c r="CW116" s="22">
        <v>37.2</v>
      </c>
      <c r="CX116" s="26">
        <f t="shared" si="32"/>
        <v>1.5705429398819</v>
      </c>
      <c r="CY116" s="27">
        <f t="shared" si="33"/>
        <v>1.03655834032205</v>
      </c>
      <c r="CZ116" s="26">
        <f t="shared" si="34"/>
        <v>3.145</v>
      </c>
      <c r="DA116" s="28">
        <f t="shared" si="35"/>
        <v>-2.10844165967795</v>
      </c>
      <c r="DB116" s="22">
        <v>2</v>
      </c>
      <c r="DC116" s="1">
        <v>1</v>
      </c>
      <c r="DD116" s="17">
        <v>2</v>
      </c>
      <c r="DE116" s="29">
        <f t="shared" si="58"/>
        <v>0</v>
      </c>
      <c r="DF116" s="29">
        <v>0</v>
      </c>
      <c r="DG116" s="1">
        <v>21</v>
      </c>
      <c r="DH116" s="1">
        <f t="shared" si="44"/>
        <v>2.1</v>
      </c>
      <c r="DI116" s="1">
        <v>39</v>
      </c>
      <c r="DJ116" s="1">
        <f t="shared" si="36"/>
        <v>3.9</v>
      </c>
      <c r="DK116" s="1">
        <v>3</v>
      </c>
      <c r="DL116" s="1">
        <v>94</v>
      </c>
      <c r="DM116" s="1">
        <v>53</v>
      </c>
      <c r="DN116" s="1">
        <f t="shared" si="51"/>
        <v>5.3</v>
      </c>
      <c r="DO116" s="1">
        <v>3768</v>
      </c>
      <c r="DP116" s="1">
        <v>1</v>
      </c>
      <c r="DQ116" s="1">
        <f t="shared" si="52"/>
        <v>3.768</v>
      </c>
      <c r="DR116" s="1">
        <v>55</v>
      </c>
      <c r="DS116" s="25">
        <v>3.7</v>
      </c>
      <c r="DT116" s="1" t="s">
        <v>584</v>
      </c>
      <c r="DU116" s="1">
        <v>2</v>
      </c>
      <c r="DV116" s="1">
        <v>8</v>
      </c>
      <c r="DW116" s="1">
        <v>2</v>
      </c>
      <c r="DX116" s="20">
        <v>4.33</v>
      </c>
      <c r="DY116" s="1">
        <v>74.4</v>
      </c>
      <c r="DZ116" s="30">
        <v>148</v>
      </c>
      <c r="EA116" s="1">
        <v>44</v>
      </c>
      <c r="EB116" s="1">
        <v>14.5</v>
      </c>
      <c r="EC116" s="1">
        <v>59.3</v>
      </c>
      <c r="ED116" s="1">
        <v>1.27</v>
      </c>
      <c r="EE116" s="1">
        <v>37</v>
      </c>
      <c r="EF116" s="1">
        <v>53</v>
      </c>
      <c r="EG116" s="26">
        <f t="shared" si="59"/>
        <v>1.72427586960079</v>
      </c>
      <c r="EH116" s="26">
        <f t="shared" si="60"/>
        <v>1.13802207393652</v>
      </c>
      <c r="EI116" s="1">
        <f t="shared" si="61"/>
        <v>3.145</v>
      </c>
      <c r="EJ116" s="28">
        <f t="shared" si="62"/>
        <v>-2.00697792606348</v>
      </c>
      <c r="EK116" s="22">
        <v>2</v>
      </c>
      <c r="EL116" s="1">
        <v>2</v>
      </c>
      <c r="EM116" s="1">
        <v>77</v>
      </c>
      <c r="EN116" s="1">
        <v>193</v>
      </c>
      <c r="EO116" s="1">
        <v>94</v>
      </c>
      <c r="EP116" s="1">
        <v>48</v>
      </c>
      <c r="EQ116" s="1">
        <v>3800</v>
      </c>
      <c r="ER116" s="25">
        <v>61</v>
      </c>
      <c r="ES116" s="23"/>
      <c r="ET116" s="1">
        <v>1</v>
      </c>
      <c r="EU116" s="1">
        <v>2.81</v>
      </c>
      <c r="EV116" s="1">
        <v>57.3</v>
      </c>
      <c r="EW116" s="30">
        <v>138</v>
      </c>
      <c r="EX116" s="1">
        <v>52</v>
      </c>
      <c r="EY116" s="1">
        <v>14.7</v>
      </c>
      <c r="EZ116" s="1">
        <v>57.9</v>
      </c>
      <c r="FA116" s="1">
        <v>1.29</v>
      </c>
      <c r="FB116" s="1">
        <v>32</v>
      </c>
      <c r="FC116" s="1">
        <v>26</v>
      </c>
      <c r="FD116" s="1">
        <v>24</v>
      </c>
      <c r="FE116" s="1">
        <v>34</v>
      </c>
      <c r="FF116" s="1">
        <v>88</v>
      </c>
      <c r="FG116" s="1">
        <v>34</v>
      </c>
      <c r="FH116" s="1">
        <v>2707</v>
      </c>
      <c r="FI116" s="1">
        <v>60</v>
      </c>
      <c r="FK116" s="20">
        <v>36.8</v>
      </c>
      <c r="FL116" s="1">
        <v>36.6</v>
      </c>
      <c r="FN116" s="31">
        <v>0</v>
      </c>
      <c r="FO116" s="32">
        <v>0</v>
      </c>
      <c r="FP116" s="1">
        <v>1</v>
      </c>
      <c r="FQ116" s="1">
        <v>0</v>
      </c>
      <c r="FR116" s="1">
        <v>0</v>
      </c>
      <c r="FS116" s="1">
        <v>0</v>
      </c>
      <c r="FT116" s="1">
        <f t="shared" si="37"/>
        <v>0</v>
      </c>
      <c r="FU116" s="1">
        <v>0</v>
      </c>
      <c r="FV116" s="1">
        <f t="shared" si="38"/>
        <v>0</v>
      </c>
      <c r="FW116" s="1">
        <v>0</v>
      </c>
      <c r="FX116" s="1">
        <v>0</v>
      </c>
      <c r="FY116" s="17">
        <v>0</v>
      </c>
      <c r="FZ116" s="1">
        <v>0</v>
      </c>
      <c r="GB116" s="1">
        <v>0</v>
      </c>
      <c r="GC116" s="1">
        <v>0</v>
      </c>
      <c r="GD116" s="17">
        <v>0</v>
      </c>
      <c r="GE116" s="1">
        <v>0</v>
      </c>
      <c r="GG116" s="1">
        <v>0</v>
      </c>
      <c r="GH116" s="1">
        <v>0</v>
      </c>
      <c r="GI116" s="17">
        <v>0</v>
      </c>
      <c r="GJ116" s="1">
        <v>0</v>
      </c>
      <c r="GK116" s="1">
        <v>0</v>
      </c>
      <c r="GL116" s="1">
        <v>0</v>
      </c>
      <c r="GM116" s="32">
        <v>0</v>
      </c>
      <c r="GN116" s="17">
        <v>0</v>
      </c>
      <c r="GO116" s="17">
        <v>0</v>
      </c>
      <c r="GP116" s="1">
        <v>0</v>
      </c>
      <c r="GQ116" s="1">
        <v>0</v>
      </c>
      <c r="GR116" s="1">
        <v>0</v>
      </c>
      <c r="GS116" s="1">
        <v>0</v>
      </c>
      <c r="GT116" s="32">
        <v>0</v>
      </c>
      <c r="GU116" s="32">
        <v>0</v>
      </c>
      <c r="GV116" s="1">
        <v>0</v>
      </c>
      <c r="GW116" s="1">
        <v>0</v>
      </c>
      <c r="GX116" s="157">
        <v>0</v>
      </c>
      <c r="GY116" s="17">
        <v>0</v>
      </c>
      <c r="GZ116" s="17">
        <v>0</v>
      </c>
      <c r="HA116" s="25">
        <v>0</v>
      </c>
      <c r="HB116" s="1">
        <v>0</v>
      </c>
      <c r="HC116" s="17">
        <v>0</v>
      </c>
      <c r="HD116" s="170">
        <v>0</v>
      </c>
      <c r="HE116" s="17">
        <v>0</v>
      </c>
      <c r="HF116" s="17">
        <v>0</v>
      </c>
      <c r="HG116" s="17">
        <v>0</v>
      </c>
      <c r="HH116" s="17">
        <v>0</v>
      </c>
      <c r="HI116" s="17">
        <v>0</v>
      </c>
      <c r="HL116" s="1">
        <v>0</v>
      </c>
      <c r="HM116" s="1">
        <v>0</v>
      </c>
      <c r="HN116" s="1">
        <v>0</v>
      </c>
      <c r="HO116" s="1">
        <v>0</v>
      </c>
      <c r="HP116" s="1">
        <v>0</v>
      </c>
      <c r="HQ116" s="1">
        <v>0</v>
      </c>
      <c r="HR116" s="32">
        <v>0</v>
      </c>
      <c r="HS116" s="1">
        <v>0</v>
      </c>
      <c r="HT116" s="32">
        <v>0</v>
      </c>
      <c r="HU116" s="32">
        <v>0</v>
      </c>
      <c r="HW116" s="32">
        <v>0</v>
      </c>
      <c r="HX116" s="32">
        <v>0</v>
      </c>
      <c r="HY116" s="1">
        <f t="shared" si="39"/>
        <v>0</v>
      </c>
      <c r="HZ116" s="1">
        <v>0</v>
      </c>
      <c r="IA116" s="1">
        <f t="shared" si="40"/>
        <v>0</v>
      </c>
      <c r="IB116" s="1">
        <v>0</v>
      </c>
      <c r="IC116" s="1">
        <v>0</v>
      </c>
      <c r="ID116" s="23" t="s">
        <v>643</v>
      </c>
      <c r="IE116" s="23"/>
      <c r="IF116" s="23"/>
      <c r="IG116" s="36">
        <v>1</v>
      </c>
      <c r="IH116" s="37" t="s">
        <v>242</v>
      </c>
      <c r="II116" s="179">
        <v>0</v>
      </c>
      <c r="IJ116" s="1" t="s">
        <v>644</v>
      </c>
      <c r="IK116" s="1" t="s">
        <v>468</v>
      </c>
      <c r="IL116" s="38" t="s">
        <v>242</v>
      </c>
      <c r="JE116" s="23"/>
      <c r="JI116" s="38" t="s">
        <v>242</v>
      </c>
      <c r="JN116" s="23"/>
    </row>
    <row r="117" s="1" customFormat="1" spans="1:274">
      <c r="A117" s="46">
        <v>74</v>
      </c>
      <c r="B117" s="14">
        <v>3000882042</v>
      </c>
      <c r="C117" s="1" t="s">
        <v>645</v>
      </c>
      <c r="E117" s="49">
        <v>3</v>
      </c>
      <c r="F117" s="49">
        <v>2</v>
      </c>
      <c r="G117" s="17">
        <v>3</v>
      </c>
      <c r="H117" s="1">
        <v>1</v>
      </c>
      <c r="I117" s="71">
        <v>49.0608914686234</v>
      </c>
      <c r="J117" s="47">
        <v>1</v>
      </c>
      <c r="K117" s="68">
        <f t="shared" si="31"/>
        <v>4.90608914686234</v>
      </c>
      <c r="L117" s="49">
        <v>2</v>
      </c>
      <c r="M117" s="78">
        <v>25569</v>
      </c>
      <c r="N117" s="1">
        <v>0</v>
      </c>
      <c r="O117" s="1">
        <v>0</v>
      </c>
      <c r="P117" s="1">
        <v>0</v>
      </c>
      <c r="Q117" s="1">
        <v>0</v>
      </c>
      <c r="R117" s="1">
        <v>0</v>
      </c>
      <c r="S117" s="19">
        <v>113</v>
      </c>
      <c r="T117" s="83">
        <v>115</v>
      </c>
      <c r="U117" s="1">
        <v>1</v>
      </c>
      <c r="V117" s="1">
        <v>1</v>
      </c>
      <c r="W117" s="1">
        <v>1</v>
      </c>
      <c r="X117" s="1">
        <v>1</v>
      </c>
      <c r="Z117" s="88">
        <v>43488</v>
      </c>
      <c r="AA117" s="17">
        <v>185</v>
      </c>
      <c r="AB117" s="17">
        <v>0</v>
      </c>
      <c r="AC117" s="1">
        <v>26.51</v>
      </c>
      <c r="AD117" s="1">
        <v>2</v>
      </c>
      <c r="AE117" s="20" t="s">
        <v>295</v>
      </c>
      <c r="AF117" s="16"/>
      <c r="AG117" s="16" t="s">
        <v>235</v>
      </c>
      <c r="AH117" s="16">
        <v>1</v>
      </c>
      <c r="AI117" s="21">
        <v>1</v>
      </c>
      <c r="AJ117" s="16">
        <v>1.5</v>
      </c>
      <c r="AK117" s="17">
        <v>1.5</v>
      </c>
      <c r="AL117" s="22">
        <v>1</v>
      </c>
      <c r="AM117" s="1">
        <v>1</v>
      </c>
      <c r="AN117" s="1">
        <v>1</v>
      </c>
      <c r="AO117" s="1">
        <v>0</v>
      </c>
      <c r="AP117" s="1">
        <v>0</v>
      </c>
      <c r="AQ117" s="17">
        <v>1</v>
      </c>
      <c r="AR117" s="1">
        <v>1</v>
      </c>
      <c r="AS117" s="1">
        <v>1</v>
      </c>
      <c r="AT117" s="17">
        <v>0</v>
      </c>
      <c r="AU117" s="17">
        <v>0</v>
      </c>
      <c r="AV117" s="17">
        <v>0</v>
      </c>
      <c r="AX117" s="1">
        <v>1</v>
      </c>
      <c r="AY117" s="1">
        <v>1</v>
      </c>
      <c r="AZ117" s="1">
        <v>1</v>
      </c>
      <c r="BA117" s="1">
        <v>1</v>
      </c>
      <c r="BB117" s="107">
        <v>1</v>
      </c>
      <c r="BC117" s="22">
        <v>0</v>
      </c>
      <c r="BD117" s="22">
        <v>0</v>
      </c>
      <c r="BE117" s="22"/>
      <c r="BF117" s="1">
        <v>1</v>
      </c>
      <c r="BG117" s="1">
        <v>1</v>
      </c>
      <c r="BH117" s="17">
        <v>1</v>
      </c>
      <c r="BI117" s="1">
        <v>0</v>
      </c>
      <c r="BJ117" s="17">
        <v>0</v>
      </c>
      <c r="BK117" s="23" t="s">
        <v>334</v>
      </c>
      <c r="BL117" s="1">
        <v>0</v>
      </c>
      <c r="BM117" s="1">
        <v>0</v>
      </c>
      <c r="BN117" s="1">
        <v>1</v>
      </c>
      <c r="BO117" s="1">
        <v>0</v>
      </c>
      <c r="BP117" s="1">
        <v>1</v>
      </c>
      <c r="BQ117" s="1">
        <v>1</v>
      </c>
      <c r="BR117" s="1">
        <v>4.13</v>
      </c>
      <c r="BS117" s="1">
        <v>1</v>
      </c>
      <c r="BT117" s="1">
        <v>2</v>
      </c>
      <c r="BU117" s="1">
        <v>2</v>
      </c>
      <c r="BW117" s="1">
        <v>4.17</v>
      </c>
      <c r="BX117" s="1">
        <v>2</v>
      </c>
      <c r="BY117" s="1">
        <v>2</v>
      </c>
      <c r="BZ117" s="1">
        <v>64</v>
      </c>
      <c r="CA117" s="1">
        <v>153</v>
      </c>
      <c r="CB117" s="24">
        <v>2</v>
      </c>
      <c r="CC117" s="24">
        <v>185</v>
      </c>
      <c r="CD117" s="48">
        <f t="shared" si="42"/>
        <v>3.7</v>
      </c>
      <c r="CE117" s="48">
        <v>3</v>
      </c>
      <c r="CF117" s="25">
        <v>0</v>
      </c>
      <c r="CG117" s="17">
        <v>0</v>
      </c>
      <c r="CH117" s="17">
        <v>0</v>
      </c>
      <c r="CI117" s="17">
        <v>0</v>
      </c>
      <c r="CJ117" s="17">
        <v>0</v>
      </c>
      <c r="CK117" s="17">
        <v>185</v>
      </c>
      <c r="CL117" s="1">
        <f t="shared" si="50"/>
        <v>3.7</v>
      </c>
      <c r="CM117" s="22">
        <v>10.8</v>
      </c>
      <c r="CN117" s="17">
        <v>1</v>
      </c>
      <c r="CO117" s="1">
        <v>118.6</v>
      </c>
      <c r="CP117" s="17">
        <v>8</v>
      </c>
      <c r="CQ117" s="1">
        <f t="shared" si="41"/>
        <v>11.86</v>
      </c>
      <c r="CR117" s="1">
        <v>0.94</v>
      </c>
      <c r="CS117" s="1">
        <f t="shared" si="43"/>
        <v>9.4</v>
      </c>
      <c r="CT117" s="107">
        <v>1</v>
      </c>
      <c r="CU117" s="22">
        <v>38</v>
      </c>
      <c r="CV117" s="107">
        <v>2</v>
      </c>
      <c r="CW117" s="22">
        <v>9.2</v>
      </c>
      <c r="CX117" s="26">
        <f t="shared" si="32"/>
        <v>0.963787827345555</v>
      </c>
      <c r="CY117" s="27">
        <f t="shared" si="33"/>
        <v>0.636099966048067</v>
      </c>
      <c r="CZ117" s="26">
        <f t="shared" si="34"/>
        <v>3.23</v>
      </c>
      <c r="DA117" s="28">
        <f t="shared" si="35"/>
        <v>-2.59390003395193</v>
      </c>
      <c r="DB117" s="22">
        <v>2</v>
      </c>
      <c r="DC117" s="1">
        <v>1</v>
      </c>
      <c r="DD117" s="17">
        <v>2</v>
      </c>
      <c r="DE117" s="29">
        <f t="shared" si="58"/>
        <v>0</v>
      </c>
      <c r="DF117" s="29">
        <v>0</v>
      </c>
      <c r="DG117" s="1">
        <v>29</v>
      </c>
      <c r="DH117" s="1">
        <f t="shared" si="44"/>
        <v>2.9</v>
      </c>
      <c r="DI117" s="1">
        <v>28</v>
      </c>
      <c r="DJ117" s="1">
        <f t="shared" si="36"/>
        <v>2.8</v>
      </c>
      <c r="DK117" s="17">
        <v>2</v>
      </c>
      <c r="DL117" s="1">
        <v>64</v>
      </c>
      <c r="DM117" s="1">
        <v>60</v>
      </c>
      <c r="DN117" s="1">
        <f t="shared" si="51"/>
        <v>6</v>
      </c>
      <c r="DO117" s="1">
        <v>7246</v>
      </c>
      <c r="DP117" s="1">
        <v>2</v>
      </c>
      <c r="DQ117" s="1">
        <f t="shared" si="52"/>
        <v>7.246</v>
      </c>
      <c r="DR117" s="1">
        <v>74</v>
      </c>
      <c r="DS117" s="25">
        <v>4.9</v>
      </c>
      <c r="DT117" s="1" t="s">
        <v>241</v>
      </c>
      <c r="DU117" s="1">
        <v>1</v>
      </c>
      <c r="DV117" s="1">
        <v>5</v>
      </c>
      <c r="DW117" s="1">
        <v>1</v>
      </c>
      <c r="DX117" s="20">
        <v>8.05</v>
      </c>
      <c r="DY117" s="1">
        <v>79.3</v>
      </c>
      <c r="DZ117" s="30">
        <v>167</v>
      </c>
      <c r="EA117" s="1">
        <v>136</v>
      </c>
      <c r="EB117" s="1">
        <v>11.5</v>
      </c>
      <c r="EC117" s="1">
        <v>99.8</v>
      </c>
      <c r="ED117" s="1">
        <v>1</v>
      </c>
      <c r="EE117" s="1">
        <v>39</v>
      </c>
      <c r="EF117" s="1">
        <v>28.2</v>
      </c>
      <c r="EG117" s="26">
        <f t="shared" si="59"/>
        <v>1.45024910831936</v>
      </c>
      <c r="EH117" s="26">
        <f t="shared" si="60"/>
        <v>0.957164411490778</v>
      </c>
      <c r="EI117" s="1">
        <f t="shared" si="61"/>
        <v>3.315</v>
      </c>
      <c r="EJ117" s="28">
        <f t="shared" si="62"/>
        <v>-2.35783558850922</v>
      </c>
      <c r="EK117" s="22">
        <v>2</v>
      </c>
      <c r="EL117" s="1">
        <v>2</v>
      </c>
      <c r="EM117" s="1">
        <v>297</v>
      </c>
      <c r="EN117" s="1">
        <v>240</v>
      </c>
      <c r="EO117" s="1">
        <v>82</v>
      </c>
      <c r="EP117" s="1">
        <v>51</v>
      </c>
      <c r="EQ117" s="1">
        <v>8200</v>
      </c>
      <c r="ER117" s="25">
        <v>68</v>
      </c>
      <c r="ES117" s="23">
        <v>3.1</v>
      </c>
      <c r="ET117" s="1">
        <v>1</v>
      </c>
      <c r="EU117" s="1">
        <v>6.02</v>
      </c>
      <c r="EV117" s="1">
        <v>73.8</v>
      </c>
      <c r="EW117" s="30">
        <v>153</v>
      </c>
      <c r="EX117" s="1">
        <v>155</v>
      </c>
      <c r="EY117" s="1">
        <v>11.8</v>
      </c>
      <c r="EZ117" s="1">
        <v>93</v>
      </c>
      <c r="FA117" s="1">
        <v>1.03</v>
      </c>
      <c r="FB117" s="1">
        <v>36</v>
      </c>
      <c r="FC117" s="1">
        <v>17.5</v>
      </c>
      <c r="FD117" s="1">
        <v>136</v>
      </c>
      <c r="FE117" s="1">
        <v>46</v>
      </c>
      <c r="FF117" s="1">
        <v>87</v>
      </c>
      <c r="FG117" s="1">
        <v>70</v>
      </c>
      <c r="FH117" s="1">
        <v>6881</v>
      </c>
      <c r="FI117" s="1">
        <v>63</v>
      </c>
      <c r="FJ117" s="1">
        <v>1.95</v>
      </c>
      <c r="FK117" s="20">
        <v>37.6</v>
      </c>
      <c r="FL117" s="1">
        <v>37.3</v>
      </c>
      <c r="FN117" s="31">
        <v>1</v>
      </c>
      <c r="FO117" s="32">
        <v>0</v>
      </c>
      <c r="FP117" s="1">
        <v>0</v>
      </c>
      <c r="FQ117" s="1">
        <v>0</v>
      </c>
      <c r="FR117" s="1">
        <v>0</v>
      </c>
      <c r="FS117" s="1">
        <v>0</v>
      </c>
      <c r="FT117" s="1">
        <f t="shared" si="37"/>
        <v>0</v>
      </c>
      <c r="FU117" s="1">
        <v>0</v>
      </c>
      <c r="FV117" s="1">
        <f t="shared" si="38"/>
        <v>0</v>
      </c>
      <c r="FW117" s="1">
        <v>0</v>
      </c>
      <c r="FX117" s="1">
        <v>0</v>
      </c>
      <c r="FY117" s="17">
        <v>0</v>
      </c>
      <c r="FZ117" s="1">
        <v>0</v>
      </c>
      <c r="GB117" s="1">
        <v>0</v>
      </c>
      <c r="GC117" s="1">
        <v>0</v>
      </c>
      <c r="GD117" s="17">
        <v>0</v>
      </c>
      <c r="GE117" s="1">
        <v>0</v>
      </c>
      <c r="GG117" s="1">
        <v>0</v>
      </c>
      <c r="GH117" s="1">
        <v>0</v>
      </c>
      <c r="GI117" s="17">
        <v>0</v>
      </c>
      <c r="GJ117" s="1">
        <v>0</v>
      </c>
      <c r="GK117" s="1">
        <v>0</v>
      </c>
      <c r="GL117" s="1">
        <v>0</v>
      </c>
      <c r="GM117" s="32">
        <v>0</v>
      </c>
      <c r="GN117" s="17">
        <v>0</v>
      </c>
      <c r="GO117" s="17">
        <v>0</v>
      </c>
      <c r="GP117" s="1">
        <v>0</v>
      </c>
      <c r="GQ117" s="1">
        <v>0</v>
      </c>
      <c r="GR117" s="1">
        <v>0</v>
      </c>
      <c r="GS117" s="1">
        <v>0</v>
      </c>
      <c r="GT117" s="32">
        <v>0</v>
      </c>
      <c r="GU117" s="32">
        <v>0</v>
      </c>
      <c r="GV117" s="1">
        <v>0</v>
      </c>
      <c r="GW117" s="1">
        <v>0</v>
      </c>
      <c r="GX117" s="157">
        <v>0</v>
      </c>
      <c r="GY117" s="17">
        <v>0</v>
      </c>
      <c r="GZ117" s="17">
        <v>0</v>
      </c>
      <c r="HA117" s="25">
        <v>0</v>
      </c>
      <c r="HB117" s="1">
        <v>0</v>
      </c>
      <c r="HC117" s="17">
        <v>0</v>
      </c>
      <c r="HD117" s="170">
        <v>0</v>
      </c>
      <c r="HE117" s="17">
        <v>0</v>
      </c>
      <c r="HF117" s="17">
        <v>0</v>
      </c>
      <c r="HG117" s="17">
        <v>0</v>
      </c>
      <c r="HH117" s="17">
        <v>0</v>
      </c>
      <c r="HI117" s="17">
        <v>0</v>
      </c>
      <c r="HL117" s="1">
        <v>0</v>
      </c>
      <c r="HM117" s="1">
        <v>0</v>
      </c>
      <c r="HN117" s="1">
        <v>0</v>
      </c>
      <c r="HO117" s="1">
        <v>0</v>
      </c>
      <c r="HP117" s="1">
        <v>0</v>
      </c>
      <c r="HQ117" s="1">
        <v>0</v>
      </c>
      <c r="HR117" s="32">
        <v>0</v>
      </c>
      <c r="HS117" s="1">
        <v>0</v>
      </c>
      <c r="HT117" s="32">
        <v>0</v>
      </c>
      <c r="HU117" s="32">
        <v>0</v>
      </c>
      <c r="HW117" s="32">
        <v>0</v>
      </c>
      <c r="HX117" s="32">
        <v>0</v>
      </c>
      <c r="HY117" s="1">
        <f t="shared" si="39"/>
        <v>0</v>
      </c>
      <c r="HZ117" s="1">
        <v>0</v>
      </c>
      <c r="IA117" s="1">
        <f t="shared" si="40"/>
        <v>0</v>
      </c>
      <c r="IB117" s="1">
        <v>0</v>
      </c>
      <c r="IC117" s="1">
        <v>0</v>
      </c>
      <c r="ID117" s="23">
        <v>0</v>
      </c>
      <c r="IE117" s="23"/>
      <c r="IF117" s="23"/>
      <c r="IG117" s="36">
        <v>1</v>
      </c>
      <c r="IH117" s="37" t="s">
        <v>242</v>
      </c>
      <c r="II117" s="179">
        <v>0</v>
      </c>
      <c r="IJ117" s="1" t="s">
        <v>646</v>
      </c>
      <c r="IK117" s="1" t="s">
        <v>509</v>
      </c>
      <c r="IL117" s="38" t="s">
        <v>242</v>
      </c>
      <c r="IM117" s="1">
        <v>0</v>
      </c>
      <c r="IN117" s="1">
        <v>0</v>
      </c>
      <c r="IO117" s="1">
        <v>2.13</v>
      </c>
      <c r="IQ117" s="1">
        <v>3.17</v>
      </c>
      <c r="IR117" s="1">
        <v>61.2</v>
      </c>
      <c r="IS117" s="1">
        <v>159</v>
      </c>
      <c r="IT117" s="1">
        <v>133</v>
      </c>
      <c r="IU117" s="1">
        <v>10.8</v>
      </c>
      <c r="IV117" s="1">
        <v>118.6</v>
      </c>
      <c r="IW117" s="1">
        <v>0.94</v>
      </c>
      <c r="IX117" s="1">
        <v>37</v>
      </c>
      <c r="IY117" s="1">
        <v>9.7</v>
      </c>
      <c r="IZ117" s="1">
        <v>19</v>
      </c>
      <c r="JA117" s="1">
        <v>20</v>
      </c>
      <c r="JB117" s="1">
        <v>68</v>
      </c>
      <c r="JC117" s="1">
        <v>61</v>
      </c>
      <c r="JD117" s="1">
        <v>7191</v>
      </c>
      <c r="JE117" s="23">
        <v>73</v>
      </c>
      <c r="JI117" s="38" t="s">
        <v>242</v>
      </c>
      <c r="JN117" s="23"/>
    </row>
    <row r="118" s="3" customFormat="1" ht="30" spans="1:274">
      <c r="A118" s="52"/>
      <c r="B118" s="65"/>
      <c r="E118" s="54">
        <v>3</v>
      </c>
      <c r="F118" s="49">
        <v>2</v>
      </c>
      <c r="G118" s="66">
        <v>3</v>
      </c>
      <c r="H118" s="66">
        <v>1</v>
      </c>
      <c r="I118" s="71">
        <v>50.2443633240283</v>
      </c>
      <c r="J118" s="47">
        <v>1</v>
      </c>
      <c r="K118" s="68">
        <f t="shared" si="31"/>
        <v>5.02443633240283</v>
      </c>
      <c r="L118" s="49">
        <v>3</v>
      </c>
      <c r="M118" s="79">
        <v>25569</v>
      </c>
      <c r="N118" s="66">
        <v>0</v>
      </c>
      <c r="O118" s="66">
        <v>0</v>
      </c>
      <c r="P118" s="66">
        <v>0</v>
      </c>
      <c r="Q118" s="66">
        <v>0</v>
      </c>
      <c r="R118" s="1">
        <v>0</v>
      </c>
      <c r="S118" s="19">
        <v>114</v>
      </c>
      <c r="T118" s="83">
        <v>116</v>
      </c>
      <c r="U118" s="3">
        <v>2</v>
      </c>
      <c r="V118" s="3">
        <v>2</v>
      </c>
      <c r="W118" s="1">
        <v>2</v>
      </c>
      <c r="X118" s="1">
        <v>1</v>
      </c>
      <c r="Z118" s="92">
        <v>43921</v>
      </c>
      <c r="AA118" s="66">
        <v>139</v>
      </c>
      <c r="AB118" s="66">
        <v>0</v>
      </c>
      <c r="AC118" s="3">
        <v>29.05</v>
      </c>
      <c r="AD118" s="1">
        <v>2</v>
      </c>
      <c r="AE118" s="95" t="s">
        <v>647</v>
      </c>
      <c r="AF118" s="94"/>
      <c r="AG118" s="94" t="s">
        <v>235</v>
      </c>
      <c r="AH118" s="94">
        <v>1</v>
      </c>
      <c r="AI118" s="21">
        <v>1</v>
      </c>
      <c r="AJ118" s="94">
        <v>1.7</v>
      </c>
      <c r="AK118" s="66">
        <v>1.7</v>
      </c>
      <c r="AL118" s="22">
        <v>1</v>
      </c>
      <c r="AM118" s="3">
        <v>1</v>
      </c>
      <c r="AN118" s="3">
        <v>1</v>
      </c>
      <c r="AO118" s="3">
        <v>0</v>
      </c>
      <c r="AP118" s="3">
        <v>0</v>
      </c>
      <c r="AQ118" s="66">
        <v>1</v>
      </c>
      <c r="AR118" s="1">
        <v>1</v>
      </c>
      <c r="AS118" s="66">
        <v>1</v>
      </c>
      <c r="AT118" s="66">
        <v>0</v>
      </c>
      <c r="AU118" s="66">
        <v>0</v>
      </c>
      <c r="AV118" s="66">
        <v>0</v>
      </c>
      <c r="AX118" s="3">
        <v>1</v>
      </c>
      <c r="AY118" s="3">
        <v>1</v>
      </c>
      <c r="AZ118" s="3">
        <v>1</v>
      </c>
      <c r="BA118" s="1">
        <v>1</v>
      </c>
      <c r="BB118" s="107">
        <v>1</v>
      </c>
      <c r="BC118" s="22">
        <v>0</v>
      </c>
      <c r="BD118" s="22">
        <v>0</v>
      </c>
      <c r="BE118" s="22"/>
      <c r="BF118" s="3">
        <v>1</v>
      </c>
      <c r="BG118" s="3">
        <v>1</v>
      </c>
      <c r="BH118" s="17">
        <v>1</v>
      </c>
      <c r="BI118" s="3">
        <v>0</v>
      </c>
      <c r="BJ118" s="66">
        <v>0</v>
      </c>
      <c r="BK118" s="118" t="s">
        <v>334</v>
      </c>
      <c r="BL118" s="3">
        <v>0</v>
      </c>
      <c r="BM118" s="3">
        <v>0</v>
      </c>
      <c r="BN118" s="3">
        <v>1</v>
      </c>
      <c r="BO118" s="3">
        <v>0</v>
      </c>
      <c r="BP118" s="1">
        <v>1</v>
      </c>
      <c r="BQ118" s="66">
        <v>1</v>
      </c>
      <c r="BR118" s="3">
        <v>4.36</v>
      </c>
      <c r="BS118" s="1">
        <v>1</v>
      </c>
      <c r="BT118" s="1">
        <v>2</v>
      </c>
      <c r="BU118" s="1">
        <v>2</v>
      </c>
      <c r="BW118" s="3">
        <v>3.79</v>
      </c>
      <c r="BX118" s="17">
        <v>1</v>
      </c>
      <c r="BY118" s="1">
        <v>2</v>
      </c>
      <c r="BZ118" s="3">
        <v>56.7</v>
      </c>
      <c r="CA118" s="3">
        <v>158</v>
      </c>
      <c r="CB118" s="24">
        <v>2</v>
      </c>
      <c r="CC118" s="3">
        <v>139</v>
      </c>
      <c r="CD118" s="48">
        <f t="shared" si="42"/>
        <v>2.78</v>
      </c>
      <c r="CE118" s="48">
        <v>3</v>
      </c>
      <c r="CF118" s="129">
        <v>0</v>
      </c>
      <c r="CG118" s="3">
        <v>0</v>
      </c>
      <c r="CH118" s="3">
        <v>0</v>
      </c>
      <c r="CI118" s="3">
        <v>0</v>
      </c>
      <c r="CJ118" s="3">
        <v>0</v>
      </c>
      <c r="CK118" s="3">
        <v>139</v>
      </c>
      <c r="CL118" s="1">
        <f t="shared" si="50"/>
        <v>2.78</v>
      </c>
      <c r="CM118" s="22">
        <v>11.2</v>
      </c>
      <c r="CN118" s="17">
        <v>1</v>
      </c>
      <c r="CO118" s="3">
        <v>107.3</v>
      </c>
      <c r="CP118" s="17">
        <v>7</v>
      </c>
      <c r="CQ118" s="1">
        <f t="shared" si="41"/>
        <v>10.73</v>
      </c>
      <c r="CR118" s="3">
        <v>0.97</v>
      </c>
      <c r="CS118" s="1">
        <f t="shared" si="43"/>
        <v>9.7</v>
      </c>
      <c r="CT118" s="107">
        <v>1</v>
      </c>
      <c r="CU118" s="22">
        <v>37</v>
      </c>
      <c r="CV118" s="107">
        <v>2</v>
      </c>
      <c r="CW118" s="22">
        <v>10.3</v>
      </c>
      <c r="CX118" s="26">
        <f t="shared" si="32"/>
        <v>1.01283722470517</v>
      </c>
      <c r="CY118" s="27">
        <f t="shared" si="33"/>
        <v>0.668472568305414</v>
      </c>
      <c r="CZ118" s="26">
        <f t="shared" si="34"/>
        <v>3.145</v>
      </c>
      <c r="DA118" s="28">
        <f t="shared" si="35"/>
        <v>-2.47652743169459</v>
      </c>
      <c r="DB118" s="22">
        <v>2</v>
      </c>
      <c r="DC118" s="1">
        <v>1</v>
      </c>
      <c r="DD118" s="66">
        <v>2</v>
      </c>
      <c r="DE118" s="29">
        <f t="shared" si="58"/>
        <v>0</v>
      </c>
      <c r="DF118" s="29">
        <v>0</v>
      </c>
      <c r="DG118" s="3">
        <v>21</v>
      </c>
      <c r="DH118" s="1">
        <f t="shared" si="44"/>
        <v>2.1</v>
      </c>
      <c r="DI118" s="3">
        <v>20</v>
      </c>
      <c r="DJ118" s="1">
        <f t="shared" si="36"/>
        <v>2</v>
      </c>
      <c r="DK118" s="17">
        <v>1</v>
      </c>
      <c r="DL118" s="3">
        <v>62</v>
      </c>
      <c r="DM118" s="3">
        <v>35</v>
      </c>
      <c r="DN118" s="1">
        <f t="shared" si="51"/>
        <v>3.5</v>
      </c>
      <c r="DO118" s="3">
        <v>7167</v>
      </c>
      <c r="DP118" s="1">
        <v>2</v>
      </c>
      <c r="DQ118" s="1">
        <f t="shared" si="52"/>
        <v>7.167</v>
      </c>
      <c r="DR118" s="3">
        <v>75</v>
      </c>
      <c r="DS118" s="129">
        <v>4.4</v>
      </c>
      <c r="DT118" s="3" t="s">
        <v>241</v>
      </c>
      <c r="DU118" s="3">
        <v>1</v>
      </c>
      <c r="DV118" s="3">
        <v>5</v>
      </c>
      <c r="DW118" s="1">
        <v>1</v>
      </c>
      <c r="DX118" s="95">
        <v>5.55</v>
      </c>
      <c r="DY118" s="3">
        <v>73.9</v>
      </c>
      <c r="DZ118" s="30">
        <v>160</v>
      </c>
      <c r="EA118" s="3">
        <v>131</v>
      </c>
      <c r="EB118" s="3">
        <v>11.2</v>
      </c>
      <c r="EC118" s="3">
        <v>107.3</v>
      </c>
      <c r="ED118" s="3">
        <v>0.97</v>
      </c>
      <c r="EE118" s="3">
        <v>39</v>
      </c>
      <c r="EF118" s="3">
        <v>16.4</v>
      </c>
      <c r="EG118" s="26">
        <f t="shared" si="59"/>
        <v>1.2148438480477</v>
      </c>
      <c r="EH118" s="26">
        <f t="shared" si="60"/>
        <v>0.801796939711481</v>
      </c>
      <c r="EI118" s="1">
        <f t="shared" si="61"/>
        <v>3.315</v>
      </c>
      <c r="EJ118" s="28">
        <f t="shared" si="62"/>
        <v>-2.51320306028852</v>
      </c>
      <c r="EK118" s="22">
        <v>2</v>
      </c>
      <c r="EL118" s="1">
        <v>2</v>
      </c>
      <c r="EM118" s="3">
        <v>84</v>
      </c>
      <c r="EN118" s="3">
        <v>118</v>
      </c>
      <c r="EO118" s="3">
        <v>67</v>
      </c>
      <c r="EP118" s="3">
        <v>39</v>
      </c>
      <c r="EQ118" s="3">
        <v>7165</v>
      </c>
      <c r="ER118" s="129">
        <v>77</v>
      </c>
      <c r="ES118" s="118"/>
      <c r="ET118" s="3">
        <v>1</v>
      </c>
      <c r="EU118" s="3">
        <v>4.29</v>
      </c>
      <c r="EV118" s="3">
        <v>58.4</v>
      </c>
      <c r="EW118" s="30">
        <v>147</v>
      </c>
      <c r="EX118" s="3">
        <v>129</v>
      </c>
      <c r="FB118" s="3">
        <v>35</v>
      </c>
      <c r="FC118" s="3">
        <v>9.7</v>
      </c>
      <c r="FD118" s="3">
        <v>63</v>
      </c>
      <c r="FE118" s="3">
        <v>38</v>
      </c>
      <c r="FF118" s="3">
        <v>63</v>
      </c>
      <c r="FG118" s="3">
        <v>42</v>
      </c>
      <c r="FH118" s="3">
        <v>6159</v>
      </c>
      <c r="FI118" s="3">
        <v>75</v>
      </c>
      <c r="FK118" s="95">
        <v>36.7</v>
      </c>
      <c r="FL118" s="3">
        <v>36.4</v>
      </c>
      <c r="FM118" s="1"/>
      <c r="FN118" s="31">
        <v>0</v>
      </c>
      <c r="FO118" s="32">
        <v>0</v>
      </c>
      <c r="FP118" s="3">
        <v>0</v>
      </c>
      <c r="FQ118" s="1">
        <v>0</v>
      </c>
      <c r="FR118" s="3">
        <v>0</v>
      </c>
      <c r="FS118" s="1">
        <v>0</v>
      </c>
      <c r="FT118" s="1">
        <f t="shared" si="37"/>
        <v>0</v>
      </c>
      <c r="FU118" s="66">
        <v>0</v>
      </c>
      <c r="FV118" s="1">
        <f t="shared" si="38"/>
        <v>0</v>
      </c>
      <c r="FW118" s="1">
        <v>0</v>
      </c>
      <c r="FX118" s="1">
        <v>0</v>
      </c>
      <c r="FY118" s="17">
        <v>0</v>
      </c>
      <c r="FZ118" s="1">
        <v>0</v>
      </c>
      <c r="GA118" s="17"/>
      <c r="GB118" s="1">
        <v>0</v>
      </c>
      <c r="GC118" s="17">
        <v>0</v>
      </c>
      <c r="GD118" s="17">
        <v>0</v>
      </c>
      <c r="GE118" s="1">
        <v>0</v>
      </c>
      <c r="GF118" s="17"/>
      <c r="GG118" s="1">
        <v>0</v>
      </c>
      <c r="GH118" s="17">
        <v>0</v>
      </c>
      <c r="GI118" s="17">
        <v>0</v>
      </c>
      <c r="GJ118" s="1">
        <v>0</v>
      </c>
      <c r="GK118" s="3">
        <v>0</v>
      </c>
      <c r="GL118" s="3">
        <v>0</v>
      </c>
      <c r="GM118" s="32">
        <v>0</v>
      </c>
      <c r="GN118" s="17">
        <v>0</v>
      </c>
      <c r="GO118" s="66">
        <v>0</v>
      </c>
      <c r="GP118" s="1">
        <v>0</v>
      </c>
      <c r="GQ118" s="1">
        <v>0</v>
      </c>
      <c r="GR118" s="66">
        <v>0</v>
      </c>
      <c r="GS118" s="1">
        <v>0</v>
      </c>
      <c r="GT118" s="32">
        <v>0</v>
      </c>
      <c r="GU118" s="32">
        <v>0</v>
      </c>
      <c r="GV118" s="3">
        <v>0</v>
      </c>
      <c r="GW118" s="3">
        <v>0</v>
      </c>
      <c r="GX118" s="157">
        <v>0</v>
      </c>
      <c r="GY118" s="66">
        <v>0</v>
      </c>
      <c r="GZ118" s="17">
        <v>0</v>
      </c>
      <c r="HA118" s="129">
        <v>0</v>
      </c>
      <c r="HB118" s="3">
        <v>0</v>
      </c>
      <c r="HC118" s="17">
        <v>0</v>
      </c>
      <c r="HD118" s="170">
        <v>0</v>
      </c>
      <c r="HE118" s="17">
        <v>0</v>
      </c>
      <c r="HF118" s="17">
        <v>0</v>
      </c>
      <c r="HG118" s="17">
        <v>0</v>
      </c>
      <c r="HH118" s="17">
        <v>0</v>
      </c>
      <c r="HI118" s="17">
        <v>0</v>
      </c>
      <c r="HL118" s="3">
        <v>0</v>
      </c>
      <c r="HM118" s="3">
        <v>0</v>
      </c>
      <c r="HN118" s="3">
        <v>0</v>
      </c>
      <c r="HO118" s="3">
        <v>0</v>
      </c>
      <c r="HP118" s="3">
        <v>0</v>
      </c>
      <c r="HQ118" s="3">
        <v>0</v>
      </c>
      <c r="HR118" s="32">
        <v>0</v>
      </c>
      <c r="HS118" s="1">
        <v>0</v>
      </c>
      <c r="HT118" s="32">
        <v>0</v>
      </c>
      <c r="HU118" s="32">
        <v>0</v>
      </c>
      <c r="HV118" s="1"/>
      <c r="HW118" s="32">
        <v>0</v>
      </c>
      <c r="HX118" s="32">
        <v>0</v>
      </c>
      <c r="HY118" s="1">
        <f t="shared" si="39"/>
        <v>0</v>
      </c>
      <c r="HZ118" s="1">
        <v>0</v>
      </c>
      <c r="IA118" s="1">
        <f t="shared" si="40"/>
        <v>0</v>
      </c>
      <c r="IB118" s="1">
        <v>0</v>
      </c>
      <c r="IC118" s="3">
        <v>0</v>
      </c>
      <c r="ID118" s="118">
        <v>0</v>
      </c>
      <c r="IE118" s="118"/>
      <c r="IF118" s="118"/>
      <c r="IG118" s="115">
        <v>1</v>
      </c>
      <c r="IH118" s="118" t="s">
        <v>242</v>
      </c>
      <c r="II118" s="179">
        <v>0</v>
      </c>
      <c r="IJ118" s="3" t="s">
        <v>632</v>
      </c>
      <c r="IK118" s="3" t="s">
        <v>365</v>
      </c>
      <c r="IL118" s="3" t="s">
        <v>242</v>
      </c>
      <c r="JE118" s="118"/>
      <c r="JI118" s="3" t="s">
        <v>242</v>
      </c>
      <c r="JN118" s="118"/>
    </row>
    <row r="119" s="1" customFormat="1" spans="1:274">
      <c r="A119" s="46">
        <v>75</v>
      </c>
      <c r="B119" s="14">
        <v>3001511020</v>
      </c>
      <c r="C119" s="1" t="s">
        <v>648</v>
      </c>
      <c r="E119" s="49">
        <v>3</v>
      </c>
      <c r="F119" s="49">
        <v>2</v>
      </c>
      <c r="G119" s="17">
        <v>3</v>
      </c>
      <c r="H119" s="1">
        <v>1</v>
      </c>
      <c r="I119" s="71">
        <v>65.2717165850825</v>
      </c>
      <c r="J119" s="47">
        <v>2</v>
      </c>
      <c r="K119" s="68">
        <f t="shared" si="31"/>
        <v>6.52717165850825</v>
      </c>
      <c r="L119" s="49">
        <v>4</v>
      </c>
      <c r="M119" s="78">
        <v>19845</v>
      </c>
      <c r="N119" s="1">
        <v>0</v>
      </c>
      <c r="O119" s="1">
        <v>0</v>
      </c>
      <c r="P119" s="1">
        <v>1</v>
      </c>
      <c r="Q119" s="1">
        <v>2</v>
      </c>
      <c r="R119" s="1">
        <v>1</v>
      </c>
      <c r="S119" s="19">
        <v>115</v>
      </c>
      <c r="T119" s="83">
        <v>117</v>
      </c>
      <c r="U119" s="1">
        <v>1</v>
      </c>
      <c r="V119" s="1">
        <v>1</v>
      </c>
      <c r="W119" s="1">
        <v>1</v>
      </c>
      <c r="X119" s="1">
        <v>1</v>
      </c>
      <c r="Z119" s="88">
        <v>43685</v>
      </c>
      <c r="AA119" s="17">
        <v>121</v>
      </c>
      <c r="AB119" s="17">
        <v>0</v>
      </c>
      <c r="AC119" s="1">
        <v>22.49</v>
      </c>
      <c r="AD119" s="17">
        <v>1</v>
      </c>
      <c r="AE119" s="20" t="s">
        <v>466</v>
      </c>
      <c r="AF119" s="16"/>
      <c r="AG119" s="16" t="s">
        <v>235</v>
      </c>
      <c r="AH119" s="16">
        <v>1</v>
      </c>
      <c r="AI119" s="21">
        <v>1</v>
      </c>
      <c r="AJ119" s="16">
        <v>1.5</v>
      </c>
      <c r="AK119" s="17">
        <v>1.5</v>
      </c>
      <c r="AL119" s="22">
        <v>1</v>
      </c>
      <c r="AM119" s="1">
        <v>1</v>
      </c>
      <c r="AN119" s="1">
        <v>1</v>
      </c>
      <c r="AO119" s="1">
        <v>0</v>
      </c>
      <c r="AP119" s="1">
        <v>0</v>
      </c>
      <c r="AQ119" s="17">
        <v>1</v>
      </c>
      <c r="AR119" s="1">
        <v>1</v>
      </c>
      <c r="AS119" s="1">
        <v>1</v>
      </c>
      <c r="AT119" s="17">
        <v>0</v>
      </c>
      <c r="AU119" s="17">
        <v>0</v>
      </c>
      <c r="AV119" s="17">
        <v>0</v>
      </c>
      <c r="AX119" s="1">
        <v>0</v>
      </c>
      <c r="AY119" s="1">
        <v>0</v>
      </c>
      <c r="AZ119" s="1">
        <v>0</v>
      </c>
      <c r="BA119" s="1">
        <v>0</v>
      </c>
      <c r="BB119" s="107">
        <v>0</v>
      </c>
      <c r="BC119" s="22">
        <v>0</v>
      </c>
      <c r="BD119" s="22">
        <v>0</v>
      </c>
      <c r="BE119" s="22"/>
      <c r="BF119" s="1">
        <v>0</v>
      </c>
      <c r="BG119" s="1">
        <v>0</v>
      </c>
      <c r="BH119" s="17">
        <v>0</v>
      </c>
      <c r="BI119" s="1">
        <v>0</v>
      </c>
      <c r="BJ119" s="17">
        <v>0</v>
      </c>
      <c r="BK119" s="23" t="s">
        <v>324</v>
      </c>
      <c r="BL119" s="1">
        <v>0</v>
      </c>
      <c r="BM119" s="1">
        <v>0</v>
      </c>
      <c r="BN119" s="1">
        <v>1</v>
      </c>
      <c r="BO119" s="1">
        <v>0</v>
      </c>
      <c r="BP119" s="1">
        <v>1</v>
      </c>
      <c r="BQ119" s="1">
        <v>1</v>
      </c>
      <c r="BR119" s="1">
        <v>8.34</v>
      </c>
      <c r="BS119" s="1">
        <v>1</v>
      </c>
      <c r="BT119" s="1">
        <v>2</v>
      </c>
      <c r="BU119" s="1">
        <v>2</v>
      </c>
      <c r="BW119" s="1">
        <v>4.49</v>
      </c>
      <c r="BX119" s="1">
        <v>2</v>
      </c>
      <c r="BY119" s="1">
        <v>2</v>
      </c>
      <c r="BZ119" s="1">
        <v>42.3</v>
      </c>
      <c r="CA119" s="1">
        <v>131</v>
      </c>
      <c r="CB119" s="24">
        <v>2</v>
      </c>
      <c r="CC119" s="24">
        <v>121</v>
      </c>
      <c r="CD119" s="48">
        <f t="shared" si="42"/>
        <v>2.42</v>
      </c>
      <c r="CE119" s="48">
        <v>3</v>
      </c>
      <c r="CF119" s="25">
        <v>0</v>
      </c>
      <c r="CG119" s="17">
        <v>0</v>
      </c>
      <c r="CH119" s="17">
        <v>0</v>
      </c>
      <c r="CI119" s="17">
        <v>0</v>
      </c>
      <c r="CJ119" s="17">
        <v>0</v>
      </c>
      <c r="CK119" s="17">
        <v>121</v>
      </c>
      <c r="CL119" s="1">
        <f t="shared" si="50"/>
        <v>2.42</v>
      </c>
      <c r="CM119" s="22">
        <v>12.1</v>
      </c>
      <c r="CN119" s="17">
        <v>1</v>
      </c>
      <c r="CO119" s="1">
        <v>81.2</v>
      </c>
      <c r="CP119" s="17">
        <v>5</v>
      </c>
      <c r="CQ119" s="1">
        <f t="shared" si="41"/>
        <v>8.12</v>
      </c>
      <c r="CR119" s="1">
        <v>1.05</v>
      </c>
      <c r="CS119" s="1">
        <f t="shared" si="43"/>
        <v>10.5</v>
      </c>
      <c r="CT119" s="107">
        <v>1</v>
      </c>
      <c r="CU119" s="22">
        <v>35</v>
      </c>
      <c r="CV119" s="107">
        <v>2</v>
      </c>
      <c r="CW119" s="22">
        <v>10.6</v>
      </c>
      <c r="CX119" s="26">
        <f t="shared" si="32"/>
        <v>1.02530586526477</v>
      </c>
      <c r="CY119" s="27">
        <f t="shared" si="33"/>
        <v>0.676701871074748</v>
      </c>
      <c r="CZ119" s="26">
        <f t="shared" si="34"/>
        <v>2.975</v>
      </c>
      <c r="DA119" s="28">
        <f t="shared" si="35"/>
        <v>-2.29829812892525</v>
      </c>
      <c r="DB119" s="22">
        <v>2</v>
      </c>
      <c r="DC119" s="1">
        <v>1</v>
      </c>
      <c r="DD119" s="17">
        <v>2</v>
      </c>
      <c r="DE119" s="29">
        <f t="shared" si="58"/>
        <v>0</v>
      </c>
      <c r="DF119" s="29">
        <v>0</v>
      </c>
      <c r="DG119" s="1">
        <v>30</v>
      </c>
      <c r="DH119" s="1">
        <f t="shared" si="44"/>
        <v>3</v>
      </c>
      <c r="DI119" s="1">
        <v>23</v>
      </c>
      <c r="DJ119" s="1">
        <f t="shared" si="36"/>
        <v>2.3</v>
      </c>
      <c r="DK119" s="17">
        <v>2</v>
      </c>
      <c r="DL119" s="1">
        <v>65</v>
      </c>
      <c r="DM119" s="1">
        <v>60</v>
      </c>
      <c r="DN119" s="1">
        <f t="shared" si="51"/>
        <v>6</v>
      </c>
      <c r="DO119" s="1">
        <v>5331</v>
      </c>
      <c r="DP119" s="1">
        <v>2</v>
      </c>
      <c r="DQ119" s="1">
        <f t="shared" si="52"/>
        <v>5.331</v>
      </c>
      <c r="DR119" s="1">
        <v>75</v>
      </c>
      <c r="DS119" s="25">
        <v>4.1</v>
      </c>
      <c r="DT119" s="1" t="s">
        <v>260</v>
      </c>
      <c r="DU119" s="1">
        <v>1</v>
      </c>
      <c r="DV119" s="1">
        <v>6</v>
      </c>
      <c r="DW119" s="1">
        <v>1</v>
      </c>
      <c r="DX119" s="20">
        <v>6.67</v>
      </c>
      <c r="DY119" s="1">
        <v>69.1</v>
      </c>
      <c r="DZ119" s="30">
        <v>137</v>
      </c>
      <c r="EA119" s="1">
        <v>99</v>
      </c>
      <c r="EB119" s="1">
        <v>11.7</v>
      </c>
      <c r="EC119" s="1">
        <v>87.5</v>
      </c>
      <c r="ED119" s="1">
        <v>1.02</v>
      </c>
      <c r="EE119" s="1">
        <v>35</v>
      </c>
      <c r="EF119" s="1">
        <v>20.9</v>
      </c>
      <c r="EG119" s="26">
        <f t="shared" si="59"/>
        <v>1.32014628611105</v>
      </c>
      <c r="EH119" s="26">
        <f t="shared" si="60"/>
        <v>0.871296548833296</v>
      </c>
      <c r="EI119" s="1">
        <f t="shared" si="61"/>
        <v>2.975</v>
      </c>
      <c r="EJ119" s="28">
        <f t="shared" si="62"/>
        <v>-2.1037034511667</v>
      </c>
      <c r="EK119" s="22">
        <v>2</v>
      </c>
      <c r="EL119" s="1">
        <v>2</v>
      </c>
      <c r="EM119" s="1">
        <v>107</v>
      </c>
      <c r="EN119" s="1">
        <v>126</v>
      </c>
      <c r="EO119" s="1">
        <v>71</v>
      </c>
      <c r="EP119" s="1">
        <v>58</v>
      </c>
      <c r="EQ119" s="1">
        <v>5576</v>
      </c>
      <c r="ER119" s="25">
        <v>66</v>
      </c>
      <c r="ES119" s="23"/>
      <c r="ET119" s="1">
        <v>0</v>
      </c>
      <c r="EW119" s="30"/>
      <c r="FK119" s="20">
        <v>37.9</v>
      </c>
      <c r="FL119" s="1">
        <v>37.1</v>
      </c>
      <c r="FN119" s="31">
        <v>1</v>
      </c>
      <c r="FO119" s="32">
        <v>0</v>
      </c>
      <c r="FP119" s="1">
        <v>2</v>
      </c>
      <c r="FQ119" s="1">
        <v>1</v>
      </c>
      <c r="FR119" s="1">
        <v>0</v>
      </c>
      <c r="FS119" s="1">
        <v>0</v>
      </c>
      <c r="FT119" s="1">
        <f t="shared" si="37"/>
        <v>0</v>
      </c>
      <c r="FU119" s="1">
        <v>0</v>
      </c>
      <c r="FV119" s="1">
        <f t="shared" si="38"/>
        <v>0</v>
      </c>
      <c r="FW119" s="1">
        <v>0</v>
      </c>
      <c r="FX119" s="1">
        <v>0</v>
      </c>
      <c r="FY119" s="17">
        <v>0</v>
      </c>
      <c r="FZ119" s="1">
        <v>0</v>
      </c>
      <c r="GB119" s="1">
        <v>0</v>
      </c>
      <c r="GC119" s="1">
        <v>0</v>
      </c>
      <c r="GD119" s="17">
        <v>0</v>
      </c>
      <c r="GE119" s="1">
        <v>0</v>
      </c>
      <c r="GG119" s="1">
        <v>0</v>
      </c>
      <c r="GH119" s="1">
        <v>0</v>
      </c>
      <c r="GI119" s="17">
        <v>0</v>
      </c>
      <c r="GJ119" s="1">
        <v>0</v>
      </c>
      <c r="GK119" s="1">
        <v>0</v>
      </c>
      <c r="GL119" s="1">
        <v>0</v>
      </c>
      <c r="GM119" s="32">
        <v>0</v>
      </c>
      <c r="GN119" s="17">
        <v>0</v>
      </c>
      <c r="GO119" s="17">
        <v>0</v>
      </c>
      <c r="GP119" s="1">
        <v>0</v>
      </c>
      <c r="GQ119" s="1">
        <v>0</v>
      </c>
      <c r="GR119" s="1">
        <v>0</v>
      </c>
      <c r="GS119" s="1">
        <v>0</v>
      </c>
      <c r="GT119" s="32">
        <v>0</v>
      </c>
      <c r="GU119" s="32">
        <v>0</v>
      </c>
      <c r="GV119" s="1">
        <v>0</v>
      </c>
      <c r="GW119" s="1">
        <v>0</v>
      </c>
      <c r="GX119" s="157">
        <v>0</v>
      </c>
      <c r="GY119" s="17">
        <v>0</v>
      </c>
      <c r="GZ119" s="17">
        <v>0</v>
      </c>
      <c r="HA119" s="25">
        <v>0</v>
      </c>
      <c r="HB119" s="1">
        <v>0</v>
      </c>
      <c r="HC119" s="17">
        <v>0</v>
      </c>
      <c r="HD119" s="170">
        <v>0</v>
      </c>
      <c r="HE119" s="17">
        <v>0</v>
      </c>
      <c r="HF119" s="17">
        <v>0</v>
      </c>
      <c r="HG119" s="17">
        <v>0</v>
      </c>
      <c r="HH119" s="17">
        <v>0</v>
      </c>
      <c r="HI119" s="17">
        <v>0</v>
      </c>
      <c r="HL119" s="1">
        <v>0</v>
      </c>
      <c r="HM119" s="1">
        <v>0</v>
      </c>
      <c r="HN119" s="1">
        <v>0</v>
      </c>
      <c r="HO119" s="1">
        <v>0</v>
      </c>
      <c r="HP119" s="1">
        <v>0</v>
      </c>
      <c r="HQ119" s="1">
        <v>0</v>
      </c>
      <c r="HR119" s="32">
        <v>0</v>
      </c>
      <c r="HS119" s="1">
        <v>0</v>
      </c>
      <c r="HT119" s="32">
        <v>0</v>
      </c>
      <c r="HU119" s="32">
        <v>0</v>
      </c>
      <c r="HW119" s="32">
        <v>0</v>
      </c>
      <c r="HX119" s="32">
        <v>0</v>
      </c>
      <c r="HY119" s="1">
        <f t="shared" si="39"/>
        <v>0</v>
      </c>
      <c r="HZ119" s="1">
        <v>0</v>
      </c>
      <c r="IA119" s="1">
        <f t="shared" si="40"/>
        <v>0</v>
      </c>
      <c r="IB119" s="1">
        <v>0</v>
      </c>
      <c r="IC119" s="1">
        <v>0</v>
      </c>
      <c r="ID119" s="23">
        <v>0</v>
      </c>
      <c r="IE119" s="23"/>
      <c r="IF119" s="23"/>
      <c r="IG119" s="36">
        <v>1</v>
      </c>
      <c r="IH119" s="37" t="s">
        <v>242</v>
      </c>
      <c r="II119" s="179">
        <v>0</v>
      </c>
      <c r="IJ119" s="1" t="s">
        <v>618</v>
      </c>
      <c r="IK119" s="1" t="s">
        <v>365</v>
      </c>
      <c r="IL119" s="38" t="s">
        <v>242</v>
      </c>
      <c r="JE119" s="23"/>
      <c r="JI119" s="38" t="s">
        <v>242</v>
      </c>
      <c r="JN119" s="23"/>
    </row>
    <row r="120" s="3" customFormat="1" spans="1:274">
      <c r="A120" s="52"/>
      <c r="B120" s="65"/>
      <c r="E120" s="54">
        <v>3</v>
      </c>
      <c r="F120" s="49">
        <v>2</v>
      </c>
      <c r="G120" s="66">
        <v>3</v>
      </c>
      <c r="H120" s="66">
        <v>1</v>
      </c>
      <c r="I120" s="71">
        <v>65.5400315274206</v>
      </c>
      <c r="J120" s="47">
        <v>2</v>
      </c>
      <c r="K120" s="68">
        <f t="shared" si="31"/>
        <v>6.55400315274206</v>
      </c>
      <c r="L120" s="49">
        <v>4</v>
      </c>
      <c r="M120" s="79">
        <v>19845</v>
      </c>
      <c r="N120" s="66">
        <v>0</v>
      </c>
      <c r="O120" s="66">
        <v>0</v>
      </c>
      <c r="P120" s="66">
        <v>1</v>
      </c>
      <c r="Q120" s="66">
        <v>2</v>
      </c>
      <c r="R120" s="1">
        <v>1</v>
      </c>
      <c r="S120" s="19">
        <v>116</v>
      </c>
      <c r="T120" s="83">
        <v>118</v>
      </c>
      <c r="U120" s="3">
        <v>2</v>
      </c>
      <c r="V120" s="3">
        <v>2</v>
      </c>
      <c r="W120" s="1">
        <v>2</v>
      </c>
      <c r="X120" s="1">
        <v>1</v>
      </c>
      <c r="Z120" s="92">
        <v>43783</v>
      </c>
      <c r="AA120" s="66">
        <v>122</v>
      </c>
      <c r="AB120" s="66">
        <v>0</v>
      </c>
      <c r="AC120" s="3">
        <v>22.49</v>
      </c>
      <c r="AD120" s="17">
        <v>1</v>
      </c>
      <c r="AE120" s="95" t="s">
        <v>649</v>
      </c>
      <c r="AF120" s="94"/>
      <c r="AG120" s="94" t="s">
        <v>255</v>
      </c>
      <c r="AH120" s="94">
        <v>3</v>
      </c>
      <c r="AI120" s="21">
        <v>3</v>
      </c>
      <c r="AJ120" s="94">
        <v>0.9</v>
      </c>
      <c r="AK120" s="66">
        <v>0.9</v>
      </c>
      <c r="AL120" s="22">
        <v>1</v>
      </c>
      <c r="AM120" s="3">
        <v>3</v>
      </c>
      <c r="AN120" s="3">
        <v>3</v>
      </c>
      <c r="AO120" s="3">
        <v>0</v>
      </c>
      <c r="AP120" s="3">
        <v>0</v>
      </c>
      <c r="AQ120" s="66">
        <v>2</v>
      </c>
      <c r="AR120" s="1">
        <v>1</v>
      </c>
      <c r="AS120" s="66">
        <v>1</v>
      </c>
      <c r="AT120" s="66" t="s">
        <v>246</v>
      </c>
      <c r="AU120" s="17">
        <v>1</v>
      </c>
      <c r="AV120" s="17">
        <v>1</v>
      </c>
      <c r="AX120" s="3">
        <v>1</v>
      </c>
      <c r="AY120" s="3">
        <v>1</v>
      </c>
      <c r="AZ120" s="3">
        <v>0</v>
      </c>
      <c r="BA120" s="1">
        <v>0</v>
      </c>
      <c r="BB120" s="107">
        <v>0</v>
      </c>
      <c r="BC120" s="22">
        <v>0</v>
      </c>
      <c r="BD120" s="22">
        <v>0</v>
      </c>
      <c r="BE120" s="22"/>
      <c r="BF120" s="3">
        <v>0</v>
      </c>
      <c r="BG120" s="3">
        <v>0</v>
      </c>
      <c r="BH120" s="17">
        <v>0</v>
      </c>
      <c r="BI120" s="3">
        <v>0</v>
      </c>
      <c r="BJ120" s="66">
        <v>0</v>
      </c>
      <c r="BK120" s="118" t="s">
        <v>271</v>
      </c>
      <c r="BL120" s="3">
        <v>0</v>
      </c>
      <c r="BM120" s="3">
        <v>0</v>
      </c>
      <c r="BN120" s="3">
        <v>1</v>
      </c>
      <c r="BO120" s="3" t="s">
        <v>650</v>
      </c>
      <c r="BP120" s="1">
        <v>1</v>
      </c>
      <c r="BQ120" s="66">
        <v>1</v>
      </c>
      <c r="BR120" s="3">
        <v>7.17</v>
      </c>
      <c r="BS120" s="1">
        <v>1</v>
      </c>
      <c r="BT120" s="1">
        <v>2</v>
      </c>
      <c r="BU120" s="1">
        <v>2</v>
      </c>
      <c r="BW120" s="3">
        <v>4.7</v>
      </c>
      <c r="BX120" s="1">
        <v>2</v>
      </c>
      <c r="BY120" s="1">
        <v>2</v>
      </c>
      <c r="BZ120" s="3">
        <v>37.4</v>
      </c>
      <c r="CA120" s="3">
        <v>153</v>
      </c>
      <c r="CB120" s="24">
        <v>2</v>
      </c>
      <c r="CC120" s="3">
        <v>122</v>
      </c>
      <c r="CD120" s="48">
        <f t="shared" si="42"/>
        <v>2.44</v>
      </c>
      <c r="CE120" s="48">
        <v>3</v>
      </c>
      <c r="CF120" s="129">
        <v>0</v>
      </c>
      <c r="CG120" s="3">
        <v>0</v>
      </c>
      <c r="CH120" s="3">
        <v>0</v>
      </c>
      <c r="CI120" s="3">
        <v>0</v>
      </c>
      <c r="CJ120" s="3">
        <v>0</v>
      </c>
      <c r="CK120" s="3">
        <v>122</v>
      </c>
      <c r="CL120" s="1">
        <f t="shared" si="50"/>
        <v>2.44</v>
      </c>
      <c r="CM120" s="22">
        <v>11.9</v>
      </c>
      <c r="CN120" s="17">
        <v>1</v>
      </c>
      <c r="CO120" s="3">
        <v>90.9</v>
      </c>
      <c r="CP120" s="1">
        <v>6</v>
      </c>
      <c r="CQ120" s="1">
        <f t="shared" si="41"/>
        <v>9.09</v>
      </c>
      <c r="CR120" s="3">
        <v>1.04</v>
      </c>
      <c r="CS120" s="1">
        <f t="shared" si="43"/>
        <v>10.4</v>
      </c>
      <c r="CT120" s="107">
        <v>1</v>
      </c>
      <c r="CU120" s="22">
        <v>38</v>
      </c>
      <c r="CV120" s="107">
        <v>2</v>
      </c>
      <c r="CW120" s="22">
        <v>11.9</v>
      </c>
      <c r="CX120" s="26">
        <f t="shared" si="32"/>
        <v>1.07554696139253</v>
      </c>
      <c r="CY120" s="27">
        <f t="shared" si="33"/>
        <v>0.70986099451907</v>
      </c>
      <c r="CZ120" s="26">
        <f t="shared" si="34"/>
        <v>3.23</v>
      </c>
      <c r="DA120" s="28">
        <f t="shared" si="35"/>
        <v>-2.52013900548093</v>
      </c>
      <c r="DB120" s="22">
        <v>2</v>
      </c>
      <c r="DC120" s="1">
        <v>1</v>
      </c>
      <c r="DD120" s="66">
        <v>2</v>
      </c>
      <c r="DE120" s="29">
        <f t="shared" si="58"/>
        <v>0</v>
      </c>
      <c r="DF120" s="29">
        <v>0</v>
      </c>
      <c r="DG120" s="3">
        <v>30</v>
      </c>
      <c r="DH120" s="1">
        <f t="shared" si="44"/>
        <v>3</v>
      </c>
      <c r="DI120" s="3">
        <v>29</v>
      </c>
      <c r="DJ120" s="1">
        <f t="shared" si="36"/>
        <v>2.9</v>
      </c>
      <c r="DK120" s="17">
        <v>2</v>
      </c>
      <c r="DL120" s="3">
        <v>75</v>
      </c>
      <c r="DM120" s="3">
        <v>39</v>
      </c>
      <c r="DN120" s="1">
        <f t="shared" si="51"/>
        <v>3.9</v>
      </c>
      <c r="DO120" s="3">
        <v>7132</v>
      </c>
      <c r="DP120" s="1">
        <v>2</v>
      </c>
      <c r="DQ120" s="1">
        <f t="shared" si="52"/>
        <v>7.132</v>
      </c>
      <c r="DR120" s="3">
        <v>74</v>
      </c>
      <c r="DS120" s="129">
        <v>4.2</v>
      </c>
      <c r="DT120" s="3" t="s">
        <v>241</v>
      </c>
      <c r="DU120" s="3">
        <v>1</v>
      </c>
      <c r="DV120" s="3">
        <v>5</v>
      </c>
      <c r="DW120" s="1">
        <v>1</v>
      </c>
      <c r="DX120" s="95">
        <v>9.08</v>
      </c>
      <c r="DY120" s="3">
        <v>67.2</v>
      </c>
      <c r="DZ120" s="30">
        <v>151</v>
      </c>
      <c r="EA120" s="3">
        <v>100</v>
      </c>
      <c r="EB120" s="3">
        <v>11.5</v>
      </c>
      <c r="EC120" s="3">
        <v>99.8</v>
      </c>
      <c r="ED120" s="3">
        <v>1</v>
      </c>
      <c r="EE120" s="3">
        <v>37</v>
      </c>
      <c r="EF120" s="3">
        <v>25</v>
      </c>
      <c r="EG120" s="26">
        <f t="shared" si="59"/>
        <v>1.39794000867204</v>
      </c>
      <c r="EH120" s="26">
        <f t="shared" si="60"/>
        <v>0.922640405723545</v>
      </c>
      <c r="EI120" s="1">
        <f t="shared" si="61"/>
        <v>3.145</v>
      </c>
      <c r="EJ120" s="28">
        <f t="shared" si="62"/>
        <v>-2.22235959427646</v>
      </c>
      <c r="EK120" s="22">
        <v>2</v>
      </c>
      <c r="EL120" s="1">
        <v>2</v>
      </c>
      <c r="EM120" s="3">
        <v>264</v>
      </c>
      <c r="EN120" s="3">
        <v>358</v>
      </c>
      <c r="EO120" s="3">
        <v>84</v>
      </c>
      <c r="EP120" s="3">
        <v>50</v>
      </c>
      <c r="EQ120" s="3">
        <v>6823</v>
      </c>
      <c r="ER120" s="129">
        <v>67</v>
      </c>
      <c r="ES120" s="118"/>
      <c r="ET120" s="3">
        <v>0</v>
      </c>
      <c r="EW120" s="30"/>
      <c r="FK120" s="95">
        <v>38.1</v>
      </c>
      <c r="FL120" s="3">
        <v>37</v>
      </c>
      <c r="FM120" s="17"/>
      <c r="FN120" s="31">
        <v>1</v>
      </c>
      <c r="FO120" s="157">
        <v>1</v>
      </c>
      <c r="FP120" s="3">
        <v>2</v>
      </c>
      <c r="FQ120" s="1">
        <v>1</v>
      </c>
      <c r="FR120" s="3">
        <v>0</v>
      </c>
      <c r="FS120" s="1">
        <v>0</v>
      </c>
      <c r="FT120" s="1">
        <f t="shared" si="37"/>
        <v>0</v>
      </c>
      <c r="FU120" s="66">
        <v>0</v>
      </c>
      <c r="FV120" s="1">
        <f t="shared" si="38"/>
        <v>0</v>
      </c>
      <c r="FW120" s="1">
        <v>0</v>
      </c>
      <c r="FX120" s="1">
        <v>0</v>
      </c>
      <c r="FY120" s="17">
        <v>0</v>
      </c>
      <c r="FZ120" s="1">
        <v>0</v>
      </c>
      <c r="GA120" s="17"/>
      <c r="GB120" s="1">
        <v>0</v>
      </c>
      <c r="GC120" s="17">
        <v>0</v>
      </c>
      <c r="GD120" s="17">
        <v>0</v>
      </c>
      <c r="GE120" s="1">
        <v>0</v>
      </c>
      <c r="GF120" s="17"/>
      <c r="GG120" s="1">
        <v>0</v>
      </c>
      <c r="GH120" s="17">
        <v>0</v>
      </c>
      <c r="GI120" s="17">
        <v>0</v>
      </c>
      <c r="GJ120" s="1">
        <v>0</v>
      </c>
      <c r="GK120" s="3">
        <v>0</v>
      </c>
      <c r="GL120" s="3">
        <v>0</v>
      </c>
      <c r="GM120" s="32">
        <v>0</v>
      </c>
      <c r="GN120" s="17">
        <v>0</v>
      </c>
      <c r="GO120" s="66">
        <v>0</v>
      </c>
      <c r="GP120" s="1">
        <v>0</v>
      </c>
      <c r="GQ120" s="1">
        <v>0</v>
      </c>
      <c r="GR120" s="66">
        <v>0</v>
      </c>
      <c r="GS120" s="1">
        <v>0</v>
      </c>
      <c r="GT120" s="32">
        <v>0</v>
      </c>
      <c r="GU120" s="32">
        <v>0</v>
      </c>
      <c r="GV120" s="3">
        <v>0</v>
      </c>
      <c r="GW120" s="3">
        <v>0</v>
      </c>
      <c r="GX120" s="157">
        <v>0</v>
      </c>
      <c r="GY120" s="66">
        <v>0</v>
      </c>
      <c r="GZ120" s="17">
        <v>0</v>
      </c>
      <c r="HA120" s="129">
        <v>0</v>
      </c>
      <c r="HB120" s="3">
        <v>0</v>
      </c>
      <c r="HC120" s="17">
        <v>0</v>
      </c>
      <c r="HD120" s="170">
        <v>0</v>
      </c>
      <c r="HE120" s="17">
        <v>0</v>
      </c>
      <c r="HF120" s="17">
        <v>0</v>
      </c>
      <c r="HG120" s="17">
        <v>0</v>
      </c>
      <c r="HH120" s="17">
        <v>0</v>
      </c>
      <c r="HI120" s="17">
        <v>0</v>
      </c>
      <c r="HL120" s="3">
        <v>0</v>
      </c>
      <c r="HM120" s="3">
        <v>0</v>
      </c>
      <c r="HN120" s="3">
        <v>0</v>
      </c>
      <c r="HO120" s="3">
        <v>0</v>
      </c>
      <c r="HP120" s="3">
        <v>0</v>
      </c>
      <c r="HQ120" s="3">
        <v>0</v>
      </c>
      <c r="HR120" s="32">
        <v>0</v>
      </c>
      <c r="HS120" s="1">
        <v>0</v>
      </c>
      <c r="HT120" s="32">
        <v>0</v>
      </c>
      <c r="HU120" s="32">
        <v>0</v>
      </c>
      <c r="HV120" s="1"/>
      <c r="HW120" s="32">
        <v>0</v>
      </c>
      <c r="HX120" s="32">
        <v>0</v>
      </c>
      <c r="HY120" s="1">
        <f t="shared" si="39"/>
        <v>0</v>
      </c>
      <c r="HZ120" s="1">
        <v>0</v>
      </c>
      <c r="IA120" s="1">
        <f t="shared" si="40"/>
        <v>0</v>
      </c>
      <c r="IB120" s="1">
        <v>0</v>
      </c>
      <c r="IC120" s="3">
        <v>0</v>
      </c>
      <c r="ID120" s="118">
        <v>0</v>
      </c>
      <c r="IE120" s="118"/>
      <c r="IF120" s="118"/>
      <c r="IG120" s="115">
        <v>3</v>
      </c>
      <c r="IH120" s="118" t="s">
        <v>242</v>
      </c>
      <c r="II120" s="179">
        <v>0</v>
      </c>
      <c r="IJ120" s="3" t="s">
        <v>651</v>
      </c>
      <c r="IK120" s="3" t="s">
        <v>652</v>
      </c>
      <c r="IL120" s="3" t="s">
        <v>242</v>
      </c>
      <c r="JE120" s="118"/>
      <c r="JI120" s="3" t="s">
        <v>242</v>
      </c>
      <c r="JN120" s="118"/>
    </row>
    <row r="121" s="3" customFormat="1" ht="30" spans="1:274">
      <c r="A121" s="52"/>
      <c r="B121" s="65"/>
      <c r="E121" s="54">
        <v>3</v>
      </c>
      <c r="F121" s="49">
        <v>2</v>
      </c>
      <c r="G121" s="66">
        <v>3</v>
      </c>
      <c r="H121" s="66">
        <v>1</v>
      </c>
      <c r="I121" s="71">
        <v>66.266263484799</v>
      </c>
      <c r="J121" s="47">
        <v>2</v>
      </c>
      <c r="K121" s="68">
        <f t="shared" si="31"/>
        <v>6.6266263484799</v>
      </c>
      <c r="L121" s="49">
        <v>4</v>
      </c>
      <c r="M121" s="79">
        <v>19845</v>
      </c>
      <c r="N121" s="66">
        <v>0</v>
      </c>
      <c r="O121" s="66">
        <v>0</v>
      </c>
      <c r="P121" s="66">
        <v>1</v>
      </c>
      <c r="Q121" s="66">
        <v>2</v>
      </c>
      <c r="R121" s="1">
        <v>1</v>
      </c>
      <c r="S121" s="19">
        <v>117</v>
      </c>
      <c r="T121" s="83">
        <v>119</v>
      </c>
      <c r="U121" s="3">
        <v>3</v>
      </c>
      <c r="V121" s="3">
        <v>3</v>
      </c>
      <c r="W121" s="1">
        <v>2</v>
      </c>
      <c r="X121" s="1">
        <v>2</v>
      </c>
      <c r="Z121" s="92">
        <v>44049</v>
      </c>
      <c r="AA121" s="66">
        <v>116</v>
      </c>
      <c r="AB121" s="66" t="s">
        <v>653</v>
      </c>
      <c r="AC121" s="3">
        <v>23.18</v>
      </c>
      <c r="AD121" s="1">
        <v>2</v>
      </c>
      <c r="AE121" s="95" t="s">
        <v>654</v>
      </c>
      <c r="AF121" s="94"/>
      <c r="AG121" s="94" t="s">
        <v>255</v>
      </c>
      <c r="AH121" s="94">
        <v>3</v>
      </c>
      <c r="AI121" s="21">
        <v>3</v>
      </c>
      <c r="AJ121" s="94">
        <v>1.2</v>
      </c>
      <c r="AK121" s="66">
        <v>1.2</v>
      </c>
      <c r="AL121" s="22">
        <v>1</v>
      </c>
      <c r="AM121" s="3">
        <v>2</v>
      </c>
      <c r="AN121" s="3">
        <v>2</v>
      </c>
      <c r="AO121" s="3">
        <v>0</v>
      </c>
      <c r="AP121" s="3">
        <v>0</v>
      </c>
      <c r="AQ121" s="66">
        <v>2</v>
      </c>
      <c r="AR121" s="1">
        <v>1</v>
      </c>
      <c r="AS121" s="66">
        <v>1</v>
      </c>
      <c r="AT121" s="66" t="s">
        <v>246</v>
      </c>
      <c r="AU121" s="17">
        <v>1</v>
      </c>
      <c r="AV121" s="17">
        <v>1</v>
      </c>
      <c r="AX121" s="3">
        <v>1</v>
      </c>
      <c r="AY121" s="3">
        <v>1</v>
      </c>
      <c r="AZ121" s="3">
        <v>0</v>
      </c>
      <c r="BA121" s="1">
        <v>0</v>
      </c>
      <c r="BB121" s="107">
        <v>0</v>
      </c>
      <c r="BC121" s="22">
        <v>0</v>
      </c>
      <c r="BD121" s="22">
        <v>0</v>
      </c>
      <c r="BE121" s="22"/>
      <c r="BF121" s="3">
        <v>0</v>
      </c>
      <c r="BG121" s="3">
        <v>0</v>
      </c>
      <c r="BH121" s="17">
        <v>0</v>
      </c>
      <c r="BI121" s="3">
        <v>0</v>
      </c>
      <c r="BJ121" s="66">
        <v>0</v>
      </c>
      <c r="BK121" s="118" t="s">
        <v>271</v>
      </c>
      <c r="BL121" s="3">
        <v>0</v>
      </c>
      <c r="BM121" s="3">
        <v>0</v>
      </c>
      <c r="BN121" s="3">
        <v>1</v>
      </c>
      <c r="BO121" s="3">
        <v>0</v>
      </c>
      <c r="BP121" s="1">
        <v>1</v>
      </c>
      <c r="BQ121" s="66">
        <v>1</v>
      </c>
      <c r="BR121" s="3">
        <v>6.38</v>
      </c>
      <c r="BS121" s="1">
        <v>1</v>
      </c>
      <c r="BT121" s="1">
        <v>2</v>
      </c>
      <c r="BU121" s="1">
        <v>2</v>
      </c>
      <c r="BW121" s="3">
        <v>5.87</v>
      </c>
      <c r="BX121" s="1">
        <v>2</v>
      </c>
      <c r="BY121" s="66">
        <v>3</v>
      </c>
      <c r="BZ121" s="3">
        <v>41.1</v>
      </c>
      <c r="CA121" s="3">
        <v>147</v>
      </c>
      <c r="CB121" s="24">
        <v>2</v>
      </c>
      <c r="CC121" s="3">
        <v>116</v>
      </c>
      <c r="CD121" s="48">
        <f t="shared" si="42"/>
        <v>2.32</v>
      </c>
      <c r="CE121" s="48">
        <v>3</v>
      </c>
      <c r="CF121" s="129">
        <v>0</v>
      </c>
      <c r="CG121" s="3">
        <v>0</v>
      </c>
      <c r="CH121" s="3">
        <v>0</v>
      </c>
      <c r="CI121" s="3">
        <v>0</v>
      </c>
      <c r="CJ121" s="3">
        <v>0</v>
      </c>
      <c r="CK121" s="3">
        <v>116</v>
      </c>
      <c r="CL121" s="1">
        <f t="shared" si="50"/>
        <v>2.32</v>
      </c>
      <c r="CM121" s="22">
        <v>11.8</v>
      </c>
      <c r="CN121" s="17">
        <v>1</v>
      </c>
      <c r="CO121" s="3">
        <v>93</v>
      </c>
      <c r="CP121" s="1">
        <v>6</v>
      </c>
      <c r="CQ121" s="1">
        <f t="shared" si="41"/>
        <v>9.3</v>
      </c>
      <c r="CR121" s="3">
        <v>1.03</v>
      </c>
      <c r="CS121" s="1">
        <f t="shared" si="43"/>
        <v>10.3</v>
      </c>
      <c r="CT121" s="107">
        <v>1</v>
      </c>
      <c r="CU121" s="22">
        <v>38</v>
      </c>
      <c r="CV121" s="107">
        <v>2</v>
      </c>
      <c r="CW121" s="22">
        <v>12.7</v>
      </c>
      <c r="CX121" s="26">
        <f t="shared" si="32"/>
        <v>1.10380372095596</v>
      </c>
      <c r="CY121" s="27">
        <f t="shared" si="33"/>
        <v>0.728510455830932</v>
      </c>
      <c r="CZ121" s="26">
        <f t="shared" si="34"/>
        <v>3.23</v>
      </c>
      <c r="DA121" s="28">
        <f t="shared" si="35"/>
        <v>-2.50148954416907</v>
      </c>
      <c r="DB121" s="22">
        <v>2</v>
      </c>
      <c r="DC121" s="1">
        <v>1</v>
      </c>
      <c r="DD121" s="66">
        <v>2</v>
      </c>
      <c r="DE121" s="29">
        <f t="shared" si="58"/>
        <v>0</v>
      </c>
      <c r="DF121" s="29">
        <v>0</v>
      </c>
      <c r="DG121" s="3">
        <v>25</v>
      </c>
      <c r="DH121" s="1">
        <f t="shared" si="44"/>
        <v>2.5</v>
      </c>
      <c r="DI121" s="3">
        <v>22</v>
      </c>
      <c r="DJ121" s="1">
        <f t="shared" si="36"/>
        <v>2.2</v>
      </c>
      <c r="DK121" s="17">
        <v>1</v>
      </c>
      <c r="DL121" s="3">
        <v>80</v>
      </c>
      <c r="DM121" s="3">
        <v>52</v>
      </c>
      <c r="DN121" s="1">
        <f t="shared" si="51"/>
        <v>5.2</v>
      </c>
      <c r="DO121" s="3">
        <v>6571</v>
      </c>
      <c r="DP121" s="1">
        <v>2</v>
      </c>
      <c r="DQ121" s="1">
        <f t="shared" si="52"/>
        <v>6.571</v>
      </c>
      <c r="DR121" s="3">
        <v>69</v>
      </c>
      <c r="DS121" s="129">
        <v>4.1</v>
      </c>
      <c r="DT121" s="3" t="s">
        <v>241</v>
      </c>
      <c r="DU121" s="3">
        <v>1</v>
      </c>
      <c r="DV121" s="3">
        <v>5</v>
      </c>
      <c r="DW121" s="1">
        <v>1</v>
      </c>
      <c r="DX121" s="95">
        <v>6.52</v>
      </c>
      <c r="DY121" s="3">
        <v>71.7</v>
      </c>
      <c r="DZ121" s="30">
        <v>136</v>
      </c>
      <c r="EA121" s="3">
        <v>93</v>
      </c>
      <c r="EB121" s="3">
        <v>12.1</v>
      </c>
      <c r="EC121" s="3">
        <v>86.8</v>
      </c>
      <c r="ED121" s="3">
        <v>1.05</v>
      </c>
      <c r="EE121" s="3">
        <v>34</v>
      </c>
      <c r="EF121" s="3">
        <v>42.4</v>
      </c>
      <c r="EG121" s="26">
        <f t="shared" si="59"/>
        <v>1.62736585659273</v>
      </c>
      <c r="EH121" s="26">
        <f t="shared" si="60"/>
        <v>1.0740614653512</v>
      </c>
      <c r="EI121" s="1">
        <f t="shared" si="61"/>
        <v>2.89</v>
      </c>
      <c r="EJ121" s="28">
        <f t="shared" si="62"/>
        <v>-1.8159385346488</v>
      </c>
      <c r="EK121" s="22">
        <v>2</v>
      </c>
      <c r="EL121" s="1">
        <v>2</v>
      </c>
      <c r="EM121" s="3">
        <v>274</v>
      </c>
      <c r="EN121" s="3">
        <v>311</v>
      </c>
      <c r="EO121" s="3">
        <v>102</v>
      </c>
      <c r="EP121" s="3">
        <v>272</v>
      </c>
      <c r="EQ121" s="3">
        <v>5847</v>
      </c>
      <c r="ER121" s="129">
        <v>61</v>
      </c>
      <c r="ES121" s="118"/>
      <c r="ET121" s="3">
        <v>1</v>
      </c>
      <c r="EU121" s="3">
        <v>6.52</v>
      </c>
      <c r="EV121" s="3">
        <v>48.3</v>
      </c>
      <c r="EW121" s="30">
        <v>129</v>
      </c>
      <c r="EX121" s="3">
        <v>129</v>
      </c>
      <c r="EY121" s="3">
        <v>12.1</v>
      </c>
      <c r="EZ121" s="3">
        <v>81.2</v>
      </c>
      <c r="FA121" s="3">
        <v>1.05</v>
      </c>
      <c r="FB121" s="3">
        <v>33</v>
      </c>
      <c r="FC121" s="3">
        <v>17.1</v>
      </c>
      <c r="FD121" s="3">
        <v>63</v>
      </c>
      <c r="FE121" s="3">
        <v>23</v>
      </c>
      <c r="FF121" s="3">
        <v>136</v>
      </c>
      <c r="FG121" s="3">
        <v>231</v>
      </c>
      <c r="FH121" s="3">
        <v>4714</v>
      </c>
      <c r="FI121" s="3">
        <v>65</v>
      </c>
      <c r="FK121" s="95">
        <v>37.8</v>
      </c>
      <c r="FL121" s="3">
        <v>36.3</v>
      </c>
      <c r="FM121" s="1"/>
      <c r="FN121" s="31">
        <v>1</v>
      </c>
      <c r="FO121" s="32">
        <v>0</v>
      </c>
      <c r="FP121" s="3">
        <v>2</v>
      </c>
      <c r="FQ121" s="1">
        <v>1</v>
      </c>
      <c r="FR121" s="3">
        <v>0</v>
      </c>
      <c r="FS121" s="1">
        <v>0</v>
      </c>
      <c r="FT121" s="1">
        <f t="shared" si="37"/>
        <v>0</v>
      </c>
      <c r="FU121" s="66">
        <v>0</v>
      </c>
      <c r="FV121" s="1">
        <f t="shared" si="38"/>
        <v>0</v>
      </c>
      <c r="FW121" s="1">
        <v>0</v>
      </c>
      <c r="FX121" s="1">
        <v>0</v>
      </c>
      <c r="FY121" s="17">
        <v>0</v>
      </c>
      <c r="FZ121" s="1">
        <v>0</v>
      </c>
      <c r="GA121" s="17"/>
      <c r="GB121" s="1">
        <v>0</v>
      </c>
      <c r="GC121" s="17">
        <v>0</v>
      </c>
      <c r="GD121" s="17">
        <v>0</v>
      </c>
      <c r="GE121" s="1">
        <v>0</v>
      </c>
      <c r="GF121" s="17"/>
      <c r="GG121" s="1">
        <v>0</v>
      </c>
      <c r="GH121" s="17">
        <v>0</v>
      </c>
      <c r="GI121" s="17">
        <v>0</v>
      </c>
      <c r="GJ121" s="1">
        <v>0</v>
      </c>
      <c r="GK121" s="3">
        <v>0</v>
      </c>
      <c r="GL121" s="3">
        <v>0</v>
      </c>
      <c r="GM121" s="32">
        <v>0</v>
      </c>
      <c r="GN121" s="17">
        <v>0</v>
      </c>
      <c r="GO121" s="66">
        <v>0</v>
      </c>
      <c r="GP121" s="1">
        <v>0</v>
      </c>
      <c r="GQ121" s="1">
        <v>0</v>
      </c>
      <c r="GR121" s="66">
        <v>0</v>
      </c>
      <c r="GS121" s="1">
        <v>0</v>
      </c>
      <c r="GT121" s="32">
        <v>0</v>
      </c>
      <c r="GU121" s="32">
        <v>0</v>
      </c>
      <c r="GV121" s="3">
        <v>0</v>
      </c>
      <c r="GW121" s="3">
        <v>0</v>
      </c>
      <c r="GX121" s="157">
        <v>0</v>
      </c>
      <c r="GY121" s="66">
        <v>0</v>
      </c>
      <c r="GZ121" s="17">
        <v>0</v>
      </c>
      <c r="HA121" s="129">
        <v>0</v>
      </c>
      <c r="HB121" s="3">
        <v>0</v>
      </c>
      <c r="HC121" s="17">
        <v>0</v>
      </c>
      <c r="HD121" s="170">
        <v>0</v>
      </c>
      <c r="HE121" s="17">
        <v>0</v>
      </c>
      <c r="HF121" s="17">
        <v>0</v>
      </c>
      <c r="HG121" s="17">
        <v>0</v>
      </c>
      <c r="HH121" s="17">
        <v>0</v>
      </c>
      <c r="HI121" s="17">
        <v>0</v>
      </c>
      <c r="HL121" s="3">
        <v>0</v>
      </c>
      <c r="HM121" s="3">
        <v>0</v>
      </c>
      <c r="HN121" s="3">
        <v>0</v>
      </c>
      <c r="HO121" s="3">
        <v>0</v>
      </c>
      <c r="HP121" s="3">
        <v>0</v>
      </c>
      <c r="HQ121" s="3">
        <v>0</v>
      </c>
      <c r="HR121" s="32">
        <v>0</v>
      </c>
      <c r="HS121" s="1">
        <v>0</v>
      </c>
      <c r="HT121" s="32">
        <v>0</v>
      </c>
      <c r="HU121" s="32">
        <v>0</v>
      </c>
      <c r="HV121" s="1"/>
      <c r="HW121" s="32">
        <v>0</v>
      </c>
      <c r="HX121" s="32">
        <v>0</v>
      </c>
      <c r="HY121" s="1">
        <f t="shared" si="39"/>
        <v>0</v>
      </c>
      <c r="HZ121" s="1">
        <v>0</v>
      </c>
      <c r="IA121" s="1">
        <f t="shared" si="40"/>
        <v>0</v>
      </c>
      <c r="IB121" s="1">
        <v>0</v>
      </c>
      <c r="IC121" s="3">
        <v>0</v>
      </c>
      <c r="ID121" s="118" t="s">
        <v>655</v>
      </c>
      <c r="IE121" s="118"/>
      <c r="IF121" s="118"/>
      <c r="IG121" s="115">
        <v>2</v>
      </c>
      <c r="IH121" s="118" t="s">
        <v>242</v>
      </c>
      <c r="II121" s="179">
        <v>0</v>
      </c>
      <c r="IJ121" s="3" t="s">
        <v>656</v>
      </c>
      <c r="IK121" s="3" t="s">
        <v>468</v>
      </c>
      <c r="IL121" s="3" t="s">
        <v>242</v>
      </c>
      <c r="JE121" s="118"/>
      <c r="JI121" s="3" t="s">
        <v>242</v>
      </c>
      <c r="JN121" s="118"/>
    </row>
    <row r="122" s="1" customFormat="1" ht="105" spans="1:274">
      <c r="A122" s="46">
        <v>76</v>
      </c>
      <c r="B122" s="14">
        <v>3001568276</v>
      </c>
      <c r="C122" s="1" t="s">
        <v>657</v>
      </c>
      <c r="D122" s="1" t="s">
        <v>658</v>
      </c>
      <c r="E122" s="49">
        <v>3</v>
      </c>
      <c r="F122" s="49">
        <v>2</v>
      </c>
      <c r="G122" s="17">
        <v>3</v>
      </c>
      <c r="H122" s="1">
        <v>1</v>
      </c>
      <c r="I122" s="71">
        <v>46.9158110882957</v>
      </c>
      <c r="J122" s="47">
        <v>1</v>
      </c>
      <c r="K122" s="68">
        <f t="shared" si="31"/>
        <v>4.69158110882957</v>
      </c>
      <c r="L122" s="49">
        <v>2</v>
      </c>
      <c r="M122" s="78">
        <v>26785</v>
      </c>
      <c r="N122" s="1">
        <v>1</v>
      </c>
      <c r="O122" s="1">
        <v>0</v>
      </c>
      <c r="P122" s="1">
        <v>0</v>
      </c>
      <c r="Q122" s="1">
        <v>2</v>
      </c>
      <c r="R122" s="1">
        <v>1</v>
      </c>
      <c r="S122" s="19">
        <v>118</v>
      </c>
      <c r="T122" s="83">
        <v>120</v>
      </c>
      <c r="U122" s="1">
        <v>1</v>
      </c>
      <c r="V122" s="1">
        <v>1</v>
      </c>
      <c r="W122" s="1">
        <v>1</v>
      </c>
      <c r="X122" s="1">
        <v>1</v>
      </c>
      <c r="Z122" s="88">
        <v>43921</v>
      </c>
      <c r="AA122" s="17">
        <v>90</v>
      </c>
      <c r="AB122" s="17">
        <v>0</v>
      </c>
      <c r="AC122" s="1">
        <v>29.66</v>
      </c>
      <c r="AD122" s="1">
        <v>2</v>
      </c>
      <c r="AE122" s="20" t="s">
        <v>659</v>
      </c>
      <c r="AF122" s="16"/>
      <c r="AG122" s="16" t="s">
        <v>255</v>
      </c>
      <c r="AH122" s="16">
        <v>3</v>
      </c>
      <c r="AI122" s="21">
        <v>3</v>
      </c>
      <c r="AJ122" s="16">
        <v>3.5</v>
      </c>
      <c r="AK122" s="17">
        <v>3.5</v>
      </c>
      <c r="AL122" s="107">
        <v>2</v>
      </c>
      <c r="AM122" s="1">
        <v>4</v>
      </c>
      <c r="AN122" s="1">
        <v>3</v>
      </c>
      <c r="AO122" s="1">
        <v>0</v>
      </c>
      <c r="AP122" s="1" t="s">
        <v>660</v>
      </c>
      <c r="AQ122" s="17">
        <v>6</v>
      </c>
      <c r="AR122" s="3">
        <v>3</v>
      </c>
      <c r="AS122" s="3">
        <v>2</v>
      </c>
      <c r="AT122" s="17" t="s">
        <v>285</v>
      </c>
      <c r="AU122" s="3">
        <v>3</v>
      </c>
      <c r="AV122" s="3">
        <v>2</v>
      </c>
      <c r="AX122" s="1">
        <v>1</v>
      </c>
      <c r="AY122" s="1">
        <v>1</v>
      </c>
      <c r="AZ122" s="1">
        <v>1</v>
      </c>
      <c r="BA122" s="1">
        <v>1</v>
      </c>
      <c r="BB122" s="107">
        <v>1</v>
      </c>
      <c r="BC122" s="22">
        <v>0</v>
      </c>
      <c r="BD122" s="22">
        <v>0</v>
      </c>
      <c r="BE122" s="22"/>
      <c r="BF122" s="1">
        <v>1</v>
      </c>
      <c r="BG122" s="1">
        <v>1</v>
      </c>
      <c r="BH122" s="17">
        <v>1</v>
      </c>
      <c r="BI122" s="1">
        <v>1</v>
      </c>
      <c r="BJ122" s="17">
        <v>1</v>
      </c>
      <c r="BK122" s="23" t="s">
        <v>285</v>
      </c>
      <c r="BL122" s="1">
        <v>0</v>
      </c>
      <c r="BM122" s="1">
        <v>0</v>
      </c>
      <c r="BN122" s="1">
        <v>1</v>
      </c>
      <c r="BO122" s="1" t="s">
        <v>661</v>
      </c>
      <c r="BP122" s="1">
        <v>1</v>
      </c>
      <c r="BQ122" s="1">
        <v>1</v>
      </c>
      <c r="BR122" s="1">
        <v>22.32</v>
      </c>
      <c r="BS122" s="1">
        <v>2</v>
      </c>
      <c r="BT122" s="1">
        <v>2</v>
      </c>
      <c r="BU122" s="1">
        <v>3</v>
      </c>
      <c r="BW122" s="1">
        <v>4.34</v>
      </c>
      <c r="BX122" s="1">
        <v>2</v>
      </c>
      <c r="BY122" s="1">
        <v>2</v>
      </c>
      <c r="BZ122" s="1">
        <v>51.8</v>
      </c>
      <c r="CA122" s="1">
        <v>102</v>
      </c>
      <c r="CB122" s="24">
        <v>1</v>
      </c>
      <c r="CC122" s="24">
        <v>90</v>
      </c>
      <c r="CD122" s="48">
        <f t="shared" si="42"/>
        <v>1.8</v>
      </c>
      <c r="CE122" s="48">
        <v>2</v>
      </c>
      <c r="CF122" s="25">
        <v>0</v>
      </c>
      <c r="CG122" s="17">
        <v>0</v>
      </c>
      <c r="CH122" s="17">
        <v>0</v>
      </c>
      <c r="CI122" s="17">
        <v>0</v>
      </c>
      <c r="CJ122" s="17">
        <v>0</v>
      </c>
      <c r="CK122" s="17">
        <v>90</v>
      </c>
      <c r="CL122" s="1">
        <f t="shared" si="50"/>
        <v>1.8</v>
      </c>
      <c r="CM122" s="22">
        <v>15.4</v>
      </c>
      <c r="CN122" s="1">
        <v>2</v>
      </c>
      <c r="CO122" s="1">
        <v>53.9</v>
      </c>
      <c r="CP122" s="1">
        <v>2</v>
      </c>
      <c r="CQ122" s="1">
        <f t="shared" si="41"/>
        <v>5.39</v>
      </c>
      <c r="CR122" s="1">
        <v>1.35</v>
      </c>
      <c r="CS122" s="1">
        <f t="shared" si="43"/>
        <v>13.5</v>
      </c>
      <c r="CT122" s="22">
        <v>2</v>
      </c>
      <c r="CU122" s="22">
        <v>27</v>
      </c>
      <c r="CV122" s="22">
        <v>1</v>
      </c>
      <c r="CW122" s="22">
        <v>16.7</v>
      </c>
      <c r="CX122" s="26">
        <f t="shared" si="32"/>
        <v>1.22271647114758</v>
      </c>
      <c r="CY122" s="27">
        <f t="shared" si="33"/>
        <v>0.806992870957405</v>
      </c>
      <c r="CZ122" s="26">
        <f t="shared" si="34"/>
        <v>2.295</v>
      </c>
      <c r="DA122" s="28">
        <f t="shared" si="35"/>
        <v>-1.4880071290426</v>
      </c>
      <c r="DB122" s="22">
        <v>2</v>
      </c>
      <c r="DC122" s="1">
        <v>1</v>
      </c>
      <c r="DD122" s="17">
        <v>2</v>
      </c>
      <c r="DE122" s="29">
        <f t="shared" si="58"/>
        <v>0</v>
      </c>
      <c r="DF122" s="29">
        <v>0</v>
      </c>
      <c r="DG122" s="1">
        <v>52</v>
      </c>
      <c r="DH122" s="1">
        <f t="shared" si="44"/>
        <v>5.2</v>
      </c>
      <c r="DI122" s="1">
        <v>65</v>
      </c>
      <c r="DJ122" s="1">
        <f t="shared" si="36"/>
        <v>6.5</v>
      </c>
      <c r="DK122" s="1">
        <v>3</v>
      </c>
      <c r="DL122" s="1">
        <v>146</v>
      </c>
      <c r="DM122" s="1">
        <v>137</v>
      </c>
      <c r="DN122" s="1">
        <f t="shared" si="51"/>
        <v>13.7</v>
      </c>
      <c r="DO122" s="1">
        <v>1771</v>
      </c>
      <c r="DP122" s="1">
        <v>1</v>
      </c>
      <c r="DQ122" s="1">
        <f t="shared" si="52"/>
        <v>1.771</v>
      </c>
      <c r="DR122" s="1">
        <v>62</v>
      </c>
      <c r="DS122" s="25">
        <v>6.9</v>
      </c>
      <c r="DT122" s="1" t="s">
        <v>308</v>
      </c>
      <c r="DU122" s="1">
        <v>2</v>
      </c>
      <c r="DV122" s="1">
        <v>7</v>
      </c>
      <c r="DW122" s="1">
        <v>2</v>
      </c>
      <c r="DX122" s="20">
        <v>5.7</v>
      </c>
      <c r="DY122" s="1">
        <v>59.1</v>
      </c>
      <c r="DZ122" s="30">
        <v>103</v>
      </c>
      <c r="EA122" s="1">
        <v>72</v>
      </c>
      <c r="EB122" s="1">
        <v>15.6</v>
      </c>
      <c r="EC122" s="1">
        <v>52.9</v>
      </c>
      <c r="ED122" s="1">
        <v>1.37</v>
      </c>
      <c r="EE122" s="1">
        <v>28</v>
      </c>
      <c r="EF122" s="1">
        <v>22</v>
      </c>
      <c r="EG122" s="26">
        <f t="shared" si="59"/>
        <v>1.34242268082221</v>
      </c>
      <c r="EH122" s="26">
        <f t="shared" si="60"/>
        <v>0.885998969342656</v>
      </c>
      <c r="EI122" s="1">
        <f t="shared" si="61"/>
        <v>2.38</v>
      </c>
      <c r="EJ122" s="28">
        <f t="shared" si="62"/>
        <v>-1.49400103065734</v>
      </c>
      <c r="EK122" s="22">
        <v>2</v>
      </c>
      <c r="EL122" s="1">
        <v>2</v>
      </c>
      <c r="EM122" s="1">
        <v>169</v>
      </c>
      <c r="EN122" s="1">
        <v>481</v>
      </c>
      <c r="EO122" s="1">
        <v>129</v>
      </c>
      <c r="EP122" s="1">
        <v>110</v>
      </c>
      <c r="EQ122" s="1">
        <v>1547</v>
      </c>
      <c r="ER122" s="25">
        <v>66</v>
      </c>
      <c r="ES122" s="23"/>
      <c r="ET122" s="1">
        <v>1</v>
      </c>
      <c r="EU122" s="1">
        <v>5.43</v>
      </c>
      <c r="EV122" s="1">
        <v>52.8</v>
      </c>
      <c r="EW122" s="30">
        <v>99</v>
      </c>
      <c r="EX122" s="1">
        <v>74</v>
      </c>
      <c r="EY122" s="1">
        <v>15.1</v>
      </c>
      <c r="EZ122" s="1">
        <v>55.3</v>
      </c>
      <c r="FA122" s="1">
        <v>1.32</v>
      </c>
      <c r="FB122" s="1">
        <v>31</v>
      </c>
      <c r="FC122" s="1">
        <v>26.4</v>
      </c>
      <c r="FD122" s="1">
        <v>60</v>
      </c>
      <c r="FE122" s="1">
        <v>66</v>
      </c>
      <c r="FF122" s="1">
        <v>131</v>
      </c>
      <c r="FG122" s="1">
        <v>105</v>
      </c>
      <c r="FH122" s="1">
        <v>1349</v>
      </c>
      <c r="FI122" s="1">
        <v>64</v>
      </c>
      <c r="FK122" s="20">
        <v>39.1</v>
      </c>
      <c r="FL122" s="1">
        <v>36.8</v>
      </c>
      <c r="FM122" s="17"/>
      <c r="FN122" s="31">
        <v>1</v>
      </c>
      <c r="FO122" s="157">
        <v>1</v>
      </c>
      <c r="FP122" s="1">
        <v>2</v>
      </c>
      <c r="FQ122" s="1">
        <v>1</v>
      </c>
      <c r="FR122" s="1">
        <v>0</v>
      </c>
      <c r="FS122" s="1">
        <v>0</v>
      </c>
      <c r="FT122" s="1">
        <f t="shared" si="37"/>
        <v>0</v>
      </c>
      <c r="FU122" s="1">
        <v>0</v>
      </c>
      <c r="FV122" s="1">
        <f t="shared" si="38"/>
        <v>0</v>
      </c>
      <c r="FW122" s="1">
        <v>0</v>
      </c>
      <c r="FX122" s="1">
        <v>0</v>
      </c>
      <c r="FY122" s="17">
        <v>0</v>
      </c>
      <c r="FZ122" s="1">
        <v>0</v>
      </c>
      <c r="GB122" s="1">
        <v>0</v>
      </c>
      <c r="GC122" s="1">
        <v>0</v>
      </c>
      <c r="GD122" s="17">
        <v>0</v>
      </c>
      <c r="GE122" s="1">
        <v>0</v>
      </c>
      <c r="GG122" s="1">
        <v>0</v>
      </c>
      <c r="GH122" s="1">
        <v>0</v>
      </c>
      <c r="GI122" s="17">
        <v>0</v>
      </c>
      <c r="GJ122" s="1">
        <v>0</v>
      </c>
      <c r="GK122" s="1">
        <v>0</v>
      </c>
      <c r="GL122" s="1">
        <v>0</v>
      </c>
      <c r="GM122" s="32">
        <v>0</v>
      </c>
      <c r="GN122" s="17">
        <v>0</v>
      </c>
      <c r="GO122" s="17">
        <v>0</v>
      </c>
      <c r="GP122" s="1">
        <v>0</v>
      </c>
      <c r="GQ122" s="1">
        <v>0</v>
      </c>
      <c r="GR122" s="1">
        <v>0</v>
      </c>
      <c r="GS122" s="1">
        <v>0</v>
      </c>
      <c r="GT122" s="32">
        <v>0</v>
      </c>
      <c r="GU122" s="32">
        <v>0</v>
      </c>
      <c r="GV122" s="1">
        <v>0</v>
      </c>
      <c r="GW122" s="1">
        <v>0</v>
      </c>
      <c r="GX122" s="157">
        <v>0</v>
      </c>
      <c r="GY122" s="17">
        <v>0</v>
      </c>
      <c r="GZ122" s="17">
        <v>0</v>
      </c>
      <c r="HA122" s="25">
        <v>0</v>
      </c>
      <c r="HB122" s="1">
        <v>0</v>
      </c>
      <c r="HC122" s="17">
        <v>0</v>
      </c>
      <c r="HD122" s="170">
        <v>0</v>
      </c>
      <c r="HE122" s="17">
        <v>0</v>
      </c>
      <c r="HF122" s="17">
        <v>0</v>
      </c>
      <c r="HG122" s="17">
        <v>0</v>
      </c>
      <c r="HH122" s="17">
        <v>0</v>
      </c>
      <c r="HI122" s="17">
        <v>0</v>
      </c>
      <c r="HL122" s="1">
        <v>0</v>
      </c>
      <c r="HM122" s="1">
        <v>0</v>
      </c>
      <c r="HN122" s="1">
        <v>0</v>
      </c>
      <c r="HO122" s="1">
        <v>0</v>
      </c>
      <c r="HP122" s="1">
        <v>0</v>
      </c>
      <c r="HQ122" s="1">
        <v>0</v>
      </c>
      <c r="HR122" s="32">
        <v>0</v>
      </c>
      <c r="HS122" s="1">
        <v>0</v>
      </c>
      <c r="HT122" s="32">
        <v>0</v>
      </c>
      <c r="HU122" s="32">
        <v>0</v>
      </c>
      <c r="HW122" s="32">
        <v>0</v>
      </c>
      <c r="HX122" s="32">
        <v>0</v>
      </c>
      <c r="HY122" s="1">
        <f t="shared" si="39"/>
        <v>0</v>
      </c>
      <c r="HZ122" s="1">
        <v>0</v>
      </c>
      <c r="IA122" s="1">
        <f t="shared" si="40"/>
        <v>0</v>
      </c>
      <c r="IB122" s="1">
        <v>0</v>
      </c>
      <c r="IC122" s="1">
        <v>0</v>
      </c>
      <c r="ID122" s="23">
        <v>0</v>
      </c>
      <c r="IE122" s="23"/>
      <c r="IF122" s="23"/>
      <c r="IG122" s="36">
        <v>4</v>
      </c>
      <c r="IH122" s="37" t="s">
        <v>331</v>
      </c>
      <c r="II122" s="33">
        <v>0</v>
      </c>
      <c r="IJ122" s="1" t="s">
        <v>662</v>
      </c>
      <c r="IL122" s="38" t="s">
        <v>331</v>
      </c>
      <c r="IM122" s="1">
        <v>0</v>
      </c>
      <c r="IN122" s="1">
        <v>0</v>
      </c>
      <c r="IO122" s="1">
        <v>3.9</v>
      </c>
      <c r="IQ122" s="1">
        <v>8.48</v>
      </c>
      <c r="IR122" s="1">
        <v>61</v>
      </c>
      <c r="IS122" s="1">
        <v>123</v>
      </c>
      <c r="IT122" s="1">
        <v>102</v>
      </c>
      <c r="IU122" s="1">
        <v>13.6</v>
      </c>
      <c r="IV122" s="1">
        <v>66.7</v>
      </c>
      <c r="IW122" s="1">
        <v>1.19</v>
      </c>
      <c r="IX122" s="1">
        <v>28</v>
      </c>
      <c r="IY122" s="1">
        <v>19.1</v>
      </c>
      <c r="IZ122" s="1">
        <v>19</v>
      </c>
      <c r="JA122" s="1">
        <v>84</v>
      </c>
      <c r="JB122" s="1">
        <v>126</v>
      </c>
      <c r="JC122" s="1">
        <v>86</v>
      </c>
      <c r="JD122" s="1">
        <v>1428</v>
      </c>
      <c r="JE122" s="23">
        <v>74</v>
      </c>
      <c r="JI122" s="38" t="s">
        <v>331</v>
      </c>
      <c r="JN122" s="23"/>
    </row>
    <row r="123" s="1" customFormat="1" spans="1:274">
      <c r="A123" s="46">
        <v>77</v>
      </c>
      <c r="B123" s="14">
        <v>3001516766</v>
      </c>
      <c r="C123" s="1" t="s">
        <v>663</v>
      </c>
      <c r="E123" s="49">
        <v>3</v>
      </c>
      <c r="F123" s="49">
        <v>2</v>
      </c>
      <c r="G123" s="17">
        <v>3</v>
      </c>
      <c r="H123" s="1">
        <v>1</v>
      </c>
      <c r="I123" s="71">
        <v>63.1156741957563</v>
      </c>
      <c r="J123" s="47">
        <v>2</v>
      </c>
      <c r="K123" s="68">
        <f t="shared" si="31"/>
        <v>6.31156741957563</v>
      </c>
      <c r="L123" s="49">
        <v>4</v>
      </c>
      <c r="M123" s="78">
        <v>20637</v>
      </c>
      <c r="N123" s="1">
        <v>1</v>
      </c>
      <c r="O123" s="1">
        <v>0</v>
      </c>
      <c r="P123" s="1">
        <v>1</v>
      </c>
      <c r="Q123" s="1">
        <v>1</v>
      </c>
      <c r="R123" s="1">
        <v>0</v>
      </c>
      <c r="S123" s="19">
        <v>119</v>
      </c>
      <c r="T123" s="83">
        <v>121</v>
      </c>
      <c r="U123" s="1">
        <v>1</v>
      </c>
      <c r="V123" s="1">
        <v>1</v>
      </c>
      <c r="W123" s="1">
        <v>1</v>
      </c>
      <c r="X123" s="1">
        <v>1</v>
      </c>
      <c r="Z123" s="88">
        <v>43690</v>
      </c>
      <c r="AA123" s="17">
        <v>123</v>
      </c>
      <c r="AB123" s="17">
        <v>0</v>
      </c>
      <c r="AC123" s="1">
        <v>18.77</v>
      </c>
      <c r="AD123" s="17">
        <v>1</v>
      </c>
      <c r="AE123" s="20" t="s">
        <v>664</v>
      </c>
      <c r="AF123" s="16"/>
      <c r="AG123" s="16" t="s">
        <v>251</v>
      </c>
      <c r="AH123" s="16">
        <v>2</v>
      </c>
      <c r="AI123" s="21">
        <v>2</v>
      </c>
      <c r="AJ123" s="16">
        <v>1.8</v>
      </c>
      <c r="AK123" s="17">
        <v>1.8</v>
      </c>
      <c r="AL123" s="22">
        <v>1</v>
      </c>
      <c r="AM123" s="1">
        <v>1</v>
      </c>
      <c r="AN123" s="1">
        <v>1</v>
      </c>
      <c r="AO123" s="1">
        <v>0</v>
      </c>
      <c r="AP123" s="1">
        <v>0</v>
      </c>
      <c r="AQ123" s="17">
        <v>1</v>
      </c>
      <c r="AR123" s="1">
        <v>1</v>
      </c>
      <c r="AS123" s="1">
        <v>1</v>
      </c>
      <c r="AT123" s="17" t="s">
        <v>246</v>
      </c>
      <c r="AU123" s="17">
        <v>1</v>
      </c>
      <c r="AV123" s="17">
        <v>1</v>
      </c>
      <c r="AX123" s="1">
        <v>1</v>
      </c>
      <c r="AY123" s="1">
        <v>1</v>
      </c>
      <c r="AZ123" s="1">
        <v>1</v>
      </c>
      <c r="BA123" s="1">
        <v>1</v>
      </c>
      <c r="BB123" s="107">
        <v>1</v>
      </c>
      <c r="BC123" s="22">
        <v>0</v>
      </c>
      <c r="BD123" s="22">
        <v>1</v>
      </c>
      <c r="BE123" s="22"/>
      <c r="BF123" s="1">
        <v>1</v>
      </c>
      <c r="BG123" s="1">
        <v>1</v>
      </c>
      <c r="BH123" s="17">
        <v>1</v>
      </c>
      <c r="BI123" s="1">
        <v>0</v>
      </c>
      <c r="BJ123" s="17">
        <v>0</v>
      </c>
      <c r="BK123" s="23">
        <v>1</v>
      </c>
      <c r="BL123" s="1">
        <v>1</v>
      </c>
      <c r="BM123" s="1" t="s">
        <v>665</v>
      </c>
      <c r="BN123" s="1">
        <v>0</v>
      </c>
      <c r="BO123" s="1">
        <v>0</v>
      </c>
      <c r="BP123" s="1">
        <v>2</v>
      </c>
      <c r="BQ123" s="1">
        <v>2</v>
      </c>
      <c r="BR123" s="1">
        <v>3535</v>
      </c>
      <c r="BS123" s="1">
        <v>3</v>
      </c>
      <c r="BT123" s="1">
        <v>3</v>
      </c>
      <c r="BU123" s="1">
        <v>4</v>
      </c>
      <c r="BW123" s="1">
        <v>3.98</v>
      </c>
      <c r="BX123" s="17">
        <v>1</v>
      </c>
      <c r="BY123" s="1">
        <v>2</v>
      </c>
      <c r="BZ123" s="1">
        <v>54.8</v>
      </c>
      <c r="CA123" s="1">
        <v>106</v>
      </c>
      <c r="CB123" s="24">
        <v>1</v>
      </c>
      <c r="CC123" s="24">
        <v>123</v>
      </c>
      <c r="CD123" s="48">
        <f t="shared" si="42"/>
        <v>2.46</v>
      </c>
      <c r="CE123" s="48">
        <v>3</v>
      </c>
      <c r="CF123" s="25">
        <v>0</v>
      </c>
      <c r="CG123" s="17">
        <v>0</v>
      </c>
      <c r="CH123" s="17">
        <v>0</v>
      </c>
      <c r="CI123" s="17">
        <v>0</v>
      </c>
      <c r="CJ123" s="17">
        <v>0</v>
      </c>
      <c r="CK123" s="17">
        <v>123</v>
      </c>
      <c r="CL123" s="1">
        <f t="shared" si="50"/>
        <v>2.46</v>
      </c>
      <c r="CM123" s="22">
        <v>12.5</v>
      </c>
      <c r="CN123" s="17">
        <v>1</v>
      </c>
      <c r="CO123" s="1">
        <v>75.4</v>
      </c>
      <c r="CP123" s="17">
        <v>4</v>
      </c>
      <c r="CQ123" s="1">
        <f t="shared" si="41"/>
        <v>7.54</v>
      </c>
      <c r="CR123" s="1">
        <v>1.09</v>
      </c>
      <c r="CS123" s="1">
        <f t="shared" si="43"/>
        <v>10.9</v>
      </c>
      <c r="CT123" s="107">
        <v>1</v>
      </c>
      <c r="CU123" s="22">
        <v>26</v>
      </c>
      <c r="CV123" s="22">
        <v>1</v>
      </c>
      <c r="CW123" s="22">
        <v>8.2</v>
      </c>
      <c r="CX123" s="26">
        <f t="shared" si="32"/>
        <v>0.913813852383717</v>
      </c>
      <c r="CY123" s="27">
        <f t="shared" si="33"/>
        <v>0.603117142573253</v>
      </c>
      <c r="CZ123" s="26">
        <f t="shared" si="34"/>
        <v>2.21</v>
      </c>
      <c r="DA123" s="28">
        <f t="shared" si="35"/>
        <v>-1.60688285742675</v>
      </c>
      <c r="DB123" s="22">
        <v>2</v>
      </c>
      <c r="DC123" s="1">
        <v>1</v>
      </c>
      <c r="DD123" s="17">
        <v>2</v>
      </c>
      <c r="DE123" s="29">
        <f t="shared" si="58"/>
        <v>0</v>
      </c>
      <c r="DF123" s="29">
        <v>0</v>
      </c>
      <c r="DG123" s="1">
        <v>74</v>
      </c>
      <c r="DH123" s="1">
        <f t="shared" si="44"/>
        <v>7.4</v>
      </c>
      <c r="DI123" s="1">
        <v>86</v>
      </c>
      <c r="DJ123" s="1">
        <f t="shared" si="36"/>
        <v>8.6</v>
      </c>
      <c r="DK123" s="1">
        <v>3</v>
      </c>
      <c r="DL123" s="1">
        <v>175</v>
      </c>
      <c r="DM123" s="1">
        <v>80</v>
      </c>
      <c r="DN123" s="1">
        <f t="shared" si="51"/>
        <v>8</v>
      </c>
      <c r="DO123" s="1">
        <v>810</v>
      </c>
      <c r="DP123" s="1">
        <v>1</v>
      </c>
      <c r="DQ123" s="1">
        <f t="shared" si="52"/>
        <v>0.81</v>
      </c>
      <c r="DR123" s="1">
        <v>52</v>
      </c>
      <c r="DS123" s="25">
        <v>8.5</v>
      </c>
      <c r="DT123" s="1" t="s">
        <v>584</v>
      </c>
      <c r="DU123" s="1">
        <v>2</v>
      </c>
      <c r="DV123" s="1">
        <v>8</v>
      </c>
      <c r="DW123" s="1">
        <v>2</v>
      </c>
      <c r="DX123" s="20">
        <v>3.85</v>
      </c>
      <c r="DY123" s="1">
        <v>69.3</v>
      </c>
      <c r="DZ123" s="30">
        <v>103</v>
      </c>
      <c r="EA123" s="1">
        <v>75</v>
      </c>
      <c r="EB123" s="1">
        <v>13.8</v>
      </c>
      <c r="EC123" s="1">
        <v>61.8</v>
      </c>
      <c r="ED123" s="1">
        <v>1.21</v>
      </c>
      <c r="EE123" s="1">
        <v>29</v>
      </c>
      <c r="EF123" s="1">
        <v>14.5</v>
      </c>
      <c r="EG123" s="26">
        <f t="shared" si="59"/>
        <v>1.16136800223497</v>
      </c>
      <c r="EH123" s="26">
        <f t="shared" si="60"/>
        <v>0.766502881475083</v>
      </c>
      <c r="EI123" s="1">
        <f t="shared" si="61"/>
        <v>2.465</v>
      </c>
      <c r="EJ123" s="28">
        <f t="shared" si="62"/>
        <v>-1.69849711852492</v>
      </c>
      <c r="EK123" s="22">
        <v>2</v>
      </c>
      <c r="EL123" s="1">
        <v>2</v>
      </c>
      <c r="EM123" s="1">
        <v>111</v>
      </c>
      <c r="EN123" s="1">
        <v>232</v>
      </c>
      <c r="EO123" s="1">
        <v>129</v>
      </c>
      <c r="EP123" s="1">
        <v>77</v>
      </c>
      <c r="EQ123" s="1">
        <v>749</v>
      </c>
      <c r="ER123" s="25">
        <v>48</v>
      </c>
      <c r="ES123" s="23">
        <v>2585</v>
      </c>
      <c r="ET123" s="1">
        <v>1</v>
      </c>
      <c r="EU123" s="1">
        <v>3.38</v>
      </c>
      <c r="EV123" s="1">
        <v>69.8</v>
      </c>
      <c r="EW123" s="30">
        <v>101</v>
      </c>
      <c r="EX123" s="1">
        <v>75</v>
      </c>
      <c r="EY123" s="1">
        <v>13</v>
      </c>
      <c r="EZ123" s="1">
        <v>69.5</v>
      </c>
      <c r="FA123" s="1">
        <v>1.13</v>
      </c>
      <c r="FB123" s="1">
        <v>32</v>
      </c>
      <c r="FC123" s="1">
        <v>12.5</v>
      </c>
      <c r="FD123" s="1">
        <v>90</v>
      </c>
      <c r="FE123" s="1">
        <v>98</v>
      </c>
      <c r="FF123" s="1">
        <v>163</v>
      </c>
      <c r="FG123" s="1">
        <v>81</v>
      </c>
      <c r="FH123" s="1">
        <v>695</v>
      </c>
      <c r="FI123" s="1">
        <v>39</v>
      </c>
      <c r="FK123" s="20">
        <v>38.1</v>
      </c>
      <c r="FL123" s="1">
        <v>36.5</v>
      </c>
      <c r="FM123" s="17"/>
      <c r="FN123" s="31">
        <v>1</v>
      </c>
      <c r="FO123" s="157">
        <v>1</v>
      </c>
      <c r="FP123" s="1">
        <v>0</v>
      </c>
      <c r="FQ123" s="1">
        <v>0</v>
      </c>
      <c r="FR123" s="1">
        <v>0</v>
      </c>
      <c r="FS123" s="1">
        <v>0</v>
      </c>
      <c r="FT123" s="1">
        <f t="shared" si="37"/>
        <v>0</v>
      </c>
      <c r="FU123" s="1">
        <v>0</v>
      </c>
      <c r="FV123" s="1">
        <f t="shared" si="38"/>
        <v>0</v>
      </c>
      <c r="FW123" s="1">
        <v>0</v>
      </c>
      <c r="FX123" s="1">
        <v>0</v>
      </c>
      <c r="FY123" s="17">
        <v>0</v>
      </c>
      <c r="FZ123" s="1">
        <v>0</v>
      </c>
      <c r="GB123" s="1">
        <v>0</v>
      </c>
      <c r="GC123" s="1">
        <v>1</v>
      </c>
      <c r="GD123" s="17">
        <v>0</v>
      </c>
      <c r="GE123" s="1">
        <v>0</v>
      </c>
      <c r="GG123" s="1">
        <v>0</v>
      </c>
      <c r="GH123" s="1">
        <v>0</v>
      </c>
      <c r="GI123" s="17">
        <v>0</v>
      </c>
      <c r="GJ123" s="1">
        <v>0</v>
      </c>
      <c r="GK123" s="1">
        <v>0</v>
      </c>
      <c r="GL123" s="1">
        <v>0</v>
      </c>
      <c r="GM123" s="32">
        <v>0</v>
      </c>
      <c r="GN123" s="17">
        <v>0</v>
      </c>
      <c r="GO123" s="17">
        <v>0</v>
      </c>
      <c r="GP123" s="1">
        <v>0</v>
      </c>
      <c r="GQ123" s="1">
        <v>0</v>
      </c>
      <c r="GR123" s="1">
        <v>0</v>
      </c>
      <c r="GS123" s="1">
        <v>0</v>
      </c>
      <c r="GT123" s="32">
        <v>0</v>
      </c>
      <c r="GU123" s="32">
        <v>0</v>
      </c>
      <c r="GV123" s="1" t="s">
        <v>615</v>
      </c>
      <c r="GW123" s="1">
        <v>1</v>
      </c>
      <c r="GX123" s="157">
        <v>0</v>
      </c>
      <c r="GY123" s="17">
        <v>0</v>
      </c>
      <c r="GZ123" s="17">
        <v>0</v>
      </c>
      <c r="HA123" s="25">
        <v>0</v>
      </c>
      <c r="HB123" s="1">
        <v>0</v>
      </c>
      <c r="HC123" s="17">
        <v>0</v>
      </c>
      <c r="HD123" s="170">
        <v>0</v>
      </c>
      <c r="HE123" s="17">
        <v>0</v>
      </c>
      <c r="HF123" s="17">
        <v>0</v>
      </c>
      <c r="HG123" s="17">
        <v>0</v>
      </c>
      <c r="HH123" s="17">
        <v>0</v>
      </c>
      <c r="HI123" s="17">
        <v>0</v>
      </c>
      <c r="HL123" s="1">
        <v>0</v>
      </c>
      <c r="HM123" s="1">
        <v>0</v>
      </c>
      <c r="HN123" s="1">
        <v>0</v>
      </c>
      <c r="HO123" s="1">
        <v>0</v>
      </c>
      <c r="HP123" s="1">
        <v>0</v>
      </c>
      <c r="HQ123" s="1">
        <v>0</v>
      </c>
      <c r="HR123" s="32">
        <v>0</v>
      </c>
      <c r="HS123" s="1">
        <v>0</v>
      </c>
      <c r="HT123" s="32">
        <v>0</v>
      </c>
      <c r="HU123" s="32">
        <v>0</v>
      </c>
      <c r="HW123" s="32">
        <v>0</v>
      </c>
      <c r="HX123" s="32">
        <v>0</v>
      </c>
      <c r="HY123" s="1">
        <f t="shared" si="39"/>
        <v>0</v>
      </c>
      <c r="HZ123" s="1">
        <v>0</v>
      </c>
      <c r="IA123" s="1">
        <f t="shared" si="40"/>
        <v>0</v>
      </c>
      <c r="IB123" s="1">
        <v>0</v>
      </c>
      <c r="IC123" s="1">
        <v>0</v>
      </c>
      <c r="ID123" s="23" t="s">
        <v>666</v>
      </c>
      <c r="IE123" s="23"/>
      <c r="IF123" s="23"/>
      <c r="IG123" s="36">
        <v>1</v>
      </c>
      <c r="IH123" s="37" t="s">
        <v>242</v>
      </c>
      <c r="II123" s="179">
        <v>0</v>
      </c>
      <c r="IJ123" s="1" t="s">
        <v>667</v>
      </c>
      <c r="IL123" s="38" t="s">
        <v>242</v>
      </c>
      <c r="IM123" s="1">
        <v>0</v>
      </c>
      <c r="IN123" s="1">
        <v>0</v>
      </c>
      <c r="IO123" s="1">
        <v>544.9</v>
      </c>
      <c r="IQ123" s="1">
        <v>3.4</v>
      </c>
      <c r="IR123" s="1">
        <v>38.7</v>
      </c>
      <c r="IS123" s="1">
        <v>115</v>
      </c>
      <c r="IT123" s="1">
        <v>74</v>
      </c>
      <c r="IX123" s="1">
        <v>33</v>
      </c>
      <c r="IY123" s="1">
        <v>9.4</v>
      </c>
      <c r="IZ123" s="1">
        <v>20</v>
      </c>
      <c r="JA123" s="1">
        <v>25</v>
      </c>
      <c r="JB123" s="1">
        <v>168</v>
      </c>
      <c r="JC123" s="1">
        <v>44</v>
      </c>
      <c r="JD123" s="1">
        <v>1443</v>
      </c>
      <c r="JE123" s="23">
        <v>55</v>
      </c>
      <c r="JI123" s="38" t="s">
        <v>242</v>
      </c>
      <c r="JN123" s="23"/>
    </row>
    <row r="124" s="3" customFormat="1" ht="30" spans="1:274">
      <c r="A124" s="52"/>
      <c r="B124" s="65"/>
      <c r="D124" s="3" t="s">
        <v>658</v>
      </c>
      <c r="E124" s="54">
        <v>3</v>
      </c>
      <c r="F124" s="49">
        <v>2</v>
      </c>
      <c r="G124" s="66">
        <v>3</v>
      </c>
      <c r="H124" s="66">
        <v>1</v>
      </c>
      <c r="I124" s="71">
        <v>63.7707438295005</v>
      </c>
      <c r="J124" s="47">
        <v>2</v>
      </c>
      <c r="K124" s="68">
        <f t="shared" si="31"/>
        <v>6.37707438295005</v>
      </c>
      <c r="L124" s="49">
        <v>4</v>
      </c>
      <c r="M124" s="79">
        <v>20637</v>
      </c>
      <c r="N124" s="66">
        <v>1</v>
      </c>
      <c r="O124" s="66">
        <v>0</v>
      </c>
      <c r="P124" s="66">
        <v>1</v>
      </c>
      <c r="Q124" s="66">
        <v>1</v>
      </c>
      <c r="R124" s="1">
        <v>0</v>
      </c>
      <c r="S124" s="19">
        <v>120</v>
      </c>
      <c r="T124" s="83">
        <v>122</v>
      </c>
      <c r="U124" s="3">
        <v>2</v>
      </c>
      <c r="V124" s="3">
        <v>2</v>
      </c>
      <c r="W124" s="1">
        <v>2</v>
      </c>
      <c r="X124" s="1">
        <v>1</v>
      </c>
      <c r="Z124" s="92">
        <v>43930</v>
      </c>
      <c r="AA124" s="66">
        <v>80</v>
      </c>
      <c r="AB124" s="66">
        <v>0</v>
      </c>
      <c r="AC124" s="3">
        <v>19.13</v>
      </c>
      <c r="AD124" s="17">
        <v>1</v>
      </c>
      <c r="AE124" s="95" t="s">
        <v>668</v>
      </c>
      <c r="AF124" s="94"/>
      <c r="AG124" s="94" t="s">
        <v>251</v>
      </c>
      <c r="AH124" s="94">
        <v>2</v>
      </c>
      <c r="AI124" s="21">
        <v>2</v>
      </c>
      <c r="AJ124" s="94">
        <v>1.4</v>
      </c>
      <c r="AK124" s="66">
        <v>1.4</v>
      </c>
      <c r="AL124" s="22">
        <v>1</v>
      </c>
      <c r="AM124" s="3">
        <v>1</v>
      </c>
      <c r="AN124" s="3">
        <v>1</v>
      </c>
      <c r="AO124" s="3" t="s">
        <v>669</v>
      </c>
      <c r="AP124" s="3" t="s">
        <v>670</v>
      </c>
      <c r="AQ124" s="66">
        <v>6</v>
      </c>
      <c r="AR124" s="3">
        <v>3</v>
      </c>
      <c r="AS124" s="3">
        <v>2</v>
      </c>
      <c r="AT124" s="66" t="s">
        <v>285</v>
      </c>
      <c r="AU124" s="3">
        <v>3</v>
      </c>
      <c r="AV124" s="3">
        <v>2</v>
      </c>
      <c r="AX124" s="3">
        <v>1</v>
      </c>
      <c r="AY124" s="3">
        <v>1</v>
      </c>
      <c r="AZ124" s="3">
        <v>1</v>
      </c>
      <c r="BA124" s="1">
        <v>1</v>
      </c>
      <c r="BB124" s="107">
        <v>1</v>
      </c>
      <c r="BC124" s="22">
        <v>0</v>
      </c>
      <c r="BD124" s="22">
        <v>1</v>
      </c>
      <c r="BE124" s="22"/>
      <c r="BF124" s="3">
        <v>1</v>
      </c>
      <c r="BG124" s="3">
        <v>1</v>
      </c>
      <c r="BH124" s="17">
        <v>1</v>
      </c>
      <c r="BI124" s="3">
        <v>0</v>
      </c>
      <c r="BJ124" s="66">
        <v>0</v>
      </c>
      <c r="BK124" s="118">
        <v>6</v>
      </c>
      <c r="BL124" s="3">
        <v>1</v>
      </c>
      <c r="BM124" s="3">
        <v>0</v>
      </c>
      <c r="BN124" s="3">
        <v>0</v>
      </c>
      <c r="BO124" s="3">
        <v>0</v>
      </c>
      <c r="BP124" s="1">
        <v>2</v>
      </c>
      <c r="BQ124" s="66">
        <v>2</v>
      </c>
      <c r="BR124" s="3">
        <v>15086</v>
      </c>
      <c r="BS124" s="1">
        <v>3</v>
      </c>
      <c r="BT124" s="1">
        <v>3</v>
      </c>
      <c r="BU124" s="1">
        <v>4</v>
      </c>
      <c r="BW124" s="3">
        <v>4.17</v>
      </c>
      <c r="BX124" s="1">
        <v>2</v>
      </c>
      <c r="BY124" s="1">
        <v>2</v>
      </c>
      <c r="BZ124" s="3">
        <v>45.6</v>
      </c>
      <c r="CA124" s="3">
        <v>137</v>
      </c>
      <c r="CB124" s="24">
        <v>2</v>
      </c>
      <c r="CC124" s="3">
        <v>80</v>
      </c>
      <c r="CD124" s="48">
        <f t="shared" si="42"/>
        <v>1.6</v>
      </c>
      <c r="CE124" s="48">
        <v>2</v>
      </c>
      <c r="CF124" s="129">
        <v>0</v>
      </c>
      <c r="CG124" s="3">
        <v>0</v>
      </c>
      <c r="CH124" s="3">
        <v>0</v>
      </c>
      <c r="CI124" s="3">
        <v>0</v>
      </c>
      <c r="CJ124" s="3">
        <v>0</v>
      </c>
      <c r="CK124" s="3">
        <v>80</v>
      </c>
      <c r="CL124" s="1">
        <f t="shared" si="50"/>
        <v>1.6</v>
      </c>
      <c r="CM124" s="22">
        <v>11.3</v>
      </c>
      <c r="CN124" s="17">
        <v>1</v>
      </c>
      <c r="CO124" s="3">
        <v>104.7</v>
      </c>
      <c r="CP124" s="17">
        <v>7</v>
      </c>
      <c r="CQ124" s="1">
        <f t="shared" si="41"/>
        <v>10.47</v>
      </c>
      <c r="CR124" s="3">
        <v>0.98</v>
      </c>
      <c r="CS124" s="1">
        <f t="shared" si="43"/>
        <v>9.8</v>
      </c>
      <c r="CT124" s="107">
        <v>1</v>
      </c>
      <c r="CU124" s="22">
        <v>39</v>
      </c>
      <c r="CV124" s="107">
        <v>2</v>
      </c>
      <c r="CW124" s="22">
        <v>6.1</v>
      </c>
      <c r="CX124" s="26">
        <f t="shared" si="32"/>
        <v>0.785329835010767</v>
      </c>
      <c r="CY124" s="27">
        <f t="shared" si="33"/>
        <v>0.518317691107106</v>
      </c>
      <c r="CZ124" s="26">
        <f t="shared" si="34"/>
        <v>3.315</v>
      </c>
      <c r="DA124" s="28">
        <f t="shared" si="35"/>
        <v>-2.79668230889289</v>
      </c>
      <c r="DB124" s="107">
        <v>1</v>
      </c>
      <c r="DC124" s="1">
        <v>1</v>
      </c>
      <c r="DD124" s="66">
        <v>2</v>
      </c>
      <c r="DE124" s="29">
        <f t="shared" si="58"/>
        <v>1</v>
      </c>
      <c r="DF124" s="141">
        <v>1</v>
      </c>
      <c r="DG124" s="3">
        <v>23</v>
      </c>
      <c r="DH124" s="1">
        <f t="shared" si="44"/>
        <v>2.3</v>
      </c>
      <c r="DI124" s="3">
        <v>30</v>
      </c>
      <c r="DJ124" s="1">
        <f t="shared" si="36"/>
        <v>3</v>
      </c>
      <c r="DK124" s="17">
        <v>2</v>
      </c>
      <c r="DL124" s="3">
        <v>155</v>
      </c>
      <c r="DM124" s="3">
        <v>40</v>
      </c>
      <c r="DN124" s="1">
        <f t="shared" si="51"/>
        <v>4</v>
      </c>
      <c r="DO124" s="3">
        <v>3028</v>
      </c>
      <c r="DP124" s="1">
        <v>1</v>
      </c>
      <c r="DQ124" s="1">
        <f t="shared" si="52"/>
        <v>3.028</v>
      </c>
      <c r="DR124" s="3">
        <v>62</v>
      </c>
      <c r="DS124" s="129">
        <v>5.8</v>
      </c>
      <c r="DT124" s="3" t="s">
        <v>260</v>
      </c>
      <c r="DU124" s="3">
        <v>1</v>
      </c>
      <c r="DV124" s="3">
        <v>6</v>
      </c>
      <c r="DW124" s="1">
        <v>1</v>
      </c>
      <c r="DX124" s="95">
        <v>6.18</v>
      </c>
      <c r="DY124" s="3">
        <v>69.9</v>
      </c>
      <c r="DZ124" s="30">
        <v>134</v>
      </c>
      <c r="EA124" s="3">
        <v>74</v>
      </c>
      <c r="EB124" s="3">
        <v>12.2</v>
      </c>
      <c r="EC124" s="3">
        <v>84.9</v>
      </c>
      <c r="ED124" s="3">
        <v>1.06</v>
      </c>
      <c r="EE124" s="3">
        <v>38</v>
      </c>
      <c r="EF124" s="3">
        <v>13.9</v>
      </c>
      <c r="EG124" s="26">
        <f t="shared" si="59"/>
        <v>1.1430148002541</v>
      </c>
      <c r="EH124" s="26">
        <f t="shared" si="60"/>
        <v>0.754389768167703</v>
      </c>
      <c r="EI124" s="1">
        <f t="shared" si="61"/>
        <v>3.23</v>
      </c>
      <c r="EJ124" s="28">
        <f t="shared" si="62"/>
        <v>-2.4756102318323</v>
      </c>
      <c r="EK124" s="22">
        <v>2</v>
      </c>
      <c r="EL124" s="1">
        <v>2</v>
      </c>
      <c r="EM124" s="3">
        <v>117</v>
      </c>
      <c r="EN124" s="3">
        <v>233</v>
      </c>
      <c r="EO124" s="3">
        <v>112</v>
      </c>
      <c r="EP124" s="3">
        <v>41</v>
      </c>
      <c r="EQ124" s="3">
        <v>3067</v>
      </c>
      <c r="ER124" s="129">
        <v>54</v>
      </c>
      <c r="ES124" s="118">
        <v>14345</v>
      </c>
      <c r="ET124" s="3">
        <v>1</v>
      </c>
      <c r="EU124" s="3">
        <v>6.44</v>
      </c>
      <c r="EV124" s="3">
        <v>76.8</v>
      </c>
      <c r="EW124" s="30">
        <v>113</v>
      </c>
      <c r="EX124" s="3">
        <v>72</v>
      </c>
      <c r="EY124" s="3">
        <v>12.5</v>
      </c>
      <c r="EZ124" s="3">
        <v>79.4</v>
      </c>
      <c r="FA124" s="3">
        <v>1.09</v>
      </c>
      <c r="FB124" s="3">
        <v>36</v>
      </c>
      <c r="FC124" s="3">
        <v>18.3</v>
      </c>
      <c r="FD124" s="3">
        <v>148</v>
      </c>
      <c r="FE124" s="3">
        <v>62</v>
      </c>
      <c r="FF124" s="3">
        <v>142</v>
      </c>
      <c r="FG124" s="3">
        <v>46</v>
      </c>
      <c r="FH124" s="3">
        <v>2321</v>
      </c>
      <c r="FI124" s="3">
        <v>63</v>
      </c>
      <c r="FJ124" s="3">
        <v>11270</v>
      </c>
      <c r="FK124" s="95">
        <v>38</v>
      </c>
      <c r="FL124" s="3">
        <v>36.2</v>
      </c>
      <c r="FM124" s="17"/>
      <c r="FN124" s="31">
        <v>1</v>
      </c>
      <c r="FO124" s="157">
        <v>1</v>
      </c>
      <c r="FP124" s="3">
        <v>2</v>
      </c>
      <c r="FQ124" s="1">
        <v>1</v>
      </c>
      <c r="FR124" s="3">
        <v>0</v>
      </c>
      <c r="FS124" s="1">
        <v>0</v>
      </c>
      <c r="FT124" s="1">
        <f t="shared" si="37"/>
        <v>0</v>
      </c>
      <c r="FU124" s="66">
        <v>0</v>
      </c>
      <c r="FV124" s="1">
        <f t="shared" si="38"/>
        <v>0</v>
      </c>
      <c r="FW124" s="1">
        <v>0</v>
      </c>
      <c r="FX124" s="1">
        <v>0</v>
      </c>
      <c r="FY124" s="17">
        <v>0</v>
      </c>
      <c r="FZ124" s="1">
        <v>0</v>
      </c>
      <c r="GA124" s="17"/>
      <c r="GB124" s="1">
        <v>0</v>
      </c>
      <c r="GC124" s="17">
        <v>1</v>
      </c>
      <c r="GD124" s="17">
        <v>0</v>
      </c>
      <c r="GE124" s="1">
        <v>0</v>
      </c>
      <c r="GF124" s="17"/>
      <c r="GG124" s="1">
        <v>0</v>
      </c>
      <c r="GH124" s="17">
        <v>0</v>
      </c>
      <c r="GI124" s="17">
        <v>0</v>
      </c>
      <c r="GJ124" s="1">
        <v>0</v>
      </c>
      <c r="GK124" s="3">
        <v>0</v>
      </c>
      <c r="GL124" s="3">
        <v>0</v>
      </c>
      <c r="GM124" s="32">
        <v>0</v>
      </c>
      <c r="GN124" s="17">
        <v>0</v>
      </c>
      <c r="GO124" s="66">
        <v>0</v>
      </c>
      <c r="GP124" s="1">
        <v>0</v>
      </c>
      <c r="GQ124" s="1">
        <v>0</v>
      </c>
      <c r="GR124" s="66">
        <v>0</v>
      </c>
      <c r="GS124" s="1">
        <v>0</v>
      </c>
      <c r="GT124" s="32">
        <v>0</v>
      </c>
      <c r="GU124" s="32">
        <v>0</v>
      </c>
      <c r="GV124" s="3" t="s">
        <v>615</v>
      </c>
      <c r="GW124" s="3">
        <v>1</v>
      </c>
      <c r="GX124" s="157">
        <v>0</v>
      </c>
      <c r="GY124" s="66">
        <v>0</v>
      </c>
      <c r="GZ124" s="17">
        <v>0</v>
      </c>
      <c r="HA124" s="129">
        <v>0</v>
      </c>
      <c r="HB124" s="3">
        <v>0</v>
      </c>
      <c r="HC124" s="17">
        <v>0</v>
      </c>
      <c r="HD124" s="170">
        <v>0</v>
      </c>
      <c r="HE124" s="17">
        <v>0</v>
      </c>
      <c r="HF124" s="17">
        <v>0</v>
      </c>
      <c r="HG124" s="17">
        <v>0</v>
      </c>
      <c r="HH124" s="17">
        <v>0</v>
      </c>
      <c r="HI124" s="17">
        <v>0</v>
      </c>
      <c r="HL124" s="3">
        <v>0</v>
      </c>
      <c r="HM124" s="3">
        <v>0</v>
      </c>
      <c r="HN124" s="3">
        <v>0</v>
      </c>
      <c r="HO124" s="3">
        <v>0</v>
      </c>
      <c r="HP124" s="3">
        <v>0</v>
      </c>
      <c r="HQ124" s="3">
        <v>0</v>
      </c>
      <c r="HR124" s="32">
        <v>0</v>
      </c>
      <c r="HS124" s="1">
        <v>0</v>
      </c>
      <c r="HT124" s="32">
        <v>0</v>
      </c>
      <c r="HU124" s="32">
        <v>0</v>
      </c>
      <c r="HV124" s="1"/>
      <c r="HW124" s="32">
        <v>0</v>
      </c>
      <c r="HX124" s="32">
        <v>0</v>
      </c>
      <c r="HY124" s="1">
        <f t="shared" si="39"/>
        <v>0</v>
      </c>
      <c r="HZ124" s="1">
        <v>0</v>
      </c>
      <c r="IA124" s="1">
        <f t="shared" si="40"/>
        <v>0</v>
      </c>
      <c r="IB124" s="1">
        <v>0</v>
      </c>
      <c r="IC124" s="3">
        <v>0</v>
      </c>
      <c r="ID124" s="118">
        <v>0</v>
      </c>
      <c r="IE124" s="118"/>
      <c r="IF124" s="118"/>
      <c r="IG124" s="115">
        <v>1</v>
      </c>
      <c r="IH124" s="118" t="s">
        <v>242</v>
      </c>
      <c r="II124" s="179">
        <v>0</v>
      </c>
      <c r="IJ124" s="3" t="s">
        <v>671</v>
      </c>
      <c r="IL124" s="3" t="s">
        <v>242</v>
      </c>
      <c r="IM124" s="3">
        <v>0</v>
      </c>
      <c r="IN124" s="3">
        <v>0</v>
      </c>
      <c r="IO124" s="3">
        <v>7153</v>
      </c>
      <c r="IQ124" s="3">
        <v>5.55</v>
      </c>
      <c r="IR124" s="3">
        <v>54.4</v>
      </c>
      <c r="IS124" s="3">
        <v>136</v>
      </c>
      <c r="IT124" s="3">
        <v>99</v>
      </c>
      <c r="IX124" s="3">
        <v>37</v>
      </c>
      <c r="IY124" s="3">
        <v>10.6</v>
      </c>
      <c r="IZ124" s="3">
        <v>12</v>
      </c>
      <c r="JA124" s="3">
        <v>30</v>
      </c>
      <c r="JB124" s="3">
        <v>187</v>
      </c>
      <c r="JC124" s="3">
        <v>53</v>
      </c>
      <c r="JD124" s="3">
        <v>2655</v>
      </c>
      <c r="JE124" s="118">
        <v>73</v>
      </c>
      <c r="JI124" s="3" t="s">
        <v>242</v>
      </c>
      <c r="JN124" s="118"/>
    </row>
    <row r="125" s="1" customFormat="1" ht="30" spans="1:274">
      <c r="A125" s="46">
        <v>78</v>
      </c>
      <c r="B125" s="14">
        <v>3001128077</v>
      </c>
      <c r="C125" s="1" t="s">
        <v>672</v>
      </c>
      <c r="E125" s="49">
        <v>3</v>
      </c>
      <c r="F125" s="49">
        <v>2</v>
      </c>
      <c r="G125" s="17">
        <v>3</v>
      </c>
      <c r="H125" s="1">
        <v>1</v>
      </c>
      <c r="I125" s="71">
        <v>57.0417748406892</v>
      </c>
      <c r="J125" s="47">
        <v>1</v>
      </c>
      <c r="K125" s="68">
        <f t="shared" si="31"/>
        <v>5.70417748406892</v>
      </c>
      <c r="L125" s="49">
        <v>3</v>
      </c>
      <c r="M125" s="78">
        <v>23102</v>
      </c>
      <c r="N125" s="1">
        <v>0</v>
      </c>
      <c r="O125" s="1">
        <v>0</v>
      </c>
      <c r="P125" s="1">
        <v>0</v>
      </c>
      <c r="Q125" s="1">
        <v>0</v>
      </c>
      <c r="R125" s="1">
        <v>0</v>
      </c>
      <c r="S125" s="19">
        <v>121</v>
      </c>
      <c r="T125" s="83">
        <v>123</v>
      </c>
      <c r="U125" s="1">
        <v>1</v>
      </c>
      <c r="V125" s="1">
        <v>1</v>
      </c>
      <c r="W125" s="1">
        <v>1</v>
      </c>
      <c r="X125" s="1">
        <v>1</v>
      </c>
      <c r="Z125" s="88">
        <v>43937</v>
      </c>
      <c r="AA125" s="17">
        <v>190</v>
      </c>
      <c r="AB125" s="17">
        <v>0</v>
      </c>
      <c r="AC125" s="1">
        <v>33.13</v>
      </c>
      <c r="AD125" s="1">
        <v>2</v>
      </c>
      <c r="AE125" s="20" t="s">
        <v>673</v>
      </c>
      <c r="AF125" s="16"/>
      <c r="AG125" s="16" t="s">
        <v>255</v>
      </c>
      <c r="AH125" s="16">
        <v>3</v>
      </c>
      <c r="AI125" s="21">
        <v>3</v>
      </c>
      <c r="AJ125" s="16">
        <v>1</v>
      </c>
      <c r="AK125" s="17">
        <v>1</v>
      </c>
      <c r="AL125" s="22">
        <v>1</v>
      </c>
      <c r="AM125" s="1">
        <v>3</v>
      </c>
      <c r="AN125" s="1">
        <v>3</v>
      </c>
      <c r="AO125" s="1">
        <v>0</v>
      </c>
      <c r="AP125" s="1">
        <v>0</v>
      </c>
      <c r="AQ125" s="17">
        <v>2</v>
      </c>
      <c r="AR125" s="1">
        <v>1</v>
      </c>
      <c r="AS125" s="1">
        <v>1</v>
      </c>
      <c r="AT125" s="17" t="s">
        <v>246</v>
      </c>
      <c r="AU125" s="17">
        <v>1</v>
      </c>
      <c r="AV125" s="17">
        <v>1</v>
      </c>
      <c r="AX125" s="1">
        <v>1</v>
      </c>
      <c r="AY125" s="1">
        <v>1</v>
      </c>
      <c r="AZ125" s="1">
        <v>0</v>
      </c>
      <c r="BA125" s="1">
        <v>0</v>
      </c>
      <c r="BB125" s="107">
        <v>0</v>
      </c>
      <c r="BC125" s="22">
        <v>0</v>
      </c>
      <c r="BD125" s="22">
        <v>0</v>
      </c>
      <c r="BE125" s="22"/>
      <c r="BF125" s="1">
        <v>0</v>
      </c>
      <c r="BG125" s="1">
        <v>0</v>
      </c>
      <c r="BH125" s="17">
        <v>0</v>
      </c>
      <c r="BI125" s="1">
        <v>0</v>
      </c>
      <c r="BJ125" s="17">
        <v>0</v>
      </c>
      <c r="BK125" s="23">
        <v>2</v>
      </c>
      <c r="BL125" s="1">
        <v>0</v>
      </c>
      <c r="BM125" s="1">
        <v>0</v>
      </c>
      <c r="BN125" s="1">
        <v>1</v>
      </c>
      <c r="BO125" s="1">
        <v>0</v>
      </c>
      <c r="BP125" s="1">
        <v>1</v>
      </c>
      <c r="BQ125" s="1">
        <v>1</v>
      </c>
      <c r="BR125" s="1">
        <v>3.62</v>
      </c>
      <c r="BS125" s="1">
        <v>1</v>
      </c>
      <c r="BT125" s="1">
        <v>2</v>
      </c>
      <c r="BU125" s="1">
        <v>2</v>
      </c>
      <c r="BW125" s="1">
        <v>5.71</v>
      </c>
      <c r="BX125" s="1">
        <v>2</v>
      </c>
      <c r="BY125" s="66">
        <v>3</v>
      </c>
      <c r="BZ125" s="1">
        <v>49.1</v>
      </c>
      <c r="CA125" s="1">
        <v>141</v>
      </c>
      <c r="CB125" s="24">
        <v>2</v>
      </c>
      <c r="CC125" s="24">
        <v>190</v>
      </c>
      <c r="CD125" s="48">
        <f t="shared" si="42"/>
        <v>3.8</v>
      </c>
      <c r="CE125" s="48">
        <v>3</v>
      </c>
      <c r="CF125" s="25">
        <v>0</v>
      </c>
      <c r="CG125" s="17">
        <v>0</v>
      </c>
      <c r="CH125" s="17">
        <v>0</v>
      </c>
      <c r="CI125" s="17">
        <v>0</v>
      </c>
      <c r="CJ125" s="17">
        <v>0</v>
      </c>
      <c r="CK125" s="17">
        <v>190</v>
      </c>
      <c r="CL125" s="1">
        <f t="shared" si="50"/>
        <v>3.8</v>
      </c>
      <c r="CM125" s="22">
        <v>11.9</v>
      </c>
      <c r="CN125" s="17">
        <v>1</v>
      </c>
      <c r="CO125" s="1">
        <v>90.9</v>
      </c>
      <c r="CP125" s="1">
        <v>6</v>
      </c>
      <c r="CQ125" s="1">
        <f t="shared" si="41"/>
        <v>9.09</v>
      </c>
      <c r="CR125" s="1">
        <v>1.04</v>
      </c>
      <c r="CS125" s="1">
        <f t="shared" si="43"/>
        <v>10.4</v>
      </c>
      <c r="CT125" s="107">
        <v>1</v>
      </c>
      <c r="CU125" s="22">
        <v>37</v>
      </c>
      <c r="CV125" s="107">
        <v>2</v>
      </c>
      <c r="CW125" s="22">
        <v>13.3</v>
      </c>
      <c r="CX125" s="26">
        <f t="shared" si="32"/>
        <v>1.12385164096709</v>
      </c>
      <c r="CY125" s="27">
        <f t="shared" si="33"/>
        <v>0.741742083038277</v>
      </c>
      <c r="CZ125" s="26">
        <f t="shared" si="34"/>
        <v>3.145</v>
      </c>
      <c r="DA125" s="28">
        <f t="shared" si="35"/>
        <v>-2.40325791696172</v>
      </c>
      <c r="DB125" s="22">
        <v>2</v>
      </c>
      <c r="DC125" s="1">
        <v>1</v>
      </c>
      <c r="DD125" s="17">
        <v>2</v>
      </c>
      <c r="DE125" s="29">
        <f t="shared" si="58"/>
        <v>0</v>
      </c>
      <c r="DF125" s="29">
        <v>0</v>
      </c>
      <c r="DG125" s="1">
        <v>19</v>
      </c>
      <c r="DH125" s="1">
        <f t="shared" si="44"/>
        <v>1.9</v>
      </c>
      <c r="DI125" s="1">
        <v>20</v>
      </c>
      <c r="DJ125" s="1">
        <f t="shared" si="36"/>
        <v>2</v>
      </c>
      <c r="DK125" s="17">
        <v>1</v>
      </c>
      <c r="DL125" s="1">
        <v>78</v>
      </c>
      <c r="DM125" s="1">
        <v>28</v>
      </c>
      <c r="DN125" s="1">
        <f t="shared" si="51"/>
        <v>2.8</v>
      </c>
      <c r="DO125" s="1">
        <v>9189</v>
      </c>
      <c r="DP125" s="1">
        <v>2</v>
      </c>
      <c r="DQ125" s="1">
        <f t="shared" si="52"/>
        <v>9.189</v>
      </c>
      <c r="DR125" s="1">
        <v>75</v>
      </c>
      <c r="DS125" s="25">
        <v>6</v>
      </c>
      <c r="DT125" s="1" t="s">
        <v>241</v>
      </c>
      <c r="DU125" s="1">
        <v>1</v>
      </c>
      <c r="DV125" s="1">
        <v>5</v>
      </c>
      <c r="DW125" s="1">
        <v>1</v>
      </c>
      <c r="DX125" s="20">
        <v>6.62</v>
      </c>
      <c r="DY125" s="1">
        <v>69.1</v>
      </c>
      <c r="DZ125" s="30">
        <v>138</v>
      </c>
      <c r="EA125" s="1">
        <v>167</v>
      </c>
      <c r="EB125" s="1">
        <v>11.5</v>
      </c>
      <c r="EC125" s="1">
        <v>99.8</v>
      </c>
      <c r="ED125" s="1">
        <v>1</v>
      </c>
      <c r="EE125" s="1">
        <v>38</v>
      </c>
      <c r="EF125" s="1">
        <v>17.7</v>
      </c>
      <c r="EG125" s="26">
        <f t="shared" si="59"/>
        <v>1.24797326636181</v>
      </c>
      <c r="EH125" s="26">
        <f t="shared" si="60"/>
        <v>0.823662355798792</v>
      </c>
      <c r="EI125" s="1">
        <f t="shared" si="61"/>
        <v>3.23</v>
      </c>
      <c r="EJ125" s="28">
        <f t="shared" si="62"/>
        <v>-2.40633764420121</v>
      </c>
      <c r="EK125" s="22">
        <v>2</v>
      </c>
      <c r="EL125" s="1">
        <v>2</v>
      </c>
      <c r="EM125" s="1">
        <v>115</v>
      </c>
      <c r="EN125" s="1">
        <v>184</v>
      </c>
      <c r="EO125" s="1">
        <v>80</v>
      </c>
      <c r="EP125" s="1">
        <v>26</v>
      </c>
      <c r="EQ125" s="1">
        <v>9383</v>
      </c>
      <c r="ER125" s="25">
        <v>65</v>
      </c>
      <c r="ES125" s="23"/>
      <c r="ET125" s="1">
        <v>0</v>
      </c>
      <c r="EW125" s="30"/>
      <c r="FK125" s="20">
        <v>38</v>
      </c>
      <c r="FL125" s="1">
        <v>36.6</v>
      </c>
      <c r="FM125" s="17"/>
      <c r="FN125" s="31">
        <v>1</v>
      </c>
      <c r="FO125" s="157">
        <v>1</v>
      </c>
      <c r="FP125" s="1">
        <v>0</v>
      </c>
      <c r="FQ125" s="1">
        <v>0</v>
      </c>
      <c r="FR125" s="1">
        <v>0</v>
      </c>
      <c r="FS125" s="1">
        <v>0</v>
      </c>
      <c r="FT125" s="1">
        <f t="shared" si="37"/>
        <v>0</v>
      </c>
      <c r="FU125" s="1">
        <v>0</v>
      </c>
      <c r="FV125" s="1">
        <f t="shared" si="38"/>
        <v>0</v>
      </c>
      <c r="FW125" s="1">
        <v>0</v>
      </c>
      <c r="FX125" s="1">
        <v>0</v>
      </c>
      <c r="FY125" s="17">
        <v>0</v>
      </c>
      <c r="FZ125" s="1">
        <v>0</v>
      </c>
      <c r="GB125" s="1">
        <v>0</v>
      </c>
      <c r="GC125" s="1">
        <v>0</v>
      </c>
      <c r="GD125" s="17">
        <v>0</v>
      </c>
      <c r="GE125" s="1">
        <v>0</v>
      </c>
      <c r="GG125" s="1">
        <v>0</v>
      </c>
      <c r="GH125" s="1">
        <v>0</v>
      </c>
      <c r="GI125" s="17">
        <v>0</v>
      </c>
      <c r="GJ125" s="1">
        <v>0</v>
      </c>
      <c r="GK125" s="1">
        <v>0</v>
      </c>
      <c r="GL125" s="1">
        <v>0</v>
      </c>
      <c r="GM125" s="32">
        <v>0</v>
      </c>
      <c r="GN125" s="17">
        <v>0</v>
      </c>
      <c r="GO125" s="17">
        <v>0</v>
      </c>
      <c r="GP125" s="1">
        <v>0</v>
      </c>
      <c r="GQ125" s="1">
        <v>0</v>
      </c>
      <c r="GR125" s="1">
        <v>0</v>
      </c>
      <c r="GS125" s="1">
        <v>0</v>
      </c>
      <c r="GT125" s="32">
        <v>0</v>
      </c>
      <c r="GU125" s="32">
        <v>0</v>
      </c>
      <c r="GV125" s="1">
        <v>0</v>
      </c>
      <c r="GW125" s="1">
        <v>0</v>
      </c>
      <c r="GX125" s="157">
        <v>0</v>
      </c>
      <c r="GY125" s="17">
        <v>0</v>
      </c>
      <c r="GZ125" s="17">
        <v>0</v>
      </c>
      <c r="HA125" s="25">
        <v>0</v>
      </c>
      <c r="HB125" s="1">
        <v>0</v>
      </c>
      <c r="HC125" s="17">
        <v>0</v>
      </c>
      <c r="HD125" s="170">
        <v>0</v>
      </c>
      <c r="HE125" s="17">
        <v>0</v>
      </c>
      <c r="HF125" s="17">
        <v>0</v>
      </c>
      <c r="HG125" s="17">
        <v>0</v>
      </c>
      <c r="HH125" s="17">
        <v>0</v>
      </c>
      <c r="HI125" s="17">
        <v>0</v>
      </c>
      <c r="HL125" s="1">
        <v>0</v>
      </c>
      <c r="HM125" s="1">
        <v>0</v>
      </c>
      <c r="HN125" s="1">
        <v>0</v>
      </c>
      <c r="HO125" s="1">
        <v>0</v>
      </c>
      <c r="HP125" s="1">
        <v>0</v>
      </c>
      <c r="HQ125" s="1">
        <v>0</v>
      </c>
      <c r="HR125" s="32">
        <v>0</v>
      </c>
      <c r="HS125" s="1">
        <v>0</v>
      </c>
      <c r="HT125" s="32">
        <v>0</v>
      </c>
      <c r="HU125" s="32">
        <v>0</v>
      </c>
      <c r="HW125" s="32">
        <v>0</v>
      </c>
      <c r="HX125" s="32">
        <v>0</v>
      </c>
      <c r="HY125" s="1">
        <f t="shared" si="39"/>
        <v>0</v>
      </c>
      <c r="HZ125" s="1">
        <v>0</v>
      </c>
      <c r="IA125" s="1">
        <f t="shared" si="40"/>
        <v>0</v>
      </c>
      <c r="IB125" s="1">
        <v>0</v>
      </c>
      <c r="IC125" s="1">
        <v>0</v>
      </c>
      <c r="ID125" s="23">
        <v>0</v>
      </c>
      <c r="IE125" s="23"/>
      <c r="IF125" s="23"/>
      <c r="IG125" s="36">
        <v>3</v>
      </c>
      <c r="IH125" s="37" t="s">
        <v>242</v>
      </c>
      <c r="II125" s="179">
        <v>0</v>
      </c>
      <c r="IJ125" s="1" t="s">
        <v>674</v>
      </c>
      <c r="IL125" s="38" t="s">
        <v>242</v>
      </c>
      <c r="IM125" s="1">
        <v>0</v>
      </c>
      <c r="IN125" s="1">
        <v>0</v>
      </c>
      <c r="IO125" s="1">
        <v>3.5</v>
      </c>
      <c r="IQ125" s="1">
        <v>5.01</v>
      </c>
      <c r="IR125" s="1">
        <v>49.6</v>
      </c>
      <c r="IS125" s="1">
        <v>150</v>
      </c>
      <c r="IT125" s="1">
        <v>206</v>
      </c>
      <c r="IX125" s="1">
        <v>45</v>
      </c>
      <c r="IY125" s="1">
        <v>12.7</v>
      </c>
      <c r="IZ125" s="1">
        <v>19</v>
      </c>
      <c r="JA125" s="1">
        <v>23</v>
      </c>
      <c r="JB125" s="1">
        <v>72</v>
      </c>
      <c r="JC125" s="1">
        <v>32</v>
      </c>
      <c r="JD125" s="1">
        <v>10163</v>
      </c>
      <c r="JE125" s="23">
        <v>82</v>
      </c>
      <c r="JI125" s="38" t="s">
        <v>242</v>
      </c>
      <c r="JN125" s="23"/>
    </row>
    <row r="126" s="1" customFormat="1" ht="75" spans="1:274">
      <c r="A126" s="46">
        <v>79</v>
      </c>
      <c r="B126" s="14">
        <v>3001355133</v>
      </c>
      <c r="C126" s="1" t="s">
        <v>675</v>
      </c>
      <c r="D126" s="1" t="s">
        <v>676</v>
      </c>
      <c r="E126" s="49">
        <v>3</v>
      </c>
      <c r="F126" s="49">
        <v>2</v>
      </c>
      <c r="G126" s="17">
        <v>3</v>
      </c>
      <c r="H126" s="1">
        <v>1</v>
      </c>
      <c r="I126" s="71">
        <v>54.0417641495346</v>
      </c>
      <c r="J126" s="47">
        <v>1</v>
      </c>
      <c r="K126" s="68">
        <f t="shared" si="31"/>
        <v>5.40417641495346</v>
      </c>
      <c r="L126" s="49">
        <v>3</v>
      </c>
      <c r="M126" s="78">
        <v>24198</v>
      </c>
      <c r="N126" s="1">
        <v>0</v>
      </c>
      <c r="O126" s="1">
        <v>0</v>
      </c>
      <c r="P126" s="1">
        <v>0</v>
      </c>
      <c r="Q126" s="1">
        <v>0</v>
      </c>
      <c r="R126" s="1">
        <v>0</v>
      </c>
      <c r="S126" s="19">
        <v>122</v>
      </c>
      <c r="T126" s="83">
        <v>124</v>
      </c>
      <c r="U126" s="1">
        <v>1</v>
      </c>
      <c r="V126" s="1">
        <v>1</v>
      </c>
      <c r="W126" s="1">
        <v>1</v>
      </c>
      <c r="X126" s="1">
        <v>1</v>
      </c>
      <c r="Z126" s="88">
        <v>43937</v>
      </c>
      <c r="AA126" s="17">
        <v>228</v>
      </c>
      <c r="AB126" s="17">
        <v>0</v>
      </c>
      <c r="AC126" s="1">
        <v>24.33</v>
      </c>
      <c r="AD126" s="1">
        <v>2</v>
      </c>
      <c r="AE126" s="20" t="s">
        <v>677</v>
      </c>
      <c r="AF126" s="16"/>
      <c r="AG126" s="16" t="s">
        <v>235</v>
      </c>
      <c r="AH126" s="16">
        <v>1</v>
      </c>
      <c r="AI126" s="21">
        <v>1</v>
      </c>
      <c r="AJ126" s="16">
        <v>3</v>
      </c>
      <c r="AK126" s="17">
        <v>3</v>
      </c>
      <c r="AL126" s="107">
        <v>2</v>
      </c>
      <c r="AM126" s="1">
        <v>4</v>
      </c>
      <c r="AN126" s="1">
        <v>3</v>
      </c>
      <c r="AO126" s="1" t="s">
        <v>678</v>
      </c>
      <c r="AP126" s="1" t="s">
        <v>679</v>
      </c>
      <c r="AQ126" s="17">
        <v>6</v>
      </c>
      <c r="AR126" s="3">
        <v>3</v>
      </c>
      <c r="AS126" s="3">
        <v>2</v>
      </c>
      <c r="AT126" s="17" t="s">
        <v>285</v>
      </c>
      <c r="AU126" s="3">
        <v>3</v>
      </c>
      <c r="AV126" s="3">
        <v>2</v>
      </c>
      <c r="AX126" s="1">
        <v>0</v>
      </c>
      <c r="AY126" s="1">
        <v>0</v>
      </c>
      <c r="AZ126" s="1">
        <v>0</v>
      </c>
      <c r="BA126" s="1">
        <v>0</v>
      </c>
      <c r="BB126" s="107">
        <v>0</v>
      </c>
      <c r="BC126" s="22">
        <v>0</v>
      </c>
      <c r="BD126" s="22">
        <v>1</v>
      </c>
      <c r="BE126" s="22"/>
      <c r="BF126" s="1">
        <v>0</v>
      </c>
      <c r="BG126" s="1">
        <v>0</v>
      </c>
      <c r="BH126" s="17">
        <v>0</v>
      </c>
      <c r="BI126" s="1">
        <v>0</v>
      </c>
      <c r="BJ126" s="17">
        <v>0</v>
      </c>
      <c r="BK126" s="23">
        <v>6</v>
      </c>
      <c r="BL126" s="1">
        <v>0</v>
      </c>
      <c r="BM126" s="1">
        <v>0</v>
      </c>
      <c r="BN126" s="1">
        <v>1</v>
      </c>
      <c r="BO126" s="1" t="s">
        <v>680</v>
      </c>
      <c r="BP126" s="1">
        <v>1</v>
      </c>
      <c r="BQ126" s="1">
        <v>1</v>
      </c>
      <c r="BR126" s="1">
        <v>8203</v>
      </c>
      <c r="BS126" s="1">
        <v>3</v>
      </c>
      <c r="BT126" s="1">
        <v>3</v>
      </c>
      <c r="BU126" s="1">
        <v>4</v>
      </c>
      <c r="BW126" s="1">
        <v>5.63</v>
      </c>
      <c r="BX126" s="1">
        <v>2</v>
      </c>
      <c r="BY126" s="66">
        <v>3</v>
      </c>
      <c r="BZ126" s="1">
        <v>69.9</v>
      </c>
      <c r="CA126" s="1">
        <v>122</v>
      </c>
      <c r="CB126" s="24">
        <v>2</v>
      </c>
      <c r="CC126" s="24">
        <v>228</v>
      </c>
      <c r="CD126" s="48">
        <f t="shared" si="42"/>
        <v>4.56</v>
      </c>
      <c r="CE126" s="48">
        <v>3</v>
      </c>
      <c r="CF126" s="25">
        <v>0</v>
      </c>
      <c r="CG126" s="17">
        <v>0</v>
      </c>
      <c r="CH126" s="17">
        <v>0</v>
      </c>
      <c r="CI126" s="17">
        <v>0</v>
      </c>
      <c r="CJ126" s="17">
        <v>0</v>
      </c>
      <c r="CK126" s="17">
        <v>228</v>
      </c>
      <c r="CL126" s="1">
        <f t="shared" si="50"/>
        <v>4.56</v>
      </c>
      <c r="CM126" s="22">
        <v>12.5</v>
      </c>
      <c r="CN126" s="17">
        <v>1</v>
      </c>
      <c r="CO126" s="1">
        <v>79.4</v>
      </c>
      <c r="CP126" s="17">
        <v>4</v>
      </c>
      <c r="CQ126" s="1">
        <f t="shared" si="41"/>
        <v>7.94</v>
      </c>
      <c r="CR126" s="1">
        <v>1.09</v>
      </c>
      <c r="CS126" s="1">
        <f t="shared" si="43"/>
        <v>10.9</v>
      </c>
      <c r="CT126" s="107">
        <v>1</v>
      </c>
      <c r="CU126" s="22">
        <v>34</v>
      </c>
      <c r="CV126" s="22">
        <v>1</v>
      </c>
      <c r="CW126" s="22">
        <v>10.2</v>
      </c>
      <c r="CX126" s="26">
        <f t="shared" si="32"/>
        <v>1.00860017176192</v>
      </c>
      <c r="CY126" s="27">
        <f t="shared" si="33"/>
        <v>0.665676113362866</v>
      </c>
      <c r="CZ126" s="26">
        <f t="shared" si="34"/>
        <v>2.89</v>
      </c>
      <c r="DA126" s="28">
        <f t="shared" si="35"/>
        <v>-2.22432388663713</v>
      </c>
      <c r="DB126" s="22">
        <v>2</v>
      </c>
      <c r="DC126" s="1">
        <v>1</v>
      </c>
      <c r="DD126" s="17">
        <v>2</v>
      </c>
      <c r="DE126" s="29">
        <f t="shared" si="58"/>
        <v>0</v>
      </c>
      <c r="DF126" s="29">
        <v>0</v>
      </c>
      <c r="DG126" s="1">
        <v>19</v>
      </c>
      <c r="DH126" s="1">
        <f t="shared" si="44"/>
        <v>1.9</v>
      </c>
      <c r="DI126" s="1">
        <v>23</v>
      </c>
      <c r="DJ126" s="1">
        <f t="shared" si="36"/>
        <v>2.3</v>
      </c>
      <c r="DK126" s="17">
        <v>2</v>
      </c>
      <c r="DL126" s="1">
        <v>102</v>
      </c>
      <c r="DM126" s="1">
        <v>46</v>
      </c>
      <c r="DN126" s="1">
        <f t="shared" si="51"/>
        <v>4.6</v>
      </c>
      <c r="DO126" s="1">
        <v>8513</v>
      </c>
      <c r="DP126" s="1">
        <v>2</v>
      </c>
      <c r="DQ126" s="1">
        <f t="shared" si="52"/>
        <v>8.513</v>
      </c>
      <c r="DR126" s="1">
        <v>56</v>
      </c>
      <c r="DS126" s="25">
        <v>4.8</v>
      </c>
      <c r="DT126" s="1" t="s">
        <v>308</v>
      </c>
      <c r="DU126" s="1">
        <v>2</v>
      </c>
      <c r="DV126" s="1">
        <v>7</v>
      </c>
      <c r="DW126" s="1">
        <v>2</v>
      </c>
      <c r="DX126" s="20">
        <v>6.67</v>
      </c>
      <c r="DY126" s="1">
        <v>77.9</v>
      </c>
      <c r="DZ126" s="30">
        <v>142</v>
      </c>
      <c r="EA126" s="1">
        <v>208</v>
      </c>
      <c r="EB126" s="1">
        <v>13.2</v>
      </c>
      <c r="EC126" s="1">
        <v>70.4</v>
      </c>
      <c r="ED126" s="1">
        <v>1.15</v>
      </c>
      <c r="EE126" s="1">
        <v>36</v>
      </c>
      <c r="EF126" s="1">
        <v>14</v>
      </c>
      <c r="EG126" s="26">
        <f t="shared" si="59"/>
        <v>1.14612803567824</v>
      </c>
      <c r="EH126" s="26">
        <f t="shared" si="60"/>
        <v>0.756444503547637</v>
      </c>
      <c r="EI126" s="1">
        <f t="shared" si="61"/>
        <v>3.06</v>
      </c>
      <c r="EJ126" s="28">
        <f t="shared" si="62"/>
        <v>-2.30355549645236</v>
      </c>
      <c r="EK126" s="22">
        <v>2</v>
      </c>
      <c r="EL126" s="1">
        <v>2</v>
      </c>
      <c r="EM126" s="1">
        <v>318</v>
      </c>
      <c r="EN126" s="1">
        <v>555</v>
      </c>
      <c r="EO126" s="1">
        <v>155</v>
      </c>
      <c r="EP126" s="1">
        <v>83</v>
      </c>
      <c r="EQ126" s="1">
        <v>9293</v>
      </c>
      <c r="ER126" s="25">
        <v>50</v>
      </c>
      <c r="ES126" s="23">
        <v>9289</v>
      </c>
      <c r="ET126" s="1">
        <v>0</v>
      </c>
      <c r="EW126" s="30"/>
      <c r="FK126" s="20">
        <v>37.3</v>
      </c>
      <c r="FL126" s="1">
        <v>36.7</v>
      </c>
      <c r="FN126" s="31">
        <v>0</v>
      </c>
      <c r="FO126" s="32">
        <v>0</v>
      </c>
      <c r="FP126" s="1">
        <v>0</v>
      </c>
      <c r="FQ126" s="1">
        <v>0</v>
      </c>
      <c r="FR126" s="1">
        <v>0</v>
      </c>
      <c r="FS126" s="1">
        <v>0</v>
      </c>
      <c r="FT126" s="1">
        <f t="shared" si="37"/>
        <v>0</v>
      </c>
      <c r="FU126" s="1">
        <v>0</v>
      </c>
      <c r="FV126" s="1">
        <f t="shared" si="38"/>
        <v>0</v>
      </c>
      <c r="FW126" s="1">
        <v>0</v>
      </c>
      <c r="FX126" s="1">
        <v>0</v>
      </c>
      <c r="FY126" s="17">
        <v>0</v>
      </c>
      <c r="FZ126" s="1">
        <v>0</v>
      </c>
      <c r="GB126" s="1">
        <v>0</v>
      </c>
      <c r="GC126" s="1">
        <v>0</v>
      </c>
      <c r="GD126" s="17">
        <v>0</v>
      </c>
      <c r="GE126" s="1">
        <v>0</v>
      </c>
      <c r="GG126" s="1">
        <v>0</v>
      </c>
      <c r="GH126" s="1">
        <v>0</v>
      </c>
      <c r="GI126" s="17">
        <v>0</v>
      </c>
      <c r="GJ126" s="1">
        <v>0</v>
      </c>
      <c r="GK126" s="1">
        <v>0</v>
      </c>
      <c r="GL126" s="1">
        <v>0</v>
      </c>
      <c r="GM126" s="32">
        <v>0</v>
      </c>
      <c r="GN126" s="17">
        <v>0</v>
      </c>
      <c r="GO126" s="17">
        <v>0</v>
      </c>
      <c r="GP126" s="1">
        <v>0</v>
      </c>
      <c r="GQ126" s="1">
        <v>0</v>
      </c>
      <c r="GR126" s="1">
        <v>0</v>
      </c>
      <c r="GS126" s="1">
        <v>0</v>
      </c>
      <c r="GT126" s="32">
        <v>0</v>
      </c>
      <c r="GU126" s="32">
        <v>0</v>
      </c>
      <c r="GV126" s="1">
        <v>0</v>
      </c>
      <c r="GW126" s="1">
        <v>0</v>
      </c>
      <c r="GX126" s="157">
        <v>0</v>
      </c>
      <c r="GY126" s="17">
        <v>0</v>
      </c>
      <c r="GZ126" s="17">
        <v>0</v>
      </c>
      <c r="HA126" s="25">
        <v>0</v>
      </c>
      <c r="HB126" s="1">
        <v>0</v>
      </c>
      <c r="HC126" s="17">
        <v>0</v>
      </c>
      <c r="HD126" s="170">
        <v>0</v>
      </c>
      <c r="HE126" s="17">
        <v>0</v>
      </c>
      <c r="HF126" s="17">
        <v>0</v>
      </c>
      <c r="HG126" s="17">
        <v>0</v>
      </c>
      <c r="HH126" s="17">
        <v>0</v>
      </c>
      <c r="HI126" s="17">
        <v>0</v>
      </c>
      <c r="HL126" s="1">
        <v>0</v>
      </c>
      <c r="HM126" s="1">
        <v>0</v>
      </c>
      <c r="HN126" s="1">
        <v>0</v>
      </c>
      <c r="HO126" s="1">
        <v>0</v>
      </c>
      <c r="HP126" s="1">
        <v>0</v>
      </c>
      <c r="HQ126" s="1">
        <v>0</v>
      </c>
      <c r="HR126" s="32">
        <v>0</v>
      </c>
      <c r="HS126" s="1">
        <v>0</v>
      </c>
      <c r="HT126" s="32">
        <v>0</v>
      </c>
      <c r="HU126" s="32">
        <v>0</v>
      </c>
      <c r="HW126" s="32">
        <v>0</v>
      </c>
      <c r="HX126" s="32">
        <v>0</v>
      </c>
      <c r="HY126" s="1">
        <f t="shared" si="39"/>
        <v>0</v>
      </c>
      <c r="HZ126" s="1">
        <v>0</v>
      </c>
      <c r="IA126" s="1">
        <f t="shared" si="40"/>
        <v>0</v>
      </c>
      <c r="IB126" s="1">
        <v>0</v>
      </c>
      <c r="IC126" s="1">
        <v>0</v>
      </c>
      <c r="ID126" s="23">
        <v>0</v>
      </c>
      <c r="IE126" s="23"/>
      <c r="IF126" s="23"/>
      <c r="IG126" s="36">
        <v>4</v>
      </c>
      <c r="IH126" s="37" t="s">
        <v>248</v>
      </c>
      <c r="II126" s="33">
        <v>0</v>
      </c>
      <c r="IJ126" s="1" t="s">
        <v>632</v>
      </c>
      <c r="IK126" s="1" t="s">
        <v>681</v>
      </c>
      <c r="IL126" s="38" t="s">
        <v>248</v>
      </c>
      <c r="JE126" s="23"/>
      <c r="JI126" s="38" t="s">
        <v>248</v>
      </c>
      <c r="JN126" s="23"/>
    </row>
    <row r="127" s="3" customFormat="1" ht="30" spans="1:274">
      <c r="A127" s="52"/>
      <c r="B127" s="65"/>
      <c r="E127" s="54">
        <v>3</v>
      </c>
      <c r="F127" s="49">
        <v>2</v>
      </c>
      <c r="G127" s="66">
        <v>3</v>
      </c>
      <c r="H127" s="66">
        <v>1</v>
      </c>
      <c r="I127" s="71">
        <v>53.5838361304061</v>
      </c>
      <c r="J127" s="47">
        <v>1</v>
      </c>
      <c r="K127" s="68">
        <f t="shared" si="31"/>
        <v>5.35838361304061</v>
      </c>
      <c r="L127" s="49">
        <v>3</v>
      </c>
      <c r="M127" s="79">
        <v>24198</v>
      </c>
      <c r="N127" s="66">
        <v>0</v>
      </c>
      <c r="O127" s="66">
        <v>0</v>
      </c>
      <c r="P127" s="66">
        <v>0</v>
      </c>
      <c r="Q127" s="66">
        <v>0</v>
      </c>
      <c r="R127" s="1">
        <v>0</v>
      </c>
      <c r="S127" s="19">
        <v>123</v>
      </c>
      <c r="T127" s="83">
        <v>125</v>
      </c>
      <c r="U127" s="3">
        <v>2</v>
      </c>
      <c r="V127" s="3">
        <v>2</v>
      </c>
      <c r="W127" s="1">
        <v>2</v>
      </c>
      <c r="X127" s="1">
        <v>1</v>
      </c>
      <c r="Z127" s="92">
        <v>43769</v>
      </c>
      <c r="AA127" s="66">
        <v>129</v>
      </c>
      <c r="AB127" s="66">
        <v>0</v>
      </c>
      <c r="AC127" s="3">
        <v>32.65</v>
      </c>
      <c r="AD127" s="1">
        <v>2</v>
      </c>
      <c r="AE127" s="95" t="s">
        <v>682</v>
      </c>
      <c r="AF127" s="94"/>
      <c r="AG127" s="94" t="s">
        <v>255</v>
      </c>
      <c r="AH127" s="94">
        <v>3</v>
      </c>
      <c r="AI127" s="21">
        <v>3</v>
      </c>
      <c r="AJ127" s="94">
        <v>1</v>
      </c>
      <c r="AK127" s="66">
        <v>1</v>
      </c>
      <c r="AL127" s="22">
        <v>1</v>
      </c>
      <c r="AM127" s="3">
        <v>3</v>
      </c>
      <c r="AN127" s="3">
        <v>3</v>
      </c>
      <c r="AO127" s="3">
        <v>0</v>
      </c>
      <c r="AP127" s="3">
        <v>0</v>
      </c>
      <c r="AQ127" s="66">
        <v>2</v>
      </c>
      <c r="AR127" s="1">
        <v>1</v>
      </c>
      <c r="AS127" s="66">
        <v>1</v>
      </c>
      <c r="AT127" s="66" t="s">
        <v>246</v>
      </c>
      <c r="AU127" s="17">
        <v>1</v>
      </c>
      <c r="AV127" s="17">
        <v>1</v>
      </c>
      <c r="AX127" s="3">
        <v>1</v>
      </c>
      <c r="AY127" s="3">
        <v>1</v>
      </c>
      <c r="AZ127" s="3">
        <v>1</v>
      </c>
      <c r="BA127" s="1">
        <v>1</v>
      </c>
      <c r="BB127" s="107">
        <v>1</v>
      </c>
      <c r="BC127" s="22">
        <v>0</v>
      </c>
      <c r="BD127" s="22">
        <v>0</v>
      </c>
      <c r="BE127" s="22"/>
      <c r="BF127" s="3">
        <v>0</v>
      </c>
      <c r="BG127" s="3">
        <v>1</v>
      </c>
      <c r="BH127" s="17">
        <v>1</v>
      </c>
      <c r="BI127" s="3">
        <v>0</v>
      </c>
      <c r="BJ127" s="66">
        <v>0</v>
      </c>
      <c r="BK127" s="118">
        <v>2</v>
      </c>
      <c r="BL127" s="3">
        <v>1</v>
      </c>
      <c r="BM127" s="3">
        <v>0</v>
      </c>
      <c r="BN127" s="3">
        <v>0</v>
      </c>
      <c r="BO127" s="3">
        <v>0</v>
      </c>
      <c r="BP127" s="1">
        <v>2</v>
      </c>
      <c r="BQ127" s="66">
        <v>2</v>
      </c>
      <c r="BR127" s="3">
        <v>4</v>
      </c>
      <c r="BS127" s="1">
        <v>1</v>
      </c>
      <c r="BT127" s="1">
        <v>2</v>
      </c>
      <c r="BU127" s="1">
        <v>2</v>
      </c>
      <c r="BW127" s="3">
        <v>7.33</v>
      </c>
      <c r="BX127" s="1">
        <v>2</v>
      </c>
      <c r="BY127" s="66">
        <v>3</v>
      </c>
      <c r="BZ127" s="3">
        <v>68.1</v>
      </c>
      <c r="CA127" s="3">
        <v>149</v>
      </c>
      <c r="CB127" s="24">
        <v>2</v>
      </c>
      <c r="CC127" s="3">
        <v>129</v>
      </c>
      <c r="CD127" s="48">
        <f t="shared" si="42"/>
        <v>2.58</v>
      </c>
      <c r="CE127" s="48">
        <v>3</v>
      </c>
      <c r="CF127" s="129">
        <v>0</v>
      </c>
      <c r="CG127" s="3">
        <v>0</v>
      </c>
      <c r="CH127" s="3">
        <v>0</v>
      </c>
      <c r="CI127" s="3">
        <v>0</v>
      </c>
      <c r="CJ127" s="3">
        <v>0</v>
      </c>
      <c r="CK127" s="3">
        <v>129</v>
      </c>
      <c r="CL127" s="1">
        <f t="shared" si="50"/>
        <v>2.58</v>
      </c>
      <c r="CM127" s="22">
        <v>11.1</v>
      </c>
      <c r="CN127" s="17">
        <v>1</v>
      </c>
      <c r="CO127" s="3">
        <v>110</v>
      </c>
      <c r="CP127" s="17">
        <v>8</v>
      </c>
      <c r="CQ127" s="1">
        <f t="shared" si="41"/>
        <v>11</v>
      </c>
      <c r="CR127" s="3">
        <v>0.96</v>
      </c>
      <c r="CS127" s="1">
        <f t="shared" si="43"/>
        <v>9.6</v>
      </c>
      <c r="CT127" s="107">
        <v>1</v>
      </c>
      <c r="CU127" s="22">
        <v>42</v>
      </c>
      <c r="CV127" s="107">
        <v>2</v>
      </c>
      <c r="CW127" s="22">
        <v>13.9</v>
      </c>
      <c r="CX127" s="26">
        <f t="shared" si="32"/>
        <v>1.1430148002541</v>
      </c>
      <c r="CY127" s="27">
        <f t="shared" si="33"/>
        <v>0.754389768167703</v>
      </c>
      <c r="CZ127" s="26">
        <f t="shared" si="34"/>
        <v>3.57</v>
      </c>
      <c r="DA127" s="28">
        <f t="shared" si="35"/>
        <v>-2.8156102318323</v>
      </c>
      <c r="DB127" s="107">
        <v>1</v>
      </c>
      <c r="DC127" s="1">
        <v>1</v>
      </c>
      <c r="DD127" s="66">
        <v>1</v>
      </c>
      <c r="DE127" s="29">
        <f t="shared" si="58"/>
        <v>0</v>
      </c>
      <c r="DF127" s="29">
        <v>0</v>
      </c>
      <c r="DG127" s="3">
        <v>35</v>
      </c>
      <c r="DH127" s="1">
        <f t="shared" si="44"/>
        <v>3.5</v>
      </c>
      <c r="DI127" s="3">
        <v>24</v>
      </c>
      <c r="DJ127" s="1">
        <f t="shared" si="36"/>
        <v>2.4</v>
      </c>
      <c r="DK127" s="17">
        <v>2</v>
      </c>
      <c r="DL127" s="3">
        <v>96</v>
      </c>
      <c r="DM127" s="3">
        <v>42</v>
      </c>
      <c r="DN127" s="1">
        <f t="shared" si="51"/>
        <v>4.2</v>
      </c>
      <c r="DO127" s="3">
        <v>9337</v>
      </c>
      <c r="DP127" s="1">
        <v>2</v>
      </c>
      <c r="DQ127" s="1">
        <f t="shared" si="52"/>
        <v>9.337</v>
      </c>
      <c r="DR127" s="3">
        <v>85</v>
      </c>
      <c r="DS127" s="129">
        <v>5.2</v>
      </c>
      <c r="DT127" s="3" t="s">
        <v>241</v>
      </c>
      <c r="DU127" s="3">
        <v>1</v>
      </c>
      <c r="DV127" s="3">
        <v>5</v>
      </c>
      <c r="DW127" s="1">
        <v>1</v>
      </c>
      <c r="DX127" s="95">
        <v>12.17</v>
      </c>
      <c r="DY127" s="3">
        <v>79.8</v>
      </c>
      <c r="DZ127" s="30">
        <v>149</v>
      </c>
      <c r="EA127" s="3">
        <v>93</v>
      </c>
      <c r="EB127" s="3">
        <v>12.6</v>
      </c>
      <c r="EC127" s="3">
        <v>77.7</v>
      </c>
      <c r="ED127" s="3">
        <v>1.1</v>
      </c>
      <c r="EE127" s="3">
        <v>44</v>
      </c>
      <c r="EF127" s="3">
        <v>35.1</v>
      </c>
      <c r="EG127" s="26">
        <f t="shared" si="59"/>
        <v>1.54530711646582</v>
      </c>
      <c r="EH127" s="26">
        <f t="shared" si="60"/>
        <v>1.01990269686744</v>
      </c>
      <c r="EI127" s="1">
        <f t="shared" si="61"/>
        <v>3.74</v>
      </c>
      <c r="EJ127" s="28">
        <f t="shared" si="62"/>
        <v>-2.72009730313256</v>
      </c>
      <c r="EK127" s="22">
        <v>1</v>
      </c>
      <c r="EL127" s="3">
        <v>1</v>
      </c>
      <c r="EM127" s="3">
        <v>652</v>
      </c>
      <c r="EN127" s="3">
        <v>363</v>
      </c>
      <c r="EO127" s="3">
        <v>111</v>
      </c>
      <c r="EP127" s="3">
        <v>78</v>
      </c>
      <c r="EQ127" s="3">
        <v>9605</v>
      </c>
      <c r="ER127" s="129">
        <v>89</v>
      </c>
      <c r="ES127" s="118"/>
      <c r="ET127" s="3">
        <v>1</v>
      </c>
      <c r="EU127" s="3">
        <v>10.08</v>
      </c>
      <c r="EV127" s="3">
        <v>73.4</v>
      </c>
      <c r="EW127" s="30">
        <v>142</v>
      </c>
      <c r="EX127" s="3">
        <v>155</v>
      </c>
      <c r="EY127" s="3">
        <v>13.1</v>
      </c>
      <c r="EZ127" s="3">
        <v>71.3</v>
      </c>
      <c r="FA127" s="3">
        <v>1.14</v>
      </c>
      <c r="FB127" s="3">
        <v>38</v>
      </c>
      <c r="FC127" s="3">
        <v>14.9</v>
      </c>
      <c r="FD127" s="3">
        <v>108</v>
      </c>
      <c r="FE127" s="3">
        <v>31</v>
      </c>
      <c r="FF127" s="3">
        <v>122</v>
      </c>
      <c r="FG127" s="3">
        <v>102</v>
      </c>
      <c r="FH127" s="3">
        <v>7615</v>
      </c>
      <c r="FI127" s="3">
        <v>85</v>
      </c>
      <c r="FK127" s="95">
        <v>38.4</v>
      </c>
      <c r="FL127" s="3">
        <v>37.6</v>
      </c>
      <c r="FM127" s="17"/>
      <c r="FN127" s="31">
        <v>1</v>
      </c>
      <c r="FO127" s="157">
        <v>1</v>
      </c>
      <c r="FP127" s="3">
        <v>2</v>
      </c>
      <c r="FQ127" s="1">
        <v>1</v>
      </c>
      <c r="FR127" s="3">
        <v>0</v>
      </c>
      <c r="FS127" s="1">
        <v>0</v>
      </c>
      <c r="FT127" s="1">
        <f t="shared" si="37"/>
        <v>0</v>
      </c>
      <c r="FU127" s="66">
        <v>0</v>
      </c>
      <c r="FV127" s="1">
        <f t="shared" si="38"/>
        <v>0</v>
      </c>
      <c r="FW127" s="1">
        <v>0</v>
      </c>
      <c r="FX127" s="1">
        <v>0</v>
      </c>
      <c r="FY127" s="17">
        <v>0</v>
      </c>
      <c r="FZ127" s="1">
        <v>0</v>
      </c>
      <c r="GA127" s="17"/>
      <c r="GB127" s="1">
        <v>0</v>
      </c>
      <c r="GC127" s="17">
        <v>0</v>
      </c>
      <c r="GD127" s="17">
        <v>0</v>
      </c>
      <c r="GE127" s="1">
        <v>0</v>
      </c>
      <c r="GF127" s="17"/>
      <c r="GG127" s="1">
        <v>0</v>
      </c>
      <c r="GH127" s="17">
        <v>0</v>
      </c>
      <c r="GI127" s="17">
        <v>0</v>
      </c>
      <c r="GJ127" s="1">
        <v>0</v>
      </c>
      <c r="GK127" s="3">
        <v>0</v>
      </c>
      <c r="GL127" s="3">
        <v>0</v>
      </c>
      <c r="GM127" s="32">
        <v>0</v>
      </c>
      <c r="GN127" s="17">
        <v>0</v>
      </c>
      <c r="GO127" s="66">
        <v>0</v>
      </c>
      <c r="GP127" s="1">
        <v>0</v>
      </c>
      <c r="GQ127" s="1">
        <v>0</v>
      </c>
      <c r="GR127" s="66">
        <v>0</v>
      </c>
      <c r="GS127" s="1">
        <v>0</v>
      </c>
      <c r="GT127" s="32">
        <v>0</v>
      </c>
      <c r="GU127" s="32">
        <v>0</v>
      </c>
      <c r="GV127" s="3">
        <v>0</v>
      </c>
      <c r="GW127" s="3">
        <v>0</v>
      </c>
      <c r="GX127" s="157">
        <v>0</v>
      </c>
      <c r="GY127" s="66">
        <v>0</v>
      </c>
      <c r="GZ127" s="17">
        <v>0</v>
      </c>
      <c r="HA127" s="129">
        <v>0</v>
      </c>
      <c r="HB127" s="3">
        <v>0</v>
      </c>
      <c r="HC127" s="17">
        <v>0</v>
      </c>
      <c r="HD127" s="170">
        <v>0</v>
      </c>
      <c r="HE127" s="17">
        <v>0</v>
      </c>
      <c r="HF127" s="17">
        <v>0</v>
      </c>
      <c r="HG127" s="17">
        <v>0</v>
      </c>
      <c r="HH127" s="17">
        <v>0</v>
      </c>
      <c r="HI127" s="17">
        <v>0</v>
      </c>
      <c r="HL127" s="3">
        <v>0</v>
      </c>
      <c r="HM127" s="3">
        <v>0</v>
      </c>
      <c r="HN127" s="3">
        <v>0</v>
      </c>
      <c r="HO127" s="3">
        <v>0</v>
      </c>
      <c r="HP127" s="3">
        <v>0</v>
      </c>
      <c r="HQ127" s="3">
        <v>0</v>
      </c>
      <c r="HR127" s="32">
        <v>0</v>
      </c>
      <c r="HS127" s="1">
        <v>0</v>
      </c>
      <c r="HT127" s="32">
        <v>0</v>
      </c>
      <c r="HU127" s="32">
        <v>0</v>
      </c>
      <c r="HV127" s="1"/>
      <c r="HW127" s="32">
        <v>0</v>
      </c>
      <c r="HX127" s="32">
        <v>0</v>
      </c>
      <c r="HY127" s="1">
        <f t="shared" si="39"/>
        <v>0</v>
      </c>
      <c r="HZ127" s="1">
        <v>0</v>
      </c>
      <c r="IA127" s="1">
        <f t="shared" si="40"/>
        <v>0</v>
      </c>
      <c r="IB127" s="1">
        <v>0</v>
      </c>
      <c r="IC127" s="3">
        <v>0</v>
      </c>
      <c r="ID127" s="118">
        <v>0</v>
      </c>
      <c r="IE127" s="118"/>
      <c r="IF127" s="118"/>
      <c r="IG127" s="115">
        <v>3</v>
      </c>
      <c r="IH127" s="118" t="s">
        <v>242</v>
      </c>
      <c r="II127" s="179">
        <v>0</v>
      </c>
      <c r="IJ127" s="3" t="s">
        <v>683</v>
      </c>
      <c r="IK127" s="3" t="s">
        <v>522</v>
      </c>
      <c r="IL127" s="3" t="s">
        <v>248</v>
      </c>
      <c r="JE127" s="118"/>
      <c r="JI127" s="3" t="s">
        <v>248</v>
      </c>
      <c r="JN127" s="118"/>
    </row>
    <row r="128" s="7" customFormat="1" spans="1:274">
      <c r="A128" s="52"/>
      <c r="B128" s="65"/>
      <c r="C128" s="3"/>
      <c r="D128" s="3"/>
      <c r="E128" s="54">
        <v>3</v>
      </c>
      <c r="F128" s="49">
        <v>2</v>
      </c>
      <c r="G128" s="66">
        <v>3</v>
      </c>
      <c r="H128" s="66">
        <v>1</v>
      </c>
      <c r="I128" s="71">
        <v>54.0417641495346</v>
      </c>
      <c r="J128" s="47">
        <v>1</v>
      </c>
      <c r="K128" s="68">
        <f t="shared" si="31"/>
        <v>5.40417641495346</v>
      </c>
      <c r="L128" s="49">
        <v>3</v>
      </c>
      <c r="M128" s="79">
        <v>24198</v>
      </c>
      <c r="N128" s="66">
        <v>0</v>
      </c>
      <c r="O128" s="66">
        <v>0</v>
      </c>
      <c r="P128" s="66">
        <v>0</v>
      </c>
      <c r="Q128" s="66">
        <v>0</v>
      </c>
      <c r="R128" s="1">
        <v>0</v>
      </c>
      <c r="S128" s="19">
        <v>124</v>
      </c>
      <c r="T128" s="83">
        <v>126</v>
      </c>
      <c r="U128" s="3">
        <v>3</v>
      </c>
      <c r="V128" s="3">
        <v>3</v>
      </c>
      <c r="W128" s="1">
        <v>2</v>
      </c>
      <c r="X128" s="1">
        <v>2</v>
      </c>
      <c r="Y128" s="3"/>
      <c r="Z128" s="92">
        <v>43937</v>
      </c>
      <c r="AA128" s="66">
        <v>110</v>
      </c>
      <c r="AB128" s="66">
        <v>0</v>
      </c>
      <c r="AC128" s="3">
        <v>32.65</v>
      </c>
      <c r="AD128" s="1">
        <v>2</v>
      </c>
      <c r="AE128" s="95" t="s">
        <v>684</v>
      </c>
      <c r="AF128" s="94"/>
      <c r="AG128" s="94" t="s">
        <v>255</v>
      </c>
      <c r="AH128" s="94">
        <v>3</v>
      </c>
      <c r="AI128" s="21">
        <v>3</v>
      </c>
      <c r="AJ128" s="94">
        <v>1.6</v>
      </c>
      <c r="AK128" s="66">
        <v>1.6</v>
      </c>
      <c r="AL128" s="22">
        <v>1</v>
      </c>
      <c r="AM128" s="3">
        <v>2</v>
      </c>
      <c r="AN128" s="3">
        <v>2</v>
      </c>
      <c r="AO128" s="3">
        <v>0</v>
      </c>
      <c r="AP128" s="3">
        <v>0</v>
      </c>
      <c r="AQ128" s="66">
        <v>2</v>
      </c>
      <c r="AR128" s="1">
        <v>1</v>
      </c>
      <c r="AS128" s="66">
        <v>1</v>
      </c>
      <c r="AT128" s="66" t="s">
        <v>246</v>
      </c>
      <c r="AU128" s="17">
        <v>1</v>
      </c>
      <c r="AV128" s="17">
        <v>1</v>
      </c>
      <c r="AW128" s="3"/>
      <c r="AX128" s="3">
        <v>1</v>
      </c>
      <c r="AY128" s="3">
        <v>1</v>
      </c>
      <c r="AZ128" s="3">
        <v>1</v>
      </c>
      <c r="BA128" s="1">
        <v>1</v>
      </c>
      <c r="BB128" s="107">
        <v>1</v>
      </c>
      <c r="BC128" s="22">
        <v>0</v>
      </c>
      <c r="BD128" s="22">
        <v>0</v>
      </c>
      <c r="BE128" s="22"/>
      <c r="BF128" s="3">
        <v>0</v>
      </c>
      <c r="BG128" s="3">
        <v>1</v>
      </c>
      <c r="BH128" s="17">
        <v>1</v>
      </c>
      <c r="BI128" s="3">
        <v>0</v>
      </c>
      <c r="BJ128" s="66">
        <v>0</v>
      </c>
      <c r="BK128" s="118">
        <v>2</v>
      </c>
      <c r="BL128" s="3">
        <v>1</v>
      </c>
      <c r="BM128" s="3">
        <v>0</v>
      </c>
      <c r="BN128" s="3">
        <v>0</v>
      </c>
      <c r="BO128" s="3">
        <v>0</v>
      </c>
      <c r="BP128" s="1">
        <v>2</v>
      </c>
      <c r="BQ128" s="66">
        <v>2</v>
      </c>
      <c r="BR128" s="3">
        <v>4.08</v>
      </c>
      <c r="BS128" s="1">
        <v>1</v>
      </c>
      <c r="BT128" s="1">
        <v>2</v>
      </c>
      <c r="BU128" s="1">
        <v>2</v>
      </c>
      <c r="BV128" s="3"/>
      <c r="BW128" s="3">
        <v>6.53</v>
      </c>
      <c r="BX128" s="1">
        <v>2</v>
      </c>
      <c r="BY128" s="66">
        <v>3</v>
      </c>
      <c r="BZ128" s="3">
        <v>61.6</v>
      </c>
      <c r="CA128" s="3">
        <v>141</v>
      </c>
      <c r="CB128" s="24">
        <v>2</v>
      </c>
      <c r="CC128" s="3">
        <v>110</v>
      </c>
      <c r="CD128" s="48">
        <f t="shared" si="42"/>
        <v>2.2</v>
      </c>
      <c r="CE128" s="48">
        <v>3</v>
      </c>
      <c r="CF128" s="129">
        <v>0</v>
      </c>
      <c r="CG128" s="3">
        <v>0</v>
      </c>
      <c r="CH128" s="3">
        <v>0</v>
      </c>
      <c r="CI128" s="3">
        <v>0</v>
      </c>
      <c r="CJ128" s="3">
        <v>0</v>
      </c>
      <c r="CK128" s="3">
        <v>110</v>
      </c>
      <c r="CL128" s="1">
        <f t="shared" si="50"/>
        <v>2.2</v>
      </c>
      <c r="CM128" s="22">
        <v>12</v>
      </c>
      <c r="CN128" s="17">
        <v>1</v>
      </c>
      <c r="CO128" s="3">
        <v>88.8</v>
      </c>
      <c r="CP128" s="17">
        <v>5</v>
      </c>
      <c r="CQ128" s="1">
        <f t="shared" si="41"/>
        <v>8.88</v>
      </c>
      <c r="CR128" s="3">
        <v>1.04</v>
      </c>
      <c r="CS128" s="1">
        <f t="shared" si="43"/>
        <v>10.4</v>
      </c>
      <c r="CT128" s="107">
        <v>1</v>
      </c>
      <c r="CU128" s="22">
        <v>39</v>
      </c>
      <c r="CV128" s="107">
        <v>2</v>
      </c>
      <c r="CW128" s="22">
        <v>13.3</v>
      </c>
      <c r="CX128" s="26">
        <f t="shared" si="32"/>
        <v>1.12385164096709</v>
      </c>
      <c r="CY128" s="27">
        <f t="shared" si="33"/>
        <v>0.741742083038277</v>
      </c>
      <c r="CZ128" s="26">
        <f t="shared" si="34"/>
        <v>3.315</v>
      </c>
      <c r="DA128" s="28">
        <f t="shared" si="35"/>
        <v>-2.57325791696172</v>
      </c>
      <c r="DB128" s="22">
        <v>2</v>
      </c>
      <c r="DC128" s="1">
        <v>1</v>
      </c>
      <c r="DD128" s="66">
        <v>1</v>
      </c>
      <c r="DE128" s="29">
        <f t="shared" si="58"/>
        <v>-1</v>
      </c>
      <c r="DF128" s="29">
        <v>0</v>
      </c>
      <c r="DG128" s="3">
        <v>28</v>
      </c>
      <c r="DH128" s="1">
        <f t="shared" si="44"/>
        <v>2.8</v>
      </c>
      <c r="DI128" s="3">
        <v>21</v>
      </c>
      <c r="DJ128" s="1">
        <f t="shared" si="36"/>
        <v>2.1</v>
      </c>
      <c r="DK128" s="17">
        <v>1</v>
      </c>
      <c r="DL128" s="3">
        <v>80</v>
      </c>
      <c r="DM128" s="3">
        <v>53</v>
      </c>
      <c r="DN128" s="1">
        <f t="shared" si="51"/>
        <v>5.3</v>
      </c>
      <c r="DO128" s="3">
        <v>9174</v>
      </c>
      <c r="DP128" s="1">
        <v>2</v>
      </c>
      <c r="DQ128" s="1">
        <f t="shared" si="52"/>
        <v>9.174</v>
      </c>
      <c r="DR128" s="3">
        <v>89</v>
      </c>
      <c r="DS128" s="129">
        <v>5.6</v>
      </c>
      <c r="DT128" s="3" t="s">
        <v>241</v>
      </c>
      <c r="DU128" s="3">
        <v>1</v>
      </c>
      <c r="DV128" s="3">
        <v>5</v>
      </c>
      <c r="DW128" s="1">
        <v>1</v>
      </c>
      <c r="DX128" s="95">
        <v>8.95</v>
      </c>
      <c r="DY128" s="3">
        <v>76.01</v>
      </c>
      <c r="DZ128" s="30">
        <v>151</v>
      </c>
      <c r="EA128" s="3">
        <v>79</v>
      </c>
      <c r="EB128" s="3">
        <v>12.2</v>
      </c>
      <c r="EC128" s="3">
        <v>84.9</v>
      </c>
      <c r="ED128" s="3">
        <v>1.06</v>
      </c>
      <c r="EE128" s="3">
        <v>43</v>
      </c>
      <c r="EF128" s="3">
        <v>26.4</v>
      </c>
      <c r="EG128" s="26">
        <f t="shared" si="59"/>
        <v>1.42160392686983</v>
      </c>
      <c r="EH128" s="26">
        <f t="shared" si="60"/>
        <v>0.938258591734089</v>
      </c>
      <c r="EI128" s="1">
        <f t="shared" si="61"/>
        <v>3.655</v>
      </c>
      <c r="EJ128" s="28">
        <f t="shared" si="62"/>
        <v>-2.71674140826591</v>
      </c>
      <c r="EK128" s="22">
        <v>1</v>
      </c>
      <c r="EL128" s="3">
        <v>1</v>
      </c>
      <c r="EM128" s="3">
        <v>395</v>
      </c>
      <c r="EN128" s="3">
        <v>300</v>
      </c>
      <c r="EO128" s="3">
        <v>109</v>
      </c>
      <c r="EP128" s="3">
        <v>91</v>
      </c>
      <c r="EQ128" s="3">
        <v>10100</v>
      </c>
      <c r="ER128" s="129">
        <v>87</v>
      </c>
      <c r="ES128" s="118"/>
      <c r="ET128" s="3">
        <v>1</v>
      </c>
      <c r="EU128" s="3">
        <v>8.32</v>
      </c>
      <c r="EV128" s="3">
        <v>67.7</v>
      </c>
      <c r="EW128" s="30">
        <v>137</v>
      </c>
      <c r="EX128" s="3">
        <v>110</v>
      </c>
      <c r="EY128" s="3">
        <v>12</v>
      </c>
      <c r="EZ128" s="3">
        <v>88.8</v>
      </c>
      <c r="FA128" s="3">
        <v>1.04</v>
      </c>
      <c r="FB128" s="3">
        <v>38</v>
      </c>
      <c r="FC128" s="3">
        <v>15.2</v>
      </c>
      <c r="FD128" s="3">
        <v>69</v>
      </c>
      <c r="FE128" s="3">
        <v>25</v>
      </c>
      <c r="FF128" s="3">
        <v>87</v>
      </c>
      <c r="FG128" s="3">
        <v>86</v>
      </c>
      <c r="FH128" s="3">
        <v>8438</v>
      </c>
      <c r="FI128" s="3">
        <v>83</v>
      </c>
      <c r="FJ128" s="3"/>
      <c r="FK128" s="95">
        <v>37.9</v>
      </c>
      <c r="FL128" s="3">
        <v>36.6</v>
      </c>
      <c r="FM128" s="1"/>
      <c r="FN128" s="31">
        <v>1</v>
      </c>
      <c r="FO128" s="32">
        <v>0</v>
      </c>
      <c r="FP128" s="3">
        <v>1</v>
      </c>
      <c r="FQ128" s="1">
        <v>0</v>
      </c>
      <c r="FR128" s="3">
        <v>0</v>
      </c>
      <c r="FS128" s="1">
        <v>0</v>
      </c>
      <c r="FT128" s="1">
        <f t="shared" si="37"/>
        <v>0</v>
      </c>
      <c r="FU128" s="66">
        <v>0</v>
      </c>
      <c r="FV128" s="1">
        <f t="shared" si="38"/>
        <v>0</v>
      </c>
      <c r="FW128" s="1">
        <v>0</v>
      </c>
      <c r="FX128" s="1">
        <v>0</v>
      </c>
      <c r="FY128" s="17">
        <v>0</v>
      </c>
      <c r="FZ128" s="1">
        <v>0</v>
      </c>
      <c r="GA128" s="17"/>
      <c r="GB128" s="1">
        <v>0</v>
      </c>
      <c r="GC128" s="17">
        <v>0</v>
      </c>
      <c r="GD128" s="17">
        <v>0</v>
      </c>
      <c r="GE128" s="1">
        <v>0</v>
      </c>
      <c r="GF128" s="17"/>
      <c r="GG128" s="1">
        <v>0</v>
      </c>
      <c r="GH128" s="17">
        <v>0</v>
      </c>
      <c r="GI128" s="17">
        <v>0</v>
      </c>
      <c r="GJ128" s="1">
        <v>0</v>
      </c>
      <c r="GK128" s="3">
        <v>0</v>
      </c>
      <c r="GL128" s="3">
        <v>0</v>
      </c>
      <c r="GM128" s="32">
        <v>0</v>
      </c>
      <c r="GN128" s="17">
        <v>0</v>
      </c>
      <c r="GO128" s="66">
        <v>0</v>
      </c>
      <c r="GP128" s="1">
        <v>0</v>
      </c>
      <c r="GQ128" s="1">
        <v>0</v>
      </c>
      <c r="GR128" s="66">
        <v>0</v>
      </c>
      <c r="GS128" s="1">
        <v>0</v>
      </c>
      <c r="GT128" s="32">
        <v>0</v>
      </c>
      <c r="GU128" s="32">
        <v>0</v>
      </c>
      <c r="GV128" s="3">
        <v>0</v>
      </c>
      <c r="GW128" s="3">
        <v>0</v>
      </c>
      <c r="GX128" s="157">
        <v>0</v>
      </c>
      <c r="GY128" s="66">
        <v>0</v>
      </c>
      <c r="GZ128" s="17">
        <v>0</v>
      </c>
      <c r="HA128" s="129">
        <v>0</v>
      </c>
      <c r="HB128" s="3">
        <v>0</v>
      </c>
      <c r="HC128" s="17">
        <v>0</v>
      </c>
      <c r="HD128" s="170">
        <v>0</v>
      </c>
      <c r="HE128" s="17">
        <v>0</v>
      </c>
      <c r="HF128" s="17">
        <v>0</v>
      </c>
      <c r="HG128" s="17">
        <v>0</v>
      </c>
      <c r="HH128" s="17">
        <v>0</v>
      </c>
      <c r="HI128" s="17">
        <v>0</v>
      </c>
      <c r="HJ128" s="3"/>
      <c r="HK128" s="3"/>
      <c r="HL128" s="3">
        <v>0</v>
      </c>
      <c r="HM128" s="3">
        <v>0</v>
      </c>
      <c r="HN128" s="3">
        <v>0</v>
      </c>
      <c r="HO128" s="3">
        <v>0</v>
      </c>
      <c r="HP128" s="3">
        <v>0</v>
      </c>
      <c r="HQ128" s="3">
        <v>0</v>
      </c>
      <c r="HR128" s="32">
        <v>0</v>
      </c>
      <c r="HS128" s="1">
        <v>0</v>
      </c>
      <c r="HT128" s="32">
        <v>0</v>
      </c>
      <c r="HU128" s="32">
        <v>0</v>
      </c>
      <c r="HV128" s="1"/>
      <c r="HW128" s="32">
        <v>0</v>
      </c>
      <c r="HX128" s="32">
        <v>0</v>
      </c>
      <c r="HY128" s="1">
        <f t="shared" si="39"/>
        <v>0</v>
      </c>
      <c r="HZ128" s="1">
        <v>0</v>
      </c>
      <c r="IA128" s="1">
        <f t="shared" si="40"/>
        <v>0</v>
      </c>
      <c r="IB128" s="1">
        <v>0</v>
      </c>
      <c r="IC128" s="3">
        <v>0</v>
      </c>
      <c r="ID128" s="118">
        <v>0</v>
      </c>
      <c r="IE128" s="118"/>
      <c r="IF128" s="118"/>
      <c r="IG128" s="115">
        <v>2</v>
      </c>
      <c r="IH128" s="118" t="s">
        <v>242</v>
      </c>
      <c r="II128" s="179">
        <v>0</v>
      </c>
      <c r="IJ128" s="3" t="s">
        <v>685</v>
      </c>
      <c r="IK128" s="3" t="s">
        <v>686</v>
      </c>
      <c r="IL128" s="3" t="s">
        <v>248</v>
      </c>
      <c r="IM128" s="3"/>
      <c r="IN128" s="3"/>
      <c r="IO128" s="3"/>
      <c r="IP128" s="3"/>
      <c r="IQ128" s="3"/>
      <c r="IR128" s="3"/>
      <c r="IS128" s="3"/>
      <c r="IT128" s="3"/>
      <c r="IU128" s="3"/>
      <c r="IV128" s="3"/>
      <c r="IW128" s="3"/>
      <c r="IX128" s="3"/>
      <c r="IY128" s="3"/>
      <c r="IZ128" s="3"/>
      <c r="JA128" s="3"/>
      <c r="JB128" s="3"/>
      <c r="JC128" s="3"/>
      <c r="JD128" s="3"/>
      <c r="JE128" s="118"/>
      <c r="JF128" s="3"/>
      <c r="JG128" s="3"/>
      <c r="JH128" s="3"/>
      <c r="JI128" s="3" t="s">
        <v>248</v>
      </c>
      <c r="JJ128" s="3"/>
      <c r="JK128" s="3"/>
      <c r="JL128" s="3"/>
      <c r="JM128" s="3"/>
      <c r="JN128" s="118"/>
    </row>
    <row r="129" s="1" customFormat="1" ht="150" spans="1:274">
      <c r="A129" s="46">
        <v>80</v>
      </c>
      <c r="B129" s="14">
        <v>3001500456</v>
      </c>
      <c r="C129" s="1" t="s">
        <v>687</v>
      </c>
      <c r="D129" s="1" t="s">
        <v>688</v>
      </c>
      <c r="E129" s="49">
        <v>3</v>
      </c>
      <c r="F129" s="49">
        <v>2</v>
      </c>
      <c r="G129" s="17">
        <v>3</v>
      </c>
      <c r="H129" s="1">
        <v>1</v>
      </c>
      <c r="I129" s="71">
        <v>55.6995052596186</v>
      </c>
      <c r="J129" s="47">
        <v>1</v>
      </c>
      <c r="K129" s="68">
        <f t="shared" si="31"/>
        <v>5.56995052596186</v>
      </c>
      <c r="L129" s="49">
        <v>3</v>
      </c>
      <c r="M129" s="78">
        <v>23285</v>
      </c>
      <c r="N129" s="1">
        <v>1</v>
      </c>
      <c r="O129" s="1">
        <v>0</v>
      </c>
      <c r="P129" s="1">
        <v>0</v>
      </c>
      <c r="Q129" s="1">
        <v>0</v>
      </c>
      <c r="R129" s="1">
        <v>0</v>
      </c>
      <c r="S129" s="19">
        <v>125</v>
      </c>
      <c r="T129" s="83">
        <v>127</v>
      </c>
      <c r="U129" s="1">
        <v>1</v>
      </c>
      <c r="V129" s="1">
        <v>1</v>
      </c>
      <c r="W129" s="1">
        <v>1</v>
      </c>
      <c r="X129" s="1">
        <v>1</v>
      </c>
      <c r="Z129" s="88">
        <v>43629</v>
      </c>
      <c r="AA129" s="17">
        <v>55</v>
      </c>
      <c r="AB129" s="17" t="s">
        <v>689</v>
      </c>
      <c r="AC129" s="1">
        <v>24.46</v>
      </c>
      <c r="AD129" s="1">
        <v>2</v>
      </c>
      <c r="AE129" s="20" t="s">
        <v>333</v>
      </c>
      <c r="AF129" s="16"/>
      <c r="AG129" s="16" t="s">
        <v>235</v>
      </c>
      <c r="AH129" s="16">
        <v>1</v>
      </c>
      <c r="AI129" s="21">
        <v>1</v>
      </c>
      <c r="AJ129" s="16">
        <v>3.1</v>
      </c>
      <c r="AK129" s="17">
        <v>3.1</v>
      </c>
      <c r="AL129" s="107">
        <v>2</v>
      </c>
      <c r="AM129" s="1">
        <v>1</v>
      </c>
      <c r="AN129" s="1">
        <v>1</v>
      </c>
      <c r="AO129" s="1" t="s">
        <v>690</v>
      </c>
      <c r="AP129" s="1">
        <v>0</v>
      </c>
      <c r="AQ129" s="17">
        <v>5</v>
      </c>
      <c r="AR129" s="3">
        <v>3</v>
      </c>
      <c r="AS129" s="3">
        <v>2</v>
      </c>
      <c r="AT129" s="17" t="s">
        <v>285</v>
      </c>
      <c r="AU129" s="3">
        <v>3</v>
      </c>
      <c r="AV129" s="3">
        <v>2</v>
      </c>
      <c r="AX129" s="1">
        <v>1</v>
      </c>
      <c r="AY129" s="1">
        <v>1</v>
      </c>
      <c r="AZ129" s="1">
        <v>1</v>
      </c>
      <c r="BA129" s="1">
        <v>1</v>
      </c>
      <c r="BB129" s="107">
        <v>1</v>
      </c>
      <c r="BC129" s="22">
        <v>0</v>
      </c>
      <c r="BD129" s="22">
        <v>1</v>
      </c>
      <c r="BE129" s="22"/>
      <c r="BF129" s="1">
        <v>1</v>
      </c>
      <c r="BG129" s="1">
        <v>1</v>
      </c>
      <c r="BH129" s="17">
        <v>1</v>
      </c>
      <c r="BI129" s="1">
        <v>0</v>
      </c>
      <c r="BJ129" s="17">
        <v>0</v>
      </c>
      <c r="BK129" s="23">
        <v>1</v>
      </c>
      <c r="BL129" s="1">
        <v>0</v>
      </c>
      <c r="BM129" s="1">
        <v>0</v>
      </c>
      <c r="BN129" s="1">
        <v>1</v>
      </c>
      <c r="BO129" s="1">
        <v>0</v>
      </c>
      <c r="BP129" s="1">
        <v>1</v>
      </c>
      <c r="BQ129" s="1">
        <v>1</v>
      </c>
      <c r="BR129" s="1">
        <v>843.7</v>
      </c>
      <c r="BS129" s="1">
        <v>3</v>
      </c>
      <c r="BT129" s="1">
        <v>3</v>
      </c>
      <c r="BU129" s="1">
        <v>4</v>
      </c>
      <c r="BW129" s="1">
        <v>2.14</v>
      </c>
      <c r="BX129" s="17">
        <v>1</v>
      </c>
      <c r="BY129" s="1">
        <v>1</v>
      </c>
      <c r="BZ129" s="1">
        <v>42.9</v>
      </c>
      <c r="CA129" s="1">
        <v>144</v>
      </c>
      <c r="CB129" s="24">
        <v>2</v>
      </c>
      <c r="CC129" s="24">
        <v>58</v>
      </c>
      <c r="CD129" s="48">
        <f t="shared" si="42"/>
        <v>1.16</v>
      </c>
      <c r="CE129" s="48">
        <v>2</v>
      </c>
      <c r="CF129" s="25">
        <v>0</v>
      </c>
      <c r="CG129" s="17">
        <v>0</v>
      </c>
      <c r="CH129" s="17">
        <v>0</v>
      </c>
      <c r="CI129" s="17">
        <v>0</v>
      </c>
      <c r="CJ129" s="17">
        <v>0</v>
      </c>
      <c r="CK129" s="17">
        <v>58</v>
      </c>
      <c r="CL129" s="1">
        <f t="shared" si="50"/>
        <v>1.16</v>
      </c>
      <c r="CM129" s="22">
        <v>10.2</v>
      </c>
      <c r="CN129" s="17">
        <v>1</v>
      </c>
      <c r="CO129" s="1">
        <v>119.2</v>
      </c>
      <c r="CP129" s="17">
        <v>7</v>
      </c>
      <c r="CQ129" s="1">
        <f t="shared" si="41"/>
        <v>11.92</v>
      </c>
      <c r="CR129" s="1">
        <v>0.88</v>
      </c>
      <c r="CS129" s="1">
        <f t="shared" si="43"/>
        <v>8.8</v>
      </c>
      <c r="CT129" s="107">
        <v>1</v>
      </c>
      <c r="CU129" s="22">
        <v>35</v>
      </c>
      <c r="CV129" s="107">
        <v>2</v>
      </c>
      <c r="CW129" s="22">
        <v>11.6</v>
      </c>
      <c r="CX129" s="26">
        <f t="shared" si="32"/>
        <v>1.06445798922692</v>
      </c>
      <c r="CY129" s="27">
        <f t="shared" si="33"/>
        <v>0.702542272889766</v>
      </c>
      <c r="CZ129" s="26">
        <f t="shared" si="34"/>
        <v>2.975</v>
      </c>
      <c r="DA129" s="28">
        <f t="shared" si="35"/>
        <v>-2.27245772711023</v>
      </c>
      <c r="DB129" s="22">
        <v>2</v>
      </c>
      <c r="DC129" s="1">
        <v>1</v>
      </c>
      <c r="DD129" s="17">
        <v>2</v>
      </c>
      <c r="DE129" s="29">
        <f t="shared" si="58"/>
        <v>0</v>
      </c>
      <c r="DF129" s="29">
        <v>0</v>
      </c>
      <c r="DG129" s="1">
        <v>35</v>
      </c>
      <c r="DH129" s="1">
        <f t="shared" si="44"/>
        <v>3.5</v>
      </c>
      <c r="DI129" s="1">
        <v>34</v>
      </c>
      <c r="DJ129" s="1">
        <f t="shared" si="36"/>
        <v>3.4</v>
      </c>
      <c r="DK129" s="17">
        <v>2</v>
      </c>
      <c r="DL129" s="1">
        <v>77</v>
      </c>
      <c r="DM129" s="1">
        <v>70</v>
      </c>
      <c r="DN129" s="1">
        <f t="shared" si="51"/>
        <v>7</v>
      </c>
      <c r="DO129" s="1">
        <v>5912</v>
      </c>
      <c r="DP129" s="1">
        <v>2</v>
      </c>
      <c r="DQ129" s="1">
        <f t="shared" si="52"/>
        <v>5.912</v>
      </c>
      <c r="DR129" s="1">
        <v>66</v>
      </c>
      <c r="DS129" s="25">
        <v>6</v>
      </c>
      <c r="DT129" s="1" t="s">
        <v>308</v>
      </c>
      <c r="DU129" s="1">
        <v>2</v>
      </c>
      <c r="DV129" s="1">
        <v>7</v>
      </c>
      <c r="DW129" s="1">
        <v>2</v>
      </c>
      <c r="DX129" s="20">
        <v>3.72</v>
      </c>
      <c r="DY129" s="1">
        <v>73.3</v>
      </c>
      <c r="DZ129" s="30">
        <v>145</v>
      </c>
      <c r="EA129" s="1">
        <v>55</v>
      </c>
      <c r="EB129" s="1">
        <v>11.5</v>
      </c>
      <c r="EC129" s="1">
        <v>99.8</v>
      </c>
      <c r="ED129" s="1">
        <v>1</v>
      </c>
      <c r="EE129" s="1">
        <v>32</v>
      </c>
      <c r="EF129" s="1">
        <v>12</v>
      </c>
      <c r="EG129" s="26">
        <f t="shared" si="59"/>
        <v>1.07918124604762</v>
      </c>
      <c r="EH129" s="26">
        <f t="shared" si="60"/>
        <v>0.712259622391432</v>
      </c>
      <c r="EI129" s="1">
        <f t="shared" si="61"/>
        <v>2.72</v>
      </c>
      <c r="EJ129" s="28">
        <f t="shared" si="62"/>
        <v>-2.00774037760857</v>
      </c>
      <c r="EK129" s="22">
        <v>2</v>
      </c>
      <c r="EL129" s="1">
        <v>2</v>
      </c>
      <c r="EM129" s="1">
        <v>230</v>
      </c>
      <c r="EN129" s="1">
        <v>376</v>
      </c>
      <c r="EO129" s="1">
        <v>79</v>
      </c>
      <c r="EP129" s="1">
        <v>61</v>
      </c>
      <c r="EQ129" s="1">
        <v>5639</v>
      </c>
      <c r="ER129" s="25">
        <v>60</v>
      </c>
      <c r="ES129" s="23"/>
      <c r="ET129" s="1">
        <v>1</v>
      </c>
      <c r="EU129" s="1">
        <v>3.14</v>
      </c>
      <c r="EV129" s="1">
        <v>53.5</v>
      </c>
      <c r="EW129" s="30">
        <v>140</v>
      </c>
      <c r="EX129" s="1">
        <v>121</v>
      </c>
      <c r="EY129" s="1">
        <v>11.9</v>
      </c>
      <c r="EZ129" s="1">
        <v>84.3</v>
      </c>
      <c r="FA129" s="1">
        <v>1.04</v>
      </c>
      <c r="FB129" s="1">
        <v>37</v>
      </c>
      <c r="FC129" s="1">
        <v>10.1</v>
      </c>
      <c r="FD129" s="1">
        <v>40</v>
      </c>
      <c r="FE129" s="1">
        <v>21</v>
      </c>
      <c r="FF129" s="1">
        <v>100</v>
      </c>
      <c r="FG129" s="1">
        <v>64</v>
      </c>
      <c r="FH129" s="1">
        <v>3522</v>
      </c>
      <c r="FI129" s="1">
        <v>62</v>
      </c>
      <c r="FJ129" s="1">
        <v>209</v>
      </c>
      <c r="FK129" s="20">
        <v>36.8</v>
      </c>
      <c r="FL129" s="1">
        <v>36.5</v>
      </c>
      <c r="FN129" s="31">
        <v>0</v>
      </c>
      <c r="FO129" s="32">
        <v>0</v>
      </c>
      <c r="FP129" s="1">
        <v>2</v>
      </c>
      <c r="FQ129" s="1">
        <v>1</v>
      </c>
      <c r="FR129" s="1">
        <v>0</v>
      </c>
      <c r="FS129" s="1">
        <v>0</v>
      </c>
      <c r="FT129" s="1">
        <f t="shared" si="37"/>
        <v>0</v>
      </c>
      <c r="FU129" s="1">
        <v>0</v>
      </c>
      <c r="FV129" s="1">
        <f t="shared" si="38"/>
        <v>0</v>
      </c>
      <c r="FW129" s="1">
        <v>0</v>
      </c>
      <c r="FX129" s="1">
        <v>0</v>
      </c>
      <c r="FY129" s="17">
        <v>0</v>
      </c>
      <c r="FZ129" s="1">
        <v>0</v>
      </c>
      <c r="GB129" s="1">
        <v>0</v>
      </c>
      <c r="GC129" s="1">
        <v>0</v>
      </c>
      <c r="GD129" s="17">
        <v>0</v>
      </c>
      <c r="GE129" s="1">
        <v>0</v>
      </c>
      <c r="GG129" s="1">
        <v>0</v>
      </c>
      <c r="GH129" s="1">
        <v>2</v>
      </c>
      <c r="GI129" s="17">
        <v>0</v>
      </c>
      <c r="GJ129" s="1">
        <v>0</v>
      </c>
      <c r="GK129" s="1" t="s">
        <v>691</v>
      </c>
      <c r="GL129" s="1">
        <v>2</v>
      </c>
      <c r="GM129" s="32">
        <v>1</v>
      </c>
      <c r="GN129" s="17">
        <v>1</v>
      </c>
      <c r="GO129" s="17">
        <v>0</v>
      </c>
      <c r="GP129" s="1">
        <v>1</v>
      </c>
      <c r="GQ129" s="1">
        <v>0</v>
      </c>
      <c r="GR129" s="1">
        <v>0</v>
      </c>
      <c r="GS129" s="1">
        <v>0</v>
      </c>
      <c r="GT129" s="32">
        <v>0</v>
      </c>
      <c r="GU129" s="32">
        <v>0</v>
      </c>
      <c r="GV129" s="1">
        <v>0</v>
      </c>
      <c r="GW129" s="1">
        <v>0</v>
      </c>
      <c r="GX129" s="157">
        <v>0</v>
      </c>
      <c r="GY129" s="17">
        <v>0</v>
      </c>
      <c r="GZ129" s="17">
        <v>0</v>
      </c>
      <c r="HA129" s="25">
        <v>0</v>
      </c>
      <c r="HB129" s="1">
        <v>0</v>
      </c>
      <c r="HC129" s="17">
        <v>0</v>
      </c>
      <c r="HD129" s="170">
        <v>0</v>
      </c>
      <c r="HE129" s="17">
        <v>0</v>
      </c>
      <c r="HF129" s="17">
        <v>0</v>
      </c>
      <c r="HG129" s="17">
        <v>0</v>
      </c>
      <c r="HH129" s="17">
        <v>0</v>
      </c>
      <c r="HI129" s="17">
        <v>0</v>
      </c>
      <c r="HL129" s="1">
        <v>0</v>
      </c>
      <c r="HM129" s="1">
        <v>0</v>
      </c>
      <c r="HN129" s="1">
        <v>0</v>
      </c>
      <c r="HO129" s="1">
        <v>0</v>
      </c>
      <c r="HP129" s="1">
        <v>0</v>
      </c>
      <c r="HQ129" s="1">
        <v>0</v>
      </c>
      <c r="HR129" s="32">
        <v>0</v>
      </c>
      <c r="HS129" s="1">
        <v>0</v>
      </c>
      <c r="HT129" s="32">
        <v>0</v>
      </c>
      <c r="HU129" s="32">
        <v>0</v>
      </c>
      <c r="HW129" s="32">
        <v>0</v>
      </c>
      <c r="HX129" s="32">
        <v>0</v>
      </c>
      <c r="HY129" s="1">
        <f t="shared" si="39"/>
        <v>1</v>
      </c>
      <c r="HZ129" s="1">
        <v>1</v>
      </c>
      <c r="IA129" s="1">
        <f t="shared" si="40"/>
        <v>1</v>
      </c>
      <c r="IB129" s="1">
        <v>1</v>
      </c>
      <c r="IC129" s="1">
        <v>0</v>
      </c>
      <c r="ID129" s="23">
        <v>0</v>
      </c>
      <c r="IE129" s="23"/>
      <c r="IF129" s="23"/>
      <c r="IG129" s="36">
        <v>1</v>
      </c>
      <c r="IH129" s="37" t="s">
        <v>331</v>
      </c>
      <c r="II129" s="179">
        <v>1</v>
      </c>
      <c r="IJ129" s="1" t="s">
        <v>692</v>
      </c>
      <c r="IK129" s="1" t="s">
        <v>421</v>
      </c>
      <c r="IL129" s="38" t="s">
        <v>261</v>
      </c>
      <c r="IM129" s="1">
        <v>0</v>
      </c>
      <c r="IN129" s="1">
        <v>0</v>
      </c>
      <c r="IO129" s="1">
        <v>339.9</v>
      </c>
      <c r="IQ129" s="1">
        <v>3.16</v>
      </c>
      <c r="IR129" s="1">
        <v>58.5</v>
      </c>
      <c r="IS129" s="1">
        <v>136</v>
      </c>
      <c r="IT129" s="1">
        <v>76</v>
      </c>
      <c r="IU129" s="1">
        <v>12</v>
      </c>
      <c r="IV129" s="1">
        <v>88.8</v>
      </c>
      <c r="IW129" s="1">
        <v>1.04</v>
      </c>
      <c r="IX129" s="1">
        <v>35</v>
      </c>
      <c r="IY129" s="1">
        <v>10.1</v>
      </c>
      <c r="IZ129" s="1">
        <v>25</v>
      </c>
      <c r="JA129" s="1">
        <v>28</v>
      </c>
      <c r="JB129" s="1">
        <v>85</v>
      </c>
      <c r="JC129" s="1">
        <v>76</v>
      </c>
      <c r="JD129" s="1">
        <v>6249</v>
      </c>
      <c r="JE129" s="23">
        <v>72</v>
      </c>
      <c r="JI129" s="38" t="s">
        <v>261</v>
      </c>
      <c r="JN129" s="23"/>
    </row>
    <row r="130" s="3" customFormat="1" ht="30" spans="1:274">
      <c r="A130" s="52"/>
      <c r="B130" s="65"/>
      <c r="E130" s="54">
        <v>3</v>
      </c>
      <c r="F130" s="49">
        <v>2</v>
      </c>
      <c r="G130" s="66">
        <v>3</v>
      </c>
      <c r="H130" s="66">
        <v>1</v>
      </c>
      <c r="I130" s="71">
        <v>55.8665161631202</v>
      </c>
      <c r="J130" s="47">
        <v>1</v>
      </c>
      <c r="K130" s="68">
        <f t="shared" si="31"/>
        <v>5.58665161631202</v>
      </c>
      <c r="L130" s="49">
        <v>3</v>
      </c>
      <c r="M130" s="79">
        <v>23285</v>
      </c>
      <c r="N130" s="66">
        <v>1</v>
      </c>
      <c r="O130" s="66">
        <v>0</v>
      </c>
      <c r="P130" s="66">
        <v>0</v>
      </c>
      <c r="Q130" s="66">
        <v>0</v>
      </c>
      <c r="R130" s="1">
        <v>0</v>
      </c>
      <c r="S130" s="19">
        <v>126</v>
      </c>
      <c r="T130" s="83">
        <v>128</v>
      </c>
      <c r="U130" s="3">
        <v>2</v>
      </c>
      <c r="V130" s="3">
        <v>2</v>
      </c>
      <c r="W130" s="1">
        <v>2</v>
      </c>
      <c r="X130" s="1">
        <v>1</v>
      </c>
      <c r="Z130" s="92">
        <v>43690</v>
      </c>
      <c r="AA130" s="66">
        <v>76</v>
      </c>
      <c r="AB130" s="66" t="s">
        <v>693</v>
      </c>
      <c r="AC130" s="3">
        <v>24.46</v>
      </c>
      <c r="AD130" s="1">
        <v>2</v>
      </c>
      <c r="AE130" s="95" t="s">
        <v>333</v>
      </c>
      <c r="AF130" s="94"/>
      <c r="AG130" s="94" t="s">
        <v>235</v>
      </c>
      <c r="AH130" s="94">
        <v>1</v>
      </c>
      <c r="AI130" s="21">
        <v>1</v>
      </c>
      <c r="AJ130" s="94">
        <v>4.5</v>
      </c>
      <c r="AK130" s="66">
        <v>4.5</v>
      </c>
      <c r="AL130" s="107">
        <v>2</v>
      </c>
      <c r="AM130" s="3">
        <v>1</v>
      </c>
      <c r="AN130" s="3">
        <v>1</v>
      </c>
      <c r="AO130" s="3" t="s">
        <v>694</v>
      </c>
      <c r="AP130" s="3">
        <v>0</v>
      </c>
      <c r="AQ130" s="66">
        <v>5</v>
      </c>
      <c r="AR130" s="3">
        <v>3</v>
      </c>
      <c r="AS130" s="3">
        <v>2</v>
      </c>
      <c r="AT130" s="66" t="s">
        <v>285</v>
      </c>
      <c r="AU130" s="3">
        <v>3</v>
      </c>
      <c r="AV130" s="3">
        <v>2</v>
      </c>
      <c r="AX130" s="3">
        <v>1</v>
      </c>
      <c r="AY130" s="3">
        <v>1</v>
      </c>
      <c r="AZ130" s="3">
        <v>1</v>
      </c>
      <c r="BA130" s="1">
        <v>1</v>
      </c>
      <c r="BB130" s="107">
        <v>1</v>
      </c>
      <c r="BC130" s="22">
        <v>0</v>
      </c>
      <c r="BD130" s="22">
        <v>1</v>
      </c>
      <c r="BE130" s="22"/>
      <c r="BF130" s="3">
        <v>1</v>
      </c>
      <c r="BG130" s="3">
        <v>1</v>
      </c>
      <c r="BH130" s="17">
        <v>1</v>
      </c>
      <c r="BI130" s="3">
        <v>0</v>
      </c>
      <c r="BJ130" s="66">
        <v>0</v>
      </c>
      <c r="BK130" s="118">
        <v>1</v>
      </c>
      <c r="BL130" s="3">
        <v>0</v>
      </c>
      <c r="BM130" s="3">
        <v>0</v>
      </c>
      <c r="BN130" s="3">
        <v>1</v>
      </c>
      <c r="BO130" s="3">
        <v>0</v>
      </c>
      <c r="BP130" s="1">
        <v>1</v>
      </c>
      <c r="BQ130" s="66">
        <v>1</v>
      </c>
      <c r="BR130" s="3">
        <v>339.9</v>
      </c>
      <c r="BS130" s="1">
        <v>2</v>
      </c>
      <c r="BT130" s="1">
        <v>3</v>
      </c>
      <c r="BU130" s="1">
        <v>4</v>
      </c>
      <c r="BW130" s="3">
        <v>3.16</v>
      </c>
      <c r="BX130" s="17">
        <v>1</v>
      </c>
      <c r="BY130" s="1">
        <v>2</v>
      </c>
      <c r="BZ130" s="3">
        <v>58.5</v>
      </c>
      <c r="CA130" s="3">
        <v>136</v>
      </c>
      <c r="CB130" s="24">
        <v>2</v>
      </c>
      <c r="CC130" s="3">
        <v>76</v>
      </c>
      <c r="CD130" s="48">
        <f t="shared" si="42"/>
        <v>1.52</v>
      </c>
      <c r="CE130" s="48">
        <v>2</v>
      </c>
      <c r="CF130" s="129">
        <v>0</v>
      </c>
      <c r="CG130" s="3">
        <v>0</v>
      </c>
      <c r="CH130" s="3">
        <v>0</v>
      </c>
      <c r="CI130" s="3">
        <v>0</v>
      </c>
      <c r="CJ130" s="3">
        <v>0</v>
      </c>
      <c r="CK130" s="3">
        <v>76</v>
      </c>
      <c r="CL130" s="1">
        <f t="shared" si="50"/>
        <v>1.52</v>
      </c>
      <c r="CM130" s="22">
        <v>12</v>
      </c>
      <c r="CN130" s="17">
        <v>1</v>
      </c>
      <c r="CO130" s="3">
        <v>88.8</v>
      </c>
      <c r="CP130" s="17">
        <v>5</v>
      </c>
      <c r="CQ130" s="1">
        <f t="shared" si="41"/>
        <v>8.88</v>
      </c>
      <c r="CR130" s="3">
        <v>1.04</v>
      </c>
      <c r="CS130" s="1">
        <f t="shared" si="43"/>
        <v>10.4</v>
      </c>
      <c r="CT130" s="107">
        <v>1</v>
      </c>
      <c r="CU130" s="22">
        <v>35</v>
      </c>
      <c r="CV130" s="107">
        <v>2</v>
      </c>
      <c r="CW130" s="22">
        <v>10.1</v>
      </c>
      <c r="CX130" s="26">
        <f t="shared" si="32"/>
        <v>1.00432137378264</v>
      </c>
      <c r="CY130" s="27">
        <f t="shared" si="33"/>
        <v>0.662852106696544</v>
      </c>
      <c r="CZ130" s="26">
        <f t="shared" si="34"/>
        <v>2.975</v>
      </c>
      <c r="DA130" s="28">
        <f t="shared" si="35"/>
        <v>-2.31214789330346</v>
      </c>
      <c r="DB130" s="22">
        <v>2</v>
      </c>
      <c r="DC130" s="1">
        <v>1</v>
      </c>
      <c r="DD130" s="66">
        <v>2</v>
      </c>
      <c r="DE130" s="29">
        <f t="shared" si="58"/>
        <v>0</v>
      </c>
      <c r="DF130" s="29">
        <v>0</v>
      </c>
      <c r="DG130" s="3">
        <v>25</v>
      </c>
      <c r="DH130" s="1">
        <f t="shared" si="44"/>
        <v>2.5</v>
      </c>
      <c r="DI130" s="3">
        <v>28</v>
      </c>
      <c r="DJ130" s="1">
        <f t="shared" si="36"/>
        <v>2.8</v>
      </c>
      <c r="DK130" s="17">
        <v>2</v>
      </c>
      <c r="DL130" s="3">
        <v>85</v>
      </c>
      <c r="DM130" s="3">
        <v>76</v>
      </c>
      <c r="DN130" s="1">
        <f t="shared" si="51"/>
        <v>7.6</v>
      </c>
      <c r="DO130" s="3">
        <v>6249</v>
      </c>
      <c r="DP130" s="1">
        <v>2</v>
      </c>
      <c r="DQ130" s="1">
        <f t="shared" si="52"/>
        <v>6.249</v>
      </c>
      <c r="DR130" s="3">
        <v>72</v>
      </c>
      <c r="DS130" s="129">
        <v>6.2</v>
      </c>
      <c r="DT130" s="3" t="s">
        <v>308</v>
      </c>
      <c r="DU130" s="3">
        <v>2</v>
      </c>
      <c r="DV130" s="3">
        <v>7</v>
      </c>
      <c r="DW130" s="1">
        <v>2</v>
      </c>
      <c r="DX130" s="95">
        <v>4.9</v>
      </c>
      <c r="DY130" s="3">
        <v>78.3</v>
      </c>
      <c r="DZ130" s="30">
        <v>137</v>
      </c>
      <c r="EA130" s="3">
        <v>53</v>
      </c>
      <c r="EB130" s="3">
        <v>12.2</v>
      </c>
      <c r="EC130" s="3">
        <v>79.7</v>
      </c>
      <c r="ED130" s="3">
        <v>1.06</v>
      </c>
      <c r="EE130" s="3">
        <v>35</v>
      </c>
      <c r="EF130" s="3">
        <v>18.9</v>
      </c>
      <c r="EG130" s="26">
        <f t="shared" si="59"/>
        <v>1.27646180417324</v>
      </c>
      <c r="EH130" s="26">
        <f t="shared" si="60"/>
        <v>0.842464790754341</v>
      </c>
      <c r="EI130" s="1">
        <f t="shared" si="61"/>
        <v>2.975</v>
      </c>
      <c r="EJ130" s="28">
        <f t="shared" si="62"/>
        <v>-2.13253520924566</v>
      </c>
      <c r="EK130" s="22">
        <v>2</v>
      </c>
      <c r="EL130" s="1">
        <v>2</v>
      </c>
      <c r="EM130" s="3">
        <v>315</v>
      </c>
      <c r="EN130" s="3">
        <v>608</v>
      </c>
      <c r="EO130" s="3">
        <v>96</v>
      </c>
      <c r="EP130" s="3">
        <v>72</v>
      </c>
      <c r="EQ130" s="3">
        <v>5537</v>
      </c>
      <c r="ER130" s="129">
        <v>94</v>
      </c>
      <c r="ES130" s="118">
        <v>331.7</v>
      </c>
      <c r="ET130" s="3">
        <v>1</v>
      </c>
      <c r="EU130" s="3">
        <v>3.69</v>
      </c>
      <c r="EV130" s="3">
        <v>63.8</v>
      </c>
      <c r="EW130" s="30">
        <v>112</v>
      </c>
      <c r="EX130" s="3">
        <v>67</v>
      </c>
      <c r="EY130" s="3">
        <v>12.8</v>
      </c>
      <c r="EZ130" s="3">
        <v>74.4</v>
      </c>
      <c r="FA130" s="3">
        <v>1.12</v>
      </c>
      <c r="FB130" s="3">
        <v>30</v>
      </c>
      <c r="FC130" s="3">
        <v>15.3</v>
      </c>
      <c r="FD130" s="3">
        <v>150</v>
      </c>
      <c r="FE130" s="3">
        <v>55</v>
      </c>
      <c r="FF130" s="3">
        <v>97</v>
      </c>
      <c r="FG130" s="3">
        <v>57</v>
      </c>
      <c r="FH130" s="3">
        <v>3878</v>
      </c>
      <c r="FI130" s="3">
        <v>79</v>
      </c>
      <c r="FJ130" s="3">
        <v>117.5</v>
      </c>
      <c r="FK130" s="95">
        <v>38.5</v>
      </c>
      <c r="FL130" s="3">
        <v>36.7</v>
      </c>
      <c r="FM130" s="17"/>
      <c r="FN130" s="31">
        <v>1</v>
      </c>
      <c r="FO130" s="157">
        <v>1</v>
      </c>
      <c r="FP130" s="3">
        <v>1</v>
      </c>
      <c r="FQ130" s="1">
        <v>0</v>
      </c>
      <c r="FR130" s="3">
        <v>0</v>
      </c>
      <c r="FS130" s="1">
        <v>0</v>
      </c>
      <c r="FT130" s="1">
        <f t="shared" si="37"/>
        <v>0</v>
      </c>
      <c r="FU130" s="66">
        <v>0</v>
      </c>
      <c r="FV130" s="1">
        <f t="shared" si="38"/>
        <v>0</v>
      </c>
      <c r="FW130" s="1">
        <v>0</v>
      </c>
      <c r="FX130" s="1">
        <v>0</v>
      </c>
      <c r="FY130" s="17">
        <v>0</v>
      </c>
      <c r="FZ130" s="1">
        <v>0</v>
      </c>
      <c r="GA130" s="17"/>
      <c r="GB130" s="1">
        <v>0</v>
      </c>
      <c r="GC130" s="17">
        <v>0</v>
      </c>
      <c r="GD130" s="17">
        <v>0</v>
      </c>
      <c r="GE130" s="1">
        <v>0</v>
      </c>
      <c r="GF130" s="17"/>
      <c r="GG130" s="1">
        <v>0</v>
      </c>
      <c r="GH130" s="17">
        <v>0</v>
      </c>
      <c r="GI130" s="17">
        <v>0</v>
      </c>
      <c r="GJ130" s="1">
        <v>0</v>
      </c>
      <c r="GK130" s="3">
        <v>0</v>
      </c>
      <c r="GL130" s="3">
        <v>0</v>
      </c>
      <c r="GM130" s="32">
        <v>0</v>
      </c>
      <c r="GN130" s="17">
        <v>0</v>
      </c>
      <c r="GO130" s="66">
        <v>0</v>
      </c>
      <c r="GP130" s="1">
        <v>0</v>
      </c>
      <c r="GQ130" s="1">
        <v>0</v>
      </c>
      <c r="GR130" s="66">
        <v>0</v>
      </c>
      <c r="GS130" s="1">
        <v>0</v>
      </c>
      <c r="GT130" s="32">
        <v>0</v>
      </c>
      <c r="GU130" s="32">
        <v>0</v>
      </c>
      <c r="GV130" s="3">
        <v>0</v>
      </c>
      <c r="GW130" s="3">
        <v>0</v>
      </c>
      <c r="GX130" s="157">
        <v>0</v>
      </c>
      <c r="GY130" s="66">
        <v>0</v>
      </c>
      <c r="GZ130" s="17">
        <v>0</v>
      </c>
      <c r="HA130" s="129">
        <v>0</v>
      </c>
      <c r="HB130" s="3">
        <v>0</v>
      </c>
      <c r="HC130" s="17">
        <v>0</v>
      </c>
      <c r="HD130" s="170">
        <v>0</v>
      </c>
      <c r="HE130" s="17">
        <v>0</v>
      </c>
      <c r="HF130" s="17">
        <v>0</v>
      </c>
      <c r="HG130" s="17">
        <v>0</v>
      </c>
      <c r="HH130" s="17">
        <v>0</v>
      </c>
      <c r="HI130" s="17">
        <v>0</v>
      </c>
      <c r="HL130" s="3">
        <v>0</v>
      </c>
      <c r="HM130" s="3">
        <v>0</v>
      </c>
      <c r="HN130" s="3">
        <v>0</v>
      </c>
      <c r="HO130" s="3">
        <v>0</v>
      </c>
      <c r="HP130" s="3">
        <v>0</v>
      </c>
      <c r="HQ130" s="3">
        <v>0</v>
      </c>
      <c r="HR130" s="32">
        <v>0</v>
      </c>
      <c r="HS130" s="1">
        <v>0</v>
      </c>
      <c r="HT130" s="32">
        <v>0</v>
      </c>
      <c r="HU130" s="32">
        <v>0</v>
      </c>
      <c r="HV130" s="1"/>
      <c r="HW130" s="32">
        <v>0</v>
      </c>
      <c r="HX130" s="32">
        <v>0</v>
      </c>
      <c r="HY130" s="1">
        <f t="shared" si="39"/>
        <v>0</v>
      </c>
      <c r="HZ130" s="1">
        <v>0</v>
      </c>
      <c r="IA130" s="1">
        <f t="shared" si="40"/>
        <v>0</v>
      </c>
      <c r="IB130" s="1">
        <v>0</v>
      </c>
      <c r="IC130" s="3">
        <v>0</v>
      </c>
      <c r="ID130" s="118">
        <v>0</v>
      </c>
      <c r="IE130" s="118"/>
      <c r="IF130" s="118"/>
      <c r="IG130" s="115">
        <v>1</v>
      </c>
      <c r="IH130" s="118" t="s">
        <v>242</v>
      </c>
      <c r="II130" s="179">
        <v>0</v>
      </c>
      <c r="IJ130" s="3" t="s">
        <v>695</v>
      </c>
      <c r="IL130" s="3" t="s">
        <v>242</v>
      </c>
      <c r="IM130" s="3">
        <v>0</v>
      </c>
      <c r="IN130" s="3">
        <v>0</v>
      </c>
      <c r="IO130" s="3">
        <v>39.32</v>
      </c>
      <c r="IQ130" s="3">
        <v>2.4</v>
      </c>
      <c r="IR130" s="3">
        <v>60.8</v>
      </c>
      <c r="IS130" s="3">
        <v>128</v>
      </c>
      <c r="IT130" s="3">
        <v>67</v>
      </c>
      <c r="IU130" s="3">
        <v>11.9</v>
      </c>
      <c r="IV130" s="3">
        <v>84.3</v>
      </c>
      <c r="IW130" s="3">
        <v>1.04</v>
      </c>
      <c r="IX130" s="3">
        <v>35</v>
      </c>
      <c r="IY130" s="3">
        <v>19.1</v>
      </c>
      <c r="IZ130" s="3">
        <v>29</v>
      </c>
      <c r="JA130" s="3">
        <v>33</v>
      </c>
      <c r="JB130" s="3">
        <v>195</v>
      </c>
      <c r="JC130" s="3">
        <v>256</v>
      </c>
      <c r="JD130" s="3">
        <v>5030</v>
      </c>
      <c r="JE130" s="118">
        <v>61</v>
      </c>
      <c r="JI130" s="3" t="s">
        <v>242</v>
      </c>
      <c r="JN130" s="118"/>
    </row>
    <row r="131" s="3" customFormat="1" ht="30" spans="1:274">
      <c r="A131" s="52"/>
      <c r="B131" s="65"/>
      <c r="E131" s="54">
        <v>3</v>
      </c>
      <c r="F131" s="49">
        <v>2</v>
      </c>
      <c r="G131" s="66">
        <v>3</v>
      </c>
      <c r="H131" s="66">
        <v>1</v>
      </c>
      <c r="I131" s="71">
        <v>56.5407599716781</v>
      </c>
      <c r="J131" s="47">
        <v>1</v>
      </c>
      <c r="K131" s="68">
        <f t="shared" si="31"/>
        <v>5.65407599716781</v>
      </c>
      <c r="L131" s="49">
        <v>3</v>
      </c>
      <c r="M131" s="79">
        <v>23285</v>
      </c>
      <c r="N131" s="66">
        <v>1</v>
      </c>
      <c r="O131" s="66">
        <v>0</v>
      </c>
      <c r="P131" s="66">
        <v>0</v>
      </c>
      <c r="Q131" s="66">
        <v>0</v>
      </c>
      <c r="R131" s="1">
        <v>0</v>
      </c>
      <c r="S131" s="19">
        <v>127</v>
      </c>
      <c r="T131" s="83">
        <v>129</v>
      </c>
      <c r="U131" s="3">
        <v>3</v>
      </c>
      <c r="V131" s="3">
        <v>3</v>
      </c>
      <c r="W131" s="1">
        <v>2</v>
      </c>
      <c r="X131" s="1">
        <v>2</v>
      </c>
      <c r="Z131" s="92">
        <v>43937</v>
      </c>
      <c r="AA131" s="66">
        <v>84</v>
      </c>
      <c r="AB131" s="66">
        <v>0</v>
      </c>
      <c r="AC131" s="3">
        <v>22.03</v>
      </c>
      <c r="AD131" s="17">
        <v>1</v>
      </c>
      <c r="AE131" s="95" t="s">
        <v>333</v>
      </c>
      <c r="AF131" s="94"/>
      <c r="AG131" s="94" t="s">
        <v>235</v>
      </c>
      <c r="AH131" s="94">
        <v>1</v>
      </c>
      <c r="AI131" s="21">
        <v>1</v>
      </c>
      <c r="AJ131" s="94">
        <v>2.2</v>
      </c>
      <c r="AK131" s="66">
        <v>2.2</v>
      </c>
      <c r="AL131" s="107">
        <v>2</v>
      </c>
      <c r="AM131" s="3">
        <v>2</v>
      </c>
      <c r="AN131" s="3">
        <v>2</v>
      </c>
      <c r="AO131" s="3" t="s">
        <v>490</v>
      </c>
      <c r="AP131" s="3">
        <v>0</v>
      </c>
      <c r="AQ131" s="66">
        <v>5</v>
      </c>
      <c r="AR131" s="3">
        <v>3</v>
      </c>
      <c r="AS131" s="3">
        <v>2</v>
      </c>
      <c r="AT131" s="66" t="s">
        <v>285</v>
      </c>
      <c r="AU131" s="3">
        <v>3</v>
      </c>
      <c r="AV131" s="3">
        <v>2</v>
      </c>
      <c r="AX131" s="3">
        <v>1</v>
      </c>
      <c r="AY131" s="3">
        <v>1</v>
      </c>
      <c r="AZ131" s="3">
        <v>1</v>
      </c>
      <c r="BA131" s="1">
        <v>1</v>
      </c>
      <c r="BB131" s="107">
        <v>1</v>
      </c>
      <c r="BC131" s="22">
        <v>0</v>
      </c>
      <c r="BD131" s="22">
        <v>1</v>
      </c>
      <c r="BE131" s="22"/>
      <c r="BF131" s="3">
        <v>1</v>
      </c>
      <c r="BG131" s="3">
        <v>1</v>
      </c>
      <c r="BH131" s="17">
        <v>1</v>
      </c>
      <c r="BI131" s="3">
        <v>0</v>
      </c>
      <c r="BJ131" s="66">
        <v>0</v>
      </c>
      <c r="BK131" s="118">
        <v>2</v>
      </c>
      <c r="BL131" s="3">
        <v>0</v>
      </c>
      <c r="BM131" s="3">
        <v>0</v>
      </c>
      <c r="BN131" s="3">
        <v>1</v>
      </c>
      <c r="BO131" s="3">
        <v>0</v>
      </c>
      <c r="BP131" s="1">
        <v>1</v>
      </c>
      <c r="BQ131" s="66">
        <v>1</v>
      </c>
      <c r="BR131" s="3">
        <v>639.5</v>
      </c>
      <c r="BS131" s="1">
        <v>3</v>
      </c>
      <c r="BT131" s="1">
        <v>3</v>
      </c>
      <c r="BU131" s="1">
        <v>4</v>
      </c>
      <c r="BW131" s="3">
        <v>4.63</v>
      </c>
      <c r="BX131" s="1">
        <v>2</v>
      </c>
      <c r="BY131" s="1">
        <v>2</v>
      </c>
      <c r="BZ131" s="3">
        <v>72.41</v>
      </c>
      <c r="CA131" s="3">
        <v>138</v>
      </c>
      <c r="CB131" s="24">
        <v>2</v>
      </c>
      <c r="CC131" s="3">
        <v>84</v>
      </c>
      <c r="CD131" s="48">
        <f t="shared" si="42"/>
        <v>1.68</v>
      </c>
      <c r="CE131" s="48">
        <v>2</v>
      </c>
      <c r="CF131" s="129">
        <v>0</v>
      </c>
      <c r="CG131" s="3">
        <v>0</v>
      </c>
      <c r="CH131" s="3">
        <v>0</v>
      </c>
      <c r="CI131" s="3">
        <v>0</v>
      </c>
      <c r="CJ131" s="3">
        <v>0</v>
      </c>
      <c r="CK131" s="3">
        <v>84</v>
      </c>
      <c r="CL131" s="1">
        <f t="shared" si="50"/>
        <v>1.68</v>
      </c>
      <c r="CM131" s="22">
        <v>12.6</v>
      </c>
      <c r="CN131" s="17">
        <v>1</v>
      </c>
      <c r="CO131" s="3">
        <v>77.7</v>
      </c>
      <c r="CP131" s="17">
        <v>4</v>
      </c>
      <c r="CQ131" s="1">
        <f t="shared" si="41"/>
        <v>7.77</v>
      </c>
      <c r="CR131" s="3">
        <v>1.1</v>
      </c>
      <c r="CS131" s="1">
        <f t="shared" si="43"/>
        <v>11</v>
      </c>
      <c r="CT131" s="107">
        <v>1</v>
      </c>
      <c r="CU131" s="22">
        <v>32</v>
      </c>
      <c r="CV131" s="22">
        <v>1</v>
      </c>
      <c r="CW131" s="22">
        <v>17.8</v>
      </c>
      <c r="CX131" s="26">
        <f t="shared" si="32"/>
        <v>1.25042000230889</v>
      </c>
      <c r="CY131" s="27">
        <f t="shared" si="33"/>
        <v>0.82527720152387</v>
      </c>
      <c r="CZ131" s="26">
        <f t="shared" si="34"/>
        <v>2.72</v>
      </c>
      <c r="DA131" s="28">
        <f t="shared" si="35"/>
        <v>-1.89472279847613</v>
      </c>
      <c r="DB131" s="22">
        <v>2</v>
      </c>
      <c r="DC131" s="1">
        <v>1</v>
      </c>
      <c r="DD131" s="66">
        <v>2</v>
      </c>
      <c r="DE131" s="29">
        <f t="shared" si="58"/>
        <v>0</v>
      </c>
      <c r="DF131" s="29">
        <v>0</v>
      </c>
      <c r="DG131" s="3">
        <v>42</v>
      </c>
      <c r="DH131" s="1">
        <f t="shared" si="44"/>
        <v>4.2</v>
      </c>
      <c r="DI131" s="3">
        <v>60</v>
      </c>
      <c r="DJ131" s="1">
        <f t="shared" si="36"/>
        <v>6</v>
      </c>
      <c r="DK131" s="1">
        <v>3</v>
      </c>
      <c r="DL131" s="3">
        <v>237</v>
      </c>
      <c r="DM131" s="3">
        <v>213</v>
      </c>
      <c r="DN131" s="1">
        <f t="shared" si="51"/>
        <v>21.3</v>
      </c>
      <c r="DO131" s="3">
        <v>4367</v>
      </c>
      <c r="DP131" s="1">
        <v>2</v>
      </c>
      <c r="DQ131" s="1">
        <f t="shared" si="52"/>
        <v>4.367</v>
      </c>
      <c r="DR131" s="3">
        <v>60</v>
      </c>
      <c r="DS131" s="129">
        <v>6.8</v>
      </c>
      <c r="DT131" s="3" t="s">
        <v>308</v>
      </c>
      <c r="DU131" s="3">
        <v>2</v>
      </c>
      <c r="DV131" s="3">
        <v>7</v>
      </c>
      <c r="DW131" s="1">
        <v>2</v>
      </c>
      <c r="DX131" s="95">
        <v>5.1</v>
      </c>
      <c r="DY131" s="3">
        <v>74.3</v>
      </c>
      <c r="DZ131" s="30">
        <v>137</v>
      </c>
      <c r="EA131" s="3">
        <v>82</v>
      </c>
      <c r="EB131" s="3">
        <v>12</v>
      </c>
      <c r="EC131" s="3">
        <v>88.8</v>
      </c>
      <c r="ED131" s="3">
        <v>1.04</v>
      </c>
      <c r="EE131" s="3">
        <v>28</v>
      </c>
      <c r="EF131" s="3">
        <v>14.1</v>
      </c>
      <c r="EG131" s="26">
        <f t="shared" si="59"/>
        <v>1.14921911265538</v>
      </c>
      <c r="EH131" s="26">
        <f t="shared" si="60"/>
        <v>0.758484614352551</v>
      </c>
      <c r="EI131" s="1">
        <f t="shared" si="61"/>
        <v>2.38</v>
      </c>
      <c r="EJ131" s="28">
        <f t="shared" si="62"/>
        <v>-1.62151538564745</v>
      </c>
      <c r="EK131" s="22">
        <v>2</v>
      </c>
      <c r="EL131" s="1">
        <v>2</v>
      </c>
      <c r="EM131" s="3">
        <v>190</v>
      </c>
      <c r="EN131" s="3">
        <v>355</v>
      </c>
      <c r="EO131" s="3">
        <v>189</v>
      </c>
      <c r="EP131" s="3">
        <v>177</v>
      </c>
      <c r="EQ131" s="3">
        <v>4279</v>
      </c>
      <c r="ER131" s="129">
        <v>66</v>
      </c>
      <c r="ES131" s="118"/>
      <c r="ET131" s="3">
        <v>1</v>
      </c>
      <c r="EW131" s="30"/>
      <c r="FB131" s="3">
        <v>27</v>
      </c>
      <c r="FC131" s="3">
        <v>13.5</v>
      </c>
      <c r="FD131" s="3">
        <v>111</v>
      </c>
      <c r="FE131" s="3">
        <v>57</v>
      </c>
      <c r="FF131" s="3">
        <v>177</v>
      </c>
      <c r="FG131" s="3">
        <v>122</v>
      </c>
      <c r="FH131" s="3">
        <v>2909</v>
      </c>
      <c r="FI131" s="3">
        <v>62</v>
      </c>
      <c r="FJ131" s="3">
        <v>613.8</v>
      </c>
      <c r="FK131" s="95">
        <v>37.7</v>
      </c>
      <c r="FL131" s="3">
        <v>36.9</v>
      </c>
      <c r="FM131" s="1"/>
      <c r="FN131" s="31">
        <v>1</v>
      </c>
      <c r="FO131" s="32">
        <v>0</v>
      </c>
      <c r="FP131" s="3">
        <v>0</v>
      </c>
      <c r="FQ131" s="1">
        <v>0</v>
      </c>
      <c r="FR131" s="3">
        <v>0</v>
      </c>
      <c r="FS131" s="1">
        <v>0</v>
      </c>
      <c r="FT131" s="1">
        <f t="shared" si="37"/>
        <v>0</v>
      </c>
      <c r="FU131" s="66">
        <v>0</v>
      </c>
      <c r="FV131" s="1">
        <f t="shared" si="38"/>
        <v>0</v>
      </c>
      <c r="FW131" s="1">
        <v>0</v>
      </c>
      <c r="FX131" s="1">
        <v>0</v>
      </c>
      <c r="FY131" s="17">
        <v>0</v>
      </c>
      <c r="FZ131" s="1">
        <v>0</v>
      </c>
      <c r="GA131" s="17"/>
      <c r="GB131" s="1">
        <v>0</v>
      </c>
      <c r="GC131" s="17">
        <v>0</v>
      </c>
      <c r="GD131" s="17">
        <v>0</v>
      </c>
      <c r="GE131" s="1">
        <v>0</v>
      </c>
      <c r="GF131" s="17"/>
      <c r="GG131" s="1">
        <v>0</v>
      </c>
      <c r="GH131" s="17">
        <v>0</v>
      </c>
      <c r="GI131" s="17">
        <v>0</v>
      </c>
      <c r="GJ131" s="1">
        <v>0</v>
      </c>
      <c r="GK131" s="3">
        <v>0</v>
      </c>
      <c r="GL131" s="3">
        <v>0</v>
      </c>
      <c r="GM131" s="32">
        <v>0</v>
      </c>
      <c r="GN131" s="17">
        <v>0</v>
      </c>
      <c r="GO131" s="66">
        <v>0</v>
      </c>
      <c r="GP131" s="1">
        <v>0</v>
      </c>
      <c r="GQ131" s="1">
        <v>0</v>
      </c>
      <c r="GR131" s="66">
        <v>0</v>
      </c>
      <c r="GS131" s="1">
        <v>0</v>
      </c>
      <c r="GT131" s="32">
        <v>0</v>
      </c>
      <c r="GU131" s="32">
        <v>0</v>
      </c>
      <c r="GV131" s="3">
        <v>0</v>
      </c>
      <c r="GW131" s="3">
        <v>0</v>
      </c>
      <c r="GX131" s="157">
        <v>0</v>
      </c>
      <c r="GY131" s="66">
        <v>0</v>
      </c>
      <c r="GZ131" s="17">
        <v>0</v>
      </c>
      <c r="HA131" s="129">
        <v>0</v>
      </c>
      <c r="HB131" s="3">
        <v>0</v>
      </c>
      <c r="HC131" s="17">
        <v>0</v>
      </c>
      <c r="HD131" s="170">
        <v>0</v>
      </c>
      <c r="HE131" s="17">
        <v>0</v>
      </c>
      <c r="HF131" s="17">
        <v>0</v>
      </c>
      <c r="HG131" s="17">
        <v>0</v>
      </c>
      <c r="HH131" s="17">
        <v>0</v>
      </c>
      <c r="HI131" s="17">
        <v>0</v>
      </c>
      <c r="HL131" s="3">
        <v>0</v>
      </c>
      <c r="HM131" s="3">
        <v>0</v>
      </c>
      <c r="HN131" s="3">
        <v>0</v>
      </c>
      <c r="HO131" s="3">
        <v>0</v>
      </c>
      <c r="HP131" s="3">
        <v>0</v>
      </c>
      <c r="HQ131" s="3">
        <v>0</v>
      </c>
      <c r="HR131" s="32">
        <v>0</v>
      </c>
      <c r="HS131" s="1">
        <v>0</v>
      </c>
      <c r="HT131" s="32">
        <v>0</v>
      </c>
      <c r="HU131" s="32">
        <v>0</v>
      </c>
      <c r="HV131" s="1"/>
      <c r="HW131" s="32">
        <v>0</v>
      </c>
      <c r="HX131" s="32">
        <v>0</v>
      </c>
      <c r="HY131" s="1">
        <f t="shared" si="39"/>
        <v>0</v>
      </c>
      <c r="HZ131" s="1">
        <v>0</v>
      </c>
      <c r="IA131" s="1">
        <f t="shared" si="40"/>
        <v>0</v>
      </c>
      <c r="IB131" s="1">
        <v>0</v>
      </c>
      <c r="IC131" s="3">
        <v>0</v>
      </c>
      <c r="ID131" s="118">
        <v>0</v>
      </c>
      <c r="IE131" s="118"/>
      <c r="IF131" s="118"/>
      <c r="IG131" s="115">
        <v>2</v>
      </c>
      <c r="IH131" s="118" t="s">
        <v>331</v>
      </c>
      <c r="II131" s="179">
        <v>1</v>
      </c>
      <c r="IJ131" s="3" t="s">
        <v>696</v>
      </c>
      <c r="IK131" s="3" t="s">
        <v>541</v>
      </c>
      <c r="IL131" s="3" t="s">
        <v>261</v>
      </c>
      <c r="IM131" s="3">
        <v>0</v>
      </c>
      <c r="IN131" s="3">
        <v>0</v>
      </c>
      <c r="IO131" s="3">
        <v>880.3</v>
      </c>
      <c r="IQ131" s="3">
        <v>6.26</v>
      </c>
      <c r="IR131" s="3">
        <v>84.4</v>
      </c>
      <c r="IS131" s="3">
        <v>124</v>
      </c>
      <c r="IT131" s="3">
        <v>154</v>
      </c>
      <c r="IU131" s="3">
        <v>13.9</v>
      </c>
      <c r="IV131" s="3">
        <v>61</v>
      </c>
      <c r="IW131" s="3">
        <v>1.22</v>
      </c>
      <c r="IX131" s="3">
        <v>26</v>
      </c>
      <c r="IY131" s="3">
        <v>10.5</v>
      </c>
      <c r="IZ131" s="3">
        <v>18</v>
      </c>
      <c r="JA131" s="3">
        <v>28</v>
      </c>
      <c r="JB131" s="3">
        <v>293</v>
      </c>
      <c r="JC131" s="3">
        <v>83</v>
      </c>
      <c r="JD131" s="3">
        <v>2891</v>
      </c>
      <c r="JE131" s="118">
        <v>79</v>
      </c>
      <c r="JI131" s="3" t="s">
        <v>261</v>
      </c>
      <c r="JN131" s="118"/>
    </row>
    <row r="132" s="1" customFormat="1" ht="23" customHeight="1" spans="1:274">
      <c r="A132" s="46">
        <v>81</v>
      </c>
      <c r="B132" s="14">
        <v>3001536489</v>
      </c>
      <c r="C132" s="1" t="s">
        <v>697</v>
      </c>
      <c r="E132" s="49">
        <v>3</v>
      </c>
      <c r="F132" s="49">
        <v>2</v>
      </c>
      <c r="G132" s="17">
        <v>3</v>
      </c>
      <c r="H132" s="1">
        <v>1</v>
      </c>
      <c r="I132" s="71">
        <v>67.8720390429711</v>
      </c>
      <c r="J132" s="47">
        <v>2</v>
      </c>
      <c r="K132" s="68">
        <f t="shared" ref="K132:K195" si="63">I132/10</f>
        <v>6.78720390429711</v>
      </c>
      <c r="L132" s="49">
        <v>4</v>
      </c>
      <c r="M132" s="78">
        <v>19146</v>
      </c>
      <c r="N132" s="1">
        <v>0</v>
      </c>
      <c r="O132" s="1">
        <v>0</v>
      </c>
      <c r="P132" s="1">
        <v>1</v>
      </c>
      <c r="Q132" s="1">
        <v>2</v>
      </c>
      <c r="R132" s="1">
        <v>1</v>
      </c>
      <c r="S132" s="19">
        <v>128</v>
      </c>
      <c r="T132" s="83">
        <v>130</v>
      </c>
      <c r="U132" s="1">
        <v>1</v>
      </c>
      <c r="V132" s="1">
        <v>1</v>
      </c>
      <c r="W132" s="1">
        <v>1</v>
      </c>
      <c r="X132" s="1">
        <v>1</v>
      </c>
      <c r="Z132" s="88">
        <v>43937</v>
      </c>
      <c r="AA132" s="17">
        <v>61</v>
      </c>
      <c r="AB132" s="17">
        <v>0</v>
      </c>
      <c r="AC132" s="1">
        <v>22.09</v>
      </c>
      <c r="AD132" s="17">
        <v>1</v>
      </c>
      <c r="AE132" s="20" t="s">
        <v>698</v>
      </c>
      <c r="AF132" s="16"/>
      <c r="AG132" s="16" t="s">
        <v>255</v>
      </c>
      <c r="AH132" s="16">
        <v>3</v>
      </c>
      <c r="AI132" s="21">
        <v>3</v>
      </c>
      <c r="AJ132" s="16">
        <v>2.6</v>
      </c>
      <c r="AK132" s="17">
        <v>2.6</v>
      </c>
      <c r="AL132" s="107">
        <v>2</v>
      </c>
      <c r="AM132" s="1">
        <v>2</v>
      </c>
      <c r="AN132" s="1">
        <v>2</v>
      </c>
      <c r="AO132" s="1" t="s">
        <v>699</v>
      </c>
      <c r="AP132" s="1">
        <v>0</v>
      </c>
      <c r="AQ132" s="17">
        <v>5</v>
      </c>
      <c r="AR132" s="3">
        <v>3</v>
      </c>
      <c r="AS132" s="3">
        <v>2</v>
      </c>
      <c r="AT132" s="17" t="s">
        <v>285</v>
      </c>
      <c r="AU132" s="3">
        <v>3</v>
      </c>
      <c r="AV132" s="3">
        <v>2</v>
      </c>
      <c r="AX132" s="1">
        <v>1</v>
      </c>
      <c r="AY132" s="1">
        <v>1</v>
      </c>
      <c r="AZ132" s="1">
        <v>3</v>
      </c>
      <c r="BA132" s="1">
        <v>2</v>
      </c>
      <c r="BB132" s="107">
        <v>2</v>
      </c>
      <c r="BC132" s="22">
        <v>1</v>
      </c>
      <c r="BD132" s="22">
        <v>1</v>
      </c>
      <c r="BE132" s="22"/>
      <c r="BF132" s="1">
        <v>1</v>
      </c>
      <c r="BG132" s="1">
        <v>1</v>
      </c>
      <c r="BH132" s="17">
        <v>1</v>
      </c>
      <c r="BI132" s="1">
        <v>0</v>
      </c>
      <c r="BJ132" s="17">
        <v>0</v>
      </c>
      <c r="BK132" s="23">
        <v>2</v>
      </c>
      <c r="BL132" s="1">
        <v>0</v>
      </c>
      <c r="BM132" s="1">
        <v>0</v>
      </c>
      <c r="BN132" s="1">
        <v>1</v>
      </c>
      <c r="BO132" s="1">
        <v>0</v>
      </c>
      <c r="BP132" s="1">
        <v>1</v>
      </c>
      <c r="BQ132" s="1">
        <v>1</v>
      </c>
      <c r="BR132" s="1">
        <v>10.77</v>
      </c>
      <c r="BS132" s="1">
        <v>1</v>
      </c>
      <c r="BT132" s="1">
        <v>2</v>
      </c>
      <c r="BU132" s="1">
        <v>3</v>
      </c>
      <c r="BW132" s="1">
        <v>1.97</v>
      </c>
      <c r="BX132" s="17">
        <v>1</v>
      </c>
      <c r="BY132" s="1">
        <v>1</v>
      </c>
      <c r="BZ132" s="1">
        <v>71.6</v>
      </c>
      <c r="CA132" s="1">
        <v>84</v>
      </c>
      <c r="CB132" s="24">
        <v>1</v>
      </c>
      <c r="CC132" s="24">
        <v>61</v>
      </c>
      <c r="CD132" s="48">
        <f t="shared" si="42"/>
        <v>1.22</v>
      </c>
      <c r="CE132" s="48">
        <v>2</v>
      </c>
      <c r="CF132" s="25">
        <v>0</v>
      </c>
      <c r="CG132" s="17">
        <v>0</v>
      </c>
      <c r="CH132" s="17">
        <v>0</v>
      </c>
      <c r="CI132" s="17">
        <v>0</v>
      </c>
      <c r="CJ132" s="17">
        <v>0</v>
      </c>
      <c r="CK132" s="17">
        <v>61</v>
      </c>
      <c r="CL132" s="1">
        <f t="shared" si="50"/>
        <v>1.22</v>
      </c>
      <c r="CM132" s="22">
        <v>14</v>
      </c>
      <c r="CN132" s="17">
        <v>1</v>
      </c>
      <c r="CO132" s="1">
        <v>63.2</v>
      </c>
      <c r="CP132" s="1">
        <v>3</v>
      </c>
      <c r="CQ132" s="1">
        <f t="shared" si="41"/>
        <v>6.32</v>
      </c>
      <c r="CR132" s="1">
        <v>1.22</v>
      </c>
      <c r="CS132" s="1">
        <f t="shared" si="43"/>
        <v>12.2</v>
      </c>
      <c r="CT132" s="22">
        <v>2</v>
      </c>
      <c r="CU132" s="22">
        <v>34</v>
      </c>
      <c r="CV132" s="22">
        <v>1</v>
      </c>
      <c r="CW132" s="22">
        <v>11.7</v>
      </c>
      <c r="CX132" s="26">
        <f t="shared" ref="CX132:CX195" si="64">LOG10(CW132)</f>
        <v>1.06818586174616</v>
      </c>
      <c r="CY132" s="27">
        <f t="shared" ref="CY132:CY195" si="65">CX132*0.66</f>
        <v>0.705002668752467</v>
      </c>
      <c r="CZ132" s="26">
        <f t="shared" ref="CZ132:CZ195" si="66">0.085*CU132</f>
        <v>2.89</v>
      </c>
      <c r="DA132" s="28">
        <f t="shared" ref="DA132:DA195" si="67">CY132-CZ132</f>
        <v>-2.18499733124753</v>
      </c>
      <c r="DB132" s="22">
        <v>2</v>
      </c>
      <c r="DC132" s="1">
        <v>1</v>
      </c>
      <c r="DD132" s="17">
        <v>2</v>
      </c>
      <c r="DE132" s="29">
        <f t="shared" si="58"/>
        <v>0</v>
      </c>
      <c r="DF132" s="29">
        <v>0</v>
      </c>
      <c r="DG132" s="1">
        <v>17</v>
      </c>
      <c r="DH132" s="1">
        <f t="shared" si="44"/>
        <v>1.7</v>
      </c>
      <c r="DI132" s="1">
        <v>29</v>
      </c>
      <c r="DJ132" s="1">
        <f t="shared" ref="DJ132:DJ195" si="68">DI132/10</f>
        <v>2.9</v>
      </c>
      <c r="DK132" s="17">
        <v>2</v>
      </c>
      <c r="DL132" s="1">
        <v>67</v>
      </c>
      <c r="DM132" s="1">
        <v>16</v>
      </c>
      <c r="DN132" s="1">
        <f t="shared" si="51"/>
        <v>1.6</v>
      </c>
      <c r="DO132" s="1">
        <v>4649</v>
      </c>
      <c r="DP132" s="1">
        <v>2</v>
      </c>
      <c r="DQ132" s="1">
        <f t="shared" si="52"/>
        <v>4.649</v>
      </c>
      <c r="DR132" s="1">
        <v>85</v>
      </c>
      <c r="DS132" s="25">
        <v>4.6</v>
      </c>
      <c r="DT132" s="1" t="s">
        <v>308</v>
      </c>
      <c r="DU132" s="1">
        <v>2</v>
      </c>
      <c r="DV132" s="1">
        <v>7</v>
      </c>
      <c r="DW132" s="1">
        <v>2</v>
      </c>
      <c r="DX132" s="20">
        <v>4.84</v>
      </c>
      <c r="DY132" s="1">
        <v>84.5</v>
      </c>
      <c r="DZ132" s="30">
        <v>87</v>
      </c>
      <c r="EA132" s="1">
        <v>82</v>
      </c>
      <c r="EB132" s="1">
        <v>14</v>
      </c>
      <c r="EC132" s="1">
        <v>63.2</v>
      </c>
      <c r="ED132" s="1">
        <v>1.22</v>
      </c>
      <c r="EE132" s="1">
        <v>33</v>
      </c>
      <c r="EF132" s="1">
        <v>17.3</v>
      </c>
      <c r="EG132" s="26">
        <f t="shared" si="59"/>
        <v>1.2380461031288</v>
      </c>
      <c r="EH132" s="26">
        <f t="shared" si="60"/>
        <v>0.817110428065005</v>
      </c>
      <c r="EI132" s="1">
        <f t="shared" si="61"/>
        <v>2.805</v>
      </c>
      <c r="EJ132" s="28">
        <f t="shared" si="62"/>
        <v>-1.98788957193499</v>
      </c>
      <c r="EK132" s="22">
        <v>2</v>
      </c>
      <c r="EL132" s="1">
        <v>2</v>
      </c>
      <c r="EM132" s="1">
        <v>113</v>
      </c>
      <c r="EN132" s="1">
        <v>231</v>
      </c>
      <c r="EO132" s="1">
        <v>86</v>
      </c>
      <c r="EP132" s="1">
        <v>16</v>
      </c>
      <c r="EQ132" s="1">
        <v>4830</v>
      </c>
      <c r="ER132" s="25">
        <v>84</v>
      </c>
      <c r="ES132" s="23"/>
      <c r="ET132" s="1">
        <v>1</v>
      </c>
      <c r="EU132" s="1">
        <v>2.09</v>
      </c>
      <c r="EV132" s="1">
        <v>68.8</v>
      </c>
      <c r="EW132" s="30">
        <v>88</v>
      </c>
      <c r="EX132" s="1">
        <v>75</v>
      </c>
      <c r="EY132" s="1">
        <v>14.6</v>
      </c>
      <c r="EZ132" s="1">
        <v>58.6</v>
      </c>
      <c r="FA132" s="1">
        <v>1.28</v>
      </c>
      <c r="FB132" s="1">
        <v>33</v>
      </c>
      <c r="FC132" s="1">
        <v>14.7</v>
      </c>
      <c r="FD132" s="1">
        <v>97</v>
      </c>
      <c r="FE132" s="1">
        <v>91</v>
      </c>
      <c r="FF132" s="1">
        <v>78</v>
      </c>
      <c r="FG132" s="1">
        <v>16</v>
      </c>
      <c r="FH132" s="1">
        <v>4554</v>
      </c>
      <c r="FI132" s="1">
        <v>97</v>
      </c>
      <c r="FK132" s="20">
        <v>37.6</v>
      </c>
      <c r="FL132" s="1">
        <v>36.9</v>
      </c>
      <c r="FN132" s="31">
        <v>1</v>
      </c>
      <c r="FO132" s="32">
        <v>0</v>
      </c>
      <c r="FP132" s="1">
        <v>0</v>
      </c>
      <c r="FQ132" s="1">
        <v>0</v>
      </c>
      <c r="FR132" s="1">
        <v>0</v>
      </c>
      <c r="FS132" s="1">
        <v>0</v>
      </c>
      <c r="FT132" s="1">
        <f t="shared" ref="FT132:FT195" si="69">FX132+GB132+GG132+GJ132+HQ132</f>
        <v>0</v>
      </c>
      <c r="FU132" s="1">
        <v>0</v>
      </c>
      <c r="FV132" s="1">
        <f t="shared" ref="FV132:FV195" si="70">FW132+FX132+FZ132+GE132+GJ132+HQ132</f>
        <v>0</v>
      </c>
      <c r="FW132" s="1">
        <v>0</v>
      </c>
      <c r="FX132" s="1">
        <v>0</v>
      </c>
      <c r="FY132" s="17">
        <v>0</v>
      </c>
      <c r="FZ132" s="1">
        <v>0</v>
      </c>
      <c r="GB132" s="1">
        <v>0</v>
      </c>
      <c r="GC132" s="1">
        <v>0</v>
      </c>
      <c r="GD132" s="17">
        <v>0</v>
      </c>
      <c r="GE132" s="1">
        <v>0</v>
      </c>
      <c r="GG132" s="1">
        <v>0</v>
      </c>
      <c r="GH132" s="1">
        <v>0</v>
      </c>
      <c r="GI132" s="17">
        <v>0</v>
      </c>
      <c r="GJ132" s="1">
        <v>0</v>
      </c>
      <c r="GK132" s="1">
        <v>0</v>
      </c>
      <c r="GL132" s="1">
        <v>0</v>
      </c>
      <c r="GM132" s="32">
        <v>0</v>
      </c>
      <c r="GN132" s="17">
        <v>0</v>
      </c>
      <c r="GO132" s="17">
        <v>0</v>
      </c>
      <c r="GP132" s="1">
        <v>0</v>
      </c>
      <c r="GQ132" s="1">
        <v>0</v>
      </c>
      <c r="GR132" s="1">
        <v>0</v>
      </c>
      <c r="GS132" s="1">
        <v>0</v>
      </c>
      <c r="GT132" s="32">
        <v>0</v>
      </c>
      <c r="GU132" s="32">
        <v>0</v>
      </c>
      <c r="GV132" s="1">
        <v>0</v>
      </c>
      <c r="GW132" s="1">
        <v>0</v>
      </c>
      <c r="GX132" s="157">
        <v>0</v>
      </c>
      <c r="GY132" s="17">
        <v>0</v>
      </c>
      <c r="GZ132" s="17">
        <v>0</v>
      </c>
      <c r="HA132" s="25">
        <v>0</v>
      </c>
      <c r="HB132" s="1">
        <v>0</v>
      </c>
      <c r="HC132" s="17">
        <v>0</v>
      </c>
      <c r="HD132" s="170">
        <v>0</v>
      </c>
      <c r="HE132" s="17">
        <v>0</v>
      </c>
      <c r="HF132" s="17">
        <v>0</v>
      </c>
      <c r="HG132" s="17">
        <v>0</v>
      </c>
      <c r="HH132" s="17">
        <v>0</v>
      </c>
      <c r="HI132" s="17">
        <v>0</v>
      </c>
      <c r="HL132" s="1">
        <v>0</v>
      </c>
      <c r="HM132" s="1">
        <v>0</v>
      </c>
      <c r="HN132" s="1">
        <v>0</v>
      </c>
      <c r="HO132" s="1">
        <v>0</v>
      </c>
      <c r="HP132" s="1">
        <v>0</v>
      </c>
      <c r="HQ132" s="1">
        <v>0</v>
      </c>
      <c r="HR132" s="32">
        <v>0</v>
      </c>
      <c r="HS132" s="1">
        <v>0</v>
      </c>
      <c r="HT132" s="32">
        <v>0</v>
      </c>
      <c r="HU132" s="32">
        <v>0</v>
      </c>
      <c r="HW132" s="32">
        <v>0</v>
      </c>
      <c r="HX132" s="32">
        <v>0</v>
      </c>
      <c r="HY132" s="1">
        <f t="shared" ref="HY132:HY195" si="71">GJ132+GN132+GT132+GU132+HE132+HG132+HQ132+HR132+HT132+HU132+HW132+HX132</f>
        <v>0</v>
      </c>
      <c r="HZ132" s="1">
        <v>0</v>
      </c>
      <c r="IA132" s="1">
        <f t="shared" ref="IA132:IA195" si="72">FS132+GN132+GT132+GU132+HE132+HG132+HR132+HT132+HU132+HW132+HX132</f>
        <v>0</v>
      </c>
      <c r="IB132" s="1">
        <v>0</v>
      </c>
      <c r="IC132" s="1">
        <v>0</v>
      </c>
      <c r="ID132" s="23">
        <v>0</v>
      </c>
      <c r="IE132" s="23"/>
      <c r="IF132" s="23"/>
      <c r="IG132" s="36">
        <v>2</v>
      </c>
      <c r="IH132" s="37" t="s">
        <v>242</v>
      </c>
      <c r="II132" s="179">
        <v>0</v>
      </c>
      <c r="IJ132" s="1" t="s">
        <v>700</v>
      </c>
      <c r="IL132" s="38" t="s">
        <v>242</v>
      </c>
      <c r="IM132" s="1" t="s">
        <v>701</v>
      </c>
      <c r="IN132" s="1">
        <v>1</v>
      </c>
      <c r="IO132" s="1">
        <v>2.66</v>
      </c>
      <c r="IQ132" s="1">
        <v>4.99</v>
      </c>
      <c r="IR132" s="1">
        <v>75.3</v>
      </c>
      <c r="IS132" s="1">
        <v>109</v>
      </c>
      <c r="IT132" s="1">
        <v>101</v>
      </c>
      <c r="IX132" s="1">
        <v>40</v>
      </c>
      <c r="IY132" s="1">
        <v>16.4</v>
      </c>
      <c r="IZ132" s="1">
        <v>23</v>
      </c>
      <c r="JA132" s="1">
        <v>42</v>
      </c>
      <c r="JB132" s="1">
        <v>78</v>
      </c>
      <c r="JC132" s="1">
        <v>15</v>
      </c>
      <c r="JD132" s="1">
        <v>5851</v>
      </c>
      <c r="JE132" s="23">
        <v>102</v>
      </c>
      <c r="JI132" s="38" t="s">
        <v>242</v>
      </c>
      <c r="JN132" s="23"/>
    </row>
    <row r="133" s="4" customFormat="1" ht="60" spans="1:274">
      <c r="A133" s="184">
        <v>82</v>
      </c>
      <c r="B133" s="58">
        <v>100189648</v>
      </c>
      <c r="C133" s="4" t="s">
        <v>702</v>
      </c>
      <c r="D133" s="4" t="s">
        <v>703</v>
      </c>
      <c r="E133" s="59">
        <v>3</v>
      </c>
      <c r="F133" s="49">
        <v>2</v>
      </c>
      <c r="G133" s="60">
        <v>3</v>
      </c>
      <c r="H133" s="4">
        <v>1</v>
      </c>
      <c r="I133" s="71">
        <v>57.3018645267878</v>
      </c>
      <c r="J133" s="47">
        <v>1</v>
      </c>
      <c r="K133" s="68">
        <f t="shared" si="63"/>
        <v>5.73018645267878</v>
      </c>
      <c r="L133" s="49">
        <v>3</v>
      </c>
      <c r="M133" s="76">
        <v>23012</v>
      </c>
      <c r="N133" s="4">
        <v>0</v>
      </c>
      <c r="O133" s="4">
        <v>0</v>
      </c>
      <c r="P133" s="4">
        <v>1</v>
      </c>
      <c r="Q133" s="4">
        <v>1</v>
      </c>
      <c r="R133" s="1">
        <v>0</v>
      </c>
      <c r="S133" s="19">
        <v>129</v>
      </c>
      <c r="T133" s="83">
        <v>131</v>
      </c>
      <c r="U133" s="4">
        <v>1</v>
      </c>
      <c r="V133" s="4">
        <v>1</v>
      </c>
      <c r="W133" s="4">
        <v>1</v>
      </c>
      <c r="X133" s="1">
        <v>1</v>
      </c>
      <c r="Z133" s="96">
        <v>43942</v>
      </c>
      <c r="AA133" s="60" t="s">
        <v>704</v>
      </c>
      <c r="AB133" s="60">
        <v>0</v>
      </c>
      <c r="AC133" s="4">
        <v>29.06</v>
      </c>
      <c r="AD133" s="1">
        <v>2</v>
      </c>
      <c r="AE133" s="190" t="s">
        <v>370</v>
      </c>
      <c r="AF133" s="98"/>
      <c r="AG133" s="98" t="s">
        <v>251</v>
      </c>
      <c r="AH133" s="98">
        <v>2</v>
      </c>
      <c r="AI133" s="21">
        <v>2</v>
      </c>
      <c r="AJ133" s="98">
        <v>3.3</v>
      </c>
      <c r="AK133" s="60">
        <v>3.3</v>
      </c>
      <c r="AL133" s="107">
        <v>2</v>
      </c>
      <c r="AM133" s="4">
        <v>1</v>
      </c>
      <c r="AN133" s="4">
        <v>1</v>
      </c>
      <c r="AO133" s="4">
        <v>0</v>
      </c>
      <c r="AP133" s="4">
        <v>0</v>
      </c>
      <c r="AQ133" s="60">
        <v>1</v>
      </c>
      <c r="AR133" s="1">
        <v>1</v>
      </c>
      <c r="AS133" s="60">
        <v>1</v>
      </c>
      <c r="AT133" s="60" t="s">
        <v>246</v>
      </c>
      <c r="AU133" s="17">
        <v>1</v>
      </c>
      <c r="AV133" s="17">
        <v>1</v>
      </c>
      <c r="AX133" s="4">
        <v>1</v>
      </c>
      <c r="AY133" s="4">
        <v>1</v>
      </c>
      <c r="AZ133" s="4">
        <v>2</v>
      </c>
      <c r="BA133" s="1">
        <v>2</v>
      </c>
      <c r="BB133" s="60">
        <v>2</v>
      </c>
      <c r="BC133" s="22">
        <v>1</v>
      </c>
      <c r="BD133" s="4">
        <v>0</v>
      </c>
      <c r="BF133" s="4">
        <v>1</v>
      </c>
      <c r="BG133" s="4">
        <v>1</v>
      </c>
      <c r="BH133" s="17">
        <v>1</v>
      </c>
      <c r="BI133" s="4">
        <v>0</v>
      </c>
      <c r="BJ133" s="60">
        <v>0</v>
      </c>
      <c r="BK133" s="116">
        <v>1</v>
      </c>
      <c r="BL133" s="4">
        <v>0</v>
      </c>
      <c r="BM133" s="4">
        <v>0</v>
      </c>
      <c r="BN133" s="4">
        <v>1</v>
      </c>
      <c r="BO133" s="4">
        <v>0</v>
      </c>
      <c r="BP133" s="1">
        <v>1</v>
      </c>
      <c r="BQ133" s="60">
        <v>1</v>
      </c>
      <c r="BR133" s="4">
        <v>2.88</v>
      </c>
      <c r="BS133" s="1">
        <v>1</v>
      </c>
      <c r="BT133" s="1">
        <v>1</v>
      </c>
      <c r="BU133" s="60">
        <v>1</v>
      </c>
      <c r="BW133" s="4">
        <v>11.91</v>
      </c>
      <c r="BX133" s="1">
        <v>2</v>
      </c>
      <c r="BY133" s="66">
        <v>3</v>
      </c>
      <c r="BZ133" s="4">
        <v>50.3</v>
      </c>
      <c r="CA133" s="4">
        <v>142</v>
      </c>
      <c r="CB133" s="24">
        <v>2</v>
      </c>
      <c r="CC133" s="4">
        <v>446</v>
      </c>
      <c r="CD133" s="48">
        <f t="shared" si="42"/>
        <v>8.92</v>
      </c>
      <c r="CE133" s="48">
        <v>3</v>
      </c>
      <c r="CF133" s="127">
        <v>0</v>
      </c>
      <c r="CG133" s="4">
        <v>0</v>
      </c>
      <c r="CH133" s="4">
        <v>0</v>
      </c>
      <c r="CI133" s="4">
        <v>0</v>
      </c>
      <c r="CJ133" s="4">
        <v>0</v>
      </c>
      <c r="CK133" s="4">
        <v>446</v>
      </c>
      <c r="CL133" s="1">
        <f t="shared" si="50"/>
        <v>8.92</v>
      </c>
      <c r="CM133" s="4">
        <v>11.6</v>
      </c>
      <c r="CN133" s="17">
        <v>1</v>
      </c>
      <c r="CO133" s="4">
        <v>97.5</v>
      </c>
      <c r="CP133" s="1">
        <v>6</v>
      </c>
      <c r="CQ133" s="1">
        <f t="shared" si="41"/>
        <v>9.75</v>
      </c>
      <c r="CR133" s="4">
        <v>1.01</v>
      </c>
      <c r="CS133" s="1">
        <f t="shared" si="43"/>
        <v>10.1</v>
      </c>
      <c r="CT133" s="107">
        <v>1</v>
      </c>
      <c r="CU133" s="4">
        <v>34</v>
      </c>
      <c r="CV133" s="22">
        <v>1</v>
      </c>
      <c r="CW133" s="4">
        <v>10.9</v>
      </c>
      <c r="CX133" s="26">
        <f t="shared" si="64"/>
        <v>1.03742649794062</v>
      </c>
      <c r="CY133" s="27">
        <f t="shared" si="65"/>
        <v>0.684701488640812</v>
      </c>
      <c r="CZ133" s="26">
        <f t="shared" si="66"/>
        <v>2.89</v>
      </c>
      <c r="DA133" s="28">
        <f t="shared" si="67"/>
        <v>-2.20529851135919</v>
      </c>
      <c r="DB133" s="22">
        <v>2</v>
      </c>
      <c r="DC133" s="1">
        <v>1</v>
      </c>
      <c r="DD133" s="60">
        <v>2</v>
      </c>
      <c r="DE133" s="29">
        <f t="shared" si="58"/>
        <v>0</v>
      </c>
      <c r="DF133" s="29">
        <v>0</v>
      </c>
      <c r="DG133" s="4">
        <v>32</v>
      </c>
      <c r="DH133" s="1">
        <f t="shared" si="44"/>
        <v>3.2</v>
      </c>
      <c r="DI133" s="4">
        <v>20</v>
      </c>
      <c r="DJ133" s="1">
        <f t="shared" si="68"/>
        <v>2</v>
      </c>
      <c r="DK133" s="17">
        <v>1</v>
      </c>
      <c r="DL133" s="4">
        <v>77</v>
      </c>
      <c r="DM133" s="4">
        <v>54</v>
      </c>
      <c r="DN133" s="1">
        <f t="shared" si="51"/>
        <v>5.4</v>
      </c>
      <c r="DO133" s="4">
        <v>6918</v>
      </c>
      <c r="DP133" s="1">
        <v>2</v>
      </c>
      <c r="DQ133" s="1">
        <f t="shared" si="52"/>
        <v>6.918</v>
      </c>
      <c r="DR133" s="4">
        <v>73</v>
      </c>
      <c r="DS133" s="127">
        <v>5.2</v>
      </c>
      <c r="DT133" s="4" t="s">
        <v>260</v>
      </c>
      <c r="DU133" s="4">
        <v>1</v>
      </c>
      <c r="DV133" s="4">
        <v>6</v>
      </c>
      <c r="DW133" s="1">
        <v>1</v>
      </c>
      <c r="DX133" s="190">
        <v>27.57</v>
      </c>
      <c r="DY133" s="4">
        <v>77.1</v>
      </c>
      <c r="DZ133" s="30">
        <v>112</v>
      </c>
      <c r="EA133" s="4">
        <v>421</v>
      </c>
      <c r="EB133" s="4">
        <v>11.9</v>
      </c>
      <c r="EC133" s="4">
        <v>90.9</v>
      </c>
      <c r="ED133" s="4">
        <v>1.04</v>
      </c>
      <c r="EE133" s="4">
        <v>32</v>
      </c>
      <c r="EF133" s="4">
        <v>20.3</v>
      </c>
      <c r="EG133" s="26">
        <f t="shared" si="59"/>
        <v>1.30749603791321</v>
      </c>
      <c r="EH133" s="26">
        <f t="shared" si="60"/>
        <v>0.862947385022721</v>
      </c>
      <c r="EI133" s="1">
        <f t="shared" si="61"/>
        <v>2.72</v>
      </c>
      <c r="EJ133" s="28">
        <f t="shared" si="62"/>
        <v>-1.85705261497728</v>
      </c>
      <c r="EK133" s="22">
        <v>2</v>
      </c>
      <c r="EL133" s="1">
        <v>2</v>
      </c>
      <c r="EM133" s="4">
        <v>68</v>
      </c>
      <c r="EN133" s="4">
        <v>136</v>
      </c>
      <c r="EO133" s="4">
        <v>65</v>
      </c>
      <c r="EP133" s="4">
        <v>48</v>
      </c>
      <c r="EQ133" s="4">
        <v>6137</v>
      </c>
      <c r="ER133" s="127">
        <v>68</v>
      </c>
      <c r="ES133" s="116"/>
      <c r="ET133" s="4">
        <v>0</v>
      </c>
      <c r="EW133" s="30"/>
      <c r="FK133" s="190">
        <v>36.9</v>
      </c>
      <c r="FL133" s="4">
        <v>36.8</v>
      </c>
      <c r="FM133" s="1"/>
      <c r="FN133" s="31">
        <v>0</v>
      </c>
      <c r="FO133" s="32">
        <v>0</v>
      </c>
      <c r="FP133" s="4">
        <v>0</v>
      </c>
      <c r="FQ133" s="1">
        <v>0</v>
      </c>
      <c r="FR133" s="4">
        <v>0</v>
      </c>
      <c r="FS133" s="1">
        <v>0</v>
      </c>
      <c r="FT133" s="1">
        <f t="shared" si="69"/>
        <v>0</v>
      </c>
      <c r="FU133" s="60">
        <v>0</v>
      </c>
      <c r="FV133" s="1">
        <f t="shared" si="70"/>
        <v>0</v>
      </c>
      <c r="FW133" s="1">
        <v>0</v>
      </c>
      <c r="FX133" s="1">
        <v>0</v>
      </c>
      <c r="FY133" s="17">
        <v>0</v>
      </c>
      <c r="FZ133" s="1">
        <v>0</v>
      </c>
      <c r="GA133" s="17"/>
      <c r="GB133" s="1">
        <v>0</v>
      </c>
      <c r="GC133" s="17">
        <v>0</v>
      </c>
      <c r="GD133" s="17">
        <v>0</v>
      </c>
      <c r="GE133" s="1">
        <v>0</v>
      </c>
      <c r="GF133" s="17"/>
      <c r="GG133" s="1">
        <v>0</v>
      </c>
      <c r="GH133" s="17">
        <v>0</v>
      </c>
      <c r="GI133" s="17">
        <v>0</v>
      </c>
      <c r="GJ133" s="1">
        <v>0</v>
      </c>
      <c r="GK133" s="4">
        <v>0</v>
      </c>
      <c r="GL133" s="4">
        <v>0</v>
      </c>
      <c r="GM133" s="32">
        <v>0</v>
      </c>
      <c r="GN133" s="17">
        <v>0</v>
      </c>
      <c r="GO133" s="60">
        <v>0</v>
      </c>
      <c r="GP133" s="1">
        <v>0</v>
      </c>
      <c r="GQ133" s="1">
        <v>0</v>
      </c>
      <c r="GR133" s="60">
        <v>0</v>
      </c>
      <c r="GS133" s="1">
        <v>0</v>
      </c>
      <c r="GT133" s="32">
        <v>0</v>
      </c>
      <c r="GU133" s="32">
        <v>0</v>
      </c>
      <c r="GV133" s="4">
        <v>0</v>
      </c>
      <c r="GW133" s="4">
        <v>0</v>
      </c>
      <c r="GX133" s="157">
        <v>0</v>
      </c>
      <c r="GY133" s="60">
        <v>0</v>
      </c>
      <c r="GZ133" s="17">
        <v>0</v>
      </c>
      <c r="HA133" s="127">
        <v>0</v>
      </c>
      <c r="HB133" s="4">
        <v>0</v>
      </c>
      <c r="HC133" s="17">
        <v>0</v>
      </c>
      <c r="HD133" s="170">
        <v>0</v>
      </c>
      <c r="HE133" s="17">
        <v>0</v>
      </c>
      <c r="HF133" s="17">
        <v>0</v>
      </c>
      <c r="HG133" s="17">
        <v>0</v>
      </c>
      <c r="HH133" s="17">
        <v>0</v>
      </c>
      <c r="HI133" s="17">
        <v>0</v>
      </c>
      <c r="HL133" s="4">
        <v>0</v>
      </c>
      <c r="HM133" s="4">
        <v>0</v>
      </c>
      <c r="HN133" s="4">
        <v>0</v>
      </c>
      <c r="HO133" s="4">
        <v>0</v>
      </c>
      <c r="HP133" s="4">
        <v>0</v>
      </c>
      <c r="HQ133" s="4">
        <v>0</v>
      </c>
      <c r="HR133" s="32">
        <v>0</v>
      </c>
      <c r="HS133" s="1">
        <v>0</v>
      </c>
      <c r="HT133" s="32">
        <v>0</v>
      </c>
      <c r="HU133" s="32">
        <v>0</v>
      </c>
      <c r="HV133" s="1"/>
      <c r="HW133" s="32">
        <v>0</v>
      </c>
      <c r="HX133" s="32">
        <v>0</v>
      </c>
      <c r="HY133" s="1">
        <f t="shared" si="71"/>
        <v>0</v>
      </c>
      <c r="HZ133" s="1">
        <v>0</v>
      </c>
      <c r="IA133" s="1">
        <f t="shared" si="72"/>
        <v>0</v>
      </c>
      <c r="IB133" s="1">
        <v>0</v>
      </c>
      <c r="IC133" s="4">
        <v>0</v>
      </c>
      <c r="ID133" s="116">
        <v>0</v>
      </c>
      <c r="IE133" s="116"/>
      <c r="IF133" s="116"/>
      <c r="IG133" s="180">
        <v>1</v>
      </c>
      <c r="IH133" s="116" t="s">
        <v>242</v>
      </c>
      <c r="II133" s="179">
        <v>0</v>
      </c>
      <c r="IJ133" s="4" t="s">
        <v>248</v>
      </c>
      <c r="IL133" s="4" t="s">
        <v>242</v>
      </c>
      <c r="JE133" s="116"/>
      <c r="JI133" s="4" t="s">
        <v>242</v>
      </c>
      <c r="JN133" s="116"/>
    </row>
    <row r="134" s="1" customFormat="1" spans="1:274">
      <c r="A134" s="46">
        <v>83</v>
      </c>
      <c r="B134" s="14">
        <v>3000044040</v>
      </c>
      <c r="C134" s="1" t="s">
        <v>705</v>
      </c>
      <c r="E134" s="49">
        <v>3</v>
      </c>
      <c r="F134" s="49">
        <v>2</v>
      </c>
      <c r="G134" s="17">
        <v>3</v>
      </c>
      <c r="H134" s="1">
        <v>1</v>
      </c>
      <c r="I134" s="71">
        <v>57.8063109048724</v>
      </c>
      <c r="J134" s="47">
        <v>1</v>
      </c>
      <c r="K134" s="68">
        <f t="shared" si="63"/>
        <v>5.78063109048724</v>
      </c>
      <c r="L134" s="49">
        <v>3</v>
      </c>
      <c r="M134" s="78">
        <v>22828</v>
      </c>
      <c r="N134" s="1">
        <v>0</v>
      </c>
      <c r="O134" s="1">
        <v>0</v>
      </c>
      <c r="P134" s="1">
        <v>1</v>
      </c>
      <c r="Q134" s="1">
        <v>0</v>
      </c>
      <c r="R134" s="1">
        <v>0</v>
      </c>
      <c r="S134" s="19">
        <v>130</v>
      </c>
      <c r="T134" s="83">
        <v>132</v>
      </c>
      <c r="U134" s="1">
        <v>1</v>
      </c>
      <c r="V134" s="1">
        <v>1</v>
      </c>
      <c r="W134" s="1">
        <v>1</v>
      </c>
      <c r="X134" s="1">
        <v>1</v>
      </c>
      <c r="Z134" s="88">
        <v>43942</v>
      </c>
      <c r="AA134" s="17">
        <v>148</v>
      </c>
      <c r="AB134" s="17">
        <v>0</v>
      </c>
      <c r="AC134" s="1">
        <v>20.3</v>
      </c>
      <c r="AD134" s="17">
        <v>1</v>
      </c>
      <c r="AE134" s="20" t="s">
        <v>298</v>
      </c>
      <c r="AF134" s="16"/>
      <c r="AG134" s="16" t="s">
        <v>235</v>
      </c>
      <c r="AH134" s="16">
        <v>1</v>
      </c>
      <c r="AI134" s="21">
        <v>1</v>
      </c>
      <c r="AJ134" s="16">
        <v>1.8</v>
      </c>
      <c r="AK134" s="17">
        <v>1.8</v>
      </c>
      <c r="AL134" s="22">
        <v>1</v>
      </c>
      <c r="AM134" s="1">
        <v>1</v>
      </c>
      <c r="AN134" s="1">
        <v>1</v>
      </c>
      <c r="AO134" s="1">
        <v>0</v>
      </c>
      <c r="AP134" s="1">
        <v>0</v>
      </c>
      <c r="AQ134" s="17">
        <v>1</v>
      </c>
      <c r="AR134" s="1">
        <v>1</v>
      </c>
      <c r="AS134" s="1">
        <v>1</v>
      </c>
      <c r="AT134" s="17">
        <v>0</v>
      </c>
      <c r="AU134" s="17">
        <v>0</v>
      </c>
      <c r="AV134" s="17">
        <v>0</v>
      </c>
      <c r="AX134" s="1">
        <v>1</v>
      </c>
      <c r="AY134" s="66">
        <v>1</v>
      </c>
      <c r="AZ134" s="3">
        <v>0.5</v>
      </c>
      <c r="BA134" s="1">
        <v>0.5</v>
      </c>
      <c r="BB134" s="22">
        <v>1</v>
      </c>
      <c r="BC134" s="22">
        <v>0</v>
      </c>
      <c r="BD134" s="22">
        <v>0</v>
      </c>
      <c r="BE134" s="22"/>
      <c r="BF134" s="1">
        <v>1</v>
      </c>
      <c r="BG134" s="1">
        <v>1</v>
      </c>
      <c r="BH134" s="17">
        <v>1</v>
      </c>
      <c r="BI134" s="1">
        <v>0</v>
      </c>
      <c r="BJ134" s="17">
        <v>0</v>
      </c>
      <c r="BK134" s="23">
        <v>1</v>
      </c>
      <c r="BL134" s="1">
        <v>0</v>
      </c>
      <c r="BM134" s="1">
        <v>0</v>
      </c>
      <c r="BN134" s="1">
        <v>1</v>
      </c>
      <c r="BO134" s="1">
        <v>0</v>
      </c>
      <c r="BP134" s="1">
        <v>1</v>
      </c>
      <c r="BQ134" s="1">
        <v>1</v>
      </c>
      <c r="BR134" s="1">
        <v>183</v>
      </c>
      <c r="BS134" s="1">
        <v>2</v>
      </c>
      <c r="BT134" s="1">
        <v>3</v>
      </c>
      <c r="BU134" s="1">
        <v>4</v>
      </c>
      <c r="BW134" s="1">
        <v>3.71</v>
      </c>
      <c r="BX134" s="17">
        <v>1</v>
      </c>
      <c r="BY134" s="1">
        <v>2</v>
      </c>
      <c r="BZ134" s="1">
        <v>56.8</v>
      </c>
      <c r="CA134" s="1">
        <v>140</v>
      </c>
      <c r="CB134" s="24">
        <v>2</v>
      </c>
      <c r="CC134" s="24">
        <v>148</v>
      </c>
      <c r="CD134" s="48">
        <f t="shared" si="42"/>
        <v>2.96</v>
      </c>
      <c r="CE134" s="48">
        <v>3</v>
      </c>
      <c r="CF134" s="25">
        <v>0</v>
      </c>
      <c r="CG134" s="17">
        <v>0</v>
      </c>
      <c r="CH134" s="17">
        <v>0</v>
      </c>
      <c r="CI134" s="17">
        <v>0</v>
      </c>
      <c r="CJ134" s="17">
        <v>0</v>
      </c>
      <c r="CK134" s="17">
        <v>148</v>
      </c>
      <c r="CL134" s="1">
        <f t="shared" si="50"/>
        <v>2.96</v>
      </c>
      <c r="CM134" s="22">
        <v>11.8</v>
      </c>
      <c r="CN134" s="17">
        <v>1</v>
      </c>
      <c r="CO134" s="1">
        <v>93</v>
      </c>
      <c r="CP134" s="1">
        <v>6</v>
      </c>
      <c r="CQ134" s="1">
        <f t="shared" ref="CQ134:CQ197" si="73">CO134/10</f>
        <v>9.3</v>
      </c>
      <c r="CR134" s="1">
        <v>1.03</v>
      </c>
      <c r="CS134" s="1">
        <f t="shared" si="43"/>
        <v>10.3</v>
      </c>
      <c r="CT134" s="107">
        <v>1</v>
      </c>
      <c r="CU134" s="22">
        <v>37</v>
      </c>
      <c r="CV134" s="107">
        <v>2</v>
      </c>
      <c r="CW134" s="22">
        <v>9.9</v>
      </c>
      <c r="CX134" s="26">
        <f t="shared" si="64"/>
        <v>0.99563519459755</v>
      </c>
      <c r="CY134" s="27">
        <f t="shared" si="65"/>
        <v>0.657119228434383</v>
      </c>
      <c r="CZ134" s="26">
        <f t="shared" si="66"/>
        <v>3.145</v>
      </c>
      <c r="DA134" s="28">
        <f t="shared" si="67"/>
        <v>-2.48788077156562</v>
      </c>
      <c r="DB134" s="22">
        <v>2</v>
      </c>
      <c r="DC134" s="1">
        <v>1</v>
      </c>
      <c r="DD134" s="17">
        <v>2</v>
      </c>
      <c r="DE134" s="29">
        <f t="shared" ref="DE134:DE165" si="74">DD134-DB134</f>
        <v>0</v>
      </c>
      <c r="DF134" s="29">
        <v>0</v>
      </c>
      <c r="DG134" s="1">
        <v>12</v>
      </c>
      <c r="DH134" s="1">
        <f t="shared" si="44"/>
        <v>1.2</v>
      </c>
      <c r="DI134" s="1">
        <v>23</v>
      </c>
      <c r="DJ134" s="1">
        <f t="shared" si="68"/>
        <v>2.3</v>
      </c>
      <c r="DK134" s="17">
        <v>2</v>
      </c>
      <c r="DL134" s="1">
        <v>78</v>
      </c>
      <c r="DM134" s="1">
        <v>17</v>
      </c>
      <c r="DN134" s="1">
        <f t="shared" si="51"/>
        <v>1.7</v>
      </c>
      <c r="DO134" s="1">
        <v>5371</v>
      </c>
      <c r="DP134" s="1">
        <v>2</v>
      </c>
      <c r="DQ134" s="1">
        <f t="shared" si="52"/>
        <v>5.371</v>
      </c>
      <c r="DR134" s="1">
        <v>86</v>
      </c>
      <c r="DS134" s="25">
        <v>4.4</v>
      </c>
      <c r="DT134" s="1" t="s">
        <v>241</v>
      </c>
      <c r="DU134" s="1">
        <v>1</v>
      </c>
      <c r="DV134" s="1">
        <v>5</v>
      </c>
      <c r="DW134" s="1">
        <v>1</v>
      </c>
      <c r="DX134" s="20">
        <v>6.27</v>
      </c>
      <c r="DY134" s="1">
        <v>78.6</v>
      </c>
      <c r="DZ134" s="30">
        <v>145</v>
      </c>
      <c r="EA134" s="1">
        <v>142</v>
      </c>
      <c r="EB134" s="1">
        <v>12.3</v>
      </c>
      <c r="EC134" s="1">
        <v>83</v>
      </c>
      <c r="ED134" s="1">
        <v>1.07</v>
      </c>
      <c r="EE134" s="1">
        <v>38</v>
      </c>
      <c r="EF134" s="1">
        <v>12.6</v>
      </c>
      <c r="EG134" s="26">
        <f t="shared" ref="EG134:EG165" si="75">LOG10(EF134)</f>
        <v>1.10037054511756</v>
      </c>
      <c r="EH134" s="26">
        <f t="shared" ref="EH134:EH165" si="76">0.66*EG134</f>
        <v>0.726244559777592</v>
      </c>
      <c r="EI134" s="1">
        <f t="shared" ref="EI134:EI165" si="77">0.085*EE134</f>
        <v>3.23</v>
      </c>
      <c r="EJ134" s="28">
        <f t="shared" ref="EJ134:EJ165" si="78">EH134-EI134</f>
        <v>-2.50375544022241</v>
      </c>
      <c r="EK134" s="22">
        <v>2</v>
      </c>
      <c r="EL134" s="1">
        <v>2</v>
      </c>
      <c r="EM134" s="1">
        <v>84</v>
      </c>
      <c r="EN134" s="1">
        <v>167</v>
      </c>
      <c r="EO134" s="1">
        <v>79</v>
      </c>
      <c r="EP134" s="1">
        <v>19</v>
      </c>
      <c r="EQ134" s="1">
        <v>5585</v>
      </c>
      <c r="ER134" s="25">
        <v>73</v>
      </c>
      <c r="ES134" s="23"/>
      <c r="ET134" s="1">
        <v>1</v>
      </c>
      <c r="EU134" s="1">
        <v>4.44</v>
      </c>
      <c r="EV134" s="1">
        <v>65.7</v>
      </c>
      <c r="EW134" s="30">
        <v>131</v>
      </c>
      <c r="EX134" s="1">
        <v>163</v>
      </c>
      <c r="EY134" s="1">
        <v>12.6</v>
      </c>
      <c r="EZ134" s="1">
        <v>77.7</v>
      </c>
      <c r="FA134" s="1">
        <v>1.1</v>
      </c>
      <c r="FB134" s="1">
        <v>33</v>
      </c>
      <c r="FC134" s="1">
        <v>12.4</v>
      </c>
      <c r="FD134" s="1">
        <v>65</v>
      </c>
      <c r="FE134" s="1">
        <v>53</v>
      </c>
      <c r="FF134" s="1">
        <v>82</v>
      </c>
      <c r="FG134" s="1">
        <v>35</v>
      </c>
      <c r="FH134" s="1">
        <v>4376</v>
      </c>
      <c r="FI134" s="1">
        <v>66</v>
      </c>
      <c r="FK134" s="20">
        <v>38</v>
      </c>
      <c r="FL134" s="1">
        <v>36.5</v>
      </c>
      <c r="FM134" s="17"/>
      <c r="FN134" s="31">
        <v>1</v>
      </c>
      <c r="FO134" s="157">
        <v>1</v>
      </c>
      <c r="FP134" s="1">
        <v>2</v>
      </c>
      <c r="FQ134" s="1">
        <v>1</v>
      </c>
      <c r="FR134" s="1">
        <v>0</v>
      </c>
      <c r="FS134" s="1">
        <v>0</v>
      </c>
      <c r="FT134" s="1">
        <f t="shared" si="69"/>
        <v>0</v>
      </c>
      <c r="FU134" s="1">
        <v>0</v>
      </c>
      <c r="FV134" s="1">
        <f t="shared" si="70"/>
        <v>0</v>
      </c>
      <c r="FW134" s="1">
        <v>0</v>
      </c>
      <c r="FX134" s="1">
        <v>0</v>
      </c>
      <c r="FY134" s="17">
        <v>0</v>
      </c>
      <c r="FZ134" s="1">
        <v>0</v>
      </c>
      <c r="GB134" s="1">
        <v>0</v>
      </c>
      <c r="GC134" s="1">
        <v>0</v>
      </c>
      <c r="GD134" s="17">
        <v>0</v>
      </c>
      <c r="GE134" s="1">
        <v>0</v>
      </c>
      <c r="GG134" s="1">
        <v>0</v>
      </c>
      <c r="GH134" s="1">
        <v>0</v>
      </c>
      <c r="GI134" s="17">
        <v>0</v>
      </c>
      <c r="GJ134" s="1">
        <v>0</v>
      </c>
      <c r="GK134" s="1">
        <v>0</v>
      </c>
      <c r="GL134" s="1">
        <v>0</v>
      </c>
      <c r="GM134" s="32">
        <v>0</v>
      </c>
      <c r="GN134" s="17">
        <v>0</v>
      </c>
      <c r="GO134" s="17">
        <v>0</v>
      </c>
      <c r="GP134" s="1">
        <v>0</v>
      </c>
      <c r="GQ134" s="1">
        <v>0</v>
      </c>
      <c r="GR134" s="1">
        <v>0</v>
      </c>
      <c r="GS134" s="1">
        <v>0</v>
      </c>
      <c r="GT134" s="32">
        <v>0</v>
      </c>
      <c r="GU134" s="32">
        <v>0</v>
      </c>
      <c r="GV134" s="1">
        <v>0</v>
      </c>
      <c r="GW134" s="1">
        <v>0</v>
      </c>
      <c r="GX134" s="157">
        <v>0</v>
      </c>
      <c r="GY134" s="17">
        <v>0</v>
      </c>
      <c r="GZ134" s="17">
        <v>0</v>
      </c>
      <c r="HA134" s="25">
        <v>0</v>
      </c>
      <c r="HB134" s="1">
        <v>0</v>
      </c>
      <c r="HC134" s="17">
        <v>0</v>
      </c>
      <c r="HD134" s="170">
        <v>0</v>
      </c>
      <c r="HE134" s="17">
        <v>0</v>
      </c>
      <c r="HF134" s="17">
        <v>0</v>
      </c>
      <c r="HG134" s="17">
        <v>0</v>
      </c>
      <c r="HH134" s="17">
        <v>0</v>
      </c>
      <c r="HI134" s="17">
        <v>0</v>
      </c>
      <c r="HL134" s="1">
        <v>0</v>
      </c>
      <c r="HM134" s="1">
        <v>0</v>
      </c>
      <c r="HN134" s="1">
        <v>0</v>
      </c>
      <c r="HO134" s="1">
        <v>0</v>
      </c>
      <c r="HP134" s="1">
        <v>0</v>
      </c>
      <c r="HQ134" s="1">
        <v>0</v>
      </c>
      <c r="HR134" s="32">
        <v>0</v>
      </c>
      <c r="HS134" s="1">
        <v>0</v>
      </c>
      <c r="HT134" s="32">
        <v>0</v>
      </c>
      <c r="HU134" s="32">
        <v>0</v>
      </c>
      <c r="HW134" s="32">
        <v>0</v>
      </c>
      <c r="HX134" s="32">
        <v>0</v>
      </c>
      <c r="HY134" s="1">
        <f t="shared" si="71"/>
        <v>0</v>
      </c>
      <c r="HZ134" s="1">
        <v>0</v>
      </c>
      <c r="IA134" s="1">
        <f t="shared" si="72"/>
        <v>0</v>
      </c>
      <c r="IB134" s="1">
        <v>0</v>
      </c>
      <c r="IC134" s="1">
        <v>0</v>
      </c>
      <c r="ID134" s="23">
        <v>0</v>
      </c>
      <c r="IE134" s="23"/>
      <c r="IF134" s="23"/>
      <c r="IG134" s="36">
        <v>1</v>
      </c>
      <c r="IH134" s="37" t="s">
        <v>242</v>
      </c>
      <c r="II134" s="179">
        <v>0</v>
      </c>
      <c r="IJ134" s="1" t="s">
        <v>706</v>
      </c>
      <c r="IK134" s="1" t="s">
        <v>439</v>
      </c>
      <c r="IL134" s="38" t="s">
        <v>242</v>
      </c>
      <c r="JE134" s="23"/>
      <c r="JI134" s="38" t="s">
        <v>242</v>
      </c>
      <c r="JN134" s="23"/>
    </row>
    <row r="135" s="1" customFormat="1" ht="45" spans="1:274">
      <c r="A135" s="46">
        <v>84</v>
      </c>
      <c r="B135" s="14">
        <v>100226800</v>
      </c>
      <c r="C135" s="1" t="s">
        <v>707</v>
      </c>
      <c r="E135" s="49">
        <v>2</v>
      </c>
      <c r="F135" s="49">
        <v>1</v>
      </c>
      <c r="G135" s="1">
        <v>2</v>
      </c>
      <c r="H135" s="1">
        <v>1</v>
      </c>
      <c r="I135" s="71">
        <v>51.8912133891213</v>
      </c>
      <c r="J135" s="47">
        <v>1</v>
      </c>
      <c r="K135" s="68">
        <f t="shared" si="63"/>
        <v>5.18912133891213</v>
      </c>
      <c r="L135" s="49">
        <v>3</v>
      </c>
      <c r="M135" s="78">
        <v>24990</v>
      </c>
      <c r="N135" s="1">
        <v>1</v>
      </c>
      <c r="O135" s="1">
        <v>0</v>
      </c>
      <c r="P135" s="1">
        <v>0</v>
      </c>
      <c r="Q135" s="1">
        <v>0</v>
      </c>
      <c r="R135" s="1">
        <v>0</v>
      </c>
      <c r="S135" s="19">
        <v>131</v>
      </c>
      <c r="T135" s="83">
        <v>133</v>
      </c>
      <c r="U135" s="1">
        <v>1</v>
      </c>
      <c r="V135" s="1">
        <v>1</v>
      </c>
      <c r="W135" s="1">
        <v>1</v>
      </c>
      <c r="X135" s="1">
        <v>1</v>
      </c>
      <c r="Z135" s="88">
        <v>43944</v>
      </c>
      <c r="AA135" s="17" t="s">
        <v>708</v>
      </c>
      <c r="AB135" s="17">
        <v>0</v>
      </c>
      <c r="AC135" s="1">
        <v>32.24</v>
      </c>
      <c r="AD135" s="1">
        <v>2</v>
      </c>
      <c r="AE135" s="20" t="s">
        <v>390</v>
      </c>
      <c r="AF135" s="16"/>
      <c r="AG135" s="16" t="s">
        <v>255</v>
      </c>
      <c r="AH135" s="16">
        <v>3</v>
      </c>
      <c r="AI135" s="21">
        <v>3</v>
      </c>
      <c r="AJ135" s="16">
        <v>3.8</v>
      </c>
      <c r="AK135" s="17">
        <v>3.8</v>
      </c>
      <c r="AL135" s="107">
        <v>2</v>
      </c>
      <c r="AM135" s="1">
        <v>1</v>
      </c>
      <c r="AN135" s="1">
        <v>1</v>
      </c>
      <c r="AO135" s="1">
        <v>0</v>
      </c>
      <c r="AP135" s="1">
        <v>0</v>
      </c>
      <c r="AQ135" s="17">
        <v>1</v>
      </c>
      <c r="AR135" s="1">
        <v>1</v>
      </c>
      <c r="AS135" s="1">
        <v>1</v>
      </c>
      <c r="AT135" s="17" t="s">
        <v>246</v>
      </c>
      <c r="AU135" s="17">
        <v>1</v>
      </c>
      <c r="AV135" s="17">
        <v>1</v>
      </c>
      <c r="AX135" s="1">
        <v>1</v>
      </c>
      <c r="AY135" s="1">
        <v>1</v>
      </c>
      <c r="AZ135" s="1">
        <v>1</v>
      </c>
      <c r="BA135" s="1">
        <v>1</v>
      </c>
      <c r="BB135" s="107">
        <v>1</v>
      </c>
      <c r="BC135" s="22">
        <v>0</v>
      </c>
      <c r="BD135" s="22">
        <v>1</v>
      </c>
      <c r="BE135" s="22"/>
      <c r="BF135" s="1">
        <v>1</v>
      </c>
      <c r="BG135" s="1">
        <v>1</v>
      </c>
      <c r="BH135" s="17">
        <v>1</v>
      </c>
      <c r="BI135" s="1">
        <v>0</v>
      </c>
      <c r="BJ135" s="17">
        <v>0</v>
      </c>
      <c r="BK135" s="23">
        <v>1</v>
      </c>
      <c r="BL135" s="1">
        <v>0</v>
      </c>
      <c r="BM135" s="1">
        <v>0</v>
      </c>
      <c r="BN135" s="1">
        <v>1</v>
      </c>
      <c r="BO135" s="1" t="s">
        <v>709</v>
      </c>
      <c r="BP135" s="1">
        <v>1</v>
      </c>
      <c r="BQ135" s="1">
        <v>1</v>
      </c>
      <c r="BR135" s="1">
        <v>20.83</v>
      </c>
      <c r="BS135" s="1">
        <v>2</v>
      </c>
      <c r="BT135" s="1">
        <v>2</v>
      </c>
      <c r="BU135" s="1">
        <v>3</v>
      </c>
      <c r="BW135" s="1">
        <v>2.01</v>
      </c>
      <c r="BX135" s="17">
        <v>1</v>
      </c>
      <c r="BY135" s="1">
        <v>1</v>
      </c>
      <c r="BZ135" s="1">
        <v>47.2</v>
      </c>
      <c r="CA135" s="1">
        <v>123</v>
      </c>
      <c r="CB135" s="24">
        <v>2</v>
      </c>
      <c r="CC135" s="24">
        <v>35</v>
      </c>
      <c r="CD135" s="48">
        <f t="shared" ref="CD135:CD198" si="79">CC135/50</f>
        <v>0.7</v>
      </c>
      <c r="CE135" s="48">
        <v>1</v>
      </c>
      <c r="CF135" s="25" t="s">
        <v>407</v>
      </c>
      <c r="CG135" s="1">
        <v>0</v>
      </c>
      <c r="CH135" s="1">
        <v>0</v>
      </c>
      <c r="CI135" s="1" t="s">
        <v>407</v>
      </c>
      <c r="CJ135" s="1">
        <v>0</v>
      </c>
      <c r="CK135" s="1">
        <v>38</v>
      </c>
      <c r="CL135" s="1">
        <f t="shared" si="50"/>
        <v>0.76</v>
      </c>
      <c r="CM135" s="22">
        <v>15.1</v>
      </c>
      <c r="CN135" s="1">
        <v>2</v>
      </c>
      <c r="CO135" s="1">
        <v>55.3</v>
      </c>
      <c r="CP135" s="1">
        <v>2</v>
      </c>
      <c r="CQ135" s="1">
        <f t="shared" si="73"/>
        <v>5.53</v>
      </c>
      <c r="CR135" s="1">
        <v>1.32</v>
      </c>
      <c r="CS135" s="1">
        <f t="shared" si="43"/>
        <v>13.2</v>
      </c>
      <c r="CT135" s="22">
        <v>2</v>
      </c>
      <c r="CU135" s="22">
        <v>30</v>
      </c>
      <c r="CV135" s="22">
        <v>1</v>
      </c>
      <c r="CW135" s="22">
        <v>48.2</v>
      </c>
      <c r="CX135" s="26">
        <f t="shared" si="64"/>
        <v>1.68304703823885</v>
      </c>
      <c r="CY135" s="27">
        <f t="shared" si="65"/>
        <v>1.11081104523764</v>
      </c>
      <c r="CZ135" s="26">
        <f t="shared" si="66"/>
        <v>2.55</v>
      </c>
      <c r="DA135" s="28">
        <f t="shared" si="67"/>
        <v>-1.43918895476236</v>
      </c>
      <c r="DB135" s="22">
        <v>2</v>
      </c>
      <c r="DC135" s="1">
        <v>1</v>
      </c>
      <c r="DD135" s="17">
        <v>2</v>
      </c>
      <c r="DE135" s="29">
        <f t="shared" si="74"/>
        <v>0</v>
      </c>
      <c r="DF135" s="29">
        <v>0</v>
      </c>
      <c r="DG135" s="1">
        <v>32</v>
      </c>
      <c r="DH135" s="1">
        <f t="shared" si="44"/>
        <v>3.2</v>
      </c>
      <c r="DI135" s="1">
        <v>59</v>
      </c>
      <c r="DJ135" s="1">
        <f t="shared" si="68"/>
        <v>5.9</v>
      </c>
      <c r="DK135" s="1">
        <v>3</v>
      </c>
      <c r="DL135" s="1">
        <v>285</v>
      </c>
      <c r="DM135" s="1">
        <v>89</v>
      </c>
      <c r="DN135" s="1">
        <f t="shared" si="51"/>
        <v>8.9</v>
      </c>
      <c r="DO135" s="1">
        <v>2321</v>
      </c>
      <c r="DP135" s="1">
        <v>1</v>
      </c>
      <c r="DQ135" s="1">
        <f t="shared" si="52"/>
        <v>2.321</v>
      </c>
      <c r="DR135" s="1">
        <v>47</v>
      </c>
      <c r="DS135" s="25">
        <v>6.8</v>
      </c>
      <c r="DT135" s="1" t="s">
        <v>584</v>
      </c>
      <c r="DU135" s="1">
        <v>2</v>
      </c>
      <c r="DV135" s="1">
        <v>8</v>
      </c>
      <c r="DW135" s="1">
        <v>2</v>
      </c>
      <c r="DX135" s="20">
        <v>5.72</v>
      </c>
      <c r="DY135" s="1">
        <v>85.6</v>
      </c>
      <c r="DZ135" s="30">
        <v>123</v>
      </c>
      <c r="EA135" s="1">
        <v>51</v>
      </c>
      <c r="EB135" s="1">
        <v>16.1</v>
      </c>
      <c r="EC135" s="1">
        <v>50.8</v>
      </c>
      <c r="ED135" s="1">
        <v>1.41</v>
      </c>
      <c r="EE135" s="1">
        <v>35</v>
      </c>
      <c r="EF135" s="1">
        <v>84.3</v>
      </c>
      <c r="EG135" s="26">
        <f t="shared" si="75"/>
        <v>1.92582757462474</v>
      </c>
      <c r="EH135" s="26">
        <f t="shared" si="76"/>
        <v>1.27104619925233</v>
      </c>
      <c r="EI135" s="1">
        <f t="shared" si="77"/>
        <v>2.975</v>
      </c>
      <c r="EJ135" s="28">
        <f t="shared" si="78"/>
        <v>-1.70395380074767</v>
      </c>
      <c r="EK135" s="22">
        <v>2</v>
      </c>
      <c r="EL135" s="1">
        <v>2</v>
      </c>
      <c r="EM135" s="1">
        <v>87</v>
      </c>
      <c r="EN135" s="1">
        <v>278</v>
      </c>
      <c r="EO135" s="1">
        <v>204</v>
      </c>
      <c r="EP135" s="1">
        <v>80</v>
      </c>
      <c r="EQ135" s="1">
        <v>2929</v>
      </c>
      <c r="ER135" s="25">
        <v>63</v>
      </c>
      <c r="ES135" s="23"/>
      <c r="ET135" s="1">
        <v>1</v>
      </c>
      <c r="EU135" s="1">
        <v>2.9</v>
      </c>
      <c r="EV135" s="1">
        <v>65.6</v>
      </c>
      <c r="EW135" s="30">
        <v>120</v>
      </c>
      <c r="EX135" s="1">
        <v>32</v>
      </c>
      <c r="EY135" s="1">
        <v>16.4</v>
      </c>
      <c r="EZ135" s="1">
        <v>49.5</v>
      </c>
      <c r="FA135" s="1">
        <v>1.44</v>
      </c>
      <c r="FB135" s="1">
        <v>32</v>
      </c>
      <c r="FC135" s="1">
        <v>71</v>
      </c>
      <c r="FD135" s="1">
        <v>55</v>
      </c>
      <c r="FE135" s="1">
        <v>72</v>
      </c>
      <c r="FF135" s="1">
        <v>207</v>
      </c>
      <c r="FG135" s="1">
        <v>66</v>
      </c>
      <c r="FH135" s="1">
        <v>2295</v>
      </c>
      <c r="FI135" s="1">
        <v>53</v>
      </c>
      <c r="FK135" s="20">
        <v>38</v>
      </c>
      <c r="FL135" s="1">
        <v>36.7</v>
      </c>
      <c r="FM135" s="17"/>
      <c r="FN135" s="31">
        <v>1</v>
      </c>
      <c r="FO135" s="157">
        <v>1</v>
      </c>
      <c r="FP135" s="1">
        <v>0</v>
      </c>
      <c r="FQ135" s="1">
        <v>0</v>
      </c>
      <c r="FR135" s="1">
        <v>0</v>
      </c>
      <c r="FS135" s="1">
        <v>0</v>
      </c>
      <c r="FT135" s="1">
        <f t="shared" si="69"/>
        <v>0</v>
      </c>
      <c r="FU135" s="1">
        <v>0</v>
      </c>
      <c r="FV135" s="1">
        <f t="shared" si="70"/>
        <v>0</v>
      </c>
      <c r="FW135" s="1">
        <v>0</v>
      </c>
      <c r="FX135" s="1">
        <v>0</v>
      </c>
      <c r="FY135" s="17">
        <v>0</v>
      </c>
      <c r="FZ135" s="1">
        <v>0</v>
      </c>
      <c r="GB135" s="1">
        <v>0</v>
      </c>
      <c r="GC135" s="1">
        <v>0</v>
      </c>
      <c r="GD135" s="17">
        <v>0</v>
      </c>
      <c r="GE135" s="1">
        <v>0</v>
      </c>
      <c r="GG135" s="1">
        <v>0</v>
      </c>
      <c r="GH135" s="1">
        <v>0</v>
      </c>
      <c r="GI135" s="17">
        <v>0</v>
      </c>
      <c r="GJ135" s="1">
        <v>0</v>
      </c>
      <c r="GK135" s="1">
        <v>0</v>
      </c>
      <c r="GL135" s="1">
        <v>0</v>
      </c>
      <c r="GM135" s="32">
        <v>0</v>
      </c>
      <c r="GN135" s="17">
        <v>0</v>
      </c>
      <c r="GO135" s="17">
        <v>0</v>
      </c>
      <c r="GP135" s="1">
        <v>0</v>
      </c>
      <c r="GQ135" s="1">
        <v>0</v>
      </c>
      <c r="GR135" s="1">
        <v>0</v>
      </c>
      <c r="GS135" s="1">
        <v>0</v>
      </c>
      <c r="GT135" s="32">
        <v>0</v>
      </c>
      <c r="GU135" s="32">
        <v>0</v>
      </c>
      <c r="GV135" s="1">
        <v>0</v>
      </c>
      <c r="GW135" s="1">
        <v>0</v>
      </c>
      <c r="GX135" s="157">
        <v>0</v>
      </c>
      <c r="GY135" s="17">
        <v>0</v>
      </c>
      <c r="GZ135" s="17">
        <v>0</v>
      </c>
      <c r="HA135" s="25">
        <v>0</v>
      </c>
      <c r="HB135" s="1">
        <v>0</v>
      </c>
      <c r="HC135" s="17">
        <v>0</v>
      </c>
      <c r="HD135" s="170">
        <v>0</v>
      </c>
      <c r="HE135" s="17">
        <v>0</v>
      </c>
      <c r="HF135" s="17">
        <v>0</v>
      </c>
      <c r="HG135" s="17">
        <v>0</v>
      </c>
      <c r="HH135" s="17">
        <v>0</v>
      </c>
      <c r="HI135" s="17">
        <v>0</v>
      </c>
      <c r="HL135" s="1">
        <v>0</v>
      </c>
      <c r="HM135" s="1">
        <v>0</v>
      </c>
      <c r="HN135" s="1" t="s">
        <v>407</v>
      </c>
      <c r="HO135" s="1">
        <v>0</v>
      </c>
      <c r="HP135" s="1">
        <v>0</v>
      </c>
      <c r="HQ135" s="1">
        <v>0</v>
      </c>
      <c r="HR135" s="32">
        <v>0</v>
      </c>
      <c r="HS135" s="1">
        <v>0</v>
      </c>
      <c r="HT135" s="32">
        <v>0</v>
      </c>
      <c r="HU135" s="32">
        <v>0</v>
      </c>
      <c r="HW135" s="32">
        <v>0</v>
      </c>
      <c r="HX135" s="32">
        <v>0</v>
      </c>
      <c r="HY135" s="1">
        <f t="shared" si="71"/>
        <v>0</v>
      </c>
      <c r="HZ135" s="1">
        <v>0</v>
      </c>
      <c r="IA135" s="1">
        <f t="shared" si="72"/>
        <v>0</v>
      </c>
      <c r="IB135" s="1">
        <v>0</v>
      </c>
      <c r="IC135" s="1">
        <v>0</v>
      </c>
      <c r="ID135" s="23">
        <v>0</v>
      </c>
      <c r="IE135" s="23"/>
      <c r="IF135" s="23"/>
      <c r="IG135" s="36">
        <v>1</v>
      </c>
      <c r="IH135" s="37" t="s">
        <v>242</v>
      </c>
      <c r="II135" s="179">
        <v>0</v>
      </c>
      <c r="IJ135" s="1" t="s">
        <v>710</v>
      </c>
      <c r="IL135" s="38" t="s">
        <v>242</v>
      </c>
      <c r="IM135" s="1" t="s">
        <v>711</v>
      </c>
      <c r="IN135" s="1">
        <v>1</v>
      </c>
      <c r="IO135" s="1">
        <v>7.73</v>
      </c>
      <c r="IQ135" s="1">
        <v>2.17</v>
      </c>
      <c r="IR135" s="1">
        <v>52.1</v>
      </c>
      <c r="IS135" s="1">
        <v>137</v>
      </c>
      <c r="IT135" s="1">
        <v>35</v>
      </c>
      <c r="IU135" s="1">
        <v>15.1</v>
      </c>
      <c r="IV135" s="1">
        <v>52.7</v>
      </c>
      <c r="IW135" s="1">
        <v>1.32</v>
      </c>
      <c r="IX135" s="1">
        <v>31</v>
      </c>
      <c r="IY135" s="1">
        <v>75.2</v>
      </c>
      <c r="IZ135" s="1">
        <v>23</v>
      </c>
      <c r="JA135" s="1">
        <v>45</v>
      </c>
      <c r="JB135" s="1">
        <v>360</v>
      </c>
      <c r="JC135" s="1">
        <v>46</v>
      </c>
      <c r="JD135" s="1">
        <v>2544</v>
      </c>
      <c r="JE135" s="23">
        <v>56</v>
      </c>
      <c r="JI135" s="38" t="s">
        <v>242</v>
      </c>
      <c r="JN135" s="23"/>
    </row>
    <row r="136" s="1" customFormat="1" spans="1:274">
      <c r="A136" s="46">
        <v>85</v>
      </c>
      <c r="B136" s="14">
        <v>3000276654</v>
      </c>
      <c r="C136" s="1" t="s">
        <v>712</v>
      </c>
      <c r="E136" s="49">
        <v>3</v>
      </c>
      <c r="F136" s="49">
        <v>2</v>
      </c>
      <c r="G136" s="17">
        <v>3</v>
      </c>
      <c r="H136" s="1">
        <v>1</v>
      </c>
      <c r="I136" s="71">
        <v>52.3210393098817</v>
      </c>
      <c r="J136" s="47">
        <v>1</v>
      </c>
      <c r="K136" s="68">
        <f t="shared" si="63"/>
        <v>5.23210393098817</v>
      </c>
      <c r="L136" s="49">
        <v>3</v>
      </c>
      <c r="M136" s="78">
        <v>24838</v>
      </c>
      <c r="N136" s="1">
        <v>0</v>
      </c>
      <c r="O136" s="1">
        <v>0</v>
      </c>
      <c r="P136" s="1">
        <v>1</v>
      </c>
      <c r="Q136" s="1">
        <v>1</v>
      </c>
      <c r="R136" s="1">
        <v>0</v>
      </c>
      <c r="S136" s="19">
        <v>132</v>
      </c>
      <c r="T136" s="83">
        <v>134</v>
      </c>
      <c r="U136" s="1">
        <v>1</v>
      </c>
      <c r="V136" s="1">
        <v>1</v>
      </c>
      <c r="W136" s="1">
        <v>1</v>
      </c>
      <c r="X136" s="1">
        <v>1</v>
      </c>
      <c r="Z136" s="88">
        <v>43949</v>
      </c>
      <c r="AA136" s="17">
        <v>125</v>
      </c>
      <c r="AB136" s="17">
        <v>0</v>
      </c>
      <c r="AC136" s="1">
        <v>30.07</v>
      </c>
      <c r="AD136" s="1">
        <v>2</v>
      </c>
      <c r="AE136" s="20" t="s">
        <v>349</v>
      </c>
      <c r="AF136" s="16"/>
      <c r="AG136" s="16" t="s">
        <v>235</v>
      </c>
      <c r="AH136" s="16">
        <v>1</v>
      </c>
      <c r="AI136" s="21">
        <v>1</v>
      </c>
      <c r="AJ136" s="16">
        <v>2.4</v>
      </c>
      <c r="AK136" s="17">
        <v>2.4</v>
      </c>
      <c r="AL136" s="107">
        <v>2</v>
      </c>
      <c r="AM136" s="1">
        <v>1</v>
      </c>
      <c r="AN136" s="1">
        <v>1</v>
      </c>
      <c r="AO136" s="1">
        <v>0</v>
      </c>
      <c r="AP136" s="1">
        <v>0</v>
      </c>
      <c r="AQ136" s="17">
        <v>1</v>
      </c>
      <c r="AR136" s="1">
        <v>1</v>
      </c>
      <c r="AS136" s="1">
        <v>1</v>
      </c>
      <c r="AT136" s="17" t="s">
        <v>246</v>
      </c>
      <c r="AU136" s="17">
        <v>1</v>
      </c>
      <c r="AV136" s="17">
        <v>1</v>
      </c>
      <c r="AX136" s="1">
        <v>1</v>
      </c>
      <c r="AY136" s="1">
        <v>1</v>
      </c>
      <c r="AZ136" s="1">
        <v>1</v>
      </c>
      <c r="BA136" s="1">
        <v>1</v>
      </c>
      <c r="BB136" s="107">
        <v>1</v>
      </c>
      <c r="BC136" s="22">
        <v>0</v>
      </c>
      <c r="BD136" s="22">
        <v>0</v>
      </c>
      <c r="BE136" s="22"/>
      <c r="BF136" s="1">
        <v>0</v>
      </c>
      <c r="BG136" s="1">
        <v>1</v>
      </c>
      <c r="BH136" s="17">
        <v>1</v>
      </c>
      <c r="BI136" s="1">
        <v>0</v>
      </c>
      <c r="BJ136" s="17">
        <v>0</v>
      </c>
      <c r="BK136" s="23">
        <v>1</v>
      </c>
      <c r="BL136" s="1">
        <v>0</v>
      </c>
      <c r="BM136" s="1">
        <v>0</v>
      </c>
      <c r="BN136" s="1">
        <v>1</v>
      </c>
      <c r="BO136" s="1">
        <v>0</v>
      </c>
      <c r="BP136" s="1">
        <v>1</v>
      </c>
      <c r="BQ136" s="1">
        <v>1</v>
      </c>
      <c r="BR136" s="1">
        <v>4.58</v>
      </c>
      <c r="BS136" s="1">
        <v>1</v>
      </c>
      <c r="BT136" s="1">
        <v>2</v>
      </c>
      <c r="BU136" s="1">
        <v>2</v>
      </c>
      <c r="BW136" s="1">
        <v>4.65</v>
      </c>
      <c r="BX136" s="1">
        <v>2</v>
      </c>
      <c r="BY136" s="1">
        <v>2</v>
      </c>
      <c r="BZ136" s="1">
        <v>60.9</v>
      </c>
      <c r="CA136" s="1">
        <v>153</v>
      </c>
      <c r="CB136" s="24">
        <v>2</v>
      </c>
      <c r="CC136" s="24">
        <v>125</v>
      </c>
      <c r="CD136" s="48">
        <f t="shared" si="79"/>
        <v>2.5</v>
      </c>
      <c r="CE136" s="48">
        <v>3</v>
      </c>
      <c r="CF136" s="25">
        <v>0</v>
      </c>
      <c r="CG136" s="17">
        <v>0</v>
      </c>
      <c r="CH136" s="17">
        <v>0</v>
      </c>
      <c r="CI136" s="17">
        <v>0</v>
      </c>
      <c r="CJ136" s="17">
        <v>0</v>
      </c>
      <c r="CK136" s="17">
        <v>125</v>
      </c>
      <c r="CL136" s="1">
        <f t="shared" si="50"/>
        <v>2.5</v>
      </c>
      <c r="CM136" s="22">
        <v>12.4</v>
      </c>
      <c r="CN136" s="17">
        <v>1</v>
      </c>
      <c r="CO136" s="1">
        <v>81.2</v>
      </c>
      <c r="CP136" s="17">
        <v>5</v>
      </c>
      <c r="CQ136" s="1">
        <f t="shared" si="73"/>
        <v>8.12</v>
      </c>
      <c r="CR136" s="1">
        <v>1.08</v>
      </c>
      <c r="CS136" s="1">
        <f t="shared" ref="CS136:CS199" si="80">CR136*10</f>
        <v>10.8</v>
      </c>
      <c r="CT136" s="107">
        <v>1</v>
      </c>
      <c r="CU136" s="22">
        <v>38</v>
      </c>
      <c r="CV136" s="107">
        <v>2</v>
      </c>
      <c r="CW136" s="22">
        <v>12.7</v>
      </c>
      <c r="CX136" s="26">
        <f t="shared" si="64"/>
        <v>1.10380372095596</v>
      </c>
      <c r="CY136" s="27">
        <f t="shared" si="65"/>
        <v>0.728510455830932</v>
      </c>
      <c r="CZ136" s="26">
        <f t="shared" si="66"/>
        <v>3.23</v>
      </c>
      <c r="DA136" s="28">
        <f t="shared" si="67"/>
        <v>-2.50148954416907</v>
      </c>
      <c r="DB136" s="22">
        <v>2</v>
      </c>
      <c r="DC136" s="1">
        <v>1</v>
      </c>
      <c r="DD136" s="17">
        <v>2</v>
      </c>
      <c r="DE136" s="29">
        <f t="shared" si="74"/>
        <v>0</v>
      </c>
      <c r="DF136" s="29">
        <v>0</v>
      </c>
      <c r="DG136" s="1">
        <v>26</v>
      </c>
      <c r="DH136" s="1">
        <f t="shared" si="44"/>
        <v>2.6</v>
      </c>
      <c r="DI136" s="1">
        <v>28</v>
      </c>
      <c r="DJ136" s="1">
        <f t="shared" si="68"/>
        <v>2.8</v>
      </c>
      <c r="DK136" s="17">
        <v>2</v>
      </c>
      <c r="DL136" s="1">
        <v>66</v>
      </c>
      <c r="DM136" s="1">
        <v>22</v>
      </c>
      <c r="DN136" s="1">
        <f t="shared" si="51"/>
        <v>2.2</v>
      </c>
      <c r="DO136" s="1">
        <v>6442</v>
      </c>
      <c r="DP136" s="1">
        <v>2</v>
      </c>
      <c r="DQ136" s="1">
        <f t="shared" si="52"/>
        <v>6.442</v>
      </c>
      <c r="DR136" s="1">
        <v>75</v>
      </c>
      <c r="DS136" s="25">
        <v>4.7</v>
      </c>
      <c r="DT136" s="1" t="s">
        <v>241</v>
      </c>
      <c r="DU136" s="1">
        <v>1</v>
      </c>
      <c r="DV136" s="1">
        <v>5</v>
      </c>
      <c r="DW136" s="1">
        <v>1</v>
      </c>
      <c r="DX136" s="20">
        <v>7.67</v>
      </c>
      <c r="DY136" s="1">
        <v>79.01</v>
      </c>
      <c r="DZ136" s="30">
        <v>163</v>
      </c>
      <c r="EA136" s="1">
        <v>125</v>
      </c>
      <c r="EB136" s="1">
        <v>12.6</v>
      </c>
      <c r="EC136" s="1">
        <v>77.7</v>
      </c>
      <c r="ED136" s="1">
        <v>1.1</v>
      </c>
      <c r="EE136" s="1">
        <v>38</v>
      </c>
      <c r="EF136" s="1">
        <v>24.7</v>
      </c>
      <c r="EG136" s="26">
        <f t="shared" si="75"/>
        <v>1.39269695325967</v>
      </c>
      <c r="EH136" s="26">
        <f t="shared" si="76"/>
        <v>0.919179989151379</v>
      </c>
      <c r="EI136" s="1">
        <f t="shared" si="77"/>
        <v>3.23</v>
      </c>
      <c r="EJ136" s="28">
        <f t="shared" si="78"/>
        <v>-2.31082001084862</v>
      </c>
      <c r="EK136" s="22">
        <v>2</v>
      </c>
      <c r="EL136" s="1">
        <v>2</v>
      </c>
      <c r="EM136" s="1">
        <v>135</v>
      </c>
      <c r="EN136" s="1">
        <v>240</v>
      </c>
      <c r="EO136" s="1">
        <v>75</v>
      </c>
      <c r="EP136" s="1">
        <v>25</v>
      </c>
      <c r="EQ136" s="1">
        <v>6809</v>
      </c>
      <c r="ER136" s="25">
        <v>75</v>
      </c>
      <c r="ES136" s="23"/>
      <c r="ET136" s="1">
        <v>1</v>
      </c>
      <c r="EU136" s="1">
        <v>5.62</v>
      </c>
      <c r="EV136" s="1">
        <v>68</v>
      </c>
      <c r="EW136" s="30">
        <v>147</v>
      </c>
      <c r="EX136" s="1">
        <v>142</v>
      </c>
      <c r="EY136" s="1">
        <v>12.7</v>
      </c>
      <c r="EZ136" s="1">
        <v>76</v>
      </c>
      <c r="FA136" s="1">
        <v>1.11</v>
      </c>
      <c r="FB136" s="1">
        <v>38</v>
      </c>
      <c r="FC136" s="1">
        <v>12.9</v>
      </c>
      <c r="FD136" s="1">
        <v>34</v>
      </c>
      <c r="FE136" s="1">
        <v>20</v>
      </c>
      <c r="FF136" s="1">
        <v>70</v>
      </c>
      <c r="FG136" s="1">
        <v>31</v>
      </c>
      <c r="FH136" s="1">
        <v>5400</v>
      </c>
      <c r="FI136" s="1">
        <v>71</v>
      </c>
      <c r="FK136" s="20">
        <v>36.6</v>
      </c>
      <c r="FL136" s="1">
        <v>36.5</v>
      </c>
      <c r="FN136" s="31">
        <v>0</v>
      </c>
      <c r="FO136" s="32">
        <v>0</v>
      </c>
      <c r="FP136" s="1">
        <v>2</v>
      </c>
      <c r="FQ136" s="1">
        <v>1</v>
      </c>
      <c r="FR136" s="1">
        <v>0</v>
      </c>
      <c r="FS136" s="1">
        <v>0</v>
      </c>
      <c r="FT136" s="1">
        <f t="shared" si="69"/>
        <v>0</v>
      </c>
      <c r="FU136" s="1">
        <v>0</v>
      </c>
      <c r="FV136" s="1">
        <f t="shared" si="70"/>
        <v>0</v>
      </c>
      <c r="FW136" s="1">
        <v>0</v>
      </c>
      <c r="FX136" s="1">
        <v>0</v>
      </c>
      <c r="FY136" s="17">
        <v>0</v>
      </c>
      <c r="FZ136" s="1">
        <v>0</v>
      </c>
      <c r="GB136" s="1">
        <v>0</v>
      </c>
      <c r="GC136" s="1">
        <v>0</v>
      </c>
      <c r="GD136" s="17">
        <v>0</v>
      </c>
      <c r="GE136" s="1">
        <v>0</v>
      </c>
      <c r="GG136" s="1">
        <v>0</v>
      </c>
      <c r="GH136" s="1">
        <v>0</v>
      </c>
      <c r="GI136" s="17">
        <v>0</v>
      </c>
      <c r="GJ136" s="1">
        <v>0</v>
      </c>
      <c r="GK136" s="1">
        <v>0</v>
      </c>
      <c r="GL136" s="1">
        <v>0</v>
      </c>
      <c r="GM136" s="32">
        <v>0</v>
      </c>
      <c r="GN136" s="17">
        <v>0</v>
      </c>
      <c r="GO136" s="17">
        <v>0</v>
      </c>
      <c r="GP136" s="1">
        <v>0</v>
      </c>
      <c r="GQ136" s="1">
        <v>0</v>
      </c>
      <c r="GR136" s="1">
        <v>0</v>
      </c>
      <c r="GS136" s="1">
        <v>0</v>
      </c>
      <c r="GT136" s="32">
        <v>0</v>
      </c>
      <c r="GU136" s="32">
        <v>0</v>
      </c>
      <c r="GV136" s="1">
        <v>0</v>
      </c>
      <c r="GW136" s="1">
        <v>0</v>
      </c>
      <c r="GX136" s="157">
        <v>0</v>
      </c>
      <c r="GY136" s="17">
        <v>0</v>
      </c>
      <c r="GZ136" s="17">
        <v>0</v>
      </c>
      <c r="HA136" s="25">
        <v>0</v>
      </c>
      <c r="HB136" s="1">
        <v>0</v>
      </c>
      <c r="HC136" s="17">
        <v>0</v>
      </c>
      <c r="HD136" s="170">
        <v>0</v>
      </c>
      <c r="HE136" s="17">
        <v>0</v>
      </c>
      <c r="HF136" s="17">
        <v>0</v>
      </c>
      <c r="HG136" s="17">
        <v>0</v>
      </c>
      <c r="HH136" s="17">
        <v>0</v>
      </c>
      <c r="HI136" s="17">
        <v>0</v>
      </c>
      <c r="HL136" s="1">
        <v>0</v>
      </c>
      <c r="HM136" s="1">
        <v>0</v>
      </c>
      <c r="HN136" s="1">
        <v>0</v>
      </c>
      <c r="HO136" s="1">
        <v>0</v>
      </c>
      <c r="HP136" s="1">
        <v>0</v>
      </c>
      <c r="HQ136" s="1">
        <v>0</v>
      </c>
      <c r="HR136" s="32">
        <v>0</v>
      </c>
      <c r="HS136" s="1">
        <v>0</v>
      </c>
      <c r="HT136" s="32">
        <v>0</v>
      </c>
      <c r="HU136" s="32">
        <v>0</v>
      </c>
      <c r="HW136" s="32">
        <v>0</v>
      </c>
      <c r="HX136" s="32">
        <v>0</v>
      </c>
      <c r="HY136" s="1">
        <f t="shared" si="71"/>
        <v>0</v>
      </c>
      <c r="HZ136" s="1">
        <v>0</v>
      </c>
      <c r="IA136" s="1">
        <f t="shared" si="72"/>
        <v>0</v>
      </c>
      <c r="IB136" s="1">
        <v>0</v>
      </c>
      <c r="IC136" s="1">
        <v>0</v>
      </c>
      <c r="ID136" s="23">
        <v>0</v>
      </c>
      <c r="IE136" s="23"/>
      <c r="IF136" s="23"/>
      <c r="IG136" s="36">
        <v>1</v>
      </c>
      <c r="IH136" s="37" t="s">
        <v>242</v>
      </c>
      <c r="II136" s="179">
        <v>0</v>
      </c>
      <c r="IJ136" s="1" t="s">
        <v>713</v>
      </c>
      <c r="IK136" s="1" t="s">
        <v>365</v>
      </c>
      <c r="IL136" s="38" t="s">
        <v>242</v>
      </c>
      <c r="JE136" s="23"/>
      <c r="JI136" s="38" t="s">
        <v>242</v>
      </c>
      <c r="JN136" s="23"/>
    </row>
    <row r="137" s="3" customFormat="1" ht="22" customHeight="1" spans="1:274">
      <c r="A137" s="52"/>
      <c r="B137" s="65"/>
      <c r="E137" s="54">
        <v>3</v>
      </c>
      <c r="F137" s="49">
        <v>2</v>
      </c>
      <c r="G137" s="66">
        <v>3</v>
      </c>
      <c r="H137" s="66">
        <v>1</v>
      </c>
      <c r="I137" s="71">
        <v>52.3265147993181</v>
      </c>
      <c r="J137" s="47">
        <v>1</v>
      </c>
      <c r="K137" s="68">
        <f t="shared" si="63"/>
        <v>5.23265147993181</v>
      </c>
      <c r="L137" s="49">
        <v>3</v>
      </c>
      <c r="M137" s="79">
        <v>24838</v>
      </c>
      <c r="N137" s="66">
        <v>0</v>
      </c>
      <c r="O137" s="66">
        <v>0</v>
      </c>
      <c r="P137" s="66">
        <v>1</v>
      </c>
      <c r="Q137" s="66">
        <v>1</v>
      </c>
      <c r="R137" s="1">
        <v>0</v>
      </c>
      <c r="S137" s="19">
        <v>133</v>
      </c>
      <c r="T137" s="83">
        <v>135</v>
      </c>
      <c r="U137" s="3">
        <v>2</v>
      </c>
      <c r="V137" s="3">
        <v>2</v>
      </c>
      <c r="W137" s="1">
        <v>2</v>
      </c>
      <c r="X137" s="1">
        <v>1</v>
      </c>
      <c r="Z137" s="92">
        <v>43951</v>
      </c>
      <c r="AA137" s="66">
        <v>153</v>
      </c>
      <c r="AB137" s="66">
        <v>0</v>
      </c>
      <c r="AC137" s="3">
        <v>26.82</v>
      </c>
      <c r="AD137" s="1">
        <v>2</v>
      </c>
      <c r="AE137" s="95" t="s">
        <v>714</v>
      </c>
      <c r="AF137" s="94"/>
      <c r="AG137" s="94" t="s">
        <v>255</v>
      </c>
      <c r="AH137" s="94">
        <v>3</v>
      </c>
      <c r="AI137" s="21">
        <v>3</v>
      </c>
      <c r="AJ137" s="94">
        <v>0.9</v>
      </c>
      <c r="AK137" s="66">
        <v>0.9</v>
      </c>
      <c r="AL137" s="22">
        <v>1</v>
      </c>
      <c r="AM137" s="3">
        <v>2</v>
      </c>
      <c r="AN137" s="3">
        <v>2</v>
      </c>
      <c r="AO137" s="3">
        <v>0</v>
      </c>
      <c r="AP137" s="3">
        <v>0</v>
      </c>
      <c r="AQ137" s="66">
        <v>2</v>
      </c>
      <c r="AR137" s="1">
        <v>1</v>
      </c>
      <c r="AS137" s="66">
        <v>1</v>
      </c>
      <c r="AT137" s="66" t="s">
        <v>246</v>
      </c>
      <c r="AU137" s="17">
        <v>1</v>
      </c>
      <c r="AV137" s="17">
        <v>1</v>
      </c>
      <c r="AX137" s="3">
        <v>1</v>
      </c>
      <c r="AY137" s="3">
        <v>1</v>
      </c>
      <c r="AZ137" s="3">
        <v>1</v>
      </c>
      <c r="BA137" s="1">
        <v>1</v>
      </c>
      <c r="BB137" s="107">
        <v>1</v>
      </c>
      <c r="BC137" s="22">
        <v>0</v>
      </c>
      <c r="BD137" s="22">
        <v>0</v>
      </c>
      <c r="BE137" s="22"/>
      <c r="BF137" s="3">
        <v>0</v>
      </c>
      <c r="BG137" s="3">
        <v>1</v>
      </c>
      <c r="BH137" s="17">
        <v>1</v>
      </c>
      <c r="BI137" s="3">
        <v>0</v>
      </c>
      <c r="BJ137" s="66">
        <v>0</v>
      </c>
      <c r="BK137" s="118">
        <v>2</v>
      </c>
      <c r="BL137" s="3">
        <v>0</v>
      </c>
      <c r="BM137" s="3">
        <v>0</v>
      </c>
      <c r="BN137" s="3">
        <v>1</v>
      </c>
      <c r="BO137" s="3">
        <v>0</v>
      </c>
      <c r="BP137" s="1">
        <v>1</v>
      </c>
      <c r="BQ137" s="66">
        <v>1</v>
      </c>
      <c r="BR137" s="3">
        <v>2.12</v>
      </c>
      <c r="BS137" s="1">
        <v>1</v>
      </c>
      <c r="BT137" s="1">
        <v>1</v>
      </c>
      <c r="BU137" s="66">
        <v>1</v>
      </c>
      <c r="BW137" s="3">
        <v>4.48</v>
      </c>
      <c r="BX137" s="1">
        <v>2</v>
      </c>
      <c r="BY137" s="1">
        <v>2</v>
      </c>
      <c r="BZ137" s="3">
        <v>45.6</v>
      </c>
      <c r="CA137" s="3">
        <v>145</v>
      </c>
      <c r="CB137" s="24">
        <v>2</v>
      </c>
      <c r="CC137" s="3">
        <v>153</v>
      </c>
      <c r="CD137" s="48">
        <f t="shared" si="79"/>
        <v>3.06</v>
      </c>
      <c r="CE137" s="48">
        <v>3</v>
      </c>
      <c r="CF137" s="129">
        <v>0</v>
      </c>
      <c r="CG137" s="3">
        <v>0</v>
      </c>
      <c r="CH137" s="3">
        <v>0</v>
      </c>
      <c r="CI137" s="3">
        <v>0</v>
      </c>
      <c r="CJ137" s="3">
        <v>0</v>
      </c>
      <c r="CK137" s="3">
        <v>153</v>
      </c>
      <c r="CL137" s="1">
        <f t="shared" si="50"/>
        <v>3.06</v>
      </c>
      <c r="CM137" s="22">
        <v>12.6</v>
      </c>
      <c r="CN137" s="17">
        <v>1</v>
      </c>
      <c r="CO137" s="3">
        <v>77.7</v>
      </c>
      <c r="CP137" s="17">
        <v>4</v>
      </c>
      <c r="CQ137" s="1">
        <f t="shared" si="73"/>
        <v>7.77</v>
      </c>
      <c r="CR137" s="3">
        <v>1.1</v>
      </c>
      <c r="CS137" s="1">
        <f t="shared" si="80"/>
        <v>11</v>
      </c>
      <c r="CT137" s="107">
        <v>1</v>
      </c>
      <c r="CU137" s="22">
        <v>39</v>
      </c>
      <c r="CV137" s="107">
        <v>2</v>
      </c>
      <c r="CW137" s="22">
        <v>28.1</v>
      </c>
      <c r="CX137" s="26">
        <f t="shared" si="64"/>
        <v>1.44870631990508</v>
      </c>
      <c r="CY137" s="27">
        <f t="shared" si="65"/>
        <v>0.956146171137353</v>
      </c>
      <c r="CZ137" s="26">
        <f t="shared" si="66"/>
        <v>3.315</v>
      </c>
      <c r="DA137" s="28">
        <f t="shared" si="67"/>
        <v>-2.35885382886265</v>
      </c>
      <c r="DB137" s="22">
        <v>2</v>
      </c>
      <c r="DC137" s="1">
        <v>1</v>
      </c>
      <c r="DD137" s="66">
        <v>1</v>
      </c>
      <c r="DE137" s="29">
        <f t="shared" si="74"/>
        <v>-1</v>
      </c>
      <c r="DF137" s="29">
        <v>0</v>
      </c>
      <c r="DG137" s="3">
        <v>31</v>
      </c>
      <c r="DH137" s="1">
        <f t="shared" ref="DH137:DH200" si="81">DG137/10</f>
        <v>3.1</v>
      </c>
      <c r="DI137" s="3">
        <v>29</v>
      </c>
      <c r="DJ137" s="1">
        <f t="shared" si="68"/>
        <v>2.9</v>
      </c>
      <c r="DK137" s="17">
        <v>2</v>
      </c>
      <c r="DL137" s="3">
        <v>84</v>
      </c>
      <c r="DM137" s="3">
        <v>53</v>
      </c>
      <c r="DN137" s="1">
        <f t="shared" si="51"/>
        <v>5.3</v>
      </c>
      <c r="DO137" s="3">
        <v>7116</v>
      </c>
      <c r="DP137" s="1">
        <v>2</v>
      </c>
      <c r="DQ137" s="1">
        <f t="shared" si="52"/>
        <v>7.116</v>
      </c>
      <c r="DR137" s="3">
        <v>76</v>
      </c>
      <c r="DS137" s="129">
        <v>5.2</v>
      </c>
      <c r="DT137" s="3" t="s">
        <v>241</v>
      </c>
      <c r="DU137" s="3">
        <v>1</v>
      </c>
      <c r="DV137" s="3">
        <v>5</v>
      </c>
      <c r="DW137" s="1">
        <v>1</v>
      </c>
      <c r="DX137" s="95">
        <v>8.42</v>
      </c>
      <c r="DY137" s="3">
        <v>73.1</v>
      </c>
      <c r="DZ137" s="30">
        <v>152</v>
      </c>
      <c r="EA137" s="3">
        <v>144</v>
      </c>
      <c r="EE137" s="3">
        <v>43</v>
      </c>
      <c r="EF137" s="3">
        <v>23.9</v>
      </c>
      <c r="EG137" s="26">
        <f t="shared" si="75"/>
        <v>1.37839790094814</v>
      </c>
      <c r="EH137" s="26">
        <f t="shared" si="76"/>
        <v>0.909742614625771</v>
      </c>
      <c r="EI137" s="1">
        <f t="shared" si="77"/>
        <v>3.655</v>
      </c>
      <c r="EJ137" s="28">
        <f t="shared" si="78"/>
        <v>-2.74525738537423</v>
      </c>
      <c r="EK137" s="22">
        <v>1</v>
      </c>
      <c r="EL137" s="3">
        <v>1</v>
      </c>
      <c r="EM137" s="3">
        <v>127</v>
      </c>
      <c r="EN137" s="3">
        <v>172</v>
      </c>
      <c r="EO137" s="3">
        <v>94</v>
      </c>
      <c r="EP137" s="3">
        <v>59</v>
      </c>
      <c r="EQ137" s="3">
        <v>8131</v>
      </c>
      <c r="ER137" s="129">
        <v>77</v>
      </c>
      <c r="ES137" s="118"/>
      <c r="ET137" s="3">
        <v>0</v>
      </c>
      <c r="EW137" s="30"/>
      <c r="FK137" s="95">
        <v>37.7</v>
      </c>
      <c r="FL137" s="3">
        <v>36.5</v>
      </c>
      <c r="FM137" s="1"/>
      <c r="FN137" s="31">
        <v>1</v>
      </c>
      <c r="FO137" s="32">
        <v>0</v>
      </c>
      <c r="FP137" s="3">
        <v>0</v>
      </c>
      <c r="FQ137" s="1">
        <v>0</v>
      </c>
      <c r="FR137" s="3">
        <v>0</v>
      </c>
      <c r="FS137" s="1">
        <v>0</v>
      </c>
      <c r="FT137" s="1">
        <f t="shared" si="69"/>
        <v>0</v>
      </c>
      <c r="FU137" s="66">
        <v>0</v>
      </c>
      <c r="FV137" s="1">
        <f t="shared" si="70"/>
        <v>0</v>
      </c>
      <c r="FW137" s="1">
        <v>0</v>
      </c>
      <c r="FX137" s="1">
        <v>0</v>
      </c>
      <c r="FY137" s="17">
        <v>0</v>
      </c>
      <c r="FZ137" s="1">
        <v>0</v>
      </c>
      <c r="GA137" s="17"/>
      <c r="GB137" s="1">
        <v>0</v>
      </c>
      <c r="GC137" s="17">
        <v>0</v>
      </c>
      <c r="GD137" s="17">
        <v>0</v>
      </c>
      <c r="GE137" s="1">
        <v>0</v>
      </c>
      <c r="GF137" s="17"/>
      <c r="GG137" s="1">
        <v>0</v>
      </c>
      <c r="GH137" s="17">
        <v>0</v>
      </c>
      <c r="GI137" s="17">
        <v>0</v>
      </c>
      <c r="GJ137" s="1">
        <v>0</v>
      </c>
      <c r="GK137" s="3">
        <v>0</v>
      </c>
      <c r="GL137" s="3">
        <v>0</v>
      </c>
      <c r="GM137" s="32">
        <v>0</v>
      </c>
      <c r="GN137" s="17">
        <v>0</v>
      </c>
      <c r="GO137" s="66">
        <v>0</v>
      </c>
      <c r="GP137" s="1">
        <v>0</v>
      </c>
      <c r="GQ137" s="1">
        <v>0</v>
      </c>
      <c r="GR137" s="66">
        <v>0</v>
      </c>
      <c r="GS137" s="1">
        <v>0</v>
      </c>
      <c r="GT137" s="32">
        <v>0</v>
      </c>
      <c r="GU137" s="32">
        <v>0</v>
      </c>
      <c r="GV137" s="3">
        <v>0</v>
      </c>
      <c r="GW137" s="3">
        <v>0</v>
      </c>
      <c r="GX137" s="157">
        <v>0</v>
      </c>
      <c r="GY137" s="66">
        <v>0</v>
      </c>
      <c r="GZ137" s="17">
        <v>0</v>
      </c>
      <c r="HA137" s="129">
        <v>0</v>
      </c>
      <c r="HB137" s="3">
        <v>0</v>
      </c>
      <c r="HC137" s="17">
        <v>0</v>
      </c>
      <c r="HD137" s="170">
        <v>0</v>
      </c>
      <c r="HE137" s="17">
        <v>0</v>
      </c>
      <c r="HF137" s="17">
        <v>0</v>
      </c>
      <c r="HG137" s="17">
        <v>0</v>
      </c>
      <c r="HH137" s="17">
        <v>0</v>
      </c>
      <c r="HI137" s="17">
        <v>0</v>
      </c>
      <c r="HL137" s="3">
        <v>0</v>
      </c>
      <c r="HM137" s="3">
        <v>0</v>
      </c>
      <c r="HN137" s="3">
        <v>0</v>
      </c>
      <c r="HO137" s="3">
        <v>0</v>
      </c>
      <c r="HP137" s="3">
        <v>0</v>
      </c>
      <c r="HQ137" s="3">
        <v>0</v>
      </c>
      <c r="HR137" s="32">
        <v>0</v>
      </c>
      <c r="HS137" s="1">
        <v>0</v>
      </c>
      <c r="HT137" s="32">
        <v>0</v>
      </c>
      <c r="HU137" s="32">
        <v>0</v>
      </c>
      <c r="HV137" s="1"/>
      <c r="HW137" s="32">
        <v>0</v>
      </c>
      <c r="HX137" s="32">
        <v>0</v>
      </c>
      <c r="HY137" s="1">
        <f t="shared" si="71"/>
        <v>0</v>
      </c>
      <c r="HZ137" s="1">
        <v>0</v>
      </c>
      <c r="IA137" s="1">
        <f t="shared" si="72"/>
        <v>0</v>
      </c>
      <c r="IB137" s="1">
        <v>0</v>
      </c>
      <c r="IC137" s="3">
        <v>0</v>
      </c>
      <c r="ID137" s="118">
        <v>0</v>
      </c>
      <c r="IE137" s="118"/>
      <c r="IF137" s="118"/>
      <c r="IG137" s="115">
        <v>2</v>
      </c>
      <c r="IH137" s="118" t="s">
        <v>248</v>
      </c>
      <c r="II137" s="33"/>
      <c r="IJ137" s="3" t="s">
        <v>248</v>
      </c>
      <c r="IL137" s="3" t="s">
        <v>248</v>
      </c>
      <c r="JE137" s="118"/>
      <c r="JI137" s="3" t="s">
        <v>248</v>
      </c>
      <c r="JN137" s="118"/>
    </row>
    <row r="138" s="1" customFormat="1" ht="45" spans="1:274">
      <c r="A138" s="46">
        <v>86</v>
      </c>
      <c r="B138" s="14">
        <v>3000879545</v>
      </c>
      <c r="C138" s="1" t="s">
        <v>715</v>
      </c>
      <c r="E138" s="49">
        <v>1</v>
      </c>
      <c r="F138" s="49">
        <v>1</v>
      </c>
      <c r="G138" s="1">
        <v>2</v>
      </c>
      <c r="H138" s="1">
        <v>1</v>
      </c>
      <c r="I138" s="71">
        <v>68.0773717414594</v>
      </c>
      <c r="J138" s="47">
        <v>2</v>
      </c>
      <c r="K138" s="68">
        <f t="shared" si="63"/>
        <v>6.80773717414594</v>
      </c>
      <c r="L138" s="49">
        <v>4</v>
      </c>
      <c r="M138" s="78">
        <v>19085</v>
      </c>
      <c r="N138" s="1">
        <v>0</v>
      </c>
      <c r="O138" s="1">
        <v>0</v>
      </c>
      <c r="P138" s="1">
        <v>0</v>
      </c>
      <c r="Q138" s="1">
        <v>0</v>
      </c>
      <c r="R138" s="1">
        <v>0</v>
      </c>
      <c r="S138" s="19">
        <v>134</v>
      </c>
      <c r="T138" s="83">
        <v>136</v>
      </c>
      <c r="U138" s="1">
        <v>1</v>
      </c>
      <c r="V138" s="1">
        <v>1</v>
      </c>
      <c r="W138" s="1">
        <v>1</v>
      </c>
      <c r="X138" s="1">
        <v>1</v>
      </c>
      <c r="Z138" s="88">
        <v>43951</v>
      </c>
      <c r="AA138" s="17" t="s">
        <v>716</v>
      </c>
      <c r="AB138" s="17">
        <v>0</v>
      </c>
      <c r="AC138" s="1">
        <v>25.6</v>
      </c>
      <c r="AD138" s="1">
        <v>2</v>
      </c>
      <c r="AE138" s="20" t="s">
        <v>245</v>
      </c>
      <c r="AF138" s="16"/>
      <c r="AG138" s="16" t="s">
        <v>235</v>
      </c>
      <c r="AH138" s="16">
        <v>1</v>
      </c>
      <c r="AI138" s="21">
        <v>1</v>
      </c>
      <c r="AJ138" s="16">
        <v>2.6</v>
      </c>
      <c r="AK138" s="17">
        <v>2.6</v>
      </c>
      <c r="AL138" s="107">
        <v>2</v>
      </c>
      <c r="AM138" s="1">
        <v>1</v>
      </c>
      <c r="AN138" s="1">
        <v>1</v>
      </c>
      <c r="AO138" s="1">
        <v>0</v>
      </c>
      <c r="AP138" s="1">
        <v>0</v>
      </c>
      <c r="AQ138" s="17">
        <v>1</v>
      </c>
      <c r="AR138" s="1">
        <v>1</v>
      </c>
      <c r="AS138" s="1">
        <v>1</v>
      </c>
      <c r="AT138" s="17" t="s">
        <v>246</v>
      </c>
      <c r="AU138" s="17">
        <v>1</v>
      </c>
      <c r="AV138" s="17">
        <v>1</v>
      </c>
      <c r="AX138" s="1">
        <v>1</v>
      </c>
      <c r="AY138" s="1">
        <v>1</v>
      </c>
      <c r="AZ138" s="1">
        <v>1</v>
      </c>
      <c r="BA138" s="1">
        <v>1</v>
      </c>
      <c r="BB138" s="107">
        <v>1</v>
      </c>
      <c r="BC138" s="22">
        <v>0</v>
      </c>
      <c r="BD138" s="22">
        <v>1</v>
      </c>
      <c r="BE138" s="22"/>
      <c r="BF138" s="1">
        <v>1</v>
      </c>
      <c r="BG138" s="1">
        <v>1</v>
      </c>
      <c r="BH138" s="17">
        <v>1</v>
      </c>
      <c r="BI138" s="1">
        <v>0</v>
      </c>
      <c r="BJ138" s="17">
        <v>0</v>
      </c>
      <c r="BK138" s="23">
        <v>1</v>
      </c>
      <c r="BL138" s="1">
        <v>0</v>
      </c>
      <c r="BM138" s="1">
        <v>0</v>
      </c>
      <c r="BN138" s="1">
        <v>1</v>
      </c>
      <c r="BO138" s="1">
        <v>0</v>
      </c>
      <c r="BP138" s="1">
        <v>1</v>
      </c>
      <c r="BQ138" s="1">
        <v>1</v>
      </c>
      <c r="BR138" s="1">
        <v>10.99</v>
      </c>
      <c r="BS138" s="1">
        <v>1</v>
      </c>
      <c r="BT138" s="1">
        <v>2</v>
      </c>
      <c r="BU138" s="1">
        <v>3</v>
      </c>
      <c r="BW138" s="1">
        <v>4.21</v>
      </c>
      <c r="BX138" s="1">
        <v>2</v>
      </c>
      <c r="BY138" s="1">
        <v>2</v>
      </c>
      <c r="BZ138" s="1">
        <v>77.9</v>
      </c>
      <c r="CA138" s="1">
        <v>100</v>
      </c>
      <c r="CB138" s="24">
        <v>1</v>
      </c>
      <c r="CC138" s="24">
        <v>21</v>
      </c>
      <c r="CD138" s="48">
        <f t="shared" si="79"/>
        <v>0.42</v>
      </c>
      <c r="CE138" s="48">
        <v>1</v>
      </c>
      <c r="CF138" s="25" t="s">
        <v>455</v>
      </c>
      <c r="CG138" s="1">
        <v>0</v>
      </c>
      <c r="CH138" s="1">
        <v>0</v>
      </c>
      <c r="CI138" s="1">
        <v>0</v>
      </c>
      <c r="CJ138" s="1">
        <v>0</v>
      </c>
      <c r="CK138" s="1">
        <v>38</v>
      </c>
      <c r="CL138" s="1">
        <f t="shared" si="50"/>
        <v>0.76</v>
      </c>
      <c r="CM138" s="22">
        <v>16.1</v>
      </c>
      <c r="CN138" s="1">
        <v>2</v>
      </c>
      <c r="CO138" s="1">
        <v>48.5</v>
      </c>
      <c r="CP138" s="1">
        <v>1</v>
      </c>
      <c r="CQ138" s="1">
        <f t="shared" si="73"/>
        <v>4.85</v>
      </c>
      <c r="CR138" s="1">
        <v>1.41</v>
      </c>
      <c r="CS138" s="1">
        <f t="shared" si="80"/>
        <v>14.1</v>
      </c>
      <c r="CT138" s="22">
        <v>2</v>
      </c>
      <c r="CU138" s="22">
        <v>38</v>
      </c>
      <c r="CV138" s="107">
        <v>2</v>
      </c>
      <c r="CW138" s="22">
        <v>19.5</v>
      </c>
      <c r="CX138" s="26">
        <f t="shared" si="64"/>
        <v>1.29003461136252</v>
      </c>
      <c r="CY138" s="27">
        <f t="shared" si="65"/>
        <v>0.851422843499262</v>
      </c>
      <c r="CZ138" s="26">
        <f t="shared" si="66"/>
        <v>3.23</v>
      </c>
      <c r="DA138" s="28">
        <f t="shared" si="67"/>
        <v>-2.37857715650074</v>
      </c>
      <c r="DB138" s="22">
        <v>2</v>
      </c>
      <c r="DC138" s="1">
        <v>1</v>
      </c>
      <c r="DD138" s="17">
        <v>2</v>
      </c>
      <c r="DE138" s="29">
        <f t="shared" si="74"/>
        <v>0</v>
      </c>
      <c r="DF138" s="29">
        <v>0</v>
      </c>
      <c r="DG138" s="1">
        <v>40</v>
      </c>
      <c r="DH138" s="1">
        <f t="shared" si="81"/>
        <v>4</v>
      </c>
      <c r="DI138" s="1">
        <v>52</v>
      </c>
      <c r="DJ138" s="1">
        <f t="shared" si="68"/>
        <v>5.2</v>
      </c>
      <c r="DK138" s="1">
        <v>3</v>
      </c>
      <c r="DL138" s="1">
        <v>91</v>
      </c>
      <c r="DM138" s="1">
        <v>54</v>
      </c>
      <c r="DN138" s="1">
        <f t="shared" si="51"/>
        <v>5.4</v>
      </c>
      <c r="DO138" s="1">
        <v>3912</v>
      </c>
      <c r="DP138" s="1">
        <v>1</v>
      </c>
      <c r="DQ138" s="1">
        <f t="shared" si="52"/>
        <v>3.912</v>
      </c>
      <c r="DR138" s="1">
        <v>73</v>
      </c>
      <c r="DS138" s="25">
        <v>5</v>
      </c>
      <c r="DT138" s="1" t="s">
        <v>308</v>
      </c>
      <c r="DU138" s="1">
        <v>2</v>
      </c>
      <c r="DV138" s="1">
        <v>7</v>
      </c>
      <c r="DW138" s="1">
        <v>2</v>
      </c>
      <c r="DX138" s="20">
        <v>2.61</v>
      </c>
      <c r="DY138" s="1">
        <v>76.7</v>
      </c>
      <c r="DZ138" s="30">
        <v>100</v>
      </c>
      <c r="EA138" s="1">
        <v>41</v>
      </c>
      <c r="EB138" s="1">
        <v>14.3</v>
      </c>
      <c r="EC138" s="1">
        <v>60.9</v>
      </c>
      <c r="ED138" s="1">
        <v>1.25</v>
      </c>
      <c r="EE138" s="1">
        <v>34</v>
      </c>
      <c r="EF138" s="1">
        <v>19.9</v>
      </c>
      <c r="EG138" s="26">
        <f t="shared" si="75"/>
        <v>1.29885307640971</v>
      </c>
      <c r="EH138" s="26">
        <f t="shared" si="76"/>
        <v>0.857243030430406</v>
      </c>
      <c r="EI138" s="1">
        <f t="shared" si="77"/>
        <v>2.89</v>
      </c>
      <c r="EJ138" s="28">
        <f t="shared" si="78"/>
        <v>-2.03275696956959</v>
      </c>
      <c r="EK138" s="22">
        <v>2</v>
      </c>
      <c r="EL138" s="1">
        <v>2</v>
      </c>
      <c r="EM138" s="1">
        <v>34</v>
      </c>
      <c r="EN138" s="1">
        <v>84</v>
      </c>
      <c r="EO138" s="1">
        <v>77</v>
      </c>
      <c r="EP138" s="1">
        <v>43</v>
      </c>
      <c r="EQ138" s="1">
        <v>4089</v>
      </c>
      <c r="ER138" s="25">
        <v>67</v>
      </c>
      <c r="ES138" s="23"/>
      <c r="ET138" s="1">
        <v>1</v>
      </c>
      <c r="EU138" s="1">
        <v>3.79</v>
      </c>
      <c r="EV138" s="1">
        <v>87.2</v>
      </c>
      <c r="EW138" s="30">
        <v>91</v>
      </c>
      <c r="EX138" s="1">
        <v>30</v>
      </c>
      <c r="EY138" s="1">
        <v>14.5</v>
      </c>
      <c r="EZ138" s="1">
        <v>59.3</v>
      </c>
      <c r="FA138" s="1">
        <v>1.27</v>
      </c>
      <c r="FB138" s="1">
        <v>35</v>
      </c>
      <c r="FC138" s="1">
        <v>12.8</v>
      </c>
      <c r="FD138" s="1">
        <v>25</v>
      </c>
      <c r="FE138" s="1">
        <v>36</v>
      </c>
      <c r="FF138" s="1">
        <v>74</v>
      </c>
      <c r="FG138" s="1">
        <v>44</v>
      </c>
      <c r="FH138" s="1">
        <v>3707</v>
      </c>
      <c r="FI138" s="1">
        <v>66</v>
      </c>
      <c r="FJ138" s="1">
        <v>9.63</v>
      </c>
      <c r="FK138" s="20">
        <v>38</v>
      </c>
      <c r="FL138" s="1">
        <v>36.4</v>
      </c>
      <c r="FM138" s="17"/>
      <c r="FN138" s="31">
        <v>1</v>
      </c>
      <c r="FO138" s="157">
        <v>1</v>
      </c>
      <c r="FP138" s="1">
        <v>0</v>
      </c>
      <c r="FQ138" s="1">
        <v>0</v>
      </c>
      <c r="FR138" s="1">
        <v>0</v>
      </c>
      <c r="FS138" s="1">
        <v>0</v>
      </c>
      <c r="FT138" s="1">
        <f t="shared" si="69"/>
        <v>0</v>
      </c>
      <c r="FU138" s="1">
        <v>0</v>
      </c>
      <c r="FV138" s="1">
        <f t="shared" si="70"/>
        <v>0</v>
      </c>
      <c r="FW138" s="1">
        <v>0</v>
      </c>
      <c r="FX138" s="1">
        <v>0</v>
      </c>
      <c r="FY138" s="17">
        <v>0</v>
      </c>
      <c r="FZ138" s="1">
        <v>0</v>
      </c>
      <c r="GB138" s="1">
        <v>0</v>
      </c>
      <c r="GC138" s="1">
        <v>0</v>
      </c>
      <c r="GD138" s="17">
        <v>0</v>
      </c>
      <c r="GE138" s="1">
        <v>0</v>
      </c>
      <c r="GG138" s="1">
        <v>0</v>
      </c>
      <c r="GH138" s="1">
        <v>0</v>
      </c>
      <c r="GI138" s="17">
        <v>0</v>
      </c>
      <c r="GJ138" s="1">
        <v>0</v>
      </c>
      <c r="GK138" s="1">
        <v>0</v>
      </c>
      <c r="GL138" s="1">
        <v>0</v>
      </c>
      <c r="GM138" s="32">
        <v>0</v>
      </c>
      <c r="GN138" s="17">
        <v>0</v>
      </c>
      <c r="GO138" s="17">
        <v>0</v>
      </c>
      <c r="GP138" s="1">
        <v>0</v>
      </c>
      <c r="GQ138" s="1">
        <v>0</v>
      </c>
      <c r="GR138" s="1">
        <v>0</v>
      </c>
      <c r="GS138" s="1">
        <v>0</v>
      </c>
      <c r="GT138" s="32">
        <v>0</v>
      </c>
      <c r="GU138" s="32">
        <v>0</v>
      </c>
      <c r="GV138" s="1">
        <v>0</v>
      </c>
      <c r="GW138" s="1">
        <v>0</v>
      </c>
      <c r="GX138" s="157">
        <v>0</v>
      </c>
      <c r="GY138" s="17">
        <v>0</v>
      </c>
      <c r="GZ138" s="17">
        <v>0</v>
      </c>
      <c r="HA138" s="25">
        <v>0</v>
      </c>
      <c r="HB138" s="1">
        <v>0</v>
      </c>
      <c r="HC138" s="17">
        <v>0</v>
      </c>
      <c r="HD138" s="170">
        <v>0</v>
      </c>
      <c r="HE138" s="17">
        <v>0</v>
      </c>
      <c r="HF138" s="17">
        <v>0</v>
      </c>
      <c r="HG138" s="17">
        <v>0</v>
      </c>
      <c r="HH138" s="17">
        <v>0</v>
      </c>
      <c r="HI138" s="17">
        <v>0</v>
      </c>
      <c r="HL138" s="1">
        <v>0</v>
      </c>
      <c r="HM138" s="1">
        <v>0</v>
      </c>
      <c r="HN138" s="1">
        <v>0</v>
      </c>
      <c r="HO138" s="1">
        <v>0</v>
      </c>
      <c r="HP138" s="1">
        <v>0</v>
      </c>
      <c r="HQ138" s="1">
        <v>0</v>
      </c>
      <c r="HR138" s="32">
        <v>0</v>
      </c>
      <c r="HS138" s="1">
        <v>0</v>
      </c>
      <c r="HT138" s="32">
        <v>0</v>
      </c>
      <c r="HU138" s="32">
        <v>0</v>
      </c>
      <c r="HW138" s="32">
        <v>0</v>
      </c>
      <c r="HX138" s="32">
        <v>0</v>
      </c>
      <c r="HY138" s="1">
        <f t="shared" si="71"/>
        <v>0</v>
      </c>
      <c r="HZ138" s="1">
        <v>0</v>
      </c>
      <c r="IA138" s="1">
        <f t="shared" si="72"/>
        <v>0</v>
      </c>
      <c r="IB138" s="1">
        <v>0</v>
      </c>
      <c r="IC138" s="1">
        <v>0</v>
      </c>
      <c r="ID138" s="23">
        <v>0</v>
      </c>
      <c r="IE138" s="23"/>
      <c r="IF138" s="23"/>
      <c r="IG138" s="36">
        <v>1</v>
      </c>
      <c r="IH138" s="37" t="s">
        <v>242</v>
      </c>
      <c r="II138" s="179">
        <v>0</v>
      </c>
      <c r="IJ138" s="1" t="s">
        <v>632</v>
      </c>
      <c r="IL138" s="38" t="s">
        <v>242</v>
      </c>
      <c r="IM138" s="1">
        <v>0</v>
      </c>
      <c r="IN138" s="1">
        <v>0</v>
      </c>
      <c r="IO138" s="1">
        <v>9.78</v>
      </c>
      <c r="IQ138" s="1">
        <v>1.77</v>
      </c>
      <c r="IR138" s="1">
        <v>66.8</v>
      </c>
      <c r="IS138" s="1">
        <v>115</v>
      </c>
      <c r="IT138" s="1">
        <v>31</v>
      </c>
      <c r="IX138" s="1">
        <v>41</v>
      </c>
      <c r="IY138" s="1">
        <v>22.6</v>
      </c>
      <c r="IZ138" s="1">
        <v>28</v>
      </c>
      <c r="JA138" s="1">
        <v>39</v>
      </c>
      <c r="JB138" s="1">
        <v>89</v>
      </c>
      <c r="JC138" s="1">
        <v>50</v>
      </c>
      <c r="JD138" s="1">
        <v>4235</v>
      </c>
      <c r="JE138" s="23">
        <v>71</v>
      </c>
      <c r="JI138" s="38" t="s">
        <v>242</v>
      </c>
      <c r="JN138" s="23"/>
    </row>
    <row r="139" s="1" customFormat="1" ht="30" spans="1:274">
      <c r="A139" s="46">
        <v>87</v>
      </c>
      <c r="B139" s="14">
        <v>3001498046</v>
      </c>
      <c r="C139" s="1" t="s">
        <v>717</v>
      </c>
      <c r="E139" s="49">
        <v>3</v>
      </c>
      <c r="F139" s="49">
        <v>2</v>
      </c>
      <c r="G139" s="17">
        <v>3</v>
      </c>
      <c r="H139" s="1">
        <v>1</v>
      </c>
      <c r="I139" s="71">
        <v>52.572889761339</v>
      </c>
      <c r="J139" s="47">
        <v>1</v>
      </c>
      <c r="K139" s="68">
        <f t="shared" si="63"/>
        <v>5.2572889761339</v>
      </c>
      <c r="L139" s="49">
        <v>3</v>
      </c>
      <c r="M139" s="78">
        <v>24504</v>
      </c>
      <c r="N139" s="1">
        <v>1</v>
      </c>
      <c r="O139" s="1">
        <v>0</v>
      </c>
      <c r="P139" s="1">
        <v>0</v>
      </c>
      <c r="Q139" s="1">
        <v>0</v>
      </c>
      <c r="R139" s="1">
        <v>0</v>
      </c>
      <c r="S139" s="19">
        <v>135</v>
      </c>
      <c r="T139" s="83">
        <v>137</v>
      </c>
      <c r="U139" s="1">
        <v>1</v>
      </c>
      <c r="V139" s="1">
        <v>1</v>
      </c>
      <c r="W139" s="1">
        <v>1</v>
      </c>
      <c r="X139" s="1">
        <v>1</v>
      </c>
      <c r="Z139" s="88">
        <v>43706</v>
      </c>
      <c r="AA139" s="17">
        <v>145</v>
      </c>
      <c r="AB139" s="17" t="s">
        <v>718</v>
      </c>
      <c r="AC139" s="1">
        <v>31.77</v>
      </c>
      <c r="AD139" s="1">
        <v>2</v>
      </c>
      <c r="AE139" s="20" t="s">
        <v>617</v>
      </c>
      <c r="AF139" s="16"/>
      <c r="AG139" s="16" t="s">
        <v>255</v>
      </c>
      <c r="AH139" s="16">
        <v>3</v>
      </c>
      <c r="AI139" s="21">
        <v>3</v>
      </c>
      <c r="AJ139" s="16">
        <v>3.3</v>
      </c>
      <c r="AK139" s="17">
        <v>3.3</v>
      </c>
      <c r="AL139" s="107">
        <v>2</v>
      </c>
      <c r="AM139" s="1">
        <v>2</v>
      </c>
      <c r="AN139" s="1">
        <v>2</v>
      </c>
      <c r="AO139" s="1">
        <v>0</v>
      </c>
      <c r="AP139" s="1">
        <v>0</v>
      </c>
      <c r="AQ139" s="17">
        <v>3</v>
      </c>
      <c r="AR139" s="1">
        <v>2</v>
      </c>
      <c r="AS139" s="3">
        <v>2</v>
      </c>
      <c r="AT139" s="17" t="s">
        <v>259</v>
      </c>
      <c r="AU139" s="3">
        <v>2</v>
      </c>
      <c r="AV139" s="17">
        <v>1</v>
      </c>
      <c r="AX139" s="1">
        <v>0</v>
      </c>
      <c r="AY139" s="1">
        <v>0</v>
      </c>
      <c r="AZ139" s="1">
        <v>0</v>
      </c>
      <c r="BA139" s="1">
        <v>0</v>
      </c>
      <c r="BB139" s="107">
        <v>0</v>
      </c>
      <c r="BC139" s="22">
        <v>0</v>
      </c>
      <c r="BD139" s="22">
        <v>0</v>
      </c>
      <c r="BE139" s="22"/>
      <c r="BF139" s="1">
        <v>0</v>
      </c>
      <c r="BG139" s="1">
        <v>0</v>
      </c>
      <c r="BH139" s="17">
        <v>0</v>
      </c>
      <c r="BI139" s="1">
        <v>0</v>
      </c>
      <c r="BJ139" s="17">
        <v>0</v>
      </c>
      <c r="BK139" s="23">
        <v>3</v>
      </c>
      <c r="BL139" s="1">
        <v>0</v>
      </c>
      <c r="BM139" s="1">
        <v>0</v>
      </c>
      <c r="BN139" s="1">
        <v>1</v>
      </c>
      <c r="BO139" s="1" t="s">
        <v>719</v>
      </c>
      <c r="BP139" s="1">
        <v>1</v>
      </c>
      <c r="BQ139" s="1">
        <v>1</v>
      </c>
      <c r="BR139" s="1">
        <v>146</v>
      </c>
      <c r="BS139" s="1">
        <v>2</v>
      </c>
      <c r="BT139" s="1">
        <v>3</v>
      </c>
      <c r="BU139" s="1">
        <v>4</v>
      </c>
      <c r="BW139" s="1">
        <v>4.72</v>
      </c>
      <c r="BX139" s="1">
        <v>2</v>
      </c>
      <c r="BY139" s="1">
        <v>2</v>
      </c>
      <c r="BZ139" s="1">
        <v>45.2</v>
      </c>
      <c r="CA139" s="1">
        <v>166</v>
      </c>
      <c r="CB139" s="24">
        <v>2</v>
      </c>
      <c r="CC139" s="24">
        <v>145</v>
      </c>
      <c r="CD139" s="48">
        <f t="shared" si="79"/>
        <v>2.9</v>
      </c>
      <c r="CE139" s="48">
        <v>3</v>
      </c>
      <c r="CF139" s="25">
        <v>0</v>
      </c>
      <c r="CG139" s="17">
        <v>0</v>
      </c>
      <c r="CH139" s="17">
        <v>0</v>
      </c>
      <c r="CI139" s="17">
        <v>0</v>
      </c>
      <c r="CJ139" s="17">
        <v>0</v>
      </c>
      <c r="CK139" s="17">
        <v>145</v>
      </c>
      <c r="CL139" s="1">
        <f t="shared" si="50"/>
        <v>2.9</v>
      </c>
      <c r="CM139" s="22">
        <v>11.5</v>
      </c>
      <c r="CN139" s="17">
        <v>1</v>
      </c>
      <c r="CO139" s="1">
        <v>99.8</v>
      </c>
      <c r="CP139" s="1">
        <v>6</v>
      </c>
      <c r="CQ139" s="1">
        <f t="shared" si="73"/>
        <v>9.98</v>
      </c>
      <c r="CR139" s="1">
        <v>1</v>
      </c>
      <c r="CS139" s="1">
        <f t="shared" si="80"/>
        <v>10</v>
      </c>
      <c r="CT139" s="107">
        <v>1</v>
      </c>
      <c r="CU139" s="22">
        <v>37</v>
      </c>
      <c r="CV139" s="107">
        <v>2</v>
      </c>
      <c r="CW139" s="22">
        <v>26.1</v>
      </c>
      <c r="CX139" s="26">
        <f t="shared" si="64"/>
        <v>1.41664050733828</v>
      </c>
      <c r="CY139" s="27">
        <f t="shared" si="65"/>
        <v>0.934982734843266</v>
      </c>
      <c r="CZ139" s="26">
        <f t="shared" si="66"/>
        <v>3.145</v>
      </c>
      <c r="DA139" s="28">
        <f t="shared" si="67"/>
        <v>-2.21001726515673</v>
      </c>
      <c r="DB139" s="22">
        <v>2</v>
      </c>
      <c r="DC139" s="1">
        <v>1</v>
      </c>
      <c r="DD139" s="17">
        <v>2</v>
      </c>
      <c r="DE139" s="29">
        <f t="shared" si="74"/>
        <v>0</v>
      </c>
      <c r="DF139" s="29">
        <v>0</v>
      </c>
      <c r="DG139" s="1">
        <v>48</v>
      </c>
      <c r="DH139" s="1">
        <f t="shared" si="81"/>
        <v>4.8</v>
      </c>
      <c r="DI139" s="1">
        <v>30</v>
      </c>
      <c r="DJ139" s="1">
        <f t="shared" si="68"/>
        <v>3</v>
      </c>
      <c r="DK139" s="17">
        <v>2</v>
      </c>
      <c r="DL139" s="1">
        <v>86</v>
      </c>
      <c r="DM139" s="1">
        <v>71</v>
      </c>
      <c r="DN139" s="1">
        <f t="shared" si="51"/>
        <v>7.1</v>
      </c>
      <c r="DO139" s="1">
        <v>7858</v>
      </c>
      <c r="DP139" s="1">
        <v>2</v>
      </c>
      <c r="DQ139" s="1">
        <f t="shared" si="52"/>
        <v>7.858</v>
      </c>
      <c r="DR139" s="1">
        <v>68</v>
      </c>
      <c r="DS139" s="25">
        <v>5.2</v>
      </c>
      <c r="DT139" s="1" t="s">
        <v>241</v>
      </c>
      <c r="DU139" s="1">
        <v>1</v>
      </c>
      <c r="DV139" s="1">
        <v>5</v>
      </c>
      <c r="DW139" s="1">
        <v>1</v>
      </c>
      <c r="DX139" s="20">
        <v>8.17</v>
      </c>
      <c r="DY139" s="1">
        <v>79.6</v>
      </c>
      <c r="DZ139" s="30">
        <v>162</v>
      </c>
      <c r="EA139" s="1">
        <v>95</v>
      </c>
      <c r="EB139" s="1">
        <v>13.5</v>
      </c>
      <c r="EC139" s="1">
        <v>64.6</v>
      </c>
      <c r="ED139" s="1">
        <v>1.18</v>
      </c>
      <c r="EE139" s="1">
        <v>30</v>
      </c>
      <c r="EF139" s="1">
        <v>25.7</v>
      </c>
      <c r="EG139" s="26">
        <f t="shared" si="75"/>
        <v>1.40993312333129</v>
      </c>
      <c r="EH139" s="26">
        <f t="shared" si="76"/>
        <v>0.930555861398655</v>
      </c>
      <c r="EI139" s="1">
        <f t="shared" si="77"/>
        <v>2.55</v>
      </c>
      <c r="EJ139" s="28">
        <f t="shared" si="78"/>
        <v>-1.61944413860135</v>
      </c>
      <c r="EK139" s="22">
        <v>2</v>
      </c>
      <c r="EL139" s="1">
        <v>2</v>
      </c>
      <c r="EM139" s="1">
        <v>123</v>
      </c>
      <c r="EN139" s="1">
        <v>44</v>
      </c>
      <c r="EO139" s="1">
        <v>74</v>
      </c>
      <c r="EP139" s="1">
        <v>90</v>
      </c>
      <c r="EQ139" s="1">
        <v>4863</v>
      </c>
      <c r="ER139" s="25">
        <v>214</v>
      </c>
      <c r="ES139" s="23"/>
      <c r="ET139" s="1">
        <v>1</v>
      </c>
      <c r="EU139" s="1">
        <v>6.59</v>
      </c>
      <c r="EV139" s="1">
        <v>63.2</v>
      </c>
      <c r="EW139" s="30">
        <v>138</v>
      </c>
      <c r="EX139" s="1">
        <v>117</v>
      </c>
      <c r="EY139" s="1">
        <v>12.4</v>
      </c>
      <c r="EZ139" s="1">
        <v>81.2</v>
      </c>
      <c r="FA139" s="1">
        <v>1.08</v>
      </c>
      <c r="FB139" s="1">
        <v>31</v>
      </c>
      <c r="FC139" s="1">
        <v>19.9</v>
      </c>
      <c r="FD139" s="1">
        <v>38</v>
      </c>
      <c r="FE139" s="1">
        <v>27</v>
      </c>
      <c r="FF139" s="1">
        <v>90</v>
      </c>
      <c r="FG139" s="1">
        <v>127</v>
      </c>
      <c r="FH139" s="1">
        <v>4281</v>
      </c>
      <c r="FI139" s="1">
        <v>132</v>
      </c>
      <c r="FK139" s="20">
        <v>38.8</v>
      </c>
      <c r="FL139" s="1">
        <v>36.6</v>
      </c>
      <c r="FM139" s="17"/>
      <c r="FN139" s="31">
        <v>1</v>
      </c>
      <c r="FO139" s="157">
        <v>1</v>
      </c>
      <c r="FP139" s="1" t="s">
        <v>720</v>
      </c>
      <c r="FQ139" s="1">
        <v>0</v>
      </c>
      <c r="FR139" s="1" t="s">
        <v>721</v>
      </c>
      <c r="FS139" s="1">
        <v>0</v>
      </c>
      <c r="FT139" s="1">
        <f t="shared" si="69"/>
        <v>0</v>
      </c>
      <c r="FU139" s="1">
        <v>1</v>
      </c>
      <c r="FV139" s="1">
        <f t="shared" si="70"/>
        <v>1</v>
      </c>
      <c r="FW139" s="1">
        <v>1</v>
      </c>
      <c r="FX139" s="1">
        <v>0</v>
      </c>
      <c r="FY139" s="17">
        <v>0</v>
      </c>
      <c r="FZ139" s="1">
        <v>0</v>
      </c>
      <c r="GB139" s="1">
        <v>0</v>
      </c>
      <c r="GC139" s="1">
        <v>0</v>
      </c>
      <c r="GD139" s="17">
        <v>0</v>
      </c>
      <c r="GE139" s="1">
        <v>0</v>
      </c>
      <c r="GG139" s="1">
        <v>0</v>
      </c>
      <c r="GH139" s="1">
        <v>1</v>
      </c>
      <c r="GI139" s="17">
        <v>0</v>
      </c>
      <c r="GJ139" s="1">
        <v>0</v>
      </c>
      <c r="GK139" s="1" t="s">
        <v>722</v>
      </c>
      <c r="GL139" s="1">
        <v>1</v>
      </c>
      <c r="GM139" s="32">
        <v>0</v>
      </c>
      <c r="GN139" s="17">
        <v>0</v>
      </c>
      <c r="GO139" s="17">
        <v>0</v>
      </c>
      <c r="GP139" s="1">
        <v>0</v>
      </c>
      <c r="GQ139" s="1">
        <v>0</v>
      </c>
      <c r="GR139" s="1">
        <v>0</v>
      </c>
      <c r="GS139" s="1">
        <v>0</v>
      </c>
      <c r="GT139" s="32">
        <v>0</v>
      </c>
      <c r="GU139" s="32">
        <v>0</v>
      </c>
      <c r="GV139" s="1">
        <v>0</v>
      </c>
      <c r="GW139" s="1">
        <v>0</v>
      </c>
      <c r="GX139" s="157">
        <v>0</v>
      </c>
      <c r="GY139" s="17">
        <v>0</v>
      </c>
      <c r="GZ139" s="17">
        <v>0</v>
      </c>
      <c r="HA139" s="25">
        <v>0</v>
      </c>
      <c r="HB139" s="1">
        <v>0</v>
      </c>
      <c r="HC139" s="17">
        <v>0</v>
      </c>
      <c r="HD139" s="170">
        <v>0</v>
      </c>
      <c r="HE139" s="17">
        <v>0</v>
      </c>
      <c r="HF139" s="17">
        <v>0</v>
      </c>
      <c r="HG139" s="17">
        <v>0</v>
      </c>
      <c r="HH139" s="17">
        <v>0</v>
      </c>
      <c r="HI139" s="17">
        <v>0</v>
      </c>
      <c r="HL139" s="1">
        <v>0</v>
      </c>
      <c r="HM139" s="1">
        <v>0</v>
      </c>
      <c r="HN139" s="1">
        <v>0</v>
      </c>
      <c r="HO139" s="1">
        <v>0</v>
      </c>
      <c r="HP139" s="1">
        <v>0</v>
      </c>
      <c r="HQ139" s="1">
        <v>0</v>
      </c>
      <c r="HR139" s="32">
        <v>0</v>
      </c>
      <c r="HS139" s="1">
        <v>1</v>
      </c>
      <c r="HT139" s="32">
        <v>0</v>
      </c>
      <c r="HU139" s="32">
        <v>0</v>
      </c>
      <c r="HW139" s="32">
        <v>0</v>
      </c>
      <c r="HX139" s="32">
        <v>0</v>
      </c>
      <c r="HY139" s="1">
        <f t="shared" si="71"/>
        <v>0</v>
      </c>
      <c r="HZ139" s="1">
        <v>0</v>
      </c>
      <c r="IA139" s="1">
        <f t="shared" si="72"/>
        <v>0</v>
      </c>
      <c r="IB139" s="1">
        <v>0</v>
      </c>
      <c r="IC139" s="1">
        <v>0</v>
      </c>
      <c r="ID139" s="23" t="s">
        <v>723</v>
      </c>
      <c r="IE139" s="23"/>
      <c r="IF139" s="23"/>
      <c r="IG139" s="36">
        <v>2</v>
      </c>
      <c r="IH139" s="37" t="s">
        <v>242</v>
      </c>
      <c r="II139" s="179">
        <v>0</v>
      </c>
      <c r="IJ139" s="1" t="s">
        <v>724</v>
      </c>
      <c r="IK139" s="1" t="s">
        <v>418</v>
      </c>
      <c r="IL139" s="38" t="s">
        <v>242</v>
      </c>
      <c r="IM139" s="1">
        <v>0</v>
      </c>
      <c r="IN139" s="1">
        <v>0</v>
      </c>
      <c r="IO139" s="1">
        <v>73.52</v>
      </c>
      <c r="IQ139" s="1">
        <v>5.08</v>
      </c>
      <c r="IR139" s="1">
        <v>42.3</v>
      </c>
      <c r="IS139" s="1">
        <v>163</v>
      </c>
      <c r="IT139" s="1">
        <v>146</v>
      </c>
      <c r="IU139" s="1">
        <v>11.7</v>
      </c>
      <c r="IV139" s="1">
        <v>95.2</v>
      </c>
      <c r="IW139" s="1">
        <v>1.02</v>
      </c>
      <c r="IX139" s="1">
        <v>38</v>
      </c>
      <c r="IY139" s="1">
        <v>13.2</v>
      </c>
      <c r="IZ139" s="1">
        <v>30</v>
      </c>
      <c r="JA139" s="1">
        <v>27</v>
      </c>
      <c r="JB139" s="1">
        <v>84</v>
      </c>
      <c r="JC139" s="1">
        <v>63</v>
      </c>
      <c r="JD139" s="1">
        <v>7636</v>
      </c>
      <c r="JE139" s="23">
        <v>77</v>
      </c>
      <c r="JI139" s="38" t="s">
        <v>242</v>
      </c>
      <c r="JN139" s="23"/>
    </row>
    <row r="140" s="3" customFormat="1" ht="45" spans="2:274">
      <c r="B140" s="56"/>
      <c r="C140" s="56"/>
      <c r="E140" s="54">
        <v>3</v>
      </c>
      <c r="F140" s="49">
        <v>2</v>
      </c>
      <c r="G140" s="66">
        <v>3</v>
      </c>
      <c r="H140" s="66">
        <v>1</v>
      </c>
      <c r="I140" s="71">
        <v>53.2607990265666</v>
      </c>
      <c r="J140" s="47">
        <v>1</v>
      </c>
      <c r="K140" s="68">
        <f t="shared" si="63"/>
        <v>5.32607990265666</v>
      </c>
      <c r="L140" s="49">
        <v>3</v>
      </c>
      <c r="M140" s="79">
        <v>24504</v>
      </c>
      <c r="N140" s="66">
        <v>1</v>
      </c>
      <c r="O140" s="66">
        <v>0</v>
      </c>
      <c r="P140" s="66">
        <v>0</v>
      </c>
      <c r="Q140" s="66">
        <v>0</v>
      </c>
      <c r="R140" s="1">
        <v>0</v>
      </c>
      <c r="S140" s="19">
        <v>136</v>
      </c>
      <c r="T140" s="83">
        <v>138</v>
      </c>
      <c r="U140" s="3">
        <v>2</v>
      </c>
      <c r="V140" s="3">
        <v>2</v>
      </c>
      <c r="W140" s="1">
        <v>2</v>
      </c>
      <c r="X140" s="1">
        <v>1</v>
      </c>
      <c r="Z140" s="92">
        <v>43958</v>
      </c>
      <c r="AA140" s="66">
        <v>143</v>
      </c>
      <c r="AB140" s="66" t="s">
        <v>725</v>
      </c>
      <c r="AC140" s="3">
        <v>32.48</v>
      </c>
      <c r="AD140" s="1">
        <v>2</v>
      </c>
      <c r="AE140" s="95" t="s">
        <v>726</v>
      </c>
      <c r="AF140" s="94"/>
      <c r="AG140" s="94" t="s">
        <v>255</v>
      </c>
      <c r="AH140" s="94">
        <v>3</v>
      </c>
      <c r="AI140" s="21">
        <v>3</v>
      </c>
      <c r="AJ140" s="94">
        <v>4.7</v>
      </c>
      <c r="AK140" s="64">
        <v>5.7</v>
      </c>
      <c r="AL140" s="107">
        <v>2</v>
      </c>
      <c r="AM140" s="3">
        <v>2</v>
      </c>
      <c r="AN140" s="3">
        <v>2</v>
      </c>
      <c r="AO140" s="3">
        <v>0</v>
      </c>
      <c r="AP140" s="3">
        <v>0</v>
      </c>
      <c r="AQ140" s="66">
        <v>3</v>
      </c>
      <c r="AR140" s="1">
        <v>2</v>
      </c>
      <c r="AS140" s="3">
        <v>2</v>
      </c>
      <c r="AT140" s="66" t="s">
        <v>259</v>
      </c>
      <c r="AU140" s="3">
        <v>2</v>
      </c>
      <c r="AV140" s="17">
        <v>1</v>
      </c>
      <c r="AX140" s="3">
        <v>0</v>
      </c>
      <c r="AY140" s="3">
        <v>0</v>
      </c>
      <c r="AZ140" s="3">
        <v>0</v>
      </c>
      <c r="BA140" s="1">
        <v>0</v>
      </c>
      <c r="BB140" s="107">
        <v>0</v>
      </c>
      <c r="BC140" s="22">
        <v>0</v>
      </c>
      <c r="BD140" s="22">
        <v>0</v>
      </c>
      <c r="BE140" s="22"/>
      <c r="BF140" s="3">
        <v>0</v>
      </c>
      <c r="BG140" s="3">
        <v>0</v>
      </c>
      <c r="BH140" s="17">
        <v>0</v>
      </c>
      <c r="BI140" s="3">
        <v>0</v>
      </c>
      <c r="BJ140" s="66">
        <v>0</v>
      </c>
      <c r="BK140" s="118">
        <v>3</v>
      </c>
      <c r="BL140" s="3">
        <v>0</v>
      </c>
      <c r="BM140" s="3">
        <v>0</v>
      </c>
      <c r="BN140" s="3">
        <v>1</v>
      </c>
      <c r="BO140" s="3" t="s">
        <v>727</v>
      </c>
      <c r="BP140" s="1">
        <v>1</v>
      </c>
      <c r="BQ140" s="66">
        <v>1</v>
      </c>
      <c r="BR140" s="3">
        <v>267.1</v>
      </c>
      <c r="BS140" s="1">
        <v>2</v>
      </c>
      <c r="BT140" s="1">
        <v>3</v>
      </c>
      <c r="BU140" s="1">
        <v>4</v>
      </c>
      <c r="BW140" s="3">
        <v>5.55</v>
      </c>
      <c r="BX140" s="1">
        <v>2</v>
      </c>
      <c r="BY140" s="66">
        <v>3</v>
      </c>
      <c r="BZ140" s="3">
        <v>51.7</v>
      </c>
      <c r="CA140" s="3">
        <v>167</v>
      </c>
      <c r="CB140" s="24">
        <v>2</v>
      </c>
      <c r="CC140" s="3">
        <v>143</v>
      </c>
      <c r="CD140" s="48">
        <f t="shared" si="79"/>
        <v>2.86</v>
      </c>
      <c r="CE140" s="48">
        <v>3</v>
      </c>
      <c r="CF140" s="129">
        <v>0</v>
      </c>
      <c r="CG140" s="3">
        <v>0</v>
      </c>
      <c r="CH140" s="3">
        <v>0</v>
      </c>
      <c r="CI140" s="3">
        <v>0</v>
      </c>
      <c r="CJ140" s="3">
        <v>0</v>
      </c>
      <c r="CK140" s="3">
        <v>143</v>
      </c>
      <c r="CL140" s="1">
        <f t="shared" si="50"/>
        <v>2.86</v>
      </c>
      <c r="CM140" s="22">
        <v>11.7</v>
      </c>
      <c r="CN140" s="17">
        <v>1</v>
      </c>
      <c r="CO140" s="3">
        <v>95.2</v>
      </c>
      <c r="CP140" s="1">
        <v>6</v>
      </c>
      <c r="CQ140" s="1">
        <f t="shared" si="73"/>
        <v>9.52</v>
      </c>
      <c r="CR140" s="3">
        <v>1.02</v>
      </c>
      <c r="CS140" s="1">
        <f t="shared" si="80"/>
        <v>10.2</v>
      </c>
      <c r="CT140" s="107">
        <v>1</v>
      </c>
      <c r="CU140" s="22">
        <v>36</v>
      </c>
      <c r="CV140" s="107">
        <v>2</v>
      </c>
      <c r="CW140" s="22">
        <v>14.7</v>
      </c>
      <c r="CX140" s="26">
        <f t="shared" si="64"/>
        <v>1.16731733474818</v>
      </c>
      <c r="CY140" s="27">
        <f t="shared" si="65"/>
        <v>0.770429440933796</v>
      </c>
      <c r="CZ140" s="26">
        <f t="shared" si="66"/>
        <v>3.06</v>
      </c>
      <c r="DA140" s="28">
        <f t="shared" si="67"/>
        <v>-2.2895705590662</v>
      </c>
      <c r="DB140" s="22">
        <v>2</v>
      </c>
      <c r="DC140" s="1">
        <v>1</v>
      </c>
      <c r="DD140" s="66">
        <v>2</v>
      </c>
      <c r="DE140" s="29">
        <f t="shared" si="74"/>
        <v>0</v>
      </c>
      <c r="DF140" s="29">
        <v>0</v>
      </c>
      <c r="DG140" s="3">
        <v>39</v>
      </c>
      <c r="DH140" s="1">
        <f t="shared" si="81"/>
        <v>3.9</v>
      </c>
      <c r="DI140" s="3">
        <v>33</v>
      </c>
      <c r="DJ140" s="1">
        <f t="shared" si="68"/>
        <v>3.3</v>
      </c>
      <c r="DK140" s="17">
        <v>2</v>
      </c>
      <c r="DL140" s="3">
        <v>93</v>
      </c>
      <c r="DM140" s="3">
        <v>113</v>
      </c>
      <c r="DN140" s="1">
        <f t="shared" si="51"/>
        <v>11.3</v>
      </c>
      <c r="DO140" s="3">
        <v>8560</v>
      </c>
      <c r="DP140" s="1">
        <v>2</v>
      </c>
      <c r="DQ140" s="1">
        <f t="shared" si="52"/>
        <v>8.56</v>
      </c>
      <c r="DR140" s="3">
        <v>81</v>
      </c>
      <c r="DS140" s="129">
        <v>6.9</v>
      </c>
      <c r="DT140" s="3" t="s">
        <v>241</v>
      </c>
      <c r="DU140" s="3">
        <v>1</v>
      </c>
      <c r="DV140" s="3">
        <v>5</v>
      </c>
      <c r="DW140" s="1">
        <v>1</v>
      </c>
      <c r="DX140" s="95">
        <v>8.17</v>
      </c>
      <c r="DY140" s="3">
        <v>76.6</v>
      </c>
      <c r="DZ140" s="30">
        <v>171</v>
      </c>
      <c r="EA140" s="3">
        <v>105</v>
      </c>
      <c r="EB140" s="3">
        <v>12.3</v>
      </c>
      <c r="EC140" s="3">
        <v>83</v>
      </c>
      <c r="ED140" s="3">
        <v>1.07</v>
      </c>
      <c r="EE140" s="3">
        <v>36</v>
      </c>
      <c r="EF140" s="3">
        <v>37.9</v>
      </c>
      <c r="EG140" s="26">
        <f t="shared" si="75"/>
        <v>1.57863920996807</v>
      </c>
      <c r="EH140" s="26">
        <f t="shared" si="76"/>
        <v>1.04190187857893</v>
      </c>
      <c r="EI140" s="1">
        <f t="shared" si="77"/>
        <v>3.06</v>
      </c>
      <c r="EJ140" s="28">
        <f t="shared" si="78"/>
        <v>-2.01809812142107</v>
      </c>
      <c r="EK140" s="22">
        <v>2</v>
      </c>
      <c r="EL140" s="1">
        <v>2</v>
      </c>
      <c r="EM140" s="3">
        <v>506</v>
      </c>
      <c r="EN140" s="3">
        <v>529</v>
      </c>
      <c r="EO140" s="3">
        <v>87</v>
      </c>
      <c r="EP140" s="3">
        <v>110</v>
      </c>
      <c r="EQ140" s="3">
        <v>7717</v>
      </c>
      <c r="ER140" s="129">
        <v>76</v>
      </c>
      <c r="ES140" s="118"/>
      <c r="ET140" s="3">
        <v>1</v>
      </c>
      <c r="EU140" s="3">
        <v>5.03</v>
      </c>
      <c r="EV140" s="3">
        <v>53.2</v>
      </c>
      <c r="EW140" s="30">
        <v>148</v>
      </c>
      <c r="EX140" s="3">
        <v>129</v>
      </c>
      <c r="EY140" s="3">
        <v>13</v>
      </c>
      <c r="EZ140" s="3">
        <v>72.3</v>
      </c>
      <c r="FA140" s="3">
        <v>1.13</v>
      </c>
      <c r="FB140" s="3">
        <v>31</v>
      </c>
      <c r="FC140" s="3">
        <v>19.6</v>
      </c>
      <c r="FD140" s="3">
        <v>116</v>
      </c>
      <c r="FE140" s="3">
        <v>48</v>
      </c>
      <c r="FF140" s="3">
        <v>91</v>
      </c>
      <c r="FG140" s="3">
        <v>98</v>
      </c>
      <c r="FH140" s="3">
        <v>4620</v>
      </c>
      <c r="FI140" s="3">
        <v>66</v>
      </c>
      <c r="FK140" s="95">
        <v>39.4</v>
      </c>
      <c r="FL140" s="3">
        <v>36.6</v>
      </c>
      <c r="FM140" s="17"/>
      <c r="FN140" s="31">
        <v>1</v>
      </c>
      <c r="FO140" s="157">
        <v>1</v>
      </c>
      <c r="FP140" s="3">
        <v>2</v>
      </c>
      <c r="FQ140" s="1">
        <v>1</v>
      </c>
      <c r="FR140" s="3" t="s">
        <v>309</v>
      </c>
      <c r="FS140" s="1">
        <v>0</v>
      </c>
      <c r="FT140" s="1">
        <f t="shared" si="69"/>
        <v>0</v>
      </c>
      <c r="FU140" s="66">
        <v>1</v>
      </c>
      <c r="FV140" s="1">
        <f t="shared" si="70"/>
        <v>0</v>
      </c>
      <c r="FW140" s="1">
        <v>0</v>
      </c>
      <c r="FX140" s="3">
        <v>0</v>
      </c>
      <c r="FY140" s="1">
        <v>1</v>
      </c>
      <c r="FZ140" s="1">
        <v>0</v>
      </c>
      <c r="GA140" s="17"/>
      <c r="GB140" s="1">
        <v>0</v>
      </c>
      <c r="GC140" s="17">
        <v>0</v>
      </c>
      <c r="GD140" s="17">
        <v>0</v>
      </c>
      <c r="GE140" s="1">
        <v>0</v>
      </c>
      <c r="GF140" s="17"/>
      <c r="GG140" s="1">
        <v>0</v>
      </c>
      <c r="GH140" s="17">
        <v>1</v>
      </c>
      <c r="GI140" s="17">
        <v>0</v>
      </c>
      <c r="GJ140" s="1">
        <v>0</v>
      </c>
      <c r="GK140" s="3" t="s">
        <v>615</v>
      </c>
      <c r="GL140" s="3">
        <v>1</v>
      </c>
      <c r="GM140" s="32">
        <v>0</v>
      </c>
      <c r="GN140" s="17">
        <v>0</v>
      </c>
      <c r="GO140" s="66">
        <v>0</v>
      </c>
      <c r="GP140" s="1">
        <v>0</v>
      </c>
      <c r="GQ140" s="1">
        <v>0</v>
      </c>
      <c r="GR140" s="66">
        <v>0</v>
      </c>
      <c r="GS140" s="1">
        <v>0</v>
      </c>
      <c r="GT140" s="32">
        <v>0</v>
      </c>
      <c r="GU140" s="32">
        <v>0</v>
      </c>
      <c r="GV140" s="3">
        <v>0</v>
      </c>
      <c r="GW140" s="3">
        <v>0</v>
      </c>
      <c r="GX140" s="157">
        <v>0</v>
      </c>
      <c r="GY140" s="66">
        <v>0</v>
      </c>
      <c r="GZ140" s="17">
        <v>0</v>
      </c>
      <c r="HA140" s="129">
        <v>0</v>
      </c>
      <c r="HB140" s="3">
        <v>0</v>
      </c>
      <c r="HC140" s="17">
        <v>0</v>
      </c>
      <c r="HD140" s="170">
        <v>0</v>
      </c>
      <c r="HE140" s="17">
        <v>0</v>
      </c>
      <c r="HF140" s="17">
        <v>0</v>
      </c>
      <c r="HG140" s="17">
        <v>0</v>
      </c>
      <c r="HH140" s="17">
        <v>0</v>
      </c>
      <c r="HI140" s="17">
        <v>0</v>
      </c>
      <c r="HL140" s="3">
        <v>0</v>
      </c>
      <c r="HM140" s="3">
        <v>0</v>
      </c>
      <c r="HN140" s="3">
        <v>0</v>
      </c>
      <c r="HO140" s="3">
        <v>0</v>
      </c>
      <c r="HP140" s="3">
        <v>0</v>
      </c>
      <c r="HQ140" s="3">
        <v>0</v>
      </c>
      <c r="HR140" s="32">
        <v>0</v>
      </c>
      <c r="HS140" s="1">
        <v>0</v>
      </c>
      <c r="HT140" s="32">
        <v>0</v>
      </c>
      <c r="HU140" s="32">
        <v>0</v>
      </c>
      <c r="HV140" s="1"/>
      <c r="HW140" s="32">
        <v>0</v>
      </c>
      <c r="HX140" s="32">
        <v>0</v>
      </c>
      <c r="HY140" s="1">
        <f t="shared" si="71"/>
        <v>0</v>
      </c>
      <c r="HZ140" s="1">
        <v>0</v>
      </c>
      <c r="IA140" s="1">
        <f t="shared" si="72"/>
        <v>0</v>
      </c>
      <c r="IB140" s="1">
        <v>0</v>
      </c>
      <c r="IC140" s="3">
        <v>0</v>
      </c>
      <c r="ID140" s="118">
        <v>0</v>
      </c>
      <c r="IE140" s="118"/>
      <c r="IF140" s="118"/>
      <c r="IG140" s="115">
        <v>2</v>
      </c>
      <c r="IH140" s="118" t="s">
        <v>242</v>
      </c>
      <c r="II140" s="179">
        <v>0</v>
      </c>
      <c r="IJ140" s="3" t="s">
        <v>526</v>
      </c>
      <c r="IK140" s="3" t="s">
        <v>418</v>
      </c>
      <c r="IL140" s="3" t="s">
        <v>242</v>
      </c>
      <c r="IM140" s="3">
        <v>0</v>
      </c>
      <c r="IN140" s="3">
        <v>0</v>
      </c>
      <c r="IO140" s="3">
        <v>89.92</v>
      </c>
      <c r="IQ140" s="3">
        <v>4.83</v>
      </c>
      <c r="IR140" s="3">
        <v>52.8</v>
      </c>
      <c r="IS140" s="3">
        <v>173</v>
      </c>
      <c r="IT140" s="3">
        <v>112</v>
      </c>
      <c r="IU140" s="3">
        <v>11.9</v>
      </c>
      <c r="IV140" s="3">
        <v>90.9</v>
      </c>
      <c r="IW140" s="3">
        <v>1.04</v>
      </c>
      <c r="IX140" s="3">
        <v>38</v>
      </c>
      <c r="IY140" s="3">
        <v>27.1</v>
      </c>
      <c r="IZ140" s="3">
        <v>22</v>
      </c>
      <c r="JA140" s="3">
        <v>30</v>
      </c>
      <c r="JB140" s="3">
        <v>83</v>
      </c>
      <c r="JC140" s="3">
        <v>91</v>
      </c>
      <c r="JD140" s="3">
        <v>6639</v>
      </c>
      <c r="JE140" s="118">
        <v>75</v>
      </c>
      <c r="JI140" s="3" t="s">
        <v>242</v>
      </c>
      <c r="JN140" s="118"/>
    </row>
    <row r="141" s="3" customFormat="1" ht="30" spans="2:274">
      <c r="B141" s="56"/>
      <c r="C141" s="56"/>
      <c r="E141" s="54">
        <v>3</v>
      </c>
      <c r="F141" s="49">
        <v>2</v>
      </c>
      <c r="G141" s="66">
        <v>3</v>
      </c>
      <c r="H141" s="66">
        <v>1</v>
      </c>
      <c r="I141" s="71">
        <v>53.93225148091</v>
      </c>
      <c r="J141" s="47">
        <v>1</v>
      </c>
      <c r="K141" s="68">
        <f t="shared" si="63"/>
        <v>5.393225148091</v>
      </c>
      <c r="L141" s="49">
        <v>3</v>
      </c>
      <c r="M141" s="79">
        <v>24504</v>
      </c>
      <c r="N141" s="66">
        <v>1</v>
      </c>
      <c r="O141" s="66">
        <v>0</v>
      </c>
      <c r="P141" s="66">
        <v>0</v>
      </c>
      <c r="Q141" s="66">
        <v>0</v>
      </c>
      <c r="R141" s="1">
        <v>0</v>
      </c>
      <c r="S141" s="19">
        <v>137</v>
      </c>
      <c r="T141" s="83">
        <v>139</v>
      </c>
      <c r="U141" s="3">
        <v>3</v>
      </c>
      <c r="V141" s="3">
        <v>3</v>
      </c>
      <c r="W141" s="1">
        <v>2</v>
      </c>
      <c r="X141" s="1">
        <v>2</v>
      </c>
      <c r="Z141" s="92">
        <v>44203</v>
      </c>
      <c r="AA141" s="66">
        <v>117</v>
      </c>
      <c r="AB141" s="66" t="s">
        <v>728</v>
      </c>
      <c r="AC141" s="3">
        <v>23.66</v>
      </c>
      <c r="AD141" s="1">
        <v>2</v>
      </c>
      <c r="AE141" s="95" t="s">
        <v>729</v>
      </c>
      <c r="AF141" s="94"/>
      <c r="AG141" s="94" t="s">
        <v>235</v>
      </c>
      <c r="AH141" s="94">
        <v>1</v>
      </c>
      <c r="AI141" s="21">
        <v>1</v>
      </c>
      <c r="AJ141" s="94">
        <v>1.6</v>
      </c>
      <c r="AK141" s="66">
        <v>1.6</v>
      </c>
      <c r="AL141" s="22">
        <v>1</v>
      </c>
      <c r="AM141" s="3">
        <v>3</v>
      </c>
      <c r="AN141" s="3">
        <v>3</v>
      </c>
      <c r="AO141" s="3" t="s">
        <v>690</v>
      </c>
      <c r="AP141" s="3">
        <v>0</v>
      </c>
      <c r="AQ141" s="66">
        <v>5</v>
      </c>
      <c r="AR141" s="3">
        <v>3</v>
      </c>
      <c r="AS141" s="3">
        <v>2</v>
      </c>
      <c r="AT141" s="66" t="s">
        <v>285</v>
      </c>
      <c r="AU141" s="3">
        <v>3</v>
      </c>
      <c r="AV141" s="3">
        <v>2</v>
      </c>
      <c r="AX141" s="3">
        <v>0</v>
      </c>
      <c r="AY141" s="3">
        <v>0</v>
      </c>
      <c r="AZ141" s="3">
        <v>1</v>
      </c>
      <c r="BA141" s="1">
        <v>1</v>
      </c>
      <c r="BB141" s="107">
        <v>1</v>
      </c>
      <c r="BC141" s="22">
        <v>0</v>
      </c>
      <c r="BD141" s="22">
        <v>1</v>
      </c>
      <c r="BE141" s="22">
        <v>1</v>
      </c>
      <c r="BF141" s="3">
        <v>0</v>
      </c>
      <c r="BG141" s="3">
        <v>0</v>
      </c>
      <c r="BH141" s="17">
        <v>0</v>
      </c>
      <c r="BI141" s="3">
        <v>0</v>
      </c>
      <c r="BJ141" s="66">
        <v>0</v>
      </c>
      <c r="BK141" s="118">
        <v>2</v>
      </c>
      <c r="BL141" s="3">
        <v>0</v>
      </c>
      <c r="BM141" s="3">
        <v>0</v>
      </c>
      <c r="BN141" s="3">
        <v>1</v>
      </c>
      <c r="BO141" s="3">
        <v>0</v>
      </c>
      <c r="BP141" s="1">
        <v>1</v>
      </c>
      <c r="BQ141" s="66">
        <v>1</v>
      </c>
      <c r="BR141" s="3">
        <v>517.4</v>
      </c>
      <c r="BS141" s="1">
        <v>3</v>
      </c>
      <c r="BT141" s="1">
        <v>3</v>
      </c>
      <c r="BU141" s="1">
        <v>4</v>
      </c>
      <c r="BW141" s="3">
        <v>4.47</v>
      </c>
      <c r="BX141" s="1">
        <v>2</v>
      </c>
      <c r="BY141" s="1">
        <v>2</v>
      </c>
      <c r="BZ141" s="3">
        <v>52.2</v>
      </c>
      <c r="CA141" s="3">
        <v>157</v>
      </c>
      <c r="CB141" s="24">
        <v>2</v>
      </c>
      <c r="CC141" s="3">
        <v>117</v>
      </c>
      <c r="CD141" s="48">
        <f t="shared" si="79"/>
        <v>2.34</v>
      </c>
      <c r="CE141" s="48">
        <v>3</v>
      </c>
      <c r="CF141" s="129">
        <v>0</v>
      </c>
      <c r="CG141" s="3">
        <v>0</v>
      </c>
      <c r="CH141" s="3">
        <v>0</v>
      </c>
      <c r="CI141" s="3">
        <v>0</v>
      </c>
      <c r="CJ141" s="3">
        <v>0</v>
      </c>
      <c r="CK141" s="3">
        <v>117</v>
      </c>
      <c r="CL141" s="1">
        <f t="shared" si="50"/>
        <v>2.34</v>
      </c>
      <c r="CM141" s="22">
        <v>13.5</v>
      </c>
      <c r="CN141" s="17">
        <v>1</v>
      </c>
      <c r="CO141" s="3">
        <v>67.6</v>
      </c>
      <c r="CP141" s="1">
        <v>3</v>
      </c>
      <c r="CQ141" s="1">
        <f t="shared" si="73"/>
        <v>6.76</v>
      </c>
      <c r="CR141" s="3">
        <v>1.18</v>
      </c>
      <c r="CS141" s="1">
        <f t="shared" si="80"/>
        <v>11.8</v>
      </c>
      <c r="CT141" s="107">
        <v>1</v>
      </c>
      <c r="CU141" s="22">
        <v>29</v>
      </c>
      <c r="CV141" s="22">
        <v>1</v>
      </c>
      <c r="CW141" s="22">
        <v>16.2</v>
      </c>
      <c r="CX141" s="26">
        <f t="shared" si="64"/>
        <v>1.20951501454263</v>
      </c>
      <c r="CY141" s="27">
        <f t="shared" si="65"/>
        <v>0.798279909598136</v>
      </c>
      <c r="CZ141" s="26">
        <f t="shared" si="66"/>
        <v>2.465</v>
      </c>
      <c r="DA141" s="28">
        <f t="shared" si="67"/>
        <v>-1.66672009040186</v>
      </c>
      <c r="DB141" s="22">
        <v>2</v>
      </c>
      <c r="DC141" s="1">
        <v>1</v>
      </c>
      <c r="DD141" s="66">
        <v>3</v>
      </c>
      <c r="DE141" s="29">
        <f t="shared" si="74"/>
        <v>1</v>
      </c>
      <c r="DF141" s="141">
        <v>1</v>
      </c>
      <c r="DG141" s="3">
        <v>27</v>
      </c>
      <c r="DH141" s="1">
        <f t="shared" si="81"/>
        <v>2.7</v>
      </c>
      <c r="DI141" s="3">
        <v>43</v>
      </c>
      <c r="DJ141" s="1">
        <f t="shared" si="68"/>
        <v>4.3</v>
      </c>
      <c r="DK141" s="1">
        <v>3</v>
      </c>
      <c r="DL141" s="3">
        <v>112</v>
      </c>
      <c r="DM141" s="3">
        <v>103</v>
      </c>
      <c r="DN141" s="1">
        <f t="shared" si="51"/>
        <v>10.3</v>
      </c>
      <c r="DO141" s="3">
        <v>5369</v>
      </c>
      <c r="DP141" s="1">
        <v>2</v>
      </c>
      <c r="DQ141" s="1">
        <f t="shared" si="52"/>
        <v>5.369</v>
      </c>
      <c r="DR141" s="3">
        <v>61</v>
      </c>
      <c r="DS141" s="129">
        <v>4.9</v>
      </c>
      <c r="DT141" s="3" t="s">
        <v>308</v>
      </c>
      <c r="DU141" s="3">
        <v>2</v>
      </c>
      <c r="DV141" s="3">
        <v>7</v>
      </c>
      <c r="DW141" s="1">
        <v>2</v>
      </c>
      <c r="DX141" s="95">
        <v>9.1</v>
      </c>
      <c r="DY141" s="3">
        <v>73.3</v>
      </c>
      <c r="DZ141" s="30">
        <v>152</v>
      </c>
      <c r="EA141" s="3">
        <v>102</v>
      </c>
      <c r="EB141" s="3">
        <v>15.6</v>
      </c>
      <c r="EC141" s="3">
        <v>52.9</v>
      </c>
      <c r="ED141" s="3">
        <v>1.37</v>
      </c>
      <c r="EE141" s="3">
        <v>28</v>
      </c>
      <c r="EF141" s="3">
        <v>56.8</v>
      </c>
      <c r="EG141" s="26">
        <f t="shared" si="75"/>
        <v>1.75434833571102</v>
      </c>
      <c r="EH141" s="26">
        <f t="shared" si="76"/>
        <v>1.15786990156927</v>
      </c>
      <c r="EI141" s="1">
        <f t="shared" si="77"/>
        <v>2.38</v>
      </c>
      <c r="EJ141" s="28">
        <f t="shared" si="78"/>
        <v>-1.22213009843073</v>
      </c>
      <c r="EK141" s="22">
        <v>3</v>
      </c>
      <c r="EL141" s="1">
        <v>2</v>
      </c>
      <c r="EM141" s="3">
        <v>138</v>
      </c>
      <c r="EN141" s="3">
        <v>134</v>
      </c>
      <c r="EO141" s="3">
        <v>125</v>
      </c>
      <c r="EP141" s="3">
        <v>83</v>
      </c>
      <c r="EQ141" s="3">
        <v>3765</v>
      </c>
      <c r="ER141" s="129">
        <v>74</v>
      </c>
      <c r="ES141" s="118"/>
      <c r="ET141" s="3">
        <v>1</v>
      </c>
      <c r="EU141" s="3">
        <v>4.19</v>
      </c>
      <c r="EV141" s="3">
        <v>55.7</v>
      </c>
      <c r="EW141" s="30">
        <v>150</v>
      </c>
      <c r="EX141" s="3">
        <v>150</v>
      </c>
      <c r="EY141" s="3">
        <v>14.7</v>
      </c>
      <c r="EZ141" s="3">
        <v>57.9</v>
      </c>
      <c r="FA141" s="3">
        <v>1.29</v>
      </c>
      <c r="FB141" s="3">
        <v>34</v>
      </c>
      <c r="FC141" s="3">
        <v>28.6</v>
      </c>
      <c r="FD141" s="3">
        <v>35</v>
      </c>
      <c r="FE141" s="3">
        <v>39</v>
      </c>
      <c r="FF141" s="3">
        <v>174</v>
      </c>
      <c r="FG141" s="3">
        <v>88</v>
      </c>
      <c r="FH141" s="3">
        <v>3755</v>
      </c>
      <c r="FI141" s="3">
        <v>58</v>
      </c>
      <c r="FK141" s="95">
        <v>39.1</v>
      </c>
      <c r="FL141" s="3">
        <v>36.6</v>
      </c>
      <c r="FM141" s="17"/>
      <c r="FN141" s="31">
        <v>1</v>
      </c>
      <c r="FO141" s="157">
        <v>1</v>
      </c>
      <c r="FP141" s="3">
        <v>0</v>
      </c>
      <c r="FQ141" s="1">
        <v>0</v>
      </c>
      <c r="FR141" s="3" t="s">
        <v>730</v>
      </c>
      <c r="FS141" s="1">
        <v>0</v>
      </c>
      <c r="FT141" s="1">
        <f t="shared" si="69"/>
        <v>0</v>
      </c>
      <c r="FU141" s="66">
        <v>1</v>
      </c>
      <c r="FV141" s="1">
        <f t="shared" si="70"/>
        <v>0</v>
      </c>
      <c r="FW141" s="1">
        <v>0</v>
      </c>
      <c r="FX141" s="1">
        <v>0</v>
      </c>
      <c r="FY141" s="17">
        <v>0</v>
      </c>
      <c r="FZ141" s="1">
        <v>0</v>
      </c>
      <c r="GA141" s="17"/>
      <c r="GB141" s="1">
        <v>0</v>
      </c>
      <c r="GC141" s="17">
        <v>0</v>
      </c>
      <c r="GD141" s="17">
        <v>0</v>
      </c>
      <c r="GE141" s="1">
        <v>0</v>
      </c>
      <c r="GF141" s="17"/>
      <c r="GG141" s="1">
        <v>0</v>
      </c>
      <c r="GH141" s="17">
        <v>0</v>
      </c>
      <c r="GI141" s="17">
        <v>0</v>
      </c>
      <c r="GJ141" s="1">
        <v>0</v>
      </c>
      <c r="GK141" s="3">
        <v>0</v>
      </c>
      <c r="GL141" s="3">
        <v>0</v>
      </c>
      <c r="GM141" s="32">
        <v>0</v>
      </c>
      <c r="GN141" s="17">
        <v>0</v>
      </c>
      <c r="GO141" s="66">
        <v>0</v>
      </c>
      <c r="GP141" s="1">
        <v>0</v>
      </c>
      <c r="GQ141" s="1">
        <v>0</v>
      </c>
      <c r="GR141" s="66">
        <v>0</v>
      </c>
      <c r="GS141" s="1">
        <v>0</v>
      </c>
      <c r="GT141" s="32">
        <v>0</v>
      </c>
      <c r="GU141" s="32">
        <v>0</v>
      </c>
      <c r="GV141" s="3">
        <v>0</v>
      </c>
      <c r="GW141" s="3">
        <v>0</v>
      </c>
      <c r="GX141" s="157">
        <v>0</v>
      </c>
      <c r="GY141" s="66">
        <v>0</v>
      </c>
      <c r="GZ141" s="17">
        <v>0</v>
      </c>
      <c r="HA141" s="129">
        <v>0</v>
      </c>
      <c r="HB141" s="3">
        <v>0</v>
      </c>
      <c r="HC141" s="17">
        <v>0</v>
      </c>
      <c r="HD141" s="170">
        <v>0</v>
      </c>
      <c r="HE141" s="17">
        <v>0</v>
      </c>
      <c r="HF141" s="17">
        <v>0</v>
      </c>
      <c r="HG141" s="17">
        <v>0</v>
      </c>
      <c r="HH141" s="17">
        <v>0</v>
      </c>
      <c r="HI141" s="17">
        <v>0</v>
      </c>
      <c r="HL141" s="3">
        <v>0</v>
      </c>
      <c r="HM141" s="3">
        <v>0</v>
      </c>
      <c r="HN141" s="3">
        <v>0</v>
      </c>
      <c r="HO141" s="3">
        <v>0</v>
      </c>
      <c r="HP141" s="3" t="s">
        <v>596</v>
      </c>
      <c r="HQ141" s="3">
        <v>0</v>
      </c>
      <c r="HR141" s="32">
        <v>0</v>
      </c>
      <c r="HS141" s="1">
        <v>0</v>
      </c>
      <c r="HT141" s="32">
        <v>0</v>
      </c>
      <c r="HU141" s="32">
        <v>0</v>
      </c>
      <c r="HV141" s="1"/>
      <c r="HW141" s="32">
        <v>0</v>
      </c>
      <c r="HX141" s="32">
        <v>0</v>
      </c>
      <c r="HY141" s="1">
        <f t="shared" si="71"/>
        <v>0</v>
      </c>
      <c r="HZ141" s="1">
        <v>1</v>
      </c>
      <c r="IA141" s="1">
        <f t="shared" si="72"/>
        <v>0</v>
      </c>
      <c r="IB141" s="1">
        <v>0</v>
      </c>
      <c r="IC141" s="3">
        <v>0</v>
      </c>
      <c r="ID141" s="118">
        <v>0</v>
      </c>
      <c r="IE141" s="118"/>
      <c r="IF141" s="118"/>
      <c r="IG141" s="115">
        <v>3</v>
      </c>
      <c r="IH141" s="118" t="s">
        <v>331</v>
      </c>
      <c r="II141" s="179">
        <v>1</v>
      </c>
      <c r="IJ141" s="3" t="s">
        <v>731</v>
      </c>
      <c r="IK141" s="3" t="s">
        <v>732</v>
      </c>
      <c r="IL141" s="3" t="s">
        <v>261</v>
      </c>
      <c r="IM141" s="3">
        <v>0</v>
      </c>
      <c r="IN141" s="3">
        <v>0</v>
      </c>
      <c r="IO141" s="3">
        <v>436.6</v>
      </c>
      <c r="IQ141" s="3">
        <v>3.21</v>
      </c>
      <c r="IR141" s="3">
        <v>36.2</v>
      </c>
      <c r="IS141" s="3">
        <v>152</v>
      </c>
      <c r="IT141" s="3">
        <v>85</v>
      </c>
      <c r="IU141" s="3">
        <v>13.9</v>
      </c>
      <c r="IV141" s="3">
        <v>64.1</v>
      </c>
      <c r="IW141" s="3">
        <v>1.22</v>
      </c>
      <c r="IX141" s="3">
        <v>26</v>
      </c>
      <c r="IY141" s="3">
        <v>53.5</v>
      </c>
      <c r="IZ141" s="3">
        <v>34</v>
      </c>
      <c r="JA141" s="3">
        <v>58</v>
      </c>
      <c r="JB141" s="3">
        <v>186</v>
      </c>
      <c r="JC141" s="3">
        <v>119</v>
      </c>
      <c r="JD141" s="3">
        <v>3674</v>
      </c>
      <c r="JE141" s="118">
        <v>61</v>
      </c>
      <c r="JI141" s="3" t="s">
        <v>261</v>
      </c>
      <c r="JN141" s="118"/>
    </row>
    <row r="142" s="1" customFormat="1" spans="1:274">
      <c r="A142" s="17">
        <v>88</v>
      </c>
      <c r="B142" s="48">
        <v>100210688</v>
      </c>
      <c r="C142" s="48" t="s">
        <v>733</v>
      </c>
      <c r="E142" s="49">
        <v>3</v>
      </c>
      <c r="F142" s="49">
        <v>2</v>
      </c>
      <c r="G142" s="17">
        <v>3</v>
      </c>
      <c r="H142" s="1">
        <v>1</v>
      </c>
      <c r="I142" s="71">
        <v>56.0965417867435</v>
      </c>
      <c r="J142" s="47">
        <v>1</v>
      </c>
      <c r="K142" s="68">
        <f t="shared" si="63"/>
        <v>5.60965417867435</v>
      </c>
      <c r="L142" s="49">
        <v>3</v>
      </c>
      <c r="M142" s="78">
        <v>23468</v>
      </c>
      <c r="N142" s="1">
        <v>0</v>
      </c>
      <c r="O142" s="1">
        <v>1</v>
      </c>
      <c r="P142" s="1">
        <v>0</v>
      </c>
      <c r="Q142" s="1">
        <v>0</v>
      </c>
      <c r="R142" s="1">
        <v>0</v>
      </c>
      <c r="S142" s="19">
        <v>138</v>
      </c>
      <c r="T142" s="83">
        <v>140</v>
      </c>
      <c r="U142" s="1">
        <v>1</v>
      </c>
      <c r="V142" s="1">
        <v>1</v>
      </c>
      <c r="W142" s="1">
        <v>1</v>
      </c>
      <c r="X142" s="1">
        <v>1</v>
      </c>
      <c r="Z142" s="88">
        <v>43958</v>
      </c>
      <c r="AA142" s="17">
        <v>150</v>
      </c>
      <c r="AB142" s="17">
        <v>0</v>
      </c>
      <c r="AC142" s="1">
        <v>25</v>
      </c>
      <c r="AD142" s="1">
        <v>2</v>
      </c>
      <c r="AE142" s="20" t="s">
        <v>245</v>
      </c>
      <c r="AF142" s="16"/>
      <c r="AG142" s="16" t="s">
        <v>235</v>
      </c>
      <c r="AH142" s="16">
        <v>1</v>
      </c>
      <c r="AI142" s="21">
        <v>1</v>
      </c>
      <c r="AJ142" s="16">
        <v>1.6</v>
      </c>
      <c r="AK142" s="17">
        <v>1.6</v>
      </c>
      <c r="AL142" s="22">
        <v>1</v>
      </c>
      <c r="AM142" s="1">
        <v>2</v>
      </c>
      <c r="AN142" s="1">
        <v>2</v>
      </c>
      <c r="AO142" s="1">
        <v>0</v>
      </c>
      <c r="AP142" s="1">
        <v>0</v>
      </c>
      <c r="AQ142" s="17">
        <v>2</v>
      </c>
      <c r="AR142" s="1">
        <v>1</v>
      </c>
      <c r="AS142" s="1">
        <v>1</v>
      </c>
      <c r="AT142" s="17" t="s">
        <v>246</v>
      </c>
      <c r="AU142" s="17">
        <v>1</v>
      </c>
      <c r="AV142" s="17">
        <v>1</v>
      </c>
      <c r="AX142" s="1">
        <v>1</v>
      </c>
      <c r="AY142" s="66">
        <v>1</v>
      </c>
      <c r="AZ142" s="3">
        <v>0.5</v>
      </c>
      <c r="BA142" s="1">
        <v>0.5</v>
      </c>
      <c r="BB142" s="22">
        <v>1</v>
      </c>
      <c r="BC142" s="22">
        <v>0</v>
      </c>
      <c r="BD142" s="22">
        <v>0</v>
      </c>
      <c r="BE142" s="22"/>
      <c r="BF142" s="1">
        <v>0</v>
      </c>
      <c r="BG142" s="1">
        <v>0</v>
      </c>
      <c r="BH142" s="17">
        <v>0</v>
      </c>
      <c r="BI142" s="1">
        <v>0</v>
      </c>
      <c r="BJ142" s="17">
        <v>0</v>
      </c>
      <c r="BK142" s="23">
        <v>2</v>
      </c>
      <c r="BL142" s="1">
        <v>0</v>
      </c>
      <c r="BM142" s="1">
        <v>0</v>
      </c>
      <c r="BN142" s="1">
        <v>1</v>
      </c>
      <c r="BO142" s="1">
        <v>0</v>
      </c>
      <c r="BP142" s="1">
        <v>1</v>
      </c>
      <c r="BQ142" s="1">
        <v>1</v>
      </c>
      <c r="BR142" s="1">
        <v>4.93</v>
      </c>
      <c r="BS142" s="1">
        <v>1</v>
      </c>
      <c r="BT142" s="1">
        <v>2</v>
      </c>
      <c r="BU142" s="1">
        <v>2</v>
      </c>
      <c r="BW142" s="1">
        <v>5.1</v>
      </c>
      <c r="BX142" s="1">
        <v>2</v>
      </c>
      <c r="BY142" s="66">
        <v>3</v>
      </c>
      <c r="BZ142" s="1">
        <v>55.1</v>
      </c>
      <c r="CA142" s="1">
        <v>165</v>
      </c>
      <c r="CB142" s="24">
        <v>2</v>
      </c>
      <c r="CC142" s="24">
        <v>150</v>
      </c>
      <c r="CD142" s="48">
        <f t="shared" si="79"/>
        <v>3</v>
      </c>
      <c r="CE142" s="48">
        <v>3</v>
      </c>
      <c r="CF142" s="25">
        <v>0</v>
      </c>
      <c r="CG142" s="17">
        <v>0</v>
      </c>
      <c r="CH142" s="17">
        <v>0</v>
      </c>
      <c r="CI142" s="17">
        <v>0</v>
      </c>
      <c r="CJ142" s="17">
        <v>0</v>
      </c>
      <c r="CK142" s="17">
        <v>150</v>
      </c>
      <c r="CL142" s="1">
        <f t="shared" si="50"/>
        <v>3</v>
      </c>
      <c r="CM142" s="22">
        <v>12.2</v>
      </c>
      <c r="CN142" s="17">
        <v>1</v>
      </c>
      <c r="CO142" s="1">
        <v>84.9</v>
      </c>
      <c r="CP142" s="17">
        <v>5</v>
      </c>
      <c r="CQ142" s="1">
        <f t="shared" si="73"/>
        <v>8.49</v>
      </c>
      <c r="CR142" s="1">
        <v>1.06</v>
      </c>
      <c r="CS142" s="1">
        <f t="shared" si="80"/>
        <v>10.6</v>
      </c>
      <c r="CT142" s="107">
        <v>1</v>
      </c>
      <c r="CU142" s="22">
        <v>43</v>
      </c>
      <c r="CV142" s="107">
        <v>2</v>
      </c>
      <c r="CW142" s="22">
        <v>18.3</v>
      </c>
      <c r="CX142" s="26">
        <f t="shared" si="64"/>
        <v>1.26245108973043</v>
      </c>
      <c r="CY142" s="27">
        <f t="shared" si="65"/>
        <v>0.833217719222084</v>
      </c>
      <c r="CZ142" s="26">
        <f t="shared" si="66"/>
        <v>3.655</v>
      </c>
      <c r="DA142" s="28">
        <f t="shared" si="67"/>
        <v>-2.82178228077792</v>
      </c>
      <c r="DB142" s="107">
        <v>1</v>
      </c>
      <c r="DC142" s="1">
        <v>1</v>
      </c>
      <c r="DD142" s="17">
        <v>2</v>
      </c>
      <c r="DE142" s="29">
        <f t="shared" si="74"/>
        <v>1</v>
      </c>
      <c r="DF142" s="141">
        <v>1</v>
      </c>
      <c r="DG142" s="1">
        <v>14</v>
      </c>
      <c r="DH142" s="1">
        <f t="shared" si="81"/>
        <v>1.4</v>
      </c>
      <c r="DI142" s="1">
        <v>15</v>
      </c>
      <c r="DJ142" s="1">
        <f t="shared" si="68"/>
        <v>1.5</v>
      </c>
      <c r="DK142" s="17">
        <v>1</v>
      </c>
      <c r="DL142" s="1">
        <v>81</v>
      </c>
      <c r="DM142" s="1">
        <v>42</v>
      </c>
      <c r="DN142" s="1">
        <f t="shared" si="51"/>
        <v>4.2</v>
      </c>
      <c r="DO142" s="1">
        <v>9288</v>
      </c>
      <c r="DP142" s="1">
        <v>2</v>
      </c>
      <c r="DQ142" s="1">
        <f t="shared" si="52"/>
        <v>9.288</v>
      </c>
      <c r="DR142" s="1">
        <v>72</v>
      </c>
      <c r="DS142" s="25">
        <v>15.1</v>
      </c>
      <c r="DT142" s="1" t="s">
        <v>241</v>
      </c>
      <c r="DU142" s="1">
        <v>1</v>
      </c>
      <c r="DV142" s="1">
        <v>5</v>
      </c>
      <c r="DW142" s="1">
        <v>1</v>
      </c>
      <c r="DX142" s="20">
        <v>8.93</v>
      </c>
      <c r="DY142" s="1">
        <v>83.6</v>
      </c>
      <c r="DZ142" s="30">
        <v>159</v>
      </c>
      <c r="EA142" s="1">
        <v>122</v>
      </c>
      <c r="EB142" s="1">
        <v>12.7</v>
      </c>
      <c r="EC142" s="1">
        <v>76</v>
      </c>
      <c r="ED142" s="1">
        <v>1.11</v>
      </c>
      <c r="EE142" s="1">
        <v>40</v>
      </c>
      <c r="EF142" s="1">
        <v>24.2</v>
      </c>
      <c r="EG142" s="26">
        <f t="shared" si="75"/>
        <v>1.38381536598043</v>
      </c>
      <c r="EH142" s="26">
        <f t="shared" si="76"/>
        <v>0.913318141547085</v>
      </c>
      <c r="EI142" s="1">
        <f t="shared" si="77"/>
        <v>3.4</v>
      </c>
      <c r="EJ142" s="28">
        <f t="shared" si="78"/>
        <v>-2.48668185845292</v>
      </c>
      <c r="EK142" s="22">
        <v>2</v>
      </c>
      <c r="EL142" s="1">
        <v>2</v>
      </c>
      <c r="EM142" s="1">
        <v>190</v>
      </c>
      <c r="EN142" s="1">
        <v>250</v>
      </c>
      <c r="EO142" s="1">
        <v>71</v>
      </c>
      <c r="EP142" s="1">
        <v>39</v>
      </c>
      <c r="EQ142" s="1">
        <v>8587</v>
      </c>
      <c r="ER142" s="25">
        <v>64</v>
      </c>
      <c r="ES142" s="23"/>
      <c r="ET142" s="1">
        <v>1</v>
      </c>
      <c r="EU142" s="1">
        <v>7.58</v>
      </c>
      <c r="EV142" s="1">
        <v>75.4</v>
      </c>
      <c r="EW142" s="30">
        <v>150</v>
      </c>
      <c r="EX142" s="1">
        <v>108</v>
      </c>
      <c r="EY142" s="1">
        <v>13.6</v>
      </c>
      <c r="EZ142" s="1">
        <v>66.7</v>
      </c>
      <c r="FA142" s="1">
        <v>1.19</v>
      </c>
      <c r="FB142" s="1">
        <v>37</v>
      </c>
      <c r="FC142" s="1">
        <v>25.3</v>
      </c>
      <c r="FD142" s="1">
        <v>139</v>
      </c>
      <c r="FE142" s="1">
        <v>71</v>
      </c>
      <c r="FF142" s="1">
        <v>73</v>
      </c>
      <c r="FG142" s="1">
        <v>38</v>
      </c>
      <c r="FH142" s="1">
        <v>6673</v>
      </c>
      <c r="FI142" s="1">
        <v>63</v>
      </c>
      <c r="FK142" s="20">
        <v>37.6</v>
      </c>
      <c r="FL142" s="1">
        <v>36.5</v>
      </c>
      <c r="FN142" s="31">
        <v>1</v>
      </c>
      <c r="FO142" s="32">
        <v>0</v>
      </c>
      <c r="FP142" s="1">
        <v>0</v>
      </c>
      <c r="FQ142" s="1">
        <v>0</v>
      </c>
      <c r="FR142" s="1">
        <v>0</v>
      </c>
      <c r="FS142" s="1">
        <v>0</v>
      </c>
      <c r="FT142" s="1">
        <f t="shared" si="69"/>
        <v>0</v>
      </c>
      <c r="FU142" s="1">
        <v>0</v>
      </c>
      <c r="FV142" s="1">
        <f t="shared" si="70"/>
        <v>0</v>
      </c>
      <c r="FW142" s="1">
        <v>0</v>
      </c>
      <c r="FX142" s="1">
        <v>0</v>
      </c>
      <c r="FY142" s="17">
        <v>0</v>
      </c>
      <c r="FZ142" s="1">
        <v>0</v>
      </c>
      <c r="GB142" s="1">
        <v>0</v>
      </c>
      <c r="GC142" s="1">
        <v>0</v>
      </c>
      <c r="GD142" s="17">
        <v>0</v>
      </c>
      <c r="GE142" s="1">
        <v>0</v>
      </c>
      <c r="GG142" s="1">
        <v>0</v>
      </c>
      <c r="GH142" s="1">
        <v>0</v>
      </c>
      <c r="GI142" s="17">
        <v>0</v>
      </c>
      <c r="GJ142" s="1">
        <v>0</v>
      </c>
      <c r="GK142" s="1">
        <v>0</v>
      </c>
      <c r="GL142" s="1">
        <v>0</v>
      </c>
      <c r="GM142" s="32">
        <v>0</v>
      </c>
      <c r="GN142" s="17">
        <v>0</v>
      </c>
      <c r="GO142" s="17">
        <v>0</v>
      </c>
      <c r="GP142" s="1">
        <v>0</v>
      </c>
      <c r="GQ142" s="1">
        <v>0</v>
      </c>
      <c r="GR142" s="1">
        <v>0</v>
      </c>
      <c r="GS142" s="1">
        <v>0</v>
      </c>
      <c r="GT142" s="32">
        <v>0</v>
      </c>
      <c r="GU142" s="32">
        <v>0</v>
      </c>
      <c r="GV142" s="1">
        <v>0</v>
      </c>
      <c r="GW142" s="1">
        <v>0</v>
      </c>
      <c r="GX142" s="157">
        <v>0</v>
      </c>
      <c r="GY142" s="17">
        <v>0</v>
      </c>
      <c r="GZ142" s="17">
        <v>0</v>
      </c>
      <c r="HA142" s="25">
        <v>0</v>
      </c>
      <c r="HB142" s="1">
        <v>0</v>
      </c>
      <c r="HC142" s="17">
        <v>0</v>
      </c>
      <c r="HD142" s="170">
        <v>0</v>
      </c>
      <c r="HE142" s="17">
        <v>0</v>
      </c>
      <c r="HF142" s="17">
        <v>0</v>
      </c>
      <c r="HG142" s="17">
        <v>0</v>
      </c>
      <c r="HH142" s="17">
        <v>0</v>
      </c>
      <c r="HI142" s="17">
        <v>0</v>
      </c>
      <c r="HL142" s="1">
        <v>0</v>
      </c>
      <c r="HM142" s="1">
        <v>0</v>
      </c>
      <c r="HN142" s="1">
        <v>0</v>
      </c>
      <c r="HO142" s="1">
        <v>0</v>
      </c>
      <c r="HP142" s="1">
        <v>0</v>
      </c>
      <c r="HQ142" s="1">
        <v>0</v>
      </c>
      <c r="HR142" s="32">
        <v>0</v>
      </c>
      <c r="HS142" s="1">
        <v>0</v>
      </c>
      <c r="HT142" s="32">
        <v>0</v>
      </c>
      <c r="HU142" s="32">
        <v>0</v>
      </c>
      <c r="HW142" s="32">
        <v>0</v>
      </c>
      <c r="HX142" s="32">
        <v>0</v>
      </c>
      <c r="HY142" s="1">
        <f t="shared" si="71"/>
        <v>0</v>
      </c>
      <c r="HZ142" s="1">
        <v>0</v>
      </c>
      <c r="IA142" s="1">
        <f t="shared" si="72"/>
        <v>0</v>
      </c>
      <c r="IB142" s="1">
        <v>0</v>
      </c>
      <c r="IC142" s="1">
        <v>0</v>
      </c>
      <c r="ID142" s="23">
        <v>0</v>
      </c>
      <c r="IE142" s="23"/>
      <c r="IF142" s="23"/>
      <c r="IG142" s="36">
        <v>2</v>
      </c>
      <c r="IH142" s="37" t="s">
        <v>242</v>
      </c>
      <c r="II142" s="179">
        <v>0</v>
      </c>
      <c r="IJ142" s="1" t="s">
        <v>639</v>
      </c>
      <c r="IL142" s="38" t="s">
        <v>242</v>
      </c>
      <c r="IO142" s="1">
        <v>3.2</v>
      </c>
      <c r="IQ142" s="1">
        <v>4.89</v>
      </c>
      <c r="IR142" s="1">
        <v>56.5</v>
      </c>
      <c r="IS142" s="1">
        <v>160</v>
      </c>
      <c r="IT142" s="1">
        <v>162</v>
      </c>
      <c r="IU142" s="1">
        <v>12.6</v>
      </c>
      <c r="IV142" s="1">
        <v>74.1</v>
      </c>
      <c r="IW142" s="1">
        <v>1.1</v>
      </c>
      <c r="IX142" s="1">
        <v>48</v>
      </c>
      <c r="IY142" s="1">
        <v>19.2</v>
      </c>
      <c r="IZ142" s="1">
        <v>14</v>
      </c>
      <c r="JA142" s="1">
        <v>20</v>
      </c>
      <c r="JB142" s="1">
        <v>66</v>
      </c>
      <c r="JC142" s="1">
        <v>43</v>
      </c>
      <c r="JD142" s="1">
        <v>7516</v>
      </c>
      <c r="JE142" s="23">
        <v>77</v>
      </c>
      <c r="JI142" s="38" t="s">
        <v>242</v>
      </c>
      <c r="JN142" s="23"/>
    </row>
    <row r="143" s="1" customFormat="1" spans="1:274">
      <c r="A143" s="17">
        <v>89</v>
      </c>
      <c r="B143" s="48">
        <v>3000146153</v>
      </c>
      <c r="C143" s="48" t="s">
        <v>734</v>
      </c>
      <c r="E143" s="49">
        <v>3</v>
      </c>
      <c r="F143" s="49">
        <v>2</v>
      </c>
      <c r="G143" s="17">
        <v>3</v>
      </c>
      <c r="H143" s="1">
        <v>1</v>
      </c>
      <c r="I143" s="71">
        <v>71.8665616561656</v>
      </c>
      <c r="J143" s="47">
        <v>2</v>
      </c>
      <c r="K143" s="68">
        <f t="shared" si="63"/>
        <v>7.18665616561656</v>
      </c>
      <c r="L143" s="49">
        <v>5</v>
      </c>
      <c r="M143" s="78">
        <v>17715</v>
      </c>
      <c r="N143" s="1">
        <v>0</v>
      </c>
      <c r="O143" s="1">
        <v>1</v>
      </c>
      <c r="P143" s="1">
        <v>0</v>
      </c>
      <c r="Q143" s="1">
        <v>0</v>
      </c>
      <c r="R143" s="1">
        <v>0</v>
      </c>
      <c r="S143" s="19">
        <v>139</v>
      </c>
      <c r="T143" s="83">
        <v>141</v>
      </c>
      <c r="U143" s="1">
        <v>1</v>
      </c>
      <c r="V143" s="1">
        <v>1</v>
      </c>
      <c r="W143" s="1">
        <v>1</v>
      </c>
      <c r="X143" s="1">
        <v>1</v>
      </c>
      <c r="Z143" s="88">
        <v>43965</v>
      </c>
      <c r="AA143" s="17">
        <v>148</v>
      </c>
      <c r="AB143" s="17">
        <v>0</v>
      </c>
      <c r="AC143" s="1">
        <v>25.45</v>
      </c>
      <c r="AD143" s="1">
        <v>2</v>
      </c>
      <c r="AE143" s="20" t="s">
        <v>295</v>
      </c>
      <c r="AF143" s="16"/>
      <c r="AG143" s="16" t="s">
        <v>235</v>
      </c>
      <c r="AH143" s="16">
        <v>1</v>
      </c>
      <c r="AI143" s="21">
        <v>1</v>
      </c>
      <c r="AJ143" s="16">
        <v>2.1</v>
      </c>
      <c r="AK143" s="17">
        <v>2.1</v>
      </c>
      <c r="AL143" s="107">
        <v>2</v>
      </c>
      <c r="AM143" s="1">
        <v>1</v>
      </c>
      <c r="AN143" s="1">
        <v>1</v>
      </c>
      <c r="AO143" s="1">
        <v>0</v>
      </c>
      <c r="AP143" s="1">
        <v>0</v>
      </c>
      <c r="AQ143" s="17">
        <v>1</v>
      </c>
      <c r="AR143" s="1">
        <v>1</v>
      </c>
      <c r="AS143" s="1">
        <v>1</v>
      </c>
      <c r="AT143" s="17" t="s">
        <v>246</v>
      </c>
      <c r="AU143" s="17">
        <v>1</v>
      </c>
      <c r="AV143" s="17">
        <v>1</v>
      </c>
      <c r="AX143" s="1">
        <v>1</v>
      </c>
      <c r="AY143" s="1">
        <v>1</v>
      </c>
      <c r="AZ143" s="1">
        <v>1</v>
      </c>
      <c r="BA143" s="1">
        <v>1</v>
      </c>
      <c r="BB143" s="107">
        <v>1</v>
      </c>
      <c r="BC143" s="22">
        <v>0</v>
      </c>
      <c r="BD143" s="22">
        <v>0</v>
      </c>
      <c r="BE143" s="22"/>
      <c r="BF143" s="1">
        <v>1</v>
      </c>
      <c r="BG143" s="1">
        <v>1</v>
      </c>
      <c r="BH143" s="17">
        <v>1</v>
      </c>
      <c r="BI143" s="1">
        <v>0</v>
      </c>
      <c r="BJ143" s="17">
        <v>0</v>
      </c>
      <c r="BK143" s="23">
        <v>1</v>
      </c>
      <c r="BL143" s="1">
        <v>0</v>
      </c>
      <c r="BM143" s="1">
        <v>0</v>
      </c>
      <c r="BN143" s="1">
        <v>1</v>
      </c>
      <c r="BO143" s="1">
        <v>0</v>
      </c>
      <c r="BP143" s="1">
        <v>1</v>
      </c>
      <c r="BQ143" s="1">
        <v>1</v>
      </c>
      <c r="BR143" s="1">
        <v>2.77</v>
      </c>
      <c r="BS143" s="1">
        <v>1</v>
      </c>
      <c r="BT143" s="1">
        <v>1</v>
      </c>
      <c r="BU143" s="1">
        <v>1</v>
      </c>
      <c r="BW143" s="1">
        <v>6.93</v>
      </c>
      <c r="BX143" s="1">
        <v>2</v>
      </c>
      <c r="BY143" s="66">
        <v>3</v>
      </c>
      <c r="BZ143" s="1">
        <v>74.31</v>
      </c>
      <c r="CA143" s="1">
        <v>149</v>
      </c>
      <c r="CB143" s="24">
        <v>2</v>
      </c>
      <c r="CC143" s="24">
        <v>148</v>
      </c>
      <c r="CD143" s="48">
        <f t="shared" si="79"/>
        <v>2.96</v>
      </c>
      <c r="CE143" s="48">
        <v>3</v>
      </c>
      <c r="CF143" s="25">
        <v>0</v>
      </c>
      <c r="CG143" s="17">
        <v>0</v>
      </c>
      <c r="CH143" s="17">
        <v>0</v>
      </c>
      <c r="CI143" s="17">
        <v>0</v>
      </c>
      <c r="CJ143" s="17">
        <v>0</v>
      </c>
      <c r="CK143" s="17">
        <v>148</v>
      </c>
      <c r="CL143" s="1">
        <f t="shared" si="50"/>
        <v>2.96</v>
      </c>
      <c r="CM143" s="22">
        <v>12.1</v>
      </c>
      <c r="CN143" s="17">
        <v>1</v>
      </c>
      <c r="CO143" s="1">
        <v>86.8</v>
      </c>
      <c r="CP143" s="17">
        <v>5</v>
      </c>
      <c r="CQ143" s="1">
        <f t="shared" si="73"/>
        <v>8.68</v>
      </c>
      <c r="CR143" s="1">
        <v>1.05</v>
      </c>
      <c r="CS143" s="1">
        <f t="shared" si="80"/>
        <v>10.5</v>
      </c>
      <c r="CT143" s="107">
        <v>1</v>
      </c>
      <c r="CU143" s="22">
        <v>41</v>
      </c>
      <c r="CV143" s="107">
        <v>2</v>
      </c>
      <c r="CW143" s="22">
        <v>15.3</v>
      </c>
      <c r="CX143" s="26">
        <f t="shared" si="64"/>
        <v>1.1846914308176</v>
      </c>
      <c r="CY143" s="27">
        <f t="shared" si="65"/>
        <v>0.781896344339615</v>
      </c>
      <c r="CZ143" s="26">
        <f t="shared" si="66"/>
        <v>3.485</v>
      </c>
      <c r="DA143" s="28">
        <f t="shared" si="67"/>
        <v>-2.70310365566038</v>
      </c>
      <c r="DB143" s="107">
        <v>1</v>
      </c>
      <c r="DC143" s="1">
        <v>1</v>
      </c>
      <c r="DD143" s="17">
        <v>2</v>
      </c>
      <c r="DE143" s="29">
        <f t="shared" si="74"/>
        <v>1</v>
      </c>
      <c r="DF143" s="141">
        <v>1</v>
      </c>
      <c r="DG143" s="1">
        <v>21</v>
      </c>
      <c r="DH143" s="1">
        <f t="shared" si="81"/>
        <v>2.1</v>
      </c>
      <c r="DI143" s="1">
        <v>20</v>
      </c>
      <c r="DJ143" s="1">
        <f t="shared" si="68"/>
        <v>2</v>
      </c>
      <c r="DK143" s="17">
        <v>1</v>
      </c>
      <c r="DL143" s="1">
        <v>48</v>
      </c>
      <c r="DM143" s="1">
        <v>41</v>
      </c>
      <c r="DN143" s="1">
        <f t="shared" si="51"/>
        <v>4.1</v>
      </c>
      <c r="DO143" s="1">
        <v>6184</v>
      </c>
      <c r="DP143" s="1">
        <v>2</v>
      </c>
      <c r="DQ143" s="1">
        <f t="shared" si="52"/>
        <v>6.184</v>
      </c>
      <c r="DR143" s="1">
        <v>73</v>
      </c>
      <c r="DS143" s="25">
        <v>5.4</v>
      </c>
      <c r="DT143" s="1" t="s">
        <v>241</v>
      </c>
      <c r="DU143" s="1">
        <v>1</v>
      </c>
      <c r="DV143" s="1">
        <v>5</v>
      </c>
      <c r="DW143" s="1">
        <v>1</v>
      </c>
      <c r="DX143" s="20">
        <v>7.46</v>
      </c>
      <c r="DY143" s="1">
        <v>75.5</v>
      </c>
      <c r="DZ143" s="30">
        <v>143</v>
      </c>
      <c r="EA143" s="1">
        <v>120</v>
      </c>
      <c r="EB143" s="1">
        <v>12.6</v>
      </c>
      <c r="EC143" s="1">
        <v>77.7</v>
      </c>
      <c r="ED143" s="1">
        <v>1.1</v>
      </c>
      <c r="EE143" s="1">
        <v>41</v>
      </c>
      <c r="EF143" s="1">
        <v>27.3</v>
      </c>
      <c r="EG143" s="26">
        <f t="shared" si="75"/>
        <v>1.43616264704076</v>
      </c>
      <c r="EH143" s="26">
        <f t="shared" si="76"/>
        <v>0.947867347046899</v>
      </c>
      <c r="EI143" s="1">
        <f t="shared" si="77"/>
        <v>3.485</v>
      </c>
      <c r="EJ143" s="28">
        <f t="shared" si="78"/>
        <v>-2.5371326529531</v>
      </c>
      <c r="EK143" s="22">
        <v>2</v>
      </c>
      <c r="EL143" s="1">
        <v>2</v>
      </c>
      <c r="EM143" s="1">
        <v>236</v>
      </c>
      <c r="EN143" s="1">
        <v>202</v>
      </c>
      <c r="EO143" s="1">
        <v>58</v>
      </c>
      <c r="EP143" s="1">
        <v>41</v>
      </c>
      <c r="EQ143" s="1">
        <v>5978</v>
      </c>
      <c r="ER143" s="25">
        <v>69</v>
      </c>
      <c r="ES143" s="23"/>
      <c r="ET143" s="1">
        <v>0</v>
      </c>
      <c r="EW143" s="30"/>
      <c r="FK143" s="20">
        <v>37</v>
      </c>
      <c r="FL143" s="1">
        <v>36.9</v>
      </c>
      <c r="FN143" s="31">
        <v>0</v>
      </c>
      <c r="FO143" s="32">
        <v>0</v>
      </c>
      <c r="FP143" s="1">
        <v>0</v>
      </c>
      <c r="FQ143" s="1">
        <v>0</v>
      </c>
      <c r="FR143" s="1">
        <v>0</v>
      </c>
      <c r="FS143" s="1">
        <v>0</v>
      </c>
      <c r="FT143" s="1">
        <f t="shared" si="69"/>
        <v>0</v>
      </c>
      <c r="FU143" s="1">
        <v>0</v>
      </c>
      <c r="FV143" s="1">
        <f t="shared" si="70"/>
        <v>0</v>
      </c>
      <c r="FW143" s="1">
        <v>0</v>
      </c>
      <c r="FX143" s="1">
        <v>0</v>
      </c>
      <c r="FY143" s="17">
        <v>0</v>
      </c>
      <c r="FZ143" s="1">
        <v>0</v>
      </c>
      <c r="GB143" s="1">
        <v>0</v>
      </c>
      <c r="GC143" s="1">
        <v>0</v>
      </c>
      <c r="GD143" s="17">
        <v>0</v>
      </c>
      <c r="GE143" s="1">
        <v>0</v>
      </c>
      <c r="GG143" s="1">
        <v>0</v>
      </c>
      <c r="GH143" s="1">
        <v>0</v>
      </c>
      <c r="GI143" s="17">
        <v>0</v>
      </c>
      <c r="GJ143" s="1">
        <v>0</v>
      </c>
      <c r="GK143" s="1">
        <v>0</v>
      </c>
      <c r="GL143" s="1">
        <v>0</v>
      </c>
      <c r="GM143" s="32">
        <v>0</v>
      </c>
      <c r="GN143" s="17">
        <v>0</v>
      </c>
      <c r="GO143" s="17">
        <v>0</v>
      </c>
      <c r="GP143" s="1">
        <v>0</v>
      </c>
      <c r="GQ143" s="1">
        <v>0</v>
      </c>
      <c r="GR143" s="1">
        <v>0</v>
      </c>
      <c r="GS143" s="1">
        <v>0</v>
      </c>
      <c r="GT143" s="32">
        <v>0</v>
      </c>
      <c r="GU143" s="32">
        <v>0</v>
      </c>
      <c r="GV143" s="1">
        <v>0</v>
      </c>
      <c r="GW143" s="1">
        <v>0</v>
      </c>
      <c r="GX143" s="157">
        <v>0</v>
      </c>
      <c r="GY143" s="17">
        <v>0</v>
      </c>
      <c r="GZ143" s="17">
        <v>0</v>
      </c>
      <c r="HA143" s="25">
        <v>0</v>
      </c>
      <c r="HB143" s="1">
        <v>0</v>
      </c>
      <c r="HC143" s="17">
        <v>0</v>
      </c>
      <c r="HD143" s="170">
        <v>0</v>
      </c>
      <c r="HE143" s="17">
        <v>0</v>
      </c>
      <c r="HF143" s="17">
        <v>0</v>
      </c>
      <c r="HG143" s="17">
        <v>0</v>
      </c>
      <c r="HH143" s="17">
        <v>0</v>
      </c>
      <c r="HI143" s="17">
        <v>0</v>
      </c>
      <c r="HL143" s="1">
        <v>0</v>
      </c>
      <c r="HM143" s="1">
        <v>0</v>
      </c>
      <c r="HN143" s="1">
        <v>0</v>
      </c>
      <c r="HO143" s="1">
        <v>0</v>
      </c>
      <c r="HP143" s="1">
        <v>0</v>
      </c>
      <c r="HQ143" s="1">
        <v>0</v>
      </c>
      <c r="HR143" s="32">
        <v>0</v>
      </c>
      <c r="HS143" s="1">
        <v>0</v>
      </c>
      <c r="HT143" s="32">
        <v>0</v>
      </c>
      <c r="HU143" s="32">
        <v>0</v>
      </c>
      <c r="HW143" s="32">
        <v>0</v>
      </c>
      <c r="HX143" s="32">
        <v>0</v>
      </c>
      <c r="HY143" s="1">
        <f t="shared" si="71"/>
        <v>0</v>
      </c>
      <c r="HZ143" s="1">
        <v>0</v>
      </c>
      <c r="IA143" s="1">
        <f t="shared" si="72"/>
        <v>0</v>
      </c>
      <c r="IB143" s="1">
        <v>0</v>
      </c>
      <c r="IC143" s="1">
        <v>0</v>
      </c>
      <c r="ID143" s="23">
        <v>0</v>
      </c>
      <c r="IE143" s="23"/>
      <c r="IF143" s="23"/>
      <c r="IG143" s="36">
        <v>1</v>
      </c>
      <c r="IH143" s="37" t="s">
        <v>242</v>
      </c>
      <c r="II143" s="179">
        <v>0</v>
      </c>
      <c r="IJ143" s="1" t="s">
        <v>735</v>
      </c>
      <c r="IK143" s="1" t="s">
        <v>418</v>
      </c>
      <c r="IL143" s="38" t="s">
        <v>242</v>
      </c>
      <c r="IM143" s="1">
        <v>0</v>
      </c>
      <c r="IN143" s="1">
        <v>0</v>
      </c>
      <c r="IO143" s="1">
        <v>3.13</v>
      </c>
      <c r="IQ143" s="1">
        <v>6.87</v>
      </c>
      <c r="IR143" s="1">
        <v>74</v>
      </c>
      <c r="IS143" s="1">
        <v>149</v>
      </c>
      <c r="IT143" s="1">
        <v>152</v>
      </c>
      <c r="IU143" s="1">
        <v>12</v>
      </c>
      <c r="IV143" s="1">
        <v>88.8</v>
      </c>
      <c r="IW143" s="1">
        <v>1.04</v>
      </c>
      <c r="IX143" s="1">
        <v>40</v>
      </c>
      <c r="IY143" s="1">
        <v>16.9</v>
      </c>
      <c r="IZ143" s="1">
        <v>21</v>
      </c>
      <c r="JA143" s="1">
        <v>20</v>
      </c>
      <c r="JB143" s="1">
        <v>52</v>
      </c>
      <c r="JC143" s="1">
        <v>38</v>
      </c>
      <c r="JD143" s="1">
        <v>6107</v>
      </c>
      <c r="JE143" s="23">
        <v>75</v>
      </c>
      <c r="JI143" s="38" t="s">
        <v>242</v>
      </c>
      <c r="JN143" s="23"/>
    </row>
    <row r="144" s="1" customFormat="1" ht="30" spans="1:274">
      <c r="A144" s="17">
        <v>90</v>
      </c>
      <c r="B144" s="48">
        <v>100200333</v>
      </c>
      <c r="C144" s="48" t="s">
        <v>736</v>
      </c>
      <c r="E144" s="49">
        <v>3</v>
      </c>
      <c r="F144" s="49">
        <v>2</v>
      </c>
      <c r="G144" s="17">
        <v>3</v>
      </c>
      <c r="H144" s="1">
        <v>2</v>
      </c>
      <c r="I144" s="71">
        <v>62.7597535934292</v>
      </c>
      <c r="J144" s="47">
        <v>2</v>
      </c>
      <c r="K144" s="68">
        <f t="shared" si="63"/>
        <v>6.27597535934292</v>
      </c>
      <c r="L144" s="49">
        <v>4</v>
      </c>
      <c r="M144" s="78">
        <v>20333</v>
      </c>
      <c r="N144" s="1">
        <v>0</v>
      </c>
      <c r="O144" s="1">
        <v>0</v>
      </c>
      <c r="P144" s="1">
        <v>0</v>
      </c>
      <c r="Q144" s="1">
        <v>0</v>
      </c>
      <c r="R144" s="1">
        <v>0</v>
      </c>
      <c r="S144" s="19">
        <v>140</v>
      </c>
      <c r="T144" s="83">
        <v>142</v>
      </c>
      <c r="U144" s="1">
        <v>1</v>
      </c>
      <c r="V144" s="1">
        <v>1</v>
      </c>
      <c r="W144" s="1">
        <v>1</v>
      </c>
      <c r="X144" s="1">
        <v>1</v>
      </c>
      <c r="Z144" s="88">
        <v>43256</v>
      </c>
      <c r="AA144" s="17">
        <v>85</v>
      </c>
      <c r="AB144" s="17" t="s">
        <v>737</v>
      </c>
      <c r="AC144" s="1">
        <v>26.57</v>
      </c>
      <c r="AD144" s="1">
        <v>2</v>
      </c>
      <c r="AE144" s="20" t="s">
        <v>463</v>
      </c>
      <c r="AG144" s="1" t="s">
        <v>235</v>
      </c>
      <c r="AH144" s="16">
        <v>1</v>
      </c>
      <c r="AI144" s="21">
        <v>1</v>
      </c>
      <c r="AJ144" s="1">
        <v>1.3</v>
      </c>
      <c r="AK144" s="17">
        <v>1.3</v>
      </c>
      <c r="AL144" s="22">
        <v>1</v>
      </c>
      <c r="AM144" s="1">
        <v>2</v>
      </c>
      <c r="AN144" s="1">
        <v>2</v>
      </c>
      <c r="AO144" s="1">
        <v>0</v>
      </c>
      <c r="AP144" s="1">
        <v>0</v>
      </c>
      <c r="AQ144" s="17">
        <v>2</v>
      </c>
      <c r="AR144" s="1">
        <v>1</v>
      </c>
      <c r="AS144" s="1">
        <v>1</v>
      </c>
      <c r="AT144" s="17" t="s">
        <v>246</v>
      </c>
      <c r="AU144" s="17">
        <v>1</v>
      </c>
      <c r="AV144" s="17">
        <v>1</v>
      </c>
      <c r="AX144" s="1">
        <v>1</v>
      </c>
      <c r="AY144" s="1">
        <v>1</v>
      </c>
      <c r="AZ144" s="1">
        <v>1</v>
      </c>
      <c r="BA144" s="1">
        <v>1</v>
      </c>
      <c r="BB144" s="107">
        <v>1</v>
      </c>
      <c r="BC144" s="22">
        <v>0</v>
      </c>
      <c r="BD144" s="22">
        <v>0</v>
      </c>
      <c r="BE144" s="22"/>
      <c r="BF144" s="1">
        <v>0</v>
      </c>
      <c r="BG144" s="1">
        <v>1</v>
      </c>
      <c r="BH144" s="17">
        <v>1</v>
      </c>
      <c r="BI144" s="1">
        <v>0</v>
      </c>
      <c r="BJ144" s="17">
        <v>0</v>
      </c>
      <c r="BK144" s="23">
        <v>2</v>
      </c>
      <c r="BL144" s="1">
        <v>0</v>
      </c>
      <c r="BM144" s="1">
        <v>0</v>
      </c>
      <c r="BN144" s="1">
        <v>1</v>
      </c>
      <c r="BO144" s="1">
        <v>0</v>
      </c>
      <c r="BP144" s="1">
        <v>1</v>
      </c>
      <c r="BQ144" s="1">
        <v>1</v>
      </c>
      <c r="BR144" s="1">
        <v>2.39</v>
      </c>
      <c r="BS144" s="1">
        <v>1</v>
      </c>
      <c r="BT144" s="1">
        <v>1</v>
      </c>
      <c r="BU144" s="1">
        <v>1</v>
      </c>
      <c r="BW144" s="1">
        <v>3.87</v>
      </c>
      <c r="BX144" s="17">
        <v>1</v>
      </c>
      <c r="BY144" s="1">
        <v>2</v>
      </c>
      <c r="BZ144" s="1">
        <v>49.9</v>
      </c>
      <c r="CA144" s="1">
        <v>135</v>
      </c>
      <c r="CB144" s="24">
        <v>2</v>
      </c>
      <c r="CC144" s="24">
        <v>85</v>
      </c>
      <c r="CD144" s="48">
        <f t="shared" si="79"/>
        <v>1.7</v>
      </c>
      <c r="CE144" s="48">
        <v>2</v>
      </c>
      <c r="CF144" s="25">
        <v>0</v>
      </c>
      <c r="CG144" s="17">
        <v>0</v>
      </c>
      <c r="CH144" s="17">
        <v>0</v>
      </c>
      <c r="CI144" s="17">
        <v>0</v>
      </c>
      <c r="CJ144" s="17">
        <v>0</v>
      </c>
      <c r="CK144" s="17">
        <v>85</v>
      </c>
      <c r="CL144" s="1">
        <f t="shared" si="50"/>
        <v>1.7</v>
      </c>
      <c r="CM144" s="22">
        <v>12.4</v>
      </c>
      <c r="CN144" s="17">
        <v>1</v>
      </c>
      <c r="CO144" s="1">
        <v>75.7</v>
      </c>
      <c r="CP144" s="17">
        <v>4</v>
      </c>
      <c r="CQ144" s="1">
        <f t="shared" si="73"/>
        <v>7.57</v>
      </c>
      <c r="CR144" s="1">
        <v>1.08</v>
      </c>
      <c r="CS144" s="1">
        <f t="shared" si="80"/>
        <v>10.8</v>
      </c>
      <c r="CT144" s="107">
        <v>1</v>
      </c>
      <c r="CU144" s="22">
        <v>35</v>
      </c>
      <c r="CV144" s="107">
        <v>2</v>
      </c>
      <c r="CW144" s="22">
        <v>27.8</v>
      </c>
      <c r="CX144" s="26">
        <f t="shared" si="64"/>
        <v>1.44404479591808</v>
      </c>
      <c r="CY144" s="27">
        <f t="shared" si="65"/>
        <v>0.95306956530593</v>
      </c>
      <c r="CZ144" s="26">
        <f t="shared" si="66"/>
        <v>2.975</v>
      </c>
      <c r="DA144" s="28">
        <f t="shared" si="67"/>
        <v>-2.02193043469407</v>
      </c>
      <c r="DB144" s="22">
        <v>2</v>
      </c>
      <c r="DC144" s="1">
        <v>1</v>
      </c>
      <c r="DD144" s="17">
        <v>2</v>
      </c>
      <c r="DE144" s="29">
        <f t="shared" si="74"/>
        <v>0</v>
      </c>
      <c r="DF144" s="29">
        <v>0</v>
      </c>
      <c r="DG144" s="1">
        <v>19</v>
      </c>
      <c r="DH144" s="1">
        <f t="shared" si="81"/>
        <v>1.9</v>
      </c>
      <c r="DI144" s="1">
        <v>30</v>
      </c>
      <c r="DJ144" s="1">
        <f t="shared" si="68"/>
        <v>3</v>
      </c>
      <c r="DK144" s="17">
        <v>2</v>
      </c>
      <c r="DL144" s="1">
        <v>100</v>
      </c>
      <c r="DM144" s="1">
        <v>21</v>
      </c>
      <c r="DN144" s="1">
        <f t="shared" si="51"/>
        <v>2.1</v>
      </c>
      <c r="DO144" s="1">
        <v>6199</v>
      </c>
      <c r="DP144" s="1">
        <v>2</v>
      </c>
      <c r="DQ144" s="1">
        <f t="shared" si="52"/>
        <v>6.199</v>
      </c>
      <c r="DR144" s="1">
        <v>39</v>
      </c>
      <c r="DS144" s="25">
        <v>5.3</v>
      </c>
      <c r="DT144" s="1" t="s">
        <v>260</v>
      </c>
      <c r="DU144" s="1">
        <v>1</v>
      </c>
      <c r="DV144" s="1">
        <v>6</v>
      </c>
      <c r="DW144" s="1">
        <v>1</v>
      </c>
      <c r="DX144" s="20">
        <v>6.41</v>
      </c>
      <c r="DY144" s="1">
        <v>78.3</v>
      </c>
      <c r="DZ144" s="30">
        <v>131</v>
      </c>
      <c r="EA144" s="1">
        <v>55</v>
      </c>
      <c r="EB144" s="1">
        <v>13.4</v>
      </c>
      <c r="EC144" s="1">
        <v>63.8</v>
      </c>
      <c r="ED144" s="1">
        <v>1.17</v>
      </c>
      <c r="EE144" s="1">
        <v>33</v>
      </c>
      <c r="EF144" s="1">
        <v>52.4</v>
      </c>
      <c r="EG144" s="26">
        <f t="shared" si="75"/>
        <v>1.71933128698373</v>
      </c>
      <c r="EH144" s="26">
        <f t="shared" si="76"/>
        <v>1.13475864940926</v>
      </c>
      <c r="EI144" s="1">
        <f t="shared" si="77"/>
        <v>2.805</v>
      </c>
      <c r="EJ144" s="28">
        <f t="shared" si="78"/>
        <v>-1.67024135059074</v>
      </c>
      <c r="EK144" s="22">
        <v>2</v>
      </c>
      <c r="EL144" s="1">
        <v>2</v>
      </c>
      <c r="EM144" s="1">
        <v>389</v>
      </c>
      <c r="EN144" s="1">
        <v>426</v>
      </c>
      <c r="EO144" s="1">
        <v>97</v>
      </c>
      <c r="EP144" s="1">
        <v>30</v>
      </c>
      <c r="EQ144" s="1">
        <v>5465</v>
      </c>
      <c r="ER144" s="25">
        <v>36</v>
      </c>
      <c r="ES144" s="23"/>
      <c r="ET144" s="1">
        <v>1</v>
      </c>
      <c r="EU144" s="1">
        <v>5.33</v>
      </c>
      <c r="EV144" s="1">
        <v>68.3</v>
      </c>
      <c r="EW144" s="30">
        <v>115</v>
      </c>
      <c r="EX144" s="1">
        <v>85</v>
      </c>
      <c r="EY144" s="1">
        <v>12.9</v>
      </c>
      <c r="EZ144" s="1">
        <v>69.2</v>
      </c>
      <c r="FA144" s="1">
        <v>1.13</v>
      </c>
      <c r="FB144" s="1">
        <v>30</v>
      </c>
      <c r="FC144" s="1">
        <v>29.4</v>
      </c>
      <c r="FD144" s="1">
        <v>107</v>
      </c>
      <c r="FE144" s="1">
        <v>45</v>
      </c>
      <c r="FF144" s="1">
        <v>93</v>
      </c>
      <c r="FG144" s="1">
        <v>38</v>
      </c>
      <c r="FH144" s="1">
        <v>3882</v>
      </c>
      <c r="FI144" s="1">
        <v>37</v>
      </c>
      <c r="FK144" s="20">
        <v>38.2</v>
      </c>
      <c r="FL144" s="1">
        <v>36.9</v>
      </c>
      <c r="FM144" s="17"/>
      <c r="FN144" s="31">
        <v>1</v>
      </c>
      <c r="FO144" s="157">
        <v>1</v>
      </c>
      <c r="FP144" s="1">
        <v>2</v>
      </c>
      <c r="FQ144" s="1">
        <v>1</v>
      </c>
      <c r="FR144" s="1">
        <v>0</v>
      </c>
      <c r="FS144" s="1">
        <v>0</v>
      </c>
      <c r="FT144" s="1">
        <f t="shared" si="69"/>
        <v>0</v>
      </c>
      <c r="FU144" s="1">
        <v>0</v>
      </c>
      <c r="FV144" s="1">
        <f t="shared" si="70"/>
        <v>0</v>
      </c>
      <c r="FW144" s="1">
        <v>0</v>
      </c>
      <c r="FX144" s="1">
        <v>0</v>
      </c>
      <c r="FY144" s="17">
        <v>0</v>
      </c>
      <c r="FZ144" s="1">
        <v>0</v>
      </c>
      <c r="GB144" s="1">
        <v>0</v>
      </c>
      <c r="GC144" s="1">
        <v>1</v>
      </c>
      <c r="GD144" s="17">
        <v>0</v>
      </c>
      <c r="GE144" s="1">
        <v>0</v>
      </c>
      <c r="GG144" s="1">
        <v>0</v>
      </c>
      <c r="GH144" s="1">
        <v>1</v>
      </c>
      <c r="GI144" s="17">
        <v>0</v>
      </c>
      <c r="GJ144" s="1">
        <v>0</v>
      </c>
      <c r="GK144" s="1" t="s">
        <v>738</v>
      </c>
      <c r="GL144" s="1">
        <v>1</v>
      </c>
      <c r="GM144" s="32">
        <v>0</v>
      </c>
      <c r="GN144" s="17">
        <v>0</v>
      </c>
      <c r="GO144" s="17">
        <v>0</v>
      </c>
      <c r="GP144" s="1">
        <v>0</v>
      </c>
      <c r="GQ144" s="1">
        <v>0</v>
      </c>
      <c r="GR144" s="1">
        <v>0</v>
      </c>
      <c r="GS144" s="1">
        <v>0</v>
      </c>
      <c r="GT144" s="32">
        <v>0</v>
      </c>
      <c r="GU144" s="32">
        <v>0</v>
      </c>
      <c r="GV144" s="1">
        <v>1</v>
      </c>
      <c r="GW144" s="1">
        <v>1</v>
      </c>
      <c r="GX144" s="157">
        <v>0</v>
      </c>
      <c r="GY144" s="17">
        <v>0</v>
      </c>
      <c r="GZ144" s="17">
        <v>0</v>
      </c>
      <c r="HA144" s="25">
        <v>0</v>
      </c>
      <c r="HB144" s="1">
        <v>0</v>
      </c>
      <c r="HC144" s="17">
        <v>0</v>
      </c>
      <c r="HD144" s="170">
        <v>0</v>
      </c>
      <c r="HE144" s="17">
        <v>0</v>
      </c>
      <c r="HF144" s="17">
        <v>0</v>
      </c>
      <c r="HG144" s="17">
        <v>0</v>
      </c>
      <c r="HH144" s="17">
        <v>0</v>
      </c>
      <c r="HI144" s="17">
        <v>0</v>
      </c>
      <c r="HL144" s="1">
        <v>0</v>
      </c>
      <c r="HM144" s="1">
        <v>0</v>
      </c>
      <c r="HN144" s="1">
        <v>0</v>
      </c>
      <c r="HO144" s="1">
        <v>0</v>
      </c>
      <c r="HP144" s="1">
        <v>0</v>
      </c>
      <c r="HQ144" s="1">
        <v>0</v>
      </c>
      <c r="HR144" s="32">
        <v>0</v>
      </c>
      <c r="HS144" s="1">
        <v>0</v>
      </c>
      <c r="HT144" s="32">
        <v>0</v>
      </c>
      <c r="HU144" s="32">
        <v>0</v>
      </c>
      <c r="HW144" s="32">
        <v>0</v>
      </c>
      <c r="HX144" s="32">
        <v>0</v>
      </c>
      <c r="HY144" s="1">
        <f t="shared" si="71"/>
        <v>0</v>
      </c>
      <c r="HZ144" s="1">
        <v>0</v>
      </c>
      <c r="IA144" s="1">
        <f t="shared" si="72"/>
        <v>0</v>
      </c>
      <c r="IB144" s="1">
        <v>0</v>
      </c>
      <c r="IC144" s="1">
        <v>0</v>
      </c>
      <c r="ID144" s="23">
        <v>0</v>
      </c>
      <c r="IE144" s="23"/>
      <c r="IF144" s="23"/>
      <c r="IG144" s="36">
        <v>2</v>
      </c>
      <c r="IH144" s="37" t="s">
        <v>242</v>
      </c>
      <c r="II144" s="179">
        <v>0</v>
      </c>
      <c r="IJ144" s="1" t="s">
        <v>739</v>
      </c>
      <c r="IK144" s="1" t="s">
        <v>365</v>
      </c>
      <c r="IL144" s="38" t="s">
        <v>242</v>
      </c>
      <c r="JE144" s="23"/>
      <c r="JI144" s="38" t="s">
        <v>242</v>
      </c>
      <c r="JN144" s="23"/>
    </row>
    <row r="145" s="3" customFormat="1" spans="2:274">
      <c r="B145" s="56"/>
      <c r="C145" s="56"/>
      <c r="E145" s="54">
        <v>3</v>
      </c>
      <c r="F145" s="49">
        <v>2</v>
      </c>
      <c r="G145" s="66">
        <v>3</v>
      </c>
      <c r="H145" s="66">
        <v>2</v>
      </c>
      <c r="I145" s="71">
        <v>64.6995478491724</v>
      </c>
      <c r="J145" s="47">
        <v>2</v>
      </c>
      <c r="K145" s="68">
        <f t="shared" si="63"/>
        <v>6.46995478491724</v>
      </c>
      <c r="L145" s="49">
        <v>4</v>
      </c>
      <c r="M145" s="79">
        <v>20333</v>
      </c>
      <c r="N145" s="66">
        <v>0</v>
      </c>
      <c r="O145" s="66">
        <v>0</v>
      </c>
      <c r="P145" s="66">
        <v>0</v>
      </c>
      <c r="Q145" s="66">
        <v>0</v>
      </c>
      <c r="R145" s="1">
        <v>0</v>
      </c>
      <c r="S145" s="19">
        <v>141</v>
      </c>
      <c r="T145" s="83">
        <v>143</v>
      </c>
      <c r="U145" s="3">
        <v>2</v>
      </c>
      <c r="V145" s="3">
        <v>2</v>
      </c>
      <c r="W145" s="1">
        <v>2</v>
      </c>
      <c r="X145" s="1">
        <v>1</v>
      </c>
      <c r="Z145" s="92">
        <v>43965</v>
      </c>
      <c r="AA145" s="66">
        <v>91</v>
      </c>
      <c r="AB145" s="66">
        <v>0</v>
      </c>
      <c r="AC145" s="3">
        <v>27.66</v>
      </c>
      <c r="AD145" s="1">
        <v>2</v>
      </c>
      <c r="AE145" s="95" t="s">
        <v>298</v>
      </c>
      <c r="AF145" s="94"/>
      <c r="AG145" s="94" t="s">
        <v>235</v>
      </c>
      <c r="AH145" s="94">
        <v>1</v>
      </c>
      <c r="AI145" s="21">
        <v>1</v>
      </c>
      <c r="AJ145" s="94">
        <v>1.5</v>
      </c>
      <c r="AK145" s="66">
        <v>1.5</v>
      </c>
      <c r="AL145" s="22">
        <v>1</v>
      </c>
      <c r="AM145" s="3">
        <v>1</v>
      </c>
      <c r="AN145" s="3">
        <v>1</v>
      </c>
      <c r="AO145" s="3">
        <v>0</v>
      </c>
      <c r="AP145" s="3">
        <v>0</v>
      </c>
      <c r="AQ145" s="66">
        <v>1</v>
      </c>
      <c r="AR145" s="1">
        <v>1</v>
      </c>
      <c r="AS145" s="66">
        <v>1</v>
      </c>
      <c r="AT145" s="66">
        <v>0</v>
      </c>
      <c r="AU145" s="66">
        <v>0</v>
      </c>
      <c r="AV145" s="66">
        <v>0</v>
      </c>
      <c r="AX145" s="3">
        <v>1</v>
      </c>
      <c r="AY145" s="3">
        <v>1</v>
      </c>
      <c r="AZ145" s="3">
        <v>1</v>
      </c>
      <c r="BA145" s="1">
        <v>1</v>
      </c>
      <c r="BB145" s="107">
        <v>1</v>
      </c>
      <c r="BC145" s="22">
        <v>0</v>
      </c>
      <c r="BD145" s="22">
        <v>0</v>
      </c>
      <c r="BE145" s="22"/>
      <c r="BF145" s="3">
        <v>0</v>
      </c>
      <c r="BG145" s="3">
        <v>1</v>
      </c>
      <c r="BH145" s="17">
        <v>1</v>
      </c>
      <c r="BI145" s="3">
        <v>0</v>
      </c>
      <c r="BJ145" s="66">
        <v>0</v>
      </c>
      <c r="BK145" s="118">
        <v>1</v>
      </c>
      <c r="BL145" s="3">
        <v>0</v>
      </c>
      <c r="BM145" s="3">
        <v>0</v>
      </c>
      <c r="BN145" s="3">
        <v>1</v>
      </c>
      <c r="BO145" s="3">
        <v>0</v>
      </c>
      <c r="BP145" s="1">
        <v>1</v>
      </c>
      <c r="BQ145" s="66">
        <v>1</v>
      </c>
      <c r="BR145" s="3">
        <v>4.23</v>
      </c>
      <c r="BS145" s="1">
        <v>1</v>
      </c>
      <c r="BT145" s="1">
        <v>2</v>
      </c>
      <c r="BU145" s="1">
        <v>2</v>
      </c>
      <c r="BW145" s="3">
        <v>4.02</v>
      </c>
      <c r="BX145" s="1">
        <v>2</v>
      </c>
      <c r="BY145" s="1">
        <v>2</v>
      </c>
      <c r="BZ145" s="3">
        <v>51.3</v>
      </c>
      <c r="CA145" s="3">
        <v>122</v>
      </c>
      <c r="CB145" s="24">
        <v>2</v>
      </c>
      <c r="CC145" s="3">
        <v>91</v>
      </c>
      <c r="CD145" s="48">
        <f t="shared" si="79"/>
        <v>1.82</v>
      </c>
      <c r="CE145" s="48">
        <v>2</v>
      </c>
      <c r="CF145" s="129">
        <v>0</v>
      </c>
      <c r="CG145" s="3">
        <v>0</v>
      </c>
      <c r="CH145" s="3">
        <v>0</v>
      </c>
      <c r="CI145" s="3">
        <v>0</v>
      </c>
      <c r="CJ145" s="3">
        <v>0</v>
      </c>
      <c r="CK145" s="3">
        <v>91</v>
      </c>
      <c r="CL145" s="1">
        <f t="shared" si="50"/>
        <v>1.82</v>
      </c>
      <c r="CM145" s="22">
        <v>14</v>
      </c>
      <c r="CN145" s="17">
        <v>1</v>
      </c>
      <c r="CO145" s="3">
        <v>63.2</v>
      </c>
      <c r="CP145" s="1">
        <v>3</v>
      </c>
      <c r="CQ145" s="1">
        <f t="shared" si="73"/>
        <v>6.32</v>
      </c>
      <c r="CR145" s="3">
        <v>1.22</v>
      </c>
      <c r="CS145" s="1">
        <f t="shared" si="80"/>
        <v>12.2</v>
      </c>
      <c r="CT145" s="22">
        <v>2</v>
      </c>
      <c r="CU145" s="22">
        <v>31</v>
      </c>
      <c r="CV145" s="22">
        <v>1</v>
      </c>
      <c r="CW145" s="22">
        <v>28.9</v>
      </c>
      <c r="CX145" s="26">
        <f t="shared" si="64"/>
        <v>1.46089784275655</v>
      </c>
      <c r="CY145" s="27">
        <f t="shared" si="65"/>
        <v>0.964192576219322</v>
      </c>
      <c r="CZ145" s="26">
        <f t="shared" si="66"/>
        <v>2.635</v>
      </c>
      <c r="DA145" s="28">
        <f t="shared" si="67"/>
        <v>-1.67080742378068</v>
      </c>
      <c r="DB145" s="22">
        <v>2</v>
      </c>
      <c r="DC145" s="1">
        <v>1</v>
      </c>
      <c r="DD145" s="66">
        <v>2</v>
      </c>
      <c r="DE145" s="29">
        <f t="shared" si="74"/>
        <v>0</v>
      </c>
      <c r="DF145" s="29">
        <v>0</v>
      </c>
      <c r="DG145" s="3">
        <v>23</v>
      </c>
      <c r="DH145" s="1">
        <f t="shared" si="81"/>
        <v>2.3</v>
      </c>
      <c r="DI145" s="3">
        <v>39</v>
      </c>
      <c r="DJ145" s="1">
        <f t="shared" si="68"/>
        <v>3.9</v>
      </c>
      <c r="DK145" s="1">
        <v>3</v>
      </c>
      <c r="DL145" s="3">
        <v>178</v>
      </c>
      <c r="DM145" s="3">
        <v>30</v>
      </c>
      <c r="DN145" s="1">
        <f t="shared" si="51"/>
        <v>3</v>
      </c>
      <c r="DO145" s="3">
        <v>5183</v>
      </c>
      <c r="DP145" s="1">
        <v>2</v>
      </c>
      <c r="DQ145" s="1">
        <f t="shared" si="52"/>
        <v>5.183</v>
      </c>
      <c r="DR145" s="3">
        <v>44</v>
      </c>
      <c r="DS145" s="129">
        <v>4.8</v>
      </c>
      <c r="DT145" s="3" t="s">
        <v>260</v>
      </c>
      <c r="DU145" s="3">
        <v>1</v>
      </c>
      <c r="DV145" s="3">
        <v>6</v>
      </c>
      <c r="DW145" s="1">
        <v>1</v>
      </c>
      <c r="DX145" s="95">
        <v>5.19</v>
      </c>
      <c r="DY145" s="3">
        <v>64.4</v>
      </c>
      <c r="DZ145" s="30">
        <v>126</v>
      </c>
      <c r="EA145" s="3">
        <v>72</v>
      </c>
      <c r="EB145" s="3">
        <v>14.8</v>
      </c>
      <c r="EC145" s="3">
        <v>57.2</v>
      </c>
      <c r="ED145" s="3">
        <v>1.3</v>
      </c>
      <c r="EE145" s="3">
        <v>36</v>
      </c>
      <c r="EF145" s="3">
        <v>58.6</v>
      </c>
      <c r="EG145" s="26">
        <f t="shared" si="75"/>
        <v>1.76789761601809</v>
      </c>
      <c r="EH145" s="26">
        <f t="shared" si="76"/>
        <v>1.16681242657194</v>
      </c>
      <c r="EI145" s="1">
        <f t="shared" si="77"/>
        <v>3.06</v>
      </c>
      <c r="EJ145" s="28">
        <f t="shared" si="78"/>
        <v>-1.89318757342806</v>
      </c>
      <c r="EK145" s="22">
        <v>2</v>
      </c>
      <c r="EL145" s="1">
        <v>2</v>
      </c>
      <c r="EM145" s="3">
        <v>63</v>
      </c>
      <c r="EN145" s="3">
        <v>131</v>
      </c>
      <c r="EO145" s="3">
        <v>96</v>
      </c>
      <c r="EP145" s="3">
        <v>29</v>
      </c>
      <c r="EQ145" s="3">
        <v>4802</v>
      </c>
      <c r="ER145" s="129">
        <v>48</v>
      </c>
      <c r="ES145" s="118"/>
      <c r="ET145" s="3">
        <v>1</v>
      </c>
      <c r="EW145" s="30"/>
      <c r="FB145" s="3">
        <v>36</v>
      </c>
      <c r="FC145" s="3">
        <v>27.8</v>
      </c>
      <c r="FD145" s="3">
        <v>22</v>
      </c>
      <c r="FE145" s="3">
        <v>33</v>
      </c>
      <c r="FF145" s="3">
        <v>95</v>
      </c>
      <c r="FG145" s="3">
        <v>33</v>
      </c>
      <c r="FH145" s="3">
        <v>4351</v>
      </c>
      <c r="FK145" s="95">
        <v>37.7</v>
      </c>
      <c r="FL145" s="3">
        <v>36.5</v>
      </c>
      <c r="FM145" s="1"/>
      <c r="FN145" s="31">
        <v>1</v>
      </c>
      <c r="FO145" s="32">
        <v>0</v>
      </c>
      <c r="FP145" s="3">
        <v>1</v>
      </c>
      <c r="FQ145" s="1">
        <v>0</v>
      </c>
      <c r="FR145" s="3">
        <v>0</v>
      </c>
      <c r="FS145" s="1">
        <v>0</v>
      </c>
      <c r="FT145" s="1">
        <f t="shared" si="69"/>
        <v>0</v>
      </c>
      <c r="FU145" s="66">
        <v>0</v>
      </c>
      <c r="FV145" s="1">
        <f t="shared" si="70"/>
        <v>0</v>
      </c>
      <c r="FW145" s="1">
        <v>0</v>
      </c>
      <c r="FX145" s="1">
        <v>0</v>
      </c>
      <c r="FY145" s="17">
        <v>0</v>
      </c>
      <c r="FZ145" s="1">
        <v>0</v>
      </c>
      <c r="GA145" s="17"/>
      <c r="GB145" s="1">
        <v>0</v>
      </c>
      <c r="GC145" s="17">
        <v>0</v>
      </c>
      <c r="GD145" s="17">
        <v>0</v>
      </c>
      <c r="GE145" s="1">
        <v>0</v>
      </c>
      <c r="GF145" s="17"/>
      <c r="GG145" s="1">
        <v>0</v>
      </c>
      <c r="GH145" s="17">
        <v>0</v>
      </c>
      <c r="GI145" s="17">
        <v>0</v>
      </c>
      <c r="GJ145" s="1">
        <v>0</v>
      </c>
      <c r="GK145" s="3">
        <v>0</v>
      </c>
      <c r="GL145" s="3">
        <v>0</v>
      </c>
      <c r="GM145" s="32">
        <v>0</v>
      </c>
      <c r="GN145" s="17">
        <v>0</v>
      </c>
      <c r="GO145" s="66">
        <v>0</v>
      </c>
      <c r="GP145" s="1">
        <v>0</v>
      </c>
      <c r="GQ145" s="1">
        <v>0</v>
      </c>
      <c r="GR145" s="66">
        <v>0</v>
      </c>
      <c r="GS145" s="1">
        <v>0</v>
      </c>
      <c r="GT145" s="32">
        <v>0</v>
      </c>
      <c r="GU145" s="32">
        <v>0</v>
      </c>
      <c r="GV145" s="3">
        <v>0</v>
      </c>
      <c r="GW145" s="3">
        <v>0</v>
      </c>
      <c r="GX145" s="157">
        <v>0</v>
      </c>
      <c r="GY145" s="66">
        <v>0</v>
      </c>
      <c r="GZ145" s="17">
        <v>0</v>
      </c>
      <c r="HA145" s="129">
        <v>0</v>
      </c>
      <c r="HB145" s="3">
        <v>0</v>
      </c>
      <c r="HC145" s="17">
        <v>0</v>
      </c>
      <c r="HD145" s="170">
        <v>0</v>
      </c>
      <c r="HE145" s="17">
        <v>0</v>
      </c>
      <c r="HF145" s="17">
        <v>0</v>
      </c>
      <c r="HG145" s="17">
        <v>0</v>
      </c>
      <c r="HH145" s="17">
        <v>0</v>
      </c>
      <c r="HI145" s="17">
        <v>0</v>
      </c>
      <c r="HL145" s="3">
        <v>0</v>
      </c>
      <c r="HM145" s="3">
        <v>0</v>
      </c>
      <c r="HN145" s="3">
        <v>0</v>
      </c>
      <c r="HO145" s="3">
        <v>0</v>
      </c>
      <c r="HP145" s="3">
        <v>0</v>
      </c>
      <c r="HQ145" s="3">
        <v>0</v>
      </c>
      <c r="HR145" s="32">
        <v>0</v>
      </c>
      <c r="HS145" s="1">
        <v>0</v>
      </c>
      <c r="HT145" s="32">
        <v>0</v>
      </c>
      <c r="HU145" s="32">
        <v>0</v>
      </c>
      <c r="HV145" s="1"/>
      <c r="HW145" s="32">
        <v>0</v>
      </c>
      <c r="HX145" s="32">
        <v>0</v>
      </c>
      <c r="HY145" s="1">
        <f t="shared" si="71"/>
        <v>0</v>
      </c>
      <c r="HZ145" s="1">
        <v>0</v>
      </c>
      <c r="IA145" s="1">
        <f t="shared" si="72"/>
        <v>0</v>
      </c>
      <c r="IB145" s="1">
        <v>0</v>
      </c>
      <c r="IC145" s="3">
        <v>0</v>
      </c>
      <c r="ID145" s="118">
        <v>0</v>
      </c>
      <c r="IE145" s="118"/>
      <c r="IF145" s="118"/>
      <c r="IG145" s="115">
        <v>1</v>
      </c>
      <c r="IH145" s="118" t="s">
        <v>242</v>
      </c>
      <c r="II145" s="179">
        <v>0</v>
      </c>
      <c r="IJ145" s="3" t="s">
        <v>740</v>
      </c>
      <c r="IK145" s="3" t="s">
        <v>439</v>
      </c>
      <c r="IL145" s="3" t="s">
        <v>242</v>
      </c>
      <c r="JE145" s="118"/>
      <c r="JI145" s="3" t="s">
        <v>242</v>
      </c>
      <c r="JN145" s="118"/>
    </row>
    <row r="146" s="1" customFormat="1" spans="1:274">
      <c r="A146" s="17">
        <v>91</v>
      </c>
      <c r="B146" s="48">
        <v>3001575016</v>
      </c>
      <c r="C146" s="48" t="s">
        <v>741</v>
      </c>
      <c r="E146" s="49">
        <v>3</v>
      </c>
      <c r="F146" s="49">
        <v>2</v>
      </c>
      <c r="G146" s="17">
        <v>3</v>
      </c>
      <c r="H146" s="1">
        <v>1</v>
      </c>
      <c r="I146" s="71">
        <v>46.6173853524983</v>
      </c>
      <c r="J146" s="47">
        <v>1</v>
      </c>
      <c r="K146" s="68">
        <f t="shared" si="63"/>
        <v>4.66173853524983</v>
      </c>
      <c r="L146" s="49">
        <v>2</v>
      </c>
      <c r="M146" s="78">
        <v>26938</v>
      </c>
      <c r="N146" s="1">
        <v>0</v>
      </c>
      <c r="O146" s="1">
        <v>0</v>
      </c>
      <c r="P146" s="1">
        <v>0</v>
      </c>
      <c r="Q146" s="1">
        <v>0</v>
      </c>
      <c r="R146" s="1">
        <v>0</v>
      </c>
      <c r="S146" s="19">
        <v>142</v>
      </c>
      <c r="T146" s="83">
        <v>144</v>
      </c>
      <c r="U146" s="1">
        <v>1</v>
      </c>
      <c r="V146" s="1">
        <v>1</v>
      </c>
      <c r="W146" s="1">
        <v>1</v>
      </c>
      <c r="X146" s="1">
        <v>1</v>
      </c>
      <c r="Z146" s="88">
        <v>43965</v>
      </c>
      <c r="AA146" s="17">
        <v>184</v>
      </c>
      <c r="AB146" s="17">
        <v>0</v>
      </c>
      <c r="AC146" s="1">
        <v>25.95</v>
      </c>
      <c r="AD146" s="1">
        <v>2</v>
      </c>
      <c r="AE146" s="20" t="s">
        <v>435</v>
      </c>
      <c r="AF146" s="16"/>
      <c r="AG146" s="16" t="s">
        <v>235</v>
      </c>
      <c r="AH146" s="16">
        <v>1</v>
      </c>
      <c r="AI146" s="21">
        <v>1</v>
      </c>
      <c r="AJ146" s="16">
        <v>2.7</v>
      </c>
      <c r="AK146" s="17">
        <v>2.7</v>
      </c>
      <c r="AL146" s="107">
        <v>2</v>
      </c>
      <c r="AM146" s="1">
        <v>1</v>
      </c>
      <c r="AN146" s="1">
        <v>1</v>
      </c>
      <c r="AO146" s="1">
        <v>0</v>
      </c>
      <c r="AP146" s="1">
        <v>0</v>
      </c>
      <c r="AQ146" s="17">
        <v>1</v>
      </c>
      <c r="AR146" s="1">
        <v>1</v>
      </c>
      <c r="AS146" s="1">
        <v>1</v>
      </c>
      <c r="AT146" s="17" t="s">
        <v>246</v>
      </c>
      <c r="AU146" s="17">
        <v>1</v>
      </c>
      <c r="AV146" s="17">
        <v>1</v>
      </c>
      <c r="AX146" s="1">
        <v>1</v>
      </c>
      <c r="AY146" s="1">
        <v>1</v>
      </c>
      <c r="AZ146" s="1">
        <v>1</v>
      </c>
      <c r="BA146" s="1">
        <v>1</v>
      </c>
      <c r="BB146" s="107">
        <v>1</v>
      </c>
      <c r="BC146" s="22">
        <v>0</v>
      </c>
      <c r="BD146" s="22">
        <v>0</v>
      </c>
      <c r="BE146" s="22"/>
      <c r="BF146" s="1">
        <v>0</v>
      </c>
      <c r="BG146" s="1">
        <v>1</v>
      </c>
      <c r="BH146" s="17">
        <v>1</v>
      </c>
      <c r="BI146" s="1">
        <v>0</v>
      </c>
      <c r="BJ146" s="17">
        <v>0</v>
      </c>
      <c r="BK146" s="23">
        <v>1</v>
      </c>
      <c r="BL146" s="1">
        <v>0</v>
      </c>
      <c r="BM146" s="1">
        <v>0</v>
      </c>
      <c r="BN146" s="1">
        <v>1</v>
      </c>
      <c r="BO146" s="1">
        <v>0</v>
      </c>
      <c r="BP146" s="1">
        <v>1</v>
      </c>
      <c r="BQ146" s="1">
        <v>1</v>
      </c>
      <c r="BR146" s="1">
        <v>58.54</v>
      </c>
      <c r="BS146" s="1">
        <v>2</v>
      </c>
      <c r="BT146" s="1">
        <v>2</v>
      </c>
      <c r="BU146" s="1">
        <v>3</v>
      </c>
      <c r="BW146" s="1">
        <v>3.93</v>
      </c>
      <c r="BX146" s="17">
        <v>1</v>
      </c>
      <c r="BY146" s="1">
        <v>2</v>
      </c>
      <c r="BZ146" s="1">
        <v>60</v>
      </c>
      <c r="CA146" s="1">
        <v>134</v>
      </c>
      <c r="CB146" s="24">
        <v>2</v>
      </c>
      <c r="CC146" s="24">
        <v>184</v>
      </c>
      <c r="CD146" s="48">
        <f t="shared" si="79"/>
        <v>3.68</v>
      </c>
      <c r="CE146" s="48">
        <v>3</v>
      </c>
      <c r="CF146" s="25">
        <v>0</v>
      </c>
      <c r="CG146" s="17">
        <v>0</v>
      </c>
      <c r="CH146" s="17">
        <v>0</v>
      </c>
      <c r="CI146" s="17">
        <v>0</v>
      </c>
      <c r="CJ146" s="17">
        <v>0</v>
      </c>
      <c r="CK146" s="17">
        <v>184</v>
      </c>
      <c r="CL146" s="1">
        <f t="shared" si="50"/>
        <v>3.68</v>
      </c>
      <c r="CM146" s="22">
        <v>11.9</v>
      </c>
      <c r="CN146" s="17">
        <v>1</v>
      </c>
      <c r="CO146" s="1">
        <v>90.9</v>
      </c>
      <c r="CP146" s="1">
        <v>6</v>
      </c>
      <c r="CQ146" s="1">
        <f t="shared" si="73"/>
        <v>9.09</v>
      </c>
      <c r="CR146" s="1">
        <v>1.04</v>
      </c>
      <c r="CS146" s="1">
        <f t="shared" si="80"/>
        <v>10.4</v>
      </c>
      <c r="CT146" s="107">
        <v>1</v>
      </c>
      <c r="CU146" s="22">
        <v>38</v>
      </c>
      <c r="CV146" s="107">
        <v>2</v>
      </c>
      <c r="CW146" s="22">
        <v>11.8</v>
      </c>
      <c r="CX146" s="26">
        <f t="shared" si="64"/>
        <v>1.07188200730613</v>
      </c>
      <c r="CY146" s="27">
        <f t="shared" si="65"/>
        <v>0.707442124822043</v>
      </c>
      <c r="CZ146" s="26">
        <f t="shared" si="66"/>
        <v>3.23</v>
      </c>
      <c r="DA146" s="28">
        <f t="shared" si="67"/>
        <v>-2.52255787517796</v>
      </c>
      <c r="DB146" s="22">
        <v>2</v>
      </c>
      <c r="DC146" s="1">
        <v>1</v>
      </c>
      <c r="DD146" s="17">
        <v>1</v>
      </c>
      <c r="DE146" s="29">
        <f t="shared" si="74"/>
        <v>-1</v>
      </c>
      <c r="DF146" s="29">
        <v>0</v>
      </c>
      <c r="DG146" s="1">
        <v>20</v>
      </c>
      <c r="DH146" s="1">
        <f t="shared" si="81"/>
        <v>2</v>
      </c>
      <c r="DI146" s="1">
        <v>18</v>
      </c>
      <c r="DJ146" s="1">
        <f t="shared" si="68"/>
        <v>1.8</v>
      </c>
      <c r="DK146" s="17">
        <v>1</v>
      </c>
      <c r="DL146" s="1">
        <v>64</v>
      </c>
      <c r="DM146" s="1">
        <v>15</v>
      </c>
      <c r="DN146" s="1">
        <f t="shared" si="51"/>
        <v>1.5</v>
      </c>
      <c r="DO146" s="1">
        <v>7563</v>
      </c>
      <c r="DP146" s="1">
        <v>2</v>
      </c>
      <c r="DQ146" s="1">
        <f t="shared" si="52"/>
        <v>7.563</v>
      </c>
      <c r="DR146" s="1">
        <v>87</v>
      </c>
      <c r="DS146" s="25">
        <v>4.7</v>
      </c>
      <c r="DT146" s="1" t="s">
        <v>241</v>
      </c>
      <c r="DU146" s="1">
        <v>1</v>
      </c>
      <c r="DV146" s="1">
        <v>5</v>
      </c>
      <c r="DW146" s="1">
        <v>1</v>
      </c>
      <c r="DX146" s="20">
        <v>5.69</v>
      </c>
      <c r="DY146" s="1">
        <v>78.9</v>
      </c>
      <c r="DZ146" s="30">
        <v>143</v>
      </c>
      <c r="EA146" s="1">
        <v>149</v>
      </c>
      <c r="EB146" s="1">
        <v>12</v>
      </c>
      <c r="EC146" s="1">
        <v>88.8</v>
      </c>
      <c r="ED146" s="1">
        <v>1.04</v>
      </c>
      <c r="EE146" s="1">
        <v>41</v>
      </c>
      <c r="EF146" s="1">
        <v>19</v>
      </c>
      <c r="EG146" s="26">
        <f t="shared" si="75"/>
        <v>1.27875360095283</v>
      </c>
      <c r="EH146" s="26">
        <f t="shared" si="76"/>
        <v>0.843977376628867</v>
      </c>
      <c r="EI146" s="1">
        <f t="shared" si="77"/>
        <v>3.485</v>
      </c>
      <c r="EJ146" s="28">
        <f t="shared" si="78"/>
        <v>-2.64102262337113</v>
      </c>
      <c r="EK146" s="22">
        <v>1</v>
      </c>
      <c r="EL146" s="3">
        <v>1</v>
      </c>
      <c r="EM146" s="1">
        <v>247</v>
      </c>
      <c r="EN146" s="1">
        <v>365</v>
      </c>
      <c r="EO146" s="1">
        <v>75</v>
      </c>
      <c r="EP146" s="1">
        <v>15</v>
      </c>
      <c r="EQ146" s="1">
        <v>8092</v>
      </c>
      <c r="ER146" s="25">
        <v>75</v>
      </c>
      <c r="ES146" s="23">
        <v>63.53</v>
      </c>
      <c r="ET146" s="1">
        <v>1</v>
      </c>
      <c r="EU146" s="1">
        <v>3.16</v>
      </c>
      <c r="EV146" s="1">
        <v>61.1</v>
      </c>
      <c r="EW146" s="30">
        <v>122</v>
      </c>
      <c r="EX146" s="1">
        <v>144</v>
      </c>
      <c r="EY146" s="1">
        <v>12.1</v>
      </c>
      <c r="EZ146" s="1">
        <v>86.8</v>
      </c>
      <c r="FA146" s="1">
        <v>1.05</v>
      </c>
      <c r="FB146" s="1">
        <v>36</v>
      </c>
      <c r="FC146" s="1">
        <v>13.6</v>
      </c>
      <c r="FD146" s="1">
        <v>121</v>
      </c>
      <c r="FE146" s="1">
        <v>43</v>
      </c>
      <c r="FF146" s="1">
        <v>64</v>
      </c>
      <c r="FG146" s="1">
        <v>19</v>
      </c>
      <c r="FH146" s="1">
        <v>6707</v>
      </c>
      <c r="FI146" s="1">
        <v>84</v>
      </c>
      <c r="FK146" s="20">
        <v>37</v>
      </c>
      <c r="FL146" s="1">
        <v>37</v>
      </c>
      <c r="FN146" s="31">
        <v>0</v>
      </c>
      <c r="FO146" s="32">
        <v>0</v>
      </c>
      <c r="FP146" s="1">
        <v>0</v>
      </c>
      <c r="FQ146" s="1">
        <v>0</v>
      </c>
      <c r="FR146" s="1">
        <v>0</v>
      </c>
      <c r="FS146" s="1">
        <v>0</v>
      </c>
      <c r="FT146" s="1">
        <f t="shared" si="69"/>
        <v>0</v>
      </c>
      <c r="FU146" s="1">
        <v>0</v>
      </c>
      <c r="FV146" s="1">
        <f t="shared" si="70"/>
        <v>0</v>
      </c>
      <c r="FW146" s="1">
        <v>0</v>
      </c>
      <c r="FX146" s="1">
        <v>0</v>
      </c>
      <c r="FY146" s="17">
        <v>0</v>
      </c>
      <c r="FZ146" s="1">
        <v>0</v>
      </c>
      <c r="GB146" s="1">
        <v>0</v>
      </c>
      <c r="GC146" s="1">
        <v>0</v>
      </c>
      <c r="GD146" s="17">
        <v>0</v>
      </c>
      <c r="GE146" s="1">
        <v>0</v>
      </c>
      <c r="GG146" s="1">
        <v>0</v>
      </c>
      <c r="GH146" s="1">
        <v>0</v>
      </c>
      <c r="GI146" s="17">
        <v>0</v>
      </c>
      <c r="GJ146" s="1">
        <v>0</v>
      </c>
      <c r="GK146" s="1">
        <v>0</v>
      </c>
      <c r="GL146" s="1">
        <v>0</v>
      </c>
      <c r="GM146" s="32">
        <v>0</v>
      </c>
      <c r="GN146" s="17">
        <v>0</v>
      </c>
      <c r="GO146" s="17">
        <v>0</v>
      </c>
      <c r="GP146" s="1">
        <v>0</v>
      </c>
      <c r="GQ146" s="1">
        <v>0</v>
      </c>
      <c r="GR146" s="1">
        <v>0</v>
      </c>
      <c r="GS146" s="1">
        <v>0</v>
      </c>
      <c r="GT146" s="32">
        <v>0</v>
      </c>
      <c r="GU146" s="32">
        <v>0</v>
      </c>
      <c r="GV146" s="1">
        <v>0</v>
      </c>
      <c r="GW146" s="1">
        <v>0</v>
      </c>
      <c r="GX146" s="157">
        <v>0</v>
      </c>
      <c r="GY146" s="17">
        <v>0</v>
      </c>
      <c r="GZ146" s="17">
        <v>0</v>
      </c>
      <c r="HA146" s="25">
        <v>0</v>
      </c>
      <c r="HB146" s="1">
        <v>0</v>
      </c>
      <c r="HC146" s="17">
        <v>0</v>
      </c>
      <c r="HD146" s="170">
        <v>0</v>
      </c>
      <c r="HE146" s="17">
        <v>0</v>
      </c>
      <c r="HF146" s="17">
        <v>0</v>
      </c>
      <c r="HG146" s="17">
        <v>0</v>
      </c>
      <c r="HH146" s="17">
        <v>0</v>
      </c>
      <c r="HI146" s="17">
        <v>0</v>
      </c>
      <c r="HL146" s="1">
        <v>0</v>
      </c>
      <c r="HM146" s="1">
        <v>0</v>
      </c>
      <c r="HN146" s="1">
        <v>0</v>
      </c>
      <c r="HO146" s="1">
        <v>0</v>
      </c>
      <c r="HP146" s="1">
        <v>0</v>
      </c>
      <c r="HQ146" s="1">
        <v>0</v>
      </c>
      <c r="HR146" s="32">
        <v>0</v>
      </c>
      <c r="HS146" s="1">
        <v>0</v>
      </c>
      <c r="HT146" s="32">
        <v>0</v>
      </c>
      <c r="HU146" s="32">
        <v>0</v>
      </c>
      <c r="HW146" s="32">
        <v>0</v>
      </c>
      <c r="HX146" s="32">
        <v>0</v>
      </c>
      <c r="HY146" s="1">
        <f t="shared" si="71"/>
        <v>0</v>
      </c>
      <c r="HZ146" s="1">
        <v>0</v>
      </c>
      <c r="IA146" s="1">
        <f t="shared" si="72"/>
        <v>0</v>
      </c>
      <c r="IB146" s="1">
        <v>0</v>
      </c>
      <c r="IC146" s="1">
        <v>0</v>
      </c>
      <c r="ID146" s="23">
        <v>0</v>
      </c>
      <c r="IE146" s="23"/>
      <c r="IF146" s="23"/>
      <c r="IG146" s="36">
        <v>1</v>
      </c>
      <c r="IH146" s="37" t="s">
        <v>242</v>
      </c>
      <c r="II146" s="179">
        <v>0</v>
      </c>
      <c r="IJ146" s="1" t="s">
        <v>742</v>
      </c>
      <c r="IK146" s="1" t="s">
        <v>418</v>
      </c>
      <c r="IL146" s="38" t="s">
        <v>242</v>
      </c>
      <c r="IM146" s="1">
        <v>0</v>
      </c>
      <c r="IN146" s="1">
        <v>0</v>
      </c>
      <c r="IO146" s="1">
        <v>3.8</v>
      </c>
      <c r="IQ146" s="1">
        <v>3.62</v>
      </c>
      <c r="IR146" s="1">
        <v>52.4</v>
      </c>
      <c r="IS146" s="1">
        <v>137</v>
      </c>
      <c r="IT146" s="1">
        <v>155</v>
      </c>
      <c r="IU146" s="1">
        <v>12.1</v>
      </c>
      <c r="IV146" s="1">
        <v>86.8</v>
      </c>
      <c r="IW146" s="1">
        <v>1.05</v>
      </c>
      <c r="IX146" s="1">
        <v>37</v>
      </c>
      <c r="IY146" s="1">
        <v>14.1</v>
      </c>
      <c r="IZ146" s="1">
        <v>21</v>
      </c>
      <c r="JA146" s="1">
        <v>20</v>
      </c>
      <c r="JB146" s="1">
        <v>67</v>
      </c>
      <c r="JC146" s="1">
        <v>14</v>
      </c>
      <c r="JD146" s="1">
        <v>7498</v>
      </c>
      <c r="JE146" s="23">
        <v>78</v>
      </c>
      <c r="JI146" s="38" t="s">
        <v>242</v>
      </c>
      <c r="JN146" s="23"/>
    </row>
    <row r="147" s="1" customFormat="1" spans="1:274">
      <c r="A147" s="17">
        <v>92</v>
      </c>
      <c r="B147" s="48">
        <v>3001574981</v>
      </c>
      <c r="C147" s="48" t="s">
        <v>743</v>
      </c>
      <c r="E147" s="49">
        <v>3</v>
      </c>
      <c r="F147" s="49">
        <v>2</v>
      </c>
      <c r="G147" s="17">
        <v>3</v>
      </c>
      <c r="H147" s="1">
        <v>1</v>
      </c>
      <c r="I147" s="71">
        <v>60.1157039630178</v>
      </c>
      <c r="J147" s="47">
        <v>2</v>
      </c>
      <c r="K147" s="68">
        <f t="shared" si="63"/>
        <v>6.01157039630178</v>
      </c>
      <c r="L147" s="49">
        <v>4</v>
      </c>
      <c r="M147" s="78">
        <v>22007</v>
      </c>
      <c r="N147" s="1">
        <v>0</v>
      </c>
      <c r="O147" s="1">
        <v>0</v>
      </c>
      <c r="P147" s="1">
        <v>0</v>
      </c>
      <c r="Q147" s="1">
        <v>0</v>
      </c>
      <c r="R147" s="1">
        <v>0</v>
      </c>
      <c r="S147" s="19">
        <v>143</v>
      </c>
      <c r="T147" s="83">
        <v>145</v>
      </c>
      <c r="U147" s="1">
        <v>1</v>
      </c>
      <c r="V147" s="1">
        <v>1</v>
      </c>
      <c r="W147" s="1">
        <v>1</v>
      </c>
      <c r="X147" s="1">
        <v>1</v>
      </c>
      <c r="Z147" s="88">
        <v>43965</v>
      </c>
      <c r="AA147" s="17">
        <v>103</v>
      </c>
      <c r="AB147" s="17">
        <v>0</v>
      </c>
      <c r="AC147" s="1">
        <v>29.38</v>
      </c>
      <c r="AD147" s="1">
        <v>2</v>
      </c>
      <c r="AE147" s="20" t="s">
        <v>333</v>
      </c>
      <c r="AF147" s="16"/>
      <c r="AG147" s="16" t="s">
        <v>235</v>
      </c>
      <c r="AH147" s="16">
        <v>1</v>
      </c>
      <c r="AI147" s="21">
        <v>1</v>
      </c>
      <c r="AJ147" s="16">
        <v>2.6</v>
      </c>
      <c r="AK147" s="17">
        <v>2.6</v>
      </c>
      <c r="AL147" s="107">
        <v>2</v>
      </c>
      <c r="AM147" s="1">
        <v>1</v>
      </c>
      <c r="AN147" s="1">
        <v>1</v>
      </c>
      <c r="AO147" s="1">
        <v>0</v>
      </c>
      <c r="AP147" s="1">
        <v>0</v>
      </c>
      <c r="AQ147" s="17">
        <v>1</v>
      </c>
      <c r="AR147" s="1">
        <v>1</v>
      </c>
      <c r="AS147" s="1">
        <v>1</v>
      </c>
      <c r="AT147" s="17" t="s">
        <v>246</v>
      </c>
      <c r="AU147" s="17">
        <v>1</v>
      </c>
      <c r="AV147" s="17">
        <v>1</v>
      </c>
      <c r="AX147" s="1">
        <v>1</v>
      </c>
      <c r="AY147" s="1">
        <v>1</v>
      </c>
      <c r="AZ147" s="1">
        <v>1</v>
      </c>
      <c r="BA147" s="1">
        <v>1</v>
      </c>
      <c r="BB147" s="107">
        <v>1</v>
      </c>
      <c r="BC147" s="22">
        <v>0</v>
      </c>
      <c r="BD147" s="22">
        <v>0</v>
      </c>
      <c r="BE147" s="22"/>
      <c r="BF147" s="1">
        <v>1</v>
      </c>
      <c r="BG147" s="1">
        <v>1</v>
      </c>
      <c r="BH147" s="17">
        <v>1</v>
      </c>
      <c r="BI147" s="1">
        <v>0</v>
      </c>
      <c r="BJ147" s="17">
        <v>0</v>
      </c>
      <c r="BK147" s="23">
        <v>1</v>
      </c>
      <c r="BL147" s="1">
        <v>0</v>
      </c>
      <c r="BM147" s="1">
        <v>0</v>
      </c>
      <c r="BN147" s="1">
        <v>1</v>
      </c>
      <c r="BO147" s="1">
        <v>0</v>
      </c>
      <c r="BP147" s="1">
        <v>1</v>
      </c>
      <c r="BQ147" s="1">
        <v>1</v>
      </c>
      <c r="BR147" s="1">
        <v>2.54</v>
      </c>
      <c r="BS147" s="1">
        <v>1</v>
      </c>
      <c r="BT147" s="1">
        <v>1</v>
      </c>
      <c r="BU147" s="1">
        <v>1</v>
      </c>
      <c r="BW147" s="1">
        <v>2.18</v>
      </c>
      <c r="BX147" s="17">
        <v>1</v>
      </c>
      <c r="BY147" s="1">
        <v>1</v>
      </c>
      <c r="BZ147" s="1">
        <v>48.6</v>
      </c>
      <c r="CA147" s="1">
        <v>147</v>
      </c>
      <c r="CB147" s="24">
        <v>2</v>
      </c>
      <c r="CC147" s="24">
        <v>103</v>
      </c>
      <c r="CD147" s="48">
        <f t="shared" si="79"/>
        <v>2.06</v>
      </c>
      <c r="CE147" s="48">
        <v>3</v>
      </c>
      <c r="CF147" s="25">
        <v>0</v>
      </c>
      <c r="CG147" s="17">
        <v>0</v>
      </c>
      <c r="CH147" s="17">
        <v>0</v>
      </c>
      <c r="CI147" s="17">
        <v>0</v>
      </c>
      <c r="CJ147" s="17">
        <v>0</v>
      </c>
      <c r="CK147" s="17">
        <v>103</v>
      </c>
      <c r="CL147" s="1">
        <f t="shared" ref="CL147:CL210" si="82">CK147/50</f>
        <v>2.06</v>
      </c>
      <c r="CM147" s="22">
        <v>14</v>
      </c>
      <c r="CN147" s="17">
        <v>1</v>
      </c>
      <c r="CO147" s="1">
        <v>63.2</v>
      </c>
      <c r="CP147" s="1">
        <v>3</v>
      </c>
      <c r="CQ147" s="1">
        <f t="shared" si="73"/>
        <v>6.32</v>
      </c>
      <c r="CR147" s="1">
        <v>1.22</v>
      </c>
      <c r="CS147" s="1">
        <f t="shared" si="80"/>
        <v>12.2</v>
      </c>
      <c r="CT147" s="22">
        <v>2</v>
      </c>
      <c r="CU147" s="22">
        <v>34</v>
      </c>
      <c r="CV147" s="22">
        <v>1</v>
      </c>
      <c r="CW147" s="22">
        <v>24.6</v>
      </c>
      <c r="CX147" s="26">
        <f t="shared" si="64"/>
        <v>1.39093510710338</v>
      </c>
      <c r="CY147" s="27">
        <f t="shared" si="65"/>
        <v>0.91801717068823</v>
      </c>
      <c r="CZ147" s="26">
        <f t="shared" si="66"/>
        <v>2.89</v>
      </c>
      <c r="DA147" s="28">
        <f t="shared" si="67"/>
        <v>-1.97198282931177</v>
      </c>
      <c r="DB147" s="22">
        <v>2</v>
      </c>
      <c r="DC147" s="1">
        <v>1</v>
      </c>
      <c r="DD147" s="17">
        <v>2</v>
      </c>
      <c r="DE147" s="29">
        <f t="shared" si="74"/>
        <v>0</v>
      </c>
      <c r="DF147" s="29">
        <v>0</v>
      </c>
      <c r="DG147" s="1">
        <v>25</v>
      </c>
      <c r="DH147" s="1">
        <f t="shared" si="81"/>
        <v>2.5</v>
      </c>
      <c r="DI147" s="1">
        <v>30</v>
      </c>
      <c r="DJ147" s="1">
        <f t="shared" si="68"/>
        <v>3</v>
      </c>
      <c r="DK147" s="17">
        <v>2</v>
      </c>
      <c r="DL147" s="1">
        <v>144</v>
      </c>
      <c r="DM147" s="1">
        <v>43</v>
      </c>
      <c r="DN147" s="1">
        <f t="shared" ref="DN147:DN210" si="83">DM147/10</f>
        <v>4.3</v>
      </c>
      <c r="DO147" s="1">
        <v>4582</v>
      </c>
      <c r="DP147" s="1">
        <v>2</v>
      </c>
      <c r="DQ147" s="1">
        <f t="shared" ref="DQ147:DQ210" si="84">DO147/1000</f>
        <v>4.582</v>
      </c>
      <c r="DR147" s="1">
        <v>71</v>
      </c>
      <c r="DS147" s="25">
        <v>4.2</v>
      </c>
      <c r="DT147" s="1" t="s">
        <v>260</v>
      </c>
      <c r="DU147" s="1">
        <v>1</v>
      </c>
      <c r="DV147" s="1">
        <v>6</v>
      </c>
      <c r="DW147" s="1">
        <v>1</v>
      </c>
      <c r="DX147" s="20">
        <v>4.52</v>
      </c>
      <c r="DY147" s="1">
        <v>77.4</v>
      </c>
      <c r="DZ147" s="30">
        <v>149</v>
      </c>
      <c r="EA147" s="1">
        <v>84</v>
      </c>
      <c r="EB147" s="1">
        <v>14.2</v>
      </c>
      <c r="EC147" s="1">
        <v>61.6</v>
      </c>
      <c r="ED147" s="1">
        <v>1.24</v>
      </c>
      <c r="EE147" s="1">
        <v>32</v>
      </c>
      <c r="EF147" s="1">
        <v>26.9</v>
      </c>
      <c r="EG147" s="26">
        <f t="shared" si="75"/>
        <v>1.42975228000241</v>
      </c>
      <c r="EH147" s="26">
        <f t="shared" si="76"/>
        <v>0.943636504801589</v>
      </c>
      <c r="EI147" s="1">
        <f t="shared" si="77"/>
        <v>2.72</v>
      </c>
      <c r="EJ147" s="28">
        <f t="shared" si="78"/>
        <v>-1.77636349519841</v>
      </c>
      <c r="EK147" s="22">
        <v>2</v>
      </c>
      <c r="EL147" s="1">
        <v>2</v>
      </c>
      <c r="EM147" s="1">
        <v>63</v>
      </c>
      <c r="EN147" s="1">
        <v>139</v>
      </c>
      <c r="EO147" s="1">
        <v>139</v>
      </c>
      <c r="EP147" s="1">
        <v>39</v>
      </c>
      <c r="EQ147" s="1">
        <v>4281</v>
      </c>
      <c r="ER147" s="25">
        <v>70</v>
      </c>
      <c r="ES147" s="23"/>
      <c r="ET147" s="1">
        <v>1</v>
      </c>
      <c r="EU147" s="1">
        <v>2.9</v>
      </c>
      <c r="EV147" s="1">
        <v>56.6</v>
      </c>
      <c r="EW147" s="30">
        <v>144</v>
      </c>
      <c r="EX147" s="1">
        <v>82</v>
      </c>
      <c r="EY147" s="1">
        <v>14.7</v>
      </c>
      <c r="EZ147" s="1">
        <v>57.9</v>
      </c>
      <c r="FA147" s="1">
        <v>1.29</v>
      </c>
      <c r="FB147" s="1">
        <v>31</v>
      </c>
      <c r="FC147" s="1">
        <v>37.9</v>
      </c>
      <c r="FD147" s="1">
        <v>53</v>
      </c>
      <c r="FE147" s="1">
        <v>52</v>
      </c>
      <c r="FF147" s="1">
        <v>124</v>
      </c>
      <c r="FG147" s="1">
        <v>47</v>
      </c>
      <c r="FH147" s="1">
        <v>3759</v>
      </c>
      <c r="FI147" s="1">
        <v>71</v>
      </c>
      <c r="FK147" s="20">
        <v>38.3</v>
      </c>
      <c r="FL147" s="1">
        <v>36.6</v>
      </c>
      <c r="FM147" s="17"/>
      <c r="FN147" s="31">
        <v>1</v>
      </c>
      <c r="FO147" s="157">
        <v>1</v>
      </c>
      <c r="FP147" s="1">
        <v>2</v>
      </c>
      <c r="FQ147" s="1">
        <v>1</v>
      </c>
      <c r="FR147" s="1">
        <v>0</v>
      </c>
      <c r="FS147" s="1">
        <v>0</v>
      </c>
      <c r="FT147" s="1">
        <f t="shared" si="69"/>
        <v>0</v>
      </c>
      <c r="FU147" s="1">
        <v>0</v>
      </c>
      <c r="FV147" s="1">
        <f t="shared" si="70"/>
        <v>0</v>
      </c>
      <c r="FW147" s="1">
        <v>0</v>
      </c>
      <c r="FX147" s="1">
        <v>0</v>
      </c>
      <c r="FY147" s="17">
        <v>0</v>
      </c>
      <c r="FZ147" s="1">
        <v>0</v>
      </c>
      <c r="GB147" s="1">
        <v>0</v>
      </c>
      <c r="GC147" s="1">
        <v>0</v>
      </c>
      <c r="GD147" s="17">
        <v>0</v>
      </c>
      <c r="GE147" s="1">
        <v>0</v>
      </c>
      <c r="GG147" s="1">
        <v>0</v>
      </c>
      <c r="GH147" s="1">
        <v>0</v>
      </c>
      <c r="GI147" s="17">
        <v>0</v>
      </c>
      <c r="GJ147" s="1">
        <v>0</v>
      </c>
      <c r="GK147" s="1">
        <v>0</v>
      </c>
      <c r="GL147" s="1">
        <v>0</v>
      </c>
      <c r="GM147" s="32">
        <v>0</v>
      </c>
      <c r="GN147" s="17">
        <v>0</v>
      </c>
      <c r="GO147" s="17">
        <v>0</v>
      </c>
      <c r="GP147" s="1">
        <v>0</v>
      </c>
      <c r="GQ147" s="1">
        <v>0</v>
      </c>
      <c r="GR147" s="1">
        <v>0</v>
      </c>
      <c r="GS147" s="1">
        <v>0</v>
      </c>
      <c r="GT147" s="32">
        <v>0</v>
      </c>
      <c r="GU147" s="32">
        <v>0</v>
      </c>
      <c r="GV147" s="1">
        <v>0</v>
      </c>
      <c r="GW147" s="1">
        <v>0</v>
      </c>
      <c r="GX147" s="157">
        <v>0</v>
      </c>
      <c r="GY147" s="17">
        <v>0</v>
      </c>
      <c r="GZ147" s="17">
        <v>0</v>
      </c>
      <c r="HA147" s="25">
        <v>0</v>
      </c>
      <c r="HB147" s="1">
        <v>0</v>
      </c>
      <c r="HC147" s="17">
        <v>0</v>
      </c>
      <c r="HD147" s="170">
        <v>0</v>
      </c>
      <c r="HE147" s="17">
        <v>0</v>
      </c>
      <c r="HF147" s="17">
        <v>0</v>
      </c>
      <c r="HG147" s="17">
        <v>0</v>
      </c>
      <c r="HH147" s="17">
        <v>0</v>
      </c>
      <c r="HI147" s="17">
        <v>0</v>
      </c>
      <c r="HL147" s="1">
        <v>0</v>
      </c>
      <c r="HM147" s="1">
        <v>0</v>
      </c>
      <c r="HN147" s="1">
        <v>0</v>
      </c>
      <c r="HO147" s="1">
        <v>0</v>
      </c>
      <c r="HP147" s="1">
        <v>0</v>
      </c>
      <c r="HQ147" s="1">
        <v>0</v>
      </c>
      <c r="HR147" s="32">
        <v>0</v>
      </c>
      <c r="HS147" s="1">
        <v>0</v>
      </c>
      <c r="HT147" s="32">
        <v>0</v>
      </c>
      <c r="HU147" s="32">
        <v>0</v>
      </c>
      <c r="HW147" s="32">
        <v>0</v>
      </c>
      <c r="HX147" s="32">
        <v>0</v>
      </c>
      <c r="HY147" s="1">
        <f t="shared" si="71"/>
        <v>0</v>
      </c>
      <c r="HZ147" s="1">
        <v>0</v>
      </c>
      <c r="IA147" s="1">
        <f t="shared" si="72"/>
        <v>0</v>
      </c>
      <c r="IB147" s="1">
        <v>0</v>
      </c>
      <c r="IC147" s="1">
        <v>0</v>
      </c>
      <c r="ID147" s="23">
        <v>0</v>
      </c>
      <c r="IE147" s="23"/>
      <c r="IF147" s="23"/>
      <c r="IG147" s="36">
        <v>1</v>
      </c>
      <c r="IH147" s="37" t="s">
        <v>242</v>
      </c>
      <c r="II147" s="179">
        <v>0</v>
      </c>
      <c r="IJ147" s="1" t="s">
        <v>744</v>
      </c>
      <c r="IK147" s="1" t="s">
        <v>509</v>
      </c>
      <c r="IL147" s="38" t="s">
        <v>242</v>
      </c>
      <c r="IM147" s="1">
        <v>0</v>
      </c>
      <c r="IN147" s="1">
        <v>0</v>
      </c>
      <c r="IO147" s="1">
        <v>3.47</v>
      </c>
      <c r="IX147" s="1">
        <v>34</v>
      </c>
      <c r="IY147" s="1">
        <v>33.3</v>
      </c>
      <c r="IZ147" s="1">
        <v>25</v>
      </c>
      <c r="JA147" s="1">
        <v>38</v>
      </c>
      <c r="JB147" s="1">
        <v>138</v>
      </c>
      <c r="JC147" s="1">
        <v>57</v>
      </c>
      <c r="JD147" s="1">
        <v>4558</v>
      </c>
      <c r="JE147" s="23">
        <v>74</v>
      </c>
      <c r="JI147" s="38" t="s">
        <v>242</v>
      </c>
      <c r="JN147" s="23"/>
    </row>
    <row r="148" s="1" customFormat="1" ht="30" spans="1:274">
      <c r="A148" s="17">
        <v>93</v>
      </c>
      <c r="B148" s="48">
        <v>3001084792</v>
      </c>
      <c r="C148" s="48" t="s">
        <v>745</v>
      </c>
      <c r="E148" s="49">
        <v>2</v>
      </c>
      <c r="F148" s="49">
        <v>1</v>
      </c>
      <c r="G148" s="1">
        <v>2</v>
      </c>
      <c r="H148" s="1">
        <v>1</v>
      </c>
      <c r="I148" s="71">
        <v>46.776180698152</v>
      </c>
      <c r="J148" s="47">
        <v>1</v>
      </c>
      <c r="K148" s="68">
        <f t="shared" si="63"/>
        <v>4.6776180698152</v>
      </c>
      <c r="L148" s="49">
        <v>2</v>
      </c>
      <c r="M148" s="78">
        <v>26390</v>
      </c>
      <c r="N148" s="1">
        <v>0</v>
      </c>
      <c r="O148" s="1">
        <v>0</v>
      </c>
      <c r="P148" s="1">
        <v>1</v>
      </c>
      <c r="Q148" s="1">
        <v>2</v>
      </c>
      <c r="R148" s="1">
        <v>1</v>
      </c>
      <c r="S148" s="19">
        <v>144</v>
      </c>
      <c r="T148" s="83">
        <v>146</v>
      </c>
      <c r="U148" s="1">
        <v>1</v>
      </c>
      <c r="V148" s="1">
        <v>1</v>
      </c>
      <c r="W148" s="1">
        <v>1</v>
      </c>
      <c r="X148" s="1">
        <v>1</v>
      </c>
      <c r="Z148" s="88">
        <v>43475</v>
      </c>
      <c r="AA148" s="17">
        <v>38</v>
      </c>
      <c r="AB148" s="17" t="s">
        <v>746</v>
      </c>
      <c r="AC148" s="1">
        <v>31.22</v>
      </c>
      <c r="AD148" s="1">
        <v>2</v>
      </c>
      <c r="AE148" s="20" t="s">
        <v>747</v>
      </c>
      <c r="AF148" s="16"/>
      <c r="AG148" s="16" t="s">
        <v>255</v>
      </c>
      <c r="AH148" s="16">
        <v>3</v>
      </c>
      <c r="AI148" s="21">
        <v>3</v>
      </c>
      <c r="AJ148" s="16">
        <v>3.2</v>
      </c>
      <c r="AK148" s="17">
        <v>3.2</v>
      </c>
      <c r="AL148" s="107">
        <v>2</v>
      </c>
      <c r="AM148" s="1">
        <v>2</v>
      </c>
      <c r="AN148" s="1">
        <v>2</v>
      </c>
      <c r="AO148" s="1">
        <v>0</v>
      </c>
      <c r="AP148" s="1">
        <v>0</v>
      </c>
      <c r="AQ148" s="17">
        <v>3</v>
      </c>
      <c r="AR148" s="1">
        <v>2</v>
      </c>
      <c r="AS148" s="3">
        <v>2</v>
      </c>
      <c r="AT148" s="17" t="s">
        <v>259</v>
      </c>
      <c r="AU148" s="3">
        <v>2</v>
      </c>
      <c r="AV148" s="17">
        <v>1</v>
      </c>
      <c r="AX148" s="1">
        <v>1</v>
      </c>
      <c r="AY148" s="1">
        <v>1</v>
      </c>
      <c r="AZ148" s="1">
        <v>1</v>
      </c>
      <c r="BA148" s="1">
        <v>1</v>
      </c>
      <c r="BB148" s="107">
        <v>1</v>
      </c>
      <c r="BC148" s="22">
        <v>0</v>
      </c>
      <c r="BD148" s="22">
        <v>0</v>
      </c>
      <c r="BE148" s="22"/>
      <c r="BF148" s="1">
        <v>1</v>
      </c>
      <c r="BG148" s="1">
        <v>1</v>
      </c>
      <c r="BH148" s="17">
        <v>1</v>
      </c>
      <c r="BI148" s="1">
        <v>0</v>
      </c>
      <c r="BJ148" s="17">
        <v>0</v>
      </c>
      <c r="BK148" s="23">
        <v>3</v>
      </c>
      <c r="BL148" s="1">
        <v>0</v>
      </c>
      <c r="BM148" s="1">
        <v>0</v>
      </c>
      <c r="BN148" s="1">
        <v>1</v>
      </c>
      <c r="BO148" s="1">
        <v>0</v>
      </c>
      <c r="BP148" s="1">
        <v>1</v>
      </c>
      <c r="BQ148" s="1">
        <v>1</v>
      </c>
      <c r="BR148" s="1">
        <v>458.8</v>
      </c>
      <c r="BS148" s="1">
        <v>3</v>
      </c>
      <c r="BT148" s="1">
        <v>3</v>
      </c>
      <c r="BU148" s="1">
        <v>4</v>
      </c>
      <c r="BW148" s="1">
        <v>2.52</v>
      </c>
      <c r="BX148" s="17">
        <v>1</v>
      </c>
      <c r="BY148" s="1">
        <v>1</v>
      </c>
      <c r="BZ148" s="1">
        <v>63.4</v>
      </c>
      <c r="CA148" s="1">
        <v>138</v>
      </c>
      <c r="CB148" s="24">
        <v>2</v>
      </c>
      <c r="CC148" s="24">
        <v>38</v>
      </c>
      <c r="CD148" s="48">
        <f t="shared" si="79"/>
        <v>0.76</v>
      </c>
      <c r="CE148" s="48">
        <v>1</v>
      </c>
      <c r="CF148" s="25">
        <v>0</v>
      </c>
      <c r="CG148" s="17">
        <v>0</v>
      </c>
      <c r="CH148" s="17">
        <v>0</v>
      </c>
      <c r="CI148" s="17">
        <v>0</v>
      </c>
      <c r="CJ148" s="17">
        <v>0</v>
      </c>
      <c r="CK148" s="17">
        <v>38</v>
      </c>
      <c r="CL148" s="1">
        <f t="shared" si="82"/>
        <v>0.76</v>
      </c>
      <c r="CM148" s="22">
        <v>13.6</v>
      </c>
      <c r="CN148" s="17">
        <v>1</v>
      </c>
      <c r="CO148" s="1">
        <v>63.6</v>
      </c>
      <c r="CP148" s="1">
        <v>3</v>
      </c>
      <c r="CQ148" s="1">
        <f t="shared" si="73"/>
        <v>6.36</v>
      </c>
      <c r="CR148" s="1">
        <v>1.19</v>
      </c>
      <c r="CS148" s="1">
        <f t="shared" si="80"/>
        <v>11.9</v>
      </c>
      <c r="CT148" s="107">
        <v>1</v>
      </c>
      <c r="CU148" s="22">
        <v>37</v>
      </c>
      <c r="CV148" s="107">
        <v>2</v>
      </c>
      <c r="CW148" s="22">
        <v>26.1</v>
      </c>
      <c r="CX148" s="26">
        <f t="shared" si="64"/>
        <v>1.41664050733828</v>
      </c>
      <c r="CY148" s="27">
        <f t="shared" si="65"/>
        <v>0.934982734843266</v>
      </c>
      <c r="CZ148" s="26">
        <f t="shared" si="66"/>
        <v>3.145</v>
      </c>
      <c r="DA148" s="28">
        <f t="shared" si="67"/>
        <v>-2.21001726515673</v>
      </c>
      <c r="DB148" s="22">
        <v>2</v>
      </c>
      <c r="DC148" s="1">
        <v>1</v>
      </c>
      <c r="DD148" s="17">
        <v>2</v>
      </c>
      <c r="DE148" s="29">
        <f t="shared" si="74"/>
        <v>0</v>
      </c>
      <c r="DF148" s="29">
        <v>0</v>
      </c>
      <c r="DG148" s="1">
        <v>24</v>
      </c>
      <c r="DH148" s="1">
        <f t="shared" si="81"/>
        <v>2.4</v>
      </c>
      <c r="DI148" s="1">
        <v>33</v>
      </c>
      <c r="DJ148" s="1">
        <f t="shared" si="68"/>
        <v>3.3</v>
      </c>
      <c r="DK148" s="17">
        <v>2</v>
      </c>
      <c r="DL148" s="1">
        <v>106</v>
      </c>
      <c r="DM148" s="1">
        <v>44</v>
      </c>
      <c r="DN148" s="1">
        <f t="shared" si="83"/>
        <v>4.4</v>
      </c>
      <c r="DO148" s="1">
        <v>6031</v>
      </c>
      <c r="DP148" s="1">
        <v>2</v>
      </c>
      <c r="DQ148" s="1">
        <f t="shared" si="84"/>
        <v>6.031</v>
      </c>
      <c r="DR148" s="1">
        <v>78</v>
      </c>
      <c r="DS148" s="25">
        <v>6</v>
      </c>
      <c r="DT148" s="1" t="s">
        <v>241</v>
      </c>
      <c r="DU148" s="1">
        <v>1</v>
      </c>
      <c r="DV148" s="1">
        <v>5</v>
      </c>
      <c r="DW148" s="1">
        <v>1</v>
      </c>
      <c r="DX148" s="20">
        <v>3.71</v>
      </c>
      <c r="DY148" s="1">
        <v>77.8</v>
      </c>
      <c r="DZ148" s="30">
        <v>134</v>
      </c>
      <c r="EA148" s="1">
        <v>27</v>
      </c>
      <c r="EB148" s="1">
        <v>15.7</v>
      </c>
      <c r="EC148" s="1">
        <v>52.5</v>
      </c>
      <c r="ED148" s="1">
        <v>1.38</v>
      </c>
      <c r="EE148" s="1">
        <v>34</v>
      </c>
      <c r="EF148" s="1">
        <v>58.1</v>
      </c>
      <c r="EG148" s="26">
        <f t="shared" si="75"/>
        <v>1.76417613239033</v>
      </c>
      <c r="EH148" s="26">
        <f t="shared" si="76"/>
        <v>1.16435624737762</v>
      </c>
      <c r="EI148" s="1">
        <f t="shared" si="77"/>
        <v>2.89</v>
      </c>
      <c r="EJ148" s="28">
        <f t="shared" si="78"/>
        <v>-1.72564375262238</v>
      </c>
      <c r="EK148" s="22">
        <v>2</v>
      </c>
      <c r="EL148" s="1">
        <v>2</v>
      </c>
      <c r="EM148" s="1">
        <v>221</v>
      </c>
      <c r="EN148" s="1">
        <v>388</v>
      </c>
      <c r="EO148" s="1">
        <v>104</v>
      </c>
      <c r="EP148" s="1">
        <v>45</v>
      </c>
      <c r="EQ148" s="1">
        <v>5303</v>
      </c>
      <c r="ER148" s="25">
        <v>52</v>
      </c>
      <c r="ES148" s="23">
        <v>347.9</v>
      </c>
      <c r="ET148" s="1">
        <v>1</v>
      </c>
      <c r="EU148" s="1">
        <v>2.44</v>
      </c>
      <c r="EV148" s="1">
        <v>67.3</v>
      </c>
      <c r="EW148" s="30">
        <v>119</v>
      </c>
      <c r="EX148" s="1">
        <v>27</v>
      </c>
      <c r="EY148" s="1">
        <v>14.9</v>
      </c>
      <c r="EZ148" s="1">
        <v>56.5</v>
      </c>
      <c r="FA148" s="1">
        <v>1.31</v>
      </c>
      <c r="FB148" s="1">
        <v>33</v>
      </c>
      <c r="FC148" s="1">
        <v>43.8</v>
      </c>
      <c r="FD148" s="1">
        <v>286</v>
      </c>
      <c r="FE148" s="1">
        <v>185</v>
      </c>
      <c r="FF148" s="1">
        <v>114</v>
      </c>
      <c r="FG148" s="1">
        <v>50</v>
      </c>
      <c r="FH148" s="1">
        <v>4076</v>
      </c>
      <c r="FI148" s="1">
        <v>52</v>
      </c>
      <c r="FJ148" s="1">
        <v>202.7</v>
      </c>
      <c r="FK148" s="20">
        <v>37.2</v>
      </c>
      <c r="FL148" s="1">
        <v>36.5</v>
      </c>
      <c r="FN148" s="31">
        <v>0</v>
      </c>
      <c r="FO148" s="32">
        <v>0</v>
      </c>
      <c r="FP148" s="1">
        <v>0</v>
      </c>
      <c r="FQ148" s="1">
        <v>0</v>
      </c>
      <c r="FR148" s="1">
        <v>0</v>
      </c>
      <c r="FS148" s="1">
        <v>0</v>
      </c>
      <c r="FT148" s="1">
        <f t="shared" si="69"/>
        <v>0</v>
      </c>
      <c r="FU148" s="1">
        <v>0</v>
      </c>
      <c r="FV148" s="1">
        <f t="shared" si="70"/>
        <v>0</v>
      </c>
      <c r="FW148" s="1">
        <v>0</v>
      </c>
      <c r="FX148" s="1">
        <v>0</v>
      </c>
      <c r="FY148" s="17">
        <v>0</v>
      </c>
      <c r="FZ148" s="1">
        <v>0</v>
      </c>
      <c r="GB148" s="1">
        <v>0</v>
      </c>
      <c r="GC148" s="1">
        <v>0</v>
      </c>
      <c r="GD148" s="17">
        <v>0</v>
      </c>
      <c r="GE148" s="1">
        <v>0</v>
      </c>
      <c r="GG148" s="1">
        <v>0</v>
      </c>
      <c r="GH148" s="1">
        <v>0</v>
      </c>
      <c r="GI148" s="17">
        <v>0</v>
      </c>
      <c r="GJ148" s="1">
        <v>0</v>
      </c>
      <c r="GK148" s="1">
        <v>0</v>
      </c>
      <c r="GL148" s="1">
        <v>0</v>
      </c>
      <c r="GM148" s="32">
        <v>0</v>
      </c>
      <c r="GN148" s="17">
        <v>0</v>
      </c>
      <c r="GO148" s="17">
        <v>0</v>
      </c>
      <c r="GP148" s="1">
        <v>0</v>
      </c>
      <c r="GQ148" s="1">
        <v>0</v>
      </c>
      <c r="GR148" s="1">
        <v>0</v>
      </c>
      <c r="GS148" s="1">
        <v>0</v>
      </c>
      <c r="GT148" s="32">
        <v>0</v>
      </c>
      <c r="GU148" s="32">
        <v>0</v>
      </c>
      <c r="GV148" s="1">
        <v>0</v>
      </c>
      <c r="GW148" s="1">
        <v>0</v>
      </c>
      <c r="GX148" s="157">
        <v>0</v>
      </c>
      <c r="GY148" s="17">
        <v>0</v>
      </c>
      <c r="GZ148" s="17">
        <v>0</v>
      </c>
      <c r="HA148" s="25">
        <v>0</v>
      </c>
      <c r="HB148" s="1">
        <v>0</v>
      </c>
      <c r="HC148" s="17">
        <v>0</v>
      </c>
      <c r="HD148" s="170">
        <v>0</v>
      </c>
      <c r="HE148" s="17">
        <v>0</v>
      </c>
      <c r="HF148" s="17">
        <v>0</v>
      </c>
      <c r="HG148" s="17">
        <v>0</v>
      </c>
      <c r="HH148" s="17">
        <v>0</v>
      </c>
      <c r="HI148" s="17">
        <v>0</v>
      </c>
      <c r="HL148" s="1">
        <v>0</v>
      </c>
      <c r="HM148" s="1">
        <v>0</v>
      </c>
      <c r="HN148" s="1">
        <v>0</v>
      </c>
      <c r="HO148" s="1">
        <v>0</v>
      </c>
      <c r="HP148" s="1">
        <v>0</v>
      </c>
      <c r="HQ148" s="1">
        <v>0</v>
      </c>
      <c r="HR148" s="32">
        <v>0</v>
      </c>
      <c r="HS148" s="1">
        <v>0</v>
      </c>
      <c r="HT148" s="32">
        <v>0</v>
      </c>
      <c r="HU148" s="32">
        <v>0</v>
      </c>
      <c r="HW148" s="32">
        <v>0</v>
      </c>
      <c r="HX148" s="32">
        <v>0</v>
      </c>
      <c r="HY148" s="1">
        <f t="shared" si="71"/>
        <v>0</v>
      </c>
      <c r="HZ148" s="1">
        <v>0</v>
      </c>
      <c r="IA148" s="1">
        <f t="shared" si="72"/>
        <v>0</v>
      </c>
      <c r="IB148" s="1">
        <v>0</v>
      </c>
      <c r="IC148" s="1">
        <v>0</v>
      </c>
      <c r="ID148" s="23">
        <v>0</v>
      </c>
      <c r="IE148" s="23"/>
      <c r="IF148" s="23"/>
      <c r="IG148" s="36">
        <v>2</v>
      </c>
      <c r="IH148" s="37" t="s">
        <v>242</v>
      </c>
      <c r="II148" s="179">
        <v>0</v>
      </c>
      <c r="IJ148" s="1" t="s">
        <v>748</v>
      </c>
      <c r="IK148" s="1" t="s">
        <v>365</v>
      </c>
      <c r="IL148" s="38" t="s">
        <v>242</v>
      </c>
      <c r="JE148" s="23"/>
      <c r="JI148" s="38" t="s">
        <v>242</v>
      </c>
      <c r="JN148" s="23"/>
    </row>
    <row r="149" s="3" customFormat="1" ht="75" spans="2:274">
      <c r="B149" s="56"/>
      <c r="C149" s="56"/>
      <c r="E149" s="54">
        <v>1</v>
      </c>
      <c r="F149" s="49">
        <v>1</v>
      </c>
      <c r="G149" s="66">
        <v>2</v>
      </c>
      <c r="H149" s="66">
        <v>1</v>
      </c>
      <c r="I149" s="71">
        <v>48.1157112526539</v>
      </c>
      <c r="J149" s="47">
        <v>1</v>
      </c>
      <c r="K149" s="68">
        <f t="shared" si="63"/>
        <v>4.81157112526539</v>
      </c>
      <c r="L149" s="49">
        <v>2</v>
      </c>
      <c r="M149" s="79">
        <v>26390</v>
      </c>
      <c r="N149" s="66">
        <v>0</v>
      </c>
      <c r="O149" s="66">
        <v>0</v>
      </c>
      <c r="P149" s="66">
        <v>1</v>
      </c>
      <c r="Q149" s="66">
        <v>2</v>
      </c>
      <c r="R149" s="1">
        <v>1</v>
      </c>
      <c r="S149" s="19">
        <v>145</v>
      </c>
      <c r="T149" s="83">
        <v>147</v>
      </c>
      <c r="U149" s="3">
        <v>2</v>
      </c>
      <c r="V149" s="3">
        <v>2</v>
      </c>
      <c r="W149" s="1">
        <v>2</v>
      </c>
      <c r="X149" s="1">
        <v>1</v>
      </c>
      <c r="Z149" s="92">
        <v>43965</v>
      </c>
      <c r="AA149" s="66" t="s">
        <v>749</v>
      </c>
      <c r="AB149" s="66">
        <v>0</v>
      </c>
      <c r="AC149" s="3">
        <v>30.48</v>
      </c>
      <c r="AD149" s="1">
        <v>2</v>
      </c>
      <c r="AE149" s="95" t="s">
        <v>750</v>
      </c>
      <c r="AF149" s="94"/>
      <c r="AG149" s="94" t="s">
        <v>255</v>
      </c>
      <c r="AH149" s="94">
        <v>3</v>
      </c>
      <c r="AI149" s="21">
        <v>3</v>
      </c>
      <c r="AJ149" s="94">
        <v>1.5</v>
      </c>
      <c r="AK149" s="66">
        <v>1.5</v>
      </c>
      <c r="AL149" s="22">
        <v>1</v>
      </c>
      <c r="AM149" s="3">
        <v>2</v>
      </c>
      <c r="AN149" s="3">
        <v>2</v>
      </c>
      <c r="AO149" s="3">
        <v>0</v>
      </c>
      <c r="AP149" s="3">
        <v>0</v>
      </c>
      <c r="AQ149" s="66">
        <v>2</v>
      </c>
      <c r="AR149" s="1">
        <v>1</v>
      </c>
      <c r="AS149" s="66">
        <v>1</v>
      </c>
      <c r="AT149" s="66" t="s">
        <v>246</v>
      </c>
      <c r="AU149" s="17">
        <v>1</v>
      </c>
      <c r="AV149" s="17">
        <v>1</v>
      </c>
      <c r="AX149" s="3">
        <v>1</v>
      </c>
      <c r="AY149" s="3">
        <v>1</v>
      </c>
      <c r="AZ149" s="3">
        <v>1</v>
      </c>
      <c r="BA149" s="1">
        <v>1</v>
      </c>
      <c r="BB149" s="107">
        <v>1</v>
      </c>
      <c r="BC149" s="22">
        <v>0</v>
      </c>
      <c r="BD149" s="22">
        <v>1</v>
      </c>
      <c r="BE149" s="22"/>
      <c r="BF149" s="3">
        <v>1</v>
      </c>
      <c r="BG149" s="3">
        <v>1</v>
      </c>
      <c r="BH149" s="17">
        <v>1</v>
      </c>
      <c r="BI149" s="3">
        <v>0</v>
      </c>
      <c r="BJ149" s="66">
        <v>0</v>
      </c>
      <c r="BK149" s="118">
        <v>2</v>
      </c>
      <c r="BL149" s="3">
        <v>0</v>
      </c>
      <c r="BM149" s="3">
        <v>0</v>
      </c>
      <c r="BN149" s="3">
        <v>1</v>
      </c>
      <c r="BO149" s="3">
        <v>0</v>
      </c>
      <c r="BP149" s="1">
        <v>1</v>
      </c>
      <c r="BQ149" s="66">
        <v>1</v>
      </c>
      <c r="BR149" s="3">
        <v>597.6</v>
      </c>
      <c r="BS149" s="1">
        <v>3</v>
      </c>
      <c r="BT149" s="1">
        <v>3</v>
      </c>
      <c r="BU149" s="1">
        <v>4</v>
      </c>
      <c r="BW149" s="3">
        <v>2.07</v>
      </c>
      <c r="BX149" s="17">
        <v>1</v>
      </c>
      <c r="BY149" s="1">
        <v>1</v>
      </c>
      <c r="BZ149" s="3">
        <v>59.9</v>
      </c>
      <c r="CA149" s="3">
        <v>121</v>
      </c>
      <c r="CB149" s="24">
        <v>2</v>
      </c>
      <c r="CC149" s="3">
        <v>29</v>
      </c>
      <c r="CD149" s="48">
        <f t="shared" si="79"/>
        <v>0.58</v>
      </c>
      <c r="CE149" s="48">
        <v>1</v>
      </c>
      <c r="CF149" s="129" t="s">
        <v>237</v>
      </c>
      <c r="CG149" s="3">
        <v>0</v>
      </c>
      <c r="CH149" s="3">
        <v>0</v>
      </c>
      <c r="CI149" s="3" t="s">
        <v>237</v>
      </c>
      <c r="CJ149" s="3">
        <v>0</v>
      </c>
      <c r="CK149" s="3">
        <v>33</v>
      </c>
      <c r="CL149" s="1">
        <f t="shared" si="82"/>
        <v>0.66</v>
      </c>
      <c r="CM149" s="22">
        <v>16</v>
      </c>
      <c r="CN149" s="1">
        <v>2</v>
      </c>
      <c r="CO149" s="3">
        <v>51.2</v>
      </c>
      <c r="CP149" s="1">
        <v>2</v>
      </c>
      <c r="CQ149" s="1">
        <f t="shared" si="73"/>
        <v>5.12</v>
      </c>
      <c r="CR149" s="3">
        <v>1.41</v>
      </c>
      <c r="CS149" s="1">
        <f t="shared" si="80"/>
        <v>14.1</v>
      </c>
      <c r="CT149" s="22">
        <v>2</v>
      </c>
      <c r="CU149" s="22">
        <v>31</v>
      </c>
      <c r="CV149" s="22">
        <v>1</v>
      </c>
      <c r="CW149" s="22">
        <v>24.3</v>
      </c>
      <c r="CX149" s="26">
        <f t="shared" si="64"/>
        <v>1.38560627359831</v>
      </c>
      <c r="CY149" s="27">
        <f t="shared" si="65"/>
        <v>0.914500140574886</v>
      </c>
      <c r="CZ149" s="26">
        <f t="shared" si="66"/>
        <v>2.635</v>
      </c>
      <c r="DA149" s="28">
        <f t="shared" si="67"/>
        <v>-1.72049985942511</v>
      </c>
      <c r="DB149" s="22">
        <v>2</v>
      </c>
      <c r="DC149" s="1">
        <v>1</v>
      </c>
      <c r="DD149" s="66">
        <v>2</v>
      </c>
      <c r="DE149" s="29">
        <f t="shared" si="74"/>
        <v>0</v>
      </c>
      <c r="DF149" s="29">
        <v>0</v>
      </c>
      <c r="DG149" s="3">
        <v>26</v>
      </c>
      <c r="DH149" s="1">
        <f t="shared" si="81"/>
        <v>2.6</v>
      </c>
      <c r="DI149" s="3">
        <v>35</v>
      </c>
      <c r="DJ149" s="1">
        <f t="shared" si="68"/>
        <v>3.5</v>
      </c>
      <c r="DK149" s="17">
        <v>2</v>
      </c>
      <c r="DL149" s="3">
        <v>118</v>
      </c>
      <c r="DM149" s="3">
        <v>68</v>
      </c>
      <c r="DN149" s="1">
        <f t="shared" si="83"/>
        <v>6.8</v>
      </c>
      <c r="DO149" s="3">
        <v>3912</v>
      </c>
      <c r="DP149" s="1">
        <v>1</v>
      </c>
      <c r="DQ149" s="1">
        <f t="shared" si="84"/>
        <v>3.912</v>
      </c>
      <c r="DR149" s="3">
        <v>73</v>
      </c>
      <c r="DS149" s="129">
        <v>5.7</v>
      </c>
      <c r="DT149" s="3" t="s">
        <v>584</v>
      </c>
      <c r="DU149" s="3">
        <v>2</v>
      </c>
      <c r="DV149" s="3">
        <v>8</v>
      </c>
      <c r="DW149" s="1">
        <v>2</v>
      </c>
      <c r="DX149" s="95">
        <v>3.22</v>
      </c>
      <c r="DY149" s="3">
        <v>74.9</v>
      </c>
      <c r="DZ149" s="30">
        <v>121</v>
      </c>
      <c r="EA149" s="3">
        <v>33</v>
      </c>
      <c r="EB149" s="3">
        <v>14.9</v>
      </c>
      <c r="EC149" s="3">
        <v>56.5</v>
      </c>
      <c r="ED149" s="3">
        <v>1.31</v>
      </c>
      <c r="EE149" s="3">
        <v>33</v>
      </c>
      <c r="EF149" s="3">
        <v>30.7</v>
      </c>
      <c r="EG149" s="26">
        <f t="shared" si="75"/>
        <v>1.48713837547719</v>
      </c>
      <c r="EH149" s="26">
        <f t="shared" si="76"/>
        <v>0.981511327814943</v>
      </c>
      <c r="EI149" s="1">
        <f t="shared" si="77"/>
        <v>2.805</v>
      </c>
      <c r="EJ149" s="28">
        <f t="shared" si="78"/>
        <v>-1.82348867218506</v>
      </c>
      <c r="EK149" s="22">
        <v>2</v>
      </c>
      <c r="EL149" s="1">
        <v>2</v>
      </c>
      <c r="EM149" s="3">
        <v>69</v>
      </c>
      <c r="EN149" s="3">
        <v>129</v>
      </c>
      <c r="EO149" s="3">
        <v>120</v>
      </c>
      <c r="EP149" s="3">
        <v>69</v>
      </c>
      <c r="EQ149" s="3">
        <v>4040</v>
      </c>
      <c r="ER149" s="129">
        <v>64</v>
      </c>
      <c r="ES149" s="118">
        <v>584.1</v>
      </c>
      <c r="ET149" s="3">
        <v>1</v>
      </c>
      <c r="EU149" s="3">
        <v>1.81</v>
      </c>
      <c r="EV149" s="3">
        <v>62.4</v>
      </c>
      <c r="EW149" s="30">
        <v>113</v>
      </c>
      <c r="EX149" s="3">
        <v>34</v>
      </c>
      <c r="EY149" s="3">
        <v>15.2</v>
      </c>
      <c r="EZ149" s="3">
        <v>54.8</v>
      </c>
      <c r="FA149" s="3">
        <v>1.33</v>
      </c>
      <c r="FB149" s="3">
        <v>30</v>
      </c>
      <c r="FC149" s="3">
        <v>35.2</v>
      </c>
      <c r="FD149" s="3">
        <v>53</v>
      </c>
      <c r="FE149" s="3">
        <v>47</v>
      </c>
      <c r="FF149" s="3">
        <v>120</v>
      </c>
      <c r="FG149" s="3">
        <v>73</v>
      </c>
      <c r="FH149" s="3">
        <v>3249</v>
      </c>
      <c r="FK149" s="95">
        <v>36.5</v>
      </c>
      <c r="FL149" s="3">
        <v>36.2</v>
      </c>
      <c r="FM149" s="1"/>
      <c r="FN149" s="31">
        <v>0</v>
      </c>
      <c r="FO149" s="32">
        <v>0</v>
      </c>
      <c r="FP149" s="3">
        <v>0</v>
      </c>
      <c r="FQ149" s="1">
        <v>0</v>
      </c>
      <c r="FR149" s="3">
        <v>0</v>
      </c>
      <c r="FS149" s="1">
        <v>0</v>
      </c>
      <c r="FT149" s="1">
        <f t="shared" si="69"/>
        <v>0</v>
      </c>
      <c r="FU149" s="66">
        <v>0</v>
      </c>
      <c r="FV149" s="1">
        <f t="shared" si="70"/>
        <v>0</v>
      </c>
      <c r="FW149" s="1">
        <v>0</v>
      </c>
      <c r="FX149" s="1">
        <v>0</v>
      </c>
      <c r="FY149" s="17">
        <v>0</v>
      </c>
      <c r="FZ149" s="1">
        <v>0</v>
      </c>
      <c r="GA149" s="17"/>
      <c r="GB149" s="1">
        <v>0</v>
      </c>
      <c r="GC149" s="17">
        <v>0</v>
      </c>
      <c r="GD149" s="17">
        <v>0</v>
      </c>
      <c r="GE149" s="1">
        <v>0</v>
      </c>
      <c r="GF149" s="17"/>
      <c r="GG149" s="1">
        <v>0</v>
      </c>
      <c r="GH149" s="17">
        <v>0</v>
      </c>
      <c r="GI149" s="17">
        <v>0</v>
      </c>
      <c r="GJ149" s="1">
        <v>0</v>
      </c>
      <c r="GK149" s="3">
        <v>0</v>
      </c>
      <c r="GL149" s="3">
        <v>0</v>
      </c>
      <c r="GM149" s="32">
        <v>0</v>
      </c>
      <c r="GN149" s="17">
        <v>0</v>
      </c>
      <c r="GO149" s="66">
        <v>0</v>
      </c>
      <c r="GP149" s="1">
        <v>0</v>
      </c>
      <c r="GQ149" s="1">
        <v>0</v>
      </c>
      <c r="GR149" s="66">
        <v>0</v>
      </c>
      <c r="GS149" s="1">
        <v>0</v>
      </c>
      <c r="GT149" s="32">
        <v>0</v>
      </c>
      <c r="GU149" s="32">
        <v>0</v>
      </c>
      <c r="GV149" s="3">
        <v>0</v>
      </c>
      <c r="GW149" s="3">
        <v>0</v>
      </c>
      <c r="GX149" s="157">
        <v>0</v>
      </c>
      <c r="GY149" s="66">
        <v>0</v>
      </c>
      <c r="GZ149" s="17">
        <v>0</v>
      </c>
      <c r="HA149" s="129">
        <v>0</v>
      </c>
      <c r="HB149" s="3">
        <v>0</v>
      </c>
      <c r="HC149" s="17">
        <v>0</v>
      </c>
      <c r="HD149" s="170">
        <v>0</v>
      </c>
      <c r="HE149" s="17">
        <v>0</v>
      </c>
      <c r="HF149" s="17">
        <v>0</v>
      </c>
      <c r="HG149" s="17">
        <v>0</v>
      </c>
      <c r="HH149" s="17">
        <v>0</v>
      </c>
      <c r="HI149" s="17">
        <v>0</v>
      </c>
      <c r="HL149" s="3">
        <v>0</v>
      </c>
      <c r="HM149" s="3">
        <v>0</v>
      </c>
      <c r="HN149" s="3" t="s">
        <v>237</v>
      </c>
      <c r="HO149" s="3">
        <v>0</v>
      </c>
      <c r="HP149" s="3">
        <v>0</v>
      </c>
      <c r="HQ149" s="3">
        <v>0</v>
      </c>
      <c r="HR149" s="32">
        <v>0</v>
      </c>
      <c r="HS149" s="1">
        <v>0</v>
      </c>
      <c r="HT149" s="32">
        <v>0</v>
      </c>
      <c r="HU149" s="32">
        <v>0</v>
      </c>
      <c r="HV149" s="1"/>
      <c r="HW149" s="32">
        <v>0</v>
      </c>
      <c r="HX149" s="32">
        <v>0</v>
      </c>
      <c r="HY149" s="1">
        <f t="shared" si="71"/>
        <v>0</v>
      </c>
      <c r="HZ149" s="1">
        <v>0</v>
      </c>
      <c r="IA149" s="1">
        <f t="shared" si="72"/>
        <v>0</v>
      </c>
      <c r="IB149" s="1">
        <v>0</v>
      </c>
      <c r="IC149" s="3">
        <v>0</v>
      </c>
      <c r="ID149" s="118">
        <v>0</v>
      </c>
      <c r="IE149" s="118"/>
      <c r="IF149" s="118"/>
      <c r="IG149" s="115">
        <v>2</v>
      </c>
      <c r="IH149" s="118" t="s">
        <v>242</v>
      </c>
      <c r="II149" s="179">
        <v>0</v>
      </c>
      <c r="IJ149" s="3" t="s">
        <v>751</v>
      </c>
      <c r="IL149" s="3" t="s">
        <v>242</v>
      </c>
      <c r="JE149" s="118"/>
      <c r="JI149" s="3" t="s">
        <v>242</v>
      </c>
      <c r="JN149" s="118"/>
    </row>
    <row r="150" s="1" customFormat="1" spans="1:274">
      <c r="A150" s="17">
        <v>94</v>
      </c>
      <c r="B150" s="48">
        <v>3000975037</v>
      </c>
      <c r="C150" s="48" t="s">
        <v>752</v>
      </c>
      <c r="E150" s="49">
        <v>2</v>
      </c>
      <c r="F150" s="49">
        <v>1</v>
      </c>
      <c r="G150" s="1">
        <v>2</v>
      </c>
      <c r="H150" s="1">
        <v>1</v>
      </c>
      <c r="I150" s="71">
        <v>59.880256720973</v>
      </c>
      <c r="J150" s="47">
        <v>2</v>
      </c>
      <c r="K150" s="68">
        <f t="shared" si="63"/>
        <v>5.9880256720973</v>
      </c>
      <c r="L150" s="49">
        <v>4</v>
      </c>
      <c r="M150" s="78">
        <v>22098</v>
      </c>
      <c r="N150" s="1">
        <v>0</v>
      </c>
      <c r="O150" s="1">
        <v>0</v>
      </c>
      <c r="P150" s="1">
        <v>0</v>
      </c>
      <c r="Q150" s="1">
        <v>3</v>
      </c>
      <c r="R150" s="1">
        <v>1</v>
      </c>
      <c r="S150" s="19">
        <v>146</v>
      </c>
      <c r="T150" s="83">
        <v>148</v>
      </c>
      <c r="U150" s="1">
        <v>1</v>
      </c>
      <c r="V150" s="1">
        <v>1</v>
      </c>
      <c r="W150" s="1">
        <v>1</v>
      </c>
      <c r="X150" s="1">
        <v>1</v>
      </c>
      <c r="Z150" s="88">
        <v>43970</v>
      </c>
      <c r="AA150" s="17">
        <v>43</v>
      </c>
      <c r="AB150" s="17">
        <v>0</v>
      </c>
      <c r="AC150" s="1">
        <v>23.58</v>
      </c>
      <c r="AD150" s="1">
        <v>2</v>
      </c>
      <c r="AE150" s="20" t="s">
        <v>245</v>
      </c>
      <c r="AF150" s="16"/>
      <c r="AG150" s="16" t="s">
        <v>235</v>
      </c>
      <c r="AH150" s="16">
        <v>1</v>
      </c>
      <c r="AI150" s="21">
        <v>1</v>
      </c>
      <c r="AJ150" s="16">
        <v>1.2</v>
      </c>
      <c r="AK150" s="17">
        <v>1.2</v>
      </c>
      <c r="AL150" s="22">
        <v>1</v>
      </c>
      <c r="AM150" s="1">
        <v>1</v>
      </c>
      <c r="AN150" s="1">
        <v>1</v>
      </c>
      <c r="AO150" s="1">
        <v>0</v>
      </c>
      <c r="AP150" s="1">
        <v>0</v>
      </c>
      <c r="AQ150" s="17">
        <v>1</v>
      </c>
      <c r="AR150" s="1">
        <v>1</v>
      </c>
      <c r="AS150" s="1">
        <v>1</v>
      </c>
      <c r="AT150" s="17">
        <v>0</v>
      </c>
      <c r="AU150" s="17">
        <v>0</v>
      </c>
      <c r="AV150" s="17">
        <v>0</v>
      </c>
      <c r="AX150" s="1">
        <v>1</v>
      </c>
      <c r="AY150" s="1">
        <v>1</v>
      </c>
      <c r="AZ150" s="1">
        <v>0</v>
      </c>
      <c r="BA150" s="1">
        <v>0</v>
      </c>
      <c r="BB150" s="107">
        <v>0</v>
      </c>
      <c r="BC150" s="22">
        <v>0</v>
      </c>
      <c r="BD150" s="22">
        <v>1</v>
      </c>
      <c r="BE150" s="22"/>
      <c r="BF150" s="1">
        <v>0</v>
      </c>
      <c r="BG150" s="1">
        <v>1</v>
      </c>
      <c r="BH150" s="17">
        <v>1</v>
      </c>
      <c r="BI150" s="1">
        <v>0</v>
      </c>
      <c r="BJ150" s="17">
        <v>0</v>
      </c>
      <c r="BK150" s="23">
        <v>1</v>
      </c>
      <c r="BL150" s="1">
        <v>0</v>
      </c>
      <c r="BM150" s="1">
        <v>0</v>
      </c>
      <c r="BN150" s="1">
        <v>1</v>
      </c>
      <c r="BO150" s="1">
        <v>0</v>
      </c>
      <c r="BP150" s="1">
        <v>1</v>
      </c>
      <c r="BQ150" s="1">
        <v>1</v>
      </c>
      <c r="BR150" s="1">
        <v>1.45</v>
      </c>
      <c r="BS150" s="1">
        <v>1</v>
      </c>
      <c r="BT150" s="1">
        <v>1</v>
      </c>
      <c r="BU150" s="1">
        <v>1</v>
      </c>
      <c r="BW150" s="1">
        <v>2.15</v>
      </c>
      <c r="BX150" s="17">
        <v>1</v>
      </c>
      <c r="BY150" s="1">
        <v>1</v>
      </c>
      <c r="BZ150" s="1">
        <v>50.6</v>
      </c>
      <c r="CA150" s="1">
        <v>138</v>
      </c>
      <c r="CB150" s="24">
        <v>2</v>
      </c>
      <c r="CC150" s="24">
        <v>43</v>
      </c>
      <c r="CD150" s="48">
        <f t="shared" si="79"/>
        <v>0.86</v>
      </c>
      <c r="CE150" s="48">
        <v>1</v>
      </c>
      <c r="CF150" s="25">
        <v>0</v>
      </c>
      <c r="CG150" s="17">
        <v>0</v>
      </c>
      <c r="CH150" s="17">
        <v>0</v>
      </c>
      <c r="CI150" s="17">
        <v>0</v>
      </c>
      <c r="CJ150" s="17">
        <v>0</v>
      </c>
      <c r="CK150" s="17">
        <v>43</v>
      </c>
      <c r="CL150" s="1">
        <f t="shared" si="82"/>
        <v>0.86</v>
      </c>
      <c r="CM150" s="22">
        <v>13.1</v>
      </c>
      <c r="CN150" s="17">
        <v>1</v>
      </c>
      <c r="CO150" s="1">
        <v>71.3</v>
      </c>
      <c r="CP150" s="17">
        <v>4</v>
      </c>
      <c r="CQ150" s="1">
        <f t="shared" si="73"/>
        <v>7.13</v>
      </c>
      <c r="CR150" s="1">
        <v>1.14</v>
      </c>
      <c r="CS150" s="1">
        <f t="shared" si="80"/>
        <v>11.4</v>
      </c>
      <c r="CT150" s="107">
        <v>1</v>
      </c>
      <c r="CU150" s="22">
        <v>40</v>
      </c>
      <c r="CV150" s="107">
        <v>2</v>
      </c>
      <c r="CW150" s="22">
        <v>15.8</v>
      </c>
      <c r="CX150" s="26">
        <f t="shared" si="64"/>
        <v>1.19865708695442</v>
      </c>
      <c r="CY150" s="27">
        <f t="shared" si="65"/>
        <v>0.791113677389919</v>
      </c>
      <c r="CZ150" s="26">
        <f t="shared" si="66"/>
        <v>3.4</v>
      </c>
      <c r="DA150" s="28">
        <f t="shared" si="67"/>
        <v>-2.60888632261008</v>
      </c>
      <c r="DB150" s="107">
        <v>1</v>
      </c>
      <c r="DC150" s="1">
        <v>1</v>
      </c>
      <c r="DD150" s="17">
        <v>1</v>
      </c>
      <c r="DE150" s="29">
        <f t="shared" si="74"/>
        <v>0</v>
      </c>
      <c r="DF150" s="29">
        <v>0</v>
      </c>
      <c r="DG150" s="1">
        <v>29</v>
      </c>
      <c r="DH150" s="1">
        <f t="shared" si="81"/>
        <v>2.9</v>
      </c>
      <c r="DI150" s="1">
        <v>30</v>
      </c>
      <c r="DJ150" s="1">
        <f t="shared" si="68"/>
        <v>3</v>
      </c>
      <c r="DK150" s="17">
        <v>2</v>
      </c>
      <c r="DL150" s="1">
        <v>67</v>
      </c>
      <c r="DM150" s="1">
        <v>16</v>
      </c>
      <c r="DN150" s="1">
        <f t="shared" si="83"/>
        <v>1.6</v>
      </c>
      <c r="DO150" s="1">
        <v>5999</v>
      </c>
      <c r="DP150" s="1">
        <v>2</v>
      </c>
      <c r="DQ150" s="1">
        <f t="shared" si="84"/>
        <v>5.999</v>
      </c>
      <c r="DR150" s="1">
        <v>92</v>
      </c>
      <c r="DS150" s="25">
        <v>4.3</v>
      </c>
      <c r="DT150" s="1" t="s">
        <v>260</v>
      </c>
      <c r="DU150" s="1">
        <v>1</v>
      </c>
      <c r="DV150" s="1">
        <v>6</v>
      </c>
      <c r="DW150" s="1">
        <v>1</v>
      </c>
      <c r="DX150" s="20">
        <v>4.03</v>
      </c>
      <c r="DY150" s="1">
        <v>62.6</v>
      </c>
      <c r="DZ150" s="30">
        <v>148</v>
      </c>
      <c r="EA150" s="1">
        <v>41</v>
      </c>
      <c r="EB150" s="1">
        <v>12.3</v>
      </c>
      <c r="EC150" s="1">
        <v>83</v>
      </c>
      <c r="ED150" s="1">
        <v>1.07</v>
      </c>
      <c r="EE150" s="1">
        <v>44</v>
      </c>
      <c r="EF150" s="1">
        <v>40</v>
      </c>
      <c r="EG150" s="26">
        <f t="shared" si="75"/>
        <v>1.60205999132796</v>
      </c>
      <c r="EH150" s="26">
        <f t="shared" si="76"/>
        <v>1.05735959427646</v>
      </c>
      <c r="EI150" s="1">
        <f t="shared" si="77"/>
        <v>3.74</v>
      </c>
      <c r="EJ150" s="28">
        <f t="shared" si="78"/>
        <v>-2.68264040572354</v>
      </c>
      <c r="EK150" s="22">
        <v>1</v>
      </c>
      <c r="EL150" s="3">
        <v>1</v>
      </c>
      <c r="EM150" s="1">
        <v>379</v>
      </c>
      <c r="EN150" s="1">
        <v>389</v>
      </c>
      <c r="EO150" s="1">
        <v>85</v>
      </c>
      <c r="EP150" s="1">
        <v>24</v>
      </c>
      <c r="EQ150" s="1">
        <v>6399</v>
      </c>
      <c r="ER150" s="25">
        <v>92</v>
      </c>
      <c r="ES150" s="23"/>
      <c r="ET150" s="1">
        <v>0</v>
      </c>
      <c r="EW150" s="30"/>
      <c r="FK150" s="20">
        <v>36.8</v>
      </c>
      <c r="FL150" s="1">
        <v>36.4</v>
      </c>
      <c r="FN150" s="31">
        <v>0</v>
      </c>
      <c r="FO150" s="32">
        <v>0</v>
      </c>
      <c r="FP150" s="1">
        <v>0</v>
      </c>
      <c r="FQ150" s="1">
        <v>0</v>
      </c>
      <c r="FR150" s="1">
        <v>0</v>
      </c>
      <c r="FS150" s="1">
        <v>0</v>
      </c>
      <c r="FT150" s="1">
        <f t="shared" si="69"/>
        <v>0</v>
      </c>
      <c r="FU150" s="1">
        <v>0</v>
      </c>
      <c r="FV150" s="1">
        <f t="shared" si="70"/>
        <v>0</v>
      </c>
      <c r="FW150" s="1">
        <v>0</v>
      </c>
      <c r="FX150" s="1">
        <v>0</v>
      </c>
      <c r="FY150" s="17">
        <v>0</v>
      </c>
      <c r="FZ150" s="1">
        <v>0</v>
      </c>
      <c r="GB150" s="1">
        <v>0</v>
      </c>
      <c r="GC150" s="1">
        <v>0</v>
      </c>
      <c r="GD150" s="17">
        <v>0</v>
      </c>
      <c r="GE150" s="1">
        <v>0</v>
      </c>
      <c r="GG150" s="1">
        <v>0</v>
      </c>
      <c r="GH150" s="1">
        <v>0</v>
      </c>
      <c r="GI150" s="17">
        <v>0</v>
      </c>
      <c r="GJ150" s="1">
        <v>0</v>
      </c>
      <c r="GK150" s="1">
        <v>0</v>
      </c>
      <c r="GL150" s="1">
        <v>0</v>
      </c>
      <c r="GM150" s="32">
        <v>0</v>
      </c>
      <c r="GN150" s="17">
        <v>0</v>
      </c>
      <c r="GO150" s="17">
        <v>0</v>
      </c>
      <c r="GP150" s="1">
        <v>0</v>
      </c>
      <c r="GQ150" s="1">
        <v>0</v>
      </c>
      <c r="GR150" s="1">
        <v>0</v>
      </c>
      <c r="GS150" s="1">
        <v>0</v>
      </c>
      <c r="GT150" s="32">
        <v>0</v>
      </c>
      <c r="GU150" s="32">
        <v>0</v>
      </c>
      <c r="GV150" s="1">
        <v>0</v>
      </c>
      <c r="GW150" s="1">
        <v>0</v>
      </c>
      <c r="GX150" s="157">
        <v>0</v>
      </c>
      <c r="GY150" s="17">
        <v>0</v>
      </c>
      <c r="GZ150" s="17">
        <v>0</v>
      </c>
      <c r="HA150" s="25">
        <v>0</v>
      </c>
      <c r="HB150" s="1">
        <v>0</v>
      </c>
      <c r="HC150" s="17">
        <v>0</v>
      </c>
      <c r="HD150" s="170">
        <v>0</v>
      </c>
      <c r="HE150" s="17">
        <v>0</v>
      </c>
      <c r="HF150" s="17">
        <v>0</v>
      </c>
      <c r="HG150" s="17">
        <v>0</v>
      </c>
      <c r="HH150" s="17">
        <v>0</v>
      </c>
      <c r="HI150" s="17">
        <v>0</v>
      </c>
      <c r="HL150" s="1">
        <v>0</v>
      </c>
      <c r="HM150" s="1">
        <v>0</v>
      </c>
      <c r="HN150" s="1">
        <v>0</v>
      </c>
      <c r="HO150" s="1">
        <v>0</v>
      </c>
      <c r="HP150" s="1">
        <v>0</v>
      </c>
      <c r="HQ150" s="1">
        <v>0</v>
      </c>
      <c r="HR150" s="32">
        <v>0</v>
      </c>
      <c r="HS150" s="1">
        <v>0</v>
      </c>
      <c r="HT150" s="32">
        <v>0</v>
      </c>
      <c r="HU150" s="32">
        <v>0</v>
      </c>
      <c r="HW150" s="32">
        <v>0</v>
      </c>
      <c r="HX150" s="32">
        <v>0</v>
      </c>
      <c r="HY150" s="1">
        <f t="shared" si="71"/>
        <v>0</v>
      </c>
      <c r="HZ150" s="1">
        <v>0</v>
      </c>
      <c r="IA150" s="1">
        <f t="shared" si="72"/>
        <v>0</v>
      </c>
      <c r="IB150" s="1">
        <v>0</v>
      </c>
      <c r="IC150" s="1">
        <v>0</v>
      </c>
      <c r="ID150" s="23">
        <v>0</v>
      </c>
      <c r="IE150" s="23"/>
      <c r="IF150" s="23"/>
      <c r="IG150" s="36">
        <v>1</v>
      </c>
      <c r="IH150" s="37" t="s">
        <v>242</v>
      </c>
      <c r="II150" s="179">
        <v>0</v>
      </c>
      <c r="IJ150" s="1" t="s">
        <v>753</v>
      </c>
      <c r="IK150" s="1" t="s">
        <v>754</v>
      </c>
      <c r="IL150" s="38" t="s">
        <v>242</v>
      </c>
      <c r="JE150" s="23"/>
      <c r="JI150" s="38" t="s">
        <v>242</v>
      </c>
      <c r="JN150" s="23"/>
    </row>
    <row r="151" s="1" customFormat="1" spans="1:274">
      <c r="A151" s="17">
        <v>95</v>
      </c>
      <c r="B151" s="48">
        <v>3000830674</v>
      </c>
      <c r="C151" s="48" t="s">
        <v>755</v>
      </c>
      <c r="E151" s="49">
        <v>3</v>
      </c>
      <c r="F151" s="49">
        <v>2</v>
      </c>
      <c r="G151" s="17">
        <v>3</v>
      </c>
      <c r="H151" s="1">
        <v>1</v>
      </c>
      <c r="I151" s="71">
        <v>65.5462160836875</v>
      </c>
      <c r="J151" s="47">
        <v>2</v>
      </c>
      <c r="K151" s="68">
        <f t="shared" si="63"/>
        <v>6.55462160836875</v>
      </c>
      <c r="L151" s="49">
        <v>4</v>
      </c>
      <c r="M151" s="78">
        <v>20029</v>
      </c>
      <c r="N151" s="1">
        <v>0</v>
      </c>
      <c r="O151" s="1">
        <v>0</v>
      </c>
      <c r="P151" s="1">
        <v>1</v>
      </c>
      <c r="Q151" s="1">
        <v>1</v>
      </c>
      <c r="R151" s="1">
        <v>0</v>
      </c>
      <c r="S151" s="19">
        <v>147</v>
      </c>
      <c r="T151" s="83">
        <v>149</v>
      </c>
      <c r="U151" s="1">
        <v>1</v>
      </c>
      <c r="V151" s="1">
        <v>1</v>
      </c>
      <c r="W151" s="1">
        <v>1</v>
      </c>
      <c r="X151" s="1">
        <v>1</v>
      </c>
      <c r="Z151" s="88">
        <v>43970</v>
      </c>
      <c r="AA151" s="17">
        <v>139</v>
      </c>
      <c r="AB151" s="17" t="s">
        <v>756</v>
      </c>
      <c r="AC151" s="1">
        <v>26.06</v>
      </c>
      <c r="AD151" s="1">
        <v>2</v>
      </c>
      <c r="AE151" s="20" t="s">
        <v>757</v>
      </c>
      <c r="AF151" s="16"/>
      <c r="AG151" s="16" t="s">
        <v>255</v>
      </c>
      <c r="AH151" s="16">
        <v>3</v>
      </c>
      <c r="AI151" s="21">
        <v>3</v>
      </c>
      <c r="AJ151" s="16">
        <v>3.5</v>
      </c>
      <c r="AK151" s="17">
        <v>3.5</v>
      </c>
      <c r="AL151" s="107">
        <v>2</v>
      </c>
      <c r="AM151" s="1">
        <v>2</v>
      </c>
      <c r="AN151" s="1">
        <v>2</v>
      </c>
      <c r="AO151" s="1">
        <v>0</v>
      </c>
      <c r="AP151" s="1">
        <v>0</v>
      </c>
      <c r="AQ151" s="17">
        <v>3</v>
      </c>
      <c r="AR151" s="1">
        <v>2</v>
      </c>
      <c r="AS151" s="3">
        <v>2</v>
      </c>
      <c r="AT151" s="17" t="s">
        <v>259</v>
      </c>
      <c r="AU151" s="3">
        <v>2</v>
      </c>
      <c r="AV151" s="17">
        <v>1</v>
      </c>
      <c r="AX151" s="1">
        <v>1</v>
      </c>
      <c r="AY151" s="66">
        <v>1</v>
      </c>
      <c r="AZ151" s="3">
        <v>0.5</v>
      </c>
      <c r="BA151" s="1">
        <v>0.5</v>
      </c>
      <c r="BB151" s="22">
        <v>1</v>
      </c>
      <c r="BC151" s="22">
        <v>0</v>
      </c>
      <c r="BD151" s="22">
        <v>0</v>
      </c>
      <c r="BE151" s="22"/>
      <c r="BF151" s="1">
        <v>0</v>
      </c>
      <c r="BG151" s="1">
        <v>0</v>
      </c>
      <c r="BH151" s="17">
        <v>0</v>
      </c>
      <c r="BI151" s="1">
        <v>0</v>
      </c>
      <c r="BJ151" s="17">
        <v>0</v>
      </c>
      <c r="BK151" s="23">
        <v>3</v>
      </c>
      <c r="BL151" s="1">
        <v>0</v>
      </c>
      <c r="BM151" s="1">
        <v>0</v>
      </c>
      <c r="BN151" s="1">
        <v>1</v>
      </c>
      <c r="BO151" s="1">
        <v>0</v>
      </c>
      <c r="BP151" s="1">
        <v>1</v>
      </c>
      <c r="BQ151" s="1">
        <v>1</v>
      </c>
      <c r="BR151" s="1">
        <v>2.74</v>
      </c>
      <c r="BS151" s="1">
        <v>1</v>
      </c>
      <c r="BT151" s="1">
        <v>1</v>
      </c>
      <c r="BU151" s="1">
        <v>1</v>
      </c>
      <c r="BW151" s="1">
        <v>5.44</v>
      </c>
      <c r="BX151" s="1">
        <v>2</v>
      </c>
      <c r="BY151" s="66">
        <v>3</v>
      </c>
      <c r="BZ151" s="1">
        <v>57.7</v>
      </c>
      <c r="CA151" s="1">
        <v>142</v>
      </c>
      <c r="CB151" s="24">
        <v>2</v>
      </c>
      <c r="CC151" s="24">
        <v>139</v>
      </c>
      <c r="CD151" s="48">
        <f t="shared" si="79"/>
        <v>2.78</v>
      </c>
      <c r="CE151" s="48">
        <v>3</v>
      </c>
      <c r="CF151" s="25">
        <v>0</v>
      </c>
      <c r="CG151" s="17">
        <v>0</v>
      </c>
      <c r="CH151" s="17">
        <v>0</v>
      </c>
      <c r="CI151" s="17">
        <v>0</v>
      </c>
      <c r="CJ151" s="17">
        <v>0</v>
      </c>
      <c r="CK151" s="17">
        <v>139</v>
      </c>
      <c r="CL151" s="1">
        <f t="shared" si="82"/>
        <v>2.78</v>
      </c>
      <c r="CM151" s="22">
        <v>11.5</v>
      </c>
      <c r="CN151" s="17">
        <v>1</v>
      </c>
      <c r="CO151" s="1">
        <v>99.8</v>
      </c>
      <c r="CP151" s="1">
        <v>6</v>
      </c>
      <c r="CQ151" s="1">
        <f t="shared" si="73"/>
        <v>9.98</v>
      </c>
      <c r="CR151" s="1">
        <v>1</v>
      </c>
      <c r="CS151" s="1">
        <f t="shared" si="80"/>
        <v>10</v>
      </c>
      <c r="CT151" s="107">
        <v>1</v>
      </c>
      <c r="CU151" s="22">
        <v>37</v>
      </c>
      <c r="CV151" s="107">
        <v>2</v>
      </c>
      <c r="CW151" s="22">
        <v>12.5</v>
      </c>
      <c r="CX151" s="26">
        <f t="shared" si="64"/>
        <v>1.09691001300806</v>
      </c>
      <c r="CY151" s="27">
        <f t="shared" si="65"/>
        <v>0.723960608585317</v>
      </c>
      <c r="CZ151" s="26">
        <f t="shared" si="66"/>
        <v>3.145</v>
      </c>
      <c r="DA151" s="28">
        <f t="shared" si="67"/>
        <v>-2.42103939141468</v>
      </c>
      <c r="DB151" s="22">
        <v>2</v>
      </c>
      <c r="DC151" s="1">
        <v>1</v>
      </c>
      <c r="DD151" s="17">
        <v>2</v>
      </c>
      <c r="DE151" s="29">
        <f t="shared" si="74"/>
        <v>0</v>
      </c>
      <c r="DF151" s="29">
        <v>0</v>
      </c>
      <c r="DG151" s="1">
        <v>22</v>
      </c>
      <c r="DH151" s="1">
        <f t="shared" si="81"/>
        <v>2.2</v>
      </c>
      <c r="DI151" s="1">
        <v>20</v>
      </c>
      <c r="DJ151" s="1">
        <f t="shared" si="68"/>
        <v>2</v>
      </c>
      <c r="DK151" s="17">
        <v>1</v>
      </c>
      <c r="DL151" s="1">
        <v>46</v>
      </c>
      <c r="DM151" s="1">
        <v>50</v>
      </c>
      <c r="DN151" s="1">
        <f t="shared" si="83"/>
        <v>5</v>
      </c>
      <c r="DO151" s="1">
        <v>7032</v>
      </c>
      <c r="DP151" s="1">
        <v>2</v>
      </c>
      <c r="DQ151" s="1">
        <f t="shared" si="84"/>
        <v>7.032</v>
      </c>
      <c r="DR151" s="1">
        <v>76</v>
      </c>
      <c r="DS151" s="25">
        <v>4.9</v>
      </c>
      <c r="DT151" s="1" t="s">
        <v>241</v>
      </c>
      <c r="DU151" s="1">
        <v>1</v>
      </c>
      <c r="DV151" s="1">
        <v>5</v>
      </c>
      <c r="DW151" s="1">
        <v>1</v>
      </c>
      <c r="DX151" s="20">
        <v>10.04</v>
      </c>
      <c r="DY151" s="1">
        <v>79.9</v>
      </c>
      <c r="DZ151" s="30">
        <v>144</v>
      </c>
      <c r="EA151" s="1">
        <v>101</v>
      </c>
      <c r="EB151" s="1">
        <v>12.2</v>
      </c>
      <c r="EC151" s="1">
        <v>84.9</v>
      </c>
      <c r="ED151" s="1">
        <v>1.06</v>
      </c>
      <c r="EE151" s="1">
        <v>36</v>
      </c>
      <c r="EF151" s="1">
        <v>20.7</v>
      </c>
      <c r="EG151" s="26">
        <f t="shared" si="75"/>
        <v>1.31597034545692</v>
      </c>
      <c r="EH151" s="26">
        <f t="shared" si="76"/>
        <v>0.868540428001566</v>
      </c>
      <c r="EI151" s="1">
        <f t="shared" si="77"/>
        <v>3.06</v>
      </c>
      <c r="EJ151" s="28">
        <f t="shared" si="78"/>
        <v>-2.19145957199843</v>
      </c>
      <c r="EK151" s="22">
        <v>2</v>
      </c>
      <c r="EL151" s="1">
        <v>2</v>
      </c>
      <c r="EM151" s="1">
        <v>696</v>
      </c>
      <c r="EN151" s="1">
        <v>887</v>
      </c>
      <c r="EO151" s="1">
        <v>48</v>
      </c>
      <c r="EP151" s="1">
        <v>60</v>
      </c>
      <c r="EQ151" s="1">
        <v>6648</v>
      </c>
      <c r="ER151" s="25">
        <v>76</v>
      </c>
      <c r="ES151" s="23"/>
      <c r="ET151" s="1">
        <v>1</v>
      </c>
      <c r="EU151" s="1">
        <v>5.34</v>
      </c>
      <c r="EV151" s="1">
        <v>61.6</v>
      </c>
      <c r="EW151" s="30">
        <v>126</v>
      </c>
      <c r="EX151" s="1">
        <v>179</v>
      </c>
      <c r="EY151" s="1">
        <v>12.8</v>
      </c>
      <c r="EZ151" s="1">
        <v>74.4</v>
      </c>
      <c r="FA151" s="1">
        <v>1.12</v>
      </c>
      <c r="FB151" s="1">
        <v>33</v>
      </c>
      <c r="FC151" s="1">
        <v>11.2</v>
      </c>
      <c r="FD151" s="1">
        <v>54</v>
      </c>
      <c r="FE151" s="1">
        <v>26</v>
      </c>
      <c r="FF151" s="1">
        <v>69</v>
      </c>
      <c r="FG151" s="1">
        <v>128</v>
      </c>
      <c r="FH151" s="1">
        <v>4167</v>
      </c>
      <c r="FI151" s="1">
        <v>77</v>
      </c>
      <c r="FK151" s="20">
        <v>39.2</v>
      </c>
      <c r="FL151" s="1">
        <v>37.1</v>
      </c>
      <c r="FM151" s="17"/>
      <c r="FN151" s="31">
        <v>1</v>
      </c>
      <c r="FO151" s="157">
        <v>1</v>
      </c>
      <c r="FP151" s="1">
        <v>2</v>
      </c>
      <c r="FQ151" s="1">
        <v>1</v>
      </c>
      <c r="FR151" s="1" t="s">
        <v>596</v>
      </c>
      <c r="FS151" s="1">
        <v>0</v>
      </c>
      <c r="FT151" s="1">
        <f t="shared" si="69"/>
        <v>0</v>
      </c>
      <c r="FU151" s="1">
        <v>1</v>
      </c>
      <c r="FV151" s="1">
        <f t="shared" si="70"/>
        <v>1</v>
      </c>
      <c r="FW151" s="1">
        <v>1</v>
      </c>
      <c r="FX151" s="1">
        <v>0</v>
      </c>
      <c r="FY151" s="17">
        <v>0</v>
      </c>
      <c r="FZ151" s="1">
        <v>0</v>
      </c>
      <c r="GB151" s="1">
        <v>0</v>
      </c>
      <c r="GC151" s="1">
        <v>0</v>
      </c>
      <c r="GD151" s="17">
        <v>0</v>
      </c>
      <c r="GE151" s="1">
        <v>0</v>
      </c>
      <c r="GG151" s="1">
        <v>0</v>
      </c>
      <c r="GH151" s="1">
        <v>0</v>
      </c>
      <c r="GI151" s="17">
        <v>0</v>
      </c>
      <c r="GJ151" s="1">
        <v>0</v>
      </c>
      <c r="GK151" s="1">
        <v>0</v>
      </c>
      <c r="GL151" s="1">
        <v>0</v>
      </c>
      <c r="GM151" s="32">
        <v>0</v>
      </c>
      <c r="GN151" s="17">
        <v>0</v>
      </c>
      <c r="GO151" s="17">
        <v>0</v>
      </c>
      <c r="GP151" s="1">
        <v>0</v>
      </c>
      <c r="GQ151" s="1">
        <v>0</v>
      </c>
      <c r="GR151" s="1">
        <v>0</v>
      </c>
      <c r="GS151" s="1">
        <v>0</v>
      </c>
      <c r="GT151" s="32">
        <v>0</v>
      </c>
      <c r="GU151" s="32">
        <v>0</v>
      </c>
      <c r="GV151" s="1">
        <v>0</v>
      </c>
      <c r="GW151" s="1">
        <v>0</v>
      </c>
      <c r="GX151" s="157">
        <v>0</v>
      </c>
      <c r="GY151" s="17">
        <v>0</v>
      </c>
      <c r="GZ151" s="17">
        <v>0</v>
      </c>
      <c r="HA151" s="25">
        <v>0</v>
      </c>
      <c r="HB151" s="1">
        <v>0</v>
      </c>
      <c r="HC151" s="17">
        <v>0</v>
      </c>
      <c r="HD151" s="170">
        <v>0</v>
      </c>
      <c r="HE151" s="17">
        <v>0</v>
      </c>
      <c r="HF151" s="17">
        <v>0</v>
      </c>
      <c r="HG151" s="17">
        <v>0</v>
      </c>
      <c r="HH151" s="17">
        <v>0</v>
      </c>
      <c r="HI151" s="17">
        <v>0</v>
      </c>
      <c r="HL151" s="1">
        <v>0</v>
      </c>
      <c r="HM151" s="1">
        <v>0</v>
      </c>
      <c r="HN151" s="1">
        <v>0</v>
      </c>
      <c r="HO151" s="1">
        <v>0</v>
      </c>
      <c r="HP151" s="1">
        <v>0</v>
      </c>
      <c r="HQ151" s="1">
        <v>0</v>
      </c>
      <c r="HR151" s="32">
        <v>0</v>
      </c>
      <c r="HS151" s="1">
        <v>0</v>
      </c>
      <c r="HT151" s="32">
        <v>0</v>
      </c>
      <c r="HU151" s="32">
        <v>0</v>
      </c>
      <c r="HW151" s="32">
        <v>0</v>
      </c>
      <c r="HX151" s="32">
        <v>0</v>
      </c>
      <c r="HY151" s="1">
        <f t="shared" si="71"/>
        <v>0</v>
      </c>
      <c r="HZ151" s="1">
        <v>0</v>
      </c>
      <c r="IA151" s="1">
        <f t="shared" si="72"/>
        <v>0</v>
      </c>
      <c r="IB151" s="1">
        <v>0</v>
      </c>
      <c r="IC151" s="1">
        <v>0</v>
      </c>
      <c r="ID151" s="23">
        <v>0</v>
      </c>
      <c r="IE151" s="23"/>
      <c r="IF151" s="23"/>
      <c r="IG151" s="36">
        <v>2</v>
      </c>
      <c r="IH151" s="37" t="s">
        <v>242</v>
      </c>
      <c r="II151" s="179">
        <v>0</v>
      </c>
      <c r="IJ151" s="1" t="s">
        <v>758</v>
      </c>
      <c r="IL151" s="38" t="s">
        <v>242</v>
      </c>
      <c r="IM151" s="1">
        <v>0</v>
      </c>
      <c r="IN151" s="1">
        <v>0</v>
      </c>
      <c r="IO151" s="1">
        <v>2.5</v>
      </c>
      <c r="IQ151" s="1">
        <v>5.77</v>
      </c>
      <c r="IR151" s="1">
        <v>57.3</v>
      </c>
      <c r="IS151" s="1">
        <v>144</v>
      </c>
      <c r="IT151" s="1">
        <v>127</v>
      </c>
      <c r="IU151" s="1">
        <v>11.6</v>
      </c>
      <c r="IV151" s="1">
        <v>97.5</v>
      </c>
      <c r="IW151" s="1">
        <v>1.01</v>
      </c>
      <c r="IX151" s="1">
        <v>38</v>
      </c>
      <c r="IY151" s="1">
        <v>9.4</v>
      </c>
      <c r="IZ151" s="1">
        <v>10</v>
      </c>
      <c r="JA151" s="1">
        <v>21</v>
      </c>
      <c r="JB151" s="1">
        <v>61</v>
      </c>
      <c r="JC151" s="1">
        <v>92</v>
      </c>
      <c r="JD151" s="1">
        <v>6091</v>
      </c>
      <c r="JE151" s="23">
        <v>70</v>
      </c>
      <c r="JI151" s="38" t="s">
        <v>242</v>
      </c>
      <c r="JN151" s="23"/>
    </row>
    <row r="152" s="1" customFormat="1" ht="45" spans="1:274">
      <c r="A152" s="17">
        <v>96</v>
      </c>
      <c r="B152" s="48">
        <v>3001457064</v>
      </c>
      <c r="C152" s="48" t="s">
        <v>759</v>
      </c>
      <c r="E152" s="49">
        <v>3</v>
      </c>
      <c r="F152" s="49">
        <v>2</v>
      </c>
      <c r="G152" s="17">
        <v>3</v>
      </c>
      <c r="H152" s="1">
        <v>1</v>
      </c>
      <c r="I152" s="71">
        <v>64.2011947233054</v>
      </c>
      <c r="J152" s="47">
        <v>2</v>
      </c>
      <c r="K152" s="68">
        <f t="shared" si="63"/>
        <v>6.42011947233054</v>
      </c>
      <c r="L152" s="49">
        <v>4</v>
      </c>
      <c r="M152" s="78">
        <v>20059</v>
      </c>
      <c r="N152" s="1">
        <v>0</v>
      </c>
      <c r="O152" s="1">
        <v>0</v>
      </c>
      <c r="P152" s="1">
        <v>0</v>
      </c>
      <c r="Q152" s="1">
        <v>0</v>
      </c>
      <c r="R152" s="1">
        <v>0</v>
      </c>
      <c r="S152" s="19">
        <v>148</v>
      </c>
      <c r="T152" s="83">
        <v>150</v>
      </c>
      <c r="U152" s="1">
        <v>1</v>
      </c>
      <c r="V152" s="1">
        <v>1</v>
      </c>
      <c r="W152" s="1">
        <v>1</v>
      </c>
      <c r="X152" s="1">
        <v>1</v>
      </c>
      <c r="Z152" s="88">
        <v>43508</v>
      </c>
      <c r="AA152" s="17">
        <v>155</v>
      </c>
      <c r="AB152" s="17" t="s">
        <v>760</v>
      </c>
      <c r="AC152" s="1">
        <v>24.55</v>
      </c>
      <c r="AD152" s="1">
        <v>2</v>
      </c>
      <c r="AE152" s="20" t="s">
        <v>333</v>
      </c>
      <c r="AF152" s="16"/>
      <c r="AG152" s="16" t="s">
        <v>235</v>
      </c>
      <c r="AH152" s="16">
        <v>1</v>
      </c>
      <c r="AI152" s="21">
        <v>1</v>
      </c>
      <c r="AJ152" s="16">
        <v>2.5</v>
      </c>
      <c r="AK152" s="17">
        <v>2.5</v>
      </c>
      <c r="AL152" s="107">
        <v>2</v>
      </c>
      <c r="AM152" s="1">
        <v>1</v>
      </c>
      <c r="AN152" s="1">
        <v>1</v>
      </c>
      <c r="AO152" s="1">
        <v>0</v>
      </c>
      <c r="AP152" s="1">
        <v>0</v>
      </c>
      <c r="AQ152" s="17">
        <v>1</v>
      </c>
      <c r="AR152" s="1">
        <v>1</v>
      </c>
      <c r="AS152" s="1">
        <v>1</v>
      </c>
      <c r="AT152" s="17" t="s">
        <v>246</v>
      </c>
      <c r="AU152" s="17">
        <v>1</v>
      </c>
      <c r="AV152" s="17">
        <v>1</v>
      </c>
      <c r="AX152" s="1">
        <v>0</v>
      </c>
      <c r="AY152" s="1">
        <v>0</v>
      </c>
      <c r="AZ152" s="1">
        <v>0</v>
      </c>
      <c r="BA152" s="1">
        <v>0</v>
      </c>
      <c r="BB152" s="107">
        <v>0</v>
      </c>
      <c r="BC152" s="22">
        <v>0</v>
      </c>
      <c r="BD152" s="22">
        <v>0</v>
      </c>
      <c r="BE152" s="22"/>
      <c r="BF152" s="1">
        <v>0</v>
      </c>
      <c r="BG152" s="1">
        <v>0</v>
      </c>
      <c r="BH152" s="17">
        <v>0</v>
      </c>
      <c r="BI152" s="1">
        <v>0</v>
      </c>
      <c r="BJ152" s="17">
        <v>0</v>
      </c>
      <c r="BK152" s="23">
        <v>1</v>
      </c>
      <c r="BL152" s="1">
        <v>0</v>
      </c>
      <c r="BM152" s="1">
        <v>0</v>
      </c>
      <c r="BN152" s="1">
        <v>1</v>
      </c>
      <c r="BO152" s="1">
        <v>0</v>
      </c>
      <c r="BP152" s="1">
        <v>1</v>
      </c>
      <c r="BQ152" s="1">
        <v>1</v>
      </c>
      <c r="BR152" s="1">
        <v>7.08</v>
      </c>
      <c r="BS152" s="1">
        <v>1</v>
      </c>
      <c r="BT152" s="1">
        <v>2</v>
      </c>
      <c r="BU152" s="1">
        <v>2</v>
      </c>
      <c r="BW152" s="1">
        <v>6.28</v>
      </c>
      <c r="BX152" s="1">
        <v>2</v>
      </c>
      <c r="BY152" s="66">
        <v>3</v>
      </c>
      <c r="BZ152" s="1">
        <v>55</v>
      </c>
      <c r="CA152" s="1">
        <v>145</v>
      </c>
      <c r="CB152" s="24">
        <v>2</v>
      </c>
      <c r="CC152" s="24">
        <v>175</v>
      </c>
      <c r="CD152" s="48">
        <f t="shared" si="79"/>
        <v>3.5</v>
      </c>
      <c r="CE152" s="48">
        <v>3</v>
      </c>
      <c r="CF152" s="25">
        <v>0</v>
      </c>
      <c r="CG152" s="17">
        <v>0</v>
      </c>
      <c r="CH152" s="17">
        <v>0</v>
      </c>
      <c r="CI152" s="17">
        <v>0</v>
      </c>
      <c r="CJ152" s="17">
        <v>0</v>
      </c>
      <c r="CK152" s="17">
        <v>175</v>
      </c>
      <c r="CL152" s="1">
        <f t="shared" si="82"/>
        <v>3.5</v>
      </c>
      <c r="CM152" s="22">
        <v>11.3</v>
      </c>
      <c r="CN152" s="17">
        <v>1</v>
      </c>
      <c r="CO152" s="1">
        <v>104.7</v>
      </c>
      <c r="CP152" s="17">
        <v>7</v>
      </c>
      <c r="CQ152" s="1">
        <f t="shared" si="73"/>
        <v>10.47</v>
      </c>
      <c r="CR152" s="1">
        <v>0.98</v>
      </c>
      <c r="CS152" s="1">
        <f t="shared" si="80"/>
        <v>9.8</v>
      </c>
      <c r="CT152" s="107">
        <v>1</v>
      </c>
      <c r="CU152" s="22">
        <v>39</v>
      </c>
      <c r="CV152" s="107">
        <v>2</v>
      </c>
      <c r="CW152" s="22">
        <v>15.7</v>
      </c>
      <c r="CX152" s="26">
        <f t="shared" si="64"/>
        <v>1.19589965240923</v>
      </c>
      <c r="CY152" s="27">
        <f t="shared" si="65"/>
        <v>0.789293770590094</v>
      </c>
      <c r="CZ152" s="26">
        <f t="shared" si="66"/>
        <v>3.315</v>
      </c>
      <c r="DA152" s="28">
        <f t="shared" si="67"/>
        <v>-2.52570622940991</v>
      </c>
      <c r="DB152" s="22">
        <v>2</v>
      </c>
      <c r="DC152" s="1">
        <v>1</v>
      </c>
      <c r="DD152" s="17">
        <v>2</v>
      </c>
      <c r="DE152" s="29">
        <f t="shared" si="74"/>
        <v>0</v>
      </c>
      <c r="DF152" s="29">
        <v>0</v>
      </c>
      <c r="DG152" s="1">
        <v>11</v>
      </c>
      <c r="DH152" s="1">
        <f t="shared" si="81"/>
        <v>1.1</v>
      </c>
      <c r="DI152" s="1">
        <v>20</v>
      </c>
      <c r="DJ152" s="1">
        <f t="shared" si="68"/>
        <v>2</v>
      </c>
      <c r="DK152" s="17">
        <v>1</v>
      </c>
      <c r="DL152" s="1">
        <v>66</v>
      </c>
      <c r="DM152" s="1">
        <v>18</v>
      </c>
      <c r="DN152" s="1">
        <f t="shared" si="83"/>
        <v>1.8</v>
      </c>
      <c r="DO152" s="1">
        <v>7900</v>
      </c>
      <c r="DP152" s="1">
        <v>2</v>
      </c>
      <c r="DQ152" s="1">
        <f t="shared" si="84"/>
        <v>7.9</v>
      </c>
      <c r="DR152" s="1">
        <v>81</v>
      </c>
      <c r="DS152" s="25">
        <v>4.5</v>
      </c>
      <c r="DT152" s="1" t="s">
        <v>241</v>
      </c>
      <c r="DU152" s="1">
        <v>1</v>
      </c>
      <c r="DV152" s="1">
        <v>5</v>
      </c>
      <c r="DW152" s="1">
        <v>1</v>
      </c>
      <c r="DX152" s="20">
        <v>11.75</v>
      </c>
      <c r="DY152" s="1">
        <v>80.3</v>
      </c>
      <c r="DZ152" s="30">
        <v>148</v>
      </c>
      <c r="EA152" s="1">
        <v>185</v>
      </c>
      <c r="EB152" s="1">
        <v>11.9</v>
      </c>
      <c r="EC152" s="1">
        <v>90.9</v>
      </c>
      <c r="ED152" s="1">
        <v>1.04</v>
      </c>
      <c r="EE152" s="1">
        <v>38</v>
      </c>
      <c r="EF152" s="1">
        <v>18.1</v>
      </c>
      <c r="EG152" s="26">
        <f t="shared" si="75"/>
        <v>1.25767857486918</v>
      </c>
      <c r="EH152" s="26">
        <f t="shared" si="76"/>
        <v>0.830067859413662</v>
      </c>
      <c r="EI152" s="1">
        <f t="shared" si="77"/>
        <v>3.23</v>
      </c>
      <c r="EJ152" s="28">
        <f t="shared" si="78"/>
        <v>-2.39993214058634</v>
      </c>
      <c r="EK152" s="22">
        <v>2</v>
      </c>
      <c r="EL152" s="1">
        <v>2</v>
      </c>
      <c r="EM152" s="1">
        <v>269</v>
      </c>
      <c r="EN152" s="1">
        <v>571</v>
      </c>
      <c r="EO152" s="1">
        <v>68</v>
      </c>
      <c r="EP152" s="1">
        <v>25</v>
      </c>
      <c r="EQ152" s="1">
        <v>8768</v>
      </c>
      <c r="ER152" s="25">
        <v>66</v>
      </c>
      <c r="ES152" s="23"/>
      <c r="ET152" s="1">
        <v>1</v>
      </c>
      <c r="EU152" s="1">
        <v>9.03</v>
      </c>
      <c r="EV152" s="1">
        <v>74.5</v>
      </c>
      <c r="EW152" s="30">
        <v>129</v>
      </c>
      <c r="EX152" s="1">
        <v>276</v>
      </c>
      <c r="EY152" s="1">
        <v>12.6</v>
      </c>
      <c r="EZ152" s="1">
        <v>77.7</v>
      </c>
      <c r="FA152" s="1">
        <v>1.1</v>
      </c>
      <c r="FB152" s="1">
        <v>37</v>
      </c>
      <c r="FC152" s="1">
        <v>17</v>
      </c>
      <c r="FD152" s="1">
        <v>78</v>
      </c>
      <c r="FE152" s="1">
        <v>39</v>
      </c>
      <c r="FF152" s="1">
        <v>113</v>
      </c>
      <c r="FG152" s="1">
        <v>77</v>
      </c>
      <c r="FH152" s="1">
        <v>6498</v>
      </c>
      <c r="FI152" s="1">
        <v>83</v>
      </c>
      <c r="FK152" s="20">
        <v>38.2</v>
      </c>
      <c r="FL152" s="1">
        <v>36.7</v>
      </c>
      <c r="FM152" s="17"/>
      <c r="FN152" s="31">
        <v>1</v>
      </c>
      <c r="FO152" s="157">
        <v>1</v>
      </c>
      <c r="FP152" s="1">
        <v>2</v>
      </c>
      <c r="FQ152" s="1">
        <v>1</v>
      </c>
      <c r="FR152" s="1">
        <v>0</v>
      </c>
      <c r="FS152" s="1">
        <v>0</v>
      </c>
      <c r="FT152" s="1">
        <f t="shared" si="69"/>
        <v>0</v>
      </c>
      <c r="FU152" s="1">
        <v>0</v>
      </c>
      <c r="FV152" s="1">
        <f t="shared" si="70"/>
        <v>0</v>
      </c>
      <c r="FW152" s="1">
        <v>0</v>
      </c>
      <c r="FX152" s="1">
        <v>0</v>
      </c>
      <c r="FY152" s="17">
        <v>0</v>
      </c>
      <c r="FZ152" s="1">
        <v>0</v>
      </c>
      <c r="GB152" s="1">
        <v>0</v>
      </c>
      <c r="GC152" s="1">
        <v>1</v>
      </c>
      <c r="GD152" s="17">
        <v>0</v>
      </c>
      <c r="GE152" s="1">
        <v>0</v>
      </c>
      <c r="GG152" s="1">
        <v>0</v>
      </c>
      <c r="GH152" s="1">
        <v>1</v>
      </c>
      <c r="GI152" s="17">
        <v>0</v>
      </c>
      <c r="GJ152" s="1">
        <v>0</v>
      </c>
      <c r="GK152" s="1" t="s">
        <v>761</v>
      </c>
      <c r="GL152" s="1">
        <v>1</v>
      </c>
      <c r="GM152" s="32">
        <v>0</v>
      </c>
      <c r="GN152" s="17">
        <v>0</v>
      </c>
      <c r="GO152" s="17">
        <v>0</v>
      </c>
      <c r="GP152" s="1">
        <v>0</v>
      </c>
      <c r="GQ152" s="1">
        <v>0</v>
      </c>
      <c r="GR152" s="1">
        <v>0</v>
      </c>
      <c r="GS152" s="1">
        <v>0</v>
      </c>
      <c r="GT152" s="32">
        <v>0</v>
      </c>
      <c r="GU152" s="32">
        <v>0</v>
      </c>
      <c r="GV152" s="1" t="s">
        <v>615</v>
      </c>
      <c r="GW152" s="1">
        <v>1</v>
      </c>
      <c r="GX152" s="157">
        <v>0</v>
      </c>
      <c r="GY152" s="17">
        <v>0</v>
      </c>
      <c r="GZ152" s="17">
        <v>0</v>
      </c>
      <c r="HA152" s="25">
        <v>0</v>
      </c>
      <c r="HB152" s="1">
        <v>0</v>
      </c>
      <c r="HC152" s="17">
        <v>0</v>
      </c>
      <c r="HD152" s="170">
        <v>0</v>
      </c>
      <c r="HE152" s="17">
        <v>0</v>
      </c>
      <c r="HF152" s="17">
        <v>0</v>
      </c>
      <c r="HG152" s="17">
        <v>0</v>
      </c>
      <c r="HH152" s="17">
        <v>0</v>
      </c>
      <c r="HI152" s="17">
        <v>0</v>
      </c>
      <c r="HL152" s="1">
        <v>0</v>
      </c>
      <c r="HM152" s="1">
        <v>0</v>
      </c>
      <c r="HN152" s="1">
        <v>0</v>
      </c>
      <c r="HO152" s="1">
        <v>0</v>
      </c>
      <c r="HP152" s="1">
        <v>0</v>
      </c>
      <c r="HQ152" s="1">
        <v>0</v>
      </c>
      <c r="HR152" s="32">
        <v>0</v>
      </c>
      <c r="HS152" s="1">
        <v>0</v>
      </c>
      <c r="HT152" s="32">
        <v>0</v>
      </c>
      <c r="HU152" s="32">
        <v>0</v>
      </c>
      <c r="HW152" s="32">
        <v>0</v>
      </c>
      <c r="HX152" s="32">
        <v>0</v>
      </c>
      <c r="HY152" s="1">
        <f t="shared" si="71"/>
        <v>0</v>
      </c>
      <c r="HZ152" s="1">
        <v>0</v>
      </c>
      <c r="IA152" s="1">
        <f t="shared" si="72"/>
        <v>0</v>
      </c>
      <c r="IB152" s="1">
        <v>0</v>
      </c>
      <c r="IC152" s="1">
        <v>0</v>
      </c>
      <c r="ID152" s="23">
        <v>0</v>
      </c>
      <c r="IE152" s="23"/>
      <c r="IF152" s="23"/>
      <c r="IG152" s="36">
        <v>1</v>
      </c>
      <c r="IH152" s="37" t="s">
        <v>242</v>
      </c>
      <c r="II152" s="179">
        <v>0</v>
      </c>
      <c r="IJ152" s="1" t="s">
        <v>762</v>
      </c>
      <c r="IK152" s="1" t="s">
        <v>509</v>
      </c>
      <c r="IL152" s="38" t="s">
        <v>242</v>
      </c>
      <c r="IM152" s="1">
        <v>0</v>
      </c>
      <c r="IN152" s="1">
        <v>0</v>
      </c>
      <c r="IO152" s="1">
        <v>1.8</v>
      </c>
      <c r="IQ152" s="1">
        <v>6</v>
      </c>
      <c r="IR152" s="1">
        <v>54.2</v>
      </c>
      <c r="IS152" s="1">
        <v>143</v>
      </c>
      <c r="IT152" s="1">
        <v>201</v>
      </c>
      <c r="IU152" s="1">
        <v>10.7</v>
      </c>
      <c r="IV152" s="1">
        <v>121.6</v>
      </c>
      <c r="IW152" s="1">
        <v>0.93</v>
      </c>
      <c r="IX152" s="1">
        <v>39</v>
      </c>
      <c r="IY152" s="1">
        <v>9.2</v>
      </c>
      <c r="IZ152" s="1">
        <v>20</v>
      </c>
      <c r="JA152" s="1">
        <v>29</v>
      </c>
      <c r="JB152" s="1">
        <v>73</v>
      </c>
      <c r="JC152" s="1">
        <v>27</v>
      </c>
      <c r="JD152" s="1">
        <v>8882</v>
      </c>
      <c r="JE152" s="23">
        <v>81</v>
      </c>
      <c r="JI152" s="38" t="s">
        <v>242</v>
      </c>
      <c r="JN152" s="23"/>
    </row>
    <row r="153" s="3" customFormat="1" spans="1:274">
      <c r="A153" s="11"/>
      <c r="B153" s="200"/>
      <c r="C153" s="200"/>
      <c r="E153" s="54">
        <v>3</v>
      </c>
      <c r="F153" s="49">
        <v>2</v>
      </c>
      <c r="G153" s="66">
        <v>3</v>
      </c>
      <c r="H153" s="66">
        <v>1</v>
      </c>
      <c r="I153" s="71">
        <v>65.46408139915</v>
      </c>
      <c r="J153" s="47">
        <v>2</v>
      </c>
      <c r="K153" s="68">
        <f t="shared" si="63"/>
        <v>6.546408139915</v>
      </c>
      <c r="L153" s="49">
        <v>4</v>
      </c>
      <c r="M153" s="79">
        <v>20059</v>
      </c>
      <c r="N153" s="66">
        <v>0</v>
      </c>
      <c r="O153" s="66">
        <v>0</v>
      </c>
      <c r="P153" s="66">
        <v>0</v>
      </c>
      <c r="Q153" s="66">
        <v>0</v>
      </c>
      <c r="R153" s="1">
        <v>0</v>
      </c>
      <c r="S153" s="19">
        <v>149</v>
      </c>
      <c r="T153" s="83">
        <v>151</v>
      </c>
      <c r="U153" s="3">
        <v>2</v>
      </c>
      <c r="V153" s="3">
        <v>2</v>
      </c>
      <c r="W153" s="1">
        <v>2</v>
      </c>
      <c r="X153" s="1">
        <v>1</v>
      </c>
      <c r="Z153" s="92">
        <v>43970</v>
      </c>
      <c r="AA153" s="66">
        <v>209</v>
      </c>
      <c r="AB153" s="66" t="s">
        <v>641</v>
      </c>
      <c r="AC153" s="3">
        <v>24.77</v>
      </c>
      <c r="AD153" s="1">
        <v>2</v>
      </c>
      <c r="AE153" s="95" t="s">
        <v>333</v>
      </c>
      <c r="AF153" s="94"/>
      <c r="AG153" s="94" t="s">
        <v>235</v>
      </c>
      <c r="AH153" s="94">
        <v>1</v>
      </c>
      <c r="AI153" s="21">
        <v>1</v>
      </c>
      <c r="AJ153" s="94">
        <v>2.7</v>
      </c>
      <c r="AK153" s="66">
        <v>2.7</v>
      </c>
      <c r="AL153" s="107">
        <v>2</v>
      </c>
      <c r="AM153" s="3">
        <v>1</v>
      </c>
      <c r="AN153" s="3">
        <v>1</v>
      </c>
      <c r="AO153" s="3">
        <v>0</v>
      </c>
      <c r="AP153" s="3">
        <v>0</v>
      </c>
      <c r="AQ153" s="66">
        <v>1</v>
      </c>
      <c r="AR153" s="1">
        <v>1</v>
      </c>
      <c r="AS153" s="66">
        <v>1</v>
      </c>
      <c r="AT153" s="66" t="s">
        <v>246</v>
      </c>
      <c r="AU153" s="17">
        <v>1</v>
      </c>
      <c r="AV153" s="17">
        <v>1</v>
      </c>
      <c r="AX153" s="3">
        <v>0</v>
      </c>
      <c r="AY153" s="3">
        <v>0</v>
      </c>
      <c r="AZ153" s="3">
        <v>0</v>
      </c>
      <c r="BA153" s="1">
        <v>0</v>
      </c>
      <c r="BB153" s="107">
        <v>0</v>
      </c>
      <c r="BC153" s="22">
        <v>0</v>
      </c>
      <c r="BD153" s="22">
        <v>0</v>
      </c>
      <c r="BE153" s="22"/>
      <c r="BF153" s="3">
        <v>0</v>
      </c>
      <c r="BG153" s="3">
        <v>0</v>
      </c>
      <c r="BH153" s="17">
        <v>0</v>
      </c>
      <c r="BI153" s="3">
        <v>0</v>
      </c>
      <c r="BJ153" s="66">
        <v>0</v>
      </c>
      <c r="BK153" s="118">
        <v>1</v>
      </c>
      <c r="BL153" s="3">
        <v>0</v>
      </c>
      <c r="BM153" s="3">
        <v>0</v>
      </c>
      <c r="BN153" s="3">
        <v>1</v>
      </c>
      <c r="BO153" s="3">
        <v>0</v>
      </c>
      <c r="BP153" s="1">
        <v>1</v>
      </c>
      <c r="BQ153" s="66">
        <v>1</v>
      </c>
      <c r="BR153" s="3">
        <v>75.11</v>
      </c>
      <c r="BS153" s="1">
        <v>2</v>
      </c>
      <c r="BT153" s="1">
        <v>2</v>
      </c>
      <c r="BU153" s="1">
        <v>3</v>
      </c>
      <c r="BW153" s="3">
        <v>5.75</v>
      </c>
      <c r="BX153" s="1">
        <v>2</v>
      </c>
      <c r="BY153" s="66">
        <v>3</v>
      </c>
      <c r="BZ153" s="3">
        <v>57.4</v>
      </c>
      <c r="CA153" s="3">
        <v>143</v>
      </c>
      <c r="CB153" s="24">
        <v>2</v>
      </c>
      <c r="CC153" s="3">
        <v>209</v>
      </c>
      <c r="CD153" s="48">
        <f t="shared" si="79"/>
        <v>4.18</v>
      </c>
      <c r="CE153" s="48">
        <v>3</v>
      </c>
      <c r="CF153" s="129">
        <v>0</v>
      </c>
      <c r="CG153" s="3">
        <v>0</v>
      </c>
      <c r="CH153" s="3">
        <v>0</v>
      </c>
      <c r="CI153" s="3">
        <v>0</v>
      </c>
      <c r="CJ153" s="3">
        <v>0</v>
      </c>
      <c r="CK153" s="3">
        <v>209</v>
      </c>
      <c r="CL153" s="1">
        <f t="shared" si="82"/>
        <v>4.18</v>
      </c>
      <c r="CM153" s="22">
        <v>11.8</v>
      </c>
      <c r="CN153" s="17">
        <v>1</v>
      </c>
      <c r="CO153" s="3">
        <v>93</v>
      </c>
      <c r="CP153" s="1">
        <v>6</v>
      </c>
      <c r="CQ153" s="1">
        <f t="shared" si="73"/>
        <v>9.3</v>
      </c>
      <c r="CR153" s="3">
        <v>1.03</v>
      </c>
      <c r="CS153" s="1">
        <f t="shared" si="80"/>
        <v>10.3</v>
      </c>
      <c r="CT153" s="107">
        <v>1</v>
      </c>
      <c r="CU153" s="22">
        <v>39</v>
      </c>
      <c r="CV153" s="107">
        <v>2</v>
      </c>
      <c r="CW153" s="22">
        <v>16.9</v>
      </c>
      <c r="CX153" s="26">
        <f t="shared" si="64"/>
        <v>1.22788670461367</v>
      </c>
      <c r="CY153" s="27">
        <f t="shared" si="65"/>
        <v>0.810405225045025</v>
      </c>
      <c r="CZ153" s="26">
        <f t="shared" si="66"/>
        <v>3.315</v>
      </c>
      <c r="DA153" s="28">
        <f t="shared" si="67"/>
        <v>-2.50459477495498</v>
      </c>
      <c r="DB153" s="22">
        <v>2</v>
      </c>
      <c r="DC153" s="1">
        <v>1</v>
      </c>
      <c r="DD153" s="66">
        <v>1</v>
      </c>
      <c r="DE153" s="29">
        <f t="shared" si="74"/>
        <v>-1</v>
      </c>
      <c r="DF153" s="29">
        <v>0</v>
      </c>
      <c r="DG153" s="3">
        <v>15</v>
      </c>
      <c r="DH153" s="1">
        <f t="shared" si="81"/>
        <v>1.5</v>
      </c>
      <c r="DI153" s="3">
        <v>26</v>
      </c>
      <c r="DJ153" s="1">
        <f t="shared" si="68"/>
        <v>2.6</v>
      </c>
      <c r="DK153" s="17">
        <v>2</v>
      </c>
      <c r="DL153" s="3">
        <v>67</v>
      </c>
      <c r="DM153" s="3">
        <v>23</v>
      </c>
      <c r="DN153" s="1">
        <f t="shared" si="83"/>
        <v>2.3</v>
      </c>
      <c r="DO153" s="3">
        <v>8142</v>
      </c>
      <c r="DP153" s="1">
        <v>2</v>
      </c>
      <c r="DQ153" s="1">
        <f t="shared" si="84"/>
        <v>8.142</v>
      </c>
      <c r="DR153" s="3">
        <v>86</v>
      </c>
      <c r="DS153" s="129">
        <v>4.5</v>
      </c>
      <c r="DT153" s="3" t="s">
        <v>241</v>
      </c>
      <c r="DU153" s="3">
        <v>1</v>
      </c>
      <c r="DV153" s="3">
        <v>5</v>
      </c>
      <c r="DW153" s="1">
        <v>1</v>
      </c>
      <c r="DX153" s="95">
        <v>11.35</v>
      </c>
      <c r="DY153" s="3">
        <v>80.7</v>
      </c>
      <c r="DZ153" s="30">
        <v>148</v>
      </c>
      <c r="EA153" s="3">
        <v>197</v>
      </c>
      <c r="EB153" s="3">
        <v>11.5</v>
      </c>
      <c r="EC153" s="3">
        <v>99.8</v>
      </c>
      <c r="ED153" s="3">
        <v>1</v>
      </c>
      <c r="EE153" s="3">
        <v>41</v>
      </c>
      <c r="EF153" s="3">
        <v>15.6</v>
      </c>
      <c r="EG153" s="26">
        <f t="shared" si="75"/>
        <v>1.19312459835446</v>
      </c>
      <c r="EH153" s="26">
        <f t="shared" si="76"/>
        <v>0.787462234913945</v>
      </c>
      <c r="EI153" s="1">
        <f t="shared" si="77"/>
        <v>3.485</v>
      </c>
      <c r="EJ153" s="28">
        <f t="shared" si="78"/>
        <v>-2.69753776508606</v>
      </c>
      <c r="EK153" s="22">
        <v>1</v>
      </c>
      <c r="EL153" s="3">
        <v>1</v>
      </c>
      <c r="EM153" s="3">
        <v>112</v>
      </c>
      <c r="EN153" s="3">
        <v>266</v>
      </c>
      <c r="EO153" s="3">
        <v>67</v>
      </c>
      <c r="EP153" s="3">
        <v>24</v>
      </c>
      <c r="EQ153" s="3">
        <v>8420</v>
      </c>
      <c r="ER153" s="129">
        <v>76</v>
      </c>
      <c r="ES153" s="118">
        <v>79.96</v>
      </c>
      <c r="ET153" s="3">
        <v>1</v>
      </c>
      <c r="EU153" s="3">
        <v>7.11</v>
      </c>
      <c r="EV153" s="3">
        <v>71.3</v>
      </c>
      <c r="EW153" s="30">
        <v>131</v>
      </c>
      <c r="EX153" s="3">
        <v>194</v>
      </c>
      <c r="EY153" s="3">
        <v>12.3</v>
      </c>
      <c r="EZ153" s="3">
        <v>83</v>
      </c>
      <c r="FA153" s="3">
        <v>1.07</v>
      </c>
      <c r="FB153" s="3">
        <v>35</v>
      </c>
      <c r="FC153" s="3">
        <v>11.8</v>
      </c>
      <c r="FD153" s="3">
        <v>83</v>
      </c>
      <c r="FE153" s="3">
        <v>64</v>
      </c>
      <c r="FF153" s="3">
        <v>92</v>
      </c>
      <c r="FG153" s="3">
        <v>76</v>
      </c>
      <c r="FH153" s="3">
        <v>6483</v>
      </c>
      <c r="FI153" s="3">
        <v>76</v>
      </c>
      <c r="FJ153" s="3">
        <v>31.53</v>
      </c>
      <c r="FK153" s="95">
        <v>38.5</v>
      </c>
      <c r="FL153" s="3">
        <v>36.5</v>
      </c>
      <c r="FM153" s="17"/>
      <c r="FN153" s="31">
        <v>1</v>
      </c>
      <c r="FO153" s="157">
        <v>1</v>
      </c>
      <c r="FP153" s="3">
        <v>2</v>
      </c>
      <c r="FQ153" s="1">
        <v>1</v>
      </c>
      <c r="FR153" s="3">
        <v>0</v>
      </c>
      <c r="FS153" s="1">
        <v>0</v>
      </c>
      <c r="FT153" s="1">
        <f t="shared" si="69"/>
        <v>0</v>
      </c>
      <c r="FU153" s="66">
        <v>0</v>
      </c>
      <c r="FV153" s="1">
        <f t="shared" si="70"/>
        <v>0</v>
      </c>
      <c r="FW153" s="1">
        <v>0</v>
      </c>
      <c r="FX153" s="1">
        <v>0</v>
      </c>
      <c r="FY153" s="17">
        <v>0</v>
      </c>
      <c r="FZ153" s="1">
        <v>0</v>
      </c>
      <c r="GA153" s="17"/>
      <c r="GB153" s="1">
        <v>0</v>
      </c>
      <c r="GC153" s="17">
        <v>0</v>
      </c>
      <c r="GD153" s="17">
        <v>0</v>
      </c>
      <c r="GE153" s="1">
        <v>0</v>
      </c>
      <c r="GF153" s="17"/>
      <c r="GG153" s="1">
        <v>0</v>
      </c>
      <c r="GH153" s="17">
        <v>0</v>
      </c>
      <c r="GI153" s="17">
        <v>0</v>
      </c>
      <c r="GJ153" s="1">
        <v>0</v>
      </c>
      <c r="GK153" s="3">
        <v>0</v>
      </c>
      <c r="GL153" s="3">
        <v>0</v>
      </c>
      <c r="GM153" s="32">
        <v>0</v>
      </c>
      <c r="GN153" s="17">
        <v>0</v>
      </c>
      <c r="GO153" s="66">
        <v>0</v>
      </c>
      <c r="GP153" s="1">
        <v>0</v>
      </c>
      <c r="GQ153" s="1">
        <v>0</v>
      </c>
      <c r="GR153" s="66">
        <v>0</v>
      </c>
      <c r="GS153" s="1">
        <v>0</v>
      </c>
      <c r="GT153" s="32">
        <v>0</v>
      </c>
      <c r="GU153" s="32">
        <v>0</v>
      </c>
      <c r="GV153" s="3">
        <v>0</v>
      </c>
      <c r="GW153" s="3">
        <v>0</v>
      </c>
      <c r="GX153" s="157">
        <v>0</v>
      </c>
      <c r="GY153" s="66">
        <v>0</v>
      </c>
      <c r="GZ153" s="17">
        <v>0</v>
      </c>
      <c r="HA153" s="129">
        <v>0</v>
      </c>
      <c r="HB153" s="3">
        <v>0</v>
      </c>
      <c r="HC153" s="17">
        <v>0</v>
      </c>
      <c r="HD153" s="170">
        <v>0</v>
      </c>
      <c r="HE153" s="17">
        <v>0</v>
      </c>
      <c r="HF153" s="17">
        <v>0</v>
      </c>
      <c r="HG153" s="17">
        <v>0</v>
      </c>
      <c r="HH153" s="17">
        <v>0</v>
      </c>
      <c r="HI153" s="17">
        <v>0</v>
      </c>
      <c r="HL153" s="3">
        <v>0</v>
      </c>
      <c r="HM153" s="3">
        <v>0</v>
      </c>
      <c r="HN153" s="3">
        <v>0</v>
      </c>
      <c r="HO153" s="3">
        <v>0</v>
      </c>
      <c r="HP153" s="3">
        <v>0</v>
      </c>
      <c r="HQ153" s="3">
        <v>0</v>
      </c>
      <c r="HR153" s="32">
        <v>0</v>
      </c>
      <c r="HS153" s="1">
        <v>0</v>
      </c>
      <c r="HT153" s="32">
        <v>0</v>
      </c>
      <c r="HU153" s="32">
        <v>0</v>
      </c>
      <c r="HV153" s="1"/>
      <c r="HW153" s="32">
        <v>0</v>
      </c>
      <c r="HX153" s="32">
        <v>0</v>
      </c>
      <c r="HY153" s="1">
        <f t="shared" si="71"/>
        <v>0</v>
      </c>
      <c r="HZ153" s="1">
        <v>0</v>
      </c>
      <c r="IA153" s="1">
        <f t="shared" si="72"/>
        <v>0</v>
      </c>
      <c r="IB153" s="1">
        <v>0</v>
      </c>
      <c r="IC153" s="3">
        <v>0</v>
      </c>
      <c r="ID153" s="118">
        <v>0</v>
      </c>
      <c r="IE153" s="118"/>
      <c r="IF153" s="118"/>
      <c r="IG153" s="115">
        <v>1</v>
      </c>
      <c r="IH153" s="118" t="s">
        <v>242</v>
      </c>
      <c r="II153" s="179">
        <v>0</v>
      </c>
      <c r="IJ153" s="3" t="s">
        <v>763</v>
      </c>
      <c r="IK153" s="3" t="s">
        <v>468</v>
      </c>
      <c r="IL153" s="3" t="s">
        <v>242</v>
      </c>
      <c r="JE153" s="118"/>
      <c r="JI153" s="3" t="s">
        <v>242</v>
      </c>
      <c r="JN153" s="118"/>
    </row>
    <row r="154" s="1" customFormat="1" spans="1:274">
      <c r="A154" s="201">
        <v>97</v>
      </c>
      <c r="B154" s="202">
        <v>3000925855</v>
      </c>
      <c r="C154" s="202" t="s">
        <v>764</v>
      </c>
      <c r="E154" s="49">
        <v>2</v>
      </c>
      <c r="F154" s="49">
        <v>1</v>
      </c>
      <c r="G154" s="1">
        <v>2</v>
      </c>
      <c r="H154" s="1">
        <v>1</v>
      </c>
      <c r="I154" s="71">
        <v>63.2614464428626</v>
      </c>
      <c r="J154" s="47">
        <v>2</v>
      </c>
      <c r="K154" s="68">
        <f t="shared" si="63"/>
        <v>6.32614464428626</v>
      </c>
      <c r="L154" s="49">
        <v>4</v>
      </c>
      <c r="M154" s="78">
        <v>19694</v>
      </c>
      <c r="N154" s="1">
        <v>0</v>
      </c>
      <c r="O154" s="1">
        <v>1</v>
      </c>
      <c r="P154" s="1">
        <v>0</v>
      </c>
      <c r="Q154" s="1">
        <v>3</v>
      </c>
      <c r="R154" s="1">
        <v>1</v>
      </c>
      <c r="S154" s="19">
        <v>150</v>
      </c>
      <c r="T154" s="83">
        <v>152</v>
      </c>
      <c r="U154" s="1">
        <v>1</v>
      </c>
      <c r="V154" s="1">
        <v>1</v>
      </c>
      <c r="W154" s="1">
        <v>1</v>
      </c>
      <c r="X154" s="1">
        <v>1</v>
      </c>
      <c r="Z154" s="88">
        <v>42800</v>
      </c>
      <c r="AA154" s="17">
        <v>40</v>
      </c>
      <c r="AB154" s="17">
        <v>0</v>
      </c>
      <c r="AC154" s="1">
        <v>29.38</v>
      </c>
      <c r="AD154" s="1">
        <v>2</v>
      </c>
      <c r="AE154" s="20" t="s">
        <v>765</v>
      </c>
      <c r="AF154" s="16"/>
      <c r="AG154" s="16" t="s">
        <v>251</v>
      </c>
      <c r="AH154" s="16">
        <v>2</v>
      </c>
      <c r="AI154" s="21">
        <v>2</v>
      </c>
      <c r="AJ154" s="16">
        <v>2</v>
      </c>
      <c r="AK154" s="17">
        <v>2</v>
      </c>
      <c r="AL154" s="107">
        <v>2</v>
      </c>
      <c r="AM154" s="1">
        <v>1</v>
      </c>
      <c r="AN154" s="1">
        <v>1</v>
      </c>
      <c r="AO154" s="1">
        <v>0</v>
      </c>
      <c r="AP154" s="1">
        <v>0</v>
      </c>
      <c r="AQ154" s="17">
        <v>1</v>
      </c>
      <c r="AR154" s="1">
        <v>1</v>
      </c>
      <c r="AS154" s="1">
        <v>1</v>
      </c>
      <c r="AT154" s="17">
        <v>0</v>
      </c>
      <c r="AU154" s="17">
        <v>0</v>
      </c>
      <c r="AV154" s="17">
        <v>0</v>
      </c>
      <c r="AX154" s="1">
        <v>1</v>
      </c>
      <c r="AY154" s="66">
        <v>1</v>
      </c>
      <c r="AZ154" s="3">
        <v>0.5</v>
      </c>
      <c r="BA154" s="1">
        <v>0.5</v>
      </c>
      <c r="BB154" s="22">
        <v>1</v>
      </c>
      <c r="BC154" s="22">
        <v>0</v>
      </c>
      <c r="BD154" s="22">
        <v>0</v>
      </c>
      <c r="BE154" s="22"/>
      <c r="BF154" s="1">
        <v>0</v>
      </c>
      <c r="BG154" s="1">
        <v>0</v>
      </c>
      <c r="BH154" s="17">
        <v>0</v>
      </c>
      <c r="BI154" s="1">
        <v>0</v>
      </c>
      <c r="BJ154" s="64">
        <v>0</v>
      </c>
      <c r="BK154" s="117" t="s">
        <v>324</v>
      </c>
      <c r="BL154" s="1">
        <v>0</v>
      </c>
      <c r="BM154" s="1">
        <v>0</v>
      </c>
      <c r="BN154" s="1">
        <v>0</v>
      </c>
      <c r="BO154" s="1">
        <v>0</v>
      </c>
      <c r="BP154" s="1">
        <v>3</v>
      </c>
      <c r="BQ154" s="1">
        <v>3</v>
      </c>
      <c r="BR154" s="1">
        <v>25.46</v>
      </c>
      <c r="BS154" s="1">
        <v>2</v>
      </c>
      <c r="BT154" s="1">
        <v>2</v>
      </c>
      <c r="BU154" s="1">
        <v>3</v>
      </c>
      <c r="BW154" s="1">
        <v>3.82</v>
      </c>
      <c r="BX154" s="17">
        <v>1</v>
      </c>
      <c r="BY154" s="1">
        <v>2</v>
      </c>
      <c r="BZ154" s="1">
        <v>49.9</v>
      </c>
      <c r="CA154" s="1">
        <v>134</v>
      </c>
      <c r="CB154" s="24">
        <v>2</v>
      </c>
      <c r="CC154" s="24">
        <v>40</v>
      </c>
      <c r="CD154" s="48">
        <f t="shared" si="79"/>
        <v>0.8</v>
      </c>
      <c r="CE154" s="48">
        <v>1</v>
      </c>
      <c r="CF154" s="25">
        <v>0</v>
      </c>
      <c r="CG154" s="17">
        <v>0</v>
      </c>
      <c r="CH154" s="17">
        <v>0</v>
      </c>
      <c r="CI154" s="17">
        <v>0</v>
      </c>
      <c r="CJ154" s="17">
        <v>0</v>
      </c>
      <c r="CK154" s="17">
        <v>40</v>
      </c>
      <c r="CL154" s="1">
        <f t="shared" si="82"/>
        <v>0.8</v>
      </c>
      <c r="CM154" s="22">
        <v>12.3</v>
      </c>
      <c r="CN154" s="17">
        <v>1</v>
      </c>
      <c r="CO154" s="1">
        <v>83.9</v>
      </c>
      <c r="CP154" s="17">
        <v>5</v>
      </c>
      <c r="CQ154" s="1">
        <f t="shared" si="73"/>
        <v>8.39</v>
      </c>
      <c r="CR154" s="1">
        <v>1.07</v>
      </c>
      <c r="CS154" s="1">
        <f t="shared" si="80"/>
        <v>10.7</v>
      </c>
      <c r="CT154" s="107">
        <v>1</v>
      </c>
      <c r="CU154" s="22">
        <v>43</v>
      </c>
      <c r="CV154" s="107">
        <v>2</v>
      </c>
      <c r="CW154" s="22">
        <v>10.7</v>
      </c>
      <c r="CX154" s="26">
        <f t="shared" si="64"/>
        <v>1.02938377768521</v>
      </c>
      <c r="CY154" s="27">
        <f t="shared" si="65"/>
        <v>0.679393293272238</v>
      </c>
      <c r="CZ154" s="26">
        <f t="shared" si="66"/>
        <v>3.655</v>
      </c>
      <c r="DA154" s="28">
        <f t="shared" si="67"/>
        <v>-2.97560670672776</v>
      </c>
      <c r="DB154" s="107">
        <v>1</v>
      </c>
      <c r="DC154" s="1">
        <v>1</v>
      </c>
      <c r="DD154" s="17">
        <v>2</v>
      </c>
      <c r="DE154" s="29">
        <f t="shared" si="74"/>
        <v>1</v>
      </c>
      <c r="DF154" s="141">
        <v>1</v>
      </c>
      <c r="DG154" s="1">
        <v>23</v>
      </c>
      <c r="DH154" s="1">
        <f t="shared" si="81"/>
        <v>2.3</v>
      </c>
      <c r="DI154" s="1">
        <v>25</v>
      </c>
      <c r="DJ154" s="1">
        <f t="shared" si="68"/>
        <v>2.5</v>
      </c>
      <c r="DK154" s="17">
        <v>2</v>
      </c>
      <c r="DL154" s="1">
        <v>73</v>
      </c>
      <c r="DM154" s="1">
        <v>120</v>
      </c>
      <c r="DN154" s="1">
        <f t="shared" si="83"/>
        <v>12</v>
      </c>
      <c r="DO154" s="1">
        <v>5627</v>
      </c>
      <c r="DP154" s="1">
        <v>2</v>
      </c>
      <c r="DQ154" s="1">
        <f t="shared" si="84"/>
        <v>5.627</v>
      </c>
      <c r="DR154" s="1">
        <v>83</v>
      </c>
      <c r="DS154" s="25">
        <v>6.3</v>
      </c>
      <c r="DT154" s="1" t="s">
        <v>241</v>
      </c>
      <c r="DU154" s="1">
        <v>1</v>
      </c>
      <c r="DV154" s="1">
        <v>5</v>
      </c>
      <c r="DW154" s="1">
        <v>1</v>
      </c>
      <c r="DX154" s="20">
        <v>5.48</v>
      </c>
      <c r="DY154" s="1">
        <v>65.9</v>
      </c>
      <c r="DZ154" s="30">
        <v>125</v>
      </c>
      <c r="EA154" s="1">
        <v>34</v>
      </c>
      <c r="EE154" s="1">
        <v>39</v>
      </c>
      <c r="EF154" s="1">
        <v>17.4</v>
      </c>
      <c r="EG154" s="26">
        <f t="shared" si="75"/>
        <v>1.2405492482826</v>
      </c>
      <c r="EH154" s="26">
        <f t="shared" si="76"/>
        <v>0.818762503866516</v>
      </c>
      <c r="EI154" s="1">
        <f t="shared" si="77"/>
        <v>3.315</v>
      </c>
      <c r="EJ154" s="28">
        <f t="shared" si="78"/>
        <v>-2.49623749613348</v>
      </c>
      <c r="EK154" s="22">
        <v>2</v>
      </c>
      <c r="EL154" s="1">
        <v>2</v>
      </c>
      <c r="EM154" s="1">
        <v>58</v>
      </c>
      <c r="EN154" s="1">
        <v>81</v>
      </c>
      <c r="EO154" s="1">
        <v>76</v>
      </c>
      <c r="EP154" s="1">
        <v>113</v>
      </c>
      <c r="EQ154" s="1">
        <v>5231</v>
      </c>
      <c r="ER154" s="25">
        <v>70</v>
      </c>
      <c r="ES154" s="23"/>
      <c r="ET154" s="1">
        <v>0</v>
      </c>
      <c r="EW154" s="30"/>
      <c r="FK154" s="20">
        <v>37.1</v>
      </c>
      <c r="FL154" s="1">
        <v>36.5</v>
      </c>
      <c r="FN154" s="31">
        <v>0</v>
      </c>
      <c r="FO154" s="32">
        <v>0</v>
      </c>
      <c r="FP154" s="1">
        <v>0</v>
      </c>
      <c r="FQ154" s="1">
        <v>0</v>
      </c>
      <c r="FR154" s="1">
        <v>0</v>
      </c>
      <c r="FS154" s="1">
        <v>0</v>
      </c>
      <c r="FT154" s="1">
        <f t="shared" si="69"/>
        <v>0</v>
      </c>
      <c r="FU154" s="1">
        <v>0</v>
      </c>
      <c r="FV154" s="1">
        <f t="shared" si="70"/>
        <v>0</v>
      </c>
      <c r="FW154" s="1">
        <v>0</v>
      </c>
      <c r="FX154" s="1">
        <v>0</v>
      </c>
      <c r="FY154" s="17">
        <v>0</v>
      </c>
      <c r="FZ154" s="1">
        <v>0</v>
      </c>
      <c r="GB154" s="1">
        <v>0</v>
      </c>
      <c r="GC154" s="1">
        <v>0</v>
      </c>
      <c r="GD154" s="17">
        <v>0</v>
      </c>
      <c r="GE154" s="1">
        <v>0</v>
      </c>
      <c r="GG154" s="1">
        <v>0</v>
      </c>
      <c r="GH154" s="1">
        <v>0</v>
      </c>
      <c r="GI154" s="17">
        <v>0</v>
      </c>
      <c r="GJ154" s="1">
        <v>0</v>
      </c>
      <c r="GK154" s="1">
        <v>0</v>
      </c>
      <c r="GL154" s="1">
        <v>0</v>
      </c>
      <c r="GM154" s="32">
        <v>0</v>
      </c>
      <c r="GN154" s="17">
        <v>0</v>
      </c>
      <c r="GO154" s="17">
        <v>0</v>
      </c>
      <c r="GP154" s="1">
        <v>0</v>
      </c>
      <c r="GQ154" s="1">
        <v>0</v>
      </c>
      <c r="GR154" s="1">
        <v>0</v>
      </c>
      <c r="GS154" s="1">
        <v>0</v>
      </c>
      <c r="GT154" s="32">
        <v>0</v>
      </c>
      <c r="GU154" s="32">
        <v>0</v>
      </c>
      <c r="GV154" s="1">
        <v>0</v>
      </c>
      <c r="GW154" s="1">
        <v>0</v>
      </c>
      <c r="GX154" s="157">
        <v>0</v>
      </c>
      <c r="GY154" s="17">
        <v>0</v>
      </c>
      <c r="GZ154" s="17">
        <v>0</v>
      </c>
      <c r="HA154" s="25">
        <v>0</v>
      </c>
      <c r="HB154" s="1">
        <v>0</v>
      </c>
      <c r="HC154" s="17">
        <v>0</v>
      </c>
      <c r="HD154" s="170">
        <v>0</v>
      </c>
      <c r="HE154" s="17">
        <v>0</v>
      </c>
      <c r="HF154" s="17">
        <v>0</v>
      </c>
      <c r="HG154" s="17">
        <v>0</v>
      </c>
      <c r="HH154" s="17">
        <v>0</v>
      </c>
      <c r="HI154" s="17">
        <v>0</v>
      </c>
      <c r="HL154" s="1">
        <v>0</v>
      </c>
      <c r="HM154" s="1">
        <v>0</v>
      </c>
      <c r="HN154" s="1">
        <v>0</v>
      </c>
      <c r="HO154" s="1">
        <v>0</v>
      </c>
      <c r="HP154" s="1">
        <v>0</v>
      </c>
      <c r="HQ154" s="1">
        <v>0</v>
      </c>
      <c r="HR154" s="32">
        <v>0</v>
      </c>
      <c r="HS154" s="1">
        <v>0</v>
      </c>
      <c r="HT154" s="32">
        <v>0</v>
      </c>
      <c r="HU154" s="32">
        <v>0</v>
      </c>
      <c r="HW154" s="32">
        <v>0</v>
      </c>
      <c r="HX154" s="32">
        <v>0</v>
      </c>
      <c r="HY154" s="1">
        <f t="shared" si="71"/>
        <v>0</v>
      </c>
      <c r="HZ154" s="1">
        <v>0</v>
      </c>
      <c r="IA154" s="1">
        <f t="shared" si="72"/>
        <v>0</v>
      </c>
      <c r="IB154" s="1">
        <v>0</v>
      </c>
      <c r="IC154" s="1">
        <v>0</v>
      </c>
      <c r="ID154" s="23">
        <v>0</v>
      </c>
      <c r="IE154" s="23"/>
      <c r="IF154" s="23"/>
      <c r="IG154" s="36">
        <v>1</v>
      </c>
      <c r="IH154" s="37" t="s">
        <v>242</v>
      </c>
      <c r="II154" s="179">
        <v>0</v>
      </c>
      <c r="IJ154" s="1" t="s">
        <v>766</v>
      </c>
      <c r="IK154" s="1" t="s">
        <v>509</v>
      </c>
      <c r="IL154" s="38" t="s">
        <v>242</v>
      </c>
      <c r="IM154" s="1">
        <v>0</v>
      </c>
      <c r="IN154" s="1">
        <v>0</v>
      </c>
      <c r="IO154" s="1">
        <v>6.07</v>
      </c>
      <c r="IQ154" s="1">
        <v>4.93</v>
      </c>
      <c r="IR154" s="1">
        <v>50.4</v>
      </c>
      <c r="IS154" s="1">
        <v>137</v>
      </c>
      <c r="IT154" s="1">
        <v>42</v>
      </c>
      <c r="IU154" s="1">
        <v>12.9</v>
      </c>
      <c r="IV154" s="1">
        <v>69.8</v>
      </c>
      <c r="IW154" s="1">
        <v>1.13</v>
      </c>
      <c r="IX154" s="1">
        <v>45</v>
      </c>
      <c r="IY154" s="1">
        <v>10.2</v>
      </c>
      <c r="IZ154" s="1">
        <v>30</v>
      </c>
      <c r="JA154" s="1">
        <v>25</v>
      </c>
      <c r="JB154" s="1">
        <v>190</v>
      </c>
      <c r="JC154" s="1">
        <v>144</v>
      </c>
      <c r="JD154" s="1">
        <v>5972</v>
      </c>
      <c r="JE154" s="23">
        <v>88</v>
      </c>
      <c r="JI154" s="38" t="s">
        <v>242</v>
      </c>
      <c r="JN154" s="23"/>
    </row>
    <row r="155" s="3" customFormat="1" spans="2:274">
      <c r="B155" s="56"/>
      <c r="C155" s="56"/>
      <c r="E155" s="54">
        <v>2</v>
      </c>
      <c r="F155" s="49">
        <v>1</v>
      </c>
      <c r="G155" s="66">
        <v>2</v>
      </c>
      <c r="H155" s="66">
        <v>1</v>
      </c>
      <c r="I155" s="71">
        <v>63.9212754306895</v>
      </c>
      <c r="J155" s="47">
        <v>2</v>
      </c>
      <c r="K155" s="68">
        <f t="shared" si="63"/>
        <v>6.39212754306895</v>
      </c>
      <c r="L155" s="49">
        <v>4</v>
      </c>
      <c r="M155" s="79">
        <v>19694</v>
      </c>
      <c r="N155" s="66">
        <v>0</v>
      </c>
      <c r="O155" s="66">
        <v>1</v>
      </c>
      <c r="P155" s="66">
        <v>0</v>
      </c>
      <c r="Q155" s="1">
        <v>3</v>
      </c>
      <c r="R155" s="1">
        <v>1</v>
      </c>
      <c r="S155" s="19">
        <v>151</v>
      </c>
      <c r="T155" s="83">
        <v>153</v>
      </c>
      <c r="U155" s="3">
        <v>2</v>
      </c>
      <c r="V155" s="3">
        <v>2</v>
      </c>
      <c r="W155" s="1">
        <v>2</v>
      </c>
      <c r="X155" s="1">
        <v>1</v>
      </c>
      <c r="Z155" s="92">
        <v>43041</v>
      </c>
      <c r="AA155" s="66">
        <v>48</v>
      </c>
      <c r="AB155" s="66">
        <v>0</v>
      </c>
      <c r="AC155" s="3">
        <v>29.71</v>
      </c>
      <c r="AD155" s="1">
        <v>2</v>
      </c>
      <c r="AE155" s="95" t="s">
        <v>395</v>
      </c>
      <c r="AF155" s="94"/>
      <c r="AG155" s="94" t="s">
        <v>255</v>
      </c>
      <c r="AH155" s="94">
        <v>3</v>
      </c>
      <c r="AI155" s="21">
        <v>3</v>
      </c>
      <c r="AJ155" s="94">
        <v>1.1</v>
      </c>
      <c r="AK155" s="66">
        <v>1.1</v>
      </c>
      <c r="AL155" s="22">
        <v>1</v>
      </c>
      <c r="AM155" s="3">
        <v>4</v>
      </c>
      <c r="AN155" s="1">
        <v>3</v>
      </c>
      <c r="AO155" s="3">
        <v>0</v>
      </c>
      <c r="AP155" s="3">
        <v>0</v>
      </c>
      <c r="AQ155" s="66">
        <v>4</v>
      </c>
      <c r="AR155" s="1">
        <v>2</v>
      </c>
      <c r="AS155" s="3">
        <v>2</v>
      </c>
      <c r="AT155" s="66" t="s">
        <v>259</v>
      </c>
      <c r="AU155" s="3">
        <v>2</v>
      </c>
      <c r="AV155" s="17">
        <v>1</v>
      </c>
      <c r="AX155" s="3">
        <v>1</v>
      </c>
      <c r="AY155" s="3">
        <v>1</v>
      </c>
      <c r="AZ155" s="3">
        <v>0.5</v>
      </c>
      <c r="BA155" s="1">
        <v>0.5</v>
      </c>
      <c r="BB155" s="22">
        <v>1</v>
      </c>
      <c r="BC155" s="22">
        <v>0</v>
      </c>
      <c r="BD155" s="22">
        <v>1</v>
      </c>
      <c r="BE155" s="22"/>
      <c r="BF155" s="3">
        <v>0</v>
      </c>
      <c r="BG155" s="3">
        <v>1</v>
      </c>
      <c r="BH155" s="17">
        <v>1</v>
      </c>
      <c r="BI155" s="3">
        <v>0</v>
      </c>
      <c r="BJ155" s="64">
        <v>0</v>
      </c>
      <c r="BK155" s="117" t="s">
        <v>259</v>
      </c>
      <c r="BL155" s="3">
        <v>0</v>
      </c>
      <c r="BM155" s="3">
        <v>0</v>
      </c>
      <c r="BN155" s="3">
        <v>0</v>
      </c>
      <c r="BO155" s="3">
        <v>0</v>
      </c>
      <c r="BP155" s="1">
        <v>3</v>
      </c>
      <c r="BQ155" s="66">
        <v>3</v>
      </c>
      <c r="BR155" s="3">
        <v>5.98</v>
      </c>
      <c r="BS155" s="1">
        <v>1</v>
      </c>
      <c r="BT155" s="1">
        <v>2</v>
      </c>
      <c r="BU155" s="1">
        <v>2</v>
      </c>
      <c r="BW155" s="3">
        <v>2.75</v>
      </c>
      <c r="BX155" s="17">
        <v>1</v>
      </c>
      <c r="BY155" s="1">
        <v>1</v>
      </c>
      <c r="BZ155" s="3">
        <v>53.54</v>
      </c>
      <c r="CA155" s="3">
        <v>121</v>
      </c>
      <c r="CB155" s="24">
        <v>2</v>
      </c>
      <c r="CC155" s="3">
        <v>48</v>
      </c>
      <c r="CD155" s="48">
        <f t="shared" si="79"/>
        <v>0.96</v>
      </c>
      <c r="CE155" s="48">
        <v>1</v>
      </c>
      <c r="CF155" s="129">
        <v>0</v>
      </c>
      <c r="CG155" s="3">
        <v>0</v>
      </c>
      <c r="CH155" s="3">
        <v>0</v>
      </c>
      <c r="CI155" s="3">
        <v>0</v>
      </c>
      <c r="CJ155" s="3">
        <v>0</v>
      </c>
      <c r="CK155" s="3">
        <v>48</v>
      </c>
      <c r="CL155" s="1">
        <f t="shared" si="82"/>
        <v>0.96</v>
      </c>
      <c r="CM155" s="22">
        <v>11.5</v>
      </c>
      <c r="CN155" s="17">
        <v>1</v>
      </c>
      <c r="CO155" s="3">
        <v>91</v>
      </c>
      <c r="CP155" s="1">
        <v>6</v>
      </c>
      <c r="CQ155" s="1">
        <f t="shared" si="73"/>
        <v>9.1</v>
      </c>
      <c r="CR155" s="3">
        <v>1</v>
      </c>
      <c r="CS155" s="1">
        <f t="shared" si="80"/>
        <v>10</v>
      </c>
      <c r="CT155" s="107">
        <v>1</v>
      </c>
      <c r="CU155" s="22">
        <v>37</v>
      </c>
      <c r="CV155" s="107">
        <v>2</v>
      </c>
      <c r="CW155" s="22">
        <v>6.2</v>
      </c>
      <c r="CX155" s="26">
        <f t="shared" si="64"/>
        <v>0.792391689498254</v>
      </c>
      <c r="CY155" s="27">
        <f t="shared" si="65"/>
        <v>0.522978515068848</v>
      </c>
      <c r="CZ155" s="26">
        <f t="shared" si="66"/>
        <v>3.145</v>
      </c>
      <c r="DA155" s="28">
        <f t="shared" si="67"/>
        <v>-2.62202148493115</v>
      </c>
      <c r="DB155" s="107">
        <v>1</v>
      </c>
      <c r="DC155" s="1">
        <v>1</v>
      </c>
      <c r="DD155" s="66">
        <v>2</v>
      </c>
      <c r="DE155" s="29">
        <f t="shared" si="74"/>
        <v>1</v>
      </c>
      <c r="DF155" s="141">
        <v>1</v>
      </c>
      <c r="DG155" s="3">
        <v>28</v>
      </c>
      <c r="DH155" s="1">
        <f t="shared" si="81"/>
        <v>2.8</v>
      </c>
      <c r="DI155" s="3">
        <v>28</v>
      </c>
      <c r="DJ155" s="1">
        <f t="shared" si="68"/>
        <v>2.8</v>
      </c>
      <c r="DK155" s="17">
        <v>2</v>
      </c>
      <c r="DL155" s="3">
        <v>77</v>
      </c>
      <c r="DM155" s="3">
        <v>117</v>
      </c>
      <c r="DN155" s="1">
        <f t="shared" si="83"/>
        <v>11.7</v>
      </c>
      <c r="DO155" s="3">
        <v>4839</v>
      </c>
      <c r="DP155" s="1">
        <v>2</v>
      </c>
      <c r="DQ155" s="1">
        <f t="shared" si="84"/>
        <v>4.839</v>
      </c>
      <c r="DR155" s="3">
        <v>79</v>
      </c>
      <c r="DS155" s="129">
        <v>6.3</v>
      </c>
      <c r="DT155" s="3" t="s">
        <v>260</v>
      </c>
      <c r="DU155" s="3">
        <v>1</v>
      </c>
      <c r="DV155" s="3">
        <v>6</v>
      </c>
      <c r="DW155" s="1">
        <v>1</v>
      </c>
      <c r="DX155" s="95">
        <v>5.03</v>
      </c>
      <c r="DY155" s="3">
        <v>65.7</v>
      </c>
      <c r="DZ155" s="30">
        <v>123</v>
      </c>
      <c r="EA155" s="3">
        <v>45</v>
      </c>
      <c r="EB155" s="3">
        <v>12.7</v>
      </c>
      <c r="EC155" s="3">
        <v>71.6</v>
      </c>
      <c r="ED155" s="3">
        <v>1.11</v>
      </c>
      <c r="EE155" s="3">
        <v>38</v>
      </c>
      <c r="EF155" s="3">
        <v>19.4</v>
      </c>
      <c r="EG155" s="26">
        <f t="shared" si="75"/>
        <v>1.28780172993023</v>
      </c>
      <c r="EH155" s="26">
        <f t="shared" si="76"/>
        <v>0.849949141753949</v>
      </c>
      <c r="EI155" s="1">
        <f t="shared" si="77"/>
        <v>3.23</v>
      </c>
      <c r="EJ155" s="28">
        <f t="shared" si="78"/>
        <v>-2.38005085824605</v>
      </c>
      <c r="EK155" s="22">
        <v>2</v>
      </c>
      <c r="EL155" s="1">
        <v>2</v>
      </c>
      <c r="EM155" s="3">
        <v>154</v>
      </c>
      <c r="EN155" s="3">
        <v>193</v>
      </c>
      <c r="EO155" s="3">
        <v>87</v>
      </c>
      <c r="EP155" s="3">
        <v>132</v>
      </c>
      <c r="EQ155" s="3">
        <v>5185</v>
      </c>
      <c r="ER155" s="129">
        <v>73</v>
      </c>
      <c r="ES155" s="118">
        <v>5.77</v>
      </c>
      <c r="ET155" s="3">
        <v>0</v>
      </c>
      <c r="EW155" s="30"/>
      <c r="FK155" s="95">
        <v>38.5</v>
      </c>
      <c r="FL155" s="3">
        <v>36.3</v>
      </c>
      <c r="FM155" s="17"/>
      <c r="FN155" s="31">
        <v>1</v>
      </c>
      <c r="FO155" s="157">
        <v>1</v>
      </c>
      <c r="FP155" s="3">
        <v>1</v>
      </c>
      <c r="FQ155" s="1">
        <v>0</v>
      </c>
      <c r="FR155" s="3">
        <v>0</v>
      </c>
      <c r="FS155" s="1">
        <v>0</v>
      </c>
      <c r="FT155" s="1">
        <f t="shared" si="69"/>
        <v>0</v>
      </c>
      <c r="FU155" s="66">
        <v>0</v>
      </c>
      <c r="FV155" s="1">
        <f t="shared" si="70"/>
        <v>0</v>
      </c>
      <c r="FW155" s="1">
        <v>0</v>
      </c>
      <c r="FX155" s="1">
        <v>0</v>
      </c>
      <c r="FY155" s="17">
        <v>0</v>
      </c>
      <c r="FZ155" s="1">
        <v>0</v>
      </c>
      <c r="GA155" s="17"/>
      <c r="GB155" s="1">
        <v>0</v>
      </c>
      <c r="GC155" s="17">
        <v>0</v>
      </c>
      <c r="GD155" s="17">
        <v>0</v>
      </c>
      <c r="GE155" s="1">
        <v>0</v>
      </c>
      <c r="GF155" s="17"/>
      <c r="GG155" s="1">
        <v>0</v>
      </c>
      <c r="GH155" s="17">
        <v>0</v>
      </c>
      <c r="GI155" s="17">
        <v>0</v>
      </c>
      <c r="GJ155" s="1">
        <v>0</v>
      </c>
      <c r="GK155" s="3">
        <v>0</v>
      </c>
      <c r="GL155" s="3">
        <v>0</v>
      </c>
      <c r="GM155" s="32">
        <v>0</v>
      </c>
      <c r="GN155" s="17">
        <v>0</v>
      </c>
      <c r="GO155" s="66">
        <v>0</v>
      </c>
      <c r="GP155" s="1">
        <v>0</v>
      </c>
      <c r="GQ155" s="1">
        <v>0</v>
      </c>
      <c r="GR155" s="66">
        <v>0</v>
      </c>
      <c r="GS155" s="1">
        <v>0</v>
      </c>
      <c r="GT155" s="32">
        <v>0</v>
      </c>
      <c r="GU155" s="32">
        <v>0</v>
      </c>
      <c r="GV155" s="3">
        <v>0</v>
      </c>
      <c r="GW155" s="3">
        <v>0</v>
      </c>
      <c r="GX155" s="157">
        <v>0</v>
      </c>
      <c r="GY155" s="66">
        <v>0</v>
      </c>
      <c r="GZ155" s="17">
        <v>0</v>
      </c>
      <c r="HA155" s="129">
        <v>0</v>
      </c>
      <c r="HB155" s="3">
        <v>0</v>
      </c>
      <c r="HC155" s="17">
        <v>0</v>
      </c>
      <c r="HD155" s="170">
        <v>0</v>
      </c>
      <c r="HE155" s="17">
        <v>0</v>
      </c>
      <c r="HF155" s="17">
        <v>0</v>
      </c>
      <c r="HG155" s="17">
        <v>0</v>
      </c>
      <c r="HH155" s="17">
        <v>0</v>
      </c>
      <c r="HI155" s="17">
        <v>0</v>
      </c>
      <c r="HL155" s="3">
        <v>0</v>
      </c>
      <c r="HM155" s="3">
        <v>0</v>
      </c>
      <c r="HN155" s="3">
        <v>0</v>
      </c>
      <c r="HO155" s="3">
        <v>0</v>
      </c>
      <c r="HP155" s="3">
        <v>0</v>
      </c>
      <c r="HQ155" s="3">
        <v>0</v>
      </c>
      <c r="HR155" s="32">
        <v>0</v>
      </c>
      <c r="HS155" s="1">
        <v>0</v>
      </c>
      <c r="HT155" s="32">
        <v>0</v>
      </c>
      <c r="HU155" s="32">
        <v>0</v>
      </c>
      <c r="HV155" s="1"/>
      <c r="HW155" s="32">
        <v>0</v>
      </c>
      <c r="HX155" s="32">
        <v>0</v>
      </c>
      <c r="HY155" s="1">
        <f t="shared" si="71"/>
        <v>0</v>
      </c>
      <c r="HZ155" s="1">
        <v>0</v>
      </c>
      <c r="IA155" s="1">
        <f t="shared" si="72"/>
        <v>0</v>
      </c>
      <c r="IB155" s="1">
        <v>0</v>
      </c>
      <c r="IC155" s="3">
        <v>0</v>
      </c>
      <c r="ID155" s="118">
        <v>0</v>
      </c>
      <c r="IE155" s="118"/>
      <c r="IF155" s="118"/>
      <c r="IG155" s="115">
        <v>4</v>
      </c>
      <c r="IH155" s="118" t="s">
        <v>242</v>
      </c>
      <c r="II155" s="179">
        <v>0</v>
      </c>
      <c r="IJ155" s="3" t="s">
        <v>767</v>
      </c>
      <c r="IK155" s="3" t="s">
        <v>365</v>
      </c>
      <c r="IL155" s="3" t="s">
        <v>242</v>
      </c>
      <c r="JE155" s="118"/>
      <c r="JI155" s="3" t="s">
        <v>242</v>
      </c>
      <c r="JN155" s="118"/>
    </row>
    <row r="156" s="3" customFormat="1" spans="2:274">
      <c r="B156" s="56"/>
      <c r="C156" s="56"/>
      <c r="E156" s="54">
        <v>2</v>
      </c>
      <c r="F156" s="49">
        <v>1</v>
      </c>
      <c r="G156" s="66">
        <v>2</v>
      </c>
      <c r="H156" s="66">
        <v>1</v>
      </c>
      <c r="I156" s="71">
        <v>64.5297436322907</v>
      </c>
      <c r="J156" s="47">
        <v>2</v>
      </c>
      <c r="K156" s="68">
        <f t="shared" si="63"/>
        <v>6.45297436322907</v>
      </c>
      <c r="L156" s="49">
        <v>4</v>
      </c>
      <c r="M156" s="79">
        <v>19694</v>
      </c>
      <c r="N156" s="66">
        <v>0</v>
      </c>
      <c r="O156" s="66">
        <v>1</v>
      </c>
      <c r="P156" s="66">
        <v>0</v>
      </c>
      <c r="Q156" s="1">
        <v>3</v>
      </c>
      <c r="R156" s="1">
        <v>1</v>
      </c>
      <c r="S156" s="19">
        <v>152</v>
      </c>
      <c r="T156" s="83">
        <v>154</v>
      </c>
      <c r="U156" s="3">
        <v>3</v>
      </c>
      <c r="V156" s="3">
        <v>3</v>
      </c>
      <c r="W156" s="1">
        <v>2</v>
      </c>
      <c r="X156" s="1">
        <v>2</v>
      </c>
      <c r="Z156" s="92">
        <v>43263</v>
      </c>
      <c r="AA156" s="66">
        <v>47</v>
      </c>
      <c r="AB156" s="66">
        <v>0</v>
      </c>
      <c r="AC156" s="3">
        <v>27.77</v>
      </c>
      <c r="AD156" s="1">
        <v>2</v>
      </c>
      <c r="AE156" s="95" t="s">
        <v>250</v>
      </c>
      <c r="AF156" s="94"/>
      <c r="AG156" s="94" t="s">
        <v>251</v>
      </c>
      <c r="AH156" s="94">
        <v>2</v>
      </c>
      <c r="AI156" s="21">
        <v>2</v>
      </c>
      <c r="AJ156" s="94">
        <v>1</v>
      </c>
      <c r="AK156" s="66">
        <v>1</v>
      </c>
      <c r="AL156" s="22">
        <v>1</v>
      </c>
      <c r="AM156" s="3">
        <v>2</v>
      </c>
      <c r="AN156" s="3">
        <v>2</v>
      </c>
      <c r="AO156" s="3">
        <v>0</v>
      </c>
      <c r="AP156" s="3">
        <v>0</v>
      </c>
      <c r="AQ156" s="66">
        <v>2</v>
      </c>
      <c r="AR156" s="1">
        <v>1</v>
      </c>
      <c r="AS156" s="66">
        <v>1</v>
      </c>
      <c r="AT156" s="66" t="s">
        <v>246</v>
      </c>
      <c r="AU156" s="17">
        <v>1</v>
      </c>
      <c r="AV156" s="17">
        <v>1</v>
      </c>
      <c r="AX156" s="3">
        <v>1</v>
      </c>
      <c r="AY156" s="3">
        <v>1</v>
      </c>
      <c r="AZ156" s="3">
        <v>0.5</v>
      </c>
      <c r="BA156" s="1">
        <v>0.5</v>
      </c>
      <c r="BB156" s="22">
        <v>1</v>
      </c>
      <c r="BC156" s="22">
        <v>0</v>
      </c>
      <c r="BD156" s="22">
        <v>1</v>
      </c>
      <c r="BE156" s="22"/>
      <c r="BF156" s="3">
        <v>0</v>
      </c>
      <c r="BG156" s="3">
        <v>1</v>
      </c>
      <c r="BH156" s="17">
        <v>1</v>
      </c>
      <c r="BI156" s="3">
        <v>0</v>
      </c>
      <c r="BJ156" s="64">
        <v>0</v>
      </c>
      <c r="BK156" s="117" t="s">
        <v>271</v>
      </c>
      <c r="BL156" s="3">
        <v>0</v>
      </c>
      <c r="BM156" s="3">
        <v>0</v>
      </c>
      <c r="BN156" s="3">
        <v>0</v>
      </c>
      <c r="BO156" s="3">
        <v>0</v>
      </c>
      <c r="BP156" s="1">
        <v>3</v>
      </c>
      <c r="BQ156" s="66">
        <v>3</v>
      </c>
      <c r="BR156" s="3">
        <v>4.63</v>
      </c>
      <c r="BS156" s="1">
        <v>1</v>
      </c>
      <c r="BT156" s="1">
        <v>2</v>
      </c>
      <c r="BU156" s="1">
        <v>2</v>
      </c>
      <c r="BW156" s="3">
        <v>3.09</v>
      </c>
      <c r="BX156" s="17">
        <v>1</v>
      </c>
      <c r="BY156" s="1">
        <v>2</v>
      </c>
      <c r="BZ156" s="3">
        <v>53.8</v>
      </c>
      <c r="CA156" s="3">
        <v>126</v>
      </c>
      <c r="CB156" s="24">
        <v>2</v>
      </c>
      <c r="CC156" s="3">
        <v>47</v>
      </c>
      <c r="CD156" s="48">
        <f t="shared" si="79"/>
        <v>0.94</v>
      </c>
      <c r="CE156" s="48">
        <v>1</v>
      </c>
      <c r="CF156" s="129">
        <v>0</v>
      </c>
      <c r="CG156" s="3">
        <v>0</v>
      </c>
      <c r="CH156" s="3">
        <v>0</v>
      </c>
      <c r="CI156" s="3">
        <v>0</v>
      </c>
      <c r="CJ156" s="3">
        <v>0</v>
      </c>
      <c r="CK156" s="3">
        <v>47</v>
      </c>
      <c r="CL156" s="1">
        <f t="shared" si="82"/>
        <v>0.94</v>
      </c>
      <c r="CM156" s="22">
        <v>11.5</v>
      </c>
      <c r="CN156" s="17">
        <v>1</v>
      </c>
      <c r="CO156" s="3">
        <v>91</v>
      </c>
      <c r="CP156" s="1">
        <v>6</v>
      </c>
      <c r="CQ156" s="1">
        <f t="shared" si="73"/>
        <v>9.1</v>
      </c>
      <c r="CR156" s="3">
        <v>1</v>
      </c>
      <c r="CS156" s="1">
        <f t="shared" si="80"/>
        <v>10</v>
      </c>
      <c r="CT156" s="107">
        <v>1</v>
      </c>
      <c r="CU156" s="22">
        <v>40</v>
      </c>
      <c r="CV156" s="107">
        <v>2</v>
      </c>
      <c r="CW156" s="22">
        <v>9.4</v>
      </c>
      <c r="CX156" s="26">
        <f t="shared" si="64"/>
        <v>0.973127853599699</v>
      </c>
      <c r="CY156" s="27">
        <f t="shared" si="65"/>
        <v>0.642264383375801</v>
      </c>
      <c r="CZ156" s="26">
        <f t="shared" si="66"/>
        <v>3.4</v>
      </c>
      <c r="DA156" s="28">
        <f t="shared" si="67"/>
        <v>-2.7577356166242</v>
      </c>
      <c r="DB156" s="107">
        <v>1</v>
      </c>
      <c r="DC156" s="1">
        <v>1</v>
      </c>
      <c r="DD156" s="66">
        <v>2</v>
      </c>
      <c r="DE156" s="29">
        <f t="shared" si="74"/>
        <v>1</v>
      </c>
      <c r="DF156" s="141">
        <v>1</v>
      </c>
      <c r="DG156" s="3">
        <v>32</v>
      </c>
      <c r="DH156" s="1">
        <f t="shared" si="81"/>
        <v>3.2</v>
      </c>
      <c r="DI156" s="3">
        <v>34</v>
      </c>
      <c r="DJ156" s="1">
        <f t="shared" si="68"/>
        <v>3.4</v>
      </c>
      <c r="DK156" s="17">
        <v>2</v>
      </c>
      <c r="DL156" s="3">
        <v>83</v>
      </c>
      <c r="DM156" s="3">
        <v>105</v>
      </c>
      <c r="DN156" s="1">
        <f t="shared" si="83"/>
        <v>10.5</v>
      </c>
      <c r="DO156" s="3">
        <v>5599</v>
      </c>
      <c r="DP156" s="1">
        <v>2</v>
      </c>
      <c r="DQ156" s="1">
        <f t="shared" si="84"/>
        <v>5.599</v>
      </c>
      <c r="DR156" s="3">
        <v>79</v>
      </c>
      <c r="DS156" s="129">
        <v>5.4</v>
      </c>
      <c r="DT156" s="3" t="s">
        <v>260</v>
      </c>
      <c r="DU156" s="3">
        <v>1</v>
      </c>
      <c r="DV156" s="3">
        <v>6</v>
      </c>
      <c r="DW156" s="1">
        <v>1</v>
      </c>
      <c r="DX156" s="95">
        <v>3.52</v>
      </c>
      <c r="DY156" s="3">
        <v>65.9</v>
      </c>
      <c r="DZ156" s="30">
        <v>125</v>
      </c>
      <c r="EA156" s="3">
        <v>36</v>
      </c>
      <c r="EB156" s="3">
        <v>11.9</v>
      </c>
      <c r="EC156" s="3">
        <v>83.7</v>
      </c>
      <c r="ED156" s="3">
        <v>1.04</v>
      </c>
      <c r="EE156" s="3">
        <v>37</v>
      </c>
      <c r="EF156" s="3">
        <v>14.8</v>
      </c>
      <c r="EG156" s="26">
        <f t="shared" si="75"/>
        <v>1.17026171539496</v>
      </c>
      <c r="EH156" s="26">
        <f t="shared" si="76"/>
        <v>0.772372732160672</v>
      </c>
      <c r="EI156" s="1">
        <f t="shared" si="77"/>
        <v>3.145</v>
      </c>
      <c r="EJ156" s="28">
        <f t="shared" si="78"/>
        <v>-2.37262726783933</v>
      </c>
      <c r="EK156" s="22">
        <v>2</v>
      </c>
      <c r="EL156" s="1">
        <v>2</v>
      </c>
      <c r="EM156" s="3">
        <v>212</v>
      </c>
      <c r="EN156" s="3">
        <v>262</v>
      </c>
      <c r="EO156" s="3">
        <v>75</v>
      </c>
      <c r="EP156" s="3">
        <v>96</v>
      </c>
      <c r="EQ156" s="3">
        <v>4944</v>
      </c>
      <c r="ER156" s="129">
        <v>76</v>
      </c>
      <c r="ES156" s="118">
        <v>4.34</v>
      </c>
      <c r="ET156" s="3">
        <v>0</v>
      </c>
      <c r="EW156" s="30"/>
      <c r="FK156" s="95">
        <v>36.7</v>
      </c>
      <c r="FL156" s="3">
        <v>36.5</v>
      </c>
      <c r="FM156" s="1"/>
      <c r="FN156" s="31">
        <v>0</v>
      </c>
      <c r="FO156" s="32">
        <v>0</v>
      </c>
      <c r="FP156" s="3">
        <v>1</v>
      </c>
      <c r="FQ156" s="1">
        <v>0</v>
      </c>
      <c r="FR156" s="3">
        <v>0</v>
      </c>
      <c r="FS156" s="1">
        <v>0</v>
      </c>
      <c r="FT156" s="1">
        <f t="shared" si="69"/>
        <v>0</v>
      </c>
      <c r="FU156" s="66">
        <v>0</v>
      </c>
      <c r="FV156" s="1">
        <f t="shared" si="70"/>
        <v>0</v>
      </c>
      <c r="FW156" s="1">
        <v>0</v>
      </c>
      <c r="FX156" s="1">
        <v>0</v>
      </c>
      <c r="FY156" s="17">
        <v>0</v>
      </c>
      <c r="FZ156" s="1">
        <v>0</v>
      </c>
      <c r="GA156" s="17"/>
      <c r="GB156" s="1">
        <v>0</v>
      </c>
      <c r="GC156" s="17">
        <v>0</v>
      </c>
      <c r="GD156" s="17">
        <v>0</v>
      </c>
      <c r="GE156" s="1">
        <v>0</v>
      </c>
      <c r="GF156" s="17"/>
      <c r="GG156" s="1">
        <v>0</v>
      </c>
      <c r="GH156" s="17">
        <v>0</v>
      </c>
      <c r="GI156" s="17">
        <v>0</v>
      </c>
      <c r="GJ156" s="1">
        <v>0</v>
      </c>
      <c r="GK156" s="3">
        <v>0</v>
      </c>
      <c r="GL156" s="3">
        <v>0</v>
      </c>
      <c r="GM156" s="32">
        <v>0</v>
      </c>
      <c r="GN156" s="17">
        <v>0</v>
      </c>
      <c r="GO156" s="66">
        <v>0</v>
      </c>
      <c r="GP156" s="1">
        <v>0</v>
      </c>
      <c r="GQ156" s="1">
        <v>0</v>
      </c>
      <c r="GR156" s="66">
        <v>0</v>
      </c>
      <c r="GS156" s="1">
        <v>0</v>
      </c>
      <c r="GT156" s="32">
        <v>0</v>
      </c>
      <c r="GU156" s="32">
        <v>0</v>
      </c>
      <c r="GV156" s="3">
        <v>0</v>
      </c>
      <c r="GW156" s="3">
        <v>0</v>
      </c>
      <c r="GX156" s="157">
        <v>0</v>
      </c>
      <c r="GY156" s="66">
        <v>0</v>
      </c>
      <c r="GZ156" s="17">
        <v>0</v>
      </c>
      <c r="HA156" s="129">
        <v>0</v>
      </c>
      <c r="HB156" s="3">
        <v>0</v>
      </c>
      <c r="HC156" s="17">
        <v>0</v>
      </c>
      <c r="HD156" s="170">
        <v>0</v>
      </c>
      <c r="HE156" s="17">
        <v>0</v>
      </c>
      <c r="HF156" s="17">
        <v>0</v>
      </c>
      <c r="HG156" s="17">
        <v>0</v>
      </c>
      <c r="HH156" s="17">
        <v>0</v>
      </c>
      <c r="HI156" s="17">
        <v>0</v>
      </c>
      <c r="HL156" s="3">
        <v>0</v>
      </c>
      <c r="HM156" s="3">
        <v>0</v>
      </c>
      <c r="HN156" s="3">
        <v>0</v>
      </c>
      <c r="HO156" s="3">
        <v>0</v>
      </c>
      <c r="HP156" s="3">
        <v>0</v>
      </c>
      <c r="HQ156" s="3">
        <v>0</v>
      </c>
      <c r="HR156" s="32">
        <v>0</v>
      </c>
      <c r="HS156" s="1">
        <v>0</v>
      </c>
      <c r="HT156" s="32">
        <v>0</v>
      </c>
      <c r="HU156" s="32">
        <v>0</v>
      </c>
      <c r="HV156" s="1"/>
      <c r="HW156" s="32">
        <v>0</v>
      </c>
      <c r="HX156" s="32">
        <v>0</v>
      </c>
      <c r="HY156" s="1">
        <f t="shared" si="71"/>
        <v>0</v>
      </c>
      <c r="HZ156" s="1">
        <v>0</v>
      </c>
      <c r="IA156" s="1">
        <f t="shared" si="72"/>
        <v>0</v>
      </c>
      <c r="IB156" s="1">
        <v>0</v>
      </c>
      <c r="IC156" s="3">
        <v>0</v>
      </c>
      <c r="ID156" s="118">
        <v>0</v>
      </c>
      <c r="IE156" s="118"/>
      <c r="IF156" s="118"/>
      <c r="IG156" s="115">
        <v>2</v>
      </c>
      <c r="IH156" s="118" t="s">
        <v>242</v>
      </c>
      <c r="II156" s="179">
        <v>0</v>
      </c>
      <c r="IJ156" s="3" t="s">
        <v>768</v>
      </c>
      <c r="IK156" s="3" t="s">
        <v>418</v>
      </c>
      <c r="IL156" s="3" t="s">
        <v>242</v>
      </c>
      <c r="IM156" s="3">
        <v>0</v>
      </c>
      <c r="IN156" s="3">
        <v>0</v>
      </c>
      <c r="IO156" s="3">
        <v>3.71</v>
      </c>
      <c r="IQ156" s="3">
        <v>3.45</v>
      </c>
      <c r="IR156" s="3">
        <v>57.2</v>
      </c>
      <c r="IS156" s="3">
        <v>119</v>
      </c>
      <c r="IT156" s="3">
        <v>41</v>
      </c>
      <c r="IX156" s="3">
        <v>38</v>
      </c>
      <c r="IY156" s="3">
        <v>10.4</v>
      </c>
      <c r="IZ156" s="3">
        <v>33</v>
      </c>
      <c r="JA156" s="3">
        <v>31</v>
      </c>
      <c r="JB156" s="3">
        <v>101</v>
      </c>
      <c r="JC156" s="3">
        <v>171</v>
      </c>
      <c r="JD156" s="3">
        <v>5180</v>
      </c>
      <c r="JE156" s="118">
        <v>71</v>
      </c>
      <c r="JI156" s="3" t="s">
        <v>242</v>
      </c>
      <c r="JN156" s="118"/>
    </row>
    <row r="157" s="3" customFormat="1" spans="2:274">
      <c r="B157" s="56"/>
      <c r="C157" s="56"/>
      <c r="E157" s="54">
        <v>2</v>
      </c>
      <c r="F157" s="49">
        <v>1</v>
      </c>
      <c r="G157" s="66">
        <v>2</v>
      </c>
      <c r="H157" s="66">
        <v>1</v>
      </c>
      <c r="I157" s="71">
        <v>65.2778390748233</v>
      </c>
      <c r="J157" s="47">
        <v>2</v>
      </c>
      <c r="K157" s="68">
        <f t="shared" si="63"/>
        <v>6.52778390748233</v>
      </c>
      <c r="L157" s="49">
        <v>4</v>
      </c>
      <c r="M157" s="79">
        <v>19694</v>
      </c>
      <c r="N157" s="66">
        <v>0</v>
      </c>
      <c r="O157" s="66">
        <v>1</v>
      </c>
      <c r="P157" s="66">
        <v>0</v>
      </c>
      <c r="Q157" s="1">
        <v>3</v>
      </c>
      <c r="R157" s="1">
        <v>1</v>
      </c>
      <c r="S157" s="19">
        <v>153</v>
      </c>
      <c r="T157" s="83">
        <v>155</v>
      </c>
      <c r="U157" s="3">
        <v>4</v>
      </c>
      <c r="V157" s="1">
        <v>3</v>
      </c>
      <c r="W157" s="1">
        <v>2</v>
      </c>
      <c r="X157" s="1">
        <v>2</v>
      </c>
      <c r="Z157" s="92">
        <v>43536</v>
      </c>
      <c r="AA157" s="66">
        <v>47</v>
      </c>
      <c r="AB157" s="66">
        <v>0</v>
      </c>
      <c r="AC157" s="3">
        <v>29.38</v>
      </c>
      <c r="AD157" s="1">
        <v>2</v>
      </c>
      <c r="AE157" s="95" t="s">
        <v>298</v>
      </c>
      <c r="AF157" s="94"/>
      <c r="AG157" s="94" t="s">
        <v>235</v>
      </c>
      <c r="AH157" s="94">
        <v>1</v>
      </c>
      <c r="AI157" s="21">
        <v>1</v>
      </c>
      <c r="AJ157" s="94">
        <v>1.8</v>
      </c>
      <c r="AK157" s="66">
        <v>1.8</v>
      </c>
      <c r="AL157" s="22">
        <v>1</v>
      </c>
      <c r="AM157" s="3">
        <v>1</v>
      </c>
      <c r="AN157" s="3">
        <v>1</v>
      </c>
      <c r="AO157" s="3">
        <v>0</v>
      </c>
      <c r="AP157" s="3">
        <v>0</v>
      </c>
      <c r="AQ157" s="66">
        <v>1</v>
      </c>
      <c r="AR157" s="1">
        <v>1</v>
      </c>
      <c r="AS157" s="66">
        <v>1</v>
      </c>
      <c r="AT157" s="66">
        <v>0</v>
      </c>
      <c r="AU157" s="66">
        <v>0</v>
      </c>
      <c r="AV157" s="66">
        <v>0</v>
      </c>
      <c r="AX157" s="3">
        <v>1</v>
      </c>
      <c r="AY157" s="3">
        <v>1</v>
      </c>
      <c r="AZ157" s="3">
        <v>0.5</v>
      </c>
      <c r="BA157" s="1">
        <v>0.5</v>
      </c>
      <c r="BB157" s="22">
        <v>1</v>
      </c>
      <c r="BC157" s="22">
        <v>0</v>
      </c>
      <c r="BD157" s="22">
        <v>1</v>
      </c>
      <c r="BE157" s="22"/>
      <c r="BF157" s="3">
        <v>0</v>
      </c>
      <c r="BG157" s="3">
        <v>1</v>
      </c>
      <c r="BH157" s="17">
        <v>1</v>
      </c>
      <c r="BI157" s="3">
        <v>0</v>
      </c>
      <c r="BJ157" s="64">
        <v>0</v>
      </c>
      <c r="BK157" s="117" t="s">
        <v>334</v>
      </c>
      <c r="BL157" s="3">
        <v>0</v>
      </c>
      <c r="BM157" s="3">
        <v>0</v>
      </c>
      <c r="BN157" s="3">
        <v>0</v>
      </c>
      <c r="BO157" s="3">
        <v>0</v>
      </c>
      <c r="BP157" s="1">
        <v>3</v>
      </c>
      <c r="BQ157" s="66">
        <v>3</v>
      </c>
      <c r="BR157" s="3">
        <v>4.02</v>
      </c>
      <c r="BS157" s="1">
        <v>1</v>
      </c>
      <c r="BT157" s="1">
        <v>2</v>
      </c>
      <c r="BU157" s="1">
        <v>2</v>
      </c>
      <c r="BW157" s="3">
        <v>3.19</v>
      </c>
      <c r="BX157" s="17">
        <v>1</v>
      </c>
      <c r="BY157" s="1">
        <v>2</v>
      </c>
      <c r="BZ157" s="3">
        <v>50.2</v>
      </c>
      <c r="CA157" s="3">
        <v>130</v>
      </c>
      <c r="CB157" s="24">
        <v>2</v>
      </c>
      <c r="CC157" s="3">
        <v>47</v>
      </c>
      <c r="CD157" s="48">
        <f t="shared" si="79"/>
        <v>0.94</v>
      </c>
      <c r="CE157" s="48">
        <v>1</v>
      </c>
      <c r="CF157" s="129">
        <v>0</v>
      </c>
      <c r="CG157" s="3">
        <v>0</v>
      </c>
      <c r="CH157" s="3">
        <v>0</v>
      </c>
      <c r="CI157" s="3">
        <v>0</v>
      </c>
      <c r="CJ157" s="3">
        <v>0</v>
      </c>
      <c r="CK157" s="3">
        <v>47</v>
      </c>
      <c r="CL157" s="1">
        <f t="shared" si="82"/>
        <v>0.94</v>
      </c>
      <c r="CM157" s="22">
        <v>11.7</v>
      </c>
      <c r="CN157" s="17">
        <v>1</v>
      </c>
      <c r="CO157" s="3">
        <v>95.2</v>
      </c>
      <c r="CP157" s="1">
        <v>6</v>
      </c>
      <c r="CQ157" s="1">
        <f t="shared" si="73"/>
        <v>9.52</v>
      </c>
      <c r="CR157" s="3">
        <v>1.02</v>
      </c>
      <c r="CS157" s="1">
        <f t="shared" si="80"/>
        <v>10.2</v>
      </c>
      <c r="CT157" s="107">
        <v>1</v>
      </c>
      <c r="CU157" s="22">
        <v>38</v>
      </c>
      <c r="CV157" s="107">
        <v>2</v>
      </c>
      <c r="CW157" s="22">
        <v>11</v>
      </c>
      <c r="CX157" s="26">
        <f t="shared" si="64"/>
        <v>1.04139268515823</v>
      </c>
      <c r="CY157" s="27">
        <f t="shared" si="65"/>
        <v>0.687319172204429</v>
      </c>
      <c r="CZ157" s="26">
        <f t="shared" si="66"/>
        <v>3.23</v>
      </c>
      <c r="DA157" s="28">
        <f t="shared" si="67"/>
        <v>-2.54268082779557</v>
      </c>
      <c r="DB157" s="22">
        <v>2</v>
      </c>
      <c r="DC157" s="1">
        <v>1</v>
      </c>
      <c r="DD157" s="66">
        <v>2</v>
      </c>
      <c r="DE157" s="29">
        <f t="shared" si="74"/>
        <v>0</v>
      </c>
      <c r="DF157" s="29">
        <v>0</v>
      </c>
      <c r="DG157" s="3">
        <v>30</v>
      </c>
      <c r="DH157" s="1">
        <f t="shared" si="81"/>
        <v>3</v>
      </c>
      <c r="DI157" s="3">
        <v>31</v>
      </c>
      <c r="DJ157" s="1">
        <f t="shared" si="68"/>
        <v>3.1</v>
      </c>
      <c r="DK157" s="17">
        <v>2</v>
      </c>
      <c r="DL157" s="3">
        <v>128</v>
      </c>
      <c r="DM157" s="3">
        <v>197</v>
      </c>
      <c r="DN157" s="1">
        <f t="shared" si="83"/>
        <v>19.7</v>
      </c>
      <c r="DO157" s="3">
        <v>5810</v>
      </c>
      <c r="DP157" s="1">
        <v>2</v>
      </c>
      <c r="DQ157" s="1">
        <f t="shared" si="84"/>
        <v>5.81</v>
      </c>
      <c r="DR157" s="3">
        <v>83</v>
      </c>
      <c r="DS157" s="129">
        <v>5.5</v>
      </c>
      <c r="DT157" s="3" t="s">
        <v>260</v>
      </c>
      <c r="DU157" s="3">
        <v>1</v>
      </c>
      <c r="DV157" s="3">
        <v>6</v>
      </c>
      <c r="DW157" s="1">
        <v>1</v>
      </c>
      <c r="DX157" s="95">
        <v>3.5</v>
      </c>
      <c r="DY157" s="3">
        <v>64</v>
      </c>
      <c r="DZ157" s="30">
        <v>118</v>
      </c>
      <c r="EA157" s="3">
        <v>37</v>
      </c>
      <c r="EB157" s="3">
        <v>12.9</v>
      </c>
      <c r="EC157" s="3">
        <v>73.4</v>
      </c>
      <c r="ED157" s="3">
        <v>1.13</v>
      </c>
      <c r="EE157" s="3">
        <v>31</v>
      </c>
      <c r="EF157" s="3">
        <v>17.1</v>
      </c>
      <c r="EG157" s="26">
        <f t="shared" si="75"/>
        <v>1.23299611039215</v>
      </c>
      <c r="EH157" s="26">
        <f t="shared" si="76"/>
        <v>0.813777432858822</v>
      </c>
      <c r="EI157" s="1">
        <f t="shared" si="77"/>
        <v>2.635</v>
      </c>
      <c r="EJ157" s="28">
        <f t="shared" si="78"/>
        <v>-1.82122256714118</v>
      </c>
      <c r="EK157" s="22">
        <v>2</v>
      </c>
      <c r="EL157" s="1">
        <v>2</v>
      </c>
      <c r="EM157" s="3">
        <v>195</v>
      </c>
      <c r="EN157" s="3">
        <v>268</v>
      </c>
      <c r="EO157" s="3">
        <v>110</v>
      </c>
      <c r="EP157" s="3">
        <v>169</v>
      </c>
      <c r="EQ157" s="3">
        <v>5020</v>
      </c>
      <c r="ER157" s="129">
        <v>78</v>
      </c>
      <c r="ES157" s="118"/>
      <c r="ET157" s="3">
        <v>0</v>
      </c>
      <c r="EW157" s="30"/>
      <c r="FK157" s="95">
        <v>36.8</v>
      </c>
      <c r="FL157" s="3">
        <v>36.5</v>
      </c>
      <c r="FM157" s="1"/>
      <c r="FN157" s="31">
        <v>0</v>
      </c>
      <c r="FO157" s="32">
        <v>0</v>
      </c>
      <c r="FP157" s="3">
        <v>0</v>
      </c>
      <c r="FQ157" s="1">
        <v>0</v>
      </c>
      <c r="FR157" s="3">
        <v>0</v>
      </c>
      <c r="FS157" s="1">
        <v>0</v>
      </c>
      <c r="FT157" s="1">
        <f t="shared" si="69"/>
        <v>0</v>
      </c>
      <c r="FU157" s="66">
        <v>0</v>
      </c>
      <c r="FV157" s="1">
        <f t="shared" si="70"/>
        <v>0</v>
      </c>
      <c r="FW157" s="1">
        <v>0</v>
      </c>
      <c r="FX157" s="1">
        <v>0</v>
      </c>
      <c r="FY157" s="17">
        <v>0</v>
      </c>
      <c r="FZ157" s="1">
        <v>0</v>
      </c>
      <c r="GA157" s="17"/>
      <c r="GB157" s="1">
        <v>0</v>
      </c>
      <c r="GC157" s="17">
        <v>0</v>
      </c>
      <c r="GD157" s="17">
        <v>0</v>
      </c>
      <c r="GE157" s="1">
        <v>0</v>
      </c>
      <c r="GF157" s="17"/>
      <c r="GG157" s="1">
        <v>0</v>
      </c>
      <c r="GH157" s="17">
        <v>0</v>
      </c>
      <c r="GI157" s="17">
        <v>0</v>
      </c>
      <c r="GJ157" s="1">
        <v>0</v>
      </c>
      <c r="GK157" s="3">
        <v>0</v>
      </c>
      <c r="GL157" s="3">
        <v>0</v>
      </c>
      <c r="GM157" s="32">
        <v>0</v>
      </c>
      <c r="GN157" s="17">
        <v>0</v>
      </c>
      <c r="GO157" s="66">
        <v>0</v>
      </c>
      <c r="GP157" s="1">
        <v>0</v>
      </c>
      <c r="GQ157" s="1">
        <v>0</v>
      </c>
      <c r="GR157" s="66">
        <v>0</v>
      </c>
      <c r="GS157" s="1">
        <v>0</v>
      </c>
      <c r="GT157" s="32">
        <v>0</v>
      </c>
      <c r="GU157" s="32">
        <v>0</v>
      </c>
      <c r="GV157" s="3">
        <v>0</v>
      </c>
      <c r="GW157" s="3">
        <v>0</v>
      </c>
      <c r="GX157" s="157">
        <v>0</v>
      </c>
      <c r="GY157" s="66">
        <v>0</v>
      </c>
      <c r="GZ157" s="17">
        <v>0</v>
      </c>
      <c r="HA157" s="129">
        <v>0</v>
      </c>
      <c r="HB157" s="3">
        <v>0</v>
      </c>
      <c r="HC157" s="17">
        <v>0</v>
      </c>
      <c r="HD157" s="170">
        <v>0</v>
      </c>
      <c r="HE157" s="17">
        <v>0</v>
      </c>
      <c r="HF157" s="17">
        <v>0</v>
      </c>
      <c r="HG157" s="17">
        <v>0</v>
      </c>
      <c r="HH157" s="17">
        <v>0</v>
      </c>
      <c r="HI157" s="17">
        <v>0</v>
      </c>
      <c r="HL157" s="3">
        <v>0</v>
      </c>
      <c r="HM157" s="3">
        <v>0</v>
      </c>
      <c r="HN157" s="3">
        <v>0</v>
      </c>
      <c r="HO157" s="3">
        <v>0</v>
      </c>
      <c r="HP157" s="3">
        <v>0</v>
      </c>
      <c r="HQ157" s="3">
        <v>0</v>
      </c>
      <c r="HR157" s="32">
        <v>0</v>
      </c>
      <c r="HS157" s="1">
        <v>0</v>
      </c>
      <c r="HT157" s="32">
        <v>0</v>
      </c>
      <c r="HU157" s="32">
        <v>0</v>
      </c>
      <c r="HV157" s="1"/>
      <c r="HW157" s="32">
        <v>0</v>
      </c>
      <c r="HX157" s="32">
        <v>0</v>
      </c>
      <c r="HY157" s="1">
        <f t="shared" si="71"/>
        <v>0</v>
      </c>
      <c r="HZ157" s="1">
        <v>0</v>
      </c>
      <c r="IA157" s="1">
        <f t="shared" si="72"/>
        <v>0</v>
      </c>
      <c r="IB157" s="1">
        <v>0</v>
      </c>
      <c r="IC157" s="3">
        <v>0</v>
      </c>
      <c r="ID157" s="118">
        <v>0</v>
      </c>
      <c r="IE157" s="118"/>
      <c r="IF157" s="118"/>
      <c r="IG157" s="115">
        <v>1</v>
      </c>
      <c r="IH157" s="118" t="s">
        <v>331</v>
      </c>
      <c r="II157" s="179">
        <v>1</v>
      </c>
      <c r="IJ157" s="3" t="s">
        <v>769</v>
      </c>
      <c r="IK157" s="3" t="s">
        <v>418</v>
      </c>
      <c r="IL157" s="3" t="s">
        <v>331</v>
      </c>
      <c r="IM157" s="3">
        <v>0</v>
      </c>
      <c r="IN157" s="3">
        <v>0</v>
      </c>
      <c r="IO157" s="3">
        <v>6.81</v>
      </c>
      <c r="IQ157" s="3">
        <v>3.52</v>
      </c>
      <c r="IR157" s="3">
        <v>52.4</v>
      </c>
      <c r="IS157" s="3">
        <v>130</v>
      </c>
      <c r="IT157" s="3">
        <v>33</v>
      </c>
      <c r="IU157" s="3">
        <v>12.5</v>
      </c>
      <c r="IV157" s="3">
        <v>75.4</v>
      </c>
      <c r="IW157" s="3">
        <v>1.09</v>
      </c>
      <c r="IX157" s="3">
        <v>36</v>
      </c>
      <c r="IY157" s="3">
        <v>8.3</v>
      </c>
      <c r="IZ157" s="3">
        <v>45</v>
      </c>
      <c r="JA157" s="3">
        <v>46</v>
      </c>
      <c r="JB157" s="3">
        <v>116</v>
      </c>
      <c r="JC157" s="3">
        <v>200</v>
      </c>
      <c r="JD157" s="3">
        <v>5843</v>
      </c>
      <c r="JE157" s="118">
        <v>88</v>
      </c>
      <c r="JI157" s="3" t="s">
        <v>331</v>
      </c>
      <c r="JN157" s="118"/>
    </row>
    <row r="158" s="3" customFormat="1" ht="105" spans="2:274">
      <c r="B158" s="56"/>
      <c r="C158" s="56"/>
      <c r="D158" s="3" t="s">
        <v>770</v>
      </c>
      <c r="E158" s="54">
        <v>2</v>
      </c>
      <c r="F158" s="49">
        <v>1</v>
      </c>
      <c r="G158" s="66">
        <v>2</v>
      </c>
      <c r="H158" s="66">
        <v>1</v>
      </c>
      <c r="I158" s="71">
        <v>65.5516325446447</v>
      </c>
      <c r="J158" s="47">
        <v>2</v>
      </c>
      <c r="K158" s="68">
        <f t="shared" si="63"/>
        <v>6.55516325446447</v>
      </c>
      <c r="L158" s="49">
        <v>4</v>
      </c>
      <c r="M158" s="79">
        <v>19694</v>
      </c>
      <c r="N158" s="66">
        <v>0</v>
      </c>
      <c r="O158" s="66">
        <v>1</v>
      </c>
      <c r="P158" s="66">
        <v>0</v>
      </c>
      <c r="Q158" s="1">
        <v>3</v>
      </c>
      <c r="R158" s="1">
        <v>1</v>
      </c>
      <c r="S158" s="19">
        <v>154</v>
      </c>
      <c r="T158" s="83">
        <v>156</v>
      </c>
      <c r="U158" s="3">
        <v>4</v>
      </c>
      <c r="V158" s="1">
        <v>3</v>
      </c>
      <c r="W158" s="1">
        <v>2</v>
      </c>
      <c r="X158" s="1">
        <v>2</v>
      </c>
      <c r="Z158" s="92">
        <v>43636</v>
      </c>
      <c r="AA158" s="66">
        <v>44</v>
      </c>
      <c r="AB158" s="66">
        <v>0</v>
      </c>
      <c r="AC158" s="3">
        <v>28.73</v>
      </c>
      <c r="AD158" s="1">
        <v>2</v>
      </c>
      <c r="AE158" s="95" t="s">
        <v>250</v>
      </c>
      <c r="AF158" s="94"/>
      <c r="AG158" s="94" t="s">
        <v>251</v>
      </c>
      <c r="AH158" s="94">
        <v>2</v>
      </c>
      <c r="AI158" s="21">
        <v>2</v>
      </c>
      <c r="AJ158" s="94">
        <v>1.9</v>
      </c>
      <c r="AK158" s="66">
        <v>1.9</v>
      </c>
      <c r="AL158" s="22">
        <v>1</v>
      </c>
      <c r="AM158" s="3">
        <v>1</v>
      </c>
      <c r="AN158" s="3">
        <v>1</v>
      </c>
      <c r="AO158" s="3">
        <v>0</v>
      </c>
      <c r="AP158" s="3">
        <v>0</v>
      </c>
      <c r="AQ158" s="66">
        <v>1</v>
      </c>
      <c r="AR158" s="1">
        <v>1</v>
      </c>
      <c r="AS158" s="66">
        <v>1</v>
      </c>
      <c r="AT158" s="66" t="s">
        <v>285</v>
      </c>
      <c r="AU158" s="3">
        <v>3</v>
      </c>
      <c r="AV158" s="3">
        <v>2</v>
      </c>
      <c r="AX158" s="3">
        <v>1</v>
      </c>
      <c r="AY158" s="3">
        <v>1</v>
      </c>
      <c r="AZ158" s="3">
        <v>0.5</v>
      </c>
      <c r="BA158" s="1">
        <v>0.5</v>
      </c>
      <c r="BB158" s="22">
        <v>1</v>
      </c>
      <c r="BC158" s="22">
        <v>0</v>
      </c>
      <c r="BD158" s="22">
        <v>1</v>
      </c>
      <c r="BE158" s="22"/>
      <c r="BF158" s="3">
        <v>0</v>
      </c>
      <c r="BG158" s="3">
        <v>1</v>
      </c>
      <c r="BH158" s="17">
        <v>1</v>
      </c>
      <c r="BI158" s="3">
        <v>1</v>
      </c>
      <c r="BJ158" s="64">
        <v>1</v>
      </c>
      <c r="BK158" s="117" t="s">
        <v>285</v>
      </c>
      <c r="BL158" s="3">
        <v>0</v>
      </c>
      <c r="BM158" s="3">
        <v>0</v>
      </c>
      <c r="BN158" s="3">
        <v>0</v>
      </c>
      <c r="BO158" s="3">
        <v>0</v>
      </c>
      <c r="BP158" s="1">
        <v>3</v>
      </c>
      <c r="BQ158" s="66">
        <v>3</v>
      </c>
      <c r="BR158" s="3">
        <v>6.83</v>
      </c>
      <c r="BS158" s="1">
        <v>1</v>
      </c>
      <c r="BT158" s="1">
        <v>2</v>
      </c>
      <c r="BU158" s="1">
        <v>2</v>
      </c>
      <c r="BW158" s="3">
        <v>2.92</v>
      </c>
      <c r="BX158" s="17">
        <v>1</v>
      </c>
      <c r="BY158" s="1">
        <v>1</v>
      </c>
      <c r="BZ158" s="3">
        <v>66.9</v>
      </c>
      <c r="CA158" s="3">
        <v>123</v>
      </c>
      <c r="CB158" s="24">
        <v>2</v>
      </c>
      <c r="CC158" s="3">
        <v>44</v>
      </c>
      <c r="CD158" s="48">
        <f t="shared" si="79"/>
        <v>0.88</v>
      </c>
      <c r="CE158" s="48">
        <v>1</v>
      </c>
      <c r="CF158" s="129">
        <v>0</v>
      </c>
      <c r="CG158" s="3">
        <v>0</v>
      </c>
      <c r="CH158" s="3">
        <v>0</v>
      </c>
      <c r="CI158" s="3">
        <v>0</v>
      </c>
      <c r="CJ158" s="3">
        <v>0</v>
      </c>
      <c r="CK158" s="3">
        <v>44</v>
      </c>
      <c r="CL158" s="1">
        <f t="shared" si="82"/>
        <v>0.88</v>
      </c>
      <c r="CM158" s="22">
        <v>12.4</v>
      </c>
      <c r="CN158" s="17">
        <v>1</v>
      </c>
      <c r="CO158" s="3">
        <v>76.8</v>
      </c>
      <c r="CP158" s="17">
        <v>4</v>
      </c>
      <c r="CQ158" s="1">
        <f t="shared" si="73"/>
        <v>7.68</v>
      </c>
      <c r="CR158" s="3">
        <v>1.08</v>
      </c>
      <c r="CS158" s="1">
        <f t="shared" si="80"/>
        <v>10.8</v>
      </c>
      <c r="CT158" s="107">
        <v>1</v>
      </c>
      <c r="CU158" s="22">
        <v>33</v>
      </c>
      <c r="CV158" s="22">
        <v>1</v>
      </c>
      <c r="CW158" s="22">
        <v>10</v>
      </c>
      <c r="CX158" s="26">
        <f t="shared" si="64"/>
        <v>1</v>
      </c>
      <c r="CY158" s="27">
        <f t="shared" si="65"/>
        <v>0.66</v>
      </c>
      <c r="CZ158" s="26">
        <f t="shared" si="66"/>
        <v>2.805</v>
      </c>
      <c r="DA158" s="28">
        <f t="shared" si="67"/>
        <v>-2.145</v>
      </c>
      <c r="DB158" s="22">
        <v>2</v>
      </c>
      <c r="DC158" s="1">
        <v>1</v>
      </c>
      <c r="DD158" s="66">
        <v>2</v>
      </c>
      <c r="DE158" s="29">
        <f t="shared" si="74"/>
        <v>0</v>
      </c>
      <c r="DF158" s="29">
        <v>0</v>
      </c>
      <c r="DG158" s="3">
        <v>42</v>
      </c>
      <c r="DH158" s="1">
        <f t="shared" si="81"/>
        <v>4.2</v>
      </c>
      <c r="DI158" s="3">
        <v>37</v>
      </c>
      <c r="DJ158" s="1">
        <f t="shared" si="68"/>
        <v>3.7</v>
      </c>
      <c r="DK158" s="1">
        <v>3</v>
      </c>
      <c r="DL158" s="3">
        <v>108</v>
      </c>
      <c r="DM158" s="3">
        <v>194</v>
      </c>
      <c r="DN158" s="1">
        <f t="shared" si="83"/>
        <v>19.4</v>
      </c>
      <c r="DO158" s="3">
        <v>5931</v>
      </c>
      <c r="DP158" s="1">
        <v>2</v>
      </c>
      <c r="DQ158" s="1">
        <f t="shared" si="84"/>
        <v>5.931</v>
      </c>
      <c r="DR158" s="3">
        <v>85</v>
      </c>
      <c r="DS158" s="129">
        <v>5.1</v>
      </c>
      <c r="DT158" s="3" t="s">
        <v>308</v>
      </c>
      <c r="DU158" s="3">
        <v>2</v>
      </c>
      <c r="DV158" s="3">
        <v>7</v>
      </c>
      <c r="DW158" s="1">
        <v>2</v>
      </c>
      <c r="DX158" s="95">
        <v>2.86</v>
      </c>
      <c r="DY158" s="3">
        <v>69.7</v>
      </c>
      <c r="DZ158" s="30">
        <v>107</v>
      </c>
      <c r="EA158" s="3">
        <v>43</v>
      </c>
      <c r="EB158" s="3">
        <v>12.9</v>
      </c>
      <c r="EC158" s="3">
        <v>70.7</v>
      </c>
      <c r="ED158" s="3">
        <v>1.13</v>
      </c>
      <c r="EE158" s="3">
        <v>28</v>
      </c>
      <c r="EF158" s="3">
        <v>10.7</v>
      </c>
      <c r="EG158" s="26">
        <f t="shared" si="75"/>
        <v>1.02938377768521</v>
      </c>
      <c r="EH158" s="26">
        <f t="shared" si="76"/>
        <v>0.679393293272238</v>
      </c>
      <c r="EI158" s="1">
        <f t="shared" si="77"/>
        <v>2.38</v>
      </c>
      <c r="EJ158" s="28">
        <f t="shared" si="78"/>
        <v>-1.70060670672776</v>
      </c>
      <c r="EK158" s="22">
        <v>2</v>
      </c>
      <c r="EL158" s="1">
        <v>2</v>
      </c>
      <c r="EM158" s="3">
        <v>49</v>
      </c>
      <c r="EN158" s="3">
        <v>68</v>
      </c>
      <c r="EO158" s="3">
        <v>130</v>
      </c>
      <c r="EP158" s="3">
        <v>222</v>
      </c>
      <c r="EQ158" s="3">
        <v>4098</v>
      </c>
      <c r="ER158" s="129">
        <v>74</v>
      </c>
      <c r="ES158" s="118"/>
      <c r="ET158" s="3">
        <v>0</v>
      </c>
      <c r="EW158" s="30"/>
      <c r="FK158" s="95">
        <v>36.5</v>
      </c>
      <c r="FL158" s="3">
        <v>36.1</v>
      </c>
      <c r="FM158" s="1"/>
      <c r="FN158" s="31">
        <v>0</v>
      </c>
      <c r="FO158" s="32">
        <v>0</v>
      </c>
      <c r="FP158" s="3">
        <v>0</v>
      </c>
      <c r="FQ158" s="1">
        <v>0</v>
      </c>
      <c r="FR158" s="3">
        <v>0</v>
      </c>
      <c r="FS158" s="1">
        <v>0</v>
      </c>
      <c r="FT158" s="1">
        <f t="shared" si="69"/>
        <v>0</v>
      </c>
      <c r="FU158" s="66">
        <v>0</v>
      </c>
      <c r="FV158" s="1">
        <f t="shared" si="70"/>
        <v>0</v>
      </c>
      <c r="FW158" s="1">
        <v>0</v>
      </c>
      <c r="FX158" s="1">
        <v>0</v>
      </c>
      <c r="FY158" s="17">
        <v>0</v>
      </c>
      <c r="FZ158" s="1">
        <v>0</v>
      </c>
      <c r="GA158" s="17"/>
      <c r="GB158" s="1">
        <v>0</v>
      </c>
      <c r="GC158" s="17">
        <v>0</v>
      </c>
      <c r="GD158" s="17">
        <v>0</v>
      </c>
      <c r="GE158" s="1">
        <v>0</v>
      </c>
      <c r="GF158" s="17"/>
      <c r="GG158" s="1">
        <v>0</v>
      </c>
      <c r="GH158" s="17">
        <v>0</v>
      </c>
      <c r="GI158" s="17">
        <v>0</v>
      </c>
      <c r="GJ158" s="1">
        <v>0</v>
      </c>
      <c r="GK158" s="3">
        <v>0</v>
      </c>
      <c r="GL158" s="3">
        <v>0</v>
      </c>
      <c r="GM158" s="32">
        <v>0</v>
      </c>
      <c r="GN158" s="17">
        <v>0</v>
      </c>
      <c r="GO158" s="66">
        <v>0</v>
      </c>
      <c r="GP158" s="1">
        <v>0</v>
      </c>
      <c r="GQ158" s="1">
        <v>0</v>
      </c>
      <c r="GR158" s="66">
        <v>0</v>
      </c>
      <c r="GS158" s="1">
        <v>0</v>
      </c>
      <c r="GT158" s="32">
        <v>0</v>
      </c>
      <c r="GU158" s="32">
        <v>0</v>
      </c>
      <c r="GV158" s="3">
        <v>0</v>
      </c>
      <c r="GW158" s="3">
        <v>0</v>
      </c>
      <c r="GX158" s="157">
        <v>0</v>
      </c>
      <c r="GY158" s="66">
        <v>0</v>
      </c>
      <c r="GZ158" s="17">
        <v>0</v>
      </c>
      <c r="HA158" s="129">
        <v>0</v>
      </c>
      <c r="HB158" s="3">
        <v>0</v>
      </c>
      <c r="HC158" s="17">
        <v>0</v>
      </c>
      <c r="HD158" s="170">
        <v>0</v>
      </c>
      <c r="HE158" s="17">
        <v>0</v>
      </c>
      <c r="HF158" s="17">
        <v>0</v>
      </c>
      <c r="HG158" s="17">
        <v>0</v>
      </c>
      <c r="HH158" s="17">
        <v>0</v>
      </c>
      <c r="HI158" s="17">
        <v>0</v>
      </c>
      <c r="HL158" s="3">
        <v>0</v>
      </c>
      <c r="HM158" s="3">
        <v>0</v>
      </c>
      <c r="HN158" s="3">
        <v>0</v>
      </c>
      <c r="HO158" s="3">
        <v>0</v>
      </c>
      <c r="HP158" s="3">
        <v>0</v>
      </c>
      <c r="HQ158" s="3">
        <v>0</v>
      </c>
      <c r="HR158" s="32">
        <v>0</v>
      </c>
      <c r="HS158" s="1">
        <v>0</v>
      </c>
      <c r="HT158" s="32">
        <v>0</v>
      </c>
      <c r="HU158" s="32">
        <v>0</v>
      </c>
      <c r="HV158" s="1"/>
      <c r="HW158" s="32">
        <v>0</v>
      </c>
      <c r="HX158" s="32">
        <v>0</v>
      </c>
      <c r="HY158" s="1">
        <f t="shared" si="71"/>
        <v>0</v>
      </c>
      <c r="HZ158" s="1">
        <v>0</v>
      </c>
      <c r="IA158" s="1">
        <f t="shared" si="72"/>
        <v>0</v>
      </c>
      <c r="IB158" s="1">
        <v>0</v>
      </c>
      <c r="IC158" s="3">
        <v>0</v>
      </c>
      <c r="ID158" s="118">
        <v>0</v>
      </c>
      <c r="IE158" s="118"/>
      <c r="IF158" s="118"/>
      <c r="IG158" s="115">
        <v>1</v>
      </c>
      <c r="IH158" s="118" t="s">
        <v>331</v>
      </c>
      <c r="II158" s="179">
        <v>1</v>
      </c>
      <c r="IJ158" s="3" t="s">
        <v>771</v>
      </c>
      <c r="IL158" s="3" t="s">
        <v>331</v>
      </c>
      <c r="IM158" s="3">
        <v>0</v>
      </c>
      <c r="IN158" s="3">
        <v>0</v>
      </c>
      <c r="IO158" s="3">
        <v>11.38</v>
      </c>
      <c r="IQ158" s="3">
        <v>2.92</v>
      </c>
      <c r="IR158" s="3">
        <v>57.5</v>
      </c>
      <c r="IS158" s="3">
        <v>117</v>
      </c>
      <c r="IT158" s="3">
        <v>38</v>
      </c>
      <c r="IU158" s="3">
        <v>12.2</v>
      </c>
      <c r="IV158" s="3">
        <v>84.9</v>
      </c>
      <c r="IW158" s="3">
        <v>1.06</v>
      </c>
      <c r="IX158" s="3">
        <v>33</v>
      </c>
      <c r="IY158" s="3">
        <v>8.2</v>
      </c>
      <c r="IZ158" s="3">
        <v>26</v>
      </c>
      <c r="JA158" s="3">
        <v>28</v>
      </c>
      <c r="JB158" s="3">
        <v>96</v>
      </c>
      <c r="JC158" s="3">
        <v>142</v>
      </c>
      <c r="JD158" s="3">
        <v>5375</v>
      </c>
      <c r="JE158" s="118">
        <v>72</v>
      </c>
      <c r="JI158" s="3" t="s">
        <v>331</v>
      </c>
      <c r="JN158" s="118"/>
    </row>
    <row r="159" s="8" customFormat="1" ht="90" spans="2:274">
      <c r="B159" s="203"/>
      <c r="C159" s="203"/>
      <c r="E159" s="204">
        <v>2</v>
      </c>
      <c r="F159" s="49">
        <v>1</v>
      </c>
      <c r="G159" s="205">
        <v>2</v>
      </c>
      <c r="H159" s="205">
        <v>1</v>
      </c>
      <c r="I159" s="71">
        <v>66.4640657084189</v>
      </c>
      <c r="J159" s="47">
        <v>2</v>
      </c>
      <c r="K159" s="68">
        <f t="shared" si="63"/>
        <v>6.64640657084189</v>
      </c>
      <c r="L159" s="49">
        <v>4</v>
      </c>
      <c r="M159" s="206">
        <v>19694</v>
      </c>
      <c r="N159" s="205">
        <v>0</v>
      </c>
      <c r="O159" s="205">
        <v>1</v>
      </c>
      <c r="P159" s="205">
        <v>0</v>
      </c>
      <c r="Q159" s="1">
        <v>3</v>
      </c>
      <c r="R159" s="1">
        <v>1</v>
      </c>
      <c r="S159" s="19">
        <v>155</v>
      </c>
      <c r="T159" s="83">
        <v>157</v>
      </c>
      <c r="U159" s="4">
        <v>4</v>
      </c>
      <c r="V159" s="1">
        <v>3</v>
      </c>
      <c r="W159" s="1">
        <v>2</v>
      </c>
      <c r="X159" s="1">
        <v>2</v>
      </c>
      <c r="Z159" s="207">
        <v>43970</v>
      </c>
      <c r="AA159" s="208" t="s">
        <v>772</v>
      </c>
      <c r="AB159" s="209" t="s">
        <v>773</v>
      </c>
      <c r="AC159" s="8">
        <v>27.75</v>
      </c>
      <c r="AD159" s="1">
        <v>2</v>
      </c>
      <c r="AE159" s="210" t="s">
        <v>291</v>
      </c>
      <c r="AF159" s="211"/>
      <c r="AG159" s="211" t="s">
        <v>255</v>
      </c>
      <c r="AH159" s="211">
        <v>3</v>
      </c>
      <c r="AI159" s="21">
        <v>3</v>
      </c>
      <c r="AJ159" s="211">
        <v>2</v>
      </c>
      <c r="AK159" s="205">
        <v>2</v>
      </c>
      <c r="AL159" s="107">
        <v>2</v>
      </c>
      <c r="AM159" s="8">
        <v>4</v>
      </c>
      <c r="AN159" s="1">
        <v>3</v>
      </c>
      <c r="AO159" s="8">
        <v>0</v>
      </c>
      <c r="AP159" s="8">
        <v>0</v>
      </c>
      <c r="AQ159" s="205">
        <v>4</v>
      </c>
      <c r="AR159" s="1">
        <v>2</v>
      </c>
      <c r="AS159" s="3">
        <v>2</v>
      </c>
      <c r="AT159" s="205" t="s">
        <v>259</v>
      </c>
      <c r="AU159" s="3">
        <v>2</v>
      </c>
      <c r="AV159" s="17">
        <v>1</v>
      </c>
      <c r="AX159" s="8">
        <v>1</v>
      </c>
      <c r="AY159" s="66">
        <v>1</v>
      </c>
      <c r="AZ159" s="3">
        <v>0.5</v>
      </c>
      <c r="BA159" s="1">
        <v>0.5</v>
      </c>
      <c r="BB159" s="22">
        <v>1</v>
      </c>
      <c r="BC159" s="22">
        <v>0</v>
      </c>
      <c r="BD159" s="22">
        <v>0</v>
      </c>
      <c r="BE159" s="22"/>
      <c r="BF159" s="8">
        <v>0</v>
      </c>
      <c r="BG159" s="8">
        <v>0</v>
      </c>
      <c r="BH159" s="17">
        <v>0</v>
      </c>
      <c r="BI159" s="8">
        <v>0</v>
      </c>
      <c r="BJ159" s="64">
        <v>0</v>
      </c>
      <c r="BK159" s="117" t="s">
        <v>259</v>
      </c>
      <c r="BL159" s="8">
        <v>0</v>
      </c>
      <c r="BM159" s="8">
        <v>0</v>
      </c>
      <c r="BN159" s="8">
        <v>0</v>
      </c>
      <c r="BO159" s="8">
        <v>0</v>
      </c>
      <c r="BP159" s="1">
        <v>3</v>
      </c>
      <c r="BQ159" s="205">
        <v>3</v>
      </c>
      <c r="BR159" s="8">
        <v>116.3</v>
      </c>
      <c r="BS159" s="1">
        <v>2</v>
      </c>
      <c r="BT159" s="1">
        <v>3</v>
      </c>
      <c r="BU159" s="1">
        <v>4</v>
      </c>
      <c r="BW159" s="8">
        <v>3.38</v>
      </c>
      <c r="BX159" s="17">
        <v>1</v>
      </c>
      <c r="BY159" s="1">
        <v>2</v>
      </c>
      <c r="BZ159" s="8">
        <v>66.5</v>
      </c>
      <c r="CA159" s="8">
        <v>109</v>
      </c>
      <c r="CB159" s="24">
        <v>1</v>
      </c>
      <c r="CC159" s="8">
        <v>40</v>
      </c>
      <c r="CD159" s="48">
        <f t="shared" si="79"/>
        <v>0.8</v>
      </c>
      <c r="CE159" s="48">
        <v>1</v>
      </c>
      <c r="CF159" s="213" t="s">
        <v>623</v>
      </c>
      <c r="CG159" s="8">
        <v>0</v>
      </c>
      <c r="CH159" s="8" t="s">
        <v>774</v>
      </c>
      <c r="CI159" s="8" t="s">
        <v>623</v>
      </c>
      <c r="CJ159" s="8" t="s">
        <v>775</v>
      </c>
      <c r="CK159" s="8">
        <v>40</v>
      </c>
      <c r="CL159" s="1">
        <f t="shared" si="82"/>
        <v>0.8</v>
      </c>
      <c r="CM159" s="22">
        <v>12.4</v>
      </c>
      <c r="CN159" s="17">
        <v>1</v>
      </c>
      <c r="CO159" s="8">
        <v>81.2</v>
      </c>
      <c r="CP159" s="17">
        <v>5</v>
      </c>
      <c r="CQ159" s="1">
        <f t="shared" si="73"/>
        <v>8.12</v>
      </c>
      <c r="CR159" s="8">
        <v>1.08</v>
      </c>
      <c r="CS159" s="1">
        <f t="shared" si="80"/>
        <v>10.8</v>
      </c>
      <c r="CT159" s="107">
        <v>1</v>
      </c>
      <c r="CU159" s="22">
        <v>28</v>
      </c>
      <c r="CV159" s="22">
        <v>1</v>
      </c>
      <c r="CW159" s="22">
        <v>10</v>
      </c>
      <c r="CX159" s="26">
        <f t="shared" si="64"/>
        <v>1</v>
      </c>
      <c r="CY159" s="27">
        <f t="shared" si="65"/>
        <v>0.66</v>
      </c>
      <c r="CZ159" s="26">
        <f t="shared" si="66"/>
        <v>2.38</v>
      </c>
      <c r="DA159" s="28">
        <f t="shared" si="67"/>
        <v>-1.72</v>
      </c>
      <c r="DB159" s="22">
        <v>2</v>
      </c>
      <c r="DC159" s="1">
        <v>1</v>
      </c>
      <c r="DD159" s="205">
        <v>2</v>
      </c>
      <c r="DE159" s="29">
        <f t="shared" si="74"/>
        <v>0</v>
      </c>
      <c r="DF159" s="29">
        <v>0</v>
      </c>
      <c r="DG159" s="8">
        <v>27</v>
      </c>
      <c r="DH159" s="1">
        <f t="shared" si="81"/>
        <v>2.7</v>
      </c>
      <c r="DI159" s="8">
        <v>29</v>
      </c>
      <c r="DJ159" s="1">
        <f t="shared" si="68"/>
        <v>2.9</v>
      </c>
      <c r="DK159" s="17">
        <v>2</v>
      </c>
      <c r="DL159" s="8">
        <v>140</v>
      </c>
      <c r="DM159" s="8">
        <v>245</v>
      </c>
      <c r="DN159" s="1">
        <f t="shared" si="83"/>
        <v>24.5</v>
      </c>
      <c r="DO159" s="8">
        <v>5933</v>
      </c>
      <c r="DP159" s="1">
        <v>2</v>
      </c>
      <c r="DQ159" s="1">
        <f t="shared" si="84"/>
        <v>5.933</v>
      </c>
      <c r="DR159" s="8">
        <v>100</v>
      </c>
      <c r="DS159" s="213">
        <v>5.6</v>
      </c>
      <c r="DT159" s="8" t="s">
        <v>260</v>
      </c>
      <c r="DU159" s="8">
        <v>1</v>
      </c>
      <c r="DV159" s="8">
        <v>6</v>
      </c>
      <c r="DW159" s="1">
        <v>1</v>
      </c>
      <c r="DX159" s="210">
        <v>4.12</v>
      </c>
      <c r="DY159" s="8">
        <v>72.4</v>
      </c>
      <c r="DZ159" s="30">
        <v>98</v>
      </c>
      <c r="EA159" s="8">
        <v>28</v>
      </c>
      <c r="EB159" s="8">
        <v>13.4</v>
      </c>
      <c r="EC159" s="8">
        <v>68.5</v>
      </c>
      <c r="ED159" s="8">
        <v>1.17</v>
      </c>
      <c r="EE159" s="8">
        <v>31</v>
      </c>
      <c r="EF159" s="8">
        <v>17.3</v>
      </c>
      <c r="EG159" s="26">
        <f t="shared" si="75"/>
        <v>1.2380461031288</v>
      </c>
      <c r="EH159" s="26">
        <f t="shared" si="76"/>
        <v>0.817110428065005</v>
      </c>
      <c r="EI159" s="1">
        <f t="shared" si="77"/>
        <v>2.635</v>
      </c>
      <c r="EJ159" s="28">
        <f t="shared" si="78"/>
        <v>-1.817889571935</v>
      </c>
      <c r="EK159" s="22">
        <v>2</v>
      </c>
      <c r="EL159" s="1">
        <v>2</v>
      </c>
      <c r="EM159" s="8">
        <v>253</v>
      </c>
      <c r="EN159" s="8">
        <v>416</v>
      </c>
      <c r="EO159" s="8">
        <v>116</v>
      </c>
      <c r="EP159" s="8">
        <v>201</v>
      </c>
      <c r="EQ159" s="8">
        <v>4910</v>
      </c>
      <c r="ER159" s="213">
        <v>111</v>
      </c>
      <c r="ES159" s="214"/>
      <c r="ET159" s="8">
        <v>1</v>
      </c>
      <c r="EU159" s="8">
        <v>3.41</v>
      </c>
      <c r="EV159" s="8">
        <v>70.7</v>
      </c>
      <c r="EW159" s="30">
        <v>72</v>
      </c>
      <c r="EX159" s="8">
        <v>50</v>
      </c>
      <c r="EY159" s="8">
        <v>14</v>
      </c>
      <c r="EZ159" s="8">
        <v>63.2</v>
      </c>
      <c r="FA159" s="8">
        <v>1.22</v>
      </c>
      <c r="FB159" s="8">
        <v>31</v>
      </c>
      <c r="FC159" s="8">
        <v>14.3</v>
      </c>
      <c r="FD159" s="8">
        <v>48</v>
      </c>
      <c r="FE159" s="8">
        <v>35</v>
      </c>
      <c r="FF159" s="8">
        <v>271</v>
      </c>
      <c r="FG159" s="8">
        <v>312</v>
      </c>
      <c r="FH159" s="8">
        <v>3007</v>
      </c>
      <c r="FI159" s="8">
        <v>97</v>
      </c>
      <c r="FJ159" s="8">
        <v>12.21</v>
      </c>
      <c r="FK159" s="210">
        <v>39</v>
      </c>
      <c r="FL159" s="8">
        <v>37</v>
      </c>
      <c r="FM159" s="17"/>
      <c r="FN159" s="31">
        <v>1</v>
      </c>
      <c r="FO159" s="157">
        <v>1</v>
      </c>
      <c r="FP159" s="8">
        <v>2</v>
      </c>
      <c r="FQ159" s="1">
        <v>1</v>
      </c>
      <c r="FR159" s="8" t="s">
        <v>776</v>
      </c>
      <c r="FS159" s="1">
        <v>0</v>
      </c>
      <c r="FT159" s="1">
        <f t="shared" si="69"/>
        <v>0</v>
      </c>
      <c r="FU159" s="205">
        <v>1</v>
      </c>
      <c r="FV159" s="1">
        <f t="shared" si="70"/>
        <v>1</v>
      </c>
      <c r="FW159" s="1">
        <v>0</v>
      </c>
      <c r="FX159" s="1">
        <v>0</v>
      </c>
      <c r="FY159" s="17">
        <v>0</v>
      </c>
      <c r="FZ159" s="1">
        <v>0</v>
      </c>
      <c r="GA159" s="17"/>
      <c r="GB159" s="1">
        <v>0</v>
      </c>
      <c r="GC159" s="17">
        <v>1</v>
      </c>
      <c r="GD159" s="17">
        <v>0</v>
      </c>
      <c r="GE159" s="1">
        <v>1</v>
      </c>
      <c r="GF159" s="17" t="s">
        <v>196</v>
      </c>
      <c r="GG159" s="1">
        <v>0</v>
      </c>
      <c r="GH159" s="17">
        <v>0</v>
      </c>
      <c r="GI159" s="17">
        <v>1</v>
      </c>
      <c r="GJ159" s="1">
        <v>0</v>
      </c>
      <c r="GK159" s="8">
        <v>2</v>
      </c>
      <c r="GL159" s="8">
        <v>0</v>
      </c>
      <c r="GM159" s="32">
        <v>0</v>
      </c>
      <c r="GN159" s="17">
        <v>0</v>
      </c>
      <c r="GO159" s="8">
        <v>1</v>
      </c>
      <c r="GP159" s="1">
        <v>1</v>
      </c>
      <c r="GQ159" s="1">
        <v>0</v>
      </c>
      <c r="GR159" s="205">
        <v>0</v>
      </c>
      <c r="GS159" s="1">
        <v>0</v>
      </c>
      <c r="GT159" s="32">
        <v>0</v>
      </c>
      <c r="GU159" s="32">
        <v>0</v>
      </c>
      <c r="GV159" s="8" t="s">
        <v>777</v>
      </c>
      <c r="GW159" s="8">
        <v>1</v>
      </c>
      <c r="GX159" s="157">
        <v>0</v>
      </c>
      <c r="GY159" s="8">
        <v>0</v>
      </c>
      <c r="GZ159" s="17">
        <v>0</v>
      </c>
      <c r="HA159" s="213" t="s">
        <v>778</v>
      </c>
      <c r="HB159" s="8" t="s">
        <v>779</v>
      </c>
      <c r="HC159" s="15">
        <v>1</v>
      </c>
      <c r="HD159" s="170">
        <v>1</v>
      </c>
      <c r="HE159" s="17">
        <v>1</v>
      </c>
      <c r="HF159" s="17">
        <v>0</v>
      </c>
      <c r="HG159" s="17">
        <v>0</v>
      </c>
      <c r="HH159" s="8">
        <v>1</v>
      </c>
      <c r="HI159" s="8">
        <v>0</v>
      </c>
      <c r="HJ159" s="205" t="s">
        <v>346</v>
      </c>
      <c r="HL159" s="8">
        <v>0</v>
      </c>
      <c r="HM159" s="8" t="s">
        <v>774</v>
      </c>
      <c r="HN159" s="8" t="s">
        <v>623</v>
      </c>
      <c r="HO159" s="8" t="s">
        <v>775</v>
      </c>
      <c r="HP159" s="8">
        <v>0</v>
      </c>
      <c r="HQ159" s="8">
        <v>0</v>
      </c>
      <c r="HR159" s="32">
        <v>0</v>
      </c>
      <c r="HS159" s="1">
        <v>0</v>
      </c>
      <c r="HT159" s="32">
        <v>0</v>
      </c>
      <c r="HU159" s="32">
        <v>0</v>
      </c>
      <c r="HV159" s="1"/>
      <c r="HW159" s="32">
        <v>0</v>
      </c>
      <c r="HX159" s="32">
        <v>0</v>
      </c>
      <c r="HY159" s="1">
        <f t="shared" si="71"/>
        <v>1</v>
      </c>
      <c r="HZ159" s="1">
        <v>1</v>
      </c>
      <c r="IA159" s="1">
        <f t="shared" si="72"/>
        <v>1</v>
      </c>
      <c r="IB159" s="1">
        <v>1</v>
      </c>
      <c r="IC159" s="8">
        <v>0</v>
      </c>
      <c r="ID159" s="214" t="s">
        <v>780</v>
      </c>
      <c r="IE159" s="214"/>
      <c r="IF159" s="214"/>
      <c r="IG159" s="215">
        <v>4</v>
      </c>
      <c r="IH159" s="214" t="s">
        <v>242</v>
      </c>
      <c r="II159" s="179">
        <v>0</v>
      </c>
      <c r="IJ159" s="8" t="s">
        <v>781</v>
      </c>
      <c r="IK159" s="8" t="s">
        <v>782</v>
      </c>
      <c r="IL159" s="8" t="s">
        <v>783</v>
      </c>
      <c r="IM159" s="8">
        <v>0</v>
      </c>
      <c r="IN159" s="8">
        <v>0</v>
      </c>
      <c r="IQ159" s="8">
        <v>2.72</v>
      </c>
      <c r="IR159" s="8">
        <v>62.4</v>
      </c>
      <c r="IS159" s="8">
        <v>58</v>
      </c>
      <c r="IT159" s="8">
        <v>48</v>
      </c>
      <c r="IU159" s="8">
        <v>15.4</v>
      </c>
      <c r="IV159" s="8">
        <v>51.4</v>
      </c>
      <c r="IW159" s="8">
        <v>1.35</v>
      </c>
      <c r="IX159" s="8">
        <v>34</v>
      </c>
      <c r="IY159" s="8">
        <v>13</v>
      </c>
      <c r="IZ159" s="8">
        <v>22</v>
      </c>
      <c r="JA159" s="8">
        <v>23</v>
      </c>
      <c r="JB159" s="8">
        <v>257</v>
      </c>
      <c r="JC159" s="8">
        <v>274</v>
      </c>
      <c r="JD159" s="8">
        <v>2976</v>
      </c>
      <c r="JE159" s="214">
        <v>105</v>
      </c>
      <c r="JI159" s="8" t="s">
        <v>783</v>
      </c>
      <c r="JN159" s="214"/>
    </row>
    <row r="160" s="3" customFormat="1" ht="75" spans="2:274">
      <c r="B160" s="56"/>
      <c r="C160" s="56"/>
      <c r="E160" s="54">
        <v>2</v>
      </c>
      <c r="F160" s="49">
        <v>1</v>
      </c>
      <c r="G160" s="66">
        <v>2</v>
      </c>
      <c r="H160" s="66">
        <v>1</v>
      </c>
      <c r="I160" s="71">
        <v>67.3517974763908</v>
      </c>
      <c r="J160" s="47">
        <v>2</v>
      </c>
      <c r="K160" s="68">
        <f t="shared" si="63"/>
        <v>6.73517974763908</v>
      </c>
      <c r="L160" s="49">
        <v>4</v>
      </c>
      <c r="M160" s="79">
        <v>19694</v>
      </c>
      <c r="N160" s="66">
        <v>0</v>
      </c>
      <c r="O160" s="66">
        <v>1</v>
      </c>
      <c r="P160" s="66">
        <v>0</v>
      </c>
      <c r="Q160" s="1">
        <v>3</v>
      </c>
      <c r="R160" s="1">
        <v>1</v>
      </c>
      <c r="S160" s="19">
        <v>156</v>
      </c>
      <c r="T160" s="83">
        <v>158</v>
      </c>
      <c r="U160" s="3">
        <v>4</v>
      </c>
      <c r="V160" s="1">
        <v>3</v>
      </c>
      <c r="W160" s="1">
        <v>2</v>
      </c>
      <c r="X160" s="1">
        <v>2</v>
      </c>
      <c r="Z160" s="92">
        <v>44294</v>
      </c>
      <c r="AA160" s="66" t="s">
        <v>784</v>
      </c>
      <c r="AB160" s="66">
        <v>0</v>
      </c>
      <c r="AC160" s="3">
        <v>27.75</v>
      </c>
      <c r="AD160" s="1">
        <v>2</v>
      </c>
      <c r="AE160" s="95" t="s">
        <v>785</v>
      </c>
      <c r="AF160" s="94"/>
      <c r="AG160" s="94" t="s">
        <v>255</v>
      </c>
      <c r="AH160" s="94">
        <v>3</v>
      </c>
      <c r="AI160" s="21">
        <v>3</v>
      </c>
      <c r="AJ160" s="94">
        <v>1.1</v>
      </c>
      <c r="AK160" s="66">
        <v>1.1</v>
      </c>
      <c r="AL160" s="22">
        <v>1</v>
      </c>
      <c r="AM160" s="3">
        <v>2</v>
      </c>
      <c r="AN160" s="3">
        <v>2</v>
      </c>
      <c r="AO160" s="3">
        <v>0</v>
      </c>
      <c r="AP160" s="3">
        <v>0</v>
      </c>
      <c r="AQ160" s="66">
        <v>2</v>
      </c>
      <c r="AR160" s="1">
        <v>1</v>
      </c>
      <c r="AS160" s="66">
        <v>1</v>
      </c>
      <c r="AT160" s="66" t="s">
        <v>246</v>
      </c>
      <c r="AU160" s="17">
        <v>1</v>
      </c>
      <c r="AV160" s="17">
        <v>1</v>
      </c>
      <c r="AX160" s="3">
        <v>1</v>
      </c>
      <c r="AY160" s="3">
        <v>1</v>
      </c>
      <c r="AZ160" s="3">
        <v>0.5</v>
      </c>
      <c r="BA160" s="1">
        <v>0.5</v>
      </c>
      <c r="BB160" s="22">
        <v>1</v>
      </c>
      <c r="BC160" s="22">
        <v>0</v>
      </c>
      <c r="BD160" s="22">
        <v>0</v>
      </c>
      <c r="BE160" s="22"/>
      <c r="BF160" s="3">
        <v>0</v>
      </c>
      <c r="BG160" s="3">
        <v>0</v>
      </c>
      <c r="BH160" s="17">
        <v>0</v>
      </c>
      <c r="BI160" s="3">
        <v>0</v>
      </c>
      <c r="BJ160" s="64">
        <v>0</v>
      </c>
      <c r="BK160" s="117" t="s">
        <v>271</v>
      </c>
      <c r="BL160" s="3">
        <v>0</v>
      </c>
      <c r="BM160" s="3">
        <v>0</v>
      </c>
      <c r="BN160" s="3">
        <v>0</v>
      </c>
      <c r="BO160" s="3">
        <v>0</v>
      </c>
      <c r="BP160" s="1">
        <v>3</v>
      </c>
      <c r="BQ160" s="66">
        <v>3</v>
      </c>
      <c r="BR160" s="3">
        <v>2.99</v>
      </c>
      <c r="BS160" s="1">
        <v>1</v>
      </c>
      <c r="BT160" s="1">
        <v>1</v>
      </c>
      <c r="BU160" s="66">
        <v>1</v>
      </c>
      <c r="BW160" s="3">
        <v>2.47</v>
      </c>
      <c r="BX160" s="17">
        <v>1</v>
      </c>
      <c r="BY160" s="1">
        <v>1</v>
      </c>
      <c r="BZ160" s="3">
        <v>54</v>
      </c>
      <c r="CA160" s="3">
        <v>127</v>
      </c>
      <c r="CB160" s="24">
        <v>2</v>
      </c>
      <c r="CC160" s="3">
        <v>31</v>
      </c>
      <c r="CD160" s="48">
        <f t="shared" si="79"/>
        <v>0.62</v>
      </c>
      <c r="CE160" s="48">
        <v>1</v>
      </c>
      <c r="CF160" s="129">
        <v>0</v>
      </c>
      <c r="CG160" s="3">
        <v>0</v>
      </c>
      <c r="CH160" s="3" t="s">
        <v>407</v>
      </c>
      <c r="CI160" s="3">
        <v>0</v>
      </c>
      <c r="CJ160" s="3">
        <v>0</v>
      </c>
      <c r="CK160" s="3">
        <v>31</v>
      </c>
      <c r="CL160" s="1">
        <f t="shared" si="82"/>
        <v>0.62</v>
      </c>
      <c r="CM160" s="22"/>
      <c r="CQ160" s="1">
        <f t="shared" si="73"/>
        <v>0</v>
      </c>
      <c r="CS160" s="1">
        <f t="shared" si="80"/>
        <v>0</v>
      </c>
      <c r="CT160" s="22"/>
      <c r="CU160" s="22">
        <v>39</v>
      </c>
      <c r="CV160" s="107">
        <v>2</v>
      </c>
      <c r="CW160" s="22">
        <v>15.1</v>
      </c>
      <c r="CX160" s="26">
        <f t="shared" si="64"/>
        <v>1.17897694729317</v>
      </c>
      <c r="CY160" s="27">
        <f t="shared" si="65"/>
        <v>0.778124785213492</v>
      </c>
      <c r="CZ160" s="26">
        <f t="shared" si="66"/>
        <v>3.315</v>
      </c>
      <c r="DA160" s="28">
        <f t="shared" si="67"/>
        <v>-2.53687521478651</v>
      </c>
      <c r="DB160" s="22">
        <v>2</v>
      </c>
      <c r="DC160" s="1">
        <v>1</v>
      </c>
      <c r="DD160" s="66">
        <v>2</v>
      </c>
      <c r="DE160" s="29">
        <f t="shared" si="74"/>
        <v>0</v>
      </c>
      <c r="DF160" s="29">
        <v>0</v>
      </c>
      <c r="DG160" s="3">
        <v>26</v>
      </c>
      <c r="DH160" s="1">
        <f t="shared" si="81"/>
        <v>2.6</v>
      </c>
      <c r="DI160" s="3">
        <v>26</v>
      </c>
      <c r="DJ160" s="1">
        <f t="shared" si="68"/>
        <v>2.6</v>
      </c>
      <c r="DK160" s="17">
        <v>2</v>
      </c>
      <c r="DL160" s="3">
        <v>153</v>
      </c>
      <c r="DM160" s="3">
        <v>201</v>
      </c>
      <c r="DN160" s="1">
        <f t="shared" si="83"/>
        <v>20.1</v>
      </c>
      <c r="DO160" s="3">
        <v>5474</v>
      </c>
      <c r="DP160" s="1">
        <v>2</v>
      </c>
      <c r="DQ160" s="1">
        <f t="shared" si="84"/>
        <v>5.474</v>
      </c>
      <c r="DR160" s="3">
        <v>112</v>
      </c>
      <c r="DS160" s="129">
        <v>6.4</v>
      </c>
      <c r="DT160" s="3" t="s">
        <v>241</v>
      </c>
      <c r="DU160" s="3">
        <v>1</v>
      </c>
      <c r="DV160" s="3">
        <v>5</v>
      </c>
      <c r="DW160" s="1">
        <v>1</v>
      </c>
      <c r="DX160" s="95">
        <v>2.14</v>
      </c>
      <c r="DY160" s="3">
        <v>65.9</v>
      </c>
      <c r="DZ160" s="30">
        <v>109</v>
      </c>
      <c r="EA160" s="3">
        <v>29</v>
      </c>
      <c r="EB160" s="3">
        <v>14</v>
      </c>
      <c r="EC160" s="3">
        <v>63.2</v>
      </c>
      <c r="ED160" s="3">
        <v>1.22</v>
      </c>
      <c r="EE160" s="3">
        <v>34</v>
      </c>
      <c r="EF160" s="3">
        <v>19.3</v>
      </c>
      <c r="EG160" s="26">
        <f t="shared" si="75"/>
        <v>1.28555730900777</v>
      </c>
      <c r="EH160" s="26">
        <f t="shared" si="76"/>
        <v>0.848467823945131</v>
      </c>
      <c r="EI160" s="1">
        <f t="shared" si="77"/>
        <v>2.89</v>
      </c>
      <c r="EJ160" s="28">
        <f t="shared" si="78"/>
        <v>-2.04153217605487</v>
      </c>
      <c r="EK160" s="22">
        <v>2</v>
      </c>
      <c r="EL160" s="1">
        <v>2</v>
      </c>
      <c r="EM160" s="3">
        <v>111</v>
      </c>
      <c r="EN160" s="3">
        <v>169</v>
      </c>
      <c r="EO160" s="3">
        <v>115</v>
      </c>
      <c r="EP160" s="3">
        <v>157</v>
      </c>
      <c r="EQ160" s="3">
        <v>4461</v>
      </c>
      <c r="ER160" s="129">
        <v>111</v>
      </c>
      <c r="ES160" s="118">
        <v>2.02</v>
      </c>
      <c r="ET160" s="3">
        <v>0</v>
      </c>
      <c r="EW160" s="30"/>
      <c r="FK160" s="95">
        <v>36.6</v>
      </c>
      <c r="FM160" s="1"/>
      <c r="FN160" s="31">
        <v>0</v>
      </c>
      <c r="FO160" s="32">
        <v>0</v>
      </c>
      <c r="FP160" s="3">
        <v>0</v>
      </c>
      <c r="FQ160" s="1">
        <v>0</v>
      </c>
      <c r="FR160" s="3">
        <v>0</v>
      </c>
      <c r="FS160" s="1">
        <v>0</v>
      </c>
      <c r="FT160" s="1">
        <f t="shared" si="69"/>
        <v>0</v>
      </c>
      <c r="FU160" s="66">
        <v>0</v>
      </c>
      <c r="FV160" s="1">
        <f t="shared" si="70"/>
        <v>0</v>
      </c>
      <c r="FW160" s="1">
        <v>0</v>
      </c>
      <c r="FX160" s="1">
        <v>0</v>
      </c>
      <c r="FY160" s="17">
        <v>0</v>
      </c>
      <c r="FZ160" s="1">
        <v>0</v>
      </c>
      <c r="GA160" s="17"/>
      <c r="GB160" s="1">
        <v>0</v>
      </c>
      <c r="GC160" s="17">
        <v>0</v>
      </c>
      <c r="GD160" s="17">
        <v>0</v>
      </c>
      <c r="GE160" s="1">
        <v>0</v>
      </c>
      <c r="GF160" s="17"/>
      <c r="GG160" s="1">
        <v>0</v>
      </c>
      <c r="GH160" s="17">
        <v>0</v>
      </c>
      <c r="GI160" s="17">
        <v>0</v>
      </c>
      <c r="GJ160" s="1">
        <v>0</v>
      </c>
      <c r="GK160" s="3">
        <v>0</v>
      </c>
      <c r="GL160" s="3">
        <v>0</v>
      </c>
      <c r="GM160" s="32">
        <v>0</v>
      </c>
      <c r="GN160" s="17">
        <v>0</v>
      </c>
      <c r="GO160" s="66">
        <v>0</v>
      </c>
      <c r="GP160" s="1">
        <v>0</v>
      </c>
      <c r="GQ160" s="1">
        <v>0</v>
      </c>
      <c r="GR160" s="66">
        <v>0</v>
      </c>
      <c r="GS160" s="1">
        <v>0</v>
      </c>
      <c r="GT160" s="32">
        <v>0</v>
      </c>
      <c r="GU160" s="32">
        <v>0</v>
      </c>
      <c r="GV160" s="3">
        <v>0</v>
      </c>
      <c r="GW160" s="3">
        <v>0</v>
      </c>
      <c r="GX160" s="157">
        <v>0</v>
      </c>
      <c r="GY160" s="66">
        <v>0</v>
      </c>
      <c r="GZ160" s="17">
        <v>0</v>
      </c>
      <c r="HA160" s="129">
        <v>0</v>
      </c>
      <c r="HB160" s="3">
        <v>0</v>
      </c>
      <c r="HC160" s="17">
        <v>0</v>
      </c>
      <c r="HD160" s="170">
        <v>0</v>
      </c>
      <c r="HE160" s="17">
        <v>0</v>
      </c>
      <c r="HF160" s="17">
        <v>0</v>
      </c>
      <c r="HG160" s="17">
        <v>0</v>
      </c>
      <c r="HH160" s="17">
        <v>0</v>
      </c>
      <c r="HI160" s="17">
        <v>0</v>
      </c>
      <c r="HL160" s="3">
        <v>0</v>
      </c>
      <c r="HM160" s="3" t="s">
        <v>407</v>
      </c>
      <c r="HN160" s="3">
        <v>0</v>
      </c>
      <c r="HO160" s="3">
        <v>0</v>
      </c>
      <c r="HP160" s="3">
        <v>0</v>
      </c>
      <c r="HQ160" s="3">
        <v>0</v>
      </c>
      <c r="HR160" s="32">
        <v>0</v>
      </c>
      <c r="HS160" s="1">
        <v>0</v>
      </c>
      <c r="HT160" s="32">
        <v>0</v>
      </c>
      <c r="HU160" s="32">
        <v>0</v>
      </c>
      <c r="HV160" s="1"/>
      <c r="HW160" s="32">
        <v>0</v>
      </c>
      <c r="HX160" s="32">
        <v>0</v>
      </c>
      <c r="HY160" s="1">
        <f t="shared" si="71"/>
        <v>0</v>
      </c>
      <c r="HZ160" s="1">
        <v>0</v>
      </c>
      <c r="IA160" s="1">
        <f t="shared" si="72"/>
        <v>0</v>
      </c>
      <c r="IB160" s="1">
        <v>0</v>
      </c>
      <c r="IC160" s="3">
        <v>0</v>
      </c>
      <c r="ID160" s="118">
        <v>0</v>
      </c>
      <c r="IE160" s="118"/>
      <c r="IF160" s="118"/>
      <c r="IG160" s="115">
        <v>2</v>
      </c>
      <c r="IH160" s="118" t="s">
        <v>331</v>
      </c>
      <c r="II160" s="179">
        <v>1</v>
      </c>
      <c r="IJ160" s="3" t="s">
        <v>786</v>
      </c>
      <c r="IK160" s="3" t="s">
        <v>418</v>
      </c>
      <c r="IL160" s="3" t="s">
        <v>331</v>
      </c>
      <c r="IM160" s="3">
        <v>0</v>
      </c>
      <c r="IN160" s="3">
        <v>0</v>
      </c>
      <c r="IO160" s="3">
        <v>2.26</v>
      </c>
      <c r="IQ160" s="3">
        <v>2.67</v>
      </c>
      <c r="IR160" s="3">
        <v>61.4</v>
      </c>
      <c r="IS160" s="3">
        <v>121</v>
      </c>
      <c r="IT160" s="3">
        <v>31</v>
      </c>
      <c r="IU160" s="3">
        <v>13.8</v>
      </c>
      <c r="IV160" s="3">
        <v>64.9</v>
      </c>
      <c r="IW160" s="3">
        <v>1.21</v>
      </c>
      <c r="IX160" s="3">
        <v>41</v>
      </c>
      <c r="IY160" s="3">
        <v>11.2</v>
      </c>
      <c r="IZ160" s="3">
        <v>39</v>
      </c>
      <c r="JA160" s="3">
        <v>37</v>
      </c>
      <c r="JB160" s="3">
        <v>163</v>
      </c>
      <c r="JC160" s="3">
        <v>194</v>
      </c>
      <c r="JD160" s="3">
        <v>5336</v>
      </c>
      <c r="JE160" s="118">
        <v>146</v>
      </c>
      <c r="JI160" s="3" t="s">
        <v>331</v>
      </c>
      <c r="JN160" s="118"/>
    </row>
    <row r="161" s="1" customFormat="1" ht="60" spans="1:274">
      <c r="A161" s="17">
        <v>98</v>
      </c>
      <c r="B161" s="48">
        <v>3001574277</v>
      </c>
      <c r="C161" s="48" t="s">
        <v>787</v>
      </c>
      <c r="E161" s="49">
        <v>3</v>
      </c>
      <c r="F161" s="49">
        <v>2</v>
      </c>
      <c r="G161" s="17">
        <v>3</v>
      </c>
      <c r="H161" s="1">
        <v>1</v>
      </c>
      <c r="I161" s="71">
        <v>77.3785187785188</v>
      </c>
      <c r="J161" s="47">
        <v>2</v>
      </c>
      <c r="K161" s="68">
        <f t="shared" si="63"/>
        <v>7.73785187785188</v>
      </c>
      <c r="L161" s="49">
        <v>5</v>
      </c>
      <c r="M161" s="78">
        <v>15707</v>
      </c>
      <c r="N161" s="1">
        <v>0</v>
      </c>
      <c r="O161" s="1">
        <v>1</v>
      </c>
      <c r="P161" s="1">
        <v>0</v>
      </c>
      <c r="Q161" s="1">
        <v>1</v>
      </c>
      <c r="R161" s="1">
        <v>0</v>
      </c>
      <c r="S161" s="19">
        <v>157</v>
      </c>
      <c r="T161" s="83">
        <v>159</v>
      </c>
      <c r="U161" s="1">
        <v>1</v>
      </c>
      <c r="V161" s="1">
        <v>1</v>
      </c>
      <c r="W161" s="1">
        <v>1</v>
      </c>
      <c r="X161" s="1">
        <v>1</v>
      </c>
      <c r="Z161" s="88">
        <v>43970</v>
      </c>
      <c r="AA161" s="17">
        <v>160</v>
      </c>
      <c r="AB161" s="17" t="s">
        <v>788</v>
      </c>
      <c r="AC161" s="1">
        <v>25.05</v>
      </c>
      <c r="AD161" s="1">
        <v>2</v>
      </c>
      <c r="AE161" s="20" t="s">
        <v>789</v>
      </c>
      <c r="AF161" s="16"/>
      <c r="AG161" s="16" t="s">
        <v>255</v>
      </c>
      <c r="AH161" s="16">
        <v>3</v>
      </c>
      <c r="AI161" s="21">
        <v>3</v>
      </c>
      <c r="AJ161" s="16">
        <v>3.2</v>
      </c>
      <c r="AK161" s="17">
        <v>3.2</v>
      </c>
      <c r="AL161" s="107">
        <v>2</v>
      </c>
      <c r="AM161" s="1">
        <v>2</v>
      </c>
      <c r="AN161" s="1">
        <v>2</v>
      </c>
      <c r="AO161" s="1">
        <v>0</v>
      </c>
      <c r="AP161" s="1">
        <v>0</v>
      </c>
      <c r="AQ161" s="17">
        <v>3</v>
      </c>
      <c r="AR161" s="1">
        <v>2</v>
      </c>
      <c r="AS161" s="3">
        <v>2</v>
      </c>
      <c r="AT161" s="17" t="s">
        <v>285</v>
      </c>
      <c r="AU161" s="3">
        <v>3</v>
      </c>
      <c r="AV161" s="3">
        <v>2</v>
      </c>
      <c r="AX161" s="1">
        <v>0</v>
      </c>
      <c r="AY161" s="1">
        <v>0</v>
      </c>
      <c r="AZ161" s="1">
        <v>0</v>
      </c>
      <c r="BA161" s="1">
        <v>0</v>
      </c>
      <c r="BB161" s="107">
        <v>0</v>
      </c>
      <c r="BC161" s="22">
        <v>0</v>
      </c>
      <c r="BD161" s="22">
        <v>0</v>
      </c>
      <c r="BE161" s="22"/>
      <c r="BF161" s="1">
        <v>0</v>
      </c>
      <c r="BG161" s="1">
        <v>0</v>
      </c>
      <c r="BH161" s="17">
        <v>0</v>
      </c>
      <c r="BI161" s="1">
        <v>1</v>
      </c>
      <c r="BJ161" s="17">
        <v>1</v>
      </c>
      <c r="BK161" s="23">
        <v>3</v>
      </c>
      <c r="BL161" s="1">
        <v>0</v>
      </c>
      <c r="BM161" s="1">
        <v>0</v>
      </c>
      <c r="BN161" s="1">
        <v>1</v>
      </c>
      <c r="BO161" s="1">
        <v>0</v>
      </c>
      <c r="BP161" s="1">
        <v>1</v>
      </c>
      <c r="BQ161" s="1">
        <v>1</v>
      </c>
      <c r="BR161" s="1">
        <v>166.3</v>
      </c>
      <c r="BS161" s="1">
        <v>2</v>
      </c>
      <c r="BT161" s="1">
        <v>3</v>
      </c>
      <c r="BU161" s="1">
        <v>4</v>
      </c>
      <c r="BW161" s="1">
        <v>4.26</v>
      </c>
      <c r="BX161" s="1">
        <v>2</v>
      </c>
      <c r="BY161" s="1">
        <v>2</v>
      </c>
      <c r="BZ161" s="1">
        <v>59.6</v>
      </c>
      <c r="CA161" s="1">
        <v>160</v>
      </c>
      <c r="CB161" s="24">
        <v>2</v>
      </c>
      <c r="CC161" s="24">
        <v>160</v>
      </c>
      <c r="CD161" s="48">
        <f t="shared" si="79"/>
        <v>3.2</v>
      </c>
      <c r="CE161" s="48">
        <v>3</v>
      </c>
      <c r="CF161" s="25">
        <v>0</v>
      </c>
      <c r="CG161" s="17">
        <v>0</v>
      </c>
      <c r="CH161" s="17">
        <v>0</v>
      </c>
      <c r="CI161" s="17">
        <v>0</v>
      </c>
      <c r="CJ161" s="17">
        <v>0</v>
      </c>
      <c r="CK161" s="17">
        <v>160</v>
      </c>
      <c r="CL161" s="1">
        <f t="shared" si="82"/>
        <v>3.2</v>
      </c>
      <c r="CM161" s="22">
        <v>11.4</v>
      </c>
      <c r="CN161" s="17">
        <v>1</v>
      </c>
      <c r="CO161" s="1">
        <v>102.2</v>
      </c>
      <c r="CP161" s="17">
        <v>7</v>
      </c>
      <c r="CQ161" s="1">
        <f t="shared" si="73"/>
        <v>10.22</v>
      </c>
      <c r="CR161" s="1">
        <v>0.99</v>
      </c>
      <c r="CS161" s="1">
        <f t="shared" si="80"/>
        <v>9.9</v>
      </c>
      <c r="CT161" s="107">
        <v>1</v>
      </c>
      <c r="CU161" s="22">
        <v>41</v>
      </c>
      <c r="CV161" s="107">
        <v>2</v>
      </c>
      <c r="CW161" s="22">
        <v>13.2</v>
      </c>
      <c r="CX161" s="26">
        <f t="shared" si="64"/>
        <v>1.12057393120585</v>
      </c>
      <c r="CY161" s="27">
        <f t="shared" si="65"/>
        <v>0.739578794595861</v>
      </c>
      <c r="CZ161" s="26">
        <f t="shared" si="66"/>
        <v>3.485</v>
      </c>
      <c r="DA161" s="28">
        <f t="shared" si="67"/>
        <v>-2.74542120540414</v>
      </c>
      <c r="DB161" s="107">
        <v>1</v>
      </c>
      <c r="DC161" s="1">
        <v>1</v>
      </c>
      <c r="DD161" s="17">
        <v>2</v>
      </c>
      <c r="DE161" s="29">
        <f t="shared" si="74"/>
        <v>1</v>
      </c>
      <c r="DF161" s="141">
        <v>1</v>
      </c>
      <c r="DG161" s="1">
        <v>30</v>
      </c>
      <c r="DH161" s="1">
        <f t="shared" si="81"/>
        <v>3</v>
      </c>
      <c r="DI161" s="1">
        <v>26</v>
      </c>
      <c r="DJ161" s="1">
        <f t="shared" si="68"/>
        <v>2.6</v>
      </c>
      <c r="DK161" s="17">
        <v>2</v>
      </c>
      <c r="DL161" s="1">
        <v>63</v>
      </c>
      <c r="DM161" s="1">
        <v>57</v>
      </c>
      <c r="DN161" s="1">
        <f t="shared" si="83"/>
        <v>5.7</v>
      </c>
      <c r="DO161" s="1">
        <v>8743</v>
      </c>
      <c r="DP161" s="1">
        <v>2</v>
      </c>
      <c r="DQ161" s="1">
        <f t="shared" si="84"/>
        <v>8.743</v>
      </c>
      <c r="DR161" s="1">
        <v>87</v>
      </c>
      <c r="DS161" s="25">
        <v>5.8</v>
      </c>
      <c r="DT161" s="1" t="s">
        <v>241</v>
      </c>
      <c r="DU161" s="1">
        <v>1</v>
      </c>
      <c r="DV161" s="1">
        <v>5</v>
      </c>
      <c r="DW161" s="1">
        <v>1</v>
      </c>
      <c r="DX161" s="20">
        <v>5.68</v>
      </c>
      <c r="DY161" s="1">
        <v>75.4</v>
      </c>
      <c r="DZ161" s="30">
        <v>151</v>
      </c>
      <c r="EA161" s="1">
        <v>127</v>
      </c>
      <c r="EB161" s="1">
        <v>11.9</v>
      </c>
      <c r="EC161" s="1">
        <v>90.9</v>
      </c>
      <c r="ED161" s="1">
        <v>1.04</v>
      </c>
      <c r="EE161" s="1">
        <v>37</v>
      </c>
      <c r="EF161" s="1">
        <v>19.5</v>
      </c>
      <c r="EG161" s="26">
        <f t="shared" si="75"/>
        <v>1.29003461136252</v>
      </c>
      <c r="EH161" s="26">
        <f t="shared" si="76"/>
        <v>0.851422843499262</v>
      </c>
      <c r="EI161" s="1">
        <f t="shared" si="77"/>
        <v>3.145</v>
      </c>
      <c r="EJ161" s="28">
        <f t="shared" si="78"/>
        <v>-2.29357715650074</v>
      </c>
      <c r="EK161" s="22">
        <v>2</v>
      </c>
      <c r="EL161" s="1">
        <v>2</v>
      </c>
      <c r="EM161" s="1">
        <v>281</v>
      </c>
      <c r="EN161" s="1">
        <v>346</v>
      </c>
      <c r="EO161" s="1">
        <v>57</v>
      </c>
      <c r="EP161" s="1">
        <v>55</v>
      </c>
      <c r="EQ161" s="1">
        <v>8147</v>
      </c>
      <c r="ER161" s="25">
        <v>85</v>
      </c>
      <c r="ES161" s="23"/>
      <c r="ET161" s="1">
        <v>1</v>
      </c>
      <c r="EU161" s="1">
        <v>6.23</v>
      </c>
      <c r="EV161" s="1">
        <v>76.8</v>
      </c>
      <c r="EW161" s="30">
        <v>135</v>
      </c>
      <c r="EX161" s="1">
        <v>137</v>
      </c>
      <c r="EY161" s="1">
        <v>12.4</v>
      </c>
      <c r="EZ161" s="1">
        <v>81.2</v>
      </c>
      <c r="FA161" s="1">
        <v>1.08</v>
      </c>
      <c r="FB161" s="1">
        <v>35</v>
      </c>
      <c r="FC161" s="1">
        <v>18.2</v>
      </c>
      <c r="FD161" s="1">
        <v>53</v>
      </c>
      <c r="FE161" s="1">
        <v>32</v>
      </c>
      <c r="FF161" s="1">
        <v>51</v>
      </c>
      <c r="FG161" s="1">
        <v>59</v>
      </c>
      <c r="FH161" s="1">
        <v>6809</v>
      </c>
      <c r="FI161" s="1">
        <v>94</v>
      </c>
      <c r="FJ161" s="1">
        <v>50.71</v>
      </c>
      <c r="FK161" s="20">
        <v>38.7</v>
      </c>
      <c r="FL161" s="1">
        <v>36.2</v>
      </c>
      <c r="FM161" s="17"/>
      <c r="FN161" s="31">
        <v>1</v>
      </c>
      <c r="FO161" s="157">
        <v>1</v>
      </c>
      <c r="FP161" s="1">
        <v>2</v>
      </c>
      <c r="FQ161" s="1">
        <v>1</v>
      </c>
      <c r="FR161" s="1" t="s">
        <v>790</v>
      </c>
      <c r="FS161" s="1">
        <v>0</v>
      </c>
      <c r="FT161" s="1">
        <f t="shared" si="69"/>
        <v>0</v>
      </c>
      <c r="FU161" s="1">
        <v>1</v>
      </c>
      <c r="FV161" s="1">
        <f t="shared" si="70"/>
        <v>1</v>
      </c>
      <c r="FW161" s="1">
        <v>0</v>
      </c>
      <c r="FX161" s="1">
        <v>0</v>
      </c>
      <c r="FY161" s="17">
        <v>0</v>
      </c>
      <c r="FZ161" s="17">
        <v>1</v>
      </c>
      <c r="GA161" s="1" t="s">
        <v>791</v>
      </c>
      <c r="GB161" s="1">
        <v>0</v>
      </c>
      <c r="GC161" s="1">
        <v>0</v>
      </c>
      <c r="GD161" s="17">
        <v>0</v>
      </c>
      <c r="GE161" s="1">
        <v>0</v>
      </c>
      <c r="GG161" s="1">
        <v>0</v>
      </c>
      <c r="GH161" s="1">
        <v>1</v>
      </c>
      <c r="GI161" s="17">
        <v>0</v>
      </c>
      <c r="GJ161" s="1">
        <v>0</v>
      </c>
      <c r="GK161" s="1" t="s">
        <v>792</v>
      </c>
      <c r="GL161" s="1">
        <v>1</v>
      </c>
      <c r="GM161" s="32">
        <v>0</v>
      </c>
      <c r="GN161" s="17">
        <v>0</v>
      </c>
      <c r="GO161" s="17">
        <v>0</v>
      </c>
      <c r="GP161" s="1">
        <v>0</v>
      </c>
      <c r="GQ161" s="1">
        <v>0</v>
      </c>
      <c r="GR161" s="1">
        <v>0</v>
      </c>
      <c r="GS161" s="1">
        <v>0</v>
      </c>
      <c r="GT161" s="32">
        <v>0</v>
      </c>
      <c r="GU161" s="32">
        <v>0</v>
      </c>
      <c r="GV161" s="1">
        <v>0</v>
      </c>
      <c r="GW161" s="1">
        <v>0</v>
      </c>
      <c r="GX161" s="157">
        <v>0</v>
      </c>
      <c r="GY161" s="17">
        <v>0</v>
      </c>
      <c r="GZ161" s="17">
        <v>0</v>
      </c>
      <c r="HA161" s="25">
        <v>0</v>
      </c>
      <c r="HB161" s="1">
        <v>0</v>
      </c>
      <c r="HC161" s="17">
        <v>0</v>
      </c>
      <c r="HD161" s="170">
        <v>0</v>
      </c>
      <c r="HE161" s="17">
        <v>0</v>
      </c>
      <c r="HF161" s="17">
        <v>0</v>
      </c>
      <c r="HG161" s="17">
        <v>0</v>
      </c>
      <c r="HH161" s="17">
        <v>0</v>
      </c>
      <c r="HI161" s="17">
        <v>0</v>
      </c>
      <c r="HL161" s="1">
        <v>0</v>
      </c>
      <c r="HM161" s="1">
        <v>0</v>
      </c>
      <c r="HN161" s="1">
        <v>0</v>
      </c>
      <c r="HO161" s="1">
        <v>0</v>
      </c>
      <c r="HP161" s="1">
        <v>0</v>
      </c>
      <c r="HQ161" s="1">
        <v>0</v>
      </c>
      <c r="HR161" s="32">
        <v>0</v>
      </c>
      <c r="HS161" s="1">
        <v>0</v>
      </c>
      <c r="HT161" s="32">
        <v>0</v>
      </c>
      <c r="HU161" s="32">
        <v>0</v>
      </c>
      <c r="HW161" s="32">
        <v>0</v>
      </c>
      <c r="HX161" s="32">
        <v>0</v>
      </c>
      <c r="HY161" s="1">
        <f t="shared" si="71"/>
        <v>0</v>
      </c>
      <c r="HZ161" s="1">
        <v>0</v>
      </c>
      <c r="IA161" s="1">
        <f t="shared" si="72"/>
        <v>0</v>
      </c>
      <c r="IB161" s="1">
        <v>0</v>
      </c>
      <c r="IC161" s="1">
        <v>0</v>
      </c>
      <c r="ID161" s="23" t="s">
        <v>793</v>
      </c>
      <c r="IE161" s="23"/>
      <c r="IF161" s="23"/>
      <c r="IG161" s="36">
        <v>2</v>
      </c>
      <c r="IH161" s="37" t="s">
        <v>242</v>
      </c>
      <c r="II161" s="179">
        <v>0</v>
      </c>
      <c r="IJ161" s="1" t="s">
        <v>248</v>
      </c>
      <c r="IL161" s="38" t="s">
        <v>242</v>
      </c>
      <c r="JE161" s="23"/>
      <c r="JI161" s="38" t="s">
        <v>242</v>
      </c>
      <c r="JN161" s="23"/>
    </row>
    <row r="162" s="1" customFormat="1" ht="30" spans="1:274">
      <c r="A162" s="17">
        <v>99</v>
      </c>
      <c r="B162" s="48">
        <v>3000891746</v>
      </c>
      <c r="C162" s="48" t="s">
        <v>794</v>
      </c>
      <c r="E162" s="49">
        <v>3</v>
      </c>
      <c r="F162" s="49">
        <v>2</v>
      </c>
      <c r="G162" s="17">
        <v>3</v>
      </c>
      <c r="H162" s="1">
        <v>1</v>
      </c>
      <c r="I162" s="71">
        <v>61.2169919632606</v>
      </c>
      <c r="J162" s="47">
        <v>2</v>
      </c>
      <c r="K162" s="68">
        <f t="shared" si="63"/>
        <v>6.12169919632606</v>
      </c>
      <c r="L162" s="49">
        <v>4</v>
      </c>
      <c r="M162" s="78">
        <v>21610</v>
      </c>
      <c r="N162" s="1">
        <v>1</v>
      </c>
      <c r="O162" s="1">
        <v>1</v>
      </c>
      <c r="P162" s="1">
        <v>0</v>
      </c>
      <c r="Q162" s="1">
        <v>0</v>
      </c>
      <c r="R162" s="1">
        <v>0</v>
      </c>
      <c r="S162" s="19">
        <v>158</v>
      </c>
      <c r="T162" s="83">
        <v>160</v>
      </c>
      <c r="U162" s="1">
        <v>1</v>
      </c>
      <c r="V162" s="1">
        <v>1</v>
      </c>
      <c r="W162" s="1">
        <v>1</v>
      </c>
      <c r="X162" s="1">
        <v>1</v>
      </c>
      <c r="Z162" s="88">
        <v>43970</v>
      </c>
      <c r="AA162" s="17">
        <v>91</v>
      </c>
      <c r="AB162" s="17">
        <v>0</v>
      </c>
      <c r="AC162" s="1">
        <v>28.36</v>
      </c>
      <c r="AD162" s="1">
        <v>2</v>
      </c>
      <c r="AE162" s="20" t="s">
        <v>333</v>
      </c>
      <c r="AF162" s="16"/>
      <c r="AG162" s="16" t="s">
        <v>235</v>
      </c>
      <c r="AH162" s="16">
        <v>1</v>
      </c>
      <c r="AI162" s="21">
        <v>1</v>
      </c>
      <c r="AJ162" s="16">
        <v>1.5</v>
      </c>
      <c r="AK162" s="17">
        <v>1.5</v>
      </c>
      <c r="AL162" s="22">
        <v>1</v>
      </c>
      <c r="AM162" s="1">
        <v>1</v>
      </c>
      <c r="AN162" s="1">
        <v>1</v>
      </c>
      <c r="AO162" s="1" t="s">
        <v>795</v>
      </c>
      <c r="AP162" s="1">
        <v>0</v>
      </c>
      <c r="AQ162" s="17">
        <v>5</v>
      </c>
      <c r="AR162" s="3">
        <v>3</v>
      </c>
      <c r="AS162" s="3">
        <v>2</v>
      </c>
      <c r="AT162" s="17" t="s">
        <v>285</v>
      </c>
      <c r="AU162" s="3">
        <v>3</v>
      </c>
      <c r="AV162" s="3">
        <v>2</v>
      </c>
      <c r="AX162" s="1">
        <v>1</v>
      </c>
      <c r="AY162" s="1">
        <v>1</v>
      </c>
      <c r="AZ162" s="1">
        <v>1</v>
      </c>
      <c r="BA162" s="1">
        <v>1</v>
      </c>
      <c r="BB162" s="107">
        <v>1</v>
      </c>
      <c r="BC162" s="22">
        <v>0</v>
      </c>
      <c r="BD162" s="22">
        <v>0</v>
      </c>
      <c r="BE162" s="22"/>
      <c r="BF162" s="1">
        <v>1</v>
      </c>
      <c r="BG162" s="1">
        <v>1</v>
      </c>
      <c r="BH162" s="17">
        <v>1</v>
      </c>
      <c r="BI162" s="1">
        <v>0</v>
      </c>
      <c r="BJ162" s="17">
        <v>0</v>
      </c>
      <c r="BK162" s="23">
        <v>1</v>
      </c>
      <c r="BL162" s="1">
        <v>1</v>
      </c>
      <c r="BM162" s="1">
        <v>0</v>
      </c>
      <c r="BN162" s="1">
        <v>0</v>
      </c>
      <c r="BO162" s="1">
        <v>0</v>
      </c>
      <c r="BP162" s="1">
        <v>2</v>
      </c>
      <c r="BQ162" s="1">
        <v>2</v>
      </c>
      <c r="BR162" s="1">
        <v>5.29</v>
      </c>
      <c r="BS162" s="1">
        <v>1</v>
      </c>
      <c r="BT162" s="1">
        <v>2</v>
      </c>
      <c r="BU162" s="1">
        <v>2</v>
      </c>
      <c r="BW162" s="1">
        <v>3.98</v>
      </c>
      <c r="BX162" s="17">
        <v>1</v>
      </c>
      <c r="BY162" s="1">
        <v>2</v>
      </c>
      <c r="BZ162" s="1">
        <v>47.7</v>
      </c>
      <c r="CA162" s="1">
        <v>137</v>
      </c>
      <c r="CB162" s="24">
        <v>2</v>
      </c>
      <c r="CC162" s="24">
        <v>91</v>
      </c>
      <c r="CD162" s="48">
        <f t="shared" si="79"/>
        <v>1.82</v>
      </c>
      <c r="CE162" s="48">
        <v>2</v>
      </c>
      <c r="CF162" s="25">
        <v>0</v>
      </c>
      <c r="CG162" s="17">
        <v>0</v>
      </c>
      <c r="CH162" s="17">
        <v>0</v>
      </c>
      <c r="CI162" s="17">
        <v>0</v>
      </c>
      <c r="CJ162" s="17">
        <v>0</v>
      </c>
      <c r="CK162" s="17">
        <v>91</v>
      </c>
      <c r="CL162" s="1">
        <f t="shared" si="82"/>
        <v>1.82</v>
      </c>
      <c r="CM162" s="22">
        <v>13.7</v>
      </c>
      <c r="CN162" s="17">
        <v>1</v>
      </c>
      <c r="CO162" s="1">
        <v>65.8</v>
      </c>
      <c r="CP162" s="1">
        <v>3</v>
      </c>
      <c r="CQ162" s="1">
        <f t="shared" si="73"/>
        <v>6.58</v>
      </c>
      <c r="CR162" s="1">
        <v>1.2</v>
      </c>
      <c r="CS162" s="1">
        <f t="shared" si="80"/>
        <v>12</v>
      </c>
      <c r="CT162" s="22">
        <v>2</v>
      </c>
      <c r="CU162" s="22">
        <v>36</v>
      </c>
      <c r="CV162" s="107">
        <v>2</v>
      </c>
      <c r="CW162" s="22">
        <v>18.8</v>
      </c>
      <c r="CX162" s="26">
        <f t="shared" si="64"/>
        <v>1.27415784926368</v>
      </c>
      <c r="CY162" s="27">
        <f t="shared" si="65"/>
        <v>0.840944180514029</v>
      </c>
      <c r="CZ162" s="26">
        <f t="shared" si="66"/>
        <v>3.06</v>
      </c>
      <c r="DA162" s="28">
        <f t="shared" si="67"/>
        <v>-2.21905581948597</v>
      </c>
      <c r="DB162" s="22">
        <v>2</v>
      </c>
      <c r="DC162" s="1">
        <v>1</v>
      </c>
      <c r="DD162" s="17">
        <v>2</v>
      </c>
      <c r="DE162" s="29">
        <f t="shared" si="74"/>
        <v>0</v>
      </c>
      <c r="DF162" s="29">
        <v>0</v>
      </c>
      <c r="DG162" s="1">
        <v>21</v>
      </c>
      <c r="DH162" s="1">
        <f t="shared" si="81"/>
        <v>2.1</v>
      </c>
      <c r="DI162" s="1">
        <v>35</v>
      </c>
      <c r="DJ162" s="1">
        <f t="shared" si="68"/>
        <v>3.5</v>
      </c>
      <c r="DK162" s="17">
        <v>2</v>
      </c>
      <c r="DL162" s="1">
        <v>92</v>
      </c>
      <c r="DM162" s="1">
        <v>36</v>
      </c>
      <c r="DN162" s="1">
        <f t="shared" si="83"/>
        <v>3.6</v>
      </c>
      <c r="DO162" s="1">
        <v>5235</v>
      </c>
      <c r="DP162" s="1">
        <v>2</v>
      </c>
      <c r="DQ162" s="1">
        <f t="shared" si="84"/>
        <v>5.235</v>
      </c>
      <c r="DR162" s="1">
        <v>69</v>
      </c>
      <c r="DS162" s="25">
        <v>5.7</v>
      </c>
      <c r="DT162" s="1" t="s">
        <v>241</v>
      </c>
      <c r="DU162" s="1">
        <v>1</v>
      </c>
      <c r="DV162" s="1">
        <v>5</v>
      </c>
      <c r="DW162" s="1">
        <v>1</v>
      </c>
      <c r="DX162" s="20">
        <v>4.62</v>
      </c>
      <c r="DY162" s="1">
        <v>72.4</v>
      </c>
      <c r="DZ162" s="30">
        <v>136</v>
      </c>
      <c r="EA162" s="1">
        <v>77</v>
      </c>
      <c r="EB162" s="1">
        <v>13.6</v>
      </c>
      <c r="EC162" s="1">
        <v>66.7</v>
      </c>
      <c r="ED162" s="1">
        <v>1.19</v>
      </c>
      <c r="EE162" s="1">
        <v>36</v>
      </c>
      <c r="EF162" s="1">
        <v>30.9</v>
      </c>
      <c r="EG162" s="26">
        <f t="shared" si="75"/>
        <v>1.48995847942483</v>
      </c>
      <c r="EH162" s="26">
        <f t="shared" si="76"/>
        <v>0.983372596420391</v>
      </c>
      <c r="EI162" s="1">
        <f t="shared" si="77"/>
        <v>3.06</v>
      </c>
      <c r="EJ162" s="28">
        <f t="shared" si="78"/>
        <v>-2.07662740357961</v>
      </c>
      <c r="EK162" s="22">
        <v>2</v>
      </c>
      <c r="EL162" s="1">
        <v>2</v>
      </c>
      <c r="EM162" s="1">
        <v>60</v>
      </c>
      <c r="EN162" s="1">
        <v>156</v>
      </c>
      <c r="EO162" s="1">
        <v>84</v>
      </c>
      <c r="EP162" s="1">
        <v>332</v>
      </c>
      <c r="EQ162" s="1">
        <v>5037</v>
      </c>
      <c r="ER162" s="25">
        <v>63</v>
      </c>
      <c r="ES162" s="23"/>
      <c r="ET162" s="1">
        <v>1</v>
      </c>
      <c r="EU162" s="1">
        <v>3.66</v>
      </c>
      <c r="EV162" s="1">
        <v>60.2</v>
      </c>
      <c r="EW162" s="30">
        <v>128</v>
      </c>
      <c r="EX162" s="1">
        <v>99</v>
      </c>
      <c r="EY162" s="1">
        <v>14.3</v>
      </c>
      <c r="EZ162" s="1">
        <v>60.9</v>
      </c>
      <c r="FA162" s="1">
        <v>1.25</v>
      </c>
      <c r="FB162" s="1">
        <v>33</v>
      </c>
      <c r="FC162" s="1">
        <v>19.3</v>
      </c>
      <c r="FD162" s="1">
        <v>42</v>
      </c>
      <c r="FE162" s="1">
        <v>39</v>
      </c>
      <c r="FF162" s="1">
        <v>95</v>
      </c>
      <c r="FG162" s="1">
        <v>35</v>
      </c>
      <c r="FH162" s="1">
        <v>3578</v>
      </c>
      <c r="FI162" s="1">
        <v>59</v>
      </c>
      <c r="FJ162" s="1">
        <v>0</v>
      </c>
      <c r="FK162" s="20">
        <v>38.2</v>
      </c>
      <c r="FL162" s="1">
        <v>36.4</v>
      </c>
      <c r="FM162" s="17"/>
      <c r="FN162" s="31">
        <v>1</v>
      </c>
      <c r="FO162" s="157">
        <v>1</v>
      </c>
      <c r="FP162" s="1">
        <v>2</v>
      </c>
      <c r="FQ162" s="1">
        <v>1</v>
      </c>
      <c r="FR162" s="1">
        <v>0</v>
      </c>
      <c r="FS162" s="1">
        <v>0</v>
      </c>
      <c r="FT162" s="1">
        <f t="shared" si="69"/>
        <v>0</v>
      </c>
      <c r="FU162" s="1">
        <v>0</v>
      </c>
      <c r="FV162" s="1">
        <f t="shared" si="70"/>
        <v>0</v>
      </c>
      <c r="FW162" s="1">
        <v>0</v>
      </c>
      <c r="FX162" s="1">
        <v>0</v>
      </c>
      <c r="FY162" s="17">
        <v>0</v>
      </c>
      <c r="FZ162" s="1">
        <v>0</v>
      </c>
      <c r="GB162" s="1">
        <v>0</v>
      </c>
      <c r="GC162" s="1">
        <v>0</v>
      </c>
      <c r="GD162" s="17">
        <v>0</v>
      </c>
      <c r="GE162" s="1">
        <v>0</v>
      </c>
      <c r="GG162" s="1">
        <v>0</v>
      </c>
      <c r="GH162" s="1">
        <v>1</v>
      </c>
      <c r="GI162" s="17">
        <v>0</v>
      </c>
      <c r="GJ162" s="1">
        <v>0</v>
      </c>
      <c r="GK162" s="1" t="s">
        <v>615</v>
      </c>
      <c r="GL162" s="1">
        <v>1</v>
      </c>
      <c r="GM162" s="32">
        <v>0</v>
      </c>
      <c r="GN162" s="17">
        <v>0</v>
      </c>
      <c r="GO162" s="17">
        <v>0</v>
      </c>
      <c r="GP162" s="1">
        <v>0</v>
      </c>
      <c r="GQ162" s="1">
        <v>0</v>
      </c>
      <c r="GR162" s="1">
        <v>0</v>
      </c>
      <c r="GS162" s="1">
        <v>0</v>
      </c>
      <c r="GT162" s="32">
        <v>0</v>
      </c>
      <c r="GU162" s="32">
        <v>0</v>
      </c>
      <c r="GV162" s="1">
        <v>0</v>
      </c>
      <c r="GW162" s="1">
        <v>0</v>
      </c>
      <c r="GX162" s="157">
        <v>0</v>
      </c>
      <c r="GY162" s="17">
        <v>0</v>
      </c>
      <c r="GZ162" s="17">
        <v>0</v>
      </c>
      <c r="HA162" s="25">
        <v>0</v>
      </c>
      <c r="HB162" s="1">
        <v>0</v>
      </c>
      <c r="HC162" s="17">
        <v>0</v>
      </c>
      <c r="HD162" s="170">
        <v>0</v>
      </c>
      <c r="HE162" s="17">
        <v>0</v>
      </c>
      <c r="HF162" s="17">
        <v>0</v>
      </c>
      <c r="HG162" s="17">
        <v>0</v>
      </c>
      <c r="HH162" s="17">
        <v>0</v>
      </c>
      <c r="HI162" s="17">
        <v>0</v>
      </c>
      <c r="HL162" s="1">
        <v>0</v>
      </c>
      <c r="HM162" s="1">
        <v>0</v>
      </c>
      <c r="HN162" s="1">
        <v>0</v>
      </c>
      <c r="HO162" s="1">
        <v>0</v>
      </c>
      <c r="HP162" s="1">
        <v>0</v>
      </c>
      <c r="HQ162" s="1">
        <v>0</v>
      </c>
      <c r="HR162" s="32">
        <v>0</v>
      </c>
      <c r="HS162" s="1">
        <v>0</v>
      </c>
      <c r="HT162" s="32">
        <v>0</v>
      </c>
      <c r="HU162" s="32">
        <v>0</v>
      </c>
      <c r="HW162" s="32">
        <v>0</v>
      </c>
      <c r="HX162" s="32">
        <v>0</v>
      </c>
      <c r="HY162" s="1">
        <f t="shared" si="71"/>
        <v>0</v>
      </c>
      <c r="HZ162" s="1">
        <v>0</v>
      </c>
      <c r="IA162" s="1">
        <f t="shared" si="72"/>
        <v>0</v>
      </c>
      <c r="IB162" s="1">
        <v>0</v>
      </c>
      <c r="IC162" s="1">
        <v>0</v>
      </c>
      <c r="ID162" s="23">
        <v>0</v>
      </c>
      <c r="IE162" s="23"/>
      <c r="IF162" s="23"/>
      <c r="IG162" s="36">
        <v>1</v>
      </c>
      <c r="IH162" s="37" t="s">
        <v>242</v>
      </c>
      <c r="II162" s="179">
        <v>0</v>
      </c>
      <c r="IJ162" s="1" t="s">
        <v>796</v>
      </c>
      <c r="IK162" s="1" t="s">
        <v>797</v>
      </c>
      <c r="IL162" s="38" t="s">
        <v>242</v>
      </c>
      <c r="JE162" s="23"/>
      <c r="JI162" s="38" t="s">
        <v>242</v>
      </c>
      <c r="JN162" s="23"/>
    </row>
    <row r="163" s="1" customFormat="1" spans="1:274">
      <c r="A163" s="17">
        <v>100</v>
      </c>
      <c r="B163" s="48">
        <v>3000024065</v>
      </c>
      <c r="C163" s="48" t="s">
        <v>798</v>
      </c>
      <c r="E163" s="49">
        <v>3</v>
      </c>
      <c r="F163" s="49">
        <v>2</v>
      </c>
      <c r="G163" s="17">
        <v>3</v>
      </c>
      <c r="H163" s="1">
        <v>1</v>
      </c>
      <c r="I163" s="71">
        <v>60.3182981015215</v>
      </c>
      <c r="J163" s="47">
        <v>2</v>
      </c>
      <c r="K163" s="68">
        <f t="shared" si="63"/>
        <v>6.03182981015215</v>
      </c>
      <c r="L163" s="49">
        <v>4</v>
      </c>
      <c r="M163" s="78">
        <v>21947</v>
      </c>
      <c r="N163" s="1">
        <v>0</v>
      </c>
      <c r="O163" s="1">
        <v>1</v>
      </c>
      <c r="P163" s="1">
        <v>0</v>
      </c>
      <c r="Q163" s="1">
        <v>0</v>
      </c>
      <c r="R163" s="1">
        <v>0</v>
      </c>
      <c r="S163" s="19">
        <v>159</v>
      </c>
      <c r="T163" s="83">
        <v>161</v>
      </c>
      <c r="U163" s="1">
        <v>1</v>
      </c>
      <c r="V163" s="1">
        <v>1</v>
      </c>
      <c r="W163" s="1">
        <v>1</v>
      </c>
      <c r="X163" s="1">
        <v>1</v>
      </c>
      <c r="Z163" s="88">
        <v>43979</v>
      </c>
      <c r="AA163" s="17">
        <v>204</v>
      </c>
      <c r="AB163" s="17">
        <v>0</v>
      </c>
      <c r="AC163" s="1">
        <v>23.05</v>
      </c>
      <c r="AD163" s="1">
        <v>2</v>
      </c>
      <c r="AE163" s="20" t="s">
        <v>250</v>
      </c>
      <c r="AF163" s="16"/>
      <c r="AG163" s="16" t="s">
        <v>251</v>
      </c>
      <c r="AH163" s="16">
        <v>2</v>
      </c>
      <c r="AI163" s="21">
        <v>2</v>
      </c>
      <c r="AJ163" s="16">
        <v>1.2</v>
      </c>
      <c r="AK163" s="17">
        <v>1.2</v>
      </c>
      <c r="AL163" s="22">
        <v>1</v>
      </c>
      <c r="AM163" s="1">
        <v>1</v>
      </c>
      <c r="AN163" s="1">
        <v>1</v>
      </c>
      <c r="AO163" s="1">
        <v>0</v>
      </c>
      <c r="AP163" s="1">
        <v>0</v>
      </c>
      <c r="AQ163" s="17">
        <v>1</v>
      </c>
      <c r="AR163" s="1">
        <v>1</v>
      </c>
      <c r="AS163" s="1">
        <v>1</v>
      </c>
      <c r="AT163" s="17">
        <v>0</v>
      </c>
      <c r="AU163" s="17">
        <v>0</v>
      </c>
      <c r="AV163" s="17">
        <v>0</v>
      </c>
      <c r="AX163" s="1">
        <v>1</v>
      </c>
      <c r="AY163" s="1">
        <v>1</v>
      </c>
      <c r="AZ163" s="1">
        <v>0</v>
      </c>
      <c r="BA163" s="1">
        <v>0</v>
      </c>
      <c r="BB163" s="107">
        <v>0</v>
      </c>
      <c r="BC163" s="22">
        <v>0</v>
      </c>
      <c r="BD163" s="22">
        <v>0</v>
      </c>
      <c r="BE163" s="22"/>
      <c r="BF163" s="1">
        <v>0</v>
      </c>
      <c r="BG163" s="1">
        <v>0</v>
      </c>
      <c r="BH163" s="17">
        <v>0</v>
      </c>
      <c r="BI163" s="1">
        <v>0</v>
      </c>
      <c r="BJ163" s="17">
        <v>0</v>
      </c>
      <c r="BK163" s="23">
        <v>1</v>
      </c>
      <c r="BL163" s="1">
        <v>0</v>
      </c>
      <c r="BM163" s="1">
        <v>0</v>
      </c>
      <c r="BN163" s="1">
        <v>1</v>
      </c>
      <c r="BO163" s="1">
        <v>0</v>
      </c>
      <c r="BP163" s="1">
        <v>1</v>
      </c>
      <c r="BQ163" s="1">
        <v>1</v>
      </c>
      <c r="BR163" s="1">
        <v>226.5</v>
      </c>
      <c r="BS163" s="1">
        <v>2</v>
      </c>
      <c r="BT163" s="1">
        <v>3</v>
      </c>
      <c r="BU163" s="1">
        <v>4</v>
      </c>
      <c r="BW163" s="1">
        <v>6.37</v>
      </c>
      <c r="BX163" s="1">
        <v>2</v>
      </c>
      <c r="BY163" s="66">
        <v>3</v>
      </c>
      <c r="BZ163" s="1">
        <v>70.6</v>
      </c>
      <c r="CA163" s="1">
        <v>163</v>
      </c>
      <c r="CB163" s="24">
        <v>2</v>
      </c>
      <c r="CC163" s="24">
        <v>204</v>
      </c>
      <c r="CD163" s="48">
        <f t="shared" si="79"/>
        <v>4.08</v>
      </c>
      <c r="CE163" s="48">
        <v>3</v>
      </c>
      <c r="CF163" s="25">
        <v>0</v>
      </c>
      <c r="CG163" s="17">
        <v>0</v>
      </c>
      <c r="CH163" s="17">
        <v>0</v>
      </c>
      <c r="CI163" s="17">
        <v>0</v>
      </c>
      <c r="CJ163" s="17">
        <v>0</v>
      </c>
      <c r="CK163" s="17">
        <v>204</v>
      </c>
      <c r="CL163" s="1">
        <f t="shared" si="82"/>
        <v>4.08</v>
      </c>
      <c r="CM163" s="22">
        <v>11.1</v>
      </c>
      <c r="CN163" s="17">
        <v>1</v>
      </c>
      <c r="CO163" s="1">
        <v>110</v>
      </c>
      <c r="CP163" s="17">
        <v>7</v>
      </c>
      <c r="CQ163" s="1">
        <f t="shared" si="73"/>
        <v>11</v>
      </c>
      <c r="CR163" s="1">
        <v>0.96</v>
      </c>
      <c r="CS163" s="1">
        <f t="shared" si="80"/>
        <v>9.6</v>
      </c>
      <c r="CT163" s="107">
        <v>1</v>
      </c>
      <c r="CU163" s="22">
        <v>44</v>
      </c>
      <c r="CV163" s="107">
        <v>2</v>
      </c>
      <c r="CW163" s="22">
        <v>20.1</v>
      </c>
      <c r="CX163" s="26">
        <f t="shared" si="64"/>
        <v>1.30319605742049</v>
      </c>
      <c r="CY163" s="27">
        <f t="shared" si="65"/>
        <v>0.860109397897523</v>
      </c>
      <c r="CZ163" s="26">
        <f t="shared" si="66"/>
        <v>3.74</v>
      </c>
      <c r="DA163" s="28">
        <f t="shared" si="67"/>
        <v>-2.87989060210248</v>
      </c>
      <c r="DB163" s="107">
        <v>1</v>
      </c>
      <c r="DC163" s="1">
        <v>1</v>
      </c>
      <c r="DD163" s="17">
        <v>2</v>
      </c>
      <c r="DE163" s="29">
        <f t="shared" si="74"/>
        <v>1</v>
      </c>
      <c r="DF163" s="141">
        <v>1</v>
      </c>
      <c r="DG163" s="1">
        <v>19</v>
      </c>
      <c r="DH163" s="1">
        <f t="shared" si="81"/>
        <v>1.9</v>
      </c>
      <c r="DI163" s="1">
        <v>18</v>
      </c>
      <c r="DJ163" s="1">
        <f t="shared" si="68"/>
        <v>1.8</v>
      </c>
      <c r="DK163" s="17">
        <v>1</v>
      </c>
      <c r="DL163" s="1">
        <v>84</v>
      </c>
      <c r="DM163" s="1">
        <v>33</v>
      </c>
      <c r="DN163" s="1">
        <f t="shared" si="83"/>
        <v>3.3</v>
      </c>
      <c r="DO163" s="1">
        <v>8214</v>
      </c>
      <c r="DP163" s="1">
        <v>2</v>
      </c>
      <c r="DQ163" s="1">
        <f t="shared" si="84"/>
        <v>8.214</v>
      </c>
      <c r="DR163" s="1">
        <v>98</v>
      </c>
      <c r="DS163" s="25">
        <v>4.6</v>
      </c>
      <c r="DT163" s="1" t="s">
        <v>241</v>
      </c>
      <c r="DU163" s="1">
        <v>1</v>
      </c>
      <c r="DV163" s="1">
        <v>5</v>
      </c>
      <c r="DW163" s="1">
        <v>1</v>
      </c>
      <c r="DX163" s="20">
        <v>11.23</v>
      </c>
      <c r="DY163" s="1">
        <v>83.2</v>
      </c>
      <c r="DZ163" s="30">
        <v>150</v>
      </c>
      <c r="EA163" s="1">
        <v>155</v>
      </c>
      <c r="EB163" s="1">
        <v>11.1</v>
      </c>
      <c r="EC163" s="1">
        <v>110</v>
      </c>
      <c r="ED163" s="1">
        <v>0.96</v>
      </c>
      <c r="EE163" s="1">
        <v>40</v>
      </c>
      <c r="EF163" s="1">
        <v>25.4</v>
      </c>
      <c r="EG163" s="26">
        <f t="shared" si="75"/>
        <v>1.40483371661994</v>
      </c>
      <c r="EH163" s="26">
        <f t="shared" si="76"/>
        <v>0.927190252969159</v>
      </c>
      <c r="EI163" s="1">
        <f t="shared" si="77"/>
        <v>3.4</v>
      </c>
      <c r="EJ163" s="28">
        <f t="shared" si="78"/>
        <v>-2.47280974703084</v>
      </c>
      <c r="EK163" s="22">
        <v>2</v>
      </c>
      <c r="EL163" s="1">
        <v>2</v>
      </c>
      <c r="EM163" s="1">
        <v>121</v>
      </c>
      <c r="EN163" s="1">
        <v>151</v>
      </c>
      <c r="EO163" s="1">
        <v>78</v>
      </c>
      <c r="EP163" s="1">
        <v>28</v>
      </c>
      <c r="EQ163" s="1">
        <v>7555</v>
      </c>
      <c r="ER163" s="25">
        <v>88</v>
      </c>
      <c r="ES163" s="23">
        <v>185.8</v>
      </c>
      <c r="ET163" s="1">
        <v>1</v>
      </c>
      <c r="EU163" s="1">
        <v>8.68</v>
      </c>
      <c r="EV163" s="1">
        <v>80.4</v>
      </c>
      <c r="EW163" s="30">
        <v>137</v>
      </c>
      <c r="EX163" s="1">
        <v>185</v>
      </c>
      <c r="EY163" s="1">
        <v>11.1</v>
      </c>
      <c r="EZ163" s="1">
        <v>110</v>
      </c>
      <c r="FA163" s="1">
        <v>0.96</v>
      </c>
      <c r="FB163" s="1">
        <v>34</v>
      </c>
      <c r="FC163" s="1">
        <v>13.5</v>
      </c>
      <c r="FD163" s="1">
        <v>61</v>
      </c>
      <c r="FE163" s="1">
        <v>33</v>
      </c>
      <c r="FF163" s="1">
        <v>77</v>
      </c>
      <c r="FG163" s="1">
        <v>47</v>
      </c>
      <c r="FH163" s="1">
        <v>5849</v>
      </c>
      <c r="FI163" s="1">
        <v>87</v>
      </c>
      <c r="FJ163" s="1">
        <v>78.57</v>
      </c>
      <c r="FK163" s="20">
        <v>38.1</v>
      </c>
      <c r="FL163" s="1">
        <v>36.7</v>
      </c>
      <c r="FM163" s="17"/>
      <c r="FN163" s="31">
        <v>1</v>
      </c>
      <c r="FO163" s="157">
        <v>1</v>
      </c>
      <c r="FP163" s="1">
        <v>2</v>
      </c>
      <c r="FQ163" s="1">
        <v>1</v>
      </c>
      <c r="FR163" s="1">
        <v>0</v>
      </c>
      <c r="FS163" s="1">
        <v>0</v>
      </c>
      <c r="FT163" s="1">
        <f t="shared" si="69"/>
        <v>0</v>
      </c>
      <c r="FU163" s="1">
        <v>0</v>
      </c>
      <c r="FV163" s="1">
        <f t="shared" si="70"/>
        <v>0</v>
      </c>
      <c r="FW163" s="1">
        <v>0</v>
      </c>
      <c r="FX163" s="1">
        <v>0</v>
      </c>
      <c r="FY163" s="17">
        <v>0</v>
      </c>
      <c r="FZ163" s="1">
        <v>0</v>
      </c>
      <c r="GB163" s="1">
        <v>0</v>
      </c>
      <c r="GC163" s="1">
        <v>0</v>
      </c>
      <c r="GD163" s="17">
        <v>0</v>
      </c>
      <c r="GE163" s="1">
        <v>0</v>
      </c>
      <c r="GG163" s="1">
        <v>0</v>
      </c>
      <c r="GH163" s="1">
        <v>0</v>
      </c>
      <c r="GI163" s="17">
        <v>0</v>
      </c>
      <c r="GJ163" s="1">
        <v>0</v>
      </c>
      <c r="GK163" s="1">
        <v>0</v>
      </c>
      <c r="GL163" s="1">
        <v>0</v>
      </c>
      <c r="GM163" s="32">
        <v>0</v>
      </c>
      <c r="GN163" s="17">
        <v>0</v>
      </c>
      <c r="GO163" s="17">
        <v>0</v>
      </c>
      <c r="GP163" s="1">
        <v>0</v>
      </c>
      <c r="GQ163" s="1">
        <v>0</v>
      </c>
      <c r="GR163" s="1">
        <v>0</v>
      </c>
      <c r="GS163" s="1">
        <v>0</v>
      </c>
      <c r="GT163" s="32">
        <v>0</v>
      </c>
      <c r="GU163" s="32">
        <v>0</v>
      </c>
      <c r="GV163" s="1">
        <v>0</v>
      </c>
      <c r="GW163" s="1">
        <v>0</v>
      </c>
      <c r="GX163" s="157">
        <v>0</v>
      </c>
      <c r="GY163" s="17">
        <v>0</v>
      </c>
      <c r="GZ163" s="17">
        <v>0</v>
      </c>
      <c r="HA163" s="25">
        <v>0</v>
      </c>
      <c r="HB163" s="1">
        <v>0</v>
      </c>
      <c r="HC163" s="17">
        <v>0</v>
      </c>
      <c r="HD163" s="170">
        <v>0</v>
      </c>
      <c r="HE163" s="17">
        <v>0</v>
      </c>
      <c r="HF163" s="17">
        <v>0</v>
      </c>
      <c r="HG163" s="17">
        <v>0</v>
      </c>
      <c r="HH163" s="17">
        <v>0</v>
      </c>
      <c r="HI163" s="17">
        <v>0</v>
      </c>
      <c r="HL163" s="1">
        <v>0</v>
      </c>
      <c r="HM163" s="1">
        <v>0</v>
      </c>
      <c r="HN163" s="1">
        <v>0</v>
      </c>
      <c r="HO163" s="1">
        <v>0</v>
      </c>
      <c r="HP163" s="1">
        <v>0</v>
      </c>
      <c r="HQ163" s="1">
        <v>0</v>
      </c>
      <c r="HR163" s="32">
        <v>0</v>
      </c>
      <c r="HS163" s="1">
        <v>0</v>
      </c>
      <c r="HT163" s="32">
        <v>0</v>
      </c>
      <c r="HU163" s="32">
        <v>0</v>
      </c>
      <c r="HW163" s="32">
        <v>0</v>
      </c>
      <c r="HX163" s="32">
        <v>0</v>
      </c>
      <c r="HY163" s="1">
        <f t="shared" si="71"/>
        <v>0</v>
      </c>
      <c r="HZ163" s="1">
        <v>0</v>
      </c>
      <c r="IA163" s="1">
        <f t="shared" si="72"/>
        <v>0</v>
      </c>
      <c r="IB163" s="1">
        <v>0</v>
      </c>
      <c r="IC163" s="1">
        <v>0</v>
      </c>
      <c r="ID163" s="23">
        <v>0</v>
      </c>
      <c r="IE163" s="23"/>
      <c r="IF163" s="23"/>
      <c r="IG163" s="36">
        <v>1</v>
      </c>
      <c r="IH163" s="37" t="s">
        <v>242</v>
      </c>
      <c r="II163" s="179">
        <v>0</v>
      </c>
      <c r="IJ163" s="1" t="s">
        <v>799</v>
      </c>
      <c r="IL163" s="38" t="s">
        <v>242</v>
      </c>
      <c r="IM163" s="1">
        <v>0</v>
      </c>
      <c r="IN163" s="1">
        <v>0</v>
      </c>
      <c r="IO163" s="1">
        <v>4.35</v>
      </c>
      <c r="IQ163" s="1">
        <v>6.85</v>
      </c>
      <c r="IR163" s="1">
        <v>69.7</v>
      </c>
      <c r="IS163" s="1">
        <v>161</v>
      </c>
      <c r="IT163" s="1">
        <v>195</v>
      </c>
      <c r="IU163" s="1">
        <v>11.6</v>
      </c>
      <c r="IV163" s="1">
        <v>89.2</v>
      </c>
      <c r="IW163" s="1">
        <v>1.01</v>
      </c>
      <c r="IX163" s="1">
        <v>48</v>
      </c>
      <c r="IY163" s="1">
        <v>14.5</v>
      </c>
      <c r="IZ163" s="1">
        <v>18</v>
      </c>
      <c r="JA163" s="1">
        <v>21</v>
      </c>
      <c r="JB163" s="1">
        <v>95</v>
      </c>
      <c r="JC163" s="1">
        <v>42</v>
      </c>
      <c r="JD163" s="1">
        <v>9749</v>
      </c>
      <c r="JE163" s="23">
        <v>95</v>
      </c>
      <c r="JI163" s="38" t="s">
        <v>242</v>
      </c>
      <c r="JN163" s="23"/>
    </row>
    <row r="164" s="1" customFormat="1" ht="75" spans="1:274">
      <c r="A164" s="17">
        <v>101</v>
      </c>
      <c r="B164" s="48">
        <v>100216025</v>
      </c>
      <c r="C164" s="48" t="s">
        <v>800</v>
      </c>
      <c r="D164" s="1" t="s">
        <v>801</v>
      </c>
      <c r="E164" s="49">
        <v>3</v>
      </c>
      <c r="F164" s="49">
        <v>2</v>
      </c>
      <c r="G164" s="17">
        <v>3</v>
      </c>
      <c r="H164" s="1">
        <v>1</v>
      </c>
      <c r="I164" s="71">
        <v>52.989758669641</v>
      </c>
      <c r="J164" s="47">
        <v>1</v>
      </c>
      <c r="K164" s="68">
        <f t="shared" si="63"/>
        <v>5.2989758669641</v>
      </c>
      <c r="L164" s="49">
        <v>3</v>
      </c>
      <c r="M164" s="78">
        <v>24624</v>
      </c>
      <c r="N164" s="1">
        <v>0</v>
      </c>
      <c r="O164" s="1">
        <v>1</v>
      </c>
      <c r="P164" s="1">
        <v>1</v>
      </c>
      <c r="Q164" s="1">
        <v>3</v>
      </c>
      <c r="R164" s="1">
        <v>1</v>
      </c>
      <c r="S164" s="19">
        <v>160</v>
      </c>
      <c r="T164" s="83">
        <v>162</v>
      </c>
      <c r="U164" s="1">
        <v>1</v>
      </c>
      <c r="V164" s="1">
        <v>1</v>
      </c>
      <c r="W164" s="1">
        <v>1</v>
      </c>
      <c r="X164" s="1">
        <v>1</v>
      </c>
      <c r="Z164" s="88">
        <v>43979</v>
      </c>
      <c r="AA164" s="17">
        <v>114</v>
      </c>
      <c r="AB164" s="17" t="s">
        <v>802</v>
      </c>
      <c r="AC164" s="1">
        <v>26.02</v>
      </c>
      <c r="AD164" s="1">
        <v>2</v>
      </c>
      <c r="AE164" s="20" t="s">
        <v>298</v>
      </c>
      <c r="AF164" s="16"/>
      <c r="AG164" s="16" t="s">
        <v>235</v>
      </c>
      <c r="AH164" s="16">
        <v>1</v>
      </c>
      <c r="AI164" s="21">
        <v>1</v>
      </c>
      <c r="AJ164" s="16">
        <v>1.6</v>
      </c>
      <c r="AK164" s="17">
        <v>1.6</v>
      </c>
      <c r="AL164" s="22">
        <v>1</v>
      </c>
      <c r="AM164" s="1">
        <v>1</v>
      </c>
      <c r="AN164" s="1">
        <v>1</v>
      </c>
      <c r="AO164" s="1">
        <v>0</v>
      </c>
      <c r="AP164" s="1">
        <v>0</v>
      </c>
      <c r="AQ164" s="17">
        <v>1</v>
      </c>
      <c r="AR164" s="1">
        <v>1</v>
      </c>
      <c r="AS164" s="1">
        <v>1</v>
      </c>
      <c r="AT164" s="17">
        <v>0</v>
      </c>
      <c r="AU164" s="17">
        <v>0</v>
      </c>
      <c r="AV164" s="17">
        <v>0</v>
      </c>
      <c r="AX164" s="1">
        <v>1</v>
      </c>
      <c r="AY164" s="1">
        <v>1</v>
      </c>
      <c r="AZ164" s="1">
        <v>1</v>
      </c>
      <c r="BA164" s="1">
        <v>1</v>
      </c>
      <c r="BB164" s="107">
        <v>1</v>
      </c>
      <c r="BC164" s="22">
        <v>0</v>
      </c>
      <c r="BD164" s="22">
        <v>0</v>
      </c>
      <c r="BE164" s="22"/>
      <c r="BF164" s="1">
        <v>0</v>
      </c>
      <c r="BG164" s="1">
        <v>0</v>
      </c>
      <c r="BH164" s="17">
        <v>0</v>
      </c>
      <c r="BI164" s="1">
        <v>0</v>
      </c>
      <c r="BJ164" s="17">
        <v>0</v>
      </c>
      <c r="BK164" s="23">
        <v>1</v>
      </c>
      <c r="BL164" s="1">
        <v>0</v>
      </c>
      <c r="BM164" s="1">
        <v>0</v>
      </c>
      <c r="BN164" s="1">
        <v>1</v>
      </c>
      <c r="BO164" s="1">
        <v>0</v>
      </c>
      <c r="BP164" s="1">
        <v>1</v>
      </c>
      <c r="BQ164" s="1">
        <v>1</v>
      </c>
      <c r="BR164" s="1">
        <v>4.03</v>
      </c>
      <c r="BS164" s="1">
        <v>1</v>
      </c>
      <c r="BT164" s="1">
        <v>2</v>
      </c>
      <c r="BU164" s="1">
        <v>2</v>
      </c>
      <c r="BW164" s="1">
        <v>5.14</v>
      </c>
      <c r="BX164" s="1">
        <v>2</v>
      </c>
      <c r="BY164" s="66">
        <v>3</v>
      </c>
      <c r="BZ164" s="1">
        <v>40.5</v>
      </c>
      <c r="CA164" s="1">
        <v>136</v>
      </c>
      <c r="CB164" s="24">
        <v>2</v>
      </c>
      <c r="CC164" s="24">
        <v>106</v>
      </c>
      <c r="CD164" s="48">
        <f t="shared" si="79"/>
        <v>2.12</v>
      </c>
      <c r="CE164" s="48">
        <v>3</v>
      </c>
      <c r="CF164" s="25">
        <v>0</v>
      </c>
      <c r="CG164" s="17">
        <v>0</v>
      </c>
      <c r="CH164" s="17">
        <v>0</v>
      </c>
      <c r="CI164" s="17">
        <v>0</v>
      </c>
      <c r="CJ164" s="17">
        <v>0</v>
      </c>
      <c r="CK164" s="17">
        <v>106</v>
      </c>
      <c r="CL164" s="1">
        <f t="shared" si="82"/>
        <v>2.12</v>
      </c>
      <c r="CM164" s="22">
        <v>11.9</v>
      </c>
      <c r="CN164" s="17">
        <v>1</v>
      </c>
      <c r="CO164" s="1">
        <v>90.9</v>
      </c>
      <c r="CP164" s="1">
        <v>6</v>
      </c>
      <c r="CQ164" s="1">
        <f t="shared" si="73"/>
        <v>9.09</v>
      </c>
      <c r="CR164" s="1">
        <v>1.04</v>
      </c>
      <c r="CS164" s="1">
        <f t="shared" si="80"/>
        <v>10.4</v>
      </c>
      <c r="CT164" s="107">
        <v>1</v>
      </c>
      <c r="CU164" s="22">
        <v>38</v>
      </c>
      <c r="CV164" s="107">
        <v>2</v>
      </c>
      <c r="CW164" s="22">
        <v>18</v>
      </c>
      <c r="CX164" s="26">
        <f t="shared" si="64"/>
        <v>1.25527250510331</v>
      </c>
      <c r="CY164" s="27">
        <f t="shared" si="65"/>
        <v>0.828479853368182</v>
      </c>
      <c r="CZ164" s="26">
        <f t="shared" si="66"/>
        <v>3.23</v>
      </c>
      <c r="DA164" s="28">
        <f t="shared" si="67"/>
        <v>-2.40152014663182</v>
      </c>
      <c r="DB164" s="22">
        <v>2</v>
      </c>
      <c r="DC164" s="1">
        <v>1</v>
      </c>
      <c r="DD164" s="17">
        <v>2</v>
      </c>
      <c r="DE164" s="29">
        <f t="shared" si="74"/>
        <v>0</v>
      </c>
      <c r="DF164" s="29">
        <v>0</v>
      </c>
      <c r="DG164" s="1">
        <v>31</v>
      </c>
      <c r="DH164" s="1">
        <f t="shared" si="81"/>
        <v>3.1</v>
      </c>
      <c r="DI164" s="1">
        <v>26</v>
      </c>
      <c r="DJ164" s="1">
        <f t="shared" si="68"/>
        <v>2.6</v>
      </c>
      <c r="DK164" s="17">
        <v>2</v>
      </c>
      <c r="DL164" s="1">
        <v>105</v>
      </c>
      <c r="DM164" s="1">
        <v>45</v>
      </c>
      <c r="DN164" s="1">
        <f t="shared" si="83"/>
        <v>4.5</v>
      </c>
      <c r="DO164" s="1">
        <v>5212</v>
      </c>
      <c r="DP164" s="1">
        <v>2</v>
      </c>
      <c r="DQ164" s="1">
        <f t="shared" si="84"/>
        <v>5.212</v>
      </c>
      <c r="DR164" s="1">
        <v>81</v>
      </c>
      <c r="DS164" s="25">
        <v>4.9</v>
      </c>
      <c r="DT164" s="1" t="s">
        <v>241</v>
      </c>
      <c r="DU164" s="1">
        <v>1</v>
      </c>
      <c r="DV164" s="1">
        <v>5</v>
      </c>
      <c r="DW164" s="1">
        <v>1</v>
      </c>
      <c r="DX164" s="20">
        <v>9.28</v>
      </c>
      <c r="DY164" s="1">
        <v>68.2</v>
      </c>
      <c r="DZ164" s="30">
        <v>145</v>
      </c>
      <c r="EA164" s="1">
        <v>113</v>
      </c>
      <c r="EB164" s="1">
        <v>11.9</v>
      </c>
      <c r="EC164" s="1">
        <v>90.9</v>
      </c>
      <c r="ED164" s="1">
        <v>1.04</v>
      </c>
      <c r="EE164" s="1">
        <v>40</v>
      </c>
      <c r="EF164" s="1">
        <v>29.2</v>
      </c>
      <c r="EG164" s="26">
        <f t="shared" si="75"/>
        <v>1.46538285144842</v>
      </c>
      <c r="EH164" s="26">
        <f t="shared" si="76"/>
        <v>0.967152681955956</v>
      </c>
      <c r="EI164" s="1">
        <f t="shared" si="77"/>
        <v>3.4</v>
      </c>
      <c r="EJ164" s="28">
        <f t="shared" si="78"/>
        <v>-2.43284731804404</v>
      </c>
      <c r="EK164" s="22">
        <v>2</v>
      </c>
      <c r="EL164" s="1">
        <v>2</v>
      </c>
      <c r="EM164" s="1">
        <v>348</v>
      </c>
      <c r="EN164" s="1">
        <v>441</v>
      </c>
      <c r="EO164" s="1">
        <v>113</v>
      </c>
      <c r="EP164" s="1">
        <v>56</v>
      </c>
      <c r="EQ164" s="1">
        <v>5942</v>
      </c>
      <c r="ER164" s="25">
        <v>80</v>
      </c>
      <c r="ES164" s="23"/>
      <c r="ET164" s="1">
        <v>1</v>
      </c>
      <c r="EU164" s="1" t="s">
        <v>803</v>
      </c>
      <c r="EV164" s="1">
        <v>81.1</v>
      </c>
      <c r="EW164" s="30">
        <v>148</v>
      </c>
      <c r="EX164" s="1">
        <v>146</v>
      </c>
      <c r="EY164" s="1">
        <v>12</v>
      </c>
      <c r="EZ164" s="1">
        <v>88.8</v>
      </c>
      <c r="FA164" s="1">
        <v>1.04</v>
      </c>
      <c r="FB164" s="1">
        <v>43</v>
      </c>
      <c r="FC164" s="1">
        <v>19.1</v>
      </c>
      <c r="FD164" s="1">
        <v>94</v>
      </c>
      <c r="FE164" s="1">
        <v>35</v>
      </c>
      <c r="FF164" s="1">
        <v>150</v>
      </c>
      <c r="FG164" s="1">
        <v>70</v>
      </c>
      <c r="FH164" s="1">
        <v>5732</v>
      </c>
      <c r="FI164" s="1">
        <v>82</v>
      </c>
      <c r="FK164" s="20">
        <v>36.9</v>
      </c>
      <c r="FL164" s="1">
        <v>36.7</v>
      </c>
      <c r="FN164" s="31">
        <v>0</v>
      </c>
      <c r="FO164" s="32">
        <v>0</v>
      </c>
      <c r="FP164" s="1">
        <v>2</v>
      </c>
      <c r="FQ164" s="1">
        <v>1</v>
      </c>
      <c r="FR164" s="1">
        <v>0</v>
      </c>
      <c r="FS164" s="1">
        <v>0</v>
      </c>
      <c r="FT164" s="1">
        <f t="shared" si="69"/>
        <v>0</v>
      </c>
      <c r="FU164" s="1">
        <v>0</v>
      </c>
      <c r="FV164" s="1">
        <f t="shared" si="70"/>
        <v>0</v>
      </c>
      <c r="FW164" s="1">
        <v>0</v>
      </c>
      <c r="FX164" s="1">
        <v>0</v>
      </c>
      <c r="FY164" s="17">
        <v>0</v>
      </c>
      <c r="FZ164" s="1">
        <v>0</v>
      </c>
      <c r="GB164" s="1">
        <v>0</v>
      </c>
      <c r="GC164" s="1">
        <v>0</v>
      </c>
      <c r="GD164" s="17">
        <v>0</v>
      </c>
      <c r="GE164" s="1">
        <v>0</v>
      </c>
      <c r="GG164" s="1">
        <v>0</v>
      </c>
      <c r="GH164" s="1">
        <v>0</v>
      </c>
      <c r="GI164" s="17">
        <v>0</v>
      </c>
      <c r="GJ164" s="1">
        <v>0</v>
      </c>
      <c r="GK164" s="1">
        <v>0</v>
      </c>
      <c r="GL164" s="1">
        <v>0</v>
      </c>
      <c r="GM164" s="32">
        <v>0</v>
      </c>
      <c r="GN164" s="17">
        <v>0</v>
      </c>
      <c r="GO164" s="17">
        <v>0</v>
      </c>
      <c r="GP164" s="1">
        <v>0</v>
      </c>
      <c r="GQ164" s="1">
        <v>0</v>
      </c>
      <c r="GR164" s="1">
        <v>0</v>
      </c>
      <c r="GS164" s="1">
        <v>0</v>
      </c>
      <c r="GT164" s="32">
        <v>0</v>
      </c>
      <c r="GU164" s="32">
        <v>0</v>
      </c>
      <c r="GV164" s="1">
        <v>0</v>
      </c>
      <c r="GW164" s="1">
        <v>0</v>
      </c>
      <c r="GX164" s="157">
        <v>0</v>
      </c>
      <c r="GY164" s="17">
        <v>0</v>
      </c>
      <c r="GZ164" s="17">
        <v>0</v>
      </c>
      <c r="HA164" s="25">
        <v>0</v>
      </c>
      <c r="HB164" s="1">
        <v>0</v>
      </c>
      <c r="HC164" s="17">
        <v>0</v>
      </c>
      <c r="HD164" s="170">
        <v>0</v>
      </c>
      <c r="HE164" s="17">
        <v>0</v>
      </c>
      <c r="HF164" s="17">
        <v>0</v>
      </c>
      <c r="HG164" s="17">
        <v>0</v>
      </c>
      <c r="HH164" s="17">
        <v>0</v>
      </c>
      <c r="HI164" s="17">
        <v>0</v>
      </c>
      <c r="HL164" s="1">
        <v>0</v>
      </c>
      <c r="HM164" s="1">
        <v>0</v>
      </c>
      <c r="HN164" s="1">
        <v>0</v>
      </c>
      <c r="HO164" s="1">
        <v>0</v>
      </c>
      <c r="HP164" s="1">
        <v>0</v>
      </c>
      <c r="HQ164" s="1">
        <v>0</v>
      </c>
      <c r="HR164" s="32">
        <v>0</v>
      </c>
      <c r="HS164" s="1">
        <v>0</v>
      </c>
      <c r="HT164" s="32">
        <v>0</v>
      </c>
      <c r="HU164" s="32">
        <v>0</v>
      </c>
      <c r="HW164" s="32">
        <v>0</v>
      </c>
      <c r="HX164" s="32">
        <v>0</v>
      </c>
      <c r="HY164" s="1">
        <f t="shared" si="71"/>
        <v>0</v>
      </c>
      <c r="HZ164" s="1">
        <v>0</v>
      </c>
      <c r="IA164" s="1">
        <f t="shared" si="72"/>
        <v>0</v>
      </c>
      <c r="IB164" s="1">
        <v>0</v>
      </c>
      <c r="IC164" s="1">
        <v>0</v>
      </c>
      <c r="ID164" s="23">
        <v>0</v>
      </c>
      <c r="IE164" s="23"/>
      <c r="IF164" s="23"/>
      <c r="IG164" s="36">
        <v>1</v>
      </c>
      <c r="IH164" s="37" t="s">
        <v>242</v>
      </c>
      <c r="II164" s="179">
        <v>0</v>
      </c>
      <c r="IJ164" s="1" t="s">
        <v>804</v>
      </c>
      <c r="IL164" s="38" t="s">
        <v>242</v>
      </c>
      <c r="IM164" s="1">
        <v>0</v>
      </c>
      <c r="IN164" s="1">
        <v>0</v>
      </c>
      <c r="IO164" s="1">
        <v>4.07</v>
      </c>
      <c r="IQ164" s="1">
        <v>4.18</v>
      </c>
      <c r="IR164" s="1">
        <v>37.5</v>
      </c>
      <c r="IS164" s="1">
        <v>144</v>
      </c>
      <c r="IT164" s="1">
        <v>119</v>
      </c>
      <c r="IU164" s="1">
        <v>11.4</v>
      </c>
      <c r="IV164" s="1">
        <v>102.2</v>
      </c>
      <c r="IW164" s="1">
        <v>0.99</v>
      </c>
      <c r="IX164" s="1">
        <v>39</v>
      </c>
      <c r="IY164" s="1">
        <v>15.6</v>
      </c>
      <c r="IZ164" s="1">
        <v>22</v>
      </c>
      <c r="JA164" s="1">
        <v>21</v>
      </c>
      <c r="JB164" s="1">
        <v>114</v>
      </c>
      <c r="JC164" s="1">
        <v>59</v>
      </c>
      <c r="JD164" s="1">
        <v>5624</v>
      </c>
      <c r="JE164" s="23">
        <v>83</v>
      </c>
      <c r="JI164" s="38" t="s">
        <v>242</v>
      </c>
      <c r="JN164" s="23"/>
    </row>
    <row r="165" s="1" customFormat="1" ht="60" spans="1:274">
      <c r="A165" s="17">
        <v>102</v>
      </c>
      <c r="B165" s="48">
        <v>3001260739</v>
      </c>
      <c r="C165" s="48" t="s">
        <v>805</v>
      </c>
      <c r="D165" s="17" t="s">
        <v>806</v>
      </c>
      <c r="E165" s="49">
        <v>2</v>
      </c>
      <c r="F165" s="49">
        <v>1</v>
      </c>
      <c r="G165" s="17">
        <v>3</v>
      </c>
      <c r="H165" s="1">
        <v>1</v>
      </c>
      <c r="I165" s="71">
        <v>56.2580335270666</v>
      </c>
      <c r="J165" s="47">
        <v>1</v>
      </c>
      <c r="K165" s="68">
        <f t="shared" si="63"/>
        <v>5.62580335270666</v>
      </c>
      <c r="L165" s="49">
        <v>3</v>
      </c>
      <c r="M165" s="78">
        <v>22402</v>
      </c>
      <c r="N165" s="1">
        <v>1</v>
      </c>
      <c r="O165" s="1">
        <v>0</v>
      </c>
      <c r="P165" s="1">
        <v>1</v>
      </c>
      <c r="Q165" s="1">
        <v>2</v>
      </c>
      <c r="R165" s="1">
        <v>1</v>
      </c>
      <c r="S165" s="19">
        <v>161</v>
      </c>
      <c r="T165" s="83">
        <v>163</v>
      </c>
      <c r="U165" s="1">
        <v>1</v>
      </c>
      <c r="V165" s="1">
        <v>1</v>
      </c>
      <c r="W165" s="1">
        <v>1</v>
      </c>
      <c r="X165" s="1">
        <v>1</v>
      </c>
      <c r="Z165" s="88">
        <v>42950</v>
      </c>
      <c r="AA165" s="17" t="s">
        <v>807</v>
      </c>
      <c r="AB165" s="17">
        <v>0</v>
      </c>
      <c r="AC165" s="1">
        <v>29.39</v>
      </c>
      <c r="AD165" s="1">
        <v>2</v>
      </c>
      <c r="AE165" s="20" t="s">
        <v>245</v>
      </c>
      <c r="AF165" s="16"/>
      <c r="AG165" s="16" t="s">
        <v>235</v>
      </c>
      <c r="AH165" s="16">
        <v>1</v>
      </c>
      <c r="AI165" s="21">
        <v>1</v>
      </c>
      <c r="AJ165" s="16">
        <v>3.3</v>
      </c>
      <c r="AK165" s="17">
        <v>3.3</v>
      </c>
      <c r="AL165" s="107">
        <v>2</v>
      </c>
      <c r="AM165" s="1">
        <v>1</v>
      </c>
      <c r="AN165" s="1">
        <v>1</v>
      </c>
      <c r="AO165" s="1">
        <v>0</v>
      </c>
      <c r="AP165" s="1">
        <v>0</v>
      </c>
      <c r="AQ165" s="17">
        <v>1</v>
      </c>
      <c r="AR165" s="1">
        <v>1</v>
      </c>
      <c r="AS165" s="1">
        <v>1</v>
      </c>
      <c r="AT165" s="17" t="s">
        <v>246</v>
      </c>
      <c r="AU165" s="17">
        <v>1</v>
      </c>
      <c r="AV165" s="17">
        <v>1</v>
      </c>
      <c r="AX165" s="1">
        <v>1</v>
      </c>
      <c r="AY165" s="1">
        <v>1</v>
      </c>
      <c r="AZ165" s="1">
        <v>1</v>
      </c>
      <c r="BA165" s="1">
        <v>1</v>
      </c>
      <c r="BB165" s="107">
        <v>1</v>
      </c>
      <c r="BC165" s="22">
        <v>0</v>
      </c>
      <c r="BD165" s="22">
        <v>1</v>
      </c>
      <c r="BE165" s="22"/>
      <c r="BF165" s="1">
        <v>1</v>
      </c>
      <c r="BG165" s="1">
        <v>1</v>
      </c>
      <c r="BH165" s="17">
        <v>1</v>
      </c>
      <c r="BI165" s="1">
        <v>0</v>
      </c>
      <c r="BJ165" s="17">
        <v>0</v>
      </c>
      <c r="BK165" s="23">
        <v>1</v>
      </c>
      <c r="BL165" s="1">
        <v>1</v>
      </c>
      <c r="BM165" s="1">
        <v>0</v>
      </c>
      <c r="BN165" s="1">
        <v>0</v>
      </c>
      <c r="BO165" s="1">
        <v>0</v>
      </c>
      <c r="BP165" s="1">
        <v>2</v>
      </c>
      <c r="BQ165" s="1">
        <v>2</v>
      </c>
      <c r="BR165" s="1">
        <v>4.91</v>
      </c>
      <c r="BS165" s="1">
        <v>1</v>
      </c>
      <c r="BT165" s="1">
        <v>2</v>
      </c>
      <c r="BU165" s="1">
        <v>2</v>
      </c>
      <c r="BW165" s="1">
        <v>2.24</v>
      </c>
      <c r="BX165" s="17">
        <v>1</v>
      </c>
      <c r="BY165" s="1">
        <v>1</v>
      </c>
      <c r="BZ165" s="1">
        <v>54</v>
      </c>
      <c r="CA165" s="1">
        <v>118</v>
      </c>
      <c r="CB165" s="24">
        <v>1</v>
      </c>
      <c r="CC165" s="24">
        <v>38</v>
      </c>
      <c r="CD165" s="48">
        <f t="shared" si="79"/>
        <v>0.76</v>
      </c>
      <c r="CE165" s="48">
        <v>1</v>
      </c>
      <c r="CF165" s="25" t="s">
        <v>808</v>
      </c>
      <c r="CG165" s="1">
        <v>0</v>
      </c>
      <c r="CH165" s="1" t="s">
        <v>809</v>
      </c>
      <c r="CI165" s="1" t="s">
        <v>381</v>
      </c>
      <c r="CJ165" s="1">
        <v>0</v>
      </c>
      <c r="CK165" s="1">
        <v>53</v>
      </c>
      <c r="CL165" s="1">
        <f t="shared" si="82"/>
        <v>1.06</v>
      </c>
      <c r="CM165" s="22">
        <v>12.6</v>
      </c>
      <c r="CN165" s="17">
        <v>1</v>
      </c>
      <c r="CO165" s="1">
        <v>72.8</v>
      </c>
      <c r="CP165" s="17">
        <v>4</v>
      </c>
      <c r="CQ165" s="1">
        <f t="shared" si="73"/>
        <v>7.28</v>
      </c>
      <c r="CR165" s="1">
        <v>1.1</v>
      </c>
      <c r="CS165" s="1">
        <f t="shared" si="80"/>
        <v>11</v>
      </c>
      <c r="CT165" s="107">
        <v>1</v>
      </c>
      <c r="CU165" s="22">
        <v>36</v>
      </c>
      <c r="CV165" s="107">
        <v>2</v>
      </c>
      <c r="CW165" s="22">
        <v>10.5</v>
      </c>
      <c r="CX165" s="26">
        <f t="shared" si="64"/>
        <v>1.02118929906994</v>
      </c>
      <c r="CY165" s="27">
        <f t="shared" si="65"/>
        <v>0.673984937386159</v>
      </c>
      <c r="CZ165" s="26">
        <f t="shared" si="66"/>
        <v>3.06</v>
      </c>
      <c r="DA165" s="28">
        <f t="shared" si="67"/>
        <v>-2.38601506261384</v>
      </c>
      <c r="DB165" s="22">
        <v>2</v>
      </c>
      <c r="DC165" s="1">
        <v>1</v>
      </c>
      <c r="DD165" s="17">
        <v>2</v>
      </c>
      <c r="DE165" s="29">
        <f t="shared" si="74"/>
        <v>0</v>
      </c>
      <c r="DF165" s="29">
        <v>0</v>
      </c>
      <c r="DG165" s="1">
        <v>20</v>
      </c>
      <c r="DH165" s="1">
        <f t="shared" si="81"/>
        <v>2</v>
      </c>
      <c r="DI165" s="1">
        <v>22</v>
      </c>
      <c r="DJ165" s="1">
        <f t="shared" si="68"/>
        <v>2.2</v>
      </c>
      <c r="DK165" s="17">
        <v>1</v>
      </c>
      <c r="DL165" s="1">
        <v>146</v>
      </c>
      <c r="DM165" s="1">
        <v>64</v>
      </c>
      <c r="DN165" s="1">
        <f t="shared" si="83"/>
        <v>6.4</v>
      </c>
      <c r="DO165" s="1">
        <v>5791</v>
      </c>
      <c r="DP165" s="1">
        <v>2</v>
      </c>
      <c r="DQ165" s="1">
        <f t="shared" si="84"/>
        <v>5.791</v>
      </c>
      <c r="DR165" s="1">
        <v>79</v>
      </c>
      <c r="DS165" s="25">
        <v>5.6</v>
      </c>
      <c r="DT165" s="1" t="s">
        <v>260</v>
      </c>
      <c r="DU165" s="1">
        <v>1</v>
      </c>
      <c r="DV165" s="1">
        <v>6</v>
      </c>
      <c r="DW165" s="1">
        <v>1</v>
      </c>
      <c r="DX165" s="20">
        <v>2.45</v>
      </c>
      <c r="DY165" s="1">
        <v>64.1</v>
      </c>
      <c r="DZ165" s="30">
        <v>129</v>
      </c>
      <c r="EA165" s="1">
        <v>53</v>
      </c>
      <c r="EB165" s="1">
        <v>13.2</v>
      </c>
      <c r="EC165" s="1">
        <v>65.9</v>
      </c>
      <c r="ED165" s="1">
        <v>1.15</v>
      </c>
      <c r="EE165" s="1">
        <v>37</v>
      </c>
      <c r="EF165" s="1">
        <v>21.6</v>
      </c>
      <c r="EG165" s="26">
        <f t="shared" si="75"/>
        <v>1.33445375115093</v>
      </c>
      <c r="EH165" s="26">
        <f t="shared" si="76"/>
        <v>0.880739475759614</v>
      </c>
      <c r="EI165" s="1">
        <f t="shared" si="77"/>
        <v>3.145</v>
      </c>
      <c r="EJ165" s="28">
        <f t="shared" si="78"/>
        <v>-2.26426052424039</v>
      </c>
      <c r="EK165" s="22">
        <v>2</v>
      </c>
      <c r="EL165" s="1">
        <v>2</v>
      </c>
      <c r="EM165" s="1">
        <v>69</v>
      </c>
      <c r="EN165" s="1">
        <v>136</v>
      </c>
      <c r="EO165" s="1">
        <v>133</v>
      </c>
      <c r="EP165" s="1">
        <v>71</v>
      </c>
      <c r="EQ165" s="1">
        <v>6495</v>
      </c>
      <c r="ER165" s="25">
        <v>69</v>
      </c>
      <c r="ES165" s="23"/>
      <c r="ET165" s="1">
        <v>0</v>
      </c>
      <c r="EW165" s="30"/>
      <c r="FK165" s="20">
        <v>38</v>
      </c>
      <c r="FL165" s="1">
        <v>36.1</v>
      </c>
      <c r="FM165" s="17"/>
      <c r="FN165" s="31">
        <v>1</v>
      </c>
      <c r="FO165" s="157">
        <v>1</v>
      </c>
      <c r="FP165" s="1">
        <v>2</v>
      </c>
      <c r="FQ165" s="1">
        <v>1</v>
      </c>
      <c r="FR165" s="1">
        <v>0</v>
      </c>
      <c r="FS165" s="1">
        <v>0</v>
      </c>
      <c r="FT165" s="1">
        <f t="shared" si="69"/>
        <v>0</v>
      </c>
      <c r="FU165" s="1">
        <v>0</v>
      </c>
      <c r="FV165" s="1">
        <f t="shared" si="70"/>
        <v>0</v>
      </c>
      <c r="FW165" s="1">
        <v>0</v>
      </c>
      <c r="FX165" s="1">
        <v>0</v>
      </c>
      <c r="FY165" s="17">
        <v>0</v>
      </c>
      <c r="FZ165" s="1">
        <v>0</v>
      </c>
      <c r="GB165" s="1">
        <v>0</v>
      </c>
      <c r="GC165" s="1">
        <v>0</v>
      </c>
      <c r="GD165" s="17">
        <v>0</v>
      </c>
      <c r="GE165" s="1">
        <v>0</v>
      </c>
      <c r="GG165" s="1">
        <v>0</v>
      </c>
      <c r="GH165" s="1">
        <v>0</v>
      </c>
      <c r="GI165" s="17">
        <v>0</v>
      </c>
      <c r="GJ165" s="1">
        <v>0</v>
      </c>
      <c r="GK165" s="1">
        <v>0</v>
      </c>
      <c r="GL165" s="1">
        <v>0</v>
      </c>
      <c r="GM165" s="32">
        <v>0</v>
      </c>
      <c r="GN165" s="17">
        <v>0</v>
      </c>
      <c r="GO165" s="17">
        <v>0</v>
      </c>
      <c r="GP165" s="1">
        <v>0</v>
      </c>
      <c r="GQ165" s="1">
        <v>0</v>
      </c>
      <c r="GR165" s="1">
        <v>0</v>
      </c>
      <c r="GS165" s="1">
        <v>0</v>
      </c>
      <c r="GT165" s="32">
        <v>0</v>
      </c>
      <c r="GU165" s="32">
        <v>0</v>
      </c>
      <c r="GV165" s="1">
        <v>0</v>
      </c>
      <c r="GW165" s="1">
        <v>0</v>
      </c>
      <c r="GX165" s="157">
        <v>0</v>
      </c>
      <c r="GY165" s="17">
        <v>0</v>
      </c>
      <c r="GZ165" s="17">
        <v>0</v>
      </c>
      <c r="HA165" s="25">
        <v>0</v>
      </c>
      <c r="HB165" s="1">
        <v>0</v>
      </c>
      <c r="HC165" s="17">
        <v>0</v>
      </c>
      <c r="HD165" s="170">
        <v>0</v>
      </c>
      <c r="HE165" s="17">
        <v>0</v>
      </c>
      <c r="HF165" s="17">
        <v>0</v>
      </c>
      <c r="HG165" s="17">
        <v>0</v>
      </c>
      <c r="HH165" s="17">
        <v>0</v>
      </c>
      <c r="HI165" s="17">
        <v>0</v>
      </c>
      <c r="HL165" s="1">
        <v>0</v>
      </c>
      <c r="HM165" s="1" t="s">
        <v>809</v>
      </c>
      <c r="HN165" s="1" t="s">
        <v>381</v>
      </c>
      <c r="HO165" s="1">
        <v>0</v>
      </c>
      <c r="HP165" s="1">
        <v>0</v>
      </c>
      <c r="HQ165" s="1">
        <v>0</v>
      </c>
      <c r="HR165" s="32">
        <v>0</v>
      </c>
      <c r="HS165" s="1">
        <v>0</v>
      </c>
      <c r="HT165" s="32">
        <v>0</v>
      </c>
      <c r="HU165" s="32">
        <v>0</v>
      </c>
      <c r="HW165" s="32">
        <v>0</v>
      </c>
      <c r="HX165" s="32">
        <v>0</v>
      </c>
      <c r="HY165" s="1">
        <f t="shared" si="71"/>
        <v>0</v>
      </c>
      <c r="HZ165" s="1">
        <v>0</v>
      </c>
      <c r="IA165" s="1">
        <f t="shared" si="72"/>
        <v>0</v>
      </c>
      <c r="IB165" s="1">
        <v>0</v>
      </c>
      <c r="IC165" s="1">
        <v>0</v>
      </c>
      <c r="ID165" s="23">
        <v>0</v>
      </c>
      <c r="IE165" s="23"/>
      <c r="IF165" s="23"/>
      <c r="IG165" s="36">
        <v>1</v>
      </c>
      <c r="IH165" s="37" t="s">
        <v>242</v>
      </c>
      <c r="II165" s="179">
        <v>0</v>
      </c>
      <c r="IJ165" s="1" t="s">
        <v>810</v>
      </c>
      <c r="IK165" s="1" t="s">
        <v>418</v>
      </c>
      <c r="IL165" s="38" t="s">
        <v>242</v>
      </c>
      <c r="IM165" s="1">
        <v>0</v>
      </c>
      <c r="IN165" s="1">
        <v>0</v>
      </c>
      <c r="IO165" s="1">
        <v>4.99</v>
      </c>
      <c r="IQ165" s="1">
        <v>2.19</v>
      </c>
      <c r="IR165" s="1">
        <v>54.3</v>
      </c>
      <c r="IS165" s="1">
        <v>127</v>
      </c>
      <c r="IT165" s="1">
        <v>31</v>
      </c>
      <c r="IU165" s="1">
        <v>12.3</v>
      </c>
      <c r="IV165" s="1">
        <v>77.2</v>
      </c>
      <c r="IW165" s="1">
        <v>1.07</v>
      </c>
      <c r="IX165" s="1">
        <v>34</v>
      </c>
      <c r="IY165" s="1">
        <v>16.8</v>
      </c>
      <c r="IZ165" s="1">
        <v>23</v>
      </c>
      <c r="JA165" s="1">
        <v>27</v>
      </c>
      <c r="JB165" s="1">
        <v>145</v>
      </c>
      <c r="JC165" s="1">
        <v>69</v>
      </c>
      <c r="JD165" s="1">
        <v>6537</v>
      </c>
      <c r="JE165" s="23">
        <v>76</v>
      </c>
      <c r="JI165" s="38" t="s">
        <v>242</v>
      </c>
      <c r="JN165" s="23"/>
    </row>
    <row r="166" s="3" customFormat="1" ht="45" spans="2:274">
      <c r="B166" s="56"/>
      <c r="C166" s="56"/>
      <c r="E166" s="54">
        <v>1</v>
      </c>
      <c r="F166" s="49">
        <v>1</v>
      </c>
      <c r="G166" s="66">
        <v>2</v>
      </c>
      <c r="H166" s="66">
        <v>1</v>
      </c>
      <c r="I166" s="71">
        <v>56.9869712990937</v>
      </c>
      <c r="J166" s="47">
        <v>1</v>
      </c>
      <c r="K166" s="68">
        <f t="shared" si="63"/>
        <v>5.69869712990937</v>
      </c>
      <c r="L166" s="49">
        <v>3</v>
      </c>
      <c r="M166" s="79">
        <v>22402</v>
      </c>
      <c r="N166" s="66">
        <v>1</v>
      </c>
      <c r="O166" s="66">
        <v>0</v>
      </c>
      <c r="P166" s="66">
        <v>1</v>
      </c>
      <c r="Q166" s="66">
        <v>2</v>
      </c>
      <c r="R166" s="1">
        <v>1</v>
      </c>
      <c r="S166" s="19">
        <v>162</v>
      </c>
      <c r="T166" s="83">
        <v>164</v>
      </c>
      <c r="U166" s="3">
        <v>2</v>
      </c>
      <c r="V166" s="3">
        <v>2</v>
      </c>
      <c r="W166" s="1">
        <v>2</v>
      </c>
      <c r="X166" s="1">
        <v>1</v>
      </c>
      <c r="Z166" s="92">
        <v>43216</v>
      </c>
      <c r="AA166" s="66" t="s">
        <v>811</v>
      </c>
      <c r="AB166" s="66">
        <v>0</v>
      </c>
      <c r="AC166" s="3">
        <v>28.07</v>
      </c>
      <c r="AD166" s="1">
        <v>2</v>
      </c>
      <c r="AE166" s="95" t="s">
        <v>812</v>
      </c>
      <c r="AF166" s="94"/>
      <c r="AG166" s="94" t="s">
        <v>235</v>
      </c>
      <c r="AH166" s="94">
        <v>1</v>
      </c>
      <c r="AI166" s="21">
        <v>1</v>
      </c>
      <c r="AJ166" s="94">
        <v>1.8</v>
      </c>
      <c r="AK166" s="66">
        <v>1.8</v>
      </c>
      <c r="AL166" s="22">
        <v>1</v>
      </c>
      <c r="AM166" s="3">
        <v>2</v>
      </c>
      <c r="AN166" s="3">
        <v>2</v>
      </c>
      <c r="AO166" s="3">
        <v>0</v>
      </c>
      <c r="AP166" s="3">
        <v>0</v>
      </c>
      <c r="AQ166" s="66">
        <v>2</v>
      </c>
      <c r="AR166" s="1">
        <v>1</v>
      </c>
      <c r="AS166" s="66">
        <v>1</v>
      </c>
      <c r="AT166" s="66" t="s">
        <v>246</v>
      </c>
      <c r="AU166" s="17">
        <v>1</v>
      </c>
      <c r="AV166" s="17">
        <v>1</v>
      </c>
      <c r="AX166" s="3">
        <v>1</v>
      </c>
      <c r="AY166" s="3">
        <v>1</v>
      </c>
      <c r="AZ166" s="3">
        <v>1</v>
      </c>
      <c r="BA166" s="1">
        <v>1</v>
      </c>
      <c r="BB166" s="107">
        <v>1</v>
      </c>
      <c r="BC166" s="22">
        <v>0</v>
      </c>
      <c r="BD166" s="22">
        <v>1</v>
      </c>
      <c r="BE166" s="22"/>
      <c r="BF166" s="3">
        <v>1</v>
      </c>
      <c r="BG166" s="3">
        <v>1</v>
      </c>
      <c r="BH166" s="17">
        <v>1</v>
      </c>
      <c r="BI166" s="3">
        <v>0</v>
      </c>
      <c r="BJ166" s="66">
        <v>0</v>
      </c>
      <c r="BK166" s="118">
        <v>2</v>
      </c>
      <c r="BL166" s="3">
        <v>1</v>
      </c>
      <c r="BM166" s="3">
        <v>0</v>
      </c>
      <c r="BN166" s="3">
        <v>0</v>
      </c>
      <c r="BO166" s="3">
        <v>0</v>
      </c>
      <c r="BP166" s="1">
        <v>2</v>
      </c>
      <c r="BQ166" s="66">
        <v>2</v>
      </c>
      <c r="BR166" s="3">
        <v>8.89</v>
      </c>
      <c r="BS166" s="1">
        <v>1</v>
      </c>
      <c r="BT166" s="1">
        <v>2</v>
      </c>
      <c r="BU166" s="1">
        <v>2</v>
      </c>
      <c r="BW166" s="3">
        <v>2.17</v>
      </c>
      <c r="BX166" s="17">
        <v>1</v>
      </c>
      <c r="BY166" s="1">
        <v>1</v>
      </c>
      <c r="BZ166" s="3">
        <v>56.7</v>
      </c>
      <c r="CA166" s="3">
        <v>138</v>
      </c>
      <c r="CB166" s="24">
        <v>2</v>
      </c>
      <c r="CC166" s="3">
        <v>29</v>
      </c>
      <c r="CD166" s="48">
        <f t="shared" si="79"/>
        <v>0.58</v>
      </c>
      <c r="CE166" s="48">
        <v>1</v>
      </c>
      <c r="CF166" s="129" t="s">
        <v>813</v>
      </c>
      <c r="CG166" s="3">
        <v>0</v>
      </c>
      <c r="CH166" s="3" t="s">
        <v>237</v>
      </c>
      <c r="CI166" s="3" t="s">
        <v>237</v>
      </c>
      <c r="CJ166" s="3">
        <v>0</v>
      </c>
      <c r="CK166" s="3">
        <v>34</v>
      </c>
      <c r="CL166" s="1">
        <f t="shared" si="82"/>
        <v>0.68</v>
      </c>
      <c r="CM166" s="22">
        <v>11.8</v>
      </c>
      <c r="CN166" s="17">
        <v>1</v>
      </c>
      <c r="CO166" s="3">
        <v>85.5</v>
      </c>
      <c r="CP166" s="17">
        <v>5</v>
      </c>
      <c r="CQ166" s="1">
        <f t="shared" si="73"/>
        <v>8.55</v>
      </c>
      <c r="CR166" s="3">
        <v>1.03</v>
      </c>
      <c r="CS166" s="1">
        <f t="shared" si="80"/>
        <v>10.3</v>
      </c>
      <c r="CT166" s="107">
        <v>1</v>
      </c>
      <c r="CU166" s="22">
        <v>37</v>
      </c>
      <c r="CV166" s="107">
        <v>2</v>
      </c>
      <c r="CW166" s="22">
        <v>15.5</v>
      </c>
      <c r="CX166" s="26">
        <f t="shared" si="64"/>
        <v>1.19033169817029</v>
      </c>
      <c r="CY166" s="27">
        <f t="shared" si="65"/>
        <v>0.785618920792392</v>
      </c>
      <c r="CZ166" s="26">
        <f t="shared" si="66"/>
        <v>3.145</v>
      </c>
      <c r="DA166" s="28">
        <f t="shared" si="67"/>
        <v>-2.35938107920761</v>
      </c>
      <c r="DB166" s="22">
        <v>2</v>
      </c>
      <c r="DC166" s="1">
        <v>1</v>
      </c>
      <c r="DD166" s="66">
        <v>2</v>
      </c>
      <c r="DE166" s="29">
        <f t="shared" ref="DE166:DE189" si="85">DD166-DB166</f>
        <v>0</v>
      </c>
      <c r="DF166" s="29">
        <v>0</v>
      </c>
      <c r="DG166" s="3">
        <v>18</v>
      </c>
      <c r="DH166" s="1">
        <f t="shared" si="81"/>
        <v>1.8</v>
      </c>
      <c r="DI166" s="3">
        <v>25</v>
      </c>
      <c r="DJ166" s="1">
        <f t="shared" si="68"/>
        <v>2.5</v>
      </c>
      <c r="DK166" s="17">
        <v>2</v>
      </c>
      <c r="DL166" s="3">
        <v>156</v>
      </c>
      <c r="DM166" s="3">
        <v>52</v>
      </c>
      <c r="DN166" s="1">
        <f t="shared" si="83"/>
        <v>5.2</v>
      </c>
      <c r="DO166" s="3">
        <v>5732</v>
      </c>
      <c r="DP166" s="1">
        <v>2</v>
      </c>
      <c r="DQ166" s="1">
        <f t="shared" si="84"/>
        <v>5.732</v>
      </c>
      <c r="DR166" s="3">
        <v>72</v>
      </c>
      <c r="DS166" s="129">
        <v>8.1</v>
      </c>
      <c r="DT166" s="3" t="s">
        <v>260</v>
      </c>
      <c r="DU166" s="3">
        <v>1</v>
      </c>
      <c r="DV166" s="3">
        <v>6</v>
      </c>
      <c r="DW166" s="1">
        <v>1</v>
      </c>
      <c r="DX166" s="95">
        <v>3.28</v>
      </c>
      <c r="DY166" s="3">
        <v>69.5</v>
      </c>
      <c r="DZ166" s="30">
        <v>133</v>
      </c>
      <c r="EA166" s="3">
        <v>34</v>
      </c>
      <c r="EB166" s="3">
        <v>12.3</v>
      </c>
      <c r="EC166" s="3">
        <v>77.2</v>
      </c>
      <c r="ED166" s="3">
        <v>1.07</v>
      </c>
      <c r="EE166" s="3">
        <v>35</v>
      </c>
      <c r="EF166" s="3">
        <v>25.3</v>
      </c>
      <c r="EG166" s="26">
        <f t="shared" ref="EG166:EG189" si="86">LOG10(EF166)</f>
        <v>1.40312052117582</v>
      </c>
      <c r="EH166" s="26">
        <f t="shared" ref="EH166:EH189" si="87">0.66*EG166</f>
        <v>0.92605954397604</v>
      </c>
      <c r="EI166" s="1">
        <f t="shared" ref="EI166:EI189" si="88">0.085*EE166</f>
        <v>2.975</v>
      </c>
      <c r="EJ166" s="28">
        <f t="shared" ref="EJ166:EJ189" si="89">EH166-EI166</f>
        <v>-2.04894045602396</v>
      </c>
      <c r="EK166" s="22">
        <v>2</v>
      </c>
      <c r="EL166" s="1">
        <v>2</v>
      </c>
      <c r="EM166" s="3">
        <v>61</v>
      </c>
      <c r="EN166" s="3">
        <v>155</v>
      </c>
      <c r="EO166" s="3">
        <v>157</v>
      </c>
      <c r="EP166" s="3">
        <v>53</v>
      </c>
      <c r="EQ166" s="3">
        <v>5744</v>
      </c>
      <c r="ER166" s="129">
        <v>65</v>
      </c>
      <c r="ES166" s="118"/>
      <c r="ET166" s="3">
        <v>0</v>
      </c>
      <c r="EW166" s="30"/>
      <c r="FK166" s="95">
        <v>38</v>
      </c>
      <c r="FL166" s="3">
        <v>36.5</v>
      </c>
      <c r="FM166" s="17"/>
      <c r="FN166" s="31">
        <v>1</v>
      </c>
      <c r="FO166" s="157">
        <v>1</v>
      </c>
      <c r="FP166" s="3">
        <v>2</v>
      </c>
      <c r="FQ166" s="1">
        <v>1</v>
      </c>
      <c r="FR166" s="3">
        <v>0</v>
      </c>
      <c r="FS166" s="1">
        <v>0</v>
      </c>
      <c r="FT166" s="1">
        <f t="shared" si="69"/>
        <v>0</v>
      </c>
      <c r="FU166" s="66">
        <v>0</v>
      </c>
      <c r="FV166" s="1">
        <f t="shared" si="70"/>
        <v>0</v>
      </c>
      <c r="FW166" s="1">
        <v>0</v>
      </c>
      <c r="FX166" s="1">
        <v>0</v>
      </c>
      <c r="FY166" s="17">
        <v>0</v>
      </c>
      <c r="FZ166" s="1">
        <v>0</v>
      </c>
      <c r="GA166" s="17"/>
      <c r="GB166" s="1">
        <v>0</v>
      </c>
      <c r="GC166" s="17">
        <v>0</v>
      </c>
      <c r="GD166" s="17">
        <v>0</v>
      </c>
      <c r="GE166" s="1">
        <v>0</v>
      </c>
      <c r="GF166" s="17"/>
      <c r="GG166" s="1">
        <v>0</v>
      </c>
      <c r="GH166" s="17">
        <v>0</v>
      </c>
      <c r="GI166" s="17">
        <v>0</v>
      </c>
      <c r="GJ166" s="1">
        <v>0</v>
      </c>
      <c r="GK166" s="3">
        <v>0</v>
      </c>
      <c r="GL166" s="3">
        <v>0</v>
      </c>
      <c r="GM166" s="32">
        <v>0</v>
      </c>
      <c r="GN166" s="17">
        <v>0</v>
      </c>
      <c r="GO166" s="66">
        <v>0</v>
      </c>
      <c r="GP166" s="1">
        <v>0</v>
      </c>
      <c r="GQ166" s="1">
        <v>0</v>
      </c>
      <c r="GR166" s="66">
        <v>0</v>
      </c>
      <c r="GS166" s="1">
        <v>0</v>
      </c>
      <c r="GT166" s="32">
        <v>0</v>
      </c>
      <c r="GU166" s="32">
        <v>0</v>
      </c>
      <c r="GV166" s="3">
        <v>0</v>
      </c>
      <c r="GW166" s="3">
        <v>0</v>
      </c>
      <c r="GX166" s="157">
        <v>0</v>
      </c>
      <c r="GY166" s="66">
        <v>0</v>
      </c>
      <c r="GZ166" s="17">
        <v>0</v>
      </c>
      <c r="HA166" s="129">
        <v>0</v>
      </c>
      <c r="HB166" s="3">
        <v>0</v>
      </c>
      <c r="HC166" s="17">
        <v>0</v>
      </c>
      <c r="HD166" s="170">
        <v>0</v>
      </c>
      <c r="HE166" s="17">
        <v>0</v>
      </c>
      <c r="HF166" s="17">
        <v>0</v>
      </c>
      <c r="HG166" s="17">
        <v>0</v>
      </c>
      <c r="HH166" s="17">
        <v>0</v>
      </c>
      <c r="HI166" s="17">
        <v>0</v>
      </c>
      <c r="HL166" s="3">
        <v>0</v>
      </c>
      <c r="HM166" s="3" t="s">
        <v>237</v>
      </c>
      <c r="HN166" s="3" t="s">
        <v>237</v>
      </c>
      <c r="HO166" s="3">
        <v>0</v>
      </c>
      <c r="HP166" s="3">
        <v>0</v>
      </c>
      <c r="HQ166" s="3">
        <v>0</v>
      </c>
      <c r="HR166" s="32">
        <v>0</v>
      </c>
      <c r="HS166" s="1">
        <v>0</v>
      </c>
      <c r="HT166" s="32">
        <v>0</v>
      </c>
      <c r="HU166" s="32">
        <v>0</v>
      </c>
      <c r="HV166" s="1"/>
      <c r="HW166" s="32">
        <v>0</v>
      </c>
      <c r="HX166" s="32">
        <v>0</v>
      </c>
      <c r="HY166" s="1">
        <f t="shared" si="71"/>
        <v>0</v>
      </c>
      <c r="HZ166" s="1">
        <v>0</v>
      </c>
      <c r="IA166" s="1">
        <f t="shared" si="72"/>
        <v>0</v>
      </c>
      <c r="IB166" s="1">
        <v>0</v>
      </c>
      <c r="IC166" s="3">
        <v>0</v>
      </c>
      <c r="ID166" s="118" t="s">
        <v>814</v>
      </c>
      <c r="IE166" s="118"/>
      <c r="IF166" s="118"/>
      <c r="IG166" s="115">
        <v>2</v>
      </c>
      <c r="IH166" s="118" t="s">
        <v>242</v>
      </c>
      <c r="II166" s="179">
        <v>0</v>
      </c>
      <c r="IJ166" s="3" t="s">
        <v>815</v>
      </c>
      <c r="IK166" s="3" t="s">
        <v>418</v>
      </c>
      <c r="IL166" s="3" t="s">
        <v>242</v>
      </c>
      <c r="IM166" s="3" t="s">
        <v>248</v>
      </c>
      <c r="JE166" s="118"/>
      <c r="JI166" s="3" t="s">
        <v>242</v>
      </c>
      <c r="JN166" s="118"/>
    </row>
    <row r="167" s="3" customFormat="1" ht="75" spans="2:274">
      <c r="B167" s="56"/>
      <c r="C167" s="56"/>
      <c r="E167" s="54">
        <v>1</v>
      </c>
      <c r="F167" s="49">
        <v>1</v>
      </c>
      <c r="G167" s="66">
        <v>3</v>
      </c>
      <c r="H167" s="66">
        <v>1</v>
      </c>
      <c r="I167" s="71">
        <v>59.0746064339493</v>
      </c>
      <c r="J167" s="47">
        <v>1</v>
      </c>
      <c r="K167" s="68">
        <f t="shared" si="63"/>
        <v>5.90746064339493</v>
      </c>
      <c r="L167" s="49">
        <v>3</v>
      </c>
      <c r="M167" s="79">
        <v>22402</v>
      </c>
      <c r="N167" s="66">
        <v>1</v>
      </c>
      <c r="O167" s="66">
        <v>0</v>
      </c>
      <c r="P167" s="66">
        <v>1</v>
      </c>
      <c r="Q167" s="66">
        <v>2</v>
      </c>
      <c r="R167" s="1">
        <v>1</v>
      </c>
      <c r="S167" s="19">
        <v>163</v>
      </c>
      <c r="T167" s="83">
        <v>165</v>
      </c>
      <c r="U167" s="3">
        <v>3</v>
      </c>
      <c r="V167" s="3">
        <v>3</v>
      </c>
      <c r="W167" s="1">
        <v>2</v>
      </c>
      <c r="X167" s="1">
        <v>2</v>
      </c>
      <c r="Y167" s="3" t="s">
        <v>806</v>
      </c>
      <c r="Z167" s="92">
        <v>43979</v>
      </c>
      <c r="AA167" s="66" t="s">
        <v>816</v>
      </c>
      <c r="AB167" s="66">
        <v>0</v>
      </c>
      <c r="AC167" s="3">
        <v>28.4</v>
      </c>
      <c r="AD167" s="1">
        <v>2</v>
      </c>
      <c r="AE167" s="95" t="s">
        <v>245</v>
      </c>
      <c r="AF167" s="94"/>
      <c r="AG167" s="94" t="s">
        <v>235</v>
      </c>
      <c r="AH167" s="94">
        <v>1</v>
      </c>
      <c r="AI167" s="21">
        <v>1</v>
      </c>
      <c r="AJ167" s="94">
        <v>2.5</v>
      </c>
      <c r="AK167" s="66">
        <v>2.5</v>
      </c>
      <c r="AL167" s="107">
        <v>2</v>
      </c>
      <c r="AM167" s="3">
        <v>1</v>
      </c>
      <c r="AN167" s="3">
        <v>1</v>
      </c>
      <c r="AO167" s="3" t="s">
        <v>817</v>
      </c>
      <c r="AP167" s="3">
        <v>0</v>
      </c>
      <c r="AQ167" s="66">
        <v>5</v>
      </c>
      <c r="AR167" s="3">
        <v>3</v>
      </c>
      <c r="AS167" s="3">
        <v>2</v>
      </c>
      <c r="AT167" s="66" t="s">
        <v>285</v>
      </c>
      <c r="AU167" s="3">
        <v>3</v>
      </c>
      <c r="AV167" s="3">
        <v>2</v>
      </c>
      <c r="AX167" s="3">
        <v>1</v>
      </c>
      <c r="AY167" s="3">
        <v>1</v>
      </c>
      <c r="AZ167" s="3">
        <v>1</v>
      </c>
      <c r="BA167" s="1">
        <v>1</v>
      </c>
      <c r="BB167" s="107">
        <v>1</v>
      </c>
      <c r="BC167" s="22">
        <v>0</v>
      </c>
      <c r="BD167" s="22">
        <v>1</v>
      </c>
      <c r="BE167" s="22"/>
      <c r="BF167" s="3">
        <v>1</v>
      </c>
      <c r="BG167" s="3">
        <v>1</v>
      </c>
      <c r="BH167" s="17">
        <v>1</v>
      </c>
      <c r="BI167" s="3">
        <v>0</v>
      </c>
      <c r="BJ167" s="66">
        <v>0</v>
      </c>
      <c r="BK167" s="118">
        <v>1</v>
      </c>
      <c r="BL167" s="3">
        <v>1</v>
      </c>
      <c r="BM167" s="3">
        <v>0</v>
      </c>
      <c r="BN167" s="3">
        <v>0</v>
      </c>
      <c r="BO167" s="3">
        <v>0</v>
      </c>
      <c r="BP167" s="1">
        <v>2</v>
      </c>
      <c r="BQ167" s="66">
        <v>2</v>
      </c>
      <c r="BR167" s="3">
        <v>3.17</v>
      </c>
      <c r="BS167" s="1">
        <v>1</v>
      </c>
      <c r="BT167" s="1">
        <v>1</v>
      </c>
      <c r="BU167" s="66">
        <v>1</v>
      </c>
      <c r="BW167" s="3">
        <v>2.24</v>
      </c>
      <c r="BX167" s="17">
        <v>1</v>
      </c>
      <c r="BY167" s="1">
        <v>1</v>
      </c>
      <c r="BZ167" s="3">
        <v>56.2</v>
      </c>
      <c r="CA167" s="3">
        <v>124</v>
      </c>
      <c r="CB167" s="24">
        <v>2</v>
      </c>
      <c r="CC167" s="3">
        <v>29</v>
      </c>
      <c r="CD167" s="48">
        <f t="shared" si="79"/>
        <v>0.58</v>
      </c>
      <c r="CE167" s="48">
        <v>1</v>
      </c>
      <c r="CF167" s="129" t="s">
        <v>818</v>
      </c>
      <c r="CG167" s="3">
        <v>0</v>
      </c>
      <c r="CH167" s="3" t="s">
        <v>819</v>
      </c>
      <c r="CI167" s="3" t="s">
        <v>577</v>
      </c>
      <c r="CJ167" s="3">
        <v>0</v>
      </c>
      <c r="CK167" s="3">
        <v>70</v>
      </c>
      <c r="CL167" s="1">
        <f t="shared" si="82"/>
        <v>1.4</v>
      </c>
      <c r="CM167" s="22">
        <v>13.6</v>
      </c>
      <c r="CN167" s="17">
        <v>1</v>
      </c>
      <c r="CO167" s="3">
        <v>66.7</v>
      </c>
      <c r="CP167" s="1">
        <v>3</v>
      </c>
      <c r="CQ167" s="1">
        <f t="shared" si="73"/>
        <v>6.67</v>
      </c>
      <c r="CR167" s="3">
        <v>1.19</v>
      </c>
      <c r="CS167" s="1">
        <f t="shared" si="80"/>
        <v>11.9</v>
      </c>
      <c r="CT167" s="107">
        <v>1</v>
      </c>
      <c r="CU167" s="22">
        <v>33</v>
      </c>
      <c r="CV167" s="22">
        <v>1</v>
      </c>
      <c r="CW167" s="22">
        <v>12.6</v>
      </c>
      <c r="CX167" s="26">
        <f t="shared" si="64"/>
        <v>1.10037054511756</v>
      </c>
      <c r="CY167" s="27">
        <f t="shared" si="65"/>
        <v>0.726244559777592</v>
      </c>
      <c r="CZ167" s="26">
        <f t="shared" si="66"/>
        <v>2.805</v>
      </c>
      <c r="DA167" s="28">
        <f t="shared" si="67"/>
        <v>-2.07875544022241</v>
      </c>
      <c r="DB167" s="22">
        <v>2</v>
      </c>
      <c r="DC167" s="1">
        <v>1</v>
      </c>
      <c r="DD167" s="66">
        <v>2</v>
      </c>
      <c r="DE167" s="29">
        <f t="shared" si="85"/>
        <v>0</v>
      </c>
      <c r="DF167" s="29">
        <v>0</v>
      </c>
      <c r="DG167" s="3">
        <v>25</v>
      </c>
      <c r="DH167" s="1">
        <f t="shared" si="81"/>
        <v>2.5</v>
      </c>
      <c r="DI167" s="3">
        <v>32</v>
      </c>
      <c r="DJ167" s="1">
        <f t="shared" si="68"/>
        <v>3.2</v>
      </c>
      <c r="DK167" s="17">
        <v>2</v>
      </c>
      <c r="DL167" s="3">
        <v>151</v>
      </c>
      <c r="DM167" s="3">
        <v>46</v>
      </c>
      <c r="DN167" s="1">
        <f t="shared" si="83"/>
        <v>4.6</v>
      </c>
      <c r="DO167" s="3">
        <v>5456</v>
      </c>
      <c r="DP167" s="1">
        <v>2</v>
      </c>
      <c r="DQ167" s="1">
        <f t="shared" si="84"/>
        <v>5.456</v>
      </c>
      <c r="DR167" s="3">
        <v>78</v>
      </c>
      <c r="DS167" s="129">
        <v>6.6</v>
      </c>
      <c r="DT167" s="3" t="s">
        <v>260</v>
      </c>
      <c r="DU167" s="3">
        <v>1</v>
      </c>
      <c r="DV167" s="3">
        <v>6</v>
      </c>
      <c r="DW167" s="1">
        <v>1</v>
      </c>
      <c r="DX167" s="95">
        <v>3.13</v>
      </c>
      <c r="DY167" s="3">
        <v>74.4</v>
      </c>
      <c r="DZ167" s="30">
        <v>118</v>
      </c>
      <c r="EA167" s="3">
        <v>70</v>
      </c>
      <c r="EB167" s="3">
        <v>14.2</v>
      </c>
      <c r="EC167" s="3">
        <v>61.6</v>
      </c>
      <c r="ED167" s="3">
        <v>1.24</v>
      </c>
      <c r="EE167" s="3">
        <v>34</v>
      </c>
      <c r="EF167" s="3">
        <v>13.6</v>
      </c>
      <c r="EG167" s="26">
        <f t="shared" si="86"/>
        <v>1.13353890837022</v>
      </c>
      <c r="EH167" s="26">
        <f t="shared" si="87"/>
        <v>0.748135679524344</v>
      </c>
      <c r="EI167" s="1">
        <f t="shared" si="88"/>
        <v>2.89</v>
      </c>
      <c r="EJ167" s="28">
        <f t="shared" si="89"/>
        <v>-2.14186432047566</v>
      </c>
      <c r="EK167" s="22">
        <v>2</v>
      </c>
      <c r="EL167" s="1">
        <v>2</v>
      </c>
      <c r="EM167" s="3">
        <v>33</v>
      </c>
      <c r="EN167" s="3">
        <v>78</v>
      </c>
      <c r="EO167" s="3">
        <v>138</v>
      </c>
      <c r="EP167" s="3">
        <v>443</v>
      </c>
      <c r="EQ167" s="3">
        <v>5672</v>
      </c>
      <c r="ER167" s="129">
        <v>79</v>
      </c>
      <c r="ES167" s="118">
        <v>3.26</v>
      </c>
      <c r="ET167" s="3">
        <v>1</v>
      </c>
      <c r="EU167" s="3">
        <v>2.5</v>
      </c>
      <c r="EV167" s="3">
        <v>58.4</v>
      </c>
      <c r="EW167" s="30">
        <v>118</v>
      </c>
      <c r="EX167" s="3">
        <v>92</v>
      </c>
      <c r="EY167" s="3">
        <v>14.5</v>
      </c>
      <c r="EZ167" s="3">
        <v>59.3</v>
      </c>
      <c r="FA167" s="3">
        <v>1.27</v>
      </c>
      <c r="FB167" s="3">
        <v>31</v>
      </c>
      <c r="FC167" s="3">
        <v>17.4</v>
      </c>
      <c r="FD167" s="3">
        <v>24</v>
      </c>
      <c r="FE167" s="3">
        <v>33</v>
      </c>
      <c r="FF167" s="3">
        <v>132</v>
      </c>
      <c r="FG167" s="3">
        <v>49</v>
      </c>
      <c r="FH167" s="3">
        <v>5194</v>
      </c>
      <c r="FI167" s="3">
        <v>80</v>
      </c>
      <c r="FK167" s="95">
        <v>38.1</v>
      </c>
      <c r="FL167" s="3">
        <v>36.8</v>
      </c>
      <c r="FM167" s="17"/>
      <c r="FN167" s="31">
        <v>1</v>
      </c>
      <c r="FO167" s="157">
        <v>1</v>
      </c>
      <c r="FP167" s="3">
        <v>1</v>
      </c>
      <c r="FQ167" s="1">
        <v>0</v>
      </c>
      <c r="FR167" s="3">
        <v>0</v>
      </c>
      <c r="FS167" s="1">
        <v>0</v>
      </c>
      <c r="FT167" s="1">
        <f t="shared" si="69"/>
        <v>0</v>
      </c>
      <c r="FU167" s="66">
        <v>0</v>
      </c>
      <c r="FV167" s="1">
        <f t="shared" si="70"/>
        <v>0</v>
      </c>
      <c r="FW167" s="1">
        <v>0</v>
      </c>
      <c r="FX167" s="1">
        <v>0</v>
      </c>
      <c r="FY167" s="17">
        <v>0</v>
      </c>
      <c r="FZ167" s="1">
        <v>0</v>
      </c>
      <c r="GA167" s="17"/>
      <c r="GB167" s="1">
        <v>0</v>
      </c>
      <c r="GC167" s="17">
        <v>0</v>
      </c>
      <c r="GD167" s="17">
        <v>0</v>
      </c>
      <c r="GE167" s="1">
        <v>0</v>
      </c>
      <c r="GF167" s="17"/>
      <c r="GG167" s="1">
        <v>0</v>
      </c>
      <c r="GH167" s="17">
        <v>0</v>
      </c>
      <c r="GI167" s="17">
        <v>0</v>
      </c>
      <c r="GJ167" s="1">
        <v>0</v>
      </c>
      <c r="GK167" s="3">
        <v>0</v>
      </c>
      <c r="GL167" s="3">
        <v>0</v>
      </c>
      <c r="GM167" s="32">
        <v>0</v>
      </c>
      <c r="GN167" s="17">
        <v>0</v>
      </c>
      <c r="GO167" s="66">
        <v>0</v>
      </c>
      <c r="GP167" s="1">
        <v>0</v>
      </c>
      <c r="GQ167" s="1">
        <v>0</v>
      </c>
      <c r="GR167" s="66">
        <v>0</v>
      </c>
      <c r="GS167" s="1">
        <v>0</v>
      </c>
      <c r="GT167" s="32">
        <v>0</v>
      </c>
      <c r="GU167" s="32">
        <v>0</v>
      </c>
      <c r="GV167" s="3">
        <v>0</v>
      </c>
      <c r="GW167" s="3">
        <v>0</v>
      </c>
      <c r="GX167" s="157">
        <v>0</v>
      </c>
      <c r="GY167" s="66">
        <v>0</v>
      </c>
      <c r="GZ167" s="17">
        <v>0</v>
      </c>
      <c r="HA167" s="129">
        <v>0</v>
      </c>
      <c r="HB167" s="3">
        <v>0</v>
      </c>
      <c r="HC167" s="17">
        <v>0</v>
      </c>
      <c r="HD167" s="170">
        <v>0</v>
      </c>
      <c r="HE167" s="17">
        <v>0</v>
      </c>
      <c r="HF167" s="17">
        <v>0</v>
      </c>
      <c r="HG167" s="17">
        <v>0</v>
      </c>
      <c r="HH167" s="17">
        <v>0</v>
      </c>
      <c r="HI167" s="17">
        <v>0</v>
      </c>
      <c r="HL167" s="3">
        <v>0</v>
      </c>
      <c r="HM167" s="3" t="s">
        <v>819</v>
      </c>
      <c r="HN167" s="3" t="s">
        <v>577</v>
      </c>
      <c r="HO167" s="3">
        <v>0</v>
      </c>
      <c r="HP167" s="3">
        <v>0</v>
      </c>
      <c r="HQ167" s="3">
        <v>0</v>
      </c>
      <c r="HR167" s="32">
        <v>0</v>
      </c>
      <c r="HS167" s="1">
        <v>0</v>
      </c>
      <c r="HT167" s="32">
        <v>0</v>
      </c>
      <c r="HU167" s="32">
        <v>0</v>
      </c>
      <c r="HV167" s="1"/>
      <c r="HW167" s="32">
        <v>0</v>
      </c>
      <c r="HX167" s="32">
        <v>0</v>
      </c>
      <c r="HY167" s="1">
        <f t="shared" si="71"/>
        <v>0</v>
      </c>
      <c r="HZ167" s="1">
        <v>0</v>
      </c>
      <c r="IA167" s="1">
        <f t="shared" si="72"/>
        <v>0</v>
      </c>
      <c r="IB167" s="1">
        <v>0</v>
      </c>
      <c r="IC167" s="3">
        <v>0</v>
      </c>
      <c r="ID167" s="118">
        <v>0</v>
      </c>
      <c r="IE167" s="118"/>
      <c r="IF167" s="118"/>
      <c r="IG167" s="115">
        <v>1</v>
      </c>
      <c r="IH167" s="118" t="s">
        <v>242</v>
      </c>
      <c r="II167" s="179">
        <v>0</v>
      </c>
      <c r="IJ167" s="3" t="s">
        <v>706</v>
      </c>
      <c r="IK167" s="3" t="s">
        <v>418</v>
      </c>
      <c r="IL167" s="3" t="s">
        <v>242</v>
      </c>
      <c r="IM167" s="3" t="s">
        <v>248</v>
      </c>
      <c r="JE167" s="118"/>
      <c r="JI167" s="3" t="s">
        <v>242</v>
      </c>
      <c r="JN167" s="118"/>
    </row>
    <row r="168" s="8" customFormat="1" ht="45" spans="2:274">
      <c r="B168" s="203"/>
      <c r="C168" s="203"/>
      <c r="E168" s="204">
        <v>2</v>
      </c>
      <c r="F168" s="49">
        <v>1</v>
      </c>
      <c r="G168" s="205">
        <v>2</v>
      </c>
      <c r="H168" s="205">
        <v>1</v>
      </c>
      <c r="I168" s="71">
        <v>59.683078994614</v>
      </c>
      <c r="J168" s="47">
        <v>2</v>
      </c>
      <c r="K168" s="68">
        <f t="shared" si="63"/>
        <v>5.9683078994614</v>
      </c>
      <c r="L168" s="49">
        <v>4</v>
      </c>
      <c r="M168" s="206">
        <v>22402</v>
      </c>
      <c r="N168" s="205">
        <v>1</v>
      </c>
      <c r="O168" s="205">
        <v>0</v>
      </c>
      <c r="P168" s="205">
        <v>1</v>
      </c>
      <c r="Q168" s="205">
        <v>2</v>
      </c>
      <c r="R168" s="1">
        <v>1</v>
      </c>
      <c r="S168" s="19">
        <v>164</v>
      </c>
      <c r="T168" s="83">
        <v>166</v>
      </c>
      <c r="U168" s="8">
        <v>4</v>
      </c>
      <c r="V168" s="1">
        <v>3</v>
      </c>
      <c r="W168" s="1">
        <v>2</v>
      </c>
      <c r="X168" s="1">
        <v>2</v>
      </c>
      <c r="Z168" s="212">
        <v>44201</v>
      </c>
      <c r="AA168" s="205" t="s">
        <v>820</v>
      </c>
      <c r="AB168" s="213" t="s">
        <v>821</v>
      </c>
      <c r="AC168" s="8">
        <v>29.06</v>
      </c>
      <c r="AD168" s="1">
        <v>2</v>
      </c>
      <c r="AE168" s="210" t="s">
        <v>822</v>
      </c>
      <c r="AF168" s="211"/>
      <c r="AG168" s="211" t="s">
        <v>235</v>
      </c>
      <c r="AH168" s="211">
        <v>1</v>
      </c>
      <c r="AI168" s="21">
        <v>1</v>
      </c>
      <c r="AJ168" s="211">
        <v>2.5</v>
      </c>
      <c r="AK168" s="205">
        <v>2.5</v>
      </c>
      <c r="AL168" s="107">
        <v>2</v>
      </c>
      <c r="AM168" s="8">
        <v>3</v>
      </c>
      <c r="AN168" s="8">
        <v>3</v>
      </c>
      <c r="AO168" s="8">
        <v>0</v>
      </c>
      <c r="AP168" s="8">
        <v>0</v>
      </c>
      <c r="AQ168" s="205">
        <v>2</v>
      </c>
      <c r="AR168" s="1">
        <v>1</v>
      </c>
      <c r="AS168" s="205">
        <v>1</v>
      </c>
      <c r="AT168" s="205" t="s">
        <v>246</v>
      </c>
      <c r="AU168" s="17">
        <v>1</v>
      </c>
      <c r="AV168" s="17">
        <v>1</v>
      </c>
      <c r="AX168" s="8">
        <v>1</v>
      </c>
      <c r="AY168" s="8">
        <v>1</v>
      </c>
      <c r="AZ168" s="8">
        <v>1</v>
      </c>
      <c r="BA168" s="1">
        <v>1</v>
      </c>
      <c r="BB168" s="107">
        <v>1</v>
      </c>
      <c r="BC168" s="22">
        <v>0</v>
      </c>
      <c r="BD168" s="22">
        <v>0</v>
      </c>
      <c r="BE168" s="22"/>
      <c r="BF168" s="8">
        <v>1</v>
      </c>
      <c r="BG168" s="8">
        <v>1</v>
      </c>
      <c r="BH168" s="17">
        <v>1</v>
      </c>
      <c r="BI168" s="8">
        <v>0</v>
      </c>
      <c r="BJ168" s="205">
        <v>0</v>
      </c>
      <c r="BK168" s="214">
        <v>2</v>
      </c>
      <c r="BL168" s="8">
        <v>1</v>
      </c>
      <c r="BM168" s="8">
        <v>0</v>
      </c>
      <c r="BN168" s="8">
        <v>0</v>
      </c>
      <c r="BO168" s="8">
        <v>0</v>
      </c>
      <c r="BP168" s="1">
        <v>2</v>
      </c>
      <c r="BQ168" s="205">
        <v>2</v>
      </c>
      <c r="BR168" s="8">
        <v>3.21</v>
      </c>
      <c r="BS168" s="1">
        <v>1</v>
      </c>
      <c r="BT168" s="1">
        <v>1</v>
      </c>
      <c r="BU168" s="205">
        <v>1</v>
      </c>
      <c r="BW168" s="8">
        <v>2.71</v>
      </c>
      <c r="BX168" s="17">
        <v>1</v>
      </c>
      <c r="BY168" s="1">
        <v>1</v>
      </c>
      <c r="BZ168" s="8">
        <v>58.7</v>
      </c>
      <c r="CA168" s="8">
        <v>117</v>
      </c>
      <c r="CB168" s="24">
        <v>1</v>
      </c>
      <c r="CC168" s="8">
        <v>37</v>
      </c>
      <c r="CD168" s="48">
        <f t="shared" si="79"/>
        <v>0.74</v>
      </c>
      <c r="CE168" s="48">
        <v>1</v>
      </c>
      <c r="CF168" s="213" t="s">
        <v>823</v>
      </c>
      <c r="CG168" s="8">
        <v>0</v>
      </c>
      <c r="CH168" s="8">
        <v>0</v>
      </c>
      <c r="CI168" s="8" t="s">
        <v>824</v>
      </c>
      <c r="CJ168" s="8">
        <v>0</v>
      </c>
      <c r="CK168" s="8">
        <v>41</v>
      </c>
      <c r="CL168" s="1">
        <f t="shared" si="82"/>
        <v>0.82</v>
      </c>
      <c r="CM168" s="22">
        <v>15.2</v>
      </c>
      <c r="CN168" s="1">
        <v>2</v>
      </c>
      <c r="CO168" s="8">
        <v>54.8</v>
      </c>
      <c r="CP168" s="1">
        <v>2</v>
      </c>
      <c r="CQ168" s="1">
        <f t="shared" si="73"/>
        <v>5.48</v>
      </c>
      <c r="CR168" s="8">
        <v>1.33</v>
      </c>
      <c r="CS168" s="1">
        <f t="shared" si="80"/>
        <v>13.3</v>
      </c>
      <c r="CT168" s="22">
        <v>2</v>
      </c>
      <c r="CU168" s="22">
        <v>32</v>
      </c>
      <c r="CV168" s="22">
        <v>1</v>
      </c>
      <c r="CW168" s="22">
        <v>23.1</v>
      </c>
      <c r="CX168" s="26">
        <f t="shared" si="64"/>
        <v>1.36361197989214</v>
      </c>
      <c r="CY168" s="27">
        <f t="shared" si="65"/>
        <v>0.899983906728815</v>
      </c>
      <c r="CZ168" s="26">
        <f t="shared" si="66"/>
        <v>2.72</v>
      </c>
      <c r="DA168" s="28">
        <f t="shared" si="67"/>
        <v>-1.82001609327118</v>
      </c>
      <c r="DB168" s="22">
        <v>2</v>
      </c>
      <c r="DC168" s="1">
        <v>1</v>
      </c>
      <c r="DD168" s="205">
        <v>2</v>
      </c>
      <c r="DE168" s="29">
        <f t="shared" si="85"/>
        <v>0</v>
      </c>
      <c r="DF168" s="29">
        <v>0</v>
      </c>
      <c r="DG168" s="8">
        <v>15</v>
      </c>
      <c r="DH168" s="1">
        <f t="shared" si="81"/>
        <v>1.5</v>
      </c>
      <c r="DI168" s="8">
        <v>29</v>
      </c>
      <c r="DJ168" s="1">
        <f t="shared" si="68"/>
        <v>2.9</v>
      </c>
      <c r="DK168" s="17">
        <v>2</v>
      </c>
      <c r="DL168" s="8">
        <v>151</v>
      </c>
      <c r="DM168" s="8">
        <v>48</v>
      </c>
      <c r="DN168" s="1">
        <f t="shared" si="83"/>
        <v>4.8</v>
      </c>
      <c r="DO168" s="8">
        <v>5476</v>
      </c>
      <c r="DP168" s="1">
        <v>2</v>
      </c>
      <c r="DQ168" s="1">
        <f t="shared" si="84"/>
        <v>5.476</v>
      </c>
      <c r="DR168" s="8">
        <v>70</v>
      </c>
      <c r="DS168" s="213">
        <v>5.5</v>
      </c>
      <c r="DT168" s="8" t="s">
        <v>260</v>
      </c>
      <c r="DU168" s="8">
        <v>1</v>
      </c>
      <c r="DV168" s="8">
        <v>6</v>
      </c>
      <c r="DW168" s="1">
        <v>1</v>
      </c>
      <c r="DX168" s="210">
        <v>2.59</v>
      </c>
      <c r="DY168" s="8">
        <v>73.7</v>
      </c>
      <c r="DZ168" s="30">
        <v>107</v>
      </c>
      <c r="EA168" s="8">
        <v>41</v>
      </c>
      <c r="EB168" s="8">
        <v>15</v>
      </c>
      <c r="EC168" s="8">
        <v>55.8</v>
      </c>
      <c r="ED168" s="8">
        <v>1.31</v>
      </c>
      <c r="EE168" s="8">
        <v>31</v>
      </c>
      <c r="EF168" s="8">
        <v>33</v>
      </c>
      <c r="EG168" s="26">
        <f t="shared" si="86"/>
        <v>1.51851393987789</v>
      </c>
      <c r="EH168" s="26">
        <f t="shared" si="87"/>
        <v>1.00221920031941</v>
      </c>
      <c r="EI168" s="1">
        <f t="shared" si="88"/>
        <v>2.635</v>
      </c>
      <c r="EJ168" s="28">
        <f t="shared" si="89"/>
        <v>-1.63278079968059</v>
      </c>
      <c r="EK168" s="22">
        <v>2</v>
      </c>
      <c r="EL168" s="1">
        <v>2</v>
      </c>
      <c r="EM168" s="8">
        <v>74</v>
      </c>
      <c r="EN168" s="8">
        <v>226</v>
      </c>
      <c r="EO168" s="8">
        <v>148</v>
      </c>
      <c r="EP168" s="8">
        <v>42</v>
      </c>
      <c r="EQ168" s="8">
        <v>6156</v>
      </c>
      <c r="ER168" s="213">
        <v>72</v>
      </c>
      <c r="ES168" s="214"/>
      <c r="ET168" s="8">
        <v>0</v>
      </c>
      <c r="EW168" s="30"/>
      <c r="FK168" s="210">
        <v>38.7</v>
      </c>
      <c r="FL168" s="8">
        <v>37.2</v>
      </c>
      <c r="FM168" s="17"/>
      <c r="FN168" s="31">
        <v>1</v>
      </c>
      <c r="FO168" s="157">
        <v>1</v>
      </c>
      <c r="FP168" s="8">
        <v>1</v>
      </c>
      <c r="FQ168" s="1">
        <v>0</v>
      </c>
      <c r="FR168" s="8">
        <v>0</v>
      </c>
      <c r="FS168" s="1">
        <v>0</v>
      </c>
      <c r="FT168" s="1">
        <f t="shared" si="69"/>
        <v>0</v>
      </c>
      <c r="FU168" s="205">
        <v>0</v>
      </c>
      <c r="FV168" s="1">
        <f t="shared" si="70"/>
        <v>0</v>
      </c>
      <c r="FW168" s="1">
        <v>0</v>
      </c>
      <c r="FX168" s="1">
        <v>0</v>
      </c>
      <c r="FY168" s="17">
        <v>0</v>
      </c>
      <c r="FZ168" s="1">
        <v>0</v>
      </c>
      <c r="GA168" s="17"/>
      <c r="GB168" s="1">
        <v>0</v>
      </c>
      <c r="GC168" s="17">
        <v>1</v>
      </c>
      <c r="GD168" s="17">
        <v>0</v>
      </c>
      <c r="GE168" s="1">
        <v>0</v>
      </c>
      <c r="GF168" s="17"/>
      <c r="GG168" s="1">
        <v>0</v>
      </c>
      <c r="GH168" s="17">
        <v>0</v>
      </c>
      <c r="GI168" s="17">
        <v>0</v>
      </c>
      <c r="GJ168" s="1">
        <v>0</v>
      </c>
      <c r="GK168" s="8">
        <v>0</v>
      </c>
      <c r="GL168" s="8">
        <v>0</v>
      </c>
      <c r="GM168" s="32">
        <v>0</v>
      </c>
      <c r="GN168" s="17">
        <v>0</v>
      </c>
      <c r="GO168" s="205">
        <v>0</v>
      </c>
      <c r="GP168" s="1">
        <v>0</v>
      </c>
      <c r="GQ168" s="1">
        <v>0</v>
      </c>
      <c r="GR168" s="205">
        <v>0</v>
      </c>
      <c r="GS168" s="1">
        <v>0</v>
      </c>
      <c r="GT168" s="32">
        <v>0</v>
      </c>
      <c r="GU168" s="32">
        <v>0</v>
      </c>
      <c r="GV168" s="8">
        <v>1</v>
      </c>
      <c r="GW168" s="8">
        <v>1</v>
      </c>
      <c r="GX168" s="157">
        <v>0</v>
      </c>
      <c r="GY168" s="205">
        <v>0</v>
      </c>
      <c r="GZ168" s="17">
        <v>0</v>
      </c>
      <c r="HA168" s="213" t="s">
        <v>821</v>
      </c>
      <c r="HB168" s="8" t="s">
        <v>825</v>
      </c>
      <c r="HC168" s="15">
        <v>1</v>
      </c>
      <c r="HD168" s="170">
        <v>0</v>
      </c>
      <c r="HE168" s="17">
        <v>0</v>
      </c>
      <c r="HF168" s="17">
        <v>0</v>
      </c>
      <c r="HG168" s="17">
        <v>0</v>
      </c>
      <c r="HH168" s="17">
        <v>0</v>
      </c>
      <c r="HI168" s="17">
        <v>0</v>
      </c>
      <c r="HL168" s="8">
        <v>0</v>
      </c>
      <c r="HM168" s="8">
        <v>0</v>
      </c>
      <c r="HN168" s="8" t="s">
        <v>824</v>
      </c>
      <c r="HO168" s="8">
        <v>0</v>
      </c>
      <c r="HP168" s="8">
        <v>0</v>
      </c>
      <c r="HQ168" s="8">
        <v>0</v>
      </c>
      <c r="HR168" s="32">
        <v>0</v>
      </c>
      <c r="HS168" s="1">
        <v>0</v>
      </c>
      <c r="HT168" s="32">
        <v>0</v>
      </c>
      <c r="HU168" s="32">
        <v>0</v>
      </c>
      <c r="HV168" s="1"/>
      <c r="HW168" s="32">
        <v>0</v>
      </c>
      <c r="HX168" s="32">
        <v>0</v>
      </c>
      <c r="HY168" s="1">
        <f t="shared" si="71"/>
        <v>0</v>
      </c>
      <c r="HZ168" s="1">
        <v>0</v>
      </c>
      <c r="IA168" s="1">
        <f t="shared" si="72"/>
        <v>0</v>
      </c>
      <c r="IB168" s="1">
        <v>0</v>
      </c>
      <c r="IC168" s="8">
        <v>0</v>
      </c>
      <c r="ID168" s="214">
        <v>0</v>
      </c>
      <c r="IE168" s="214"/>
      <c r="IF168" s="214"/>
      <c r="IG168" s="215">
        <v>3</v>
      </c>
      <c r="IH168" s="214" t="s">
        <v>242</v>
      </c>
      <c r="II168" s="179">
        <v>0</v>
      </c>
      <c r="IJ168" s="8" t="s">
        <v>826</v>
      </c>
      <c r="IK168" s="8" t="s">
        <v>522</v>
      </c>
      <c r="IL168" s="8" t="s">
        <v>242</v>
      </c>
      <c r="JE168" s="214"/>
      <c r="JI168" s="8" t="s">
        <v>242</v>
      </c>
      <c r="JN168" s="214"/>
    </row>
    <row r="169" s="1" customFormat="1" ht="45" spans="1:274">
      <c r="A169" s="17">
        <v>103</v>
      </c>
      <c r="B169" s="48">
        <v>100115169</v>
      </c>
      <c r="C169" s="48" t="s">
        <v>827</v>
      </c>
      <c r="E169" s="49">
        <v>3</v>
      </c>
      <c r="F169" s="49">
        <v>2</v>
      </c>
      <c r="G169" s="17">
        <v>3</v>
      </c>
      <c r="H169" s="1">
        <v>1</v>
      </c>
      <c r="I169" s="71">
        <v>63.5681492713335</v>
      </c>
      <c r="J169" s="47">
        <v>2</v>
      </c>
      <c r="K169" s="68">
        <f t="shared" si="63"/>
        <v>6.35681492713335</v>
      </c>
      <c r="L169" s="49">
        <v>4</v>
      </c>
      <c r="M169" s="78">
        <v>20760</v>
      </c>
      <c r="N169" s="1">
        <v>0</v>
      </c>
      <c r="O169" s="1">
        <v>0</v>
      </c>
      <c r="P169" s="1">
        <v>0</v>
      </c>
      <c r="Q169" s="1">
        <v>0</v>
      </c>
      <c r="R169" s="1">
        <v>0</v>
      </c>
      <c r="S169" s="19">
        <v>165</v>
      </c>
      <c r="T169" s="83">
        <v>167</v>
      </c>
      <c r="U169" s="1">
        <v>1</v>
      </c>
      <c r="V169" s="1">
        <v>1</v>
      </c>
      <c r="W169" s="1">
        <v>1</v>
      </c>
      <c r="X169" s="1">
        <v>1</v>
      </c>
      <c r="Z169" s="88">
        <v>43979</v>
      </c>
      <c r="AA169" s="17" t="s">
        <v>828</v>
      </c>
      <c r="AB169" s="17">
        <v>0</v>
      </c>
      <c r="AC169" s="1">
        <v>21.38</v>
      </c>
      <c r="AD169" s="17">
        <v>1</v>
      </c>
      <c r="AE169" s="20" t="s">
        <v>829</v>
      </c>
      <c r="AF169" s="16"/>
      <c r="AG169" s="16" t="s">
        <v>830</v>
      </c>
      <c r="AH169" s="94">
        <v>4</v>
      </c>
      <c r="AI169" s="21">
        <v>2</v>
      </c>
      <c r="AJ169" s="16">
        <v>2.7</v>
      </c>
      <c r="AK169" s="17">
        <v>2.7</v>
      </c>
      <c r="AL169" s="107">
        <v>2</v>
      </c>
      <c r="AM169" s="1">
        <v>2</v>
      </c>
      <c r="AN169" s="1">
        <v>2</v>
      </c>
      <c r="AO169" s="1">
        <v>0</v>
      </c>
      <c r="AP169" s="1">
        <v>0</v>
      </c>
      <c r="AQ169" s="17">
        <v>2</v>
      </c>
      <c r="AR169" s="1">
        <v>1</v>
      </c>
      <c r="AS169" s="1">
        <v>1</v>
      </c>
      <c r="AT169" s="17" t="s">
        <v>246</v>
      </c>
      <c r="AU169" s="17">
        <v>1</v>
      </c>
      <c r="AV169" s="17">
        <v>1</v>
      </c>
      <c r="AX169" s="1">
        <v>1</v>
      </c>
      <c r="AY169" s="1">
        <v>1</v>
      </c>
      <c r="AZ169" s="1">
        <v>2</v>
      </c>
      <c r="BA169" s="1">
        <v>2</v>
      </c>
      <c r="BB169" s="107">
        <v>2</v>
      </c>
      <c r="BC169" s="22">
        <v>1</v>
      </c>
      <c r="BD169" s="22">
        <v>1</v>
      </c>
      <c r="BE169" s="22"/>
      <c r="BF169" s="1">
        <v>1</v>
      </c>
      <c r="BG169" s="1">
        <v>1</v>
      </c>
      <c r="BH169" s="17">
        <v>1</v>
      </c>
      <c r="BI169" s="1">
        <v>0</v>
      </c>
      <c r="BJ169" s="17">
        <v>0</v>
      </c>
      <c r="BK169" s="23">
        <v>2</v>
      </c>
      <c r="BL169" s="1">
        <v>0</v>
      </c>
      <c r="BM169" s="1">
        <v>0</v>
      </c>
      <c r="BN169" s="1">
        <v>1</v>
      </c>
      <c r="BO169" s="1">
        <v>0</v>
      </c>
      <c r="BP169" s="1">
        <v>1</v>
      </c>
      <c r="BQ169" s="1">
        <v>1</v>
      </c>
      <c r="BR169" s="1">
        <v>1.69</v>
      </c>
      <c r="BS169" s="1">
        <v>1</v>
      </c>
      <c r="BT169" s="1">
        <v>1</v>
      </c>
      <c r="BU169" s="1">
        <v>1</v>
      </c>
      <c r="BW169" s="1">
        <v>6.46</v>
      </c>
      <c r="BX169" s="1">
        <v>2</v>
      </c>
      <c r="BY169" s="66">
        <v>3</v>
      </c>
      <c r="BZ169" s="1">
        <v>39.1</v>
      </c>
      <c r="CA169" s="1">
        <v>74</v>
      </c>
      <c r="CB169" s="24">
        <v>1</v>
      </c>
      <c r="CC169" s="24">
        <v>271</v>
      </c>
      <c r="CD169" s="48">
        <f t="shared" si="79"/>
        <v>5.42</v>
      </c>
      <c r="CE169" s="48">
        <v>3</v>
      </c>
      <c r="CF169" s="25">
        <v>0</v>
      </c>
      <c r="CG169" s="17">
        <v>0</v>
      </c>
      <c r="CH169" s="17">
        <v>0</v>
      </c>
      <c r="CI169" s="17">
        <v>0</v>
      </c>
      <c r="CJ169" s="17">
        <v>0</v>
      </c>
      <c r="CK169" s="17">
        <v>271</v>
      </c>
      <c r="CL169" s="1">
        <f t="shared" si="82"/>
        <v>5.42</v>
      </c>
      <c r="CM169" s="22">
        <v>14.6</v>
      </c>
      <c r="CN169" s="17">
        <v>1</v>
      </c>
      <c r="CO169" s="1">
        <v>58.6</v>
      </c>
      <c r="CP169" s="1">
        <v>2</v>
      </c>
      <c r="CQ169" s="1">
        <f t="shared" si="73"/>
        <v>5.86</v>
      </c>
      <c r="CR169" s="1">
        <v>1.28</v>
      </c>
      <c r="CS169" s="1">
        <f t="shared" si="80"/>
        <v>12.8</v>
      </c>
      <c r="CT169" s="22">
        <v>2</v>
      </c>
      <c r="CU169" s="22">
        <v>31</v>
      </c>
      <c r="CV169" s="22">
        <v>1</v>
      </c>
      <c r="CW169" s="22">
        <v>14.9</v>
      </c>
      <c r="CX169" s="26">
        <f t="shared" si="64"/>
        <v>1.17318626841227</v>
      </c>
      <c r="CY169" s="27">
        <f t="shared" si="65"/>
        <v>0.774302937152101</v>
      </c>
      <c r="CZ169" s="26">
        <f t="shared" si="66"/>
        <v>2.635</v>
      </c>
      <c r="DA169" s="28">
        <f t="shared" si="67"/>
        <v>-1.8606970628479</v>
      </c>
      <c r="DB169" s="22">
        <v>2</v>
      </c>
      <c r="DC169" s="1">
        <v>1</v>
      </c>
      <c r="DD169" s="17">
        <v>2</v>
      </c>
      <c r="DE169" s="29">
        <f t="shared" si="85"/>
        <v>0</v>
      </c>
      <c r="DF169" s="29">
        <v>0</v>
      </c>
      <c r="DG169" s="1">
        <v>21</v>
      </c>
      <c r="DH169" s="1">
        <f t="shared" si="81"/>
        <v>2.1</v>
      </c>
      <c r="DI169" s="1">
        <v>32</v>
      </c>
      <c r="DJ169" s="1">
        <f t="shared" si="68"/>
        <v>3.2</v>
      </c>
      <c r="DK169" s="17">
        <v>2</v>
      </c>
      <c r="DL169" s="1">
        <v>85</v>
      </c>
      <c r="DM169" s="1">
        <v>26</v>
      </c>
      <c r="DN169" s="1">
        <f t="shared" si="83"/>
        <v>2.6</v>
      </c>
      <c r="DO169" s="1">
        <v>3329</v>
      </c>
      <c r="DP169" s="1">
        <v>1</v>
      </c>
      <c r="DQ169" s="1">
        <f t="shared" si="84"/>
        <v>3.329</v>
      </c>
      <c r="DR169" s="1">
        <v>57</v>
      </c>
      <c r="DS169" s="25">
        <v>4.6</v>
      </c>
      <c r="DT169" s="1" t="s">
        <v>260</v>
      </c>
      <c r="DU169" s="1">
        <v>1</v>
      </c>
      <c r="DV169" s="1">
        <v>6</v>
      </c>
      <c r="DW169" s="1">
        <v>1</v>
      </c>
      <c r="DX169" s="20">
        <v>9.56</v>
      </c>
      <c r="DY169" s="1">
        <v>75.5</v>
      </c>
      <c r="DZ169" s="30">
        <v>68</v>
      </c>
      <c r="EA169" s="1">
        <v>171</v>
      </c>
      <c r="EB169" s="1">
        <v>14.6</v>
      </c>
      <c r="EC169" s="1">
        <v>58.6</v>
      </c>
      <c r="ED169" s="1">
        <v>1.28</v>
      </c>
      <c r="EE169" s="1">
        <v>29</v>
      </c>
      <c r="EF169" s="1">
        <v>15.3</v>
      </c>
      <c r="EG169" s="26">
        <f t="shared" si="86"/>
        <v>1.1846914308176</v>
      </c>
      <c r="EH169" s="26">
        <f t="shared" si="87"/>
        <v>0.781896344339615</v>
      </c>
      <c r="EI169" s="1">
        <f t="shared" si="88"/>
        <v>2.465</v>
      </c>
      <c r="EJ169" s="28">
        <f t="shared" si="89"/>
        <v>-1.68310365566039</v>
      </c>
      <c r="EK169" s="22">
        <v>2</v>
      </c>
      <c r="EL169" s="1">
        <v>2</v>
      </c>
      <c r="EM169" s="1">
        <v>101</v>
      </c>
      <c r="EN169" s="1">
        <v>262</v>
      </c>
      <c r="EO169" s="1">
        <v>79</v>
      </c>
      <c r="EP169" s="1">
        <v>24</v>
      </c>
      <c r="EQ169" s="1">
        <v>3292</v>
      </c>
      <c r="ER169" s="25">
        <v>56</v>
      </c>
      <c r="ES169" s="23">
        <v>1.65</v>
      </c>
      <c r="ET169" s="1">
        <v>1</v>
      </c>
      <c r="EU169" s="1">
        <v>9.45</v>
      </c>
      <c r="EV169" s="1">
        <v>59.9</v>
      </c>
      <c r="EW169" s="30">
        <v>74</v>
      </c>
      <c r="EX169" s="1">
        <v>173</v>
      </c>
      <c r="EY169" s="1">
        <v>14.8</v>
      </c>
      <c r="EZ169" s="1">
        <v>57.2</v>
      </c>
      <c r="FA169" s="1">
        <v>1.3</v>
      </c>
      <c r="FB169" s="1">
        <v>35</v>
      </c>
      <c r="FC169" s="1">
        <v>28.8</v>
      </c>
      <c r="FD169" s="1">
        <v>83</v>
      </c>
      <c r="FE169" s="1">
        <v>76</v>
      </c>
      <c r="FF169" s="1">
        <v>145</v>
      </c>
      <c r="FG169" s="1">
        <v>46</v>
      </c>
      <c r="FH169" s="1">
        <v>2826</v>
      </c>
      <c r="FI169" s="1">
        <v>60</v>
      </c>
      <c r="FK169" s="20">
        <v>37.7</v>
      </c>
      <c r="FL169" s="1">
        <v>36.2</v>
      </c>
      <c r="FN169" s="31">
        <v>1</v>
      </c>
      <c r="FO169" s="32">
        <v>0</v>
      </c>
      <c r="FP169" s="1">
        <v>0</v>
      </c>
      <c r="FQ169" s="1">
        <v>0</v>
      </c>
      <c r="FR169" s="1">
        <v>0</v>
      </c>
      <c r="FS169" s="1">
        <v>0</v>
      </c>
      <c r="FT169" s="1">
        <f t="shared" si="69"/>
        <v>0</v>
      </c>
      <c r="FU169" s="1">
        <v>0</v>
      </c>
      <c r="FV169" s="1">
        <f t="shared" si="70"/>
        <v>0</v>
      </c>
      <c r="FW169" s="1">
        <v>0</v>
      </c>
      <c r="FX169" s="1">
        <v>0</v>
      </c>
      <c r="FY169" s="17">
        <v>0</v>
      </c>
      <c r="FZ169" s="1">
        <v>0</v>
      </c>
      <c r="GB169" s="1">
        <v>0</v>
      </c>
      <c r="GC169" s="1">
        <v>0</v>
      </c>
      <c r="GD169" s="17">
        <v>0</v>
      </c>
      <c r="GE169" s="1">
        <v>0</v>
      </c>
      <c r="GG169" s="1">
        <v>0</v>
      </c>
      <c r="GH169" s="1">
        <v>0</v>
      </c>
      <c r="GI169" s="17">
        <v>0</v>
      </c>
      <c r="GJ169" s="1">
        <v>0</v>
      </c>
      <c r="GK169" s="1">
        <v>0</v>
      </c>
      <c r="GL169" s="1">
        <v>0</v>
      </c>
      <c r="GM169" s="32">
        <v>0</v>
      </c>
      <c r="GN169" s="17">
        <v>0</v>
      </c>
      <c r="GO169" s="17">
        <v>0</v>
      </c>
      <c r="GP169" s="1">
        <v>0</v>
      </c>
      <c r="GQ169" s="1">
        <v>0</v>
      </c>
      <c r="GR169" s="1">
        <v>0</v>
      </c>
      <c r="GS169" s="1">
        <v>0</v>
      </c>
      <c r="GT169" s="32">
        <v>0</v>
      </c>
      <c r="GU169" s="32">
        <v>0</v>
      </c>
      <c r="GV169" s="1">
        <v>0</v>
      </c>
      <c r="GW169" s="1">
        <v>0</v>
      </c>
      <c r="GX169" s="157">
        <v>0</v>
      </c>
      <c r="GY169" s="17">
        <v>0</v>
      </c>
      <c r="GZ169" s="17">
        <v>0</v>
      </c>
      <c r="HA169" s="25">
        <v>0</v>
      </c>
      <c r="HB169" s="1">
        <v>0</v>
      </c>
      <c r="HC169" s="17">
        <v>0</v>
      </c>
      <c r="HD169" s="170">
        <v>0</v>
      </c>
      <c r="HE169" s="17">
        <v>0</v>
      </c>
      <c r="HF169" s="17">
        <v>0</v>
      </c>
      <c r="HG169" s="17">
        <v>0</v>
      </c>
      <c r="HH169" s="17">
        <v>0</v>
      </c>
      <c r="HI169" s="17">
        <v>0</v>
      </c>
      <c r="HL169" s="1">
        <v>0</v>
      </c>
      <c r="HM169" s="1">
        <v>0</v>
      </c>
      <c r="HN169" s="1">
        <v>0</v>
      </c>
      <c r="HO169" s="1">
        <v>0</v>
      </c>
      <c r="HP169" s="1">
        <v>0</v>
      </c>
      <c r="HQ169" s="1">
        <v>0</v>
      </c>
      <c r="HR169" s="32">
        <v>0</v>
      </c>
      <c r="HS169" s="1">
        <v>0</v>
      </c>
      <c r="HT169" s="32">
        <v>0</v>
      </c>
      <c r="HU169" s="32">
        <v>0</v>
      </c>
      <c r="HW169" s="32">
        <v>0</v>
      </c>
      <c r="HX169" s="32">
        <v>0</v>
      </c>
      <c r="HY169" s="1">
        <f t="shared" si="71"/>
        <v>0</v>
      </c>
      <c r="HZ169" s="1">
        <v>0</v>
      </c>
      <c r="IA169" s="1">
        <f t="shared" si="72"/>
        <v>0</v>
      </c>
      <c r="IB169" s="1">
        <v>0</v>
      </c>
      <c r="IC169" s="1">
        <v>0</v>
      </c>
      <c r="ID169" s="23">
        <v>0</v>
      </c>
      <c r="IE169" s="23"/>
      <c r="IF169" s="23"/>
      <c r="IG169" s="36">
        <v>2</v>
      </c>
      <c r="IH169" s="37" t="s">
        <v>242</v>
      </c>
      <c r="II169" s="179">
        <v>0</v>
      </c>
      <c r="IJ169" s="1" t="s">
        <v>831</v>
      </c>
      <c r="IK169" s="1" t="s">
        <v>365</v>
      </c>
      <c r="IL169" s="38" t="s">
        <v>242</v>
      </c>
      <c r="JE169" s="23"/>
      <c r="JI169" s="38" t="s">
        <v>242</v>
      </c>
      <c r="JN169" s="23"/>
    </row>
    <row r="170" s="1" customFormat="1" spans="1:274">
      <c r="A170" s="17">
        <v>104</v>
      </c>
      <c r="B170" s="48">
        <v>3001533579</v>
      </c>
      <c r="C170" s="48" t="s">
        <v>832</v>
      </c>
      <c r="E170" s="49">
        <v>3</v>
      </c>
      <c r="F170" s="49">
        <v>2</v>
      </c>
      <c r="G170" s="17">
        <v>3</v>
      </c>
      <c r="H170" s="1">
        <v>1</v>
      </c>
      <c r="I170" s="71">
        <v>60.1677213769579</v>
      </c>
      <c r="J170" s="47">
        <v>2</v>
      </c>
      <c r="K170" s="68">
        <f t="shared" si="63"/>
        <v>6.01677213769579</v>
      </c>
      <c r="L170" s="49">
        <v>4</v>
      </c>
      <c r="M170" s="78">
        <v>22007</v>
      </c>
      <c r="N170" s="1">
        <v>0</v>
      </c>
      <c r="O170" s="1">
        <v>1</v>
      </c>
      <c r="P170" s="1">
        <v>1</v>
      </c>
      <c r="Q170" s="1">
        <v>2</v>
      </c>
      <c r="R170" s="1">
        <v>1</v>
      </c>
      <c r="S170" s="19">
        <v>166</v>
      </c>
      <c r="T170" s="83">
        <v>168</v>
      </c>
      <c r="U170" s="1">
        <v>1</v>
      </c>
      <c r="V170" s="1">
        <v>1</v>
      </c>
      <c r="W170" s="1">
        <v>1</v>
      </c>
      <c r="X170" s="1">
        <v>1</v>
      </c>
      <c r="Z170" s="88">
        <v>43984</v>
      </c>
      <c r="AA170" s="17">
        <v>110</v>
      </c>
      <c r="AB170" s="17">
        <v>0</v>
      </c>
      <c r="AC170" s="1">
        <v>30.79</v>
      </c>
      <c r="AD170" s="1">
        <v>2</v>
      </c>
      <c r="AE170" s="20" t="s">
        <v>298</v>
      </c>
      <c r="AF170" s="16"/>
      <c r="AG170" s="16" t="s">
        <v>235</v>
      </c>
      <c r="AH170" s="16">
        <v>1</v>
      </c>
      <c r="AI170" s="21">
        <v>1</v>
      </c>
      <c r="AJ170" s="16">
        <v>3.4</v>
      </c>
      <c r="AK170" s="17">
        <v>3.4</v>
      </c>
      <c r="AL170" s="107">
        <v>2</v>
      </c>
      <c r="AM170" s="1">
        <v>2</v>
      </c>
      <c r="AN170" s="1">
        <v>2</v>
      </c>
      <c r="AO170" s="1">
        <v>0</v>
      </c>
      <c r="AP170" s="1">
        <v>0</v>
      </c>
      <c r="AQ170" s="17">
        <v>3</v>
      </c>
      <c r="AR170" s="1">
        <v>2</v>
      </c>
      <c r="AS170" s="3">
        <v>2</v>
      </c>
      <c r="AT170" s="17" t="s">
        <v>259</v>
      </c>
      <c r="AU170" s="3">
        <v>2</v>
      </c>
      <c r="AV170" s="17">
        <v>1</v>
      </c>
      <c r="AX170" s="1">
        <v>1</v>
      </c>
      <c r="AY170" s="1">
        <v>1</v>
      </c>
      <c r="AZ170" s="1">
        <v>1</v>
      </c>
      <c r="BA170" s="1">
        <v>1</v>
      </c>
      <c r="BB170" s="107">
        <v>1</v>
      </c>
      <c r="BC170" s="22">
        <v>0</v>
      </c>
      <c r="BD170" s="22">
        <v>0</v>
      </c>
      <c r="BE170" s="22"/>
      <c r="BF170" s="1">
        <v>1</v>
      </c>
      <c r="BG170" s="1">
        <v>1</v>
      </c>
      <c r="BH170" s="17">
        <v>1</v>
      </c>
      <c r="BI170" s="1">
        <v>0</v>
      </c>
      <c r="BJ170" s="17">
        <v>0</v>
      </c>
      <c r="BK170" s="23">
        <v>3</v>
      </c>
      <c r="BL170" s="1">
        <v>0</v>
      </c>
      <c r="BM170" s="1">
        <v>0</v>
      </c>
      <c r="BN170" s="1">
        <v>1</v>
      </c>
      <c r="BO170" s="1">
        <v>0</v>
      </c>
      <c r="BP170" s="1">
        <v>1</v>
      </c>
      <c r="BQ170" s="1">
        <v>1</v>
      </c>
      <c r="BR170" s="1">
        <v>6.9</v>
      </c>
      <c r="BS170" s="1">
        <v>1</v>
      </c>
      <c r="BT170" s="1">
        <v>2</v>
      </c>
      <c r="BU170" s="1">
        <v>2</v>
      </c>
      <c r="BW170" s="1">
        <v>3.83</v>
      </c>
      <c r="BX170" s="17">
        <v>1</v>
      </c>
      <c r="BY170" s="1">
        <v>2</v>
      </c>
      <c r="BZ170" s="1">
        <v>55.1</v>
      </c>
      <c r="CA170" s="1">
        <v>143</v>
      </c>
      <c r="CB170" s="24">
        <v>2</v>
      </c>
      <c r="CC170" s="24">
        <v>110</v>
      </c>
      <c r="CD170" s="48">
        <f t="shared" si="79"/>
        <v>2.2</v>
      </c>
      <c r="CE170" s="48">
        <v>3</v>
      </c>
      <c r="CF170" s="25">
        <v>0</v>
      </c>
      <c r="CG170" s="17">
        <v>0</v>
      </c>
      <c r="CH170" s="17">
        <v>0</v>
      </c>
      <c r="CI170" s="17">
        <v>0</v>
      </c>
      <c r="CJ170" s="17">
        <v>0</v>
      </c>
      <c r="CK170" s="17">
        <v>110</v>
      </c>
      <c r="CL170" s="1">
        <f t="shared" si="82"/>
        <v>2.2</v>
      </c>
      <c r="CM170" s="22">
        <v>11.6</v>
      </c>
      <c r="CN170" s="17">
        <v>1</v>
      </c>
      <c r="CO170" s="1">
        <v>97.5</v>
      </c>
      <c r="CP170" s="1">
        <v>6</v>
      </c>
      <c r="CQ170" s="1">
        <f t="shared" si="73"/>
        <v>9.75</v>
      </c>
      <c r="CR170" s="1">
        <v>1.01</v>
      </c>
      <c r="CS170" s="1">
        <f t="shared" si="80"/>
        <v>10.1</v>
      </c>
      <c r="CT170" s="107">
        <v>1</v>
      </c>
      <c r="CU170" s="22">
        <v>39</v>
      </c>
      <c r="CV170" s="107">
        <v>2</v>
      </c>
      <c r="CW170" s="22">
        <v>12.1</v>
      </c>
      <c r="CX170" s="26">
        <f t="shared" si="64"/>
        <v>1.08278537031645</v>
      </c>
      <c r="CY170" s="27">
        <f t="shared" si="65"/>
        <v>0.714638344408857</v>
      </c>
      <c r="CZ170" s="26">
        <f t="shared" si="66"/>
        <v>3.315</v>
      </c>
      <c r="DA170" s="28">
        <f t="shared" si="67"/>
        <v>-2.60036165559114</v>
      </c>
      <c r="DB170" s="107">
        <v>1</v>
      </c>
      <c r="DC170" s="1">
        <v>1</v>
      </c>
      <c r="DD170" s="17">
        <v>2</v>
      </c>
      <c r="DE170" s="29">
        <f t="shared" si="85"/>
        <v>1</v>
      </c>
      <c r="DF170" s="141">
        <v>1</v>
      </c>
      <c r="DG170" s="1">
        <v>24</v>
      </c>
      <c r="DH170" s="1">
        <f t="shared" si="81"/>
        <v>2.4</v>
      </c>
      <c r="DI170" s="1">
        <v>28</v>
      </c>
      <c r="DJ170" s="1">
        <f t="shared" si="68"/>
        <v>2.8</v>
      </c>
      <c r="DK170" s="17">
        <v>2</v>
      </c>
      <c r="DL170" s="1">
        <v>124</v>
      </c>
      <c r="DM170" s="1">
        <v>61</v>
      </c>
      <c r="DN170" s="1">
        <f t="shared" si="83"/>
        <v>6.1</v>
      </c>
      <c r="DO170" s="1">
        <v>5979</v>
      </c>
      <c r="DP170" s="1">
        <v>2</v>
      </c>
      <c r="DQ170" s="1">
        <f t="shared" si="84"/>
        <v>5.979</v>
      </c>
      <c r="DR170" s="1">
        <v>64</v>
      </c>
      <c r="DS170" s="25">
        <v>5.3</v>
      </c>
      <c r="DT170" s="1" t="s">
        <v>241</v>
      </c>
      <c r="DU170" s="1">
        <v>1</v>
      </c>
      <c r="DV170" s="1">
        <v>5</v>
      </c>
      <c r="DW170" s="1">
        <v>1</v>
      </c>
      <c r="DX170" s="20">
        <v>7.32</v>
      </c>
      <c r="DY170" s="1">
        <v>79.2</v>
      </c>
      <c r="DZ170" s="30">
        <v>145</v>
      </c>
      <c r="EA170" s="1">
        <v>96</v>
      </c>
      <c r="EB170" s="1">
        <v>12.1</v>
      </c>
      <c r="EC170" s="1">
        <v>86.8</v>
      </c>
      <c r="ED170" s="1">
        <v>1.05</v>
      </c>
      <c r="EE170" s="1">
        <v>40</v>
      </c>
      <c r="EF170" s="1">
        <v>40.4</v>
      </c>
      <c r="EG170" s="26">
        <f t="shared" si="86"/>
        <v>1.6063813651106</v>
      </c>
      <c r="EH170" s="26">
        <f t="shared" si="87"/>
        <v>1.060211700973</v>
      </c>
      <c r="EI170" s="1">
        <f t="shared" si="88"/>
        <v>3.4</v>
      </c>
      <c r="EJ170" s="28">
        <f t="shared" si="89"/>
        <v>-2.339788299027</v>
      </c>
      <c r="EK170" s="22">
        <v>2</v>
      </c>
      <c r="EL170" s="1">
        <v>2</v>
      </c>
      <c r="EM170" s="1">
        <v>457</v>
      </c>
      <c r="EN170" s="1">
        <v>593</v>
      </c>
      <c r="EO170" s="1">
        <v>112</v>
      </c>
      <c r="EP170" s="1">
        <v>104</v>
      </c>
      <c r="EQ170" s="1">
        <v>6094</v>
      </c>
      <c r="ER170" s="25">
        <v>67</v>
      </c>
      <c r="ES170" s="23"/>
      <c r="ET170" s="1">
        <v>0</v>
      </c>
      <c r="EW170" s="30"/>
      <c r="FK170" s="20">
        <v>37.8</v>
      </c>
      <c r="FL170" s="1">
        <v>36.5</v>
      </c>
      <c r="FN170" s="31">
        <v>1</v>
      </c>
      <c r="FO170" s="32">
        <v>0</v>
      </c>
      <c r="FP170" s="1">
        <v>0</v>
      </c>
      <c r="FQ170" s="1">
        <v>0</v>
      </c>
      <c r="FR170" s="1">
        <v>0</v>
      </c>
      <c r="FS170" s="1">
        <v>0</v>
      </c>
      <c r="FT170" s="1">
        <f t="shared" si="69"/>
        <v>0</v>
      </c>
      <c r="FU170" s="1">
        <v>0</v>
      </c>
      <c r="FV170" s="1">
        <f t="shared" si="70"/>
        <v>0</v>
      </c>
      <c r="FW170" s="1">
        <v>0</v>
      </c>
      <c r="FX170" s="1">
        <v>0</v>
      </c>
      <c r="FY170" s="17">
        <v>0</v>
      </c>
      <c r="FZ170" s="1">
        <v>0</v>
      </c>
      <c r="GB170" s="1">
        <v>0</v>
      </c>
      <c r="GC170" s="1">
        <v>0</v>
      </c>
      <c r="GD170" s="17">
        <v>0</v>
      </c>
      <c r="GE170" s="1">
        <v>0</v>
      </c>
      <c r="GG170" s="1">
        <v>0</v>
      </c>
      <c r="GH170" s="1">
        <v>0</v>
      </c>
      <c r="GI170" s="17">
        <v>0</v>
      </c>
      <c r="GJ170" s="1">
        <v>0</v>
      </c>
      <c r="GK170" s="1">
        <v>0</v>
      </c>
      <c r="GL170" s="1">
        <v>0</v>
      </c>
      <c r="GM170" s="32">
        <v>0</v>
      </c>
      <c r="GN170" s="17">
        <v>0</v>
      </c>
      <c r="GO170" s="17">
        <v>0</v>
      </c>
      <c r="GP170" s="1">
        <v>0</v>
      </c>
      <c r="GQ170" s="1">
        <v>0</v>
      </c>
      <c r="GR170" s="1">
        <v>0</v>
      </c>
      <c r="GS170" s="1">
        <v>0</v>
      </c>
      <c r="GT170" s="32">
        <v>0</v>
      </c>
      <c r="GU170" s="32">
        <v>0</v>
      </c>
      <c r="GV170" s="1">
        <v>0</v>
      </c>
      <c r="GW170" s="1">
        <v>0</v>
      </c>
      <c r="GX170" s="157">
        <v>0</v>
      </c>
      <c r="GY170" s="17">
        <v>0</v>
      </c>
      <c r="GZ170" s="17">
        <v>0</v>
      </c>
      <c r="HA170" s="25">
        <v>0</v>
      </c>
      <c r="HB170" s="1">
        <v>0</v>
      </c>
      <c r="HC170" s="17">
        <v>0</v>
      </c>
      <c r="HD170" s="170">
        <v>0</v>
      </c>
      <c r="HE170" s="17">
        <v>0</v>
      </c>
      <c r="HF170" s="17">
        <v>0</v>
      </c>
      <c r="HG170" s="17">
        <v>0</v>
      </c>
      <c r="HH170" s="17">
        <v>0</v>
      </c>
      <c r="HI170" s="17">
        <v>0</v>
      </c>
      <c r="HL170" s="1">
        <v>0</v>
      </c>
      <c r="HM170" s="1">
        <v>0</v>
      </c>
      <c r="HN170" s="1">
        <v>0</v>
      </c>
      <c r="HO170" s="1">
        <v>0</v>
      </c>
      <c r="HP170" s="1">
        <v>0</v>
      </c>
      <c r="HQ170" s="1">
        <v>0</v>
      </c>
      <c r="HR170" s="32">
        <v>0</v>
      </c>
      <c r="HS170" s="1">
        <v>0</v>
      </c>
      <c r="HT170" s="32">
        <v>0</v>
      </c>
      <c r="HU170" s="32">
        <v>0</v>
      </c>
      <c r="HW170" s="32">
        <v>0</v>
      </c>
      <c r="HX170" s="32">
        <v>0</v>
      </c>
      <c r="HY170" s="1">
        <f t="shared" si="71"/>
        <v>0</v>
      </c>
      <c r="HZ170" s="1">
        <v>0</v>
      </c>
      <c r="IA170" s="1">
        <f t="shared" si="72"/>
        <v>0</v>
      </c>
      <c r="IB170" s="1">
        <v>0</v>
      </c>
      <c r="IC170" s="1">
        <v>0</v>
      </c>
      <c r="ID170" s="23">
        <v>0</v>
      </c>
      <c r="IE170" s="23"/>
      <c r="IF170" s="23"/>
      <c r="IG170" s="36">
        <v>2</v>
      </c>
      <c r="IH170" s="37" t="s">
        <v>242</v>
      </c>
      <c r="II170" s="179">
        <v>0</v>
      </c>
      <c r="IJ170" s="1" t="s">
        <v>833</v>
      </c>
      <c r="IL170" s="38" t="s">
        <v>242</v>
      </c>
      <c r="IM170" s="1">
        <v>0</v>
      </c>
      <c r="IN170" s="1">
        <v>0</v>
      </c>
      <c r="IO170" s="1">
        <v>7.55</v>
      </c>
      <c r="IQ170" s="1">
        <v>3.2</v>
      </c>
      <c r="IR170" s="1">
        <v>53.4</v>
      </c>
      <c r="IS170" s="1">
        <v>144</v>
      </c>
      <c r="IT170" s="1">
        <v>107</v>
      </c>
      <c r="IU170" s="1">
        <v>11.6</v>
      </c>
      <c r="IV170" s="1">
        <v>97.5</v>
      </c>
      <c r="IW170" s="1">
        <v>1.01</v>
      </c>
      <c r="IX170" s="1">
        <v>36</v>
      </c>
      <c r="IY170" s="1">
        <v>11.1</v>
      </c>
      <c r="IZ170" s="1">
        <v>8</v>
      </c>
      <c r="JA170" s="1">
        <v>27</v>
      </c>
      <c r="JB170" s="1">
        <v>132</v>
      </c>
      <c r="JC170" s="1">
        <v>53</v>
      </c>
      <c r="JD170" s="1">
        <v>5710</v>
      </c>
      <c r="JE170" s="23">
        <v>70</v>
      </c>
      <c r="JI170" s="38" t="s">
        <v>242</v>
      </c>
      <c r="JN170" s="23"/>
    </row>
    <row r="171" s="8" customFormat="1" ht="30" spans="1:274">
      <c r="A171" s="205">
        <v>105</v>
      </c>
      <c r="B171" s="203">
        <v>3001547473</v>
      </c>
      <c r="C171" s="203" t="s">
        <v>834</v>
      </c>
      <c r="D171" s="8" t="s">
        <v>835</v>
      </c>
      <c r="E171" s="204">
        <v>2</v>
      </c>
      <c r="F171" s="49">
        <v>1</v>
      </c>
      <c r="G171" s="205">
        <v>2</v>
      </c>
      <c r="H171" s="8">
        <v>1</v>
      </c>
      <c r="I171" s="71">
        <v>49.92130126691</v>
      </c>
      <c r="J171" s="47">
        <v>1</v>
      </c>
      <c r="K171" s="68">
        <f t="shared" si="63"/>
        <v>4.992130126691</v>
      </c>
      <c r="L171" s="49">
        <v>3</v>
      </c>
      <c r="M171" s="206">
        <v>25750</v>
      </c>
      <c r="N171" s="8">
        <v>0</v>
      </c>
      <c r="O171" s="8">
        <v>1</v>
      </c>
      <c r="P171" s="8">
        <v>1</v>
      </c>
      <c r="Q171" s="1">
        <v>3</v>
      </c>
      <c r="R171" s="1">
        <v>1</v>
      </c>
      <c r="S171" s="19">
        <v>167</v>
      </c>
      <c r="T171" s="83">
        <v>169</v>
      </c>
      <c r="U171" s="8">
        <v>1</v>
      </c>
      <c r="V171" s="8">
        <v>1</v>
      </c>
      <c r="W171" s="8">
        <v>1</v>
      </c>
      <c r="X171" s="1">
        <v>1</v>
      </c>
      <c r="Z171" s="212">
        <v>43984</v>
      </c>
      <c r="AA171" s="205">
        <v>35</v>
      </c>
      <c r="AB171" s="205">
        <v>0</v>
      </c>
      <c r="AC171" s="8">
        <v>20.95</v>
      </c>
      <c r="AD171" s="17">
        <v>1</v>
      </c>
      <c r="AE171" s="210" t="s">
        <v>836</v>
      </c>
      <c r="AF171" s="211"/>
      <c r="AG171" s="211" t="s">
        <v>235</v>
      </c>
      <c r="AH171" s="211">
        <v>1</v>
      </c>
      <c r="AI171" s="21">
        <v>1</v>
      </c>
      <c r="AJ171" s="211">
        <v>1.4</v>
      </c>
      <c r="AK171" s="205">
        <v>1.4</v>
      </c>
      <c r="AL171" s="22">
        <v>1</v>
      </c>
      <c r="AM171" s="8">
        <v>2</v>
      </c>
      <c r="AN171" s="8">
        <v>2</v>
      </c>
      <c r="AO171" s="8">
        <v>0</v>
      </c>
      <c r="AP171" s="8">
        <v>0</v>
      </c>
      <c r="AQ171" s="205">
        <v>2</v>
      </c>
      <c r="AR171" s="1">
        <v>1</v>
      </c>
      <c r="AS171" s="205">
        <v>1</v>
      </c>
      <c r="AT171" s="205" t="s">
        <v>246</v>
      </c>
      <c r="AU171" s="17">
        <v>1</v>
      </c>
      <c r="AV171" s="17">
        <v>1</v>
      </c>
      <c r="AX171" s="8">
        <v>1</v>
      </c>
      <c r="AY171" s="8">
        <v>1</v>
      </c>
      <c r="AZ171" s="8">
        <v>1</v>
      </c>
      <c r="BA171" s="1">
        <v>1</v>
      </c>
      <c r="BB171" s="107">
        <v>1</v>
      </c>
      <c r="BC171" s="22">
        <v>0</v>
      </c>
      <c r="BD171" s="22">
        <v>1</v>
      </c>
      <c r="BE171" s="22"/>
      <c r="BF171" s="8">
        <v>0</v>
      </c>
      <c r="BG171" s="8">
        <v>1</v>
      </c>
      <c r="BH171" s="17">
        <v>1</v>
      </c>
      <c r="BI171" s="8">
        <v>0</v>
      </c>
      <c r="BJ171" s="205">
        <v>0</v>
      </c>
      <c r="BK171" s="214">
        <v>2</v>
      </c>
      <c r="BL171" s="8">
        <v>0</v>
      </c>
      <c r="BM171" s="8">
        <v>0</v>
      </c>
      <c r="BN171" s="8">
        <v>0</v>
      </c>
      <c r="BO171" s="8">
        <v>0</v>
      </c>
      <c r="BP171" s="1">
        <v>3</v>
      </c>
      <c r="BQ171" s="205">
        <v>3</v>
      </c>
      <c r="BR171" s="8">
        <v>17.73</v>
      </c>
      <c r="BS171" s="1">
        <v>1</v>
      </c>
      <c r="BT171" s="1">
        <v>2</v>
      </c>
      <c r="BU171" s="1">
        <v>3</v>
      </c>
      <c r="BW171" s="8">
        <v>6.56</v>
      </c>
      <c r="BX171" s="1">
        <v>2</v>
      </c>
      <c r="BY171" s="66">
        <v>3</v>
      </c>
      <c r="BZ171" s="8">
        <v>73.9</v>
      </c>
      <c r="CA171" s="8">
        <v>107</v>
      </c>
      <c r="CB171" s="24">
        <v>1</v>
      </c>
      <c r="CC171" s="8">
        <v>35</v>
      </c>
      <c r="CD171" s="48">
        <f t="shared" si="79"/>
        <v>0.7</v>
      </c>
      <c r="CE171" s="48">
        <v>1</v>
      </c>
      <c r="CF171" s="213">
        <v>0</v>
      </c>
      <c r="CG171" s="8">
        <v>0</v>
      </c>
      <c r="CH171" s="8">
        <v>0</v>
      </c>
      <c r="CI171" s="8">
        <v>0</v>
      </c>
      <c r="CJ171" s="8">
        <v>0</v>
      </c>
      <c r="CK171" s="8">
        <v>35</v>
      </c>
      <c r="CL171" s="1">
        <f t="shared" si="82"/>
        <v>0.7</v>
      </c>
      <c r="CM171" s="22">
        <v>15.4</v>
      </c>
      <c r="CN171" s="1">
        <v>2</v>
      </c>
      <c r="CO171" s="8">
        <v>53.9</v>
      </c>
      <c r="CP171" s="1">
        <v>2</v>
      </c>
      <c r="CQ171" s="1">
        <f t="shared" si="73"/>
        <v>5.39</v>
      </c>
      <c r="CR171" s="8">
        <v>1.35</v>
      </c>
      <c r="CS171" s="1">
        <f t="shared" si="80"/>
        <v>13.5</v>
      </c>
      <c r="CT171" s="22">
        <v>2</v>
      </c>
      <c r="CU171" s="22">
        <v>31</v>
      </c>
      <c r="CV171" s="22">
        <v>1</v>
      </c>
      <c r="CW171" s="22">
        <v>28.5</v>
      </c>
      <c r="CX171" s="26">
        <f t="shared" si="64"/>
        <v>1.45484486000851</v>
      </c>
      <c r="CY171" s="27">
        <f t="shared" si="65"/>
        <v>0.960197607605617</v>
      </c>
      <c r="CZ171" s="26">
        <f t="shared" si="66"/>
        <v>2.635</v>
      </c>
      <c r="DA171" s="28">
        <f t="shared" si="67"/>
        <v>-1.67480239239438</v>
      </c>
      <c r="DB171" s="22">
        <v>2</v>
      </c>
      <c r="DC171" s="1">
        <v>1</v>
      </c>
      <c r="DD171" s="205">
        <v>2</v>
      </c>
      <c r="DE171" s="29">
        <f t="shared" si="85"/>
        <v>0</v>
      </c>
      <c r="DF171" s="29">
        <v>0</v>
      </c>
      <c r="DG171" s="8">
        <v>26</v>
      </c>
      <c r="DH171" s="1">
        <f t="shared" si="81"/>
        <v>2.6</v>
      </c>
      <c r="DI171" s="8">
        <v>31</v>
      </c>
      <c r="DJ171" s="1">
        <f t="shared" si="68"/>
        <v>3.1</v>
      </c>
      <c r="DK171" s="17">
        <v>2</v>
      </c>
      <c r="DL171" s="8">
        <v>100</v>
      </c>
      <c r="DM171" s="8">
        <v>57</v>
      </c>
      <c r="DN171" s="1">
        <f t="shared" si="83"/>
        <v>5.7</v>
      </c>
      <c r="DO171" s="8">
        <v>3358</v>
      </c>
      <c r="DP171" s="1">
        <v>1</v>
      </c>
      <c r="DQ171" s="1">
        <f t="shared" si="84"/>
        <v>3.358</v>
      </c>
      <c r="DR171" s="8">
        <v>65</v>
      </c>
      <c r="DS171" s="213">
        <v>1.25</v>
      </c>
      <c r="DT171" s="8" t="s">
        <v>584</v>
      </c>
      <c r="DU171" s="8">
        <v>2</v>
      </c>
      <c r="DV171" s="8">
        <v>8</v>
      </c>
      <c r="DW171" s="1">
        <v>2</v>
      </c>
      <c r="DX171" s="210">
        <v>48</v>
      </c>
      <c r="DY171" s="8">
        <v>72.7</v>
      </c>
      <c r="DZ171" s="30">
        <v>121</v>
      </c>
      <c r="EA171" s="8">
        <v>37</v>
      </c>
      <c r="EB171" s="8">
        <v>15.3</v>
      </c>
      <c r="EC171" s="8">
        <v>54.3</v>
      </c>
      <c r="ED171" s="8">
        <v>1.34</v>
      </c>
      <c r="EE171" s="8">
        <v>31</v>
      </c>
      <c r="EF171" s="8">
        <v>32.6</v>
      </c>
      <c r="EG171" s="26">
        <f t="shared" si="86"/>
        <v>1.51321760006794</v>
      </c>
      <c r="EH171" s="26">
        <f t="shared" si="87"/>
        <v>0.99872361604484</v>
      </c>
      <c r="EI171" s="1">
        <f t="shared" si="88"/>
        <v>2.635</v>
      </c>
      <c r="EJ171" s="28">
        <f t="shared" si="89"/>
        <v>-1.63627638395516</v>
      </c>
      <c r="EK171" s="22">
        <v>2</v>
      </c>
      <c r="EL171" s="1">
        <v>2</v>
      </c>
      <c r="EM171" s="8">
        <v>101</v>
      </c>
      <c r="EN171" s="8">
        <v>191</v>
      </c>
      <c r="EO171" s="8">
        <v>99</v>
      </c>
      <c r="EP171" s="8">
        <v>50</v>
      </c>
      <c r="EQ171" s="8">
        <v>2872</v>
      </c>
      <c r="ER171" s="213">
        <v>65</v>
      </c>
      <c r="ES171" s="214">
        <v>17.55</v>
      </c>
      <c r="ET171" s="8">
        <v>1</v>
      </c>
      <c r="EU171" s="8">
        <v>2.89</v>
      </c>
      <c r="EV171" s="8">
        <v>49.8</v>
      </c>
      <c r="EW171" s="30">
        <v>114</v>
      </c>
      <c r="EX171" s="8">
        <v>37</v>
      </c>
      <c r="EY171" s="8">
        <v>15.4</v>
      </c>
      <c r="EZ171" s="8">
        <v>53.9</v>
      </c>
      <c r="FA171" s="8">
        <v>1.35</v>
      </c>
      <c r="FB171" s="8">
        <v>31</v>
      </c>
      <c r="FC171" s="8">
        <v>27.9</v>
      </c>
      <c r="FD171" s="8">
        <v>59</v>
      </c>
      <c r="FE171" s="8">
        <v>47</v>
      </c>
      <c r="FF171" s="8">
        <v>114</v>
      </c>
      <c r="FG171" s="8">
        <v>53</v>
      </c>
      <c r="FH171" s="8">
        <v>2391</v>
      </c>
      <c r="FI171" s="8">
        <v>67</v>
      </c>
      <c r="FK171" s="210">
        <v>37.8</v>
      </c>
      <c r="FL171" s="8">
        <v>36.7</v>
      </c>
      <c r="FM171" s="1"/>
      <c r="FN171" s="31">
        <v>1</v>
      </c>
      <c r="FO171" s="32">
        <v>0</v>
      </c>
      <c r="FP171" s="8">
        <v>0</v>
      </c>
      <c r="FQ171" s="1">
        <v>0</v>
      </c>
      <c r="FR171" s="8">
        <v>0</v>
      </c>
      <c r="FS171" s="1">
        <v>0</v>
      </c>
      <c r="FT171" s="1">
        <f t="shared" si="69"/>
        <v>0</v>
      </c>
      <c r="FU171" s="205">
        <v>0</v>
      </c>
      <c r="FV171" s="1">
        <f t="shared" si="70"/>
        <v>0</v>
      </c>
      <c r="FW171" s="1">
        <v>0</v>
      </c>
      <c r="FX171" s="1">
        <v>0</v>
      </c>
      <c r="FY171" s="17">
        <v>0</v>
      </c>
      <c r="FZ171" s="1">
        <v>0</v>
      </c>
      <c r="GA171" s="17"/>
      <c r="GB171" s="1">
        <v>0</v>
      </c>
      <c r="GC171" s="17">
        <v>0</v>
      </c>
      <c r="GD171" s="17">
        <v>0</v>
      </c>
      <c r="GE171" s="1">
        <v>0</v>
      </c>
      <c r="GF171" s="17"/>
      <c r="GG171" s="1">
        <v>0</v>
      </c>
      <c r="GH171" s="17">
        <v>0</v>
      </c>
      <c r="GI171" s="17">
        <v>0</v>
      </c>
      <c r="GJ171" s="1">
        <v>0</v>
      </c>
      <c r="GK171" s="8">
        <v>0</v>
      </c>
      <c r="GL171" s="8">
        <v>0</v>
      </c>
      <c r="GM171" s="32">
        <v>0</v>
      </c>
      <c r="GN171" s="17">
        <v>0</v>
      </c>
      <c r="GO171" s="205">
        <v>0</v>
      </c>
      <c r="GP171" s="1">
        <v>0</v>
      </c>
      <c r="GQ171" s="1">
        <v>0</v>
      </c>
      <c r="GR171" s="205">
        <v>0</v>
      </c>
      <c r="GS171" s="1">
        <v>0</v>
      </c>
      <c r="GT171" s="32">
        <v>0</v>
      </c>
      <c r="GU171" s="32">
        <v>0</v>
      </c>
      <c r="GV171" s="8">
        <v>0</v>
      </c>
      <c r="GW171" s="8">
        <v>0</v>
      </c>
      <c r="GX171" s="157">
        <v>0</v>
      </c>
      <c r="GY171" s="205">
        <v>0</v>
      </c>
      <c r="GZ171" s="17">
        <v>0</v>
      </c>
      <c r="HA171" s="213" t="s">
        <v>837</v>
      </c>
      <c r="HB171" s="8" t="s">
        <v>838</v>
      </c>
      <c r="HC171" s="15">
        <v>1</v>
      </c>
      <c r="HD171" s="170">
        <v>0</v>
      </c>
      <c r="HE171" s="17">
        <v>0</v>
      </c>
      <c r="HF171" s="17">
        <v>0</v>
      </c>
      <c r="HG171" s="17">
        <v>0</v>
      </c>
      <c r="HH171" s="17">
        <v>0</v>
      </c>
      <c r="HI171" s="17">
        <v>0</v>
      </c>
      <c r="HL171" s="8">
        <v>0</v>
      </c>
      <c r="HM171" s="8">
        <v>0</v>
      </c>
      <c r="HN171" s="8">
        <v>0</v>
      </c>
      <c r="HO171" s="8">
        <v>0</v>
      </c>
      <c r="HP171" s="8">
        <v>0</v>
      </c>
      <c r="HQ171" s="8">
        <v>0</v>
      </c>
      <c r="HR171" s="32">
        <v>0</v>
      </c>
      <c r="HS171" s="1">
        <v>0</v>
      </c>
      <c r="HT171" s="32">
        <v>0</v>
      </c>
      <c r="HU171" s="32">
        <v>0</v>
      </c>
      <c r="HV171" s="1"/>
      <c r="HW171" s="32">
        <v>0</v>
      </c>
      <c r="HX171" s="32">
        <v>0</v>
      </c>
      <c r="HY171" s="1">
        <f t="shared" si="71"/>
        <v>0</v>
      </c>
      <c r="HZ171" s="1">
        <v>0</v>
      </c>
      <c r="IA171" s="1">
        <f t="shared" si="72"/>
        <v>0</v>
      </c>
      <c r="IB171" s="1">
        <v>0</v>
      </c>
      <c r="IC171" s="8">
        <v>0</v>
      </c>
      <c r="ID171" s="214">
        <v>0</v>
      </c>
      <c r="IE171" s="214"/>
      <c r="IF171" s="214"/>
      <c r="IG171" s="215">
        <v>2</v>
      </c>
      <c r="IH171" s="214" t="s">
        <v>242</v>
      </c>
      <c r="II171" s="179">
        <v>0</v>
      </c>
      <c r="IJ171" s="8" t="s">
        <v>839</v>
      </c>
      <c r="IL171" s="8" t="s">
        <v>242</v>
      </c>
      <c r="IM171" s="8">
        <v>0</v>
      </c>
      <c r="IN171" s="8">
        <v>0</v>
      </c>
      <c r="IO171" s="8">
        <v>21.5</v>
      </c>
      <c r="IQ171" s="8">
        <v>3.86</v>
      </c>
      <c r="IR171" s="8">
        <v>66.6</v>
      </c>
      <c r="IS171" s="8">
        <v>128</v>
      </c>
      <c r="IT171" s="8">
        <v>45</v>
      </c>
      <c r="IU171" s="8">
        <v>13.6</v>
      </c>
      <c r="IV171" s="8">
        <v>63.6</v>
      </c>
      <c r="IW171" s="8">
        <v>1.19</v>
      </c>
      <c r="IX171" s="8">
        <v>38</v>
      </c>
      <c r="IY171" s="8">
        <v>24.7</v>
      </c>
      <c r="IZ171" s="8">
        <v>32</v>
      </c>
      <c r="JA171" s="8">
        <v>39</v>
      </c>
      <c r="JB171" s="8">
        <v>100</v>
      </c>
      <c r="JC171" s="8">
        <v>80</v>
      </c>
      <c r="JD171" s="8">
        <v>3969</v>
      </c>
      <c r="JE171" s="214">
        <v>63</v>
      </c>
      <c r="JI171" s="8" t="s">
        <v>242</v>
      </c>
      <c r="JN171" s="214"/>
    </row>
    <row r="172" s="1" customFormat="1" spans="1:274">
      <c r="A172" s="17">
        <v>106</v>
      </c>
      <c r="B172" s="48">
        <v>100131070</v>
      </c>
      <c r="C172" s="48" t="s">
        <v>840</v>
      </c>
      <c r="E172" s="49">
        <v>3</v>
      </c>
      <c r="F172" s="49">
        <v>2</v>
      </c>
      <c r="G172" s="17">
        <v>3</v>
      </c>
      <c r="H172" s="1">
        <v>2</v>
      </c>
      <c r="I172" s="71">
        <v>73.5845440607432</v>
      </c>
      <c r="J172" s="47">
        <v>2</v>
      </c>
      <c r="K172" s="68">
        <f t="shared" si="63"/>
        <v>7.35845440607432</v>
      </c>
      <c r="L172" s="49">
        <v>5</v>
      </c>
      <c r="M172" s="78">
        <v>17107</v>
      </c>
      <c r="N172" s="1">
        <v>0</v>
      </c>
      <c r="O172" s="1">
        <v>0</v>
      </c>
      <c r="P172" s="1">
        <v>0</v>
      </c>
      <c r="Q172" s="1">
        <v>0</v>
      </c>
      <c r="R172" s="1">
        <v>0</v>
      </c>
      <c r="S172" s="19">
        <v>168</v>
      </c>
      <c r="T172" s="83">
        <v>170</v>
      </c>
      <c r="U172" s="1">
        <v>1</v>
      </c>
      <c r="V172" s="1">
        <v>1</v>
      </c>
      <c r="W172" s="1">
        <v>1</v>
      </c>
      <c r="X172" s="1">
        <v>1</v>
      </c>
      <c r="Z172" s="88">
        <v>43984</v>
      </c>
      <c r="AA172" s="17">
        <v>85</v>
      </c>
      <c r="AB172" s="17">
        <v>0</v>
      </c>
      <c r="AC172" s="1">
        <v>23.53</v>
      </c>
      <c r="AD172" s="1">
        <v>2</v>
      </c>
      <c r="AE172" s="20" t="s">
        <v>841</v>
      </c>
      <c r="AF172" s="16"/>
      <c r="AG172" s="16" t="s">
        <v>235</v>
      </c>
      <c r="AH172" s="16">
        <v>1</v>
      </c>
      <c r="AI172" s="21">
        <v>1</v>
      </c>
      <c r="AJ172" s="16">
        <v>2.5</v>
      </c>
      <c r="AK172" s="17">
        <v>2.5</v>
      </c>
      <c r="AL172" s="107">
        <v>2</v>
      </c>
      <c r="AM172" s="1">
        <v>1</v>
      </c>
      <c r="AN172" s="1">
        <v>1</v>
      </c>
      <c r="AO172" s="1">
        <v>0</v>
      </c>
      <c r="AP172" s="1">
        <v>0</v>
      </c>
      <c r="AQ172" s="17">
        <v>1</v>
      </c>
      <c r="AR172" s="1">
        <v>1</v>
      </c>
      <c r="AS172" s="1">
        <v>1</v>
      </c>
      <c r="AT172" s="17" t="s">
        <v>246</v>
      </c>
      <c r="AU172" s="17">
        <v>1</v>
      </c>
      <c r="AV172" s="17">
        <v>1</v>
      </c>
      <c r="AX172" s="1">
        <v>1</v>
      </c>
      <c r="AY172" s="1">
        <v>1</v>
      </c>
      <c r="AZ172" s="1">
        <v>1</v>
      </c>
      <c r="BA172" s="1">
        <v>1</v>
      </c>
      <c r="BB172" s="107">
        <v>1</v>
      </c>
      <c r="BC172" s="22">
        <v>0</v>
      </c>
      <c r="BD172" s="22">
        <v>1</v>
      </c>
      <c r="BE172" s="22"/>
      <c r="BF172" s="1">
        <v>1</v>
      </c>
      <c r="BG172" s="1">
        <v>1</v>
      </c>
      <c r="BH172" s="17">
        <v>1</v>
      </c>
      <c r="BI172" s="1">
        <v>0</v>
      </c>
      <c r="BJ172" s="17">
        <v>0</v>
      </c>
      <c r="BK172" s="23">
        <v>1</v>
      </c>
      <c r="BL172" s="1">
        <v>1</v>
      </c>
      <c r="BM172" s="1">
        <v>0</v>
      </c>
      <c r="BN172" s="1">
        <v>0</v>
      </c>
      <c r="BO172" s="1">
        <v>0</v>
      </c>
      <c r="BP172" s="1">
        <v>2</v>
      </c>
      <c r="BQ172" s="1">
        <v>2</v>
      </c>
      <c r="BR172" s="1">
        <v>123.6</v>
      </c>
      <c r="BS172" s="1">
        <v>2</v>
      </c>
      <c r="BT172" s="1">
        <v>3</v>
      </c>
      <c r="BU172" s="1">
        <v>4</v>
      </c>
      <c r="BW172" s="1">
        <v>2.41</v>
      </c>
      <c r="BX172" s="17">
        <v>1</v>
      </c>
      <c r="BY172" s="1">
        <v>1</v>
      </c>
      <c r="BZ172" s="1">
        <v>49.9</v>
      </c>
      <c r="CA172" s="1">
        <v>115</v>
      </c>
      <c r="CB172" s="24">
        <v>1</v>
      </c>
      <c r="CC172" s="24">
        <v>85</v>
      </c>
      <c r="CD172" s="48">
        <f t="shared" si="79"/>
        <v>1.7</v>
      </c>
      <c r="CE172" s="48">
        <v>2</v>
      </c>
      <c r="CF172" s="25">
        <v>0</v>
      </c>
      <c r="CG172" s="17">
        <v>0</v>
      </c>
      <c r="CH172" s="17">
        <v>0</v>
      </c>
      <c r="CI172" s="17">
        <v>0</v>
      </c>
      <c r="CJ172" s="17">
        <v>0</v>
      </c>
      <c r="CK172" s="17">
        <v>85</v>
      </c>
      <c r="CL172" s="1">
        <f t="shared" si="82"/>
        <v>1.7</v>
      </c>
      <c r="CM172" s="22">
        <v>12.8</v>
      </c>
      <c r="CN172" s="17">
        <v>1</v>
      </c>
      <c r="CO172" s="1">
        <v>74.4</v>
      </c>
      <c r="CP172" s="17">
        <v>4</v>
      </c>
      <c r="CQ172" s="1">
        <f t="shared" si="73"/>
        <v>7.44</v>
      </c>
      <c r="CR172" s="1">
        <v>1.12</v>
      </c>
      <c r="CS172" s="1">
        <f t="shared" si="80"/>
        <v>11.2</v>
      </c>
      <c r="CT172" s="107">
        <v>1</v>
      </c>
      <c r="CU172" s="22">
        <v>36</v>
      </c>
      <c r="CV172" s="107">
        <v>2</v>
      </c>
      <c r="CW172" s="22">
        <v>9.2</v>
      </c>
      <c r="CX172" s="26">
        <f t="shared" si="64"/>
        <v>0.963787827345555</v>
      </c>
      <c r="CY172" s="27">
        <f t="shared" si="65"/>
        <v>0.636099966048067</v>
      </c>
      <c r="CZ172" s="26">
        <f t="shared" si="66"/>
        <v>3.06</v>
      </c>
      <c r="DA172" s="28">
        <f t="shared" si="67"/>
        <v>-2.42390003395193</v>
      </c>
      <c r="DB172" s="22">
        <v>2</v>
      </c>
      <c r="DC172" s="1">
        <v>1</v>
      </c>
      <c r="DD172" s="17">
        <v>2</v>
      </c>
      <c r="DE172" s="29">
        <f t="shared" si="85"/>
        <v>0</v>
      </c>
      <c r="DF172" s="29">
        <v>0</v>
      </c>
      <c r="DG172" s="1">
        <v>22</v>
      </c>
      <c r="DH172" s="1">
        <f t="shared" si="81"/>
        <v>2.2</v>
      </c>
      <c r="DI172" s="1">
        <v>32</v>
      </c>
      <c r="DJ172" s="1">
        <f t="shared" si="68"/>
        <v>3.2</v>
      </c>
      <c r="DK172" s="17">
        <v>2</v>
      </c>
      <c r="DL172" s="1">
        <v>66</v>
      </c>
      <c r="DM172" s="1">
        <v>21</v>
      </c>
      <c r="DN172" s="1">
        <f t="shared" si="83"/>
        <v>2.1</v>
      </c>
      <c r="DO172" s="1">
        <v>4990</v>
      </c>
      <c r="DP172" s="1">
        <v>2</v>
      </c>
      <c r="DQ172" s="1">
        <f t="shared" si="84"/>
        <v>4.99</v>
      </c>
      <c r="DR172" s="1">
        <v>58</v>
      </c>
      <c r="DS172" s="25">
        <v>4.8</v>
      </c>
      <c r="DT172" s="1" t="s">
        <v>260</v>
      </c>
      <c r="DU172" s="1">
        <v>1</v>
      </c>
      <c r="DV172" s="1">
        <v>6</v>
      </c>
      <c r="DW172" s="1">
        <v>1</v>
      </c>
      <c r="DX172" s="20">
        <v>5.37</v>
      </c>
      <c r="DY172" s="1">
        <v>76.7</v>
      </c>
      <c r="DZ172" s="30">
        <v>122</v>
      </c>
      <c r="EA172" s="1">
        <v>64</v>
      </c>
      <c r="EB172" s="1">
        <v>12.9</v>
      </c>
      <c r="EC172" s="1">
        <v>73.4</v>
      </c>
      <c r="ED172" s="1">
        <v>1.13</v>
      </c>
      <c r="EE172" s="1">
        <v>36</v>
      </c>
      <c r="EF172" s="1">
        <v>14.5</v>
      </c>
      <c r="EG172" s="26">
        <f t="shared" si="86"/>
        <v>1.16136800223497</v>
      </c>
      <c r="EH172" s="26">
        <f t="shared" si="87"/>
        <v>0.766502881475083</v>
      </c>
      <c r="EI172" s="1">
        <f t="shared" si="88"/>
        <v>3.06</v>
      </c>
      <c r="EJ172" s="28">
        <f t="shared" si="89"/>
        <v>-2.29349711852492</v>
      </c>
      <c r="EK172" s="22">
        <v>2</v>
      </c>
      <c r="EL172" s="1">
        <v>2</v>
      </c>
      <c r="EM172" s="1">
        <v>173</v>
      </c>
      <c r="EN172" s="1">
        <v>425</v>
      </c>
      <c r="EO172" s="1">
        <v>71</v>
      </c>
      <c r="EP172" s="1">
        <v>21</v>
      </c>
      <c r="EQ172" s="1">
        <v>5330</v>
      </c>
      <c r="ER172" s="25">
        <v>57</v>
      </c>
      <c r="ES172" s="23">
        <v>106.2</v>
      </c>
      <c r="ET172" s="1">
        <v>1</v>
      </c>
      <c r="EU172" s="1">
        <v>3.07</v>
      </c>
      <c r="EV172" s="1">
        <v>67.1</v>
      </c>
      <c r="EW172" s="30">
        <v>100</v>
      </c>
      <c r="EX172" s="1">
        <v>63</v>
      </c>
      <c r="EY172" s="1">
        <v>13.2</v>
      </c>
      <c r="EZ172" s="1">
        <v>70.4</v>
      </c>
      <c r="FA172" s="1">
        <v>1.15</v>
      </c>
      <c r="FB172" s="1">
        <v>30</v>
      </c>
      <c r="FC172" s="1">
        <v>17</v>
      </c>
      <c r="FD172" s="1">
        <v>74</v>
      </c>
      <c r="FE172" s="1">
        <v>65</v>
      </c>
      <c r="FF172" s="1">
        <v>119</v>
      </c>
      <c r="FG172" s="1">
        <v>36</v>
      </c>
      <c r="FH172" s="1">
        <v>3541</v>
      </c>
      <c r="FI172" s="1">
        <v>53</v>
      </c>
      <c r="FK172" s="20">
        <v>38.3</v>
      </c>
      <c r="FL172" s="1">
        <v>36.4</v>
      </c>
      <c r="FM172" s="17"/>
      <c r="FN172" s="31">
        <v>1</v>
      </c>
      <c r="FO172" s="157">
        <v>1</v>
      </c>
      <c r="FP172" s="1">
        <v>0</v>
      </c>
      <c r="FQ172" s="1">
        <v>0</v>
      </c>
      <c r="FR172" s="1">
        <v>0</v>
      </c>
      <c r="FS172" s="1">
        <v>0</v>
      </c>
      <c r="FT172" s="1">
        <f t="shared" si="69"/>
        <v>0</v>
      </c>
      <c r="FU172" s="1">
        <v>0</v>
      </c>
      <c r="FV172" s="1">
        <f t="shared" si="70"/>
        <v>0</v>
      </c>
      <c r="FW172" s="1">
        <v>0</v>
      </c>
      <c r="FX172" s="1">
        <v>0</v>
      </c>
      <c r="FY172" s="17">
        <v>0</v>
      </c>
      <c r="FZ172" s="1">
        <v>0</v>
      </c>
      <c r="GB172" s="1">
        <v>0</v>
      </c>
      <c r="GC172" s="1">
        <v>0</v>
      </c>
      <c r="GD172" s="17">
        <v>0</v>
      </c>
      <c r="GE172" s="1">
        <v>0</v>
      </c>
      <c r="GG172" s="1">
        <v>0</v>
      </c>
      <c r="GH172" s="1">
        <v>0</v>
      </c>
      <c r="GI172" s="17">
        <v>0</v>
      </c>
      <c r="GJ172" s="1">
        <v>0</v>
      </c>
      <c r="GK172" s="1">
        <v>0</v>
      </c>
      <c r="GL172" s="1">
        <v>0</v>
      </c>
      <c r="GM172" s="32">
        <v>0</v>
      </c>
      <c r="GN172" s="17">
        <v>0</v>
      </c>
      <c r="GO172" s="17">
        <v>0</v>
      </c>
      <c r="GP172" s="1">
        <v>0</v>
      </c>
      <c r="GQ172" s="1">
        <v>0</v>
      </c>
      <c r="GR172" s="1">
        <v>0</v>
      </c>
      <c r="GS172" s="1">
        <v>0</v>
      </c>
      <c r="GT172" s="32">
        <v>0</v>
      </c>
      <c r="GU172" s="32">
        <v>0</v>
      </c>
      <c r="GV172" s="1">
        <v>0</v>
      </c>
      <c r="GW172" s="1">
        <v>0</v>
      </c>
      <c r="GX172" s="157">
        <v>0</v>
      </c>
      <c r="GY172" s="17">
        <v>0</v>
      </c>
      <c r="GZ172" s="17">
        <v>0</v>
      </c>
      <c r="HA172" s="25">
        <v>0</v>
      </c>
      <c r="HB172" s="1">
        <v>0</v>
      </c>
      <c r="HC172" s="17">
        <v>0</v>
      </c>
      <c r="HD172" s="170">
        <v>0</v>
      </c>
      <c r="HE172" s="17">
        <v>0</v>
      </c>
      <c r="HF172" s="17">
        <v>0</v>
      </c>
      <c r="HG172" s="17">
        <v>0</v>
      </c>
      <c r="HH172" s="17">
        <v>0</v>
      </c>
      <c r="HI172" s="17">
        <v>0</v>
      </c>
      <c r="HL172" s="1">
        <v>0</v>
      </c>
      <c r="HM172" s="1">
        <v>0</v>
      </c>
      <c r="HN172" s="1">
        <v>0</v>
      </c>
      <c r="HO172" s="1">
        <v>0</v>
      </c>
      <c r="HP172" s="1">
        <v>0</v>
      </c>
      <c r="HQ172" s="1">
        <v>0</v>
      </c>
      <c r="HR172" s="32">
        <v>0</v>
      </c>
      <c r="HS172" s="1">
        <v>0</v>
      </c>
      <c r="HT172" s="32">
        <v>0</v>
      </c>
      <c r="HU172" s="32">
        <v>0</v>
      </c>
      <c r="HW172" s="32">
        <v>0</v>
      </c>
      <c r="HX172" s="32">
        <v>0</v>
      </c>
      <c r="HY172" s="1">
        <f t="shared" si="71"/>
        <v>0</v>
      </c>
      <c r="HZ172" s="1">
        <v>0</v>
      </c>
      <c r="IA172" s="1">
        <f t="shared" si="72"/>
        <v>0</v>
      </c>
      <c r="IB172" s="1">
        <v>0</v>
      </c>
      <c r="IC172" s="1">
        <v>0</v>
      </c>
      <c r="ID172" s="23">
        <v>0</v>
      </c>
      <c r="IE172" s="23"/>
      <c r="IF172" s="23"/>
      <c r="IG172" s="36">
        <v>1</v>
      </c>
      <c r="IH172" s="37" t="s">
        <v>242</v>
      </c>
      <c r="II172" s="179">
        <v>0</v>
      </c>
      <c r="IJ172" s="1" t="s">
        <v>248</v>
      </c>
      <c r="IL172" s="38" t="s">
        <v>242</v>
      </c>
      <c r="JE172" s="23"/>
      <c r="JI172" s="38" t="s">
        <v>242</v>
      </c>
      <c r="JN172" s="23"/>
    </row>
    <row r="173" s="1" customFormat="1" ht="30" spans="1:274">
      <c r="A173" s="17">
        <v>107</v>
      </c>
      <c r="B173" s="48">
        <v>3001577245</v>
      </c>
      <c r="C173" s="48" t="s">
        <v>842</v>
      </c>
      <c r="E173" s="49">
        <v>3</v>
      </c>
      <c r="F173" s="49">
        <v>2</v>
      </c>
      <c r="G173" s="17">
        <v>3</v>
      </c>
      <c r="H173" s="1">
        <v>1</v>
      </c>
      <c r="I173" s="71">
        <v>73.9212966342995</v>
      </c>
      <c r="J173" s="47">
        <v>2</v>
      </c>
      <c r="K173" s="68">
        <f t="shared" si="63"/>
        <v>7.39212966342995</v>
      </c>
      <c r="L173" s="49">
        <v>5</v>
      </c>
      <c r="M173" s="78">
        <v>16984</v>
      </c>
      <c r="N173" s="1">
        <v>1</v>
      </c>
      <c r="O173" s="1">
        <v>0</v>
      </c>
      <c r="P173" s="1">
        <v>1</v>
      </c>
      <c r="Q173" s="1">
        <v>0</v>
      </c>
      <c r="R173" s="1">
        <v>0</v>
      </c>
      <c r="S173" s="19">
        <v>169</v>
      </c>
      <c r="T173" s="83">
        <v>171</v>
      </c>
      <c r="U173" s="1">
        <v>1</v>
      </c>
      <c r="V173" s="1">
        <v>1</v>
      </c>
      <c r="W173" s="1">
        <v>1</v>
      </c>
      <c r="X173" s="1">
        <v>1</v>
      </c>
      <c r="Z173" s="88">
        <v>43984</v>
      </c>
      <c r="AA173" s="17">
        <v>88</v>
      </c>
      <c r="AB173" s="17">
        <v>0</v>
      </c>
      <c r="AC173" s="1">
        <v>28.72</v>
      </c>
      <c r="AD173" s="1">
        <v>2</v>
      </c>
      <c r="AE173" s="20" t="s">
        <v>295</v>
      </c>
      <c r="AF173" s="16"/>
      <c r="AG173" s="16" t="s">
        <v>235</v>
      </c>
      <c r="AH173" s="16">
        <v>1</v>
      </c>
      <c r="AI173" s="21">
        <v>1</v>
      </c>
      <c r="AJ173" s="16">
        <v>2</v>
      </c>
      <c r="AK173" s="17">
        <v>2</v>
      </c>
      <c r="AL173" s="107">
        <v>2</v>
      </c>
      <c r="AM173" s="1">
        <v>1</v>
      </c>
      <c r="AN173" s="1">
        <v>1</v>
      </c>
      <c r="AO173" s="1">
        <v>0</v>
      </c>
      <c r="AP173" s="1" t="s">
        <v>843</v>
      </c>
      <c r="AQ173" s="17">
        <v>6</v>
      </c>
      <c r="AR173" s="3">
        <v>3</v>
      </c>
      <c r="AS173" s="3">
        <v>2</v>
      </c>
      <c r="AT173" s="17" t="s">
        <v>285</v>
      </c>
      <c r="AU173" s="3">
        <v>3</v>
      </c>
      <c r="AV173" s="3">
        <v>2</v>
      </c>
      <c r="AX173" s="1">
        <v>1</v>
      </c>
      <c r="AY173" s="66">
        <v>1</v>
      </c>
      <c r="AZ173" s="3">
        <v>0.5</v>
      </c>
      <c r="BA173" s="1">
        <v>0.5</v>
      </c>
      <c r="BB173" s="22">
        <v>1</v>
      </c>
      <c r="BC173" s="22">
        <v>0</v>
      </c>
      <c r="BD173" s="22">
        <v>0</v>
      </c>
      <c r="BE173" s="22"/>
      <c r="BF173" s="1">
        <v>0</v>
      </c>
      <c r="BG173" s="1">
        <v>0</v>
      </c>
      <c r="BH173" s="17">
        <v>0</v>
      </c>
      <c r="BI173" s="1">
        <v>0</v>
      </c>
      <c r="BJ173" s="17">
        <v>0</v>
      </c>
      <c r="BK173" s="23">
        <v>6</v>
      </c>
      <c r="BL173" s="1">
        <v>0</v>
      </c>
      <c r="BM173" s="1">
        <v>0</v>
      </c>
      <c r="BN173" s="1">
        <v>1</v>
      </c>
      <c r="BO173" s="1">
        <v>0</v>
      </c>
      <c r="BP173" s="1">
        <v>1</v>
      </c>
      <c r="BQ173" s="1">
        <v>1</v>
      </c>
      <c r="BR173" s="1">
        <v>1775</v>
      </c>
      <c r="BS173" s="1">
        <v>3</v>
      </c>
      <c r="BT173" s="1">
        <v>3</v>
      </c>
      <c r="BU173" s="1">
        <v>4</v>
      </c>
      <c r="BW173" s="1">
        <v>3.94</v>
      </c>
      <c r="BX173" s="17">
        <v>1</v>
      </c>
      <c r="BY173" s="1">
        <v>2</v>
      </c>
      <c r="BZ173" s="1">
        <v>62.1</v>
      </c>
      <c r="CA173" s="1">
        <v>140</v>
      </c>
      <c r="CB173" s="24">
        <v>2</v>
      </c>
      <c r="CC173" s="24">
        <v>88</v>
      </c>
      <c r="CD173" s="48">
        <f t="shared" si="79"/>
        <v>1.76</v>
      </c>
      <c r="CE173" s="48">
        <v>2</v>
      </c>
      <c r="CF173" s="25">
        <v>0</v>
      </c>
      <c r="CG173" s="17">
        <v>0</v>
      </c>
      <c r="CH173" s="17">
        <v>0</v>
      </c>
      <c r="CI173" s="17">
        <v>0</v>
      </c>
      <c r="CJ173" s="17">
        <v>0</v>
      </c>
      <c r="CK173" s="17">
        <v>88</v>
      </c>
      <c r="CL173" s="1">
        <f t="shared" si="82"/>
        <v>1.76</v>
      </c>
      <c r="CM173" s="22">
        <v>11.2</v>
      </c>
      <c r="CN173" s="17">
        <v>1</v>
      </c>
      <c r="CO173" s="1">
        <v>107.3</v>
      </c>
      <c r="CP173" s="17">
        <v>7</v>
      </c>
      <c r="CQ173" s="1">
        <f t="shared" si="73"/>
        <v>10.73</v>
      </c>
      <c r="CR173" s="1">
        <v>0.97</v>
      </c>
      <c r="CS173" s="1">
        <f t="shared" si="80"/>
        <v>9.7</v>
      </c>
      <c r="CT173" s="107">
        <v>1</v>
      </c>
      <c r="CU173" s="22">
        <v>41</v>
      </c>
      <c r="CV173" s="107">
        <v>2</v>
      </c>
      <c r="CW173" s="22">
        <v>18.1</v>
      </c>
      <c r="CX173" s="26">
        <f t="shared" si="64"/>
        <v>1.25767857486918</v>
      </c>
      <c r="CY173" s="27">
        <f t="shared" si="65"/>
        <v>0.830067859413662</v>
      </c>
      <c r="CZ173" s="26">
        <f t="shared" si="66"/>
        <v>3.485</v>
      </c>
      <c r="DA173" s="28">
        <f t="shared" si="67"/>
        <v>-2.65493214058634</v>
      </c>
      <c r="DB173" s="107">
        <v>1</v>
      </c>
      <c r="DC173" s="1">
        <v>1</v>
      </c>
      <c r="DD173" s="17">
        <v>1</v>
      </c>
      <c r="DE173" s="29">
        <f t="shared" si="85"/>
        <v>0</v>
      </c>
      <c r="DF173" s="29">
        <v>0</v>
      </c>
      <c r="DG173" s="1">
        <v>25</v>
      </c>
      <c r="DH173" s="1">
        <f t="shared" si="81"/>
        <v>2.5</v>
      </c>
      <c r="DI173" s="1">
        <v>23</v>
      </c>
      <c r="DJ173" s="1">
        <f t="shared" si="68"/>
        <v>2.3</v>
      </c>
      <c r="DK173" s="17">
        <v>2</v>
      </c>
      <c r="DL173" s="1">
        <v>58</v>
      </c>
      <c r="DM173" s="1">
        <v>39</v>
      </c>
      <c r="DN173" s="1">
        <f t="shared" si="83"/>
        <v>3.9</v>
      </c>
      <c r="DO173" s="1">
        <v>6982</v>
      </c>
      <c r="DP173" s="1">
        <v>2</v>
      </c>
      <c r="DQ173" s="1">
        <f t="shared" si="84"/>
        <v>6.982</v>
      </c>
      <c r="DR173" s="1">
        <v>82</v>
      </c>
      <c r="DS173" s="25">
        <v>7.8</v>
      </c>
      <c r="DT173" s="1" t="s">
        <v>241</v>
      </c>
      <c r="DU173" s="1">
        <v>1</v>
      </c>
      <c r="DV173" s="1">
        <v>5</v>
      </c>
      <c r="DW173" s="1">
        <v>1</v>
      </c>
      <c r="DX173" s="20">
        <v>6.15</v>
      </c>
      <c r="DY173" s="1">
        <v>77.2</v>
      </c>
      <c r="DZ173" s="30">
        <v>145</v>
      </c>
      <c r="EA173" s="1">
        <v>83</v>
      </c>
      <c r="EB173" s="1">
        <v>11.5</v>
      </c>
      <c r="EC173" s="1">
        <v>99.8</v>
      </c>
      <c r="ED173" s="1">
        <v>1</v>
      </c>
      <c r="EE173" s="1">
        <v>42</v>
      </c>
      <c r="EF173" s="1">
        <v>27</v>
      </c>
      <c r="EG173" s="26">
        <f t="shared" si="86"/>
        <v>1.43136376415899</v>
      </c>
      <c r="EH173" s="26">
        <f t="shared" si="87"/>
        <v>0.944700084344932</v>
      </c>
      <c r="EI173" s="1">
        <f t="shared" si="88"/>
        <v>3.57</v>
      </c>
      <c r="EJ173" s="28">
        <f t="shared" si="89"/>
        <v>-2.62529991565507</v>
      </c>
      <c r="EK173" s="22">
        <v>1</v>
      </c>
      <c r="EL173" s="3">
        <v>1</v>
      </c>
      <c r="EM173" s="1">
        <v>120</v>
      </c>
      <c r="EN173" s="1">
        <v>164</v>
      </c>
      <c r="EO173" s="1">
        <v>58</v>
      </c>
      <c r="EP173" s="1">
        <v>44</v>
      </c>
      <c r="EQ173" s="1">
        <v>7240</v>
      </c>
      <c r="ER173" s="25">
        <v>88</v>
      </c>
      <c r="ES173" s="23"/>
      <c r="ET173" s="1">
        <v>1</v>
      </c>
      <c r="EU173" s="1">
        <v>5.48</v>
      </c>
      <c r="EV173" s="1">
        <v>62</v>
      </c>
      <c r="EW173" s="30">
        <v>131</v>
      </c>
      <c r="EX173" s="1">
        <v>94</v>
      </c>
      <c r="FB173" s="1">
        <v>40</v>
      </c>
      <c r="FC173" s="1">
        <v>19.9</v>
      </c>
      <c r="FD173" s="1">
        <v>65</v>
      </c>
      <c r="FE173" s="1">
        <v>26</v>
      </c>
      <c r="FF173" s="1">
        <v>71</v>
      </c>
      <c r="FG173" s="1">
        <v>82</v>
      </c>
      <c r="FH173" s="1">
        <v>5728</v>
      </c>
      <c r="FI173" s="1">
        <v>83</v>
      </c>
      <c r="FK173" s="20">
        <v>37.8</v>
      </c>
      <c r="FL173" s="1">
        <v>36.5</v>
      </c>
      <c r="FN173" s="31">
        <v>1</v>
      </c>
      <c r="FO173" s="32">
        <v>0</v>
      </c>
      <c r="FP173" s="1">
        <v>0</v>
      </c>
      <c r="FQ173" s="1">
        <v>0</v>
      </c>
      <c r="FR173" s="1">
        <v>0</v>
      </c>
      <c r="FS173" s="1">
        <v>0</v>
      </c>
      <c r="FT173" s="1">
        <f t="shared" si="69"/>
        <v>0</v>
      </c>
      <c r="FU173" s="1">
        <v>0</v>
      </c>
      <c r="FV173" s="1">
        <f t="shared" si="70"/>
        <v>0</v>
      </c>
      <c r="FW173" s="1">
        <v>0</v>
      </c>
      <c r="FX173" s="1">
        <v>0</v>
      </c>
      <c r="FY173" s="17">
        <v>0</v>
      </c>
      <c r="FZ173" s="1">
        <v>0</v>
      </c>
      <c r="GB173" s="1">
        <v>0</v>
      </c>
      <c r="GC173" s="1">
        <v>0</v>
      </c>
      <c r="GD173" s="17">
        <v>0</v>
      </c>
      <c r="GE173" s="1">
        <v>0</v>
      </c>
      <c r="GG173" s="1">
        <v>0</v>
      </c>
      <c r="GH173" s="1">
        <v>0</v>
      </c>
      <c r="GI173" s="17">
        <v>0</v>
      </c>
      <c r="GJ173" s="1">
        <v>0</v>
      </c>
      <c r="GK173" s="1">
        <v>0</v>
      </c>
      <c r="GL173" s="1">
        <v>0</v>
      </c>
      <c r="GM173" s="32">
        <v>0</v>
      </c>
      <c r="GN173" s="17">
        <v>0</v>
      </c>
      <c r="GO173" s="17">
        <v>0</v>
      </c>
      <c r="GP173" s="1">
        <v>0</v>
      </c>
      <c r="GQ173" s="1">
        <v>0</v>
      </c>
      <c r="GR173" s="1">
        <v>0</v>
      </c>
      <c r="GS173" s="1">
        <v>0</v>
      </c>
      <c r="GT173" s="32">
        <v>0</v>
      </c>
      <c r="GU173" s="32">
        <v>0</v>
      </c>
      <c r="GV173" s="1">
        <v>0</v>
      </c>
      <c r="GW173" s="1">
        <v>0</v>
      </c>
      <c r="GX173" s="157">
        <v>0</v>
      </c>
      <c r="GY173" s="17">
        <v>0</v>
      </c>
      <c r="GZ173" s="17">
        <v>0</v>
      </c>
      <c r="HA173" s="25">
        <v>0</v>
      </c>
      <c r="HB173" s="1">
        <v>0</v>
      </c>
      <c r="HC173" s="17">
        <v>0</v>
      </c>
      <c r="HD173" s="170">
        <v>0</v>
      </c>
      <c r="HE173" s="17">
        <v>0</v>
      </c>
      <c r="HF173" s="17">
        <v>0</v>
      </c>
      <c r="HG173" s="17">
        <v>0</v>
      </c>
      <c r="HH173" s="17">
        <v>0</v>
      </c>
      <c r="HI173" s="17">
        <v>0</v>
      </c>
      <c r="HL173" s="1">
        <v>0</v>
      </c>
      <c r="HM173" s="1">
        <v>0</v>
      </c>
      <c r="HN173" s="1">
        <v>0</v>
      </c>
      <c r="HO173" s="1">
        <v>0</v>
      </c>
      <c r="HP173" s="1">
        <v>0</v>
      </c>
      <c r="HQ173" s="1">
        <v>0</v>
      </c>
      <c r="HR173" s="32">
        <v>0</v>
      </c>
      <c r="HS173" s="1">
        <v>0</v>
      </c>
      <c r="HT173" s="32">
        <v>0</v>
      </c>
      <c r="HU173" s="32">
        <v>0</v>
      </c>
      <c r="HW173" s="32">
        <v>0</v>
      </c>
      <c r="HX173" s="32">
        <v>0</v>
      </c>
      <c r="HY173" s="1">
        <f t="shared" si="71"/>
        <v>0</v>
      </c>
      <c r="HZ173" s="1">
        <v>0</v>
      </c>
      <c r="IA173" s="1">
        <f t="shared" si="72"/>
        <v>0</v>
      </c>
      <c r="IB173" s="1">
        <v>0</v>
      </c>
      <c r="IC173" s="1">
        <v>0</v>
      </c>
      <c r="ID173" s="23">
        <v>0</v>
      </c>
      <c r="IE173" s="23"/>
      <c r="IF173" s="23"/>
      <c r="IG173" s="36">
        <v>1</v>
      </c>
      <c r="IH173" s="37" t="s">
        <v>242</v>
      </c>
      <c r="II173" s="179">
        <v>0</v>
      </c>
      <c r="IJ173" s="1" t="s">
        <v>248</v>
      </c>
      <c r="IL173" s="38" t="s">
        <v>242</v>
      </c>
      <c r="JE173" s="23"/>
      <c r="JI173" s="38" t="s">
        <v>242</v>
      </c>
      <c r="JN173" s="23"/>
    </row>
    <row r="174" s="1" customFormat="1" spans="1:274">
      <c r="A174" s="17">
        <v>108</v>
      </c>
      <c r="B174" s="48">
        <v>3001520619</v>
      </c>
      <c r="C174" s="48" t="s">
        <v>844</v>
      </c>
      <c r="E174" s="49">
        <v>3</v>
      </c>
      <c r="F174" s="49">
        <v>2</v>
      </c>
      <c r="G174" s="17">
        <v>3</v>
      </c>
      <c r="H174" s="1">
        <v>1</v>
      </c>
      <c r="I174" s="71">
        <v>69.0116165369422</v>
      </c>
      <c r="J174" s="47">
        <v>2</v>
      </c>
      <c r="K174" s="68">
        <f t="shared" si="63"/>
        <v>6.90116165369422</v>
      </c>
      <c r="L174" s="49">
        <v>4</v>
      </c>
      <c r="M174" s="78">
        <v>18507</v>
      </c>
      <c r="N174" s="1">
        <v>0</v>
      </c>
      <c r="O174" s="1">
        <v>0</v>
      </c>
      <c r="P174" s="1">
        <v>1</v>
      </c>
      <c r="Q174" s="1">
        <v>2</v>
      </c>
      <c r="R174" s="1">
        <v>1</v>
      </c>
      <c r="S174" s="19">
        <v>170</v>
      </c>
      <c r="T174" s="83">
        <v>172</v>
      </c>
      <c r="U174" s="1">
        <v>1</v>
      </c>
      <c r="V174" s="1">
        <v>1</v>
      </c>
      <c r="W174" s="1">
        <v>1</v>
      </c>
      <c r="X174" s="1">
        <v>1</v>
      </c>
      <c r="Z174" s="88">
        <v>43713</v>
      </c>
      <c r="AA174" s="17">
        <v>67</v>
      </c>
      <c r="AB174" s="17">
        <v>0</v>
      </c>
      <c r="AC174" s="1">
        <v>21.41</v>
      </c>
      <c r="AD174" s="17">
        <v>1</v>
      </c>
      <c r="AE174" s="20" t="s">
        <v>845</v>
      </c>
      <c r="AF174" s="16"/>
      <c r="AG174" s="16" t="s">
        <v>235</v>
      </c>
      <c r="AH174" s="16">
        <v>1</v>
      </c>
      <c r="AI174" s="21">
        <v>1</v>
      </c>
      <c r="AJ174" s="16">
        <v>3.1</v>
      </c>
      <c r="AK174" s="17">
        <v>3.1</v>
      </c>
      <c r="AL174" s="107">
        <v>2</v>
      </c>
      <c r="AM174" s="1">
        <v>3</v>
      </c>
      <c r="AN174" s="1">
        <v>3</v>
      </c>
      <c r="AO174" s="1">
        <v>0</v>
      </c>
      <c r="AP174" s="1">
        <v>0</v>
      </c>
      <c r="AQ174" s="17">
        <v>3</v>
      </c>
      <c r="AR174" s="1">
        <v>2</v>
      </c>
      <c r="AS174" s="3">
        <v>2</v>
      </c>
      <c r="AT174" s="17" t="s">
        <v>259</v>
      </c>
      <c r="AU174" s="3">
        <v>2</v>
      </c>
      <c r="AV174" s="17">
        <v>1</v>
      </c>
      <c r="AX174" s="1">
        <v>1</v>
      </c>
      <c r="AY174" s="1">
        <v>1</v>
      </c>
      <c r="AZ174" s="1">
        <v>1</v>
      </c>
      <c r="BA174" s="1">
        <v>1</v>
      </c>
      <c r="BB174" s="107">
        <v>1</v>
      </c>
      <c r="BC174" s="22">
        <v>0</v>
      </c>
      <c r="BD174" s="22">
        <v>0</v>
      </c>
      <c r="BE174" s="22"/>
      <c r="BF174" s="1">
        <v>1</v>
      </c>
      <c r="BG174" s="1">
        <v>1</v>
      </c>
      <c r="BH174" s="17">
        <v>1</v>
      </c>
      <c r="BI174" s="1">
        <v>0</v>
      </c>
      <c r="BJ174" s="17">
        <v>0</v>
      </c>
      <c r="BK174" s="23">
        <v>3</v>
      </c>
      <c r="BL174" s="1">
        <v>1</v>
      </c>
      <c r="BM174" s="1" t="s">
        <v>846</v>
      </c>
      <c r="BN174" s="1">
        <v>0</v>
      </c>
      <c r="BO174" s="1">
        <v>0</v>
      </c>
      <c r="BP174" s="1">
        <v>2</v>
      </c>
      <c r="BQ174" s="1">
        <v>2</v>
      </c>
      <c r="BR174" s="1">
        <v>118.4</v>
      </c>
      <c r="BS174" s="1">
        <v>2</v>
      </c>
      <c r="BT174" s="1">
        <v>3</v>
      </c>
      <c r="BU174" s="1">
        <v>4</v>
      </c>
      <c r="BW174" s="1">
        <v>4.78</v>
      </c>
      <c r="BX174" s="1">
        <v>2</v>
      </c>
      <c r="BY174" s="1">
        <v>2</v>
      </c>
      <c r="BZ174" s="1">
        <v>56.3</v>
      </c>
      <c r="CA174" s="1">
        <v>134</v>
      </c>
      <c r="CB174" s="24">
        <v>2</v>
      </c>
      <c r="CC174" s="24">
        <v>67</v>
      </c>
      <c r="CD174" s="48">
        <f t="shared" si="79"/>
        <v>1.34</v>
      </c>
      <c r="CE174" s="48">
        <v>2</v>
      </c>
      <c r="CF174" s="25">
        <v>0</v>
      </c>
      <c r="CG174" s="17">
        <v>0</v>
      </c>
      <c r="CH174" s="17">
        <v>0</v>
      </c>
      <c r="CI174" s="17">
        <v>0</v>
      </c>
      <c r="CJ174" s="17">
        <v>0</v>
      </c>
      <c r="CK174" s="17">
        <v>67</v>
      </c>
      <c r="CL174" s="1">
        <f t="shared" si="82"/>
        <v>1.34</v>
      </c>
      <c r="CM174" s="22">
        <v>13.1</v>
      </c>
      <c r="CN174" s="17">
        <v>1</v>
      </c>
      <c r="CO174" s="1">
        <v>71.3</v>
      </c>
      <c r="CP174" s="17">
        <v>4</v>
      </c>
      <c r="CQ174" s="1">
        <f t="shared" si="73"/>
        <v>7.13</v>
      </c>
      <c r="CR174" s="1">
        <v>1.14</v>
      </c>
      <c r="CS174" s="1">
        <f t="shared" si="80"/>
        <v>11.4</v>
      </c>
      <c r="CT174" s="107">
        <v>1</v>
      </c>
      <c r="CU174" s="22">
        <v>33</v>
      </c>
      <c r="CV174" s="22">
        <v>1</v>
      </c>
      <c r="CW174" s="22">
        <v>19.8</v>
      </c>
      <c r="CX174" s="26">
        <f t="shared" si="64"/>
        <v>1.29666519026153</v>
      </c>
      <c r="CY174" s="27">
        <f t="shared" si="65"/>
        <v>0.855799025572611</v>
      </c>
      <c r="CZ174" s="26">
        <f t="shared" si="66"/>
        <v>2.805</v>
      </c>
      <c r="DA174" s="28">
        <f t="shared" si="67"/>
        <v>-1.94920097442739</v>
      </c>
      <c r="DB174" s="22">
        <v>2</v>
      </c>
      <c r="DC174" s="1">
        <v>1</v>
      </c>
      <c r="DD174" s="17">
        <v>2</v>
      </c>
      <c r="DE174" s="29">
        <f t="shared" si="85"/>
        <v>0</v>
      </c>
      <c r="DF174" s="29">
        <v>0</v>
      </c>
      <c r="DG174" s="1">
        <v>19</v>
      </c>
      <c r="DH174" s="1">
        <f t="shared" si="81"/>
        <v>1.9</v>
      </c>
      <c r="DI174" s="1">
        <v>33</v>
      </c>
      <c r="DJ174" s="1">
        <f t="shared" si="68"/>
        <v>3.3</v>
      </c>
      <c r="DK174" s="17">
        <v>2</v>
      </c>
      <c r="DL174" s="1">
        <v>96</v>
      </c>
      <c r="DM174" s="1">
        <v>60</v>
      </c>
      <c r="DN174" s="1">
        <f t="shared" si="83"/>
        <v>6</v>
      </c>
      <c r="DO174" s="1">
        <v>4017</v>
      </c>
      <c r="DP174" s="1">
        <v>2</v>
      </c>
      <c r="DQ174" s="1">
        <f t="shared" si="84"/>
        <v>4.017</v>
      </c>
      <c r="DR174" s="1">
        <v>95</v>
      </c>
      <c r="DS174" s="25">
        <v>6.6</v>
      </c>
      <c r="DT174" s="1" t="s">
        <v>260</v>
      </c>
      <c r="DU174" s="1">
        <v>1</v>
      </c>
      <c r="DV174" s="1">
        <v>6</v>
      </c>
      <c r="DW174" s="1">
        <v>1</v>
      </c>
      <c r="DX174" s="20">
        <v>4.35</v>
      </c>
      <c r="DY174" s="1">
        <v>69.7</v>
      </c>
      <c r="DZ174" s="30">
        <v>121</v>
      </c>
      <c r="EA174" s="1">
        <v>38</v>
      </c>
      <c r="EB174" s="1">
        <v>13.7</v>
      </c>
      <c r="EC174" s="1">
        <v>62.7</v>
      </c>
      <c r="ED174" s="1">
        <v>1.2</v>
      </c>
      <c r="EE174" s="1">
        <v>31</v>
      </c>
      <c r="EF174" s="1">
        <v>23.5</v>
      </c>
      <c r="EG174" s="26">
        <f t="shared" si="86"/>
        <v>1.37106786227174</v>
      </c>
      <c r="EH174" s="26">
        <f t="shared" si="87"/>
        <v>0.904904789099346</v>
      </c>
      <c r="EI174" s="1">
        <f t="shared" si="88"/>
        <v>2.635</v>
      </c>
      <c r="EJ174" s="28">
        <f t="shared" si="89"/>
        <v>-1.73009521090065</v>
      </c>
      <c r="EK174" s="22">
        <v>2</v>
      </c>
      <c r="EL174" s="1">
        <v>2</v>
      </c>
      <c r="EM174" s="1">
        <v>80</v>
      </c>
      <c r="EN174" s="1">
        <v>205</v>
      </c>
      <c r="EO174" s="1">
        <v>66</v>
      </c>
      <c r="EP174" s="1">
        <v>56</v>
      </c>
      <c r="EQ174" s="1">
        <v>3653</v>
      </c>
      <c r="ER174" s="25">
        <v>91</v>
      </c>
      <c r="ES174" s="23">
        <v>94.5</v>
      </c>
      <c r="ET174" s="1">
        <v>1</v>
      </c>
      <c r="EU174" s="1">
        <v>2.78</v>
      </c>
      <c r="EV174" s="1">
        <v>57.2</v>
      </c>
      <c r="EW174" s="30">
        <v>105</v>
      </c>
      <c r="EX174" s="1">
        <v>41</v>
      </c>
      <c r="EY174" s="1">
        <v>13.8</v>
      </c>
      <c r="EZ174" s="1">
        <v>61.8</v>
      </c>
      <c r="FA174" s="1">
        <v>1.21</v>
      </c>
      <c r="FB174" s="1">
        <v>29</v>
      </c>
      <c r="FC174" s="1">
        <v>11.2</v>
      </c>
      <c r="FD174" s="1">
        <v>60</v>
      </c>
      <c r="FE174" s="1">
        <v>45</v>
      </c>
      <c r="FF174" s="1">
        <v>117</v>
      </c>
      <c r="FG174" s="1">
        <v>63</v>
      </c>
      <c r="FH174" s="1">
        <v>2796</v>
      </c>
      <c r="FI174" s="1">
        <v>82</v>
      </c>
      <c r="FK174" s="20">
        <v>38.5</v>
      </c>
      <c r="FL174" s="1">
        <v>36.4</v>
      </c>
      <c r="FM174" s="17"/>
      <c r="FN174" s="31">
        <v>1</v>
      </c>
      <c r="FO174" s="157">
        <v>1</v>
      </c>
      <c r="FP174" s="1">
        <v>2</v>
      </c>
      <c r="FQ174" s="1">
        <v>1</v>
      </c>
      <c r="FR174" s="1">
        <v>0</v>
      </c>
      <c r="FS174" s="1">
        <v>0</v>
      </c>
      <c r="FT174" s="1">
        <f t="shared" si="69"/>
        <v>0</v>
      </c>
      <c r="FU174" s="1">
        <v>0</v>
      </c>
      <c r="FV174" s="1">
        <f t="shared" si="70"/>
        <v>0</v>
      </c>
      <c r="FW174" s="1">
        <v>0</v>
      </c>
      <c r="FX174" s="1">
        <v>0</v>
      </c>
      <c r="FY174" s="17">
        <v>0</v>
      </c>
      <c r="FZ174" s="1">
        <v>0</v>
      </c>
      <c r="GB174" s="1">
        <v>0</v>
      </c>
      <c r="GC174" s="1">
        <v>0</v>
      </c>
      <c r="GD174" s="17">
        <v>0</v>
      </c>
      <c r="GE174" s="1">
        <v>0</v>
      </c>
      <c r="GG174" s="1">
        <v>0</v>
      </c>
      <c r="GH174" s="1">
        <v>0</v>
      </c>
      <c r="GI174" s="17">
        <v>0</v>
      </c>
      <c r="GJ174" s="1">
        <v>0</v>
      </c>
      <c r="GK174" s="1">
        <v>0</v>
      </c>
      <c r="GL174" s="1">
        <v>0</v>
      </c>
      <c r="GM174" s="32">
        <v>0</v>
      </c>
      <c r="GN174" s="17">
        <v>0</v>
      </c>
      <c r="GO174" s="17">
        <v>0</v>
      </c>
      <c r="GP174" s="1">
        <v>0</v>
      </c>
      <c r="GQ174" s="1">
        <v>0</v>
      </c>
      <c r="GR174" s="1">
        <v>0</v>
      </c>
      <c r="GS174" s="1">
        <v>0</v>
      </c>
      <c r="GT174" s="32">
        <v>0</v>
      </c>
      <c r="GU174" s="32">
        <v>0</v>
      </c>
      <c r="GV174" s="1">
        <v>0</v>
      </c>
      <c r="GW174" s="1">
        <v>0</v>
      </c>
      <c r="GX174" s="157">
        <v>0</v>
      </c>
      <c r="GY174" s="17">
        <v>0</v>
      </c>
      <c r="GZ174" s="17">
        <v>0</v>
      </c>
      <c r="HA174" s="25">
        <v>0</v>
      </c>
      <c r="HB174" s="1">
        <v>0</v>
      </c>
      <c r="HC174" s="17">
        <v>0</v>
      </c>
      <c r="HD174" s="170">
        <v>0</v>
      </c>
      <c r="HE174" s="17">
        <v>0</v>
      </c>
      <c r="HF174" s="17">
        <v>0</v>
      </c>
      <c r="HG174" s="17">
        <v>0</v>
      </c>
      <c r="HH174" s="17">
        <v>0</v>
      </c>
      <c r="HI174" s="17">
        <v>0</v>
      </c>
      <c r="HL174" s="1">
        <v>0</v>
      </c>
      <c r="HM174" s="1">
        <v>0</v>
      </c>
      <c r="HN174" s="1">
        <v>0</v>
      </c>
      <c r="HO174" s="1">
        <v>0</v>
      </c>
      <c r="HP174" s="1">
        <v>0</v>
      </c>
      <c r="HQ174" s="1">
        <v>0</v>
      </c>
      <c r="HR174" s="32">
        <v>0</v>
      </c>
      <c r="HS174" s="1">
        <v>0</v>
      </c>
      <c r="HT174" s="32">
        <v>0</v>
      </c>
      <c r="HU174" s="32">
        <v>0</v>
      </c>
      <c r="HW174" s="32">
        <v>0</v>
      </c>
      <c r="HX174" s="32">
        <v>0</v>
      </c>
      <c r="HY174" s="1">
        <f t="shared" si="71"/>
        <v>0</v>
      </c>
      <c r="HZ174" s="1">
        <v>0</v>
      </c>
      <c r="IA174" s="1">
        <f t="shared" si="72"/>
        <v>0</v>
      </c>
      <c r="IB174" s="1">
        <v>0</v>
      </c>
      <c r="IC174" s="1">
        <v>0</v>
      </c>
      <c r="ID174" s="23">
        <v>0</v>
      </c>
      <c r="IE174" s="23"/>
      <c r="IF174" s="23"/>
      <c r="IG174" s="36">
        <v>3</v>
      </c>
      <c r="IH174" s="37" t="s">
        <v>242</v>
      </c>
      <c r="II174" s="179">
        <v>0</v>
      </c>
      <c r="IJ174" s="1" t="s">
        <v>847</v>
      </c>
      <c r="IK174" s="1" t="s">
        <v>509</v>
      </c>
      <c r="IL174" s="216" t="s">
        <v>242</v>
      </c>
      <c r="IM174" s="1">
        <v>0</v>
      </c>
      <c r="IN174" s="1">
        <v>0</v>
      </c>
      <c r="IO174" s="1">
        <v>7.77</v>
      </c>
      <c r="IQ174" s="1">
        <v>2.48</v>
      </c>
      <c r="IR174" s="1">
        <v>52.4</v>
      </c>
      <c r="IS174" s="1">
        <v>108</v>
      </c>
      <c r="IT174" s="1">
        <v>52</v>
      </c>
      <c r="IU174" s="1">
        <v>14.4</v>
      </c>
      <c r="IV174" s="1">
        <v>56.9</v>
      </c>
      <c r="IW174" s="1">
        <v>1.26</v>
      </c>
      <c r="IX174" s="1">
        <v>28</v>
      </c>
      <c r="IY174" s="1">
        <v>18</v>
      </c>
      <c r="IZ174" s="1">
        <v>16</v>
      </c>
      <c r="JA174" s="1">
        <v>27</v>
      </c>
      <c r="JB174" s="1">
        <v>109</v>
      </c>
      <c r="JC174" s="1">
        <v>102</v>
      </c>
      <c r="JD174" s="1">
        <v>3187</v>
      </c>
      <c r="JE174" s="23">
        <v>84</v>
      </c>
      <c r="JI174" s="216" t="s">
        <v>242</v>
      </c>
      <c r="JN174" s="23"/>
    </row>
    <row r="175" s="3" customFormat="1" ht="60" spans="2:274">
      <c r="B175" s="56"/>
      <c r="C175" s="56"/>
      <c r="E175" s="54">
        <v>2</v>
      </c>
      <c r="F175" s="49">
        <v>1</v>
      </c>
      <c r="G175" s="66">
        <v>2</v>
      </c>
      <c r="H175" s="66">
        <v>1</v>
      </c>
      <c r="I175" s="71">
        <v>69.7515520765048</v>
      </c>
      <c r="J175" s="47">
        <v>2</v>
      </c>
      <c r="K175" s="68">
        <f t="shared" si="63"/>
        <v>6.97515520765048</v>
      </c>
      <c r="L175" s="49">
        <v>5</v>
      </c>
      <c r="M175" s="79">
        <v>18507</v>
      </c>
      <c r="N175" s="66">
        <v>0</v>
      </c>
      <c r="O175" s="66">
        <v>0</v>
      </c>
      <c r="P175" s="66">
        <v>1</v>
      </c>
      <c r="Q175" s="66">
        <v>2</v>
      </c>
      <c r="R175" s="1">
        <v>1</v>
      </c>
      <c r="S175" s="19">
        <v>171</v>
      </c>
      <c r="T175" s="83">
        <v>173</v>
      </c>
      <c r="U175" s="3">
        <v>2</v>
      </c>
      <c r="V175" s="3">
        <v>2</v>
      </c>
      <c r="W175" s="1">
        <v>2</v>
      </c>
      <c r="X175" s="1">
        <v>1</v>
      </c>
      <c r="Z175" s="92">
        <v>43984</v>
      </c>
      <c r="AA175" s="66">
        <v>46</v>
      </c>
      <c r="AB175" s="66" t="s">
        <v>848</v>
      </c>
      <c r="AC175" s="3">
        <v>23.03</v>
      </c>
      <c r="AD175" s="1">
        <v>2</v>
      </c>
      <c r="AE175" s="95" t="s">
        <v>298</v>
      </c>
      <c r="AF175" s="94"/>
      <c r="AG175" s="94" t="s">
        <v>235</v>
      </c>
      <c r="AH175" s="94">
        <v>1</v>
      </c>
      <c r="AI175" s="21">
        <v>1</v>
      </c>
      <c r="AJ175" s="94">
        <v>1.5</v>
      </c>
      <c r="AK175" s="66">
        <v>1.5</v>
      </c>
      <c r="AL175" s="22">
        <v>1</v>
      </c>
      <c r="AM175" s="3">
        <v>1</v>
      </c>
      <c r="AN175" s="3">
        <v>1</v>
      </c>
      <c r="AO175" s="3">
        <v>0</v>
      </c>
      <c r="AP175" s="3">
        <v>0</v>
      </c>
      <c r="AQ175" s="66">
        <v>1</v>
      </c>
      <c r="AR175" s="1">
        <v>1</v>
      </c>
      <c r="AS175" s="66">
        <v>1</v>
      </c>
      <c r="AT175" s="66" t="s">
        <v>246</v>
      </c>
      <c r="AU175" s="17">
        <v>1</v>
      </c>
      <c r="AV175" s="17">
        <v>1</v>
      </c>
      <c r="AX175" s="3">
        <v>1</v>
      </c>
      <c r="AY175" s="3">
        <v>1</v>
      </c>
      <c r="AZ175" s="3">
        <v>1</v>
      </c>
      <c r="BA175" s="1">
        <v>1</v>
      </c>
      <c r="BB175" s="107">
        <v>1</v>
      </c>
      <c r="BC175" s="22">
        <v>0</v>
      </c>
      <c r="BD175" s="22">
        <v>1</v>
      </c>
      <c r="BE175" s="22"/>
      <c r="BF175" s="3">
        <v>1</v>
      </c>
      <c r="BG175" s="3">
        <v>1</v>
      </c>
      <c r="BH175" s="17">
        <v>1</v>
      </c>
      <c r="BI175" s="3">
        <v>0</v>
      </c>
      <c r="BJ175" s="66">
        <v>0</v>
      </c>
      <c r="BK175" s="118">
        <v>1</v>
      </c>
      <c r="BL175" s="3">
        <v>1</v>
      </c>
      <c r="BM175" s="3">
        <v>0</v>
      </c>
      <c r="BN175" s="3">
        <v>0</v>
      </c>
      <c r="BO175" s="3">
        <v>0</v>
      </c>
      <c r="BP175" s="1">
        <v>2</v>
      </c>
      <c r="BQ175" s="66">
        <v>2</v>
      </c>
      <c r="BR175" s="3">
        <v>8.68</v>
      </c>
      <c r="BS175" s="1">
        <v>1</v>
      </c>
      <c r="BT175" s="1">
        <v>2</v>
      </c>
      <c r="BU175" s="1">
        <v>2</v>
      </c>
      <c r="BW175" s="3">
        <v>3.46</v>
      </c>
      <c r="BX175" s="17">
        <v>1</v>
      </c>
      <c r="BY175" s="1">
        <v>2</v>
      </c>
      <c r="BZ175" s="3">
        <v>69.3</v>
      </c>
      <c r="CA175" s="3">
        <v>111</v>
      </c>
      <c r="CB175" s="24">
        <v>1</v>
      </c>
      <c r="CC175" s="3">
        <v>46</v>
      </c>
      <c r="CD175" s="48">
        <f t="shared" si="79"/>
        <v>0.92</v>
      </c>
      <c r="CE175" s="48">
        <v>1</v>
      </c>
      <c r="CF175" s="129">
        <v>0</v>
      </c>
      <c r="CG175" s="3">
        <v>0</v>
      </c>
      <c r="CH175" s="3">
        <v>0</v>
      </c>
      <c r="CI175" s="3">
        <v>0</v>
      </c>
      <c r="CJ175" s="3">
        <v>0</v>
      </c>
      <c r="CK175" s="3">
        <v>46</v>
      </c>
      <c r="CL175" s="1">
        <f t="shared" si="82"/>
        <v>0.92</v>
      </c>
      <c r="CM175" s="22">
        <v>14.7</v>
      </c>
      <c r="CN175" s="17">
        <v>1</v>
      </c>
      <c r="CO175" s="3">
        <v>54.6</v>
      </c>
      <c r="CP175" s="1">
        <v>2</v>
      </c>
      <c r="CQ175" s="1">
        <f t="shared" si="73"/>
        <v>5.46</v>
      </c>
      <c r="CR175" s="3">
        <v>1.29</v>
      </c>
      <c r="CS175" s="1">
        <f t="shared" si="80"/>
        <v>12.9</v>
      </c>
      <c r="CT175" s="22">
        <v>2</v>
      </c>
      <c r="CU175" s="22">
        <v>29</v>
      </c>
      <c r="CV175" s="22">
        <v>1</v>
      </c>
      <c r="CW175" s="22">
        <v>20.4</v>
      </c>
      <c r="CX175" s="26">
        <f t="shared" si="64"/>
        <v>1.3096301674259</v>
      </c>
      <c r="CY175" s="27">
        <f t="shared" si="65"/>
        <v>0.864355910501093</v>
      </c>
      <c r="CZ175" s="26">
        <f t="shared" si="66"/>
        <v>2.465</v>
      </c>
      <c r="DA175" s="28">
        <f t="shared" si="67"/>
        <v>-1.60064408949891</v>
      </c>
      <c r="DB175" s="22">
        <v>2</v>
      </c>
      <c r="DC175" s="1">
        <v>1</v>
      </c>
      <c r="DD175" s="66">
        <v>2</v>
      </c>
      <c r="DE175" s="29">
        <f t="shared" si="85"/>
        <v>0</v>
      </c>
      <c r="DF175" s="29">
        <v>0</v>
      </c>
      <c r="DG175" s="3">
        <v>12</v>
      </c>
      <c r="DH175" s="1">
        <f t="shared" si="81"/>
        <v>1.2</v>
      </c>
      <c r="DI175" s="3">
        <v>26</v>
      </c>
      <c r="DJ175" s="1">
        <f t="shared" si="68"/>
        <v>2.6</v>
      </c>
      <c r="DK175" s="17">
        <v>2</v>
      </c>
      <c r="DL175" s="3">
        <v>82</v>
      </c>
      <c r="DM175" s="3">
        <v>39</v>
      </c>
      <c r="DN175" s="1">
        <f t="shared" si="83"/>
        <v>3.9</v>
      </c>
      <c r="DO175" s="3">
        <v>3275</v>
      </c>
      <c r="DP175" s="1">
        <v>1</v>
      </c>
      <c r="DQ175" s="1">
        <f t="shared" si="84"/>
        <v>3.275</v>
      </c>
      <c r="DR175" s="3">
        <v>90</v>
      </c>
      <c r="DS175" s="129">
        <v>7.7</v>
      </c>
      <c r="DT175" s="3" t="s">
        <v>584</v>
      </c>
      <c r="DU175" s="3">
        <v>2</v>
      </c>
      <c r="DV175" s="3">
        <v>8</v>
      </c>
      <c r="DW175" s="1">
        <v>2</v>
      </c>
      <c r="DX175" s="95">
        <v>3.88</v>
      </c>
      <c r="DY175" s="3">
        <v>78.9</v>
      </c>
      <c r="DZ175" s="30">
        <v>107</v>
      </c>
      <c r="EA175" s="3">
        <v>41</v>
      </c>
      <c r="EB175" s="3">
        <v>15.1</v>
      </c>
      <c r="EC175" s="3">
        <v>55.3</v>
      </c>
      <c r="ED175" s="3">
        <v>1.32</v>
      </c>
      <c r="EE175" s="3">
        <v>29</v>
      </c>
      <c r="EF175" s="3">
        <v>32.3</v>
      </c>
      <c r="EG175" s="26">
        <f t="shared" si="86"/>
        <v>1.5092025223311</v>
      </c>
      <c r="EH175" s="26">
        <f t="shared" si="87"/>
        <v>0.996073664738528</v>
      </c>
      <c r="EI175" s="1">
        <f t="shared" si="88"/>
        <v>2.465</v>
      </c>
      <c r="EJ175" s="28">
        <f t="shared" si="89"/>
        <v>-1.46892633526147</v>
      </c>
      <c r="EK175" s="22">
        <v>2</v>
      </c>
      <c r="EL175" s="1">
        <v>2</v>
      </c>
      <c r="EM175" s="3">
        <v>50</v>
      </c>
      <c r="EN175" s="3">
        <v>143</v>
      </c>
      <c r="EO175" s="3">
        <v>60</v>
      </c>
      <c r="EP175" s="3">
        <v>38</v>
      </c>
      <c r="EQ175" s="3">
        <v>2854</v>
      </c>
      <c r="ER175" s="129">
        <v>82</v>
      </c>
      <c r="ES175" s="118"/>
      <c r="ET175" s="3">
        <v>1</v>
      </c>
      <c r="EU175" s="3">
        <v>2.6</v>
      </c>
      <c r="EV175" s="3">
        <v>65.8</v>
      </c>
      <c r="EW175" s="30">
        <v>101</v>
      </c>
      <c r="EX175" s="3">
        <v>54</v>
      </c>
      <c r="EY175" s="3">
        <v>15.4</v>
      </c>
      <c r="EZ175" s="3">
        <v>53.9</v>
      </c>
      <c r="FA175" s="3">
        <v>1.35</v>
      </c>
      <c r="FB175" s="3">
        <v>32</v>
      </c>
      <c r="FC175" s="3">
        <v>18.4</v>
      </c>
      <c r="FD175" s="3">
        <v>40</v>
      </c>
      <c r="FE175" s="3">
        <v>46</v>
      </c>
      <c r="FF175" s="3">
        <v>69</v>
      </c>
      <c r="FG175" s="3">
        <v>33</v>
      </c>
      <c r="FH175" s="3">
        <v>2123</v>
      </c>
      <c r="FI175" s="3">
        <v>94</v>
      </c>
      <c r="FK175" s="95">
        <v>38.4</v>
      </c>
      <c r="FL175" s="3">
        <v>36.5</v>
      </c>
      <c r="FM175" s="17"/>
      <c r="FN175" s="31">
        <v>1</v>
      </c>
      <c r="FO175" s="157">
        <v>1</v>
      </c>
      <c r="FP175" s="3" t="s">
        <v>814</v>
      </c>
      <c r="FQ175" s="1">
        <v>0</v>
      </c>
      <c r="FR175" s="3" t="s">
        <v>849</v>
      </c>
      <c r="FS175" s="1">
        <v>0</v>
      </c>
      <c r="FT175" s="1">
        <f t="shared" si="69"/>
        <v>0</v>
      </c>
      <c r="FU175" s="66">
        <v>1</v>
      </c>
      <c r="FV175" s="1">
        <f t="shared" si="70"/>
        <v>1</v>
      </c>
      <c r="FW175" s="1">
        <v>0</v>
      </c>
      <c r="FX175" s="1">
        <v>0</v>
      </c>
      <c r="FY175" s="17">
        <v>0</v>
      </c>
      <c r="FZ175" s="17">
        <v>1</v>
      </c>
      <c r="GA175" s="17" t="s">
        <v>312</v>
      </c>
      <c r="GB175" s="1">
        <v>0</v>
      </c>
      <c r="GC175" s="17">
        <v>2</v>
      </c>
      <c r="GD175" s="17">
        <v>0</v>
      </c>
      <c r="GE175" s="1">
        <v>0</v>
      </c>
      <c r="GF175" s="17"/>
      <c r="GG175" s="1">
        <v>0</v>
      </c>
      <c r="GH175" s="17">
        <v>0</v>
      </c>
      <c r="GI175" s="17">
        <v>0</v>
      </c>
      <c r="GJ175" s="1">
        <v>0</v>
      </c>
      <c r="GK175" s="3">
        <v>0</v>
      </c>
      <c r="GL175" s="3">
        <v>0</v>
      </c>
      <c r="GM175" s="32">
        <v>0</v>
      </c>
      <c r="GN175" s="17">
        <v>0</v>
      </c>
      <c r="GO175" s="66">
        <v>0</v>
      </c>
      <c r="GP175" s="1">
        <v>0</v>
      </c>
      <c r="GQ175" s="1">
        <v>0</v>
      </c>
      <c r="GR175" s="66">
        <v>0</v>
      </c>
      <c r="GS175" s="1">
        <v>0</v>
      </c>
      <c r="GT175" s="32">
        <v>0</v>
      </c>
      <c r="GU175" s="32">
        <v>0</v>
      </c>
      <c r="GV175" s="3" t="s">
        <v>850</v>
      </c>
      <c r="GW175" s="3">
        <v>2</v>
      </c>
      <c r="GX175" s="157">
        <v>1</v>
      </c>
      <c r="GY175" s="66">
        <v>0</v>
      </c>
      <c r="GZ175" s="1">
        <v>1</v>
      </c>
      <c r="HA175" s="3">
        <v>0</v>
      </c>
      <c r="HB175" s="3">
        <v>0</v>
      </c>
      <c r="HC175" s="17">
        <v>0</v>
      </c>
      <c r="HD175" s="170">
        <v>0</v>
      </c>
      <c r="HE175" s="17">
        <v>0</v>
      </c>
      <c r="HF175" s="17">
        <v>0</v>
      </c>
      <c r="HG175" s="17">
        <v>0</v>
      </c>
      <c r="HH175" s="17">
        <v>0</v>
      </c>
      <c r="HI175" s="17">
        <v>0</v>
      </c>
      <c r="HL175" s="3">
        <v>0</v>
      </c>
      <c r="HM175" s="3">
        <v>0</v>
      </c>
      <c r="HN175" s="3">
        <v>0</v>
      </c>
      <c r="HO175" s="3">
        <v>0</v>
      </c>
      <c r="HP175" s="3">
        <v>0</v>
      </c>
      <c r="HQ175" s="3">
        <v>0</v>
      </c>
      <c r="HR175" s="32">
        <v>0</v>
      </c>
      <c r="HS175" s="1">
        <v>0</v>
      </c>
      <c r="HT175" s="32">
        <v>0</v>
      </c>
      <c r="HU175" s="32">
        <v>0</v>
      </c>
      <c r="HV175" s="1"/>
      <c r="HW175" s="32">
        <v>0</v>
      </c>
      <c r="HX175" s="32">
        <v>0</v>
      </c>
      <c r="HY175" s="1">
        <f t="shared" si="71"/>
        <v>0</v>
      </c>
      <c r="HZ175" s="1">
        <v>0</v>
      </c>
      <c r="IA175" s="1">
        <v>1</v>
      </c>
      <c r="IB175" s="1">
        <v>1</v>
      </c>
      <c r="IC175" s="3">
        <v>0</v>
      </c>
      <c r="ID175" s="3">
        <v>0</v>
      </c>
      <c r="IG175" s="3">
        <v>1</v>
      </c>
      <c r="IH175" s="217" t="s">
        <v>242</v>
      </c>
      <c r="II175" s="179">
        <v>0</v>
      </c>
      <c r="IJ175" s="3" t="s">
        <v>851</v>
      </c>
      <c r="IK175" s="3" t="s">
        <v>852</v>
      </c>
      <c r="IL175" s="3" t="s">
        <v>242</v>
      </c>
      <c r="JE175" s="118"/>
      <c r="JI175" s="3" t="s">
        <v>242</v>
      </c>
      <c r="JN175" s="118"/>
    </row>
    <row r="176" s="3" customFormat="1" ht="45" spans="2:274">
      <c r="B176" s="56"/>
      <c r="C176" s="56"/>
      <c r="E176" s="54">
        <v>2</v>
      </c>
      <c r="F176" s="49">
        <v>1</v>
      </c>
      <c r="G176" s="66">
        <v>2</v>
      </c>
      <c r="H176" s="66">
        <v>1</v>
      </c>
      <c r="I176" s="71">
        <v>70.5954825462012</v>
      </c>
      <c r="J176" s="47">
        <v>2</v>
      </c>
      <c r="K176" s="68">
        <f t="shared" si="63"/>
        <v>7.05954825462012</v>
      </c>
      <c r="L176" s="49">
        <v>5</v>
      </c>
      <c r="M176" s="79">
        <v>18507</v>
      </c>
      <c r="N176" s="66">
        <v>0</v>
      </c>
      <c r="O176" s="66">
        <v>0</v>
      </c>
      <c r="P176" s="66">
        <v>1</v>
      </c>
      <c r="Q176" s="66">
        <v>2</v>
      </c>
      <c r="R176" s="1">
        <v>1</v>
      </c>
      <c r="S176" s="19">
        <v>172</v>
      </c>
      <c r="T176" s="83">
        <v>174</v>
      </c>
      <c r="U176" s="3">
        <v>3</v>
      </c>
      <c r="V176" s="3">
        <v>3</v>
      </c>
      <c r="W176" s="1">
        <v>2</v>
      </c>
      <c r="X176" s="1">
        <v>2</v>
      </c>
      <c r="Z176" s="92">
        <v>44292</v>
      </c>
      <c r="AA176" s="66">
        <v>40</v>
      </c>
      <c r="AB176" s="66" t="s">
        <v>853</v>
      </c>
      <c r="AC176" s="3">
        <v>22.7</v>
      </c>
      <c r="AD176" s="1">
        <v>2</v>
      </c>
      <c r="AE176" s="95" t="s">
        <v>729</v>
      </c>
      <c r="AF176" s="94"/>
      <c r="AG176" s="94" t="s">
        <v>235</v>
      </c>
      <c r="AH176" s="94">
        <v>1</v>
      </c>
      <c r="AI176" s="21">
        <v>1</v>
      </c>
      <c r="AJ176" s="94">
        <v>1.3</v>
      </c>
      <c r="AK176" s="66">
        <v>1.3</v>
      </c>
      <c r="AL176" s="22">
        <v>1</v>
      </c>
      <c r="AM176" s="3">
        <v>4</v>
      </c>
      <c r="AN176" s="1">
        <v>3</v>
      </c>
      <c r="AO176" s="3">
        <v>0</v>
      </c>
      <c r="AP176" s="3">
        <v>0</v>
      </c>
      <c r="AQ176" s="66">
        <v>4</v>
      </c>
      <c r="AR176" s="1">
        <v>2</v>
      </c>
      <c r="AS176" s="3">
        <v>2</v>
      </c>
      <c r="AT176" s="66" t="s">
        <v>285</v>
      </c>
      <c r="AU176" s="3">
        <v>3</v>
      </c>
      <c r="AV176" s="3">
        <v>2</v>
      </c>
      <c r="AX176" s="3">
        <v>1</v>
      </c>
      <c r="AY176" s="3">
        <v>1</v>
      </c>
      <c r="AZ176" s="3">
        <v>1</v>
      </c>
      <c r="BA176" s="1">
        <v>1</v>
      </c>
      <c r="BB176" s="107">
        <v>1</v>
      </c>
      <c r="BC176" s="22">
        <v>0</v>
      </c>
      <c r="BD176" s="22">
        <v>1</v>
      </c>
      <c r="BE176" s="22"/>
      <c r="BF176" s="3">
        <v>1</v>
      </c>
      <c r="BG176" s="3">
        <v>1</v>
      </c>
      <c r="BH176" s="17">
        <v>1</v>
      </c>
      <c r="BI176" s="3">
        <v>1</v>
      </c>
      <c r="BJ176" s="66">
        <v>1</v>
      </c>
      <c r="BK176" s="118">
        <v>4</v>
      </c>
      <c r="BL176" s="3">
        <v>1</v>
      </c>
      <c r="BM176" s="3">
        <v>0</v>
      </c>
      <c r="BN176" s="3">
        <v>0</v>
      </c>
      <c r="BO176" s="3">
        <v>0</v>
      </c>
      <c r="BP176" s="1">
        <v>2</v>
      </c>
      <c r="BQ176" s="66">
        <v>2</v>
      </c>
      <c r="BR176" s="3">
        <v>8.71</v>
      </c>
      <c r="BS176" s="1">
        <v>1</v>
      </c>
      <c r="BT176" s="1">
        <v>2</v>
      </c>
      <c r="BU176" s="1">
        <v>2</v>
      </c>
      <c r="BW176" s="3">
        <v>2.29</v>
      </c>
      <c r="BX176" s="17">
        <v>1</v>
      </c>
      <c r="BY176" s="1">
        <v>1</v>
      </c>
      <c r="BZ176" s="3">
        <v>61.2</v>
      </c>
      <c r="CA176" s="3">
        <v>118</v>
      </c>
      <c r="CB176" s="24">
        <v>1</v>
      </c>
      <c r="CC176" s="3">
        <v>40</v>
      </c>
      <c r="CD176" s="48">
        <f t="shared" si="79"/>
        <v>0.8</v>
      </c>
      <c r="CE176" s="48">
        <v>1</v>
      </c>
      <c r="CF176" s="129">
        <v>0</v>
      </c>
      <c r="CG176" s="3">
        <v>0</v>
      </c>
      <c r="CH176" s="3">
        <v>0</v>
      </c>
      <c r="CI176" s="3">
        <v>0</v>
      </c>
      <c r="CJ176" s="3">
        <v>0</v>
      </c>
      <c r="CK176" s="3">
        <v>40</v>
      </c>
      <c r="CL176" s="1">
        <f t="shared" si="82"/>
        <v>0.8</v>
      </c>
      <c r="CM176" s="22">
        <v>15</v>
      </c>
      <c r="CN176" s="1">
        <v>2</v>
      </c>
      <c r="CO176" s="3">
        <v>55.8</v>
      </c>
      <c r="CP176" s="1">
        <v>2</v>
      </c>
      <c r="CQ176" s="1">
        <f t="shared" si="73"/>
        <v>5.58</v>
      </c>
      <c r="CR176" s="3">
        <v>1.31</v>
      </c>
      <c r="CS176" s="1">
        <f t="shared" si="80"/>
        <v>13.1</v>
      </c>
      <c r="CT176" s="22">
        <v>2</v>
      </c>
      <c r="CU176" s="22">
        <v>33</v>
      </c>
      <c r="CV176" s="22">
        <v>1</v>
      </c>
      <c r="CW176" s="22">
        <v>20.6</v>
      </c>
      <c r="CX176" s="26">
        <f t="shared" si="64"/>
        <v>1.31386722036915</v>
      </c>
      <c r="CY176" s="27">
        <f t="shared" si="65"/>
        <v>0.867152365443641</v>
      </c>
      <c r="CZ176" s="26">
        <f t="shared" si="66"/>
        <v>2.805</v>
      </c>
      <c r="DA176" s="28">
        <f t="shared" si="67"/>
        <v>-1.93784763455636</v>
      </c>
      <c r="DB176" s="22">
        <v>2</v>
      </c>
      <c r="DC176" s="1">
        <v>1</v>
      </c>
      <c r="DD176" s="66">
        <v>2</v>
      </c>
      <c r="DE176" s="29">
        <f t="shared" si="85"/>
        <v>0</v>
      </c>
      <c r="DF176" s="29">
        <v>0</v>
      </c>
      <c r="DG176" s="3">
        <v>12</v>
      </c>
      <c r="DH176" s="1">
        <f t="shared" si="81"/>
        <v>1.2</v>
      </c>
      <c r="DI176" s="3">
        <v>23</v>
      </c>
      <c r="DJ176" s="1">
        <f t="shared" si="68"/>
        <v>2.3</v>
      </c>
      <c r="DK176" s="17">
        <v>2</v>
      </c>
      <c r="DL176" s="3">
        <v>78</v>
      </c>
      <c r="DM176" s="3">
        <v>39</v>
      </c>
      <c r="DN176" s="1">
        <f t="shared" si="83"/>
        <v>3.9</v>
      </c>
      <c r="DO176" s="3">
        <v>4260</v>
      </c>
      <c r="DP176" s="1">
        <v>2</v>
      </c>
      <c r="DQ176" s="1">
        <f t="shared" si="84"/>
        <v>4.26</v>
      </c>
      <c r="DR176" s="3">
        <v>93</v>
      </c>
      <c r="DS176" s="129">
        <v>7.6</v>
      </c>
      <c r="DT176" s="3" t="s">
        <v>584</v>
      </c>
      <c r="DU176" s="3">
        <v>2</v>
      </c>
      <c r="DV176" s="3">
        <v>8</v>
      </c>
      <c r="DW176" s="1">
        <v>2</v>
      </c>
      <c r="DX176" s="95">
        <v>4.63</v>
      </c>
      <c r="DY176" s="3">
        <v>78.9</v>
      </c>
      <c r="DZ176" s="30">
        <v>123</v>
      </c>
      <c r="EA176" s="3">
        <v>37</v>
      </c>
      <c r="EB176" s="3">
        <v>16</v>
      </c>
      <c r="EC176" s="3">
        <v>51.2</v>
      </c>
      <c r="ED176" s="3">
        <v>1.41</v>
      </c>
      <c r="EE176" s="3">
        <v>31</v>
      </c>
      <c r="EF176" s="3">
        <v>26.9</v>
      </c>
      <c r="EG176" s="26">
        <f t="shared" si="86"/>
        <v>1.42975228000241</v>
      </c>
      <c r="EH176" s="26">
        <f t="shared" si="87"/>
        <v>0.943636504801589</v>
      </c>
      <c r="EI176" s="1">
        <f t="shared" si="88"/>
        <v>2.635</v>
      </c>
      <c r="EJ176" s="28">
        <f t="shared" si="89"/>
        <v>-1.69136349519841</v>
      </c>
      <c r="EK176" s="22">
        <v>2</v>
      </c>
      <c r="EL176" s="1">
        <v>2</v>
      </c>
      <c r="EM176" s="3">
        <v>118</v>
      </c>
      <c r="EN176" s="3">
        <v>211</v>
      </c>
      <c r="EO176" s="3">
        <v>67</v>
      </c>
      <c r="EP176" s="3">
        <v>38</v>
      </c>
      <c r="EQ176" s="3">
        <v>4339</v>
      </c>
      <c r="ER176" s="129">
        <v>87</v>
      </c>
      <c r="ES176" s="118"/>
      <c r="ET176" s="3">
        <v>1</v>
      </c>
      <c r="EU176" s="3">
        <v>3.81</v>
      </c>
      <c r="EV176" s="3">
        <v>69.9</v>
      </c>
      <c r="EW176" s="30">
        <v>113</v>
      </c>
      <c r="EX176" s="3">
        <v>61</v>
      </c>
      <c r="EY176" s="3">
        <v>15.2</v>
      </c>
      <c r="EZ176" s="3">
        <v>54.8</v>
      </c>
      <c r="FA176" s="3">
        <v>1.33</v>
      </c>
      <c r="FB176" s="3">
        <v>32</v>
      </c>
      <c r="FC176" s="3">
        <v>21</v>
      </c>
      <c r="FD176" s="3">
        <v>29</v>
      </c>
      <c r="FE176" s="3">
        <v>25</v>
      </c>
      <c r="FF176" s="3">
        <v>81</v>
      </c>
      <c r="FG176" s="3">
        <v>43</v>
      </c>
      <c r="FH176" s="3">
        <v>3219</v>
      </c>
      <c r="FI176" s="3">
        <v>82</v>
      </c>
      <c r="FK176" s="95">
        <v>38</v>
      </c>
      <c r="FL176" s="3">
        <v>36.7</v>
      </c>
      <c r="FM176" s="17"/>
      <c r="FN176" s="31">
        <v>1</v>
      </c>
      <c r="FO176" s="157">
        <v>1</v>
      </c>
      <c r="FP176" s="3">
        <v>2</v>
      </c>
      <c r="FQ176" s="1">
        <v>1</v>
      </c>
      <c r="FR176" s="3">
        <v>0</v>
      </c>
      <c r="FS176" s="1">
        <v>0</v>
      </c>
      <c r="FT176" s="1">
        <f t="shared" si="69"/>
        <v>0</v>
      </c>
      <c r="FU176" s="66">
        <v>0</v>
      </c>
      <c r="FV176" s="1">
        <f t="shared" si="70"/>
        <v>0</v>
      </c>
      <c r="FW176" s="1">
        <v>0</v>
      </c>
      <c r="FX176" s="1">
        <v>0</v>
      </c>
      <c r="FY176" s="17">
        <v>0</v>
      </c>
      <c r="FZ176" s="1">
        <v>0</v>
      </c>
      <c r="GA176" s="17"/>
      <c r="GB176" s="1">
        <v>0</v>
      </c>
      <c r="GC176" s="17">
        <v>1</v>
      </c>
      <c r="GD176" s="17">
        <v>0</v>
      </c>
      <c r="GE176" s="1">
        <v>0</v>
      </c>
      <c r="GF176" s="17"/>
      <c r="GG176" s="1">
        <v>0</v>
      </c>
      <c r="GH176" s="17">
        <v>1</v>
      </c>
      <c r="GI176" s="17">
        <v>0</v>
      </c>
      <c r="GJ176" s="1">
        <v>0</v>
      </c>
      <c r="GK176" s="3">
        <v>1</v>
      </c>
      <c r="GL176" s="3">
        <v>1</v>
      </c>
      <c r="GM176" s="32">
        <v>0</v>
      </c>
      <c r="GN176" s="17">
        <v>0</v>
      </c>
      <c r="GO176" s="66">
        <v>0</v>
      </c>
      <c r="GP176" s="1">
        <v>0</v>
      </c>
      <c r="GQ176" s="1">
        <v>0</v>
      </c>
      <c r="GR176" s="66">
        <v>0</v>
      </c>
      <c r="GS176" s="1">
        <v>0</v>
      </c>
      <c r="GT176" s="32">
        <v>0</v>
      </c>
      <c r="GU176" s="32">
        <v>0</v>
      </c>
      <c r="GV176" s="3">
        <v>1</v>
      </c>
      <c r="GW176" s="3">
        <v>1</v>
      </c>
      <c r="GX176" s="157">
        <v>0</v>
      </c>
      <c r="GY176" s="66">
        <v>0</v>
      </c>
      <c r="GZ176" s="17">
        <v>0</v>
      </c>
      <c r="HA176" s="129">
        <v>0</v>
      </c>
      <c r="HB176" s="3">
        <v>0</v>
      </c>
      <c r="HC176" s="17">
        <v>0</v>
      </c>
      <c r="HD176" s="170">
        <v>0</v>
      </c>
      <c r="HE176" s="17">
        <v>0</v>
      </c>
      <c r="HF176" s="17">
        <v>0</v>
      </c>
      <c r="HG176" s="17">
        <v>0</v>
      </c>
      <c r="HH176" s="17">
        <v>0</v>
      </c>
      <c r="HI176" s="17">
        <v>0</v>
      </c>
      <c r="HL176" s="3">
        <v>0</v>
      </c>
      <c r="HM176" s="3">
        <v>0</v>
      </c>
      <c r="HN176" s="3">
        <v>0</v>
      </c>
      <c r="HO176" s="3">
        <v>0</v>
      </c>
      <c r="HP176" s="3">
        <v>0</v>
      </c>
      <c r="HQ176" s="3">
        <v>0</v>
      </c>
      <c r="HR176" s="32">
        <v>0</v>
      </c>
      <c r="HS176" s="1">
        <v>0</v>
      </c>
      <c r="HT176" s="32">
        <v>0</v>
      </c>
      <c r="HU176" s="32">
        <v>0</v>
      </c>
      <c r="HV176" s="1"/>
      <c r="HW176" s="32">
        <v>0</v>
      </c>
      <c r="HX176" s="32">
        <v>0</v>
      </c>
      <c r="HY176" s="1">
        <f t="shared" si="71"/>
        <v>0</v>
      </c>
      <c r="HZ176" s="1">
        <v>0</v>
      </c>
      <c r="IA176" s="1">
        <f t="shared" si="72"/>
        <v>0</v>
      </c>
      <c r="IB176" s="1">
        <v>0</v>
      </c>
      <c r="IC176" s="3">
        <v>0</v>
      </c>
      <c r="ID176" s="118" t="s">
        <v>854</v>
      </c>
      <c r="IE176" s="118"/>
      <c r="IF176" s="118"/>
      <c r="IG176" s="115">
        <v>4</v>
      </c>
      <c r="IH176" s="118" t="s">
        <v>242</v>
      </c>
      <c r="II176" s="179">
        <v>0</v>
      </c>
      <c r="IJ176" s="3" t="s">
        <v>855</v>
      </c>
      <c r="IK176" s="3" t="s">
        <v>509</v>
      </c>
      <c r="IL176" s="3" t="s">
        <v>242</v>
      </c>
      <c r="IM176" s="3" t="s">
        <v>856</v>
      </c>
      <c r="IN176" s="3">
        <v>0</v>
      </c>
      <c r="IO176" s="3">
        <v>9.43</v>
      </c>
      <c r="IQ176" s="3">
        <v>2.71</v>
      </c>
      <c r="IR176" s="3">
        <v>68.6</v>
      </c>
      <c r="IS176" s="3">
        <v>120</v>
      </c>
      <c r="IT176" s="3">
        <v>38</v>
      </c>
      <c r="IU176" s="3">
        <v>13.4</v>
      </c>
      <c r="IV176" s="3">
        <v>68.5</v>
      </c>
      <c r="IW176" s="3">
        <v>1.17</v>
      </c>
      <c r="IX176" s="3">
        <v>35</v>
      </c>
      <c r="IY176" s="3">
        <v>15</v>
      </c>
      <c r="IZ176" s="3">
        <v>28</v>
      </c>
      <c r="JA176" s="3">
        <v>38</v>
      </c>
      <c r="JB176" s="3">
        <v>101</v>
      </c>
      <c r="JC176" s="3">
        <v>40</v>
      </c>
      <c r="JD176" s="3">
        <v>4376</v>
      </c>
      <c r="JE176" s="118">
        <v>89</v>
      </c>
      <c r="JI176" s="3" t="s">
        <v>242</v>
      </c>
      <c r="JN176" s="118"/>
    </row>
    <row r="177" s="1" customFormat="1" spans="1:274">
      <c r="A177" s="17">
        <v>109</v>
      </c>
      <c r="B177" s="48">
        <v>3001408702</v>
      </c>
      <c r="C177" s="48" t="s">
        <v>857</v>
      </c>
      <c r="E177" s="49">
        <v>3</v>
      </c>
      <c r="F177" s="49">
        <v>2</v>
      </c>
      <c r="G177" s="17">
        <v>3</v>
      </c>
      <c r="H177" s="1">
        <v>1</v>
      </c>
      <c r="I177" s="71">
        <v>47.5318275154004</v>
      </c>
      <c r="J177" s="47">
        <v>1</v>
      </c>
      <c r="K177" s="68">
        <f t="shared" si="63"/>
        <v>4.75318275154004</v>
      </c>
      <c r="L177" s="49">
        <v>2</v>
      </c>
      <c r="M177" s="78">
        <v>26420</v>
      </c>
      <c r="N177" s="1">
        <v>0</v>
      </c>
      <c r="O177" s="1">
        <v>0</v>
      </c>
      <c r="P177" s="1">
        <v>0</v>
      </c>
      <c r="Q177" s="1">
        <v>0</v>
      </c>
      <c r="R177" s="1">
        <v>0</v>
      </c>
      <c r="S177" s="19">
        <v>173</v>
      </c>
      <c r="T177" s="83">
        <v>175</v>
      </c>
      <c r="U177" s="1">
        <v>1</v>
      </c>
      <c r="V177" s="1">
        <v>1</v>
      </c>
      <c r="W177" s="1">
        <v>1</v>
      </c>
      <c r="X177" s="1">
        <v>1</v>
      </c>
      <c r="Z177" s="88">
        <v>43781</v>
      </c>
      <c r="AA177" s="17">
        <v>90</v>
      </c>
      <c r="AB177" s="17" t="s">
        <v>746</v>
      </c>
      <c r="AC177" s="1">
        <v>27.68</v>
      </c>
      <c r="AD177" s="1">
        <v>2</v>
      </c>
      <c r="AE177" s="20" t="s">
        <v>858</v>
      </c>
      <c r="AF177" s="16"/>
      <c r="AG177" s="16" t="s">
        <v>235</v>
      </c>
      <c r="AH177" s="16">
        <v>1</v>
      </c>
      <c r="AI177" s="21">
        <v>1</v>
      </c>
      <c r="AJ177" s="16">
        <v>1.6</v>
      </c>
      <c r="AK177" s="17">
        <v>1.6</v>
      </c>
      <c r="AL177" s="22">
        <v>1</v>
      </c>
      <c r="AM177" s="1">
        <v>3</v>
      </c>
      <c r="AN177" s="1">
        <v>3</v>
      </c>
      <c r="AO177" s="1">
        <v>0</v>
      </c>
      <c r="AP177" s="1">
        <v>0</v>
      </c>
      <c r="AQ177" s="17">
        <v>2</v>
      </c>
      <c r="AR177" s="1">
        <v>1</v>
      </c>
      <c r="AS177" s="1">
        <v>1</v>
      </c>
      <c r="AT177" s="17" t="s">
        <v>246</v>
      </c>
      <c r="AU177" s="17">
        <v>1</v>
      </c>
      <c r="AV177" s="17">
        <v>1</v>
      </c>
      <c r="AX177" s="1">
        <v>1</v>
      </c>
      <c r="AY177" s="1">
        <v>1</v>
      </c>
      <c r="AZ177" s="1">
        <v>1</v>
      </c>
      <c r="BA177" s="1">
        <v>1</v>
      </c>
      <c r="BB177" s="107">
        <v>1</v>
      </c>
      <c r="BC177" s="22">
        <v>0</v>
      </c>
      <c r="BD177" s="22">
        <v>0</v>
      </c>
      <c r="BE177" s="22"/>
      <c r="BF177" s="1">
        <v>0</v>
      </c>
      <c r="BG177" s="1">
        <v>1</v>
      </c>
      <c r="BH177" s="17">
        <v>1</v>
      </c>
      <c r="BI177" s="1">
        <v>0</v>
      </c>
      <c r="BJ177" s="17">
        <v>0</v>
      </c>
      <c r="BK177" s="23">
        <v>2</v>
      </c>
      <c r="BL177" s="1">
        <v>0</v>
      </c>
      <c r="BM177" s="1">
        <v>0</v>
      </c>
      <c r="BN177" s="1">
        <v>1</v>
      </c>
      <c r="BO177" s="1">
        <v>0</v>
      </c>
      <c r="BP177" s="1">
        <v>1</v>
      </c>
      <c r="BQ177" s="1">
        <v>1</v>
      </c>
      <c r="BR177" s="1">
        <v>9.71</v>
      </c>
      <c r="BS177" s="1">
        <v>1</v>
      </c>
      <c r="BT177" s="1">
        <v>2</v>
      </c>
      <c r="BU177" s="1">
        <v>3</v>
      </c>
      <c r="BW177" s="1">
        <v>3.64</v>
      </c>
      <c r="BX177" s="17">
        <v>1</v>
      </c>
      <c r="BY177" s="1">
        <v>2</v>
      </c>
      <c r="BZ177" s="1">
        <v>72.3</v>
      </c>
      <c r="CA177" s="1">
        <v>147</v>
      </c>
      <c r="CB177" s="24">
        <v>2</v>
      </c>
      <c r="CC177" s="24">
        <v>90</v>
      </c>
      <c r="CD177" s="48">
        <f t="shared" si="79"/>
        <v>1.8</v>
      </c>
      <c r="CE177" s="48">
        <v>2</v>
      </c>
      <c r="CF177" s="25">
        <v>0</v>
      </c>
      <c r="CG177" s="17">
        <v>0</v>
      </c>
      <c r="CH177" s="17">
        <v>0</v>
      </c>
      <c r="CI177" s="17">
        <v>0</v>
      </c>
      <c r="CJ177" s="17">
        <v>0</v>
      </c>
      <c r="CK177" s="17">
        <v>90</v>
      </c>
      <c r="CL177" s="1">
        <f t="shared" si="82"/>
        <v>1.8</v>
      </c>
      <c r="CM177" s="22">
        <v>11.6</v>
      </c>
      <c r="CN177" s="17">
        <v>1</v>
      </c>
      <c r="CO177" s="1">
        <v>97.5</v>
      </c>
      <c r="CP177" s="1">
        <v>6</v>
      </c>
      <c r="CQ177" s="1">
        <f t="shared" si="73"/>
        <v>9.75</v>
      </c>
      <c r="CR177" s="1">
        <v>1.01</v>
      </c>
      <c r="CS177" s="1">
        <f t="shared" si="80"/>
        <v>10.1</v>
      </c>
      <c r="CT177" s="107">
        <v>1</v>
      </c>
      <c r="CU177" s="22">
        <v>36</v>
      </c>
      <c r="CV177" s="107">
        <v>2</v>
      </c>
      <c r="CW177" s="22">
        <v>16.6</v>
      </c>
      <c r="CX177" s="26">
        <f t="shared" si="64"/>
        <v>1.22010808804006</v>
      </c>
      <c r="CY177" s="27">
        <f t="shared" si="65"/>
        <v>0.805271338106436</v>
      </c>
      <c r="CZ177" s="26">
        <f t="shared" si="66"/>
        <v>3.06</v>
      </c>
      <c r="DA177" s="28">
        <f t="shared" si="67"/>
        <v>-2.25472866189356</v>
      </c>
      <c r="DB177" s="22">
        <v>2</v>
      </c>
      <c r="DC177" s="1">
        <v>1</v>
      </c>
      <c r="DD177" s="17">
        <v>2</v>
      </c>
      <c r="DE177" s="29">
        <f t="shared" si="85"/>
        <v>0</v>
      </c>
      <c r="DF177" s="29">
        <v>0</v>
      </c>
      <c r="DG177" s="1">
        <v>68</v>
      </c>
      <c r="DH177" s="1">
        <f t="shared" si="81"/>
        <v>6.8</v>
      </c>
      <c r="DI177" s="1">
        <v>41</v>
      </c>
      <c r="DJ177" s="1">
        <f t="shared" si="68"/>
        <v>4.1</v>
      </c>
      <c r="DK177" s="1">
        <v>3</v>
      </c>
      <c r="DL177" s="1">
        <v>97</v>
      </c>
      <c r="DM177" s="1">
        <v>208</v>
      </c>
      <c r="DN177" s="1">
        <f t="shared" si="83"/>
        <v>20.8</v>
      </c>
      <c r="DO177" s="1">
        <v>5276</v>
      </c>
      <c r="DP177" s="1">
        <v>2</v>
      </c>
      <c r="DQ177" s="1">
        <f t="shared" si="84"/>
        <v>5.276</v>
      </c>
      <c r="DR177" s="1">
        <v>83</v>
      </c>
      <c r="DS177" s="25">
        <v>4.8</v>
      </c>
      <c r="DT177" s="1" t="s">
        <v>241</v>
      </c>
      <c r="DU177" s="1">
        <v>1</v>
      </c>
      <c r="DV177" s="1">
        <v>5</v>
      </c>
      <c r="DW177" s="1">
        <v>1</v>
      </c>
      <c r="DX177" s="20">
        <v>5.28</v>
      </c>
      <c r="DY177" s="1">
        <v>86.3</v>
      </c>
      <c r="DZ177" s="30">
        <v>140</v>
      </c>
      <c r="EA177" s="1">
        <v>79</v>
      </c>
      <c r="EB177" s="1">
        <v>12</v>
      </c>
      <c r="EC177" s="1">
        <v>88.8</v>
      </c>
      <c r="ED177" s="1">
        <v>1.04</v>
      </c>
      <c r="EE177" s="1">
        <v>33</v>
      </c>
      <c r="EF177" s="1">
        <v>44.9</v>
      </c>
      <c r="EG177" s="26">
        <f t="shared" si="86"/>
        <v>1.65224634100332</v>
      </c>
      <c r="EH177" s="26">
        <f t="shared" si="87"/>
        <v>1.09048258506219</v>
      </c>
      <c r="EI177" s="1">
        <f t="shared" si="88"/>
        <v>2.805</v>
      </c>
      <c r="EJ177" s="28">
        <f t="shared" si="89"/>
        <v>-1.71451741493781</v>
      </c>
      <c r="EK177" s="22">
        <v>2</v>
      </c>
      <c r="EL177" s="1">
        <v>2</v>
      </c>
      <c r="EM177" s="1">
        <v>223</v>
      </c>
      <c r="EN177" s="1">
        <v>243</v>
      </c>
      <c r="EO177" s="1">
        <v>82</v>
      </c>
      <c r="EP177" s="1">
        <v>188</v>
      </c>
      <c r="EQ177" s="1">
        <v>4789</v>
      </c>
      <c r="ER177" s="25">
        <v>70</v>
      </c>
      <c r="ES177" s="23"/>
      <c r="ET177" s="1">
        <v>1</v>
      </c>
      <c r="EU177" s="1">
        <v>4.35</v>
      </c>
      <c r="EV177" s="1">
        <v>77.9</v>
      </c>
      <c r="EW177" s="30">
        <v>137</v>
      </c>
      <c r="EX177" s="1">
        <v>113</v>
      </c>
      <c r="FB177" s="1">
        <v>34</v>
      </c>
      <c r="FC177" s="1">
        <v>23.6</v>
      </c>
      <c r="FD177" s="1">
        <v>85</v>
      </c>
      <c r="FE177" s="1">
        <v>30</v>
      </c>
      <c r="FF177" s="1">
        <v>143</v>
      </c>
      <c r="FG177" s="1">
        <v>220</v>
      </c>
      <c r="FH177" s="1">
        <v>4050</v>
      </c>
      <c r="FI177" s="1">
        <v>73</v>
      </c>
      <c r="FJ177" s="1">
        <v>4.23</v>
      </c>
      <c r="FK177" s="20">
        <v>38</v>
      </c>
      <c r="FL177" s="1">
        <v>36.7</v>
      </c>
      <c r="FM177" s="17"/>
      <c r="FN177" s="31">
        <v>1</v>
      </c>
      <c r="FO177" s="157">
        <v>1</v>
      </c>
      <c r="FP177" s="1">
        <v>2</v>
      </c>
      <c r="FQ177" s="1">
        <v>1</v>
      </c>
      <c r="FR177" s="1">
        <v>0</v>
      </c>
      <c r="FS177" s="1">
        <v>0</v>
      </c>
      <c r="FT177" s="1">
        <f t="shared" si="69"/>
        <v>0</v>
      </c>
      <c r="FU177" s="1">
        <v>0</v>
      </c>
      <c r="FV177" s="1">
        <f t="shared" si="70"/>
        <v>0</v>
      </c>
      <c r="FW177" s="1">
        <v>0</v>
      </c>
      <c r="FX177" s="1">
        <v>0</v>
      </c>
      <c r="FY177" s="17">
        <v>0</v>
      </c>
      <c r="FZ177" s="1">
        <v>0</v>
      </c>
      <c r="GB177" s="1">
        <v>0</v>
      </c>
      <c r="GC177" s="1">
        <v>0</v>
      </c>
      <c r="GD177" s="17">
        <v>0</v>
      </c>
      <c r="GE177" s="1">
        <v>0</v>
      </c>
      <c r="GG177" s="1">
        <v>0</v>
      </c>
      <c r="GH177" s="1">
        <v>0</v>
      </c>
      <c r="GI177" s="17">
        <v>0</v>
      </c>
      <c r="GJ177" s="1">
        <v>0</v>
      </c>
      <c r="GK177" s="1">
        <v>0</v>
      </c>
      <c r="GL177" s="1">
        <v>0</v>
      </c>
      <c r="GM177" s="32">
        <v>0</v>
      </c>
      <c r="GN177" s="17">
        <v>0</v>
      </c>
      <c r="GO177" s="17">
        <v>0</v>
      </c>
      <c r="GP177" s="1">
        <v>0</v>
      </c>
      <c r="GQ177" s="1">
        <v>0</v>
      </c>
      <c r="GR177" s="1">
        <v>0</v>
      </c>
      <c r="GS177" s="1">
        <v>0</v>
      </c>
      <c r="GT177" s="32">
        <v>0</v>
      </c>
      <c r="GU177" s="32">
        <v>0</v>
      </c>
      <c r="GV177" s="1">
        <v>0</v>
      </c>
      <c r="GW177" s="1">
        <v>0</v>
      </c>
      <c r="GX177" s="157">
        <v>0</v>
      </c>
      <c r="GY177" s="17">
        <v>0</v>
      </c>
      <c r="GZ177" s="17">
        <v>0</v>
      </c>
      <c r="HA177" s="25">
        <v>0</v>
      </c>
      <c r="HB177" s="1">
        <v>0</v>
      </c>
      <c r="HC177" s="17">
        <v>0</v>
      </c>
      <c r="HD177" s="170">
        <v>0</v>
      </c>
      <c r="HE177" s="17">
        <v>0</v>
      </c>
      <c r="HF177" s="17">
        <v>0</v>
      </c>
      <c r="HG177" s="17">
        <v>0</v>
      </c>
      <c r="HH177" s="17">
        <v>0</v>
      </c>
      <c r="HI177" s="17">
        <v>0</v>
      </c>
      <c r="HL177" s="1">
        <v>0</v>
      </c>
      <c r="HM177" s="1">
        <v>0</v>
      </c>
      <c r="HN177" s="1">
        <v>0</v>
      </c>
      <c r="HO177" s="1">
        <v>0</v>
      </c>
      <c r="HP177" s="1">
        <v>0</v>
      </c>
      <c r="HQ177" s="1">
        <v>0</v>
      </c>
      <c r="HR177" s="32">
        <v>0</v>
      </c>
      <c r="HS177" s="1">
        <v>0</v>
      </c>
      <c r="HT177" s="32">
        <v>0</v>
      </c>
      <c r="HU177" s="32">
        <v>0</v>
      </c>
      <c r="HW177" s="32">
        <v>0</v>
      </c>
      <c r="HX177" s="32">
        <v>0</v>
      </c>
      <c r="HY177" s="1">
        <f t="shared" si="71"/>
        <v>0</v>
      </c>
      <c r="HZ177" s="1">
        <v>0</v>
      </c>
      <c r="IA177" s="1">
        <f t="shared" si="72"/>
        <v>0</v>
      </c>
      <c r="IB177" s="1">
        <v>0</v>
      </c>
      <c r="IC177" s="1">
        <v>0</v>
      </c>
      <c r="ID177" s="23">
        <v>0</v>
      </c>
      <c r="IE177" s="23"/>
      <c r="IF177" s="23"/>
      <c r="IG177" s="36">
        <v>3</v>
      </c>
      <c r="IH177" s="37" t="s">
        <v>242</v>
      </c>
      <c r="II177" s="179">
        <v>0</v>
      </c>
      <c r="IJ177" s="1" t="s">
        <v>859</v>
      </c>
      <c r="IK177" s="1" t="s">
        <v>860</v>
      </c>
      <c r="IL177" s="38" t="s">
        <v>242</v>
      </c>
      <c r="JE177" s="23"/>
      <c r="JI177" s="38" t="s">
        <v>242</v>
      </c>
      <c r="JN177" s="23"/>
    </row>
    <row r="178" s="3" customFormat="1" spans="2:274">
      <c r="B178" s="54"/>
      <c r="C178" s="54"/>
      <c r="E178" s="54">
        <v>3</v>
      </c>
      <c r="F178" s="49">
        <v>2</v>
      </c>
      <c r="G178" s="66">
        <v>3</v>
      </c>
      <c r="H178" s="66">
        <v>1</v>
      </c>
      <c r="I178" s="71">
        <v>48.0938093641748</v>
      </c>
      <c r="J178" s="47">
        <v>1</v>
      </c>
      <c r="K178" s="68">
        <f t="shared" si="63"/>
        <v>4.80938093641748</v>
      </c>
      <c r="L178" s="49">
        <v>2</v>
      </c>
      <c r="M178" s="79">
        <v>26420</v>
      </c>
      <c r="N178" s="66">
        <v>0</v>
      </c>
      <c r="O178" s="66">
        <v>0</v>
      </c>
      <c r="P178" s="66">
        <v>0</v>
      </c>
      <c r="Q178" s="66">
        <v>0</v>
      </c>
      <c r="R178" s="1">
        <v>0</v>
      </c>
      <c r="S178" s="19">
        <v>174</v>
      </c>
      <c r="T178" s="83">
        <v>176</v>
      </c>
      <c r="U178" s="3">
        <v>2</v>
      </c>
      <c r="V178" s="3">
        <v>2</v>
      </c>
      <c r="W178" s="1">
        <v>2</v>
      </c>
      <c r="X178" s="1">
        <v>1</v>
      </c>
      <c r="Z178" s="92">
        <v>43987</v>
      </c>
      <c r="AA178" s="66">
        <v>85</v>
      </c>
      <c r="AB178" s="66">
        <v>0</v>
      </c>
      <c r="AC178" s="3">
        <v>27.04</v>
      </c>
      <c r="AD178" s="1">
        <v>2</v>
      </c>
      <c r="AE178" s="95" t="s">
        <v>858</v>
      </c>
      <c r="AF178" s="94"/>
      <c r="AG178" s="94" t="s">
        <v>235</v>
      </c>
      <c r="AH178" s="94">
        <v>1</v>
      </c>
      <c r="AI178" s="21">
        <v>1</v>
      </c>
      <c r="AJ178" s="94">
        <v>1.5</v>
      </c>
      <c r="AK178" s="66">
        <v>1.5</v>
      </c>
      <c r="AL178" s="22">
        <v>1</v>
      </c>
      <c r="AM178" s="3">
        <v>2</v>
      </c>
      <c r="AN178" s="3">
        <v>2</v>
      </c>
      <c r="AO178" s="3">
        <v>0</v>
      </c>
      <c r="AP178" s="3">
        <v>0</v>
      </c>
      <c r="AQ178" s="66">
        <v>2</v>
      </c>
      <c r="AR178" s="1">
        <v>1</v>
      </c>
      <c r="AS178" s="66">
        <v>1</v>
      </c>
      <c r="AT178" s="66" t="s">
        <v>246</v>
      </c>
      <c r="AU178" s="17">
        <v>1</v>
      </c>
      <c r="AV178" s="17">
        <v>1</v>
      </c>
      <c r="AX178" s="3">
        <v>1</v>
      </c>
      <c r="AY178" s="3">
        <v>1</v>
      </c>
      <c r="AZ178" s="3">
        <v>1</v>
      </c>
      <c r="BA178" s="1">
        <v>1</v>
      </c>
      <c r="BB178" s="107">
        <v>1</v>
      </c>
      <c r="BC178" s="22">
        <v>0</v>
      </c>
      <c r="BD178" s="22">
        <v>0</v>
      </c>
      <c r="BE178" s="22"/>
      <c r="BF178" s="3">
        <v>0</v>
      </c>
      <c r="BG178" s="3">
        <v>1</v>
      </c>
      <c r="BH178" s="17">
        <v>1</v>
      </c>
      <c r="BI178" s="3">
        <v>0</v>
      </c>
      <c r="BJ178" s="66">
        <v>0</v>
      </c>
      <c r="BK178" s="118">
        <v>2</v>
      </c>
      <c r="BL178" s="3">
        <v>0</v>
      </c>
      <c r="BM178" s="3">
        <v>0</v>
      </c>
      <c r="BN178" s="3">
        <v>1</v>
      </c>
      <c r="BO178" s="3">
        <v>0</v>
      </c>
      <c r="BP178" s="1">
        <v>1</v>
      </c>
      <c r="BQ178" s="66">
        <v>1</v>
      </c>
      <c r="BR178" s="3">
        <v>5.12</v>
      </c>
      <c r="BS178" s="1">
        <v>1</v>
      </c>
      <c r="BT178" s="1">
        <v>2</v>
      </c>
      <c r="BU178" s="1">
        <v>2</v>
      </c>
      <c r="BW178" s="3">
        <v>3.49</v>
      </c>
      <c r="BX178" s="17">
        <v>1</v>
      </c>
      <c r="BY178" s="1">
        <v>2</v>
      </c>
      <c r="BZ178" s="3">
        <v>69.9</v>
      </c>
      <c r="CA178" s="3">
        <v>168</v>
      </c>
      <c r="CB178" s="24">
        <v>2</v>
      </c>
      <c r="CC178" s="3">
        <v>103</v>
      </c>
      <c r="CD178" s="48">
        <f t="shared" si="79"/>
        <v>2.06</v>
      </c>
      <c r="CE178" s="48">
        <v>3</v>
      </c>
      <c r="CF178" s="129">
        <v>0</v>
      </c>
      <c r="CG178" s="3">
        <v>0</v>
      </c>
      <c r="CH178" s="3">
        <v>0</v>
      </c>
      <c r="CI178" s="3">
        <v>0</v>
      </c>
      <c r="CJ178" s="3">
        <v>0</v>
      </c>
      <c r="CK178" s="3">
        <v>103</v>
      </c>
      <c r="CL178" s="1">
        <f t="shared" si="82"/>
        <v>2.06</v>
      </c>
      <c r="CM178" s="22">
        <v>12</v>
      </c>
      <c r="CN178" s="17">
        <v>1</v>
      </c>
      <c r="CO178" s="3">
        <v>88.8</v>
      </c>
      <c r="CP178" s="17">
        <v>5</v>
      </c>
      <c r="CQ178" s="1">
        <f t="shared" si="73"/>
        <v>8.88</v>
      </c>
      <c r="CR178" s="3">
        <v>1.04</v>
      </c>
      <c r="CS178" s="1">
        <f t="shared" si="80"/>
        <v>10.4</v>
      </c>
      <c r="CT178" s="107">
        <v>1</v>
      </c>
      <c r="CU178" s="22">
        <v>38</v>
      </c>
      <c r="CV178" s="107">
        <v>2</v>
      </c>
      <c r="CW178" s="22">
        <v>24.7</v>
      </c>
      <c r="CX178" s="26">
        <f t="shared" si="64"/>
        <v>1.39269695325967</v>
      </c>
      <c r="CY178" s="27">
        <f t="shared" si="65"/>
        <v>0.919179989151379</v>
      </c>
      <c r="CZ178" s="26">
        <f t="shared" si="66"/>
        <v>3.23</v>
      </c>
      <c r="DA178" s="28">
        <f t="shared" si="67"/>
        <v>-2.31082001084862</v>
      </c>
      <c r="DB178" s="22">
        <v>2</v>
      </c>
      <c r="DC178" s="1">
        <v>1</v>
      </c>
      <c r="DD178" s="66">
        <v>2</v>
      </c>
      <c r="DE178" s="29">
        <f t="shared" si="85"/>
        <v>0</v>
      </c>
      <c r="DF178" s="29">
        <v>0</v>
      </c>
      <c r="DG178" s="3">
        <v>33</v>
      </c>
      <c r="DH178" s="1">
        <f t="shared" si="81"/>
        <v>3.3</v>
      </c>
      <c r="DI178" s="3">
        <v>27</v>
      </c>
      <c r="DJ178" s="1">
        <f t="shared" si="68"/>
        <v>2.7</v>
      </c>
      <c r="DK178" s="17">
        <v>2</v>
      </c>
      <c r="DL178" s="3">
        <v>84</v>
      </c>
      <c r="DM178" s="3">
        <v>156</v>
      </c>
      <c r="DN178" s="1">
        <f t="shared" si="83"/>
        <v>15.6</v>
      </c>
      <c r="DO178" s="3">
        <v>6073</v>
      </c>
      <c r="DP178" s="1">
        <v>2</v>
      </c>
      <c r="DQ178" s="1">
        <f t="shared" si="84"/>
        <v>6.073</v>
      </c>
      <c r="DR178" s="3">
        <v>87</v>
      </c>
      <c r="DS178" s="129">
        <v>4.2</v>
      </c>
      <c r="DT178" s="3" t="s">
        <v>260</v>
      </c>
      <c r="DU178" s="3">
        <v>1</v>
      </c>
      <c r="DV178" s="3">
        <v>6</v>
      </c>
      <c r="DW178" s="1">
        <v>1</v>
      </c>
      <c r="DX178" s="95">
        <v>6.28</v>
      </c>
      <c r="DY178" s="3">
        <v>84.3</v>
      </c>
      <c r="DZ178" s="30">
        <v>166</v>
      </c>
      <c r="EA178" s="3">
        <v>85</v>
      </c>
      <c r="EB178" s="3">
        <v>11.8</v>
      </c>
      <c r="EC178" s="3">
        <v>93</v>
      </c>
      <c r="ED178" s="3">
        <v>1.03</v>
      </c>
      <c r="EE178" s="3">
        <v>38</v>
      </c>
      <c r="EF178" s="3">
        <v>30.8</v>
      </c>
      <c r="EG178" s="26">
        <f t="shared" si="86"/>
        <v>1.48855071650044</v>
      </c>
      <c r="EH178" s="26">
        <f t="shared" si="87"/>
        <v>0.982443472890293</v>
      </c>
      <c r="EI178" s="1">
        <f t="shared" si="88"/>
        <v>3.23</v>
      </c>
      <c r="EJ178" s="28">
        <f t="shared" si="89"/>
        <v>-2.24755652710971</v>
      </c>
      <c r="EK178" s="22">
        <v>2</v>
      </c>
      <c r="EL178" s="1">
        <v>2</v>
      </c>
      <c r="EM178" s="3">
        <v>318</v>
      </c>
      <c r="EN178" s="3">
        <v>351</v>
      </c>
      <c r="EO178" s="3">
        <v>95</v>
      </c>
      <c r="EP178" s="3">
        <v>128</v>
      </c>
      <c r="EQ178" s="3">
        <v>5743</v>
      </c>
      <c r="ER178" s="129">
        <v>78</v>
      </c>
      <c r="ES178" s="118">
        <v>5.12</v>
      </c>
      <c r="ET178" s="3">
        <v>1</v>
      </c>
      <c r="EU178" s="3">
        <v>5.6</v>
      </c>
      <c r="EV178" s="3">
        <v>79.2</v>
      </c>
      <c r="EW178" s="30">
        <v>156</v>
      </c>
      <c r="EX178" s="3">
        <v>91</v>
      </c>
      <c r="FB178" s="3">
        <v>35</v>
      </c>
      <c r="FC178" s="3">
        <v>32.4</v>
      </c>
      <c r="FD178" s="3">
        <v>182</v>
      </c>
      <c r="FE178" s="3">
        <v>66</v>
      </c>
      <c r="FF178" s="3">
        <v>108</v>
      </c>
      <c r="FG178" s="3">
        <v>157</v>
      </c>
      <c r="FH178" s="3">
        <v>4645</v>
      </c>
      <c r="FK178" s="95">
        <v>36.9</v>
      </c>
      <c r="FL178" s="3">
        <v>36.7</v>
      </c>
      <c r="FM178" s="1"/>
      <c r="FN178" s="31">
        <v>0</v>
      </c>
      <c r="FO178" s="32">
        <v>0</v>
      </c>
      <c r="FP178" s="3">
        <v>0</v>
      </c>
      <c r="FQ178" s="1">
        <v>0</v>
      </c>
      <c r="FR178" s="3">
        <v>0</v>
      </c>
      <c r="FS178" s="1">
        <v>0</v>
      </c>
      <c r="FT178" s="1">
        <f t="shared" si="69"/>
        <v>0</v>
      </c>
      <c r="FU178" s="66">
        <v>0</v>
      </c>
      <c r="FV178" s="1">
        <f t="shared" si="70"/>
        <v>0</v>
      </c>
      <c r="FW178" s="1">
        <v>0</v>
      </c>
      <c r="FX178" s="1">
        <v>0</v>
      </c>
      <c r="FY178" s="17">
        <v>0</v>
      </c>
      <c r="FZ178" s="1">
        <v>0</v>
      </c>
      <c r="GA178" s="17"/>
      <c r="GB178" s="1">
        <v>0</v>
      </c>
      <c r="GC178" s="17">
        <v>0</v>
      </c>
      <c r="GD178" s="17">
        <v>0</v>
      </c>
      <c r="GE178" s="1">
        <v>0</v>
      </c>
      <c r="GF178" s="17"/>
      <c r="GG178" s="1">
        <v>0</v>
      </c>
      <c r="GH178" s="17">
        <v>0</v>
      </c>
      <c r="GI178" s="17">
        <v>0</v>
      </c>
      <c r="GJ178" s="1">
        <v>0</v>
      </c>
      <c r="GK178" s="3">
        <v>0</v>
      </c>
      <c r="GL178" s="3">
        <v>0</v>
      </c>
      <c r="GM178" s="32">
        <v>0</v>
      </c>
      <c r="GN178" s="17">
        <v>0</v>
      </c>
      <c r="GO178" s="66">
        <v>0</v>
      </c>
      <c r="GP178" s="1">
        <v>0</v>
      </c>
      <c r="GQ178" s="1">
        <v>0</v>
      </c>
      <c r="GR178" s="66">
        <v>0</v>
      </c>
      <c r="GS178" s="1">
        <v>0</v>
      </c>
      <c r="GT178" s="32">
        <v>0</v>
      </c>
      <c r="GU178" s="32">
        <v>0</v>
      </c>
      <c r="GV178" s="3">
        <v>0</v>
      </c>
      <c r="GW178" s="3">
        <v>0</v>
      </c>
      <c r="GX178" s="157">
        <v>0</v>
      </c>
      <c r="GY178" s="66">
        <v>0</v>
      </c>
      <c r="GZ178" s="17">
        <v>0</v>
      </c>
      <c r="HA178" s="129">
        <v>0</v>
      </c>
      <c r="HB178" s="3">
        <v>0</v>
      </c>
      <c r="HC178" s="17">
        <v>0</v>
      </c>
      <c r="HD178" s="170">
        <v>0</v>
      </c>
      <c r="HE178" s="17">
        <v>0</v>
      </c>
      <c r="HF178" s="17">
        <v>0</v>
      </c>
      <c r="HG178" s="17">
        <v>0</v>
      </c>
      <c r="HH178" s="17">
        <v>0</v>
      </c>
      <c r="HI178" s="17">
        <v>0</v>
      </c>
      <c r="HL178" s="3">
        <v>0</v>
      </c>
      <c r="HM178" s="3">
        <v>0</v>
      </c>
      <c r="HN178" s="3">
        <v>0</v>
      </c>
      <c r="HO178" s="3">
        <v>0</v>
      </c>
      <c r="HP178" s="3">
        <v>0</v>
      </c>
      <c r="HQ178" s="3">
        <v>0</v>
      </c>
      <c r="HR178" s="32">
        <v>0</v>
      </c>
      <c r="HS178" s="1">
        <v>0</v>
      </c>
      <c r="HT178" s="32">
        <v>0</v>
      </c>
      <c r="HU178" s="32">
        <v>0</v>
      </c>
      <c r="HV178" s="1"/>
      <c r="HW178" s="32">
        <v>0</v>
      </c>
      <c r="HX178" s="32">
        <v>0</v>
      </c>
      <c r="HY178" s="1">
        <f t="shared" si="71"/>
        <v>0</v>
      </c>
      <c r="HZ178" s="1">
        <v>0</v>
      </c>
      <c r="IA178" s="1">
        <f t="shared" si="72"/>
        <v>0</v>
      </c>
      <c r="IB178" s="1">
        <v>0</v>
      </c>
      <c r="IC178" s="3">
        <v>0</v>
      </c>
      <c r="ID178" s="118">
        <v>0</v>
      </c>
      <c r="IE178" s="118"/>
      <c r="IF178" s="118"/>
      <c r="IG178" s="115">
        <v>2</v>
      </c>
      <c r="IH178" s="118" t="s">
        <v>331</v>
      </c>
      <c r="II178" s="179">
        <v>1</v>
      </c>
      <c r="IJ178" s="3" t="s">
        <v>861</v>
      </c>
      <c r="IK178" s="3" t="s">
        <v>862</v>
      </c>
      <c r="IL178" s="3" t="s">
        <v>331</v>
      </c>
      <c r="JE178" s="118"/>
      <c r="JI178" s="3" t="s">
        <v>331</v>
      </c>
      <c r="JN178" s="118"/>
    </row>
    <row r="179" s="3" customFormat="1" ht="30" spans="2:274">
      <c r="B179" s="54"/>
      <c r="C179" s="54"/>
      <c r="E179" s="54">
        <v>3</v>
      </c>
      <c r="F179" s="49">
        <v>2</v>
      </c>
      <c r="G179" s="66">
        <v>3</v>
      </c>
      <c r="H179" s="66">
        <v>1</v>
      </c>
      <c r="I179" s="71">
        <v>48.5510112861772</v>
      </c>
      <c r="J179" s="47">
        <v>1</v>
      </c>
      <c r="K179" s="68">
        <f t="shared" si="63"/>
        <v>4.85510112861772</v>
      </c>
      <c r="L179" s="49">
        <v>2</v>
      </c>
      <c r="M179" s="79">
        <v>26420</v>
      </c>
      <c r="N179" s="66">
        <v>0</v>
      </c>
      <c r="O179" s="66">
        <v>0</v>
      </c>
      <c r="P179" s="66">
        <v>0</v>
      </c>
      <c r="Q179" s="66">
        <v>0</v>
      </c>
      <c r="R179" s="1">
        <v>0</v>
      </c>
      <c r="S179" s="19">
        <v>175</v>
      </c>
      <c r="T179" s="83">
        <v>177</v>
      </c>
      <c r="U179" s="3">
        <v>3</v>
      </c>
      <c r="V179" s="3">
        <v>3</v>
      </c>
      <c r="W179" s="1">
        <v>2</v>
      </c>
      <c r="X179" s="1">
        <v>2</v>
      </c>
      <c r="Z179" s="92">
        <v>44154</v>
      </c>
      <c r="AA179" s="66">
        <v>99</v>
      </c>
      <c r="AB179" s="66">
        <v>0</v>
      </c>
      <c r="AC179" s="3">
        <v>28.73</v>
      </c>
      <c r="AD179" s="1">
        <v>2</v>
      </c>
      <c r="AE179" s="95" t="s">
        <v>863</v>
      </c>
      <c r="AF179" s="94"/>
      <c r="AG179" s="94" t="s">
        <v>235</v>
      </c>
      <c r="AH179" s="94">
        <v>1</v>
      </c>
      <c r="AI179" s="21">
        <v>1</v>
      </c>
      <c r="AJ179" s="94">
        <v>3.3</v>
      </c>
      <c r="AK179" s="66">
        <v>3.3</v>
      </c>
      <c r="AL179" s="107">
        <v>2</v>
      </c>
      <c r="AM179" s="3">
        <v>3</v>
      </c>
      <c r="AN179" s="3">
        <v>3</v>
      </c>
      <c r="AO179" s="3">
        <v>0</v>
      </c>
      <c r="AP179" s="3">
        <v>0</v>
      </c>
      <c r="AQ179" s="66">
        <v>3</v>
      </c>
      <c r="AR179" s="1">
        <v>2</v>
      </c>
      <c r="AS179" s="3">
        <v>2</v>
      </c>
      <c r="AT179" s="66" t="s">
        <v>259</v>
      </c>
      <c r="AU179" s="3">
        <v>2</v>
      </c>
      <c r="AV179" s="17">
        <v>1</v>
      </c>
      <c r="AX179" s="3">
        <v>1</v>
      </c>
      <c r="AY179" s="3">
        <v>1</v>
      </c>
      <c r="AZ179" s="3">
        <v>1</v>
      </c>
      <c r="BA179" s="1">
        <v>1</v>
      </c>
      <c r="BB179" s="107">
        <v>1</v>
      </c>
      <c r="BC179" s="22">
        <v>0</v>
      </c>
      <c r="BD179" s="22">
        <v>0</v>
      </c>
      <c r="BE179" s="22"/>
      <c r="BF179" s="3">
        <v>0</v>
      </c>
      <c r="BG179" s="3">
        <v>1</v>
      </c>
      <c r="BH179" s="17">
        <v>1</v>
      </c>
      <c r="BI179" s="3">
        <v>0</v>
      </c>
      <c r="BJ179" s="66">
        <v>0</v>
      </c>
      <c r="BK179" s="118">
        <v>3</v>
      </c>
      <c r="BL179" s="3">
        <v>0</v>
      </c>
      <c r="BM179" s="3">
        <v>0</v>
      </c>
      <c r="BN179" s="3">
        <v>1</v>
      </c>
      <c r="BO179" s="8" t="s">
        <v>864</v>
      </c>
      <c r="BP179" s="1">
        <v>1</v>
      </c>
      <c r="BQ179" s="66">
        <v>1</v>
      </c>
      <c r="BR179" s="3">
        <v>36.6</v>
      </c>
      <c r="BS179" s="1">
        <v>2</v>
      </c>
      <c r="BT179" s="1">
        <v>2</v>
      </c>
      <c r="BU179" s="1">
        <v>3</v>
      </c>
      <c r="BW179" s="3">
        <v>3.39</v>
      </c>
      <c r="BX179" s="17">
        <v>1</v>
      </c>
      <c r="BY179" s="1">
        <v>2</v>
      </c>
      <c r="BZ179" s="3">
        <v>70.2</v>
      </c>
      <c r="CA179" s="3">
        <v>159</v>
      </c>
      <c r="CB179" s="24">
        <v>2</v>
      </c>
      <c r="CC179" s="3">
        <v>99</v>
      </c>
      <c r="CD179" s="48">
        <f t="shared" si="79"/>
        <v>1.98</v>
      </c>
      <c r="CE179" s="48">
        <v>2</v>
      </c>
      <c r="CF179" s="129">
        <v>0</v>
      </c>
      <c r="CG179" s="3">
        <v>0</v>
      </c>
      <c r="CH179" s="3">
        <v>0</v>
      </c>
      <c r="CI179" s="3">
        <v>0</v>
      </c>
      <c r="CJ179" s="3">
        <v>0</v>
      </c>
      <c r="CK179" s="3">
        <v>99</v>
      </c>
      <c r="CL179" s="1">
        <f t="shared" si="82"/>
        <v>1.98</v>
      </c>
      <c r="CM179" s="22">
        <v>13.1</v>
      </c>
      <c r="CN179" s="17">
        <v>1</v>
      </c>
      <c r="CO179" s="3">
        <v>71.3</v>
      </c>
      <c r="CP179" s="17">
        <v>4</v>
      </c>
      <c r="CQ179" s="1">
        <f t="shared" si="73"/>
        <v>7.13</v>
      </c>
      <c r="CR179" s="3">
        <v>1.14</v>
      </c>
      <c r="CS179" s="1">
        <f t="shared" si="80"/>
        <v>11.4</v>
      </c>
      <c r="CT179" s="107">
        <v>1</v>
      </c>
      <c r="CU179" s="22">
        <v>37</v>
      </c>
      <c r="CV179" s="107">
        <v>2</v>
      </c>
      <c r="CW179" s="22">
        <v>27.6</v>
      </c>
      <c r="CX179" s="26">
        <f t="shared" si="64"/>
        <v>1.44090908206522</v>
      </c>
      <c r="CY179" s="27">
        <f t="shared" si="65"/>
        <v>0.950999994163044</v>
      </c>
      <c r="CZ179" s="26">
        <f t="shared" si="66"/>
        <v>3.145</v>
      </c>
      <c r="DA179" s="28">
        <f t="shared" si="67"/>
        <v>-2.19400000583696</v>
      </c>
      <c r="DB179" s="22">
        <v>2</v>
      </c>
      <c r="DC179" s="1">
        <v>1</v>
      </c>
      <c r="DD179" s="66">
        <v>2</v>
      </c>
      <c r="DE179" s="29">
        <f t="shared" si="85"/>
        <v>0</v>
      </c>
      <c r="DF179" s="29">
        <v>0</v>
      </c>
      <c r="DG179" s="3">
        <v>50</v>
      </c>
      <c r="DH179" s="1">
        <f t="shared" si="81"/>
        <v>5</v>
      </c>
      <c r="DI179" s="3">
        <v>32</v>
      </c>
      <c r="DJ179" s="1">
        <f t="shared" si="68"/>
        <v>3.2</v>
      </c>
      <c r="DK179" s="17">
        <v>2</v>
      </c>
      <c r="DL179" s="3">
        <v>104</v>
      </c>
      <c r="DM179" s="3">
        <v>171</v>
      </c>
      <c r="DN179" s="1">
        <f t="shared" si="83"/>
        <v>17.1</v>
      </c>
      <c r="DO179" s="3">
        <v>5304</v>
      </c>
      <c r="DP179" s="1">
        <v>2</v>
      </c>
      <c r="DQ179" s="1">
        <f t="shared" si="84"/>
        <v>5.304</v>
      </c>
      <c r="DR179" s="3">
        <v>84</v>
      </c>
      <c r="DS179" s="129">
        <v>4.4</v>
      </c>
      <c r="DT179" s="3" t="s">
        <v>241</v>
      </c>
      <c r="DU179" s="3">
        <v>1</v>
      </c>
      <c r="DV179" s="3">
        <v>5</v>
      </c>
      <c r="DW179" s="1">
        <v>1</v>
      </c>
      <c r="DX179" s="95">
        <v>5.56</v>
      </c>
      <c r="DY179" s="3">
        <v>84.6</v>
      </c>
      <c r="DZ179" s="30">
        <v>155</v>
      </c>
      <c r="EA179" s="3">
        <v>82</v>
      </c>
      <c r="EB179" s="3">
        <v>14.2</v>
      </c>
      <c r="EC179" s="3">
        <v>61.6</v>
      </c>
      <c r="ED179" s="3">
        <v>1.24</v>
      </c>
      <c r="EE179" s="3">
        <v>33</v>
      </c>
      <c r="EF179" s="3">
        <v>32.7</v>
      </c>
      <c r="EG179" s="26">
        <f t="shared" si="86"/>
        <v>1.51454775266029</v>
      </c>
      <c r="EH179" s="26">
        <f t="shared" si="87"/>
        <v>0.999601516755789</v>
      </c>
      <c r="EI179" s="1">
        <f t="shared" si="88"/>
        <v>2.805</v>
      </c>
      <c r="EJ179" s="28">
        <f t="shared" si="89"/>
        <v>-1.80539848324421</v>
      </c>
      <c r="EK179" s="22">
        <v>2</v>
      </c>
      <c r="EL179" s="1">
        <v>2</v>
      </c>
      <c r="EM179" s="3">
        <v>465</v>
      </c>
      <c r="EN179" s="3">
        <v>520</v>
      </c>
      <c r="EO179" s="3">
        <v>99</v>
      </c>
      <c r="EP179" s="3">
        <v>133</v>
      </c>
      <c r="EQ179" s="3">
        <v>4733</v>
      </c>
      <c r="ER179" s="129">
        <v>82</v>
      </c>
      <c r="ES179" s="118"/>
      <c r="ET179" s="3">
        <v>1</v>
      </c>
      <c r="EU179" s="3">
        <v>5.83</v>
      </c>
      <c r="EV179" s="3">
        <v>78.3</v>
      </c>
      <c r="EW179" s="30">
        <v>145</v>
      </c>
      <c r="EX179" s="3">
        <v>90</v>
      </c>
      <c r="EY179" s="3">
        <v>14.8</v>
      </c>
      <c r="EZ179" s="3">
        <v>57.2</v>
      </c>
      <c r="FA179" s="3">
        <v>1.3</v>
      </c>
      <c r="FB179" s="3">
        <v>33</v>
      </c>
      <c r="FC179" s="3">
        <v>28.5</v>
      </c>
      <c r="FD179" s="3">
        <v>336</v>
      </c>
      <c r="FE179" s="3">
        <v>122</v>
      </c>
      <c r="FF179" s="3">
        <v>112</v>
      </c>
      <c r="FG179" s="3">
        <v>168</v>
      </c>
      <c r="FH179" s="3">
        <v>3848</v>
      </c>
      <c r="FI179" s="3">
        <v>74</v>
      </c>
      <c r="FJ179" s="3">
        <v>14.66</v>
      </c>
      <c r="FK179" s="95">
        <v>37.9</v>
      </c>
      <c r="FL179" s="3">
        <v>37.2</v>
      </c>
      <c r="FM179" s="1"/>
      <c r="FN179" s="31">
        <v>1</v>
      </c>
      <c r="FO179" s="32">
        <v>0</v>
      </c>
      <c r="FP179" s="3">
        <v>0</v>
      </c>
      <c r="FQ179" s="1">
        <v>0</v>
      </c>
      <c r="FR179" s="3">
        <v>0</v>
      </c>
      <c r="FS179" s="1">
        <v>0</v>
      </c>
      <c r="FT179" s="1">
        <f t="shared" si="69"/>
        <v>0</v>
      </c>
      <c r="FU179" s="66">
        <v>0</v>
      </c>
      <c r="FV179" s="1">
        <f t="shared" si="70"/>
        <v>0</v>
      </c>
      <c r="FW179" s="1">
        <v>0</v>
      </c>
      <c r="FX179" s="1">
        <v>0</v>
      </c>
      <c r="FY179" s="17">
        <v>0</v>
      </c>
      <c r="FZ179" s="1">
        <v>0</v>
      </c>
      <c r="GA179" s="17"/>
      <c r="GB179" s="1">
        <v>0</v>
      </c>
      <c r="GC179" s="17">
        <v>0</v>
      </c>
      <c r="GD179" s="17">
        <v>0</v>
      </c>
      <c r="GE179" s="1">
        <v>0</v>
      </c>
      <c r="GF179" s="17"/>
      <c r="GG179" s="1">
        <v>0</v>
      </c>
      <c r="GH179" s="17">
        <v>0</v>
      </c>
      <c r="GI179" s="17">
        <v>0</v>
      </c>
      <c r="GJ179" s="1">
        <v>0</v>
      </c>
      <c r="GK179" s="3">
        <v>0</v>
      </c>
      <c r="GL179" s="3">
        <v>0</v>
      </c>
      <c r="GM179" s="32">
        <v>0</v>
      </c>
      <c r="GN179" s="17">
        <v>0</v>
      </c>
      <c r="GO179" s="66">
        <v>0</v>
      </c>
      <c r="GP179" s="1">
        <v>0</v>
      </c>
      <c r="GQ179" s="1">
        <v>0</v>
      </c>
      <c r="GR179" s="66">
        <v>0</v>
      </c>
      <c r="GS179" s="1">
        <v>0</v>
      </c>
      <c r="GT179" s="32">
        <v>0</v>
      </c>
      <c r="GU179" s="32">
        <v>0</v>
      </c>
      <c r="GV179" s="3">
        <v>0</v>
      </c>
      <c r="GW179" s="3">
        <v>0</v>
      </c>
      <c r="GX179" s="157">
        <v>0</v>
      </c>
      <c r="GY179" s="66">
        <v>0</v>
      </c>
      <c r="GZ179" s="17">
        <v>0</v>
      </c>
      <c r="HA179" s="129">
        <v>0</v>
      </c>
      <c r="HB179" s="3">
        <v>0</v>
      </c>
      <c r="HC179" s="17">
        <v>0</v>
      </c>
      <c r="HD179" s="170">
        <v>0</v>
      </c>
      <c r="HE179" s="17">
        <v>0</v>
      </c>
      <c r="HF179" s="17">
        <v>0</v>
      </c>
      <c r="HG179" s="17">
        <v>0</v>
      </c>
      <c r="HH179" s="17">
        <v>0</v>
      </c>
      <c r="HI179" s="17">
        <v>0</v>
      </c>
      <c r="HL179" s="3">
        <v>0</v>
      </c>
      <c r="HM179" s="3">
        <v>0</v>
      </c>
      <c r="HN179" s="3">
        <v>0</v>
      </c>
      <c r="HO179" s="3">
        <v>0</v>
      </c>
      <c r="HP179" s="3">
        <v>0</v>
      </c>
      <c r="HQ179" s="3">
        <v>0</v>
      </c>
      <c r="HR179" s="32">
        <v>0</v>
      </c>
      <c r="HS179" s="1">
        <v>0</v>
      </c>
      <c r="HT179" s="32">
        <v>0</v>
      </c>
      <c r="HU179" s="32">
        <v>0</v>
      </c>
      <c r="HV179" s="1"/>
      <c r="HW179" s="32">
        <v>0</v>
      </c>
      <c r="HX179" s="32">
        <v>0</v>
      </c>
      <c r="HY179" s="1">
        <f t="shared" si="71"/>
        <v>0</v>
      </c>
      <c r="HZ179" s="1">
        <v>0</v>
      </c>
      <c r="IA179" s="1">
        <f t="shared" si="72"/>
        <v>0</v>
      </c>
      <c r="IB179" s="1">
        <v>0</v>
      </c>
      <c r="IC179" s="3">
        <v>0</v>
      </c>
      <c r="ID179" s="118">
        <v>0</v>
      </c>
      <c r="IE179" s="118"/>
      <c r="IF179" s="118"/>
      <c r="IG179" s="115">
        <v>3</v>
      </c>
      <c r="IH179" s="118" t="s">
        <v>242</v>
      </c>
      <c r="II179" s="179">
        <v>0</v>
      </c>
      <c r="IJ179" s="3" t="s">
        <v>865</v>
      </c>
      <c r="IK179" s="3" t="s">
        <v>418</v>
      </c>
      <c r="IL179" s="3" t="s">
        <v>242</v>
      </c>
      <c r="IM179" s="3">
        <v>0</v>
      </c>
      <c r="IN179" s="3">
        <v>0</v>
      </c>
      <c r="IO179" s="3">
        <v>2.37</v>
      </c>
      <c r="IQ179" s="3">
        <v>3.83</v>
      </c>
      <c r="IR179" s="3">
        <v>70.5</v>
      </c>
      <c r="IS179" s="3">
        <v>170</v>
      </c>
      <c r="IT179" s="3">
        <v>100</v>
      </c>
      <c r="IU179" s="3">
        <v>12.9</v>
      </c>
      <c r="IV179" s="3">
        <v>73.4</v>
      </c>
      <c r="IW179" s="3">
        <v>1.13</v>
      </c>
      <c r="IX179" s="3">
        <v>41</v>
      </c>
      <c r="IY179" s="3">
        <v>28</v>
      </c>
      <c r="IZ179" s="3">
        <v>34</v>
      </c>
      <c r="JA179" s="3">
        <v>25</v>
      </c>
      <c r="JB179" s="3">
        <v>95</v>
      </c>
      <c r="JC179" s="3">
        <v>118</v>
      </c>
      <c r="JD179" s="3">
        <v>6190</v>
      </c>
      <c r="JE179" s="118">
        <v>81</v>
      </c>
      <c r="JI179" s="3" t="s">
        <v>242</v>
      </c>
      <c r="JN179" s="118"/>
    </row>
    <row r="180" s="1" customFormat="1" spans="1:274">
      <c r="A180" s="17">
        <v>110</v>
      </c>
      <c r="B180" s="49">
        <v>100212196</v>
      </c>
      <c r="C180" s="49" t="s">
        <v>866</v>
      </c>
      <c r="E180" s="49">
        <v>3</v>
      </c>
      <c r="F180" s="49">
        <v>2</v>
      </c>
      <c r="G180" s="17">
        <v>3</v>
      </c>
      <c r="H180" s="1">
        <v>1</v>
      </c>
      <c r="I180" s="71">
        <v>53.9267758474787</v>
      </c>
      <c r="J180" s="47">
        <v>1</v>
      </c>
      <c r="K180" s="68">
        <f t="shared" si="63"/>
        <v>5.39267758474787</v>
      </c>
      <c r="L180" s="49">
        <v>3</v>
      </c>
      <c r="M180" s="78">
        <v>24289</v>
      </c>
      <c r="N180" s="1">
        <v>0</v>
      </c>
      <c r="O180" s="1">
        <v>1</v>
      </c>
      <c r="P180" s="1">
        <v>1</v>
      </c>
      <c r="Q180" s="1">
        <v>1</v>
      </c>
      <c r="R180" s="1">
        <v>0</v>
      </c>
      <c r="S180" s="19">
        <v>176</v>
      </c>
      <c r="T180" s="83">
        <v>178</v>
      </c>
      <c r="U180" s="1">
        <v>1</v>
      </c>
      <c r="V180" s="1">
        <v>1</v>
      </c>
      <c r="W180" s="1">
        <v>1</v>
      </c>
      <c r="X180" s="1">
        <v>1</v>
      </c>
      <c r="Z180" s="88">
        <v>43986</v>
      </c>
      <c r="AA180" s="17">
        <v>95</v>
      </c>
      <c r="AB180" s="17">
        <v>0</v>
      </c>
      <c r="AC180" s="1">
        <v>20.9</v>
      </c>
      <c r="AD180" s="17">
        <v>1</v>
      </c>
      <c r="AE180" s="20" t="s">
        <v>466</v>
      </c>
      <c r="AF180" s="16"/>
      <c r="AG180" s="16" t="s">
        <v>251</v>
      </c>
      <c r="AH180" s="16">
        <v>2</v>
      </c>
      <c r="AI180" s="21">
        <v>2</v>
      </c>
      <c r="AJ180" s="16">
        <v>4</v>
      </c>
      <c r="AK180" s="17">
        <v>4</v>
      </c>
      <c r="AL180" s="107">
        <v>2</v>
      </c>
      <c r="AM180" s="1">
        <v>1</v>
      </c>
      <c r="AN180" s="1">
        <v>1</v>
      </c>
      <c r="AO180" s="1">
        <v>0</v>
      </c>
      <c r="AP180" s="1">
        <v>0</v>
      </c>
      <c r="AQ180" s="17">
        <v>1</v>
      </c>
      <c r="AR180" s="1">
        <v>1</v>
      </c>
      <c r="AS180" s="1">
        <v>1</v>
      </c>
      <c r="AT180" s="17" t="s">
        <v>246</v>
      </c>
      <c r="AU180" s="17">
        <v>1</v>
      </c>
      <c r="AV180" s="17">
        <v>1</v>
      </c>
      <c r="AX180" s="1">
        <v>1</v>
      </c>
      <c r="AY180" s="1">
        <v>1</v>
      </c>
      <c r="AZ180" s="1">
        <v>1</v>
      </c>
      <c r="BA180" s="1">
        <v>1</v>
      </c>
      <c r="BB180" s="107">
        <v>1</v>
      </c>
      <c r="BC180" s="22">
        <v>0</v>
      </c>
      <c r="BD180" s="22">
        <v>0</v>
      </c>
      <c r="BE180" s="22"/>
      <c r="BF180" s="1">
        <v>0</v>
      </c>
      <c r="BG180" s="1">
        <v>1</v>
      </c>
      <c r="BH180" s="17">
        <v>1</v>
      </c>
      <c r="BI180" s="1">
        <v>0</v>
      </c>
      <c r="BJ180" s="17">
        <v>0</v>
      </c>
      <c r="BK180" s="23">
        <v>1</v>
      </c>
      <c r="BL180" s="1">
        <v>0</v>
      </c>
      <c r="BM180" s="1">
        <v>0</v>
      </c>
      <c r="BN180" s="1">
        <v>1</v>
      </c>
      <c r="BO180" s="1">
        <v>0</v>
      </c>
      <c r="BP180" s="1">
        <v>1</v>
      </c>
      <c r="BQ180" s="1">
        <v>1</v>
      </c>
      <c r="BR180" s="1">
        <v>1.47</v>
      </c>
      <c r="BS180" s="1">
        <v>1</v>
      </c>
      <c r="BT180" s="1">
        <v>1</v>
      </c>
      <c r="BU180" s="1">
        <v>1</v>
      </c>
      <c r="BW180" s="1">
        <v>3.85</v>
      </c>
      <c r="BX180" s="17">
        <v>1</v>
      </c>
      <c r="BY180" s="1">
        <v>2</v>
      </c>
      <c r="BZ180" s="1">
        <v>52.6</v>
      </c>
      <c r="CA180" s="1">
        <v>139</v>
      </c>
      <c r="CB180" s="24">
        <v>2</v>
      </c>
      <c r="CC180" s="24">
        <v>95</v>
      </c>
      <c r="CD180" s="48">
        <f t="shared" si="79"/>
        <v>1.9</v>
      </c>
      <c r="CE180" s="48">
        <v>2</v>
      </c>
      <c r="CF180" s="25">
        <v>0</v>
      </c>
      <c r="CG180" s="17">
        <v>0</v>
      </c>
      <c r="CH180" s="17">
        <v>0</v>
      </c>
      <c r="CI180" s="17">
        <v>0</v>
      </c>
      <c r="CJ180" s="17">
        <v>0</v>
      </c>
      <c r="CK180" s="17">
        <v>95</v>
      </c>
      <c r="CL180" s="1">
        <f t="shared" si="82"/>
        <v>1.9</v>
      </c>
      <c r="CM180" s="22">
        <v>12.1</v>
      </c>
      <c r="CN180" s="17">
        <v>1</v>
      </c>
      <c r="CO180" s="1">
        <v>86.8</v>
      </c>
      <c r="CP180" s="17">
        <v>5</v>
      </c>
      <c r="CQ180" s="1">
        <f t="shared" si="73"/>
        <v>8.68</v>
      </c>
      <c r="CR180" s="1">
        <v>1.05</v>
      </c>
      <c r="CS180" s="1">
        <f t="shared" si="80"/>
        <v>10.5</v>
      </c>
      <c r="CT180" s="107">
        <v>1</v>
      </c>
      <c r="CU180" s="22">
        <v>40</v>
      </c>
      <c r="CV180" s="107">
        <v>2</v>
      </c>
      <c r="CW180" s="22">
        <v>11.9</v>
      </c>
      <c r="CX180" s="26">
        <f t="shared" si="64"/>
        <v>1.07554696139253</v>
      </c>
      <c r="CY180" s="27">
        <f t="shared" si="65"/>
        <v>0.70986099451907</v>
      </c>
      <c r="CZ180" s="26">
        <f t="shared" si="66"/>
        <v>3.4</v>
      </c>
      <c r="DA180" s="28">
        <f t="shared" si="67"/>
        <v>-2.69013900548093</v>
      </c>
      <c r="DB180" s="107">
        <v>1</v>
      </c>
      <c r="DC180" s="1">
        <v>1</v>
      </c>
      <c r="DD180" s="17">
        <v>1</v>
      </c>
      <c r="DE180" s="29">
        <f t="shared" si="85"/>
        <v>0</v>
      </c>
      <c r="DF180" s="29">
        <v>0</v>
      </c>
      <c r="DG180" s="1">
        <v>32</v>
      </c>
      <c r="DH180" s="1">
        <f t="shared" si="81"/>
        <v>3.2</v>
      </c>
      <c r="DI180" s="1">
        <v>24</v>
      </c>
      <c r="DJ180" s="1">
        <f t="shared" si="68"/>
        <v>2.4</v>
      </c>
      <c r="DK180" s="17">
        <v>2</v>
      </c>
      <c r="DL180" s="1">
        <v>89</v>
      </c>
      <c r="DM180" s="1">
        <v>79</v>
      </c>
      <c r="DN180" s="1">
        <f t="shared" si="83"/>
        <v>7.9</v>
      </c>
      <c r="DO180" s="1">
        <v>6288</v>
      </c>
      <c r="DP180" s="1">
        <v>2</v>
      </c>
      <c r="DQ180" s="1">
        <f t="shared" si="84"/>
        <v>6.288</v>
      </c>
      <c r="DR180" s="1">
        <v>81</v>
      </c>
      <c r="DS180" s="25">
        <v>4.2</v>
      </c>
      <c r="DT180" s="1" t="s">
        <v>241</v>
      </c>
      <c r="DU180" s="1">
        <v>1</v>
      </c>
      <c r="DV180" s="1">
        <v>5</v>
      </c>
      <c r="DW180" s="1">
        <v>1</v>
      </c>
      <c r="DX180" s="20">
        <v>5.02</v>
      </c>
      <c r="DY180" s="1">
        <v>70.9</v>
      </c>
      <c r="DZ180" s="30">
        <v>143</v>
      </c>
      <c r="EA180" s="1">
        <v>77</v>
      </c>
      <c r="EB180" s="1">
        <v>11.9</v>
      </c>
      <c r="EC180" s="1">
        <v>90.9</v>
      </c>
      <c r="ED180" s="1">
        <v>1.04</v>
      </c>
      <c r="EE180" s="1">
        <v>42</v>
      </c>
      <c r="EF180" s="1">
        <v>27.7</v>
      </c>
      <c r="EG180" s="26">
        <f t="shared" si="86"/>
        <v>1.44247976906445</v>
      </c>
      <c r="EH180" s="26">
        <f t="shared" si="87"/>
        <v>0.952036647582536</v>
      </c>
      <c r="EI180" s="1">
        <f t="shared" si="88"/>
        <v>3.57</v>
      </c>
      <c r="EJ180" s="28">
        <f t="shared" si="89"/>
        <v>-2.61796335241746</v>
      </c>
      <c r="EK180" s="22">
        <v>1</v>
      </c>
      <c r="EL180" s="3">
        <v>1</v>
      </c>
      <c r="EM180" s="1">
        <v>168</v>
      </c>
      <c r="EN180" s="1">
        <v>218</v>
      </c>
      <c r="EO180" s="1">
        <v>95</v>
      </c>
      <c r="EP180" s="1">
        <v>76</v>
      </c>
      <c r="EQ180" s="1">
        <v>6496</v>
      </c>
      <c r="ER180" s="25">
        <v>73</v>
      </c>
      <c r="ES180" s="23"/>
      <c r="ET180" s="1">
        <v>1</v>
      </c>
      <c r="EU180" s="1">
        <v>5.03</v>
      </c>
      <c r="EV180" s="1">
        <v>61.2</v>
      </c>
      <c r="EW180" s="30">
        <v>127</v>
      </c>
      <c r="EX180" s="1">
        <v>76</v>
      </c>
      <c r="EY180" s="1">
        <v>12.2</v>
      </c>
      <c r="EZ180" s="1">
        <v>84.9</v>
      </c>
      <c r="FA180" s="1">
        <v>1.06</v>
      </c>
      <c r="FB180" s="1">
        <v>38</v>
      </c>
      <c r="FC180" s="1">
        <v>24.5</v>
      </c>
      <c r="FD180" s="1">
        <v>146</v>
      </c>
      <c r="FE180" s="1">
        <v>71</v>
      </c>
      <c r="FF180" s="1">
        <v>97</v>
      </c>
      <c r="FG180" s="1">
        <v>77</v>
      </c>
      <c r="FH180" s="1">
        <v>5298</v>
      </c>
      <c r="FI180" s="1">
        <v>68</v>
      </c>
      <c r="FK180" s="20">
        <v>36.9</v>
      </c>
      <c r="FL180" s="1">
        <v>36.8</v>
      </c>
      <c r="FN180" s="31">
        <v>0</v>
      </c>
      <c r="FO180" s="32">
        <v>0</v>
      </c>
      <c r="FP180" s="1">
        <v>0</v>
      </c>
      <c r="FQ180" s="1">
        <v>0</v>
      </c>
      <c r="FR180" s="1">
        <v>0</v>
      </c>
      <c r="FS180" s="1">
        <v>0</v>
      </c>
      <c r="FT180" s="1">
        <f t="shared" si="69"/>
        <v>0</v>
      </c>
      <c r="FU180" s="1">
        <v>0</v>
      </c>
      <c r="FV180" s="1">
        <f t="shared" si="70"/>
        <v>0</v>
      </c>
      <c r="FW180" s="1">
        <v>0</v>
      </c>
      <c r="FX180" s="1">
        <v>0</v>
      </c>
      <c r="FY180" s="17">
        <v>0</v>
      </c>
      <c r="FZ180" s="1">
        <v>0</v>
      </c>
      <c r="GB180" s="1">
        <v>0</v>
      </c>
      <c r="GC180" s="1">
        <v>0</v>
      </c>
      <c r="GD180" s="17">
        <v>0</v>
      </c>
      <c r="GE180" s="1">
        <v>0</v>
      </c>
      <c r="GG180" s="1">
        <v>0</v>
      </c>
      <c r="GH180" s="1">
        <v>0</v>
      </c>
      <c r="GI180" s="17">
        <v>0</v>
      </c>
      <c r="GJ180" s="1">
        <v>0</v>
      </c>
      <c r="GK180" s="1">
        <v>0</v>
      </c>
      <c r="GL180" s="1">
        <v>0</v>
      </c>
      <c r="GM180" s="32">
        <v>0</v>
      </c>
      <c r="GN180" s="17">
        <v>0</v>
      </c>
      <c r="GO180" s="17">
        <v>0</v>
      </c>
      <c r="GP180" s="1">
        <v>0</v>
      </c>
      <c r="GQ180" s="1">
        <v>0</v>
      </c>
      <c r="GR180" s="1">
        <v>0</v>
      </c>
      <c r="GS180" s="1">
        <v>0</v>
      </c>
      <c r="GT180" s="32">
        <v>0</v>
      </c>
      <c r="GU180" s="32">
        <v>0</v>
      </c>
      <c r="GV180" s="1">
        <v>0</v>
      </c>
      <c r="GW180" s="1">
        <v>0</v>
      </c>
      <c r="GX180" s="157">
        <v>0</v>
      </c>
      <c r="GY180" s="17">
        <v>0</v>
      </c>
      <c r="GZ180" s="17">
        <v>0</v>
      </c>
      <c r="HA180" s="25">
        <v>0</v>
      </c>
      <c r="HB180" s="1">
        <v>0</v>
      </c>
      <c r="HC180" s="17">
        <v>0</v>
      </c>
      <c r="HD180" s="170">
        <v>0</v>
      </c>
      <c r="HE180" s="17">
        <v>0</v>
      </c>
      <c r="HF180" s="17">
        <v>0</v>
      </c>
      <c r="HG180" s="17">
        <v>0</v>
      </c>
      <c r="HH180" s="17">
        <v>0</v>
      </c>
      <c r="HI180" s="17">
        <v>0</v>
      </c>
      <c r="HL180" s="1">
        <v>0</v>
      </c>
      <c r="HM180" s="1">
        <v>0</v>
      </c>
      <c r="HN180" s="1">
        <v>0</v>
      </c>
      <c r="HO180" s="1">
        <v>0</v>
      </c>
      <c r="HP180" s="1">
        <v>0</v>
      </c>
      <c r="HQ180" s="1">
        <v>0</v>
      </c>
      <c r="HR180" s="32">
        <v>0</v>
      </c>
      <c r="HS180" s="1">
        <v>0</v>
      </c>
      <c r="HT180" s="32">
        <v>0</v>
      </c>
      <c r="HU180" s="32">
        <v>0</v>
      </c>
      <c r="HW180" s="32">
        <v>0</v>
      </c>
      <c r="HX180" s="32">
        <v>0</v>
      </c>
      <c r="HY180" s="1">
        <f t="shared" si="71"/>
        <v>0</v>
      </c>
      <c r="HZ180" s="1">
        <v>0</v>
      </c>
      <c r="IA180" s="1">
        <f t="shared" si="72"/>
        <v>0</v>
      </c>
      <c r="IB180" s="1">
        <v>0</v>
      </c>
      <c r="IC180" s="1">
        <v>0</v>
      </c>
      <c r="ID180" s="23">
        <v>0</v>
      </c>
      <c r="IE180" s="23"/>
      <c r="IF180" s="23"/>
      <c r="IG180" s="36">
        <v>1</v>
      </c>
      <c r="IH180" s="37" t="s">
        <v>242</v>
      </c>
      <c r="II180" s="179">
        <v>0</v>
      </c>
      <c r="IJ180" s="1" t="s">
        <v>867</v>
      </c>
      <c r="IK180" s="1" t="s">
        <v>868</v>
      </c>
      <c r="IL180" s="38" t="s">
        <v>242</v>
      </c>
      <c r="JE180" s="23"/>
      <c r="JI180" s="38" t="s">
        <v>242</v>
      </c>
      <c r="JN180" s="23"/>
    </row>
    <row r="181" s="1" customFormat="1" spans="1:274">
      <c r="A181" s="17">
        <v>111</v>
      </c>
      <c r="B181" s="48">
        <v>3001538020</v>
      </c>
      <c r="C181" s="48" t="s">
        <v>869</v>
      </c>
      <c r="E181" s="49">
        <v>3</v>
      </c>
      <c r="F181" s="49">
        <v>2</v>
      </c>
      <c r="G181" s="17">
        <v>3</v>
      </c>
      <c r="H181" s="1">
        <v>2</v>
      </c>
      <c r="I181" s="71">
        <v>54.7590601354042</v>
      </c>
      <c r="J181" s="47">
        <v>1</v>
      </c>
      <c r="K181" s="68">
        <f t="shared" si="63"/>
        <v>5.47590601354042</v>
      </c>
      <c r="L181" s="49">
        <v>3</v>
      </c>
      <c r="M181" s="78">
        <v>23774</v>
      </c>
      <c r="N181" s="1">
        <v>0</v>
      </c>
      <c r="O181" s="1">
        <v>1</v>
      </c>
      <c r="P181" s="1">
        <v>0</v>
      </c>
      <c r="Q181" s="1">
        <v>0</v>
      </c>
      <c r="R181" s="1">
        <v>0</v>
      </c>
      <c r="S181" s="19">
        <v>177</v>
      </c>
      <c r="T181" s="83">
        <v>179</v>
      </c>
      <c r="U181" s="1">
        <v>1</v>
      </c>
      <c r="V181" s="1">
        <v>1</v>
      </c>
      <c r="W181" s="1">
        <v>1</v>
      </c>
      <c r="X181" s="1">
        <v>1</v>
      </c>
      <c r="Z181" s="88">
        <v>43774</v>
      </c>
      <c r="AA181" s="17">
        <v>270</v>
      </c>
      <c r="AB181" s="17">
        <v>0</v>
      </c>
      <c r="AC181" s="1">
        <v>21.11</v>
      </c>
      <c r="AD181" s="17">
        <v>1</v>
      </c>
      <c r="AE181" s="20" t="s">
        <v>765</v>
      </c>
      <c r="AF181" s="16"/>
      <c r="AG181" s="16" t="s">
        <v>251</v>
      </c>
      <c r="AH181" s="16">
        <v>2</v>
      </c>
      <c r="AI181" s="21">
        <v>2</v>
      </c>
      <c r="AJ181" s="16">
        <v>3</v>
      </c>
      <c r="AK181" s="17">
        <v>3</v>
      </c>
      <c r="AL181" s="107">
        <v>2</v>
      </c>
      <c r="AM181" s="1">
        <v>2</v>
      </c>
      <c r="AN181" s="1">
        <v>2</v>
      </c>
      <c r="AO181" s="1">
        <v>0</v>
      </c>
      <c r="AP181" s="1">
        <v>0</v>
      </c>
      <c r="AQ181" s="17">
        <v>2</v>
      </c>
      <c r="AR181" s="1">
        <v>1</v>
      </c>
      <c r="AS181" s="1">
        <v>1</v>
      </c>
      <c r="AT181" s="17" t="s">
        <v>246</v>
      </c>
      <c r="AU181" s="17">
        <v>1</v>
      </c>
      <c r="AV181" s="17">
        <v>1</v>
      </c>
      <c r="AX181" s="1">
        <v>1</v>
      </c>
      <c r="AY181" s="1">
        <v>1</v>
      </c>
      <c r="AZ181" s="1">
        <v>0</v>
      </c>
      <c r="BA181" s="1">
        <v>0</v>
      </c>
      <c r="BB181" s="107">
        <v>0</v>
      </c>
      <c r="BC181" s="22">
        <v>0</v>
      </c>
      <c r="BD181" s="22">
        <v>0</v>
      </c>
      <c r="BE181" s="22"/>
      <c r="BF181" s="1">
        <v>0</v>
      </c>
      <c r="BG181" s="1">
        <v>0</v>
      </c>
      <c r="BH181" s="17">
        <v>0</v>
      </c>
      <c r="BI181" s="1">
        <v>0</v>
      </c>
      <c r="BJ181" s="17">
        <v>0</v>
      </c>
      <c r="BK181" s="23">
        <v>2</v>
      </c>
      <c r="BL181" s="1">
        <v>0</v>
      </c>
      <c r="BM181" s="1">
        <v>0</v>
      </c>
      <c r="BN181" s="1">
        <v>0</v>
      </c>
      <c r="BO181" s="1">
        <v>0</v>
      </c>
      <c r="BP181" s="1">
        <v>4</v>
      </c>
      <c r="BQ181" s="1">
        <v>3</v>
      </c>
      <c r="BR181" s="1">
        <v>525.9</v>
      </c>
      <c r="BS181" s="1">
        <v>3</v>
      </c>
      <c r="BT181" s="1">
        <v>3</v>
      </c>
      <c r="BU181" s="1">
        <v>4</v>
      </c>
      <c r="BW181" s="1">
        <v>5.26</v>
      </c>
      <c r="BX181" s="1">
        <v>2</v>
      </c>
      <c r="BY181" s="66">
        <v>3</v>
      </c>
      <c r="BZ181" s="1">
        <v>51.3</v>
      </c>
      <c r="CA181" s="1">
        <v>146</v>
      </c>
      <c r="CB181" s="24">
        <v>2</v>
      </c>
      <c r="CC181" s="24">
        <v>270</v>
      </c>
      <c r="CD181" s="48">
        <f t="shared" si="79"/>
        <v>5.4</v>
      </c>
      <c r="CE181" s="48">
        <v>3</v>
      </c>
      <c r="CF181" s="25">
        <v>0</v>
      </c>
      <c r="CG181" s="17">
        <v>0</v>
      </c>
      <c r="CH181" s="17">
        <v>0</v>
      </c>
      <c r="CI181" s="17">
        <v>0</v>
      </c>
      <c r="CJ181" s="17">
        <v>0</v>
      </c>
      <c r="CK181" s="17">
        <v>270</v>
      </c>
      <c r="CL181" s="1">
        <f t="shared" si="82"/>
        <v>5.4</v>
      </c>
      <c r="CM181" s="22">
        <v>11.5</v>
      </c>
      <c r="CN181" s="17">
        <v>1</v>
      </c>
      <c r="CO181" s="1">
        <v>91</v>
      </c>
      <c r="CP181" s="1">
        <v>6</v>
      </c>
      <c r="CQ181" s="1">
        <f t="shared" si="73"/>
        <v>9.1</v>
      </c>
      <c r="CR181" s="1">
        <v>1</v>
      </c>
      <c r="CS181" s="1">
        <f t="shared" si="80"/>
        <v>10</v>
      </c>
      <c r="CT181" s="107">
        <v>1</v>
      </c>
      <c r="CU181" s="22">
        <v>40</v>
      </c>
      <c r="CV181" s="107">
        <v>2</v>
      </c>
      <c r="CW181" s="22">
        <v>9.5</v>
      </c>
      <c r="CX181" s="26">
        <f t="shared" si="64"/>
        <v>0.977723605288848</v>
      </c>
      <c r="CY181" s="27">
        <f t="shared" si="65"/>
        <v>0.645297579490639</v>
      </c>
      <c r="CZ181" s="26">
        <f t="shared" si="66"/>
        <v>3.4</v>
      </c>
      <c r="DA181" s="28">
        <f t="shared" si="67"/>
        <v>-2.75470242050936</v>
      </c>
      <c r="DB181" s="107">
        <v>1</v>
      </c>
      <c r="DC181" s="1">
        <v>1</v>
      </c>
      <c r="DD181" s="17">
        <v>2</v>
      </c>
      <c r="DE181" s="29">
        <f t="shared" si="85"/>
        <v>1</v>
      </c>
      <c r="DF181" s="141">
        <v>1</v>
      </c>
      <c r="DG181" s="1">
        <v>25</v>
      </c>
      <c r="DH181" s="1">
        <f t="shared" si="81"/>
        <v>2.5</v>
      </c>
      <c r="DI181" s="1">
        <v>28</v>
      </c>
      <c r="DJ181" s="1">
        <f t="shared" si="68"/>
        <v>2.8</v>
      </c>
      <c r="DK181" s="17">
        <v>2</v>
      </c>
      <c r="DL181" s="1">
        <v>139</v>
      </c>
      <c r="DM181" s="1">
        <v>188</v>
      </c>
      <c r="DN181" s="1">
        <f t="shared" si="83"/>
        <v>18.8</v>
      </c>
      <c r="DO181" s="1">
        <v>8002</v>
      </c>
      <c r="DP181" s="1">
        <v>2</v>
      </c>
      <c r="DQ181" s="1">
        <f t="shared" si="84"/>
        <v>8.002</v>
      </c>
      <c r="DR181" s="1">
        <v>60</v>
      </c>
      <c r="DS181" s="25">
        <v>3.6</v>
      </c>
      <c r="DT181" s="1" t="s">
        <v>241</v>
      </c>
      <c r="DU181" s="1">
        <v>1</v>
      </c>
      <c r="DV181" s="1">
        <v>5</v>
      </c>
      <c r="DW181" s="1">
        <v>1</v>
      </c>
      <c r="DX181" s="20">
        <v>22.38</v>
      </c>
      <c r="DY181" s="1">
        <v>92.7</v>
      </c>
      <c r="DZ181" s="30">
        <v>141</v>
      </c>
      <c r="EA181" s="1">
        <v>216</v>
      </c>
      <c r="EB181" s="1">
        <v>10.7</v>
      </c>
      <c r="EC181" s="1">
        <v>121.6</v>
      </c>
      <c r="ED181" s="1">
        <v>0.93</v>
      </c>
      <c r="EE181" s="1">
        <v>38</v>
      </c>
      <c r="EF181" s="1">
        <v>18.5</v>
      </c>
      <c r="EG181" s="26">
        <f t="shared" si="86"/>
        <v>1.26717172840301</v>
      </c>
      <c r="EH181" s="26">
        <f t="shared" si="87"/>
        <v>0.836333340745989</v>
      </c>
      <c r="EI181" s="1">
        <f t="shared" si="88"/>
        <v>3.23</v>
      </c>
      <c r="EJ181" s="28">
        <f t="shared" si="89"/>
        <v>-2.39366665925401</v>
      </c>
      <c r="EK181" s="22">
        <v>2</v>
      </c>
      <c r="EL181" s="1">
        <v>2</v>
      </c>
      <c r="EM181" s="1">
        <v>283</v>
      </c>
      <c r="EN181" s="1">
        <v>549</v>
      </c>
      <c r="EO181" s="1">
        <v>134</v>
      </c>
      <c r="EP181" s="1">
        <v>195</v>
      </c>
      <c r="EQ181" s="1">
        <v>7653</v>
      </c>
      <c r="ER181" s="25">
        <v>54</v>
      </c>
      <c r="ES181" s="23"/>
      <c r="ET181" s="1">
        <v>0</v>
      </c>
      <c r="EW181" s="30"/>
      <c r="FK181" s="20">
        <v>37.8</v>
      </c>
      <c r="FL181" s="1">
        <v>36.5</v>
      </c>
      <c r="FN181" s="31">
        <v>1</v>
      </c>
      <c r="FO181" s="32">
        <v>0</v>
      </c>
      <c r="FP181" s="1">
        <v>2</v>
      </c>
      <c r="FQ181" s="1">
        <v>1</v>
      </c>
      <c r="FR181" s="1">
        <v>0</v>
      </c>
      <c r="FS181" s="1">
        <v>0</v>
      </c>
      <c r="FT181" s="1">
        <f t="shared" si="69"/>
        <v>0</v>
      </c>
      <c r="FU181" s="1">
        <v>0</v>
      </c>
      <c r="FV181" s="1">
        <f t="shared" si="70"/>
        <v>0</v>
      </c>
      <c r="FW181" s="1">
        <v>0</v>
      </c>
      <c r="FX181" s="1">
        <v>0</v>
      </c>
      <c r="FY181" s="17">
        <v>0</v>
      </c>
      <c r="FZ181" s="1">
        <v>0</v>
      </c>
      <c r="GB181" s="1">
        <v>0</v>
      </c>
      <c r="GC181" s="1">
        <v>0</v>
      </c>
      <c r="GD181" s="17">
        <v>0</v>
      </c>
      <c r="GE181" s="1">
        <v>0</v>
      </c>
      <c r="GG181" s="1">
        <v>0</v>
      </c>
      <c r="GH181" s="1">
        <v>0</v>
      </c>
      <c r="GI181" s="17">
        <v>0</v>
      </c>
      <c r="GJ181" s="1">
        <v>0</v>
      </c>
      <c r="GK181" s="1">
        <v>0</v>
      </c>
      <c r="GL181" s="1">
        <v>0</v>
      </c>
      <c r="GM181" s="32">
        <v>0</v>
      </c>
      <c r="GN181" s="17">
        <v>0</v>
      </c>
      <c r="GO181" s="17">
        <v>0</v>
      </c>
      <c r="GP181" s="1">
        <v>0</v>
      </c>
      <c r="GQ181" s="1">
        <v>0</v>
      </c>
      <c r="GR181" s="1">
        <v>0</v>
      </c>
      <c r="GS181" s="1">
        <v>0</v>
      </c>
      <c r="GT181" s="32">
        <v>0</v>
      </c>
      <c r="GU181" s="32">
        <v>0</v>
      </c>
      <c r="GV181" s="1">
        <v>0</v>
      </c>
      <c r="GW181" s="1">
        <v>0</v>
      </c>
      <c r="GX181" s="157">
        <v>0</v>
      </c>
      <c r="GY181" s="17">
        <v>0</v>
      </c>
      <c r="GZ181" s="17">
        <v>0</v>
      </c>
      <c r="HA181" s="25">
        <v>0</v>
      </c>
      <c r="HB181" s="1">
        <v>0</v>
      </c>
      <c r="HC181" s="17">
        <v>0</v>
      </c>
      <c r="HD181" s="170">
        <v>0</v>
      </c>
      <c r="HE181" s="17">
        <v>0</v>
      </c>
      <c r="HF181" s="17">
        <v>0</v>
      </c>
      <c r="HG181" s="17">
        <v>0</v>
      </c>
      <c r="HH181" s="17">
        <v>0</v>
      </c>
      <c r="HI181" s="17">
        <v>0</v>
      </c>
      <c r="HL181" s="1">
        <v>0</v>
      </c>
      <c r="HM181" s="1">
        <v>0</v>
      </c>
      <c r="HN181" s="1">
        <v>0</v>
      </c>
      <c r="HO181" s="1">
        <v>0</v>
      </c>
      <c r="HP181" s="1">
        <v>0</v>
      </c>
      <c r="HQ181" s="1">
        <v>0</v>
      </c>
      <c r="HR181" s="32">
        <v>0</v>
      </c>
      <c r="HS181" s="1">
        <v>0</v>
      </c>
      <c r="HT181" s="32">
        <v>0</v>
      </c>
      <c r="HU181" s="32">
        <v>0</v>
      </c>
      <c r="HW181" s="32">
        <v>0</v>
      </c>
      <c r="HX181" s="32">
        <v>0</v>
      </c>
      <c r="HY181" s="1">
        <f t="shared" si="71"/>
        <v>0</v>
      </c>
      <c r="HZ181" s="1">
        <v>0</v>
      </c>
      <c r="IA181" s="1">
        <f t="shared" si="72"/>
        <v>0</v>
      </c>
      <c r="IB181" s="1">
        <v>0</v>
      </c>
      <c r="IC181" s="1">
        <v>0</v>
      </c>
      <c r="ID181" s="23">
        <v>0</v>
      </c>
      <c r="IE181" s="23"/>
      <c r="IF181" s="23"/>
      <c r="IG181" s="36">
        <v>2</v>
      </c>
      <c r="IH181" s="37" t="s">
        <v>242</v>
      </c>
      <c r="II181" s="179">
        <v>0</v>
      </c>
      <c r="IJ181" s="1" t="s">
        <v>870</v>
      </c>
      <c r="IK181" s="1" t="s">
        <v>860</v>
      </c>
      <c r="IL181" s="38" t="s">
        <v>242</v>
      </c>
      <c r="JE181" s="23"/>
      <c r="JI181" s="38" t="s">
        <v>242</v>
      </c>
      <c r="JN181" s="23"/>
    </row>
    <row r="182" s="3" customFormat="1" spans="2:274">
      <c r="B182" s="56"/>
      <c r="C182" s="56"/>
      <c r="E182" s="54">
        <v>3</v>
      </c>
      <c r="F182" s="49">
        <v>2</v>
      </c>
      <c r="G182" s="66">
        <v>3</v>
      </c>
      <c r="H182" s="66">
        <v>2</v>
      </c>
      <c r="I182" s="71">
        <v>55.3511293634497</v>
      </c>
      <c r="J182" s="47">
        <v>1</v>
      </c>
      <c r="K182" s="68">
        <f t="shared" si="63"/>
        <v>5.53511293634497</v>
      </c>
      <c r="L182" s="49">
        <v>3</v>
      </c>
      <c r="M182" s="79">
        <v>23774</v>
      </c>
      <c r="N182" s="66">
        <v>0</v>
      </c>
      <c r="O182" s="66">
        <v>1</v>
      </c>
      <c r="P182" s="66">
        <v>0</v>
      </c>
      <c r="Q182" s="66">
        <v>0</v>
      </c>
      <c r="R182" s="1">
        <v>0</v>
      </c>
      <c r="S182" s="19">
        <v>178</v>
      </c>
      <c r="T182" s="83">
        <v>180</v>
      </c>
      <c r="U182" s="3">
        <v>2</v>
      </c>
      <c r="V182" s="3">
        <v>2</v>
      </c>
      <c r="W182" s="1">
        <v>2</v>
      </c>
      <c r="X182" s="1">
        <v>1</v>
      </c>
      <c r="Z182" s="92">
        <v>43991</v>
      </c>
      <c r="AA182" s="66">
        <v>212</v>
      </c>
      <c r="AB182" s="66">
        <v>0</v>
      </c>
      <c r="AC182" s="3">
        <v>21.2</v>
      </c>
      <c r="AD182" s="17">
        <v>1</v>
      </c>
      <c r="AE182" s="95" t="s">
        <v>871</v>
      </c>
      <c r="AF182" s="94"/>
      <c r="AG182" s="94" t="s">
        <v>255</v>
      </c>
      <c r="AH182" s="94">
        <v>3</v>
      </c>
      <c r="AI182" s="21">
        <v>3</v>
      </c>
      <c r="AJ182" s="94">
        <v>2.1</v>
      </c>
      <c r="AK182" s="66">
        <v>2.1</v>
      </c>
      <c r="AL182" s="107">
        <v>2</v>
      </c>
      <c r="AM182" s="3">
        <v>2</v>
      </c>
      <c r="AN182" s="3">
        <v>2</v>
      </c>
      <c r="AO182" s="3">
        <v>0</v>
      </c>
      <c r="AP182" s="3">
        <v>0</v>
      </c>
      <c r="AQ182" s="66">
        <v>2</v>
      </c>
      <c r="AR182" s="1">
        <v>1</v>
      </c>
      <c r="AS182" s="66">
        <v>1</v>
      </c>
      <c r="AT182" s="66" t="s">
        <v>246</v>
      </c>
      <c r="AU182" s="17">
        <v>1</v>
      </c>
      <c r="AV182" s="17">
        <v>1</v>
      </c>
      <c r="AX182" s="3">
        <v>1</v>
      </c>
      <c r="AY182" s="3">
        <v>1</v>
      </c>
      <c r="AZ182" s="3">
        <v>0</v>
      </c>
      <c r="BA182" s="1">
        <v>0</v>
      </c>
      <c r="BB182" s="107">
        <v>0</v>
      </c>
      <c r="BC182" s="22">
        <v>0</v>
      </c>
      <c r="BD182" s="22">
        <v>0</v>
      </c>
      <c r="BE182" s="22"/>
      <c r="BF182" s="3">
        <v>0</v>
      </c>
      <c r="BG182" s="3">
        <v>0</v>
      </c>
      <c r="BH182" s="17">
        <v>0</v>
      </c>
      <c r="BI182" s="3">
        <v>0</v>
      </c>
      <c r="BJ182" s="66">
        <v>0</v>
      </c>
      <c r="BK182" s="118">
        <v>2</v>
      </c>
      <c r="BL182" s="3">
        <v>0</v>
      </c>
      <c r="BM182" s="3">
        <v>0</v>
      </c>
      <c r="BN182" s="3">
        <v>0</v>
      </c>
      <c r="BO182" s="3">
        <v>0</v>
      </c>
      <c r="BP182" s="1">
        <v>4</v>
      </c>
      <c r="BQ182" s="1">
        <v>3</v>
      </c>
      <c r="BR182" s="3">
        <v>15.23</v>
      </c>
      <c r="BS182" s="1">
        <v>1</v>
      </c>
      <c r="BT182" s="1">
        <v>2</v>
      </c>
      <c r="BU182" s="1">
        <v>3</v>
      </c>
      <c r="BW182" s="3">
        <v>5.03</v>
      </c>
      <c r="BX182" s="1">
        <v>2</v>
      </c>
      <c r="BY182" s="66">
        <v>3</v>
      </c>
      <c r="BZ182" s="3">
        <v>58.1</v>
      </c>
      <c r="CA182" s="3">
        <v>137</v>
      </c>
      <c r="CB182" s="24">
        <v>2</v>
      </c>
      <c r="CC182" s="3">
        <v>212</v>
      </c>
      <c r="CD182" s="48">
        <f t="shared" si="79"/>
        <v>4.24</v>
      </c>
      <c r="CE182" s="48">
        <v>3</v>
      </c>
      <c r="CF182" s="129">
        <v>0</v>
      </c>
      <c r="CG182" s="3">
        <v>0</v>
      </c>
      <c r="CH182" s="3">
        <v>0</v>
      </c>
      <c r="CI182" s="3">
        <v>0</v>
      </c>
      <c r="CJ182" s="3">
        <v>0</v>
      </c>
      <c r="CK182" s="3">
        <v>212</v>
      </c>
      <c r="CL182" s="1">
        <f t="shared" si="82"/>
        <v>4.24</v>
      </c>
      <c r="CM182" s="22">
        <v>11.6</v>
      </c>
      <c r="CN182" s="17">
        <v>1</v>
      </c>
      <c r="CO182" s="3">
        <v>97.5</v>
      </c>
      <c r="CP182" s="1">
        <v>6</v>
      </c>
      <c r="CQ182" s="1">
        <f t="shared" si="73"/>
        <v>9.75</v>
      </c>
      <c r="CR182" s="3">
        <v>1.01</v>
      </c>
      <c r="CS182" s="1">
        <f t="shared" si="80"/>
        <v>10.1</v>
      </c>
      <c r="CT182" s="107">
        <v>1</v>
      </c>
      <c r="CU182" s="22">
        <v>37</v>
      </c>
      <c r="CV182" s="107">
        <v>2</v>
      </c>
      <c r="CW182" s="22">
        <v>10.3</v>
      </c>
      <c r="CX182" s="26">
        <f t="shared" si="64"/>
        <v>1.01283722470517</v>
      </c>
      <c r="CY182" s="27">
        <f t="shared" si="65"/>
        <v>0.668472568305414</v>
      </c>
      <c r="CZ182" s="26">
        <f t="shared" si="66"/>
        <v>3.145</v>
      </c>
      <c r="DA182" s="28">
        <f t="shared" si="67"/>
        <v>-2.47652743169459</v>
      </c>
      <c r="DB182" s="22">
        <v>2</v>
      </c>
      <c r="DC182" s="1">
        <v>1</v>
      </c>
      <c r="DD182" s="66">
        <v>2</v>
      </c>
      <c r="DE182" s="29">
        <f t="shared" si="85"/>
        <v>0</v>
      </c>
      <c r="DF182" s="29">
        <v>0</v>
      </c>
      <c r="DG182" s="3">
        <v>19</v>
      </c>
      <c r="DH182" s="1">
        <f t="shared" si="81"/>
        <v>1.9</v>
      </c>
      <c r="DI182" s="3">
        <v>29</v>
      </c>
      <c r="DJ182" s="1">
        <f t="shared" si="68"/>
        <v>2.9</v>
      </c>
      <c r="DK182" s="17">
        <v>2</v>
      </c>
      <c r="DL182" s="3">
        <v>105</v>
      </c>
      <c r="DM182" s="3">
        <v>237</v>
      </c>
      <c r="DN182" s="1">
        <f t="shared" si="83"/>
        <v>23.7</v>
      </c>
      <c r="DO182" s="3">
        <v>8031</v>
      </c>
      <c r="DP182" s="1">
        <v>2</v>
      </c>
      <c r="DQ182" s="1">
        <f t="shared" si="84"/>
        <v>8.031</v>
      </c>
      <c r="DR182" s="3">
        <v>61</v>
      </c>
      <c r="DS182" s="129">
        <v>4.2</v>
      </c>
      <c r="DT182" s="3" t="s">
        <v>241</v>
      </c>
      <c r="DU182" s="3">
        <v>1</v>
      </c>
      <c r="DV182" s="3">
        <v>5</v>
      </c>
      <c r="DW182" s="1">
        <v>1</v>
      </c>
      <c r="DX182" s="95">
        <v>8</v>
      </c>
      <c r="DY182" s="3">
        <v>79.4</v>
      </c>
      <c r="DZ182" s="30">
        <v>141</v>
      </c>
      <c r="EA182" s="3">
        <v>170</v>
      </c>
      <c r="EB182" s="3">
        <v>11.1</v>
      </c>
      <c r="EC182" s="3">
        <v>110</v>
      </c>
      <c r="ED182" s="3">
        <v>0.96</v>
      </c>
      <c r="EE182" s="3">
        <v>39</v>
      </c>
      <c r="EF182" s="3">
        <v>18</v>
      </c>
      <c r="EG182" s="26">
        <f t="shared" si="86"/>
        <v>1.25527250510331</v>
      </c>
      <c r="EH182" s="26">
        <f t="shared" si="87"/>
        <v>0.828479853368182</v>
      </c>
      <c r="EI182" s="1">
        <f t="shared" si="88"/>
        <v>3.315</v>
      </c>
      <c r="EJ182" s="28">
        <f t="shared" si="89"/>
        <v>-2.48652014663182</v>
      </c>
      <c r="EK182" s="22">
        <v>2</v>
      </c>
      <c r="EL182" s="1">
        <v>2</v>
      </c>
      <c r="EM182" s="3">
        <v>225</v>
      </c>
      <c r="EN182" s="3">
        <v>404</v>
      </c>
      <c r="EO182" s="3">
        <v>111</v>
      </c>
      <c r="EP182" s="3">
        <v>211</v>
      </c>
      <c r="EQ182" s="3">
        <v>8350</v>
      </c>
      <c r="ER182" s="129">
        <v>53</v>
      </c>
      <c r="ES182" s="118"/>
      <c r="ET182" s="3">
        <v>0</v>
      </c>
      <c r="EW182" s="30"/>
      <c r="FK182" s="95">
        <v>38.2</v>
      </c>
      <c r="FL182" s="3">
        <v>36.2</v>
      </c>
      <c r="FM182" s="17"/>
      <c r="FN182" s="31">
        <v>1</v>
      </c>
      <c r="FO182" s="157">
        <v>1</v>
      </c>
      <c r="FP182" s="3">
        <v>0</v>
      </c>
      <c r="FQ182" s="1">
        <v>0</v>
      </c>
      <c r="FR182" s="3">
        <v>0</v>
      </c>
      <c r="FS182" s="1">
        <v>0</v>
      </c>
      <c r="FT182" s="1">
        <f t="shared" si="69"/>
        <v>0</v>
      </c>
      <c r="FU182" s="66">
        <v>0</v>
      </c>
      <c r="FV182" s="1">
        <f t="shared" si="70"/>
        <v>0</v>
      </c>
      <c r="FW182" s="1">
        <v>0</v>
      </c>
      <c r="FX182" s="1">
        <v>0</v>
      </c>
      <c r="FY182" s="17">
        <v>0</v>
      </c>
      <c r="FZ182" s="1">
        <v>0</v>
      </c>
      <c r="GA182" s="17"/>
      <c r="GB182" s="1">
        <v>0</v>
      </c>
      <c r="GC182" s="17">
        <v>0</v>
      </c>
      <c r="GD182" s="17">
        <v>0</v>
      </c>
      <c r="GE182" s="1">
        <v>0</v>
      </c>
      <c r="GF182" s="17"/>
      <c r="GG182" s="1">
        <v>0</v>
      </c>
      <c r="GH182" s="17">
        <v>0</v>
      </c>
      <c r="GI182" s="17">
        <v>0</v>
      </c>
      <c r="GJ182" s="1">
        <v>0</v>
      </c>
      <c r="GK182" s="3">
        <v>0</v>
      </c>
      <c r="GL182" s="3">
        <v>0</v>
      </c>
      <c r="GM182" s="32">
        <v>0</v>
      </c>
      <c r="GN182" s="17">
        <v>0</v>
      </c>
      <c r="GO182" s="66">
        <v>0</v>
      </c>
      <c r="GP182" s="1">
        <v>0</v>
      </c>
      <c r="GQ182" s="1">
        <v>0</v>
      </c>
      <c r="GR182" s="66">
        <v>0</v>
      </c>
      <c r="GS182" s="1">
        <v>0</v>
      </c>
      <c r="GT182" s="32">
        <v>0</v>
      </c>
      <c r="GU182" s="32">
        <v>0</v>
      </c>
      <c r="GV182" s="3">
        <v>0</v>
      </c>
      <c r="GW182" s="3">
        <v>0</v>
      </c>
      <c r="GX182" s="157">
        <v>0</v>
      </c>
      <c r="GY182" s="66">
        <v>0</v>
      </c>
      <c r="GZ182" s="17">
        <v>0</v>
      </c>
      <c r="HA182" s="129">
        <v>0</v>
      </c>
      <c r="HB182" s="3">
        <v>0</v>
      </c>
      <c r="HC182" s="17">
        <v>0</v>
      </c>
      <c r="HD182" s="170">
        <v>0</v>
      </c>
      <c r="HE182" s="17">
        <v>0</v>
      </c>
      <c r="HF182" s="17">
        <v>0</v>
      </c>
      <c r="HG182" s="17">
        <v>0</v>
      </c>
      <c r="HH182" s="17">
        <v>0</v>
      </c>
      <c r="HI182" s="17">
        <v>0</v>
      </c>
      <c r="HL182" s="3">
        <v>0</v>
      </c>
      <c r="HM182" s="3">
        <v>0</v>
      </c>
      <c r="HN182" s="3">
        <v>0</v>
      </c>
      <c r="HO182" s="3">
        <v>0</v>
      </c>
      <c r="HP182" s="3">
        <v>0</v>
      </c>
      <c r="HQ182" s="3">
        <v>0</v>
      </c>
      <c r="HR182" s="32">
        <v>0</v>
      </c>
      <c r="HS182" s="1">
        <v>0</v>
      </c>
      <c r="HT182" s="32">
        <v>0</v>
      </c>
      <c r="HU182" s="32">
        <v>0</v>
      </c>
      <c r="HV182" s="1"/>
      <c r="HW182" s="32">
        <v>0</v>
      </c>
      <c r="HX182" s="32">
        <v>0</v>
      </c>
      <c r="HY182" s="1">
        <f t="shared" si="71"/>
        <v>0</v>
      </c>
      <c r="HZ182" s="1">
        <v>0</v>
      </c>
      <c r="IA182" s="1">
        <f t="shared" si="72"/>
        <v>0</v>
      </c>
      <c r="IB182" s="1">
        <v>0</v>
      </c>
      <c r="IC182" s="3">
        <v>0</v>
      </c>
      <c r="ID182" s="118">
        <v>0</v>
      </c>
      <c r="IE182" s="118"/>
      <c r="IF182" s="118"/>
      <c r="IG182" s="115">
        <v>2</v>
      </c>
      <c r="IH182" s="118" t="s">
        <v>242</v>
      </c>
      <c r="II182" s="179">
        <v>0</v>
      </c>
      <c r="IJ182" s="3" t="s">
        <v>872</v>
      </c>
      <c r="IK182" s="3" t="s">
        <v>754</v>
      </c>
      <c r="IL182" s="3" t="s">
        <v>242</v>
      </c>
      <c r="JE182" s="118"/>
      <c r="JI182" s="3" t="s">
        <v>242</v>
      </c>
      <c r="JN182" s="118"/>
    </row>
    <row r="183" s="1" customFormat="1" spans="1:274">
      <c r="A183" s="17">
        <v>112</v>
      </c>
      <c r="B183" s="48">
        <v>3000062191</v>
      </c>
      <c r="C183" s="48" t="s">
        <v>873</v>
      </c>
      <c r="E183" s="49">
        <v>3</v>
      </c>
      <c r="F183" s="49">
        <v>2</v>
      </c>
      <c r="G183" s="17">
        <v>3</v>
      </c>
      <c r="H183" s="1">
        <v>1</v>
      </c>
      <c r="I183" s="71">
        <v>62.6885694729637</v>
      </c>
      <c r="J183" s="47">
        <v>2</v>
      </c>
      <c r="K183" s="68">
        <f t="shared" si="63"/>
        <v>6.26885694729637</v>
      </c>
      <c r="L183" s="49">
        <v>4</v>
      </c>
      <c r="M183" s="78">
        <v>21094</v>
      </c>
      <c r="N183" s="1">
        <v>0</v>
      </c>
      <c r="O183" s="1">
        <v>0</v>
      </c>
      <c r="P183" s="1">
        <v>1</v>
      </c>
      <c r="Q183" s="1">
        <v>1</v>
      </c>
      <c r="R183" s="1">
        <v>0</v>
      </c>
      <c r="S183" s="19">
        <v>179</v>
      </c>
      <c r="T183" s="83">
        <v>181</v>
      </c>
      <c r="U183" s="1">
        <v>1</v>
      </c>
      <c r="V183" s="1">
        <v>1</v>
      </c>
      <c r="W183" s="1">
        <v>1</v>
      </c>
      <c r="X183" s="1">
        <v>1</v>
      </c>
      <c r="Z183" s="88">
        <v>43991</v>
      </c>
      <c r="AA183" s="17">
        <v>69</v>
      </c>
      <c r="AB183" s="17">
        <v>0</v>
      </c>
      <c r="AC183" s="1">
        <v>26.82</v>
      </c>
      <c r="AD183" s="1">
        <v>2</v>
      </c>
      <c r="AE183" s="20" t="s">
        <v>370</v>
      </c>
      <c r="AF183" s="16"/>
      <c r="AG183" s="16" t="s">
        <v>251</v>
      </c>
      <c r="AH183" s="16">
        <v>2</v>
      </c>
      <c r="AI183" s="21">
        <v>2</v>
      </c>
      <c r="AJ183" s="16">
        <v>1.3</v>
      </c>
      <c r="AK183" s="17">
        <v>1.3</v>
      </c>
      <c r="AL183" s="22">
        <v>1</v>
      </c>
      <c r="AM183" s="1">
        <v>1</v>
      </c>
      <c r="AN183" s="1">
        <v>1</v>
      </c>
      <c r="AO183" s="1">
        <v>0</v>
      </c>
      <c r="AP183" s="1">
        <v>0</v>
      </c>
      <c r="AQ183" s="17">
        <v>1</v>
      </c>
      <c r="AR183" s="1">
        <v>1</v>
      </c>
      <c r="AS183" s="1">
        <v>1</v>
      </c>
      <c r="AT183" s="17" t="s">
        <v>246</v>
      </c>
      <c r="AU183" s="17">
        <v>1</v>
      </c>
      <c r="AV183" s="17">
        <v>1</v>
      </c>
      <c r="AX183" s="1">
        <v>1</v>
      </c>
      <c r="AY183" s="1">
        <v>1</v>
      </c>
      <c r="AZ183" s="1">
        <v>1</v>
      </c>
      <c r="BA183" s="1">
        <v>1</v>
      </c>
      <c r="BB183" s="107">
        <v>1</v>
      </c>
      <c r="BC183" s="22">
        <v>0</v>
      </c>
      <c r="BD183" s="22">
        <v>0</v>
      </c>
      <c r="BE183" s="22"/>
      <c r="BF183" s="1">
        <v>0</v>
      </c>
      <c r="BG183" s="1">
        <v>1</v>
      </c>
      <c r="BH183" s="17">
        <v>1</v>
      </c>
      <c r="BI183" s="1">
        <v>0</v>
      </c>
      <c r="BJ183" s="17">
        <v>0</v>
      </c>
      <c r="BK183" s="23">
        <v>1</v>
      </c>
      <c r="BL183" s="1">
        <v>0</v>
      </c>
      <c r="BM183" s="1">
        <v>0</v>
      </c>
      <c r="BN183" s="1">
        <v>1</v>
      </c>
      <c r="BO183" s="1">
        <v>0</v>
      </c>
      <c r="BP183" s="1">
        <v>1</v>
      </c>
      <c r="BQ183" s="1">
        <v>1</v>
      </c>
      <c r="BR183" s="1">
        <v>1.05</v>
      </c>
      <c r="BS183" s="1">
        <v>1</v>
      </c>
      <c r="BT183" s="1">
        <v>1</v>
      </c>
      <c r="BU183" s="1">
        <v>1</v>
      </c>
      <c r="BW183" s="1">
        <v>3.73</v>
      </c>
      <c r="BX183" s="17">
        <v>1</v>
      </c>
      <c r="BY183" s="1">
        <v>2</v>
      </c>
      <c r="BZ183" s="1">
        <v>58.9</v>
      </c>
      <c r="CA183" s="1">
        <v>135</v>
      </c>
      <c r="CB183" s="24">
        <v>2</v>
      </c>
      <c r="CC183" s="24">
        <v>69</v>
      </c>
      <c r="CD183" s="48">
        <f t="shared" si="79"/>
        <v>1.38</v>
      </c>
      <c r="CE183" s="48">
        <v>2</v>
      </c>
      <c r="CF183" s="25">
        <v>0</v>
      </c>
      <c r="CG183" s="17">
        <v>0</v>
      </c>
      <c r="CH183" s="17">
        <v>0</v>
      </c>
      <c r="CI183" s="17">
        <v>0</v>
      </c>
      <c r="CJ183" s="17">
        <v>0</v>
      </c>
      <c r="CK183" s="17">
        <v>69</v>
      </c>
      <c r="CL183" s="1">
        <f t="shared" si="82"/>
        <v>1.38</v>
      </c>
      <c r="CM183" s="22">
        <v>14.7</v>
      </c>
      <c r="CN183" s="17">
        <v>1</v>
      </c>
      <c r="CO183" s="1">
        <v>57.9</v>
      </c>
      <c r="CP183" s="1">
        <v>2</v>
      </c>
      <c r="CQ183" s="1">
        <f t="shared" si="73"/>
        <v>5.79</v>
      </c>
      <c r="CR183" s="1">
        <v>1.29</v>
      </c>
      <c r="CS183" s="1">
        <f t="shared" si="80"/>
        <v>12.9</v>
      </c>
      <c r="CT183" s="22">
        <v>2</v>
      </c>
      <c r="CU183" s="22">
        <v>30</v>
      </c>
      <c r="CV183" s="22">
        <v>1</v>
      </c>
      <c r="CW183" s="22">
        <v>39.3</v>
      </c>
      <c r="CX183" s="26">
        <f t="shared" si="64"/>
        <v>1.59439255037543</v>
      </c>
      <c r="CY183" s="27">
        <f t="shared" si="65"/>
        <v>1.05229908324778</v>
      </c>
      <c r="CZ183" s="26">
        <f t="shared" si="66"/>
        <v>2.55</v>
      </c>
      <c r="DA183" s="28">
        <f t="shared" si="67"/>
        <v>-1.49770091675222</v>
      </c>
      <c r="DB183" s="22">
        <v>2</v>
      </c>
      <c r="DC183" s="1">
        <v>1</v>
      </c>
      <c r="DD183" s="17">
        <v>2</v>
      </c>
      <c r="DE183" s="29">
        <f t="shared" si="85"/>
        <v>0</v>
      </c>
      <c r="DF183" s="29">
        <v>0</v>
      </c>
      <c r="DG183" s="1">
        <v>17</v>
      </c>
      <c r="DH183" s="1">
        <f t="shared" si="81"/>
        <v>1.7</v>
      </c>
      <c r="DI183" s="1">
        <v>22</v>
      </c>
      <c r="DJ183" s="1">
        <f t="shared" si="68"/>
        <v>2.2</v>
      </c>
      <c r="DK183" s="17">
        <v>1</v>
      </c>
      <c r="DL183" s="1">
        <v>90</v>
      </c>
      <c r="DM183" s="1">
        <v>16</v>
      </c>
      <c r="DN183" s="1">
        <f t="shared" si="83"/>
        <v>1.6</v>
      </c>
      <c r="DO183" s="1">
        <v>3763</v>
      </c>
      <c r="DP183" s="1">
        <v>1</v>
      </c>
      <c r="DQ183" s="1">
        <f t="shared" si="84"/>
        <v>3.763</v>
      </c>
      <c r="DR183" s="1">
        <v>74</v>
      </c>
      <c r="DS183" s="25">
        <v>4.9</v>
      </c>
      <c r="DT183" s="1" t="s">
        <v>308</v>
      </c>
      <c r="DU183" s="1">
        <v>2</v>
      </c>
      <c r="DV183" s="1">
        <v>7</v>
      </c>
      <c r="DW183" s="1">
        <v>2</v>
      </c>
      <c r="DX183" s="20">
        <v>7.02</v>
      </c>
      <c r="DY183" s="1">
        <v>81.2</v>
      </c>
      <c r="DZ183" s="30">
        <v>130</v>
      </c>
      <c r="EA183" s="1">
        <v>58</v>
      </c>
      <c r="EB183" s="1">
        <v>15</v>
      </c>
      <c r="EC183" s="1">
        <v>55.8</v>
      </c>
      <c r="ED183" s="1">
        <v>1.31</v>
      </c>
      <c r="EE183" s="1">
        <v>31</v>
      </c>
      <c r="EF183" s="1">
        <v>58.6</v>
      </c>
      <c r="EG183" s="26">
        <f t="shared" si="86"/>
        <v>1.76789761601809</v>
      </c>
      <c r="EH183" s="26">
        <f t="shared" si="87"/>
        <v>1.16681242657194</v>
      </c>
      <c r="EI183" s="1">
        <f t="shared" si="88"/>
        <v>2.635</v>
      </c>
      <c r="EJ183" s="28">
        <f t="shared" si="89"/>
        <v>-1.46818757342806</v>
      </c>
      <c r="EK183" s="22">
        <v>2</v>
      </c>
      <c r="EL183" s="1">
        <v>2</v>
      </c>
      <c r="EM183" s="1">
        <v>153</v>
      </c>
      <c r="EN183" s="1">
        <v>215</v>
      </c>
      <c r="EO183" s="1">
        <v>81</v>
      </c>
      <c r="EP183" s="1">
        <v>21</v>
      </c>
      <c r="EQ183" s="1">
        <v>3716</v>
      </c>
      <c r="ER183" s="25">
        <v>78</v>
      </c>
      <c r="ES183" s="23"/>
      <c r="ET183" s="1">
        <v>1</v>
      </c>
      <c r="EU183" s="1">
        <v>2.47</v>
      </c>
      <c r="EV183" s="1">
        <v>47.3</v>
      </c>
      <c r="EW183" s="30">
        <v>117</v>
      </c>
      <c r="EX183" s="1">
        <v>64</v>
      </c>
      <c r="EY183" s="1">
        <v>14.4</v>
      </c>
      <c r="EZ183" s="1">
        <v>60.1</v>
      </c>
      <c r="FA183" s="1">
        <v>1.26</v>
      </c>
      <c r="FB183" s="1">
        <v>30</v>
      </c>
      <c r="FC183" s="1">
        <v>42.8</v>
      </c>
      <c r="FD183" s="1">
        <v>83</v>
      </c>
      <c r="FE183" s="1">
        <v>42</v>
      </c>
      <c r="FF183" s="1">
        <v>88</v>
      </c>
      <c r="FG183" s="1">
        <v>34</v>
      </c>
      <c r="FH183" s="1">
        <v>2809</v>
      </c>
      <c r="FI183" s="1">
        <v>68</v>
      </c>
      <c r="FK183" s="20">
        <v>38.7</v>
      </c>
      <c r="FL183" s="1">
        <v>36.5</v>
      </c>
      <c r="FM183" s="17"/>
      <c r="FN183" s="31">
        <v>1</v>
      </c>
      <c r="FO183" s="157">
        <v>1</v>
      </c>
      <c r="FP183" s="1">
        <v>2</v>
      </c>
      <c r="FQ183" s="1">
        <v>1</v>
      </c>
      <c r="FR183" s="1">
        <v>0</v>
      </c>
      <c r="FS183" s="1">
        <v>0</v>
      </c>
      <c r="FT183" s="1">
        <f t="shared" si="69"/>
        <v>0</v>
      </c>
      <c r="FU183" s="1">
        <v>0</v>
      </c>
      <c r="FV183" s="1">
        <f t="shared" si="70"/>
        <v>0</v>
      </c>
      <c r="FW183" s="1">
        <v>0</v>
      </c>
      <c r="FX183" s="1">
        <v>0</v>
      </c>
      <c r="FY183" s="17">
        <v>0</v>
      </c>
      <c r="FZ183" s="1">
        <v>0</v>
      </c>
      <c r="GB183" s="1">
        <v>0</v>
      </c>
      <c r="GC183" s="1">
        <v>0</v>
      </c>
      <c r="GD183" s="17">
        <v>0</v>
      </c>
      <c r="GE183" s="1">
        <v>0</v>
      </c>
      <c r="GG183" s="1">
        <v>0</v>
      </c>
      <c r="GH183" s="1">
        <v>0</v>
      </c>
      <c r="GI183" s="17">
        <v>0</v>
      </c>
      <c r="GJ183" s="1">
        <v>0</v>
      </c>
      <c r="GK183" s="1">
        <v>0</v>
      </c>
      <c r="GL183" s="1">
        <v>0</v>
      </c>
      <c r="GM183" s="32">
        <v>0</v>
      </c>
      <c r="GN183" s="17">
        <v>0</v>
      </c>
      <c r="GO183" s="17">
        <v>0</v>
      </c>
      <c r="GP183" s="1">
        <v>0</v>
      </c>
      <c r="GQ183" s="1">
        <v>0</v>
      </c>
      <c r="GR183" s="1">
        <v>0</v>
      </c>
      <c r="GS183" s="1">
        <v>0</v>
      </c>
      <c r="GT183" s="32">
        <v>0</v>
      </c>
      <c r="GU183" s="32">
        <v>0</v>
      </c>
      <c r="GV183" s="1">
        <v>0</v>
      </c>
      <c r="GW183" s="1">
        <v>0</v>
      </c>
      <c r="GX183" s="157">
        <v>0</v>
      </c>
      <c r="GY183" s="17">
        <v>0</v>
      </c>
      <c r="GZ183" s="17">
        <v>0</v>
      </c>
      <c r="HA183" s="25">
        <v>0</v>
      </c>
      <c r="HB183" s="1">
        <v>0</v>
      </c>
      <c r="HC183" s="17">
        <v>0</v>
      </c>
      <c r="HD183" s="170">
        <v>0</v>
      </c>
      <c r="HE183" s="17">
        <v>0</v>
      </c>
      <c r="HF183" s="17">
        <v>0</v>
      </c>
      <c r="HG183" s="17">
        <v>0</v>
      </c>
      <c r="HH183" s="17">
        <v>0</v>
      </c>
      <c r="HI183" s="17">
        <v>0</v>
      </c>
      <c r="HL183" s="1">
        <v>0</v>
      </c>
      <c r="HM183" s="1">
        <v>0</v>
      </c>
      <c r="HN183" s="1">
        <v>0</v>
      </c>
      <c r="HO183" s="1">
        <v>0</v>
      </c>
      <c r="HP183" s="1">
        <v>0</v>
      </c>
      <c r="HQ183" s="1">
        <v>0</v>
      </c>
      <c r="HR183" s="32">
        <v>0</v>
      </c>
      <c r="HS183" s="1">
        <v>0</v>
      </c>
      <c r="HT183" s="32">
        <v>0</v>
      </c>
      <c r="HU183" s="32">
        <v>0</v>
      </c>
      <c r="HW183" s="32">
        <v>0</v>
      </c>
      <c r="HX183" s="32">
        <v>0</v>
      </c>
      <c r="HY183" s="1">
        <f t="shared" si="71"/>
        <v>0</v>
      </c>
      <c r="HZ183" s="1">
        <v>0</v>
      </c>
      <c r="IA183" s="1">
        <f t="shared" si="72"/>
        <v>0</v>
      </c>
      <c r="IB183" s="1">
        <v>0</v>
      </c>
      <c r="IC183" s="1">
        <v>0</v>
      </c>
      <c r="ID183" s="23">
        <v>0</v>
      </c>
      <c r="IE183" s="23"/>
      <c r="IF183" s="23"/>
      <c r="IG183" s="36">
        <v>1</v>
      </c>
      <c r="IH183" s="37" t="s">
        <v>242</v>
      </c>
      <c r="II183" s="179">
        <v>0</v>
      </c>
      <c r="IJ183" s="1" t="s">
        <v>602</v>
      </c>
      <c r="IL183" s="38" t="s">
        <v>242</v>
      </c>
      <c r="IM183" s="1">
        <v>0</v>
      </c>
      <c r="IN183" s="1">
        <v>0</v>
      </c>
      <c r="IO183" s="1">
        <v>2.07</v>
      </c>
      <c r="IQ183" s="1">
        <v>3.01</v>
      </c>
      <c r="IR183" s="1">
        <v>54</v>
      </c>
      <c r="IS183" s="1">
        <v>147</v>
      </c>
      <c r="IT183" s="1">
        <v>73</v>
      </c>
      <c r="IX183" s="1">
        <v>37</v>
      </c>
      <c r="IY183" s="1">
        <v>54.6</v>
      </c>
      <c r="IZ183" s="1">
        <v>33</v>
      </c>
      <c r="JA183" s="1">
        <v>51</v>
      </c>
      <c r="JB183" s="1">
        <v>179</v>
      </c>
      <c r="JC183" s="1">
        <v>178</v>
      </c>
      <c r="JD183" s="1">
        <v>4333</v>
      </c>
      <c r="JE183" s="23">
        <v>72</v>
      </c>
      <c r="JI183" s="38" t="s">
        <v>242</v>
      </c>
      <c r="JN183" s="23"/>
    </row>
    <row r="184" s="1" customFormat="1" spans="1:274">
      <c r="A184" s="17">
        <v>113</v>
      </c>
      <c r="B184" s="48">
        <v>3000639880</v>
      </c>
      <c r="C184" s="48" t="s">
        <v>874</v>
      </c>
      <c r="E184" s="49">
        <v>3</v>
      </c>
      <c r="F184" s="49">
        <v>2</v>
      </c>
      <c r="G184" s="17">
        <v>3</v>
      </c>
      <c r="H184" s="1">
        <v>1</v>
      </c>
      <c r="I184" s="71">
        <v>60.7241333627732</v>
      </c>
      <c r="J184" s="47">
        <v>2</v>
      </c>
      <c r="K184" s="68">
        <f t="shared" si="63"/>
        <v>6.07241333627732</v>
      </c>
      <c r="L184" s="49">
        <v>4</v>
      </c>
      <c r="M184" s="78">
        <v>21490</v>
      </c>
      <c r="N184" s="1">
        <v>0</v>
      </c>
      <c r="O184" s="1">
        <v>0</v>
      </c>
      <c r="P184" s="1">
        <v>0</v>
      </c>
      <c r="Q184" s="1">
        <v>0</v>
      </c>
      <c r="R184" s="1">
        <v>0</v>
      </c>
      <c r="S184" s="19">
        <v>180</v>
      </c>
      <c r="T184" s="83">
        <v>182</v>
      </c>
      <c r="U184" s="1">
        <v>1</v>
      </c>
      <c r="V184" s="1">
        <v>1</v>
      </c>
      <c r="W184" s="1">
        <v>1</v>
      </c>
      <c r="X184" s="1">
        <v>1</v>
      </c>
      <c r="Z184" s="88">
        <v>43669</v>
      </c>
      <c r="AA184" s="17">
        <v>146</v>
      </c>
      <c r="AB184" s="17">
        <v>0</v>
      </c>
      <c r="AC184" s="1">
        <v>23.73</v>
      </c>
      <c r="AD184" s="1">
        <v>2</v>
      </c>
      <c r="AE184" s="20" t="s">
        <v>295</v>
      </c>
      <c r="AF184" s="16"/>
      <c r="AG184" s="16" t="s">
        <v>235</v>
      </c>
      <c r="AH184" s="16">
        <v>1</v>
      </c>
      <c r="AI184" s="21">
        <v>1</v>
      </c>
      <c r="AJ184" s="16">
        <v>1.9</v>
      </c>
      <c r="AK184" s="17">
        <v>1.9</v>
      </c>
      <c r="AL184" s="22">
        <v>1</v>
      </c>
      <c r="AM184" s="1">
        <v>1</v>
      </c>
      <c r="AN184" s="1">
        <v>1</v>
      </c>
      <c r="AO184" s="1">
        <v>0</v>
      </c>
      <c r="AP184" s="1">
        <v>0</v>
      </c>
      <c r="AQ184" s="17">
        <v>1</v>
      </c>
      <c r="AR184" s="1">
        <v>1</v>
      </c>
      <c r="AS184" s="1">
        <v>1</v>
      </c>
      <c r="AT184" s="17">
        <v>0</v>
      </c>
      <c r="AU184" s="17">
        <v>0</v>
      </c>
      <c r="AV184" s="17">
        <v>0</v>
      </c>
      <c r="AX184" s="1">
        <v>1</v>
      </c>
      <c r="AY184" s="1">
        <v>1</v>
      </c>
      <c r="AZ184" s="1">
        <v>1</v>
      </c>
      <c r="BA184" s="1">
        <v>1</v>
      </c>
      <c r="BB184" s="107">
        <v>1</v>
      </c>
      <c r="BC184" s="22">
        <v>0</v>
      </c>
      <c r="BD184" s="22">
        <v>0</v>
      </c>
      <c r="BE184" s="22"/>
      <c r="BF184" s="1">
        <v>1</v>
      </c>
      <c r="BG184" s="1">
        <v>1</v>
      </c>
      <c r="BH184" s="17">
        <v>1</v>
      </c>
      <c r="BI184" s="1">
        <v>0</v>
      </c>
      <c r="BJ184" s="17">
        <v>0</v>
      </c>
      <c r="BK184" s="23">
        <v>1</v>
      </c>
      <c r="BL184" s="1">
        <v>0</v>
      </c>
      <c r="BM184" s="1">
        <v>0</v>
      </c>
      <c r="BN184" s="1">
        <v>1</v>
      </c>
      <c r="BO184" s="1">
        <v>0</v>
      </c>
      <c r="BP184" s="1">
        <v>1</v>
      </c>
      <c r="BQ184" s="1">
        <v>1</v>
      </c>
      <c r="BR184" s="1">
        <v>1.31</v>
      </c>
      <c r="BS184" s="1">
        <v>1</v>
      </c>
      <c r="BT184" s="1">
        <v>1</v>
      </c>
      <c r="BU184" s="1">
        <v>1</v>
      </c>
      <c r="BW184" s="1">
        <v>4.72</v>
      </c>
      <c r="BX184" s="1">
        <v>2</v>
      </c>
      <c r="BY184" s="1">
        <v>2</v>
      </c>
      <c r="BZ184" s="1">
        <v>47.2</v>
      </c>
      <c r="CA184" s="1">
        <v>134</v>
      </c>
      <c r="CB184" s="24">
        <v>2</v>
      </c>
      <c r="CC184" s="24">
        <v>146</v>
      </c>
      <c r="CD184" s="48">
        <f t="shared" si="79"/>
        <v>2.92</v>
      </c>
      <c r="CE184" s="48">
        <v>3</v>
      </c>
      <c r="CF184" s="25">
        <v>0</v>
      </c>
      <c r="CG184" s="17">
        <v>0</v>
      </c>
      <c r="CH184" s="17">
        <v>0</v>
      </c>
      <c r="CI184" s="17">
        <v>0</v>
      </c>
      <c r="CJ184" s="17">
        <v>0</v>
      </c>
      <c r="CK184" s="17">
        <v>146</v>
      </c>
      <c r="CL184" s="1">
        <f t="shared" si="82"/>
        <v>2.92</v>
      </c>
      <c r="CM184" s="22">
        <v>11.7</v>
      </c>
      <c r="CN184" s="17">
        <v>1</v>
      </c>
      <c r="CO184" s="1">
        <v>95.2</v>
      </c>
      <c r="CP184" s="1">
        <v>6</v>
      </c>
      <c r="CQ184" s="1">
        <f t="shared" si="73"/>
        <v>9.52</v>
      </c>
      <c r="CR184" s="1">
        <v>1.02</v>
      </c>
      <c r="CS184" s="1">
        <f t="shared" si="80"/>
        <v>10.2</v>
      </c>
      <c r="CT184" s="107">
        <v>1</v>
      </c>
      <c r="CU184" s="22">
        <v>41</v>
      </c>
      <c r="CV184" s="107">
        <v>2</v>
      </c>
      <c r="CW184" s="22">
        <v>10.8</v>
      </c>
      <c r="CX184" s="26">
        <f t="shared" si="64"/>
        <v>1.03342375548695</v>
      </c>
      <c r="CY184" s="27">
        <f t="shared" si="65"/>
        <v>0.682059678621387</v>
      </c>
      <c r="CZ184" s="26">
        <f t="shared" si="66"/>
        <v>3.485</v>
      </c>
      <c r="DA184" s="28">
        <f t="shared" si="67"/>
        <v>-2.80294032137861</v>
      </c>
      <c r="DB184" s="107">
        <v>1</v>
      </c>
      <c r="DC184" s="1">
        <v>1</v>
      </c>
      <c r="DD184" s="17">
        <v>2</v>
      </c>
      <c r="DE184" s="29">
        <f t="shared" si="85"/>
        <v>1</v>
      </c>
      <c r="DF184" s="141">
        <v>1</v>
      </c>
      <c r="DG184" s="1">
        <v>37</v>
      </c>
      <c r="DH184" s="1">
        <f t="shared" si="81"/>
        <v>3.7</v>
      </c>
      <c r="DI184" s="1">
        <v>32</v>
      </c>
      <c r="DJ184" s="1">
        <f t="shared" si="68"/>
        <v>3.2</v>
      </c>
      <c r="DK184" s="17">
        <v>2</v>
      </c>
      <c r="DL184" s="1">
        <v>76</v>
      </c>
      <c r="DM184" s="1">
        <v>19</v>
      </c>
      <c r="DN184" s="1">
        <f t="shared" si="83"/>
        <v>1.9</v>
      </c>
      <c r="DO184" s="1">
        <v>7137</v>
      </c>
      <c r="DP184" s="1">
        <v>2</v>
      </c>
      <c r="DQ184" s="1">
        <f t="shared" si="84"/>
        <v>7.137</v>
      </c>
      <c r="DR184" s="1">
        <v>77</v>
      </c>
      <c r="DS184" s="25">
        <v>4.9</v>
      </c>
      <c r="DT184" s="1" t="s">
        <v>241</v>
      </c>
      <c r="DU184" s="1">
        <v>1</v>
      </c>
      <c r="DV184" s="1">
        <v>5</v>
      </c>
      <c r="DW184" s="1">
        <v>1</v>
      </c>
      <c r="DX184" s="20">
        <v>3.58</v>
      </c>
      <c r="DY184" s="1">
        <v>65.3</v>
      </c>
      <c r="DZ184" s="30">
        <v>136</v>
      </c>
      <c r="EA184" s="1">
        <v>118</v>
      </c>
      <c r="EB184" s="1">
        <v>11.9</v>
      </c>
      <c r="EC184" s="1">
        <v>84.3</v>
      </c>
      <c r="ED184" s="1">
        <v>1.04</v>
      </c>
      <c r="EE184" s="1">
        <v>40</v>
      </c>
      <c r="EF184" s="1">
        <v>26.3</v>
      </c>
      <c r="EG184" s="26">
        <f t="shared" si="86"/>
        <v>1.41995574848976</v>
      </c>
      <c r="EH184" s="26">
        <f t="shared" si="87"/>
        <v>0.93717079400324</v>
      </c>
      <c r="EI184" s="1">
        <f t="shared" si="88"/>
        <v>3.4</v>
      </c>
      <c r="EJ184" s="28">
        <f t="shared" si="89"/>
        <v>-2.46282920599676</v>
      </c>
      <c r="EK184" s="22">
        <v>2</v>
      </c>
      <c r="EL184" s="1">
        <v>2</v>
      </c>
      <c r="EM184" s="1">
        <v>149</v>
      </c>
      <c r="EN184" s="1">
        <v>243</v>
      </c>
      <c r="EO184" s="1">
        <v>59</v>
      </c>
      <c r="EP184" s="1">
        <v>19</v>
      </c>
      <c r="EQ184" s="1">
        <v>7369</v>
      </c>
      <c r="ER184" s="25">
        <v>67</v>
      </c>
      <c r="ES184" s="23"/>
      <c r="ET184" s="1">
        <v>1</v>
      </c>
      <c r="EU184" s="1">
        <v>3.82</v>
      </c>
      <c r="EV184" s="1">
        <v>52.8</v>
      </c>
      <c r="EW184" s="30">
        <v>124</v>
      </c>
      <c r="EX184" s="1">
        <v>125</v>
      </c>
      <c r="EY184" s="1">
        <v>11.6</v>
      </c>
      <c r="EZ184" s="1">
        <v>89.2</v>
      </c>
      <c r="FA184" s="1">
        <v>1.01</v>
      </c>
      <c r="FB184" s="1">
        <v>36</v>
      </c>
      <c r="FC184" s="1">
        <v>10.7</v>
      </c>
      <c r="FD184" s="1">
        <v>128</v>
      </c>
      <c r="FE184" s="1">
        <v>69</v>
      </c>
      <c r="FF184" s="1">
        <v>68</v>
      </c>
      <c r="FG184" s="1">
        <v>27</v>
      </c>
      <c r="FH184" s="1">
        <v>5783</v>
      </c>
      <c r="FI184" s="1">
        <v>72</v>
      </c>
      <c r="FK184" s="20">
        <v>37.2</v>
      </c>
      <c r="FL184" s="1">
        <v>37</v>
      </c>
      <c r="FN184" s="31">
        <v>0</v>
      </c>
      <c r="FO184" s="32">
        <v>0</v>
      </c>
      <c r="FP184" s="1">
        <v>0</v>
      </c>
      <c r="FQ184" s="1">
        <v>0</v>
      </c>
      <c r="FR184" s="1">
        <v>0</v>
      </c>
      <c r="FS184" s="1">
        <v>0</v>
      </c>
      <c r="FT184" s="1">
        <f t="shared" si="69"/>
        <v>0</v>
      </c>
      <c r="FU184" s="1">
        <v>0</v>
      </c>
      <c r="FV184" s="1">
        <f t="shared" si="70"/>
        <v>0</v>
      </c>
      <c r="FW184" s="1">
        <v>0</v>
      </c>
      <c r="FX184" s="1">
        <v>0</v>
      </c>
      <c r="FY184" s="17">
        <v>0</v>
      </c>
      <c r="FZ184" s="1">
        <v>0</v>
      </c>
      <c r="GB184" s="1">
        <v>0</v>
      </c>
      <c r="GC184" s="1">
        <v>0</v>
      </c>
      <c r="GD184" s="17">
        <v>0</v>
      </c>
      <c r="GE184" s="1">
        <v>0</v>
      </c>
      <c r="GG184" s="1">
        <v>0</v>
      </c>
      <c r="GH184" s="1">
        <v>0</v>
      </c>
      <c r="GI184" s="17">
        <v>0</v>
      </c>
      <c r="GJ184" s="1">
        <v>0</v>
      </c>
      <c r="GK184" s="1">
        <v>0</v>
      </c>
      <c r="GL184" s="1">
        <v>0</v>
      </c>
      <c r="GM184" s="32">
        <v>0</v>
      </c>
      <c r="GN184" s="17">
        <v>0</v>
      </c>
      <c r="GO184" s="17">
        <v>0</v>
      </c>
      <c r="GP184" s="1">
        <v>0</v>
      </c>
      <c r="GQ184" s="1">
        <v>0</v>
      </c>
      <c r="GR184" s="1">
        <v>0</v>
      </c>
      <c r="GS184" s="1">
        <v>0</v>
      </c>
      <c r="GT184" s="32">
        <v>0</v>
      </c>
      <c r="GU184" s="32">
        <v>0</v>
      </c>
      <c r="GV184" s="1">
        <v>0</v>
      </c>
      <c r="GW184" s="1">
        <v>0</v>
      </c>
      <c r="GX184" s="157">
        <v>0</v>
      </c>
      <c r="GY184" s="17">
        <v>0</v>
      </c>
      <c r="GZ184" s="17">
        <v>0</v>
      </c>
      <c r="HA184" s="25">
        <v>0</v>
      </c>
      <c r="HB184" s="1">
        <v>0</v>
      </c>
      <c r="HC184" s="17">
        <v>0</v>
      </c>
      <c r="HD184" s="170">
        <v>0</v>
      </c>
      <c r="HE184" s="17">
        <v>0</v>
      </c>
      <c r="HF184" s="17">
        <v>0</v>
      </c>
      <c r="HG184" s="17">
        <v>0</v>
      </c>
      <c r="HH184" s="17">
        <v>0</v>
      </c>
      <c r="HI184" s="17">
        <v>0</v>
      </c>
      <c r="HL184" s="1">
        <v>0</v>
      </c>
      <c r="HM184" s="1">
        <v>0</v>
      </c>
      <c r="HN184" s="1">
        <v>0</v>
      </c>
      <c r="HO184" s="1">
        <v>0</v>
      </c>
      <c r="HP184" s="1">
        <v>0</v>
      </c>
      <c r="HQ184" s="1">
        <v>0</v>
      </c>
      <c r="HR184" s="32">
        <v>0</v>
      </c>
      <c r="HS184" s="1">
        <v>0</v>
      </c>
      <c r="HT184" s="32">
        <v>0</v>
      </c>
      <c r="HU184" s="32">
        <v>0</v>
      </c>
      <c r="HW184" s="32">
        <v>0</v>
      </c>
      <c r="HX184" s="32">
        <v>0</v>
      </c>
      <c r="HY184" s="1">
        <f t="shared" si="71"/>
        <v>0</v>
      </c>
      <c r="HZ184" s="1">
        <v>0</v>
      </c>
      <c r="IA184" s="1">
        <f t="shared" si="72"/>
        <v>0</v>
      </c>
      <c r="IB184" s="1">
        <v>0</v>
      </c>
      <c r="IC184" s="1">
        <v>0</v>
      </c>
      <c r="ID184" s="23">
        <v>0</v>
      </c>
      <c r="IE184" s="23"/>
      <c r="IF184" s="23"/>
      <c r="IG184" s="36">
        <v>1</v>
      </c>
      <c r="IH184" s="37" t="s">
        <v>242</v>
      </c>
      <c r="II184" s="179">
        <v>0</v>
      </c>
      <c r="IJ184" s="1" t="s">
        <v>875</v>
      </c>
      <c r="IK184" s="1" t="s">
        <v>652</v>
      </c>
      <c r="IL184" s="38" t="s">
        <v>242</v>
      </c>
      <c r="JE184" s="23"/>
      <c r="JI184" s="38" t="s">
        <v>242</v>
      </c>
      <c r="JN184" s="23"/>
    </row>
    <row r="185" s="3" customFormat="1" ht="30" spans="2:274">
      <c r="B185" s="56"/>
      <c r="C185" s="56"/>
      <c r="E185" s="54">
        <v>3</v>
      </c>
      <c r="F185" s="49">
        <v>2</v>
      </c>
      <c r="G185" s="66">
        <v>3</v>
      </c>
      <c r="H185" s="66">
        <v>1</v>
      </c>
      <c r="I185" s="71">
        <v>61.6037112685238</v>
      </c>
      <c r="J185" s="47">
        <v>2</v>
      </c>
      <c r="K185" s="68">
        <f t="shared" si="63"/>
        <v>6.16037112685238</v>
      </c>
      <c r="L185" s="49">
        <v>4</v>
      </c>
      <c r="M185" s="79">
        <v>21490</v>
      </c>
      <c r="N185" s="66">
        <v>0</v>
      </c>
      <c r="O185" s="66">
        <v>0</v>
      </c>
      <c r="P185" s="66">
        <v>0</v>
      </c>
      <c r="Q185" s="66">
        <v>0</v>
      </c>
      <c r="R185" s="1">
        <v>0</v>
      </c>
      <c r="S185" s="19">
        <v>181</v>
      </c>
      <c r="T185" s="83">
        <v>183</v>
      </c>
      <c r="U185" s="3">
        <v>2</v>
      </c>
      <c r="V185" s="3">
        <v>2</v>
      </c>
      <c r="W185" s="1">
        <v>2</v>
      </c>
      <c r="X185" s="1">
        <v>1</v>
      </c>
      <c r="Z185" s="92">
        <v>43991</v>
      </c>
      <c r="AA185" s="66">
        <v>143</v>
      </c>
      <c r="AB185" s="66" t="s">
        <v>790</v>
      </c>
      <c r="AC185" s="3">
        <v>22.65</v>
      </c>
      <c r="AD185" s="1">
        <v>2</v>
      </c>
      <c r="AE185" s="95" t="s">
        <v>245</v>
      </c>
      <c r="AF185" s="94"/>
      <c r="AG185" s="94" t="s">
        <v>235</v>
      </c>
      <c r="AH185" s="94">
        <v>1</v>
      </c>
      <c r="AI185" s="21">
        <v>1</v>
      </c>
      <c r="AJ185" s="94">
        <v>4.4</v>
      </c>
      <c r="AK185" s="66">
        <v>4.4</v>
      </c>
      <c r="AL185" s="107">
        <v>2</v>
      </c>
      <c r="AM185" s="3">
        <v>1</v>
      </c>
      <c r="AN185" s="3">
        <v>1</v>
      </c>
      <c r="AO185" s="3">
        <v>0</v>
      </c>
      <c r="AP185" s="3">
        <v>0</v>
      </c>
      <c r="AQ185" s="66">
        <v>1</v>
      </c>
      <c r="AR185" s="1">
        <v>1</v>
      </c>
      <c r="AS185" s="66">
        <v>1</v>
      </c>
      <c r="AT185" s="66" t="s">
        <v>246</v>
      </c>
      <c r="AU185" s="17">
        <v>1</v>
      </c>
      <c r="AV185" s="17">
        <v>1</v>
      </c>
      <c r="AX185" s="3">
        <v>1</v>
      </c>
      <c r="AY185" s="3">
        <v>1</v>
      </c>
      <c r="AZ185" s="3">
        <v>1</v>
      </c>
      <c r="BA185" s="1">
        <v>1</v>
      </c>
      <c r="BB185" s="107">
        <v>1</v>
      </c>
      <c r="BC185" s="22">
        <v>0</v>
      </c>
      <c r="BD185" s="22">
        <v>0</v>
      </c>
      <c r="BE185" s="22"/>
      <c r="BF185" s="3">
        <v>1</v>
      </c>
      <c r="BG185" s="3">
        <v>1</v>
      </c>
      <c r="BH185" s="17">
        <v>1</v>
      </c>
      <c r="BI185" s="3">
        <v>0</v>
      </c>
      <c r="BJ185" s="66">
        <v>0</v>
      </c>
      <c r="BK185" s="118">
        <v>1</v>
      </c>
      <c r="BL185" s="3">
        <v>0</v>
      </c>
      <c r="BM185" s="3">
        <v>0</v>
      </c>
      <c r="BN185" s="3">
        <v>1</v>
      </c>
      <c r="BO185" s="3">
        <v>0</v>
      </c>
      <c r="BP185" s="1">
        <v>1</v>
      </c>
      <c r="BQ185" s="66">
        <v>1</v>
      </c>
      <c r="BR185" s="3">
        <v>29.23</v>
      </c>
      <c r="BS185" s="1">
        <v>2</v>
      </c>
      <c r="BT185" s="1">
        <v>2</v>
      </c>
      <c r="BU185" s="1">
        <v>3</v>
      </c>
      <c r="BW185" s="3">
        <v>2.96</v>
      </c>
      <c r="BX185" s="17">
        <v>1</v>
      </c>
      <c r="BY185" s="1">
        <v>1</v>
      </c>
      <c r="BZ185" s="3">
        <v>46.7</v>
      </c>
      <c r="CA185" s="3">
        <v>122</v>
      </c>
      <c r="CB185" s="24">
        <v>2</v>
      </c>
      <c r="CC185" s="3">
        <v>143</v>
      </c>
      <c r="CD185" s="48">
        <f t="shared" si="79"/>
        <v>2.86</v>
      </c>
      <c r="CE185" s="48">
        <v>3</v>
      </c>
      <c r="CF185" s="129">
        <v>0</v>
      </c>
      <c r="CG185" s="3">
        <v>0</v>
      </c>
      <c r="CH185" s="3">
        <v>0</v>
      </c>
      <c r="CI185" s="3">
        <v>0</v>
      </c>
      <c r="CJ185" s="3">
        <v>0</v>
      </c>
      <c r="CK185" s="3">
        <v>143</v>
      </c>
      <c r="CL185" s="1">
        <f t="shared" si="82"/>
        <v>2.86</v>
      </c>
      <c r="CM185" s="22">
        <v>12.1</v>
      </c>
      <c r="CN185" s="17">
        <v>1</v>
      </c>
      <c r="CO185" s="3">
        <v>86.8</v>
      </c>
      <c r="CP185" s="17">
        <v>5</v>
      </c>
      <c r="CQ185" s="1">
        <f t="shared" si="73"/>
        <v>8.68</v>
      </c>
      <c r="CR185" s="3">
        <v>1.05</v>
      </c>
      <c r="CS185" s="1">
        <f t="shared" si="80"/>
        <v>10.5</v>
      </c>
      <c r="CT185" s="107">
        <v>1</v>
      </c>
      <c r="CU185" s="22">
        <v>36</v>
      </c>
      <c r="CV185" s="107">
        <v>2</v>
      </c>
      <c r="CW185" s="22">
        <v>8.4</v>
      </c>
      <c r="CX185" s="26">
        <f t="shared" si="64"/>
        <v>0.924279286061882</v>
      </c>
      <c r="CY185" s="27">
        <f t="shared" si="65"/>
        <v>0.610024328800842</v>
      </c>
      <c r="CZ185" s="26">
        <f t="shared" si="66"/>
        <v>3.06</v>
      </c>
      <c r="DA185" s="28">
        <f t="shared" si="67"/>
        <v>-2.44997567119916</v>
      </c>
      <c r="DB185" s="22">
        <v>2</v>
      </c>
      <c r="DC185" s="1">
        <v>1</v>
      </c>
      <c r="DD185" s="66">
        <v>2</v>
      </c>
      <c r="DE185" s="29">
        <f t="shared" si="85"/>
        <v>0</v>
      </c>
      <c r="DF185" s="29">
        <v>0</v>
      </c>
      <c r="DG185" s="3">
        <v>19</v>
      </c>
      <c r="DH185" s="1">
        <f t="shared" si="81"/>
        <v>1.9</v>
      </c>
      <c r="DI185" s="3">
        <v>26</v>
      </c>
      <c r="DJ185" s="1">
        <f t="shared" si="68"/>
        <v>2.6</v>
      </c>
      <c r="DK185" s="17">
        <v>2</v>
      </c>
      <c r="DL185" s="3">
        <v>66</v>
      </c>
      <c r="DM185" s="3">
        <v>19</v>
      </c>
      <c r="DN185" s="1">
        <f t="shared" si="83"/>
        <v>1.9</v>
      </c>
      <c r="DO185" s="3">
        <v>6286</v>
      </c>
      <c r="DP185" s="1">
        <v>2</v>
      </c>
      <c r="DQ185" s="1">
        <f t="shared" si="84"/>
        <v>6.286</v>
      </c>
      <c r="DR185" s="3">
        <v>73</v>
      </c>
      <c r="DS185" s="129">
        <v>5</v>
      </c>
      <c r="DT185" s="3" t="s">
        <v>241</v>
      </c>
      <c r="DU185" s="3">
        <v>1</v>
      </c>
      <c r="DV185" s="3">
        <v>5</v>
      </c>
      <c r="DW185" s="1">
        <v>1</v>
      </c>
      <c r="DX185" s="95">
        <v>6.17</v>
      </c>
      <c r="DY185" s="3">
        <v>76.6</v>
      </c>
      <c r="DZ185" s="30">
        <v>131</v>
      </c>
      <c r="EA185" s="3">
        <v>130</v>
      </c>
      <c r="EB185" s="3">
        <v>12.5</v>
      </c>
      <c r="EC185" s="3">
        <v>79.4</v>
      </c>
      <c r="ED185" s="3">
        <v>1.09</v>
      </c>
      <c r="EE185" s="3">
        <v>37</v>
      </c>
      <c r="EF185" s="3">
        <v>16.7</v>
      </c>
      <c r="EG185" s="26">
        <f t="shared" si="86"/>
        <v>1.22271647114758</v>
      </c>
      <c r="EH185" s="26">
        <f t="shared" si="87"/>
        <v>0.806992870957405</v>
      </c>
      <c r="EI185" s="1">
        <f t="shared" si="88"/>
        <v>3.145</v>
      </c>
      <c r="EJ185" s="28">
        <f t="shared" si="89"/>
        <v>-2.33800712904259</v>
      </c>
      <c r="EK185" s="22">
        <v>2</v>
      </c>
      <c r="EL185" s="1">
        <v>2</v>
      </c>
      <c r="EM185" s="3">
        <v>136</v>
      </c>
      <c r="EN185" s="3">
        <v>217</v>
      </c>
      <c r="EO185" s="3">
        <v>77</v>
      </c>
      <c r="EP185" s="3">
        <v>21</v>
      </c>
      <c r="EQ185" s="3">
        <v>6770</v>
      </c>
      <c r="ER185" s="129">
        <v>71</v>
      </c>
      <c r="ES185" s="118">
        <v>22.56</v>
      </c>
      <c r="ET185" s="3">
        <v>1</v>
      </c>
      <c r="EU185" s="3">
        <v>3.37</v>
      </c>
      <c r="EV185" s="3">
        <v>51</v>
      </c>
      <c r="EW185" s="30">
        <v>106</v>
      </c>
      <c r="EX185" s="3">
        <v>130</v>
      </c>
      <c r="EY185" s="3">
        <v>12.3</v>
      </c>
      <c r="EZ185" s="3">
        <v>83</v>
      </c>
      <c r="FA185" s="3">
        <v>1.07</v>
      </c>
      <c r="FB185" s="3">
        <v>34</v>
      </c>
      <c r="FC185" s="3">
        <v>11.1</v>
      </c>
      <c r="FD185" s="3">
        <v>72</v>
      </c>
      <c r="FE185" s="3">
        <v>42</v>
      </c>
      <c r="FF185" s="3">
        <v>53</v>
      </c>
      <c r="FG185" s="3">
        <v>28</v>
      </c>
      <c r="FH185" s="3">
        <v>4942</v>
      </c>
      <c r="FI185" s="3">
        <v>68</v>
      </c>
      <c r="FK185" s="95">
        <v>38.6</v>
      </c>
      <c r="FL185" s="3">
        <v>36.8</v>
      </c>
      <c r="FM185" s="17"/>
      <c r="FN185" s="31">
        <v>1</v>
      </c>
      <c r="FO185" s="157">
        <v>1</v>
      </c>
      <c r="FP185" s="3">
        <v>0</v>
      </c>
      <c r="FQ185" s="1">
        <v>0</v>
      </c>
      <c r="FR185" s="3" t="s">
        <v>790</v>
      </c>
      <c r="FS185" s="1">
        <v>0</v>
      </c>
      <c r="FT185" s="1">
        <f t="shared" si="69"/>
        <v>0</v>
      </c>
      <c r="FU185" s="66">
        <v>1</v>
      </c>
      <c r="FV185" s="1">
        <f t="shared" si="70"/>
        <v>1</v>
      </c>
      <c r="FW185" s="1">
        <v>0</v>
      </c>
      <c r="FX185" s="1">
        <v>0</v>
      </c>
      <c r="FY185" s="17">
        <v>0</v>
      </c>
      <c r="FZ185" s="17">
        <v>1</v>
      </c>
      <c r="GA185" s="17" t="s">
        <v>791</v>
      </c>
      <c r="GB185" s="1">
        <v>0</v>
      </c>
      <c r="GC185" s="17">
        <v>0</v>
      </c>
      <c r="GD185" s="17">
        <v>0</v>
      </c>
      <c r="GE185" s="1">
        <v>0</v>
      </c>
      <c r="GF185" s="17"/>
      <c r="GG185" s="1">
        <v>0</v>
      </c>
      <c r="GH185" s="17">
        <v>0</v>
      </c>
      <c r="GI185" s="17">
        <v>0</v>
      </c>
      <c r="GJ185" s="1">
        <v>0</v>
      </c>
      <c r="GK185" s="3">
        <v>0</v>
      </c>
      <c r="GL185" s="3">
        <v>0</v>
      </c>
      <c r="GM185" s="32">
        <v>0</v>
      </c>
      <c r="GN185" s="17">
        <v>0</v>
      </c>
      <c r="GO185" s="66">
        <v>0</v>
      </c>
      <c r="GP185" s="1">
        <v>0</v>
      </c>
      <c r="GQ185" s="1">
        <v>0</v>
      </c>
      <c r="GR185" s="66">
        <v>0</v>
      </c>
      <c r="GS185" s="1">
        <v>0</v>
      </c>
      <c r="GT185" s="32">
        <v>0</v>
      </c>
      <c r="GU185" s="32">
        <v>0</v>
      </c>
      <c r="GV185" s="3">
        <v>0</v>
      </c>
      <c r="GW185" s="3">
        <v>0</v>
      </c>
      <c r="GX185" s="157">
        <v>0</v>
      </c>
      <c r="GY185" s="66">
        <v>0</v>
      </c>
      <c r="GZ185" s="17">
        <v>0</v>
      </c>
      <c r="HA185" s="129">
        <v>0</v>
      </c>
      <c r="HB185" s="3">
        <v>0</v>
      </c>
      <c r="HC185" s="17">
        <v>0</v>
      </c>
      <c r="HD185" s="170">
        <v>0</v>
      </c>
      <c r="HE185" s="17">
        <v>0</v>
      </c>
      <c r="HF185" s="17">
        <v>0</v>
      </c>
      <c r="HG185" s="17">
        <v>0</v>
      </c>
      <c r="HH185" s="17">
        <v>0</v>
      </c>
      <c r="HI185" s="17">
        <v>0</v>
      </c>
      <c r="HL185" s="3">
        <v>0</v>
      </c>
      <c r="HM185" s="3">
        <v>0</v>
      </c>
      <c r="HN185" s="3">
        <v>0</v>
      </c>
      <c r="HO185" s="3">
        <v>0</v>
      </c>
      <c r="HP185" s="3">
        <v>0</v>
      </c>
      <c r="HQ185" s="3">
        <v>0</v>
      </c>
      <c r="HR185" s="32">
        <v>0</v>
      </c>
      <c r="HS185" s="1">
        <v>0</v>
      </c>
      <c r="HT185" s="32">
        <v>0</v>
      </c>
      <c r="HU185" s="32">
        <v>0</v>
      </c>
      <c r="HV185" s="1"/>
      <c r="HW185" s="32">
        <v>0</v>
      </c>
      <c r="HX185" s="32">
        <v>0</v>
      </c>
      <c r="HY185" s="1">
        <f t="shared" si="71"/>
        <v>0</v>
      </c>
      <c r="HZ185" s="1">
        <v>0</v>
      </c>
      <c r="IA185" s="1">
        <f t="shared" si="72"/>
        <v>0</v>
      </c>
      <c r="IB185" s="1">
        <v>0</v>
      </c>
      <c r="IC185" s="3">
        <v>0</v>
      </c>
      <c r="ID185" s="118">
        <v>0</v>
      </c>
      <c r="IE185" s="118"/>
      <c r="IF185" s="118"/>
      <c r="IG185" s="115">
        <v>1</v>
      </c>
      <c r="IH185" s="118" t="s">
        <v>242</v>
      </c>
      <c r="II185" s="179">
        <v>0</v>
      </c>
      <c r="IJ185" s="3" t="s">
        <v>876</v>
      </c>
      <c r="IK185" s="3" t="s">
        <v>509</v>
      </c>
      <c r="IL185" s="3" t="s">
        <v>242</v>
      </c>
      <c r="IM185" s="3">
        <v>0</v>
      </c>
      <c r="IN185" s="3">
        <v>0</v>
      </c>
      <c r="IO185" s="3">
        <v>1.33</v>
      </c>
      <c r="IQ185" s="3">
        <v>3.87</v>
      </c>
      <c r="IR185" s="3">
        <v>63</v>
      </c>
      <c r="IS185" s="3">
        <v>137</v>
      </c>
      <c r="IT185" s="3">
        <v>172</v>
      </c>
      <c r="IU185" s="3">
        <v>12.2</v>
      </c>
      <c r="IV185" s="3">
        <v>79.7</v>
      </c>
      <c r="IW185" s="3">
        <v>1.06</v>
      </c>
      <c r="IX185" s="3">
        <v>42</v>
      </c>
      <c r="IY185" s="3">
        <v>13.3</v>
      </c>
      <c r="IZ185" s="3">
        <v>28</v>
      </c>
      <c r="JA185" s="3">
        <v>28</v>
      </c>
      <c r="JB185" s="3">
        <v>75</v>
      </c>
      <c r="JC185" s="3">
        <v>20</v>
      </c>
      <c r="JD185" s="3">
        <v>7577</v>
      </c>
      <c r="JE185" s="118">
        <v>76</v>
      </c>
      <c r="JI185" s="3" t="s">
        <v>242</v>
      </c>
      <c r="JN185" s="118"/>
    </row>
    <row r="186" s="3" customFormat="1" spans="2:274">
      <c r="B186" s="56"/>
      <c r="C186" s="56"/>
      <c r="E186" s="54">
        <v>3</v>
      </c>
      <c r="F186" s="49">
        <v>2</v>
      </c>
      <c r="G186" s="66">
        <v>3</v>
      </c>
      <c r="H186" s="66">
        <v>1</v>
      </c>
      <c r="I186" s="71">
        <v>62.6584531143053</v>
      </c>
      <c r="J186" s="47">
        <v>2</v>
      </c>
      <c r="K186" s="68">
        <f t="shared" si="63"/>
        <v>6.26584531143053</v>
      </c>
      <c r="L186" s="49">
        <v>4</v>
      </c>
      <c r="M186" s="79">
        <v>21490</v>
      </c>
      <c r="N186" s="66">
        <v>0</v>
      </c>
      <c r="O186" s="66">
        <v>0</v>
      </c>
      <c r="P186" s="66">
        <v>0</v>
      </c>
      <c r="Q186" s="66">
        <v>0</v>
      </c>
      <c r="R186" s="1">
        <v>0</v>
      </c>
      <c r="S186" s="19">
        <v>182</v>
      </c>
      <c r="T186" s="83">
        <v>184</v>
      </c>
      <c r="U186" s="3">
        <v>3</v>
      </c>
      <c r="V186" s="3">
        <v>3</v>
      </c>
      <c r="W186" s="1">
        <v>2</v>
      </c>
      <c r="X186" s="1">
        <v>2</v>
      </c>
      <c r="Z186" s="92">
        <v>44376</v>
      </c>
      <c r="AA186" s="66">
        <v>136</v>
      </c>
      <c r="AB186" s="66">
        <v>0</v>
      </c>
      <c r="AC186" s="3">
        <v>22.65</v>
      </c>
      <c r="AD186" s="1">
        <v>2</v>
      </c>
      <c r="AE186" s="95" t="s">
        <v>245</v>
      </c>
      <c r="AF186" s="94"/>
      <c r="AG186" s="94" t="s">
        <v>235</v>
      </c>
      <c r="AH186" s="94">
        <v>1</v>
      </c>
      <c r="AI186" s="21">
        <v>1</v>
      </c>
      <c r="AJ186" s="94">
        <v>1</v>
      </c>
      <c r="AK186" s="66">
        <v>1</v>
      </c>
      <c r="AL186" s="22">
        <v>1</v>
      </c>
      <c r="AM186" s="3">
        <v>1</v>
      </c>
      <c r="AN186" s="3">
        <v>1</v>
      </c>
      <c r="AO186" s="3">
        <v>0</v>
      </c>
      <c r="AP186" s="3">
        <v>0</v>
      </c>
      <c r="AQ186" s="66">
        <v>1</v>
      </c>
      <c r="AR186" s="1">
        <v>1</v>
      </c>
      <c r="AS186" s="66">
        <v>1</v>
      </c>
      <c r="AT186" s="66">
        <v>0</v>
      </c>
      <c r="AU186" s="66">
        <v>0</v>
      </c>
      <c r="AV186" s="66">
        <v>0</v>
      </c>
      <c r="AX186" s="3">
        <v>1</v>
      </c>
      <c r="AY186" s="3">
        <v>1</v>
      </c>
      <c r="AZ186" s="3">
        <v>1</v>
      </c>
      <c r="BA186" s="1">
        <v>1</v>
      </c>
      <c r="BB186" s="107">
        <v>1</v>
      </c>
      <c r="BC186" s="22">
        <v>0</v>
      </c>
      <c r="BD186" s="22">
        <v>0</v>
      </c>
      <c r="BE186" s="22"/>
      <c r="BF186" s="3">
        <v>1</v>
      </c>
      <c r="BG186" s="3">
        <v>1</v>
      </c>
      <c r="BH186" s="17">
        <v>1</v>
      </c>
      <c r="BI186" s="3">
        <v>0</v>
      </c>
      <c r="BJ186" s="66">
        <v>0</v>
      </c>
      <c r="BK186" s="118">
        <v>1</v>
      </c>
      <c r="BL186" s="3">
        <v>0</v>
      </c>
      <c r="BM186" s="3">
        <v>0</v>
      </c>
      <c r="BN186" s="3">
        <v>1</v>
      </c>
      <c r="BO186" s="3">
        <v>0</v>
      </c>
      <c r="BP186" s="1">
        <v>1</v>
      </c>
      <c r="BQ186" s="66">
        <v>1</v>
      </c>
      <c r="BR186" s="3">
        <v>0.91</v>
      </c>
      <c r="BS186" s="1">
        <v>1</v>
      </c>
      <c r="BT186" s="1">
        <v>1</v>
      </c>
      <c r="BU186" s="66">
        <v>1</v>
      </c>
      <c r="BW186" s="3">
        <v>2.86</v>
      </c>
      <c r="BX186" s="17">
        <v>1</v>
      </c>
      <c r="BY186" s="1">
        <v>1</v>
      </c>
      <c r="BZ186" s="3">
        <v>42</v>
      </c>
      <c r="CA186" s="3">
        <v>126</v>
      </c>
      <c r="CB186" s="24">
        <v>2</v>
      </c>
      <c r="CC186" s="3">
        <v>136</v>
      </c>
      <c r="CD186" s="48">
        <f t="shared" si="79"/>
        <v>2.72</v>
      </c>
      <c r="CE186" s="48">
        <v>3</v>
      </c>
      <c r="CF186" s="129">
        <v>0</v>
      </c>
      <c r="CG186" s="3">
        <v>0</v>
      </c>
      <c r="CH186" s="3">
        <v>0</v>
      </c>
      <c r="CI186" s="3">
        <v>0</v>
      </c>
      <c r="CJ186" s="3">
        <v>0</v>
      </c>
      <c r="CK186" s="3">
        <v>136</v>
      </c>
      <c r="CL186" s="1">
        <f t="shared" si="82"/>
        <v>2.72</v>
      </c>
      <c r="CM186" s="22">
        <v>12.7</v>
      </c>
      <c r="CN186" s="17">
        <v>1</v>
      </c>
      <c r="CO186" s="3">
        <v>76</v>
      </c>
      <c r="CP186" s="17">
        <v>4</v>
      </c>
      <c r="CQ186" s="1">
        <f t="shared" si="73"/>
        <v>7.6</v>
      </c>
      <c r="CR186" s="3">
        <v>1.12</v>
      </c>
      <c r="CS186" s="1">
        <f t="shared" si="80"/>
        <v>11.2</v>
      </c>
      <c r="CT186" s="107">
        <v>1</v>
      </c>
      <c r="CU186" s="22">
        <v>37</v>
      </c>
      <c r="CV186" s="107">
        <v>2</v>
      </c>
      <c r="CW186" s="22">
        <v>10.3</v>
      </c>
      <c r="CX186" s="26">
        <f t="shared" si="64"/>
        <v>1.01283722470517</v>
      </c>
      <c r="CY186" s="27">
        <f t="shared" si="65"/>
        <v>0.668472568305414</v>
      </c>
      <c r="CZ186" s="26">
        <f t="shared" si="66"/>
        <v>3.145</v>
      </c>
      <c r="DA186" s="28">
        <f t="shared" si="67"/>
        <v>-2.47652743169459</v>
      </c>
      <c r="DB186" s="22">
        <v>2</v>
      </c>
      <c r="DC186" s="1">
        <v>1</v>
      </c>
      <c r="DD186" s="66">
        <v>2</v>
      </c>
      <c r="DE186" s="29">
        <f t="shared" si="85"/>
        <v>0</v>
      </c>
      <c r="DF186" s="29">
        <v>0</v>
      </c>
      <c r="DG186" s="3">
        <v>18</v>
      </c>
      <c r="DH186" s="1">
        <f t="shared" si="81"/>
        <v>1.8</v>
      </c>
      <c r="DI186" s="3">
        <v>24</v>
      </c>
      <c r="DJ186" s="1">
        <f t="shared" si="68"/>
        <v>2.4</v>
      </c>
      <c r="DK186" s="17">
        <v>2</v>
      </c>
      <c r="DL186" s="3">
        <v>67</v>
      </c>
      <c r="DM186" s="3">
        <v>16</v>
      </c>
      <c r="DN186" s="1">
        <f t="shared" si="83"/>
        <v>1.6</v>
      </c>
      <c r="DO186" s="3">
        <v>7242</v>
      </c>
      <c r="DP186" s="1">
        <v>2</v>
      </c>
      <c r="DQ186" s="1">
        <f t="shared" si="84"/>
        <v>7.242</v>
      </c>
      <c r="DR186" s="3">
        <v>82</v>
      </c>
      <c r="DS186" s="129">
        <v>4.6</v>
      </c>
      <c r="DT186" s="3" t="s">
        <v>241</v>
      </c>
      <c r="DU186" s="3">
        <v>1</v>
      </c>
      <c r="DV186" s="3">
        <v>5</v>
      </c>
      <c r="DW186" s="1">
        <v>1</v>
      </c>
      <c r="DX186" s="95">
        <v>4.33</v>
      </c>
      <c r="DY186" s="3">
        <v>66.3</v>
      </c>
      <c r="DZ186" s="30">
        <v>134</v>
      </c>
      <c r="EA186" s="3">
        <v>150</v>
      </c>
      <c r="EB186" s="3">
        <v>12.3</v>
      </c>
      <c r="EC186" s="3">
        <v>83</v>
      </c>
      <c r="ED186" s="3">
        <v>1.08</v>
      </c>
      <c r="EE186" s="3">
        <v>37</v>
      </c>
      <c r="EF186" s="3">
        <v>16.1</v>
      </c>
      <c r="EG186" s="26">
        <f t="shared" si="86"/>
        <v>1.20682587603185</v>
      </c>
      <c r="EH186" s="26">
        <f t="shared" si="87"/>
        <v>0.796505078181021</v>
      </c>
      <c r="EI186" s="1">
        <f t="shared" si="88"/>
        <v>3.145</v>
      </c>
      <c r="EJ186" s="28">
        <f t="shared" si="89"/>
        <v>-2.34849492181898</v>
      </c>
      <c r="EK186" s="22">
        <v>2</v>
      </c>
      <c r="EL186" s="1">
        <v>2</v>
      </c>
      <c r="EM186" s="3">
        <v>16</v>
      </c>
      <c r="EN186" s="3">
        <v>23</v>
      </c>
      <c r="EO186" s="3">
        <v>68</v>
      </c>
      <c r="EP186" s="3">
        <v>17</v>
      </c>
      <c r="EQ186" s="3">
        <v>7714</v>
      </c>
      <c r="ER186" s="129">
        <v>71</v>
      </c>
      <c r="ES186" s="118"/>
      <c r="ET186" s="3">
        <v>1</v>
      </c>
      <c r="EU186" s="3">
        <v>2.78</v>
      </c>
      <c r="EV186" s="3">
        <v>49.2</v>
      </c>
      <c r="EW186" s="30">
        <v>122</v>
      </c>
      <c r="EX186" s="3">
        <v>139</v>
      </c>
      <c r="EY186" s="3">
        <v>12.3</v>
      </c>
      <c r="EZ186" s="3">
        <v>92</v>
      </c>
      <c r="FA186" s="3">
        <v>1.08</v>
      </c>
      <c r="FB186" s="3">
        <v>36</v>
      </c>
      <c r="FC186" s="3">
        <v>10</v>
      </c>
      <c r="FD186" s="3">
        <v>11</v>
      </c>
      <c r="FE186" s="3">
        <v>16</v>
      </c>
      <c r="FF186" s="3">
        <v>65</v>
      </c>
      <c r="FG186" s="3">
        <v>16</v>
      </c>
      <c r="FH186" s="3">
        <v>6518</v>
      </c>
      <c r="FI186" s="3">
        <v>72</v>
      </c>
      <c r="FK186" s="95">
        <v>36.8</v>
      </c>
      <c r="FL186" s="3">
        <v>36.4</v>
      </c>
      <c r="FM186" s="1"/>
      <c r="FN186" s="31">
        <v>0</v>
      </c>
      <c r="FO186" s="32">
        <v>0</v>
      </c>
      <c r="FP186" s="3">
        <v>0</v>
      </c>
      <c r="FQ186" s="1">
        <v>0</v>
      </c>
      <c r="FR186" s="3">
        <v>0</v>
      </c>
      <c r="FS186" s="1">
        <v>0</v>
      </c>
      <c r="FT186" s="1">
        <f t="shared" si="69"/>
        <v>0</v>
      </c>
      <c r="FU186" s="66">
        <v>0</v>
      </c>
      <c r="FV186" s="1">
        <f t="shared" si="70"/>
        <v>0</v>
      </c>
      <c r="FW186" s="1">
        <v>0</v>
      </c>
      <c r="FX186" s="1">
        <v>0</v>
      </c>
      <c r="FY186" s="17">
        <v>0</v>
      </c>
      <c r="FZ186" s="1">
        <v>0</v>
      </c>
      <c r="GA186" s="17"/>
      <c r="GB186" s="1">
        <v>0</v>
      </c>
      <c r="GC186" s="17">
        <v>0</v>
      </c>
      <c r="GD186" s="17">
        <v>0</v>
      </c>
      <c r="GE186" s="1">
        <v>0</v>
      </c>
      <c r="GF186" s="17"/>
      <c r="GG186" s="1">
        <v>0</v>
      </c>
      <c r="GH186" s="17">
        <v>0</v>
      </c>
      <c r="GI186" s="17">
        <v>0</v>
      </c>
      <c r="GJ186" s="1">
        <v>0</v>
      </c>
      <c r="GK186" s="3">
        <v>0</v>
      </c>
      <c r="GL186" s="3">
        <v>0</v>
      </c>
      <c r="GM186" s="32">
        <v>0</v>
      </c>
      <c r="GN186" s="17">
        <v>0</v>
      </c>
      <c r="GO186" s="66">
        <v>0</v>
      </c>
      <c r="GP186" s="1">
        <v>0</v>
      </c>
      <c r="GQ186" s="1">
        <v>0</v>
      </c>
      <c r="GR186" s="66">
        <v>0</v>
      </c>
      <c r="GS186" s="1">
        <v>0</v>
      </c>
      <c r="GT186" s="32">
        <v>0</v>
      </c>
      <c r="GU186" s="32">
        <v>0</v>
      </c>
      <c r="GV186" s="3">
        <v>0</v>
      </c>
      <c r="GW186" s="3">
        <v>0</v>
      </c>
      <c r="GX186" s="157">
        <v>0</v>
      </c>
      <c r="GY186" s="66">
        <v>0</v>
      </c>
      <c r="GZ186" s="17">
        <v>0</v>
      </c>
      <c r="HA186" s="129">
        <v>0</v>
      </c>
      <c r="HB186" s="3">
        <v>0</v>
      </c>
      <c r="HC186" s="17">
        <v>0</v>
      </c>
      <c r="HD186" s="170">
        <v>0</v>
      </c>
      <c r="HE186" s="17">
        <v>0</v>
      </c>
      <c r="HF186" s="17">
        <v>0</v>
      </c>
      <c r="HG186" s="17">
        <v>0</v>
      </c>
      <c r="HH186" s="17">
        <v>0</v>
      </c>
      <c r="HI186" s="17">
        <v>0</v>
      </c>
      <c r="HL186" s="3">
        <v>0</v>
      </c>
      <c r="HM186" s="3">
        <v>0</v>
      </c>
      <c r="HN186" s="3">
        <v>0</v>
      </c>
      <c r="HO186" s="3">
        <v>0</v>
      </c>
      <c r="HP186" s="3">
        <v>0</v>
      </c>
      <c r="HQ186" s="3">
        <v>0</v>
      </c>
      <c r="HR186" s="32">
        <v>0</v>
      </c>
      <c r="HS186" s="1">
        <v>0</v>
      </c>
      <c r="HT186" s="32">
        <v>0</v>
      </c>
      <c r="HU186" s="32">
        <v>0</v>
      </c>
      <c r="HV186" s="1"/>
      <c r="HW186" s="32">
        <v>0</v>
      </c>
      <c r="HX186" s="32">
        <v>0</v>
      </c>
      <c r="HY186" s="1">
        <f t="shared" si="71"/>
        <v>0</v>
      </c>
      <c r="HZ186" s="1">
        <v>0</v>
      </c>
      <c r="IA186" s="1">
        <f t="shared" si="72"/>
        <v>0</v>
      </c>
      <c r="IB186" s="1">
        <v>0</v>
      </c>
      <c r="IC186" s="3">
        <v>0</v>
      </c>
      <c r="ID186" s="118">
        <v>0</v>
      </c>
      <c r="IE186" s="118"/>
      <c r="IF186" s="118"/>
      <c r="IG186" s="115">
        <v>1</v>
      </c>
      <c r="IH186" s="118" t="s">
        <v>242</v>
      </c>
      <c r="II186" s="179">
        <v>0</v>
      </c>
      <c r="IJ186" s="3" t="s">
        <v>877</v>
      </c>
      <c r="IK186" s="3" t="s">
        <v>418</v>
      </c>
      <c r="IL186" s="3" t="s">
        <v>242</v>
      </c>
      <c r="IM186" s="3">
        <v>0</v>
      </c>
      <c r="IN186" s="3">
        <v>0</v>
      </c>
      <c r="IO186" s="3">
        <v>1.35</v>
      </c>
      <c r="IQ186" s="3">
        <v>4.37</v>
      </c>
      <c r="IR186" s="3">
        <v>62.6</v>
      </c>
      <c r="IS186" s="3">
        <v>144</v>
      </c>
      <c r="IT186" s="3">
        <v>208</v>
      </c>
      <c r="IX186" s="3">
        <v>42</v>
      </c>
      <c r="IY186" s="3">
        <v>13.3</v>
      </c>
      <c r="IZ186" s="3">
        <v>19</v>
      </c>
      <c r="JA186" s="3">
        <v>25</v>
      </c>
      <c r="JB186" s="3">
        <v>82</v>
      </c>
      <c r="JC186" s="3">
        <v>18</v>
      </c>
      <c r="JD186" s="3">
        <v>8189</v>
      </c>
      <c r="JE186" s="118">
        <v>75</v>
      </c>
      <c r="JI186" s="3" t="s">
        <v>242</v>
      </c>
      <c r="JN186" s="118"/>
    </row>
    <row r="187" s="1" customFormat="1" spans="1:274">
      <c r="A187" s="17">
        <v>114</v>
      </c>
      <c r="B187" s="48">
        <v>100166626</v>
      </c>
      <c r="C187" s="48" t="s">
        <v>878</v>
      </c>
      <c r="E187" s="49">
        <v>2</v>
      </c>
      <c r="F187" s="49">
        <v>1</v>
      </c>
      <c r="G187" s="1">
        <v>2</v>
      </c>
      <c r="H187" s="1">
        <v>1</v>
      </c>
      <c r="I187" s="71">
        <v>60.4277827648115</v>
      </c>
      <c r="J187" s="47">
        <v>2</v>
      </c>
      <c r="K187" s="68">
        <f t="shared" si="63"/>
        <v>6.04277827648115</v>
      </c>
      <c r="L187" s="49">
        <v>4</v>
      </c>
      <c r="M187" s="78">
        <v>20821</v>
      </c>
      <c r="N187" s="1">
        <v>1</v>
      </c>
      <c r="O187" s="1">
        <v>0</v>
      </c>
      <c r="P187" s="1">
        <v>1</v>
      </c>
      <c r="Q187" s="1">
        <v>2</v>
      </c>
      <c r="R187" s="1">
        <v>1</v>
      </c>
      <c r="S187" s="19">
        <v>183</v>
      </c>
      <c r="T187" s="83">
        <v>185</v>
      </c>
      <c r="U187" s="1">
        <v>1</v>
      </c>
      <c r="V187" s="1">
        <v>1</v>
      </c>
      <c r="W187" s="1">
        <v>1</v>
      </c>
      <c r="X187" s="1">
        <v>1</v>
      </c>
      <c r="Z187" s="88">
        <v>42892</v>
      </c>
      <c r="AA187" s="17">
        <v>42</v>
      </c>
      <c r="AB187" s="17">
        <v>0</v>
      </c>
      <c r="AC187" s="1">
        <v>28.4</v>
      </c>
      <c r="AD187" s="1">
        <v>2</v>
      </c>
      <c r="AE187" s="20" t="s">
        <v>841</v>
      </c>
      <c r="AF187" s="16"/>
      <c r="AG187" s="16" t="s">
        <v>235</v>
      </c>
      <c r="AH187" s="16">
        <v>1</v>
      </c>
      <c r="AI187" s="21">
        <v>1</v>
      </c>
      <c r="AJ187" s="16">
        <v>2</v>
      </c>
      <c r="AK187" s="17">
        <v>2</v>
      </c>
      <c r="AL187" s="107">
        <v>2</v>
      </c>
      <c r="AM187" s="1">
        <v>1</v>
      </c>
      <c r="AN187" s="1">
        <v>1</v>
      </c>
      <c r="AO187" s="1">
        <v>0</v>
      </c>
      <c r="AP187" s="1">
        <v>0</v>
      </c>
      <c r="AQ187" s="17">
        <v>1</v>
      </c>
      <c r="AR187" s="1">
        <v>1</v>
      </c>
      <c r="AS187" s="1">
        <v>1</v>
      </c>
      <c r="AT187" s="17">
        <v>0</v>
      </c>
      <c r="AU187" s="17">
        <v>0</v>
      </c>
      <c r="AV187" s="17">
        <v>0</v>
      </c>
      <c r="AX187" s="1">
        <v>1</v>
      </c>
      <c r="AY187" s="1">
        <v>1</v>
      </c>
      <c r="AZ187" s="1">
        <v>1</v>
      </c>
      <c r="BA187" s="1">
        <v>1</v>
      </c>
      <c r="BB187" s="107">
        <v>1</v>
      </c>
      <c r="BC187" s="22">
        <v>0</v>
      </c>
      <c r="BD187" s="22">
        <v>0</v>
      </c>
      <c r="BE187" s="22"/>
      <c r="BF187" s="1">
        <v>1</v>
      </c>
      <c r="BG187" s="1">
        <v>1</v>
      </c>
      <c r="BH187" s="17">
        <v>1</v>
      </c>
      <c r="BI187" s="1">
        <v>0</v>
      </c>
      <c r="BJ187" s="17">
        <v>0</v>
      </c>
      <c r="BK187" s="23">
        <v>1</v>
      </c>
      <c r="BL187" s="1">
        <v>0</v>
      </c>
      <c r="BM187" s="1">
        <v>0</v>
      </c>
      <c r="BN187" s="1">
        <v>1</v>
      </c>
      <c r="BO187" s="1">
        <v>0</v>
      </c>
      <c r="BP187" s="1">
        <v>1</v>
      </c>
      <c r="BQ187" s="1">
        <v>1</v>
      </c>
      <c r="BR187" s="1">
        <v>2.25</v>
      </c>
      <c r="BS187" s="1">
        <v>1</v>
      </c>
      <c r="BT187" s="1">
        <v>1</v>
      </c>
      <c r="BU187" s="1">
        <v>1</v>
      </c>
      <c r="BW187" s="1">
        <v>3.17</v>
      </c>
      <c r="BX187" s="17">
        <v>1</v>
      </c>
      <c r="BY187" s="1">
        <v>2</v>
      </c>
      <c r="BZ187" s="1">
        <v>67.2</v>
      </c>
      <c r="CA187" s="1">
        <v>117</v>
      </c>
      <c r="CB187" s="24">
        <v>1</v>
      </c>
      <c r="CC187" s="24">
        <v>42</v>
      </c>
      <c r="CD187" s="48">
        <f t="shared" si="79"/>
        <v>0.84</v>
      </c>
      <c r="CE187" s="48">
        <v>1</v>
      </c>
      <c r="CF187" s="25">
        <v>0</v>
      </c>
      <c r="CG187" s="17">
        <v>0</v>
      </c>
      <c r="CH187" s="17">
        <v>0</v>
      </c>
      <c r="CI187" s="17">
        <v>0</v>
      </c>
      <c r="CJ187" s="17">
        <v>0</v>
      </c>
      <c r="CK187" s="17">
        <v>42</v>
      </c>
      <c r="CL187" s="1">
        <f t="shared" si="82"/>
        <v>0.84</v>
      </c>
      <c r="CM187" s="22">
        <v>13.1</v>
      </c>
      <c r="CN187" s="17">
        <v>1</v>
      </c>
      <c r="CO187" s="1">
        <v>66.5</v>
      </c>
      <c r="CP187" s="1">
        <v>3</v>
      </c>
      <c r="CQ187" s="1">
        <f t="shared" si="73"/>
        <v>6.65</v>
      </c>
      <c r="CR187" s="1">
        <v>1.14</v>
      </c>
      <c r="CS187" s="1">
        <f t="shared" si="80"/>
        <v>11.4</v>
      </c>
      <c r="CT187" s="107">
        <v>1</v>
      </c>
      <c r="CU187" s="22">
        <v>34</v>
      </c>
      <c r="CV187" s="22">
        <v>1</v>
      </c>
      <c r="CW187" s="22">
        <v>21.7</v>
      </c>
      <c r="CX187" s="26">
        <f t="shared" si="64"/>
        <v>1.33645973384853</v>
      </c>
      <c r="CY187" s="27">
        <f t="shared" si="65"/>
        <v>0.88206342434003</v>
      </c>
      <c r="CZ187" s="26">
        <f t="shared" si="66"/>
        <v>2.89</v>
      </c>
      <c r="DA187" s="28">
        <f t="shared" si="67"/>
        <v>-2.00793657565997</v>
      </c>
      <c r="DB187" s="22">
        <v>2</v>
      </c>
      <c r="DC187" s="1">
        <v>1</v>
      </c>
      <c r="DD187" s="17">
        <v>2</v>
      </c>
      <c r="DE187" s="29">
        <f t="shared" si="85"/>
        <v>0</v>
      </c>
      <c r="DF187" s="29">
        <v>0</v>
      </c>
      <c r="DG187" s="1">
        <v>34</v>
      </c>
      <c r="DH187" s="1">
        <f t="shared" si="81"/>
        <v>3.4</v>
      </c>
      <c r="DI187" s="1">
        <v>36</v>
      </c>
      <c r="DJ187" s="1">
        <f t="shared" si="68"/>
        <v>3.6</v>
      </c>
      <c r="DK187" s="1">
        <v>3</v>
      </c>
      <c r="DL187" s="1">
        <v>149</v>
      </c>
      <c r="DM187" s="1">
        <v>166</v>
      </c>
      <c r="DN187" s="1">
        <f t="shared" si="83"/>
        <v>16.6</v>
      </c>
      <c r="DO187" s="1">
        <v>4724</v>
      </c>
      <c r="DP187" s="1">
        <v>2</v>
      </c>
      <c r="DQ187" s="1">
        <f t="shared" si="84"/>
        <v>4.724</v>
      </c>
      <c r="DR187" s="1">
        <v>82</v>
      </c>
      <c r="DS187" s="25">
        <v>7.3</v>
      </c>
      <c r="DT187" s="1" t="s">
        <v>260</v>
      </c>
      <c r="DU187" s="1">
        <v>1</v>
      </c>
      <c r="DV187" s="1">
        <v>6</v>
      </c>
      <c r="DW187" s="1">
        <v>1</v>
      </c>
      <c r="DX187" s="20">
        <v>5.19</v>
      </c>
      <c r="DY187" s="1">
        <v>79.4</v>
      </c>
      <c r="DZ187" s="30">
        <v>127</v>
      </c>
      <c r="EA187" s="1">
        <v>41</v>
      </c>
      <c r="EB187" s="1">
        <v>12.8</v>
      </c>
      <c r="EC187" s="1">
        <v>69.7</v>
      </c>
      <c r="ED187" s="1">
        <v>1.12</v>
      </c>
      <c r="EE187" s="1">
        <v>35</v>
      </c>
      <c r="EF187" s="1">
        <v>40</v>
      </c>
      <c r="EG187" s="26">
        <f t="shared" si="86"/>
        <v>1.60205999132796</v>
      </c>
      <c r="EH187" s="26">
        <f t="shared" si="87"/>
        <v>1.05735959427646</v>
      </c>
      <c r="EI187" s="1">
        <f t="shared" si="88"/>
        <v>2.975</v>
      </c>
      <c r="EJ187" s="28">
        <f t="shared" si="89"/>
        <v>-1.91764040572354</v>
      </c>
      <c r="EK187" s="22">
        <v>2</v>
      </c>
      <c r="EL187" s="1">
        <v>2</v>
      </c>
      <c r="EM187" s="1">
        <v>87</v>
      </c>
      <c r="EN187" s="1">
        <v>158</v>
      </c>
      <c r="EO187" s="1">
        <v>136</v>
      </c>
      <c r="EP187" s="1">
        <v>158</v>
      </c>
      <c r="EQ187" s="1">
        <v>4880</v>
      </c>
      <c r="ER187" s="25">
        <v>78</v>
      </c>
      <c r="ES187" s="23"/>
      <c r="ET187" s="1">
        <v>1</v>
      </c>
      <c r="EU187" s="1">
        <v>3.83</v>
      </c>
      <c r="EV187" s="1">
        <v>68.7</v>
      </c>
      <c r="EW187" s="30">
        <v>123</v>
      </c>
      <c r="EX187" s="1">
        <v>49</v>
      </c>
      <c r="EY187" s="1">
        <v>13.3</v>
      </c>
      <c r="EZ187" s="1">
        <v>64.5</v>
      </c>
      <c r="FA187" s="1">
        <v>1.16</v>
      </c>
      <c r="FB187" s="1">
        <v>39</v>
      </c>
      <c r="FC187" s="1">
        <v>30.3</v>
      </c>
      <c r="FD187" s="1">
        <v>66</v>
      </c>
      <c r="FE187" s="1">
        <v>51</v>
      </c>
      <c r="FF187" s="1">
        <v>149</v>
      </c>
      <c r="FG187" s="1">
        <v>158</v>
      </c>
      <c r="FH187" s="1">
        <v>4334</v>
      </c>
      <c r="FI187" s="1">
        <v>98</v>
      </c>
      <c r="FK187" s="20">
        <v>38</v>
      </c>
      <c r="FL187" s="1">
        <v>36.6</v>
      </c>
      <c r="FM187" s="17"/>
      <c r="FN187" s="31">
        <v>1</v>
      </c>
      <c r="FO187" s="157">
        <v>1</v>
      </c>
      <c r="FP187" s="1">
        <v>1</v>
      </c>
      <c r="FQ187" s="1">
        <v>0</v>
      </c>
      <c r="FR187" s="1">
        <v>0</v>
      </c>
      <c r="FS187" s="1">
        <v>0</v>
      </c>
      <c r="FT187" s="1">
        <f t="shared" si="69"/>
        <v>0</v>
      </c>
      <c r="FU187" s="1">
        <v>0</v>
      </c>
      <c r="FV187" s="1">
        <f t="shared" si="70"/>
        <v>0</v>
      </c>
      <c r="FW187" s="1">
        <v>0</v>
      </c>
      <c r="FX187" s="1">
        <v>0</v>
      </c>
      <c r="FY187" s="17">
        <v>0</v>
      </c>
      <c r="FZ187" s="1">
        <v>0</v>
      </c>
      <c r="GB187" s="1">
        <v>0</v>
      </c>
      <c r="GC187" s="1">
        <v>0</v>
      </c>
      <c r="GD187" s="17">
        <v>0</v>
      </c>
      <c r="GE187" s="1">
        <v>0</v>
      </c>
      <c r="GG187" s="1">
        <v>0</v>
      </c>
      <c r="GH187" s="1">
        <v>0</v>
      </c>
      <c r="GI187" s="17">
        <v>0</v>
      </c>
      <c r="GJ187" s="1">
        <v>0</v>
      </c>
      <c r="GK187" s="1">
        <v>0</v>
      </c>
      <c r="GL187" s="1">
        <v>0</v>
      </c>
      <c r="GM187" s="32">
        <v>0</v>
      </c>
      <c r="GN187" s="17">
        <v>0</v>
      </c>
      <c r="GO187" s="17">
        <v>0</v>
      </c>
      <c r="GP187" s="1">
        <v>0</v>
      </c>
      <c r="GQ187" s="1">
        <v>0</v>
      </c>
      <c r="GR187" s="1">
        <v>0</v>
      </c>
      <c r="GS187" s="1">
        <v>0</v>
      </c>
      <c r="GT187" s="32">
        <v>0</v>
      </c>
      <c r="GU187" s="32">
        <v>0</v>
      </c>
      <c r="GV187" s="1">
        <v>0</v>
      </c>
      <c r="GW187" s="1">
        <v>0</v>
      </c>
      <c r="GX187" s="157">
        <v>0</v>
      </c>
      <c r="GY187" s="17">
        <v>0</v>
      </c>
      <c r="GZ187" s="17">
        <v>0</v>
      </c>
      <c r="HA187" s="25">
        <v>0</v>
      </c>
      <c r="HB187" s="1">
        <v>0</v>
      </c>
      <c r="HC187" s="17">
        <v>0</v>
      </c>
      <c r="HD187" s="170">
        <v>0</v>
      </c>
      <c r="HE187" s="17">
        <v>0</v>
      </c>
      <c r="HF187" s="17">
        <v>0</v>
      </c>
      <c r="HG187" s="17">
        <v>0</v>
      </c>
      <c r="HH187" s="17">
        <v>0</v>
      </c>
      <c r="HI187" s="17">
        <v>0</v>
      </c>
      <c r="HL187" s="1">
        <v>0</v>
      </c>
      <c r="HM187" s="1">
        <v>0</v>
      </c>
      <c r="HN187" s="1">
        <v>0</v>
      </c>
      <c r="HO187" s="1">
        <v>0</v>
      </c>
      <c r="HP187" s="1">
        <v>0</v>
      </c>
      <c r="HQ187" s="1">
        <v>0</v>
      </c>
      <c r="HR187" s="32">
        <v>0</v>
      </c>
      <c r="HS187" s="1">
        <v>0</v>
      </c>
      <c r="HT187" s="32">
        <v>0</v>
      </c>
      <c r="HU187" s="32">
        <v>0</v>
      </c>
      <c r="HW187" s="32">
        <v>0</v>
      </c>
      <c r="HX187" s="32">
        <v>0</v>
      </c>
      <c r="HY187" s="1">
        <f t="shared" si="71"/>
        <v>0</v>
      </c>
      <c r="HZ187" s="1">
        <v>0</v>
      </c>
      <c r="IA187" s="1">
        <f t="shared" si="72"/>
        <v>0</v>
      </c>
      <c r="IB187" s="1">
        <v>0</v>
      </c>
      <c r="IC187" s="1">
        <v>0</v>
      </c>
      <c r="ID187" s="23">
        <v>0</v>
      </c>
      <c r="IE187" s="23"/>
      <c r="IF187" s="23"/>
      <c r="IG187" s="36">
        <v>1</v>
      </c>
      <c r="IH187" s="37" t="s">
        <v>242</v>
      </c>
      <c r="II187" s="179">
        <v>0</v>
      </c>
      <c r="IJ187" s="1" t="s">
        <v>879</v>
      </c>
      <c r="IK187" s="1" t="s">
        <v>880</v>
      </c>
      <c r="IL187" s="38" t="s">
        <v>242</v>
      </c>
      <c r="IM187" s="1">
        <v>0</v>
      </c>
      <c r="IN187" s="1">
        <v>0</v>
      </c>
      <c r="IO187" s="1">
        <v>2.45</v>
      </c>
      <c r="IQ187" s="1">
        <v>2.62</v>
      </c>
      <c r="IR187" s="1">
        <v>69.4</v>
      </c>
      <c r="IS187" s="1">
        <v>118</v>
      </c>
      <c r="IT187" s="1">
        <v>49</v>
      </c>
      <c r="IU187" s="1">
        <v>14.2</v>
      </c>
      <c r="IV187" s="1">
        <v>56.3</v>
      </c>
      <c r="IW187" s="1">
        <v>1.24</v>
      </c>
      <c r="IX187" s="1">
        <v>35</v>
      </c>
      <c r="IY187" s="1">
        <v>28.9</v>
      </c>
      <c r="IZ187" s="1">
        <v>26</v>
      </c>
      <c r="JA187" s="1">
        <v>28</v>
      </c>
      <c r="JB187" s="1">
        <v>112</v>
      </c>
      <c r="JC187" s="1">
        <v>108</v>
      </c>
      <c r="JD187" s="1">
        <v>4923</v>
      </c>
      <c r="JE187" s="23">
        <v>81</v>
      </c>
      <c r="JI187" s="38" t="s">
        <v>242</v>
      </c>
      <c r="JN187" s="23"/>
    </row>
    <row r="188" s="3" customFormat="1" ht="30" spans="2:274">
      <c r="B188" s="56"/>
      <c r="C188" s="56"/>
      <c r="E188" s="54">
        <v>2</v>
      </c>
      <c r="F188" s="49">
        <v>1</v>
      </c>
      <c r="G188" s="66">
        <v>2</v>
      </c>
      <c r="H188" s="66">
        <v>1</v>
      </c>
      <c r="I188" s="71">
        <v>60.6632405745063</v>
      </c>
      <c r="J188" s="47">
        <v>2</v>
      </c>
      <c r="K188" s="68">
        <f t="shared" si="63"/>
        <v>6.06632405745063</v>
      </c>
      <c r="L188" s="49">
        <v>4</v>
      </c>
      <c r="M188" s="79">
        <v>20821</v>
      </c>
      <c r="N188" s="66">
        <v>1</v>
      </c>
      <c r="O188" s="66">
        <v>0</v>
      </c>
      <c r="P188" s="66">
        <v>1</v>
      </c>
      <c r="Q188" s="66">
        <v>2</v>
      </c>
      <c r="R188" s="1">
        <v>1</v>
      </c>
      <c r="S188" s="19">
        <v>184</v>
      </c>
      <c r="T188" s="83">
        <v>186</v>
      </c>
      <c r="U188" s="3">
        <v>2</v>
      </c>
      <c r="V188" s="3">
        <v>2</v>
      </c>
      <c r="W188" s="1">
        <v>2</v>
      </c>
      <c r="X188" s="1">
        <v>1</v>
      </c>
      <c r="Z188" s="92">
        <v>42978</v>
      </c>
      <c r="AA188" s="66">
        <v>49</v>
      </c>
      <c r="AB188" s="66" t="s">
        <v>693</v>
      </c>
      <c r="AC188" s="3">
        <v>27.73</v>
      </c>
      <c r="AD188" s="1">
        <v>2</v>
      </c>
      <c r="AE188" s="95" t="s">
        <v>841</v>
      </c>
      <c r="AF188" s="94"/>
      <c r="AG188" s="94" t="s">
        <v>235</v>
      </c>
      <c r="AH188" s="94">
        <v>1</v>
      </c>
      <c r="AI188" s="21">
        <v>1</v>
      </c>
      <c r="AJ188" s="94">
        <v>2</v>
      </c>
      <c r="AK188" s="66">
        <v>2</v>
      </c>
      <c r="AL188" s="107">
        <v>2</v>
      </c>
      <c r="AM188" s="3">
        <v>1</v>
      </c>
      <c r="AN188" s="3">
        <v>1</v>
      </c>
      <c r="AO188" s="3">
        <v>0</v>
      </c>
      <c r="AP188" s="3">
        <v>0</v>
      </c>
      <c r="AQ188" s="66">
        <v>1</v>
      </c>
      <c r="AR188" s="1">
        <v>1</v>
      </c>
      <c r="AS188" s="66">
        <v>1</v>
      </c>
      <c r="AT188" s="66">
        <v>0</v>
      </c>
      <c r="AU188" s="66">
        <v>0</v>
      </c>
      <c r="AV188" s="66">
        <v>0</v>
      </c>
      <c r="AX188" s="3">
        <v>1</v>
      </c>
      <c r="AY188" s="3">
        <v>1</v>
      </c>
      <c r="AZ188" s="3">
        <v>1</v>
      </c>
      <c r="BA188" s="1">
        <v>1</v>
      </c>
      <c r="BB188" s="66">
        <v>1</v>
      </c>
      <c r="BC188" s="22">
        <v>0</v>
      </c>
      <c r="BD188" s="3">
        <v>0</v>
      </c>
      <c r="BF188" s="3">
        <v>1</v>
      </c>
      <c r="BG188" s="3">
        <v>1</v>
      </c>
      <c r="BH188" s="17">
        <v>1</v>
      </c>
      <c r="BI188" s="3">
        <v>0</v>
      </c>
      <c r="BJ188" s="66">
        <v>0</v>
      </c>
      <c r="BK188" s="118">
        <v>1</v>
      </c>
      <c r="BL188" s="3">
        <v>0</v>
      </c>
      <c r="BM188" s="3">
        <v>0</v>
      </c>
      <c r="BN188" s="3">
        <v>1</v>
      </c>
      <c r="BO188" s="3">
        <v>0</v>
      </c>
      <c r="BP188" s="1">
        <v>1</v>
      </c>
      <c r="BQ188" s="66">
        <v>1</v>
      </c>
      <c r="BR188" s="3">
        <v>2.45</v>
      </c>
      <c r="BS188" s="1">
        <v>1</v>
      </c>
      <c r="BT188" s="1">
        <v>1</v>
      </c>
      <c r="BU188" s="66">
        <v>1</v>
      </c>
      <c r="BW188" s="3">
        <v>2.62</v>
      </c>
      <c r="BX188" s="17">
        <v>1</v>
      </c>
      <c r="BY188" s="1">
        <v>1</v>
      </c>
      <c r="BZ188" s="3">
        <v>69.4</v>
      </c>
      <c r="CA188" s="3">
        <v>118</v>
      </c>
      <c r="CB188" s="24">
        <v>1</v>
      </c>
      <c r="CC188" s="3">
        <v>49</v>
      </c>
      <c r="CD188" s="48">
        <f t="shared" si="79"/>
        <v>0.98</v>
      </c>
      <c r="CE188" s="48">
        <v>1</v>
      </c>
      <c r="CF188" s="129">
        <v>0</v>
      </c>
      <c r="CG188" s="3">
        <v>0</v>
      </c>
      <c r="CH188" s="3">
        <v>0</v>
      </c>
      <c r="CI188" s="3">
        <v>0</v>
      </c>
      <c r="CJ188" s="3">
        <v>0</v>
      </c>
      <c r="CK188" s="3">
        <v>49</v>
      </c>
      <c r="CL188" s="1">
        <f t="shared" si="82"/>
        <v>0.98</v>
      </c>
      <c r="CM188" s="3">
        <v>14.2</v>
      </c>
      <c r="CN188" s="17">
        <v>1</v>
      </c>
      <c r="CO188" s="3">
        <v>56.3</v>
      </c>
      <c r="CP188" s="1">
        <v>2</v>
      </c>
      <c r="CQ188" s="1">
        <f t="shared" si="73"/>
        <v>5.63</v>
      </c>
      <c r="CR188" s="3">
        <v>1.24</v>
      </c>
      <c r="CS188" s="1">
        <f t="shared" si="80"/>
        <v>12.4</v>
      </c>
      <c r="CT188" s="22">
        <v>2</v>
      </c>
      <c r="CU188" s="3">
        <v>35</v>
      </c>
      <c r="CV188" s="107">
        <v>2</v>
      </c>
      <c r="CW188" s="3">
        <v>28.9</v>
      </c>
      <c r="CX188" s="26">
        <f t="shared" si="64"/>
        <v>1.46089784275655</v>
      </c>
      <c r="CY188" s="27">
        <f t="shared" si="65"/>
        <v>0.964192576219322</v>
      </c>
      <c r="CZ188" s="26">
        <f t="shared" si="66"/>
        <v>2.975</v>
      </c>
      <c r="DA188" s="28">
        <f t="shared" si="67"/>
        <v>-2.01080742378068</v>
      </c>
      <c r="DB188" s="22">
        <v>2</v>
      </c>
      <c r="DC188" s="1">
        <v>1</v>
      </c>
      <c r="DD188" s="66">
        <v>2</v>
      </c>
      <c r="DE188" s="29">
        <f t="shared" si="85"/>
        <v>0</v>
      </c>
      <c r="DF188" s="29">
        <v>0</v>
      </c>
      <c r="DG188" s="3">
        <v>26</v>
      </c>
      <c r="DH188" s="1">
        <f t="shared" si="81"/>
        <v>2.6</v>
      </c>
      <c r="DI188" s="3">
        <v>28</v>
      </c>
      <c r="DJ188" s="1">
        <f t="shared" si="68"/>
        <v>2.8</v>
      </c>
      <c r="DK188" s="17">
        <v>2</v>
      </c>
      <c r="DL188" s="3">
        <v>112</v>
      </c>
      <c r="DM188" s="3">
        <v>108</v>
      </c>
      <c r="DN188" s="1">
        <f t="shared" si="83"/>
        <v>10.8</v>
      </c>
      <c r="DO188" s="3">
        <v>4923</v>
      </c>
      <c r="DP188" s="1">
        <v>2</v>
      </c>
      <c r="DQ188" s="1">
        <f t="shared" si="84"/>
        <v>4.923</v>
      </c>
      <c r="DR188" s="3">
        <v>81</v>
      </c>
      <c r="DS188" s="129">
        <v>6</v>
      </c>
      <c r="DT188" s="3" t="s">
        <v>260</v>
      </c>
      <c r="DU188" s="3">
        <v>1</v>
      </c>
      <c r="DV188" s="3">
        <v>6</v>
      </c>
      <c r="DW188" s="1">
        <v>1</v>
      </c>
      <c r="DX188" s="95">
        <v>3.14</v>
      </c>
      <c r="DY188" s="3">
        <v>80.4</v>
      </c>
      <c r="DZ188" s="30">
        <v>112</v>
      </c>
      <c r="EA188" s="3">
        <v>33</v>
      </c>
      <c r="EB188" s="3">
        <v>13.4</v>
      </c>
      <c r="EC188" s="3">
        <v>64.8</v>
      </c>
      <c r="ED188" s="3">
        <v>1.17</v>
      </c>
      <c r="EE188" s="3">
        <v>32</v>
      </c>
      <c r="EF188" s="3">
        <v>33.6</v>
      </c>
      <c r="EG188" s="26">
        <f t="shared" si="86"/>
        <v>1.52633927738984</v>
      </c>
      <c r="EH188" s="26">
        <f t="shared" si="87"/>
        <v>1.0073839230773</v>
      </c>
      <c r="EI188" s="1">
        <f t="shared" si="88"/>
        <v>2.72</v>
      </c>
      <c r="EJ188" s="28">
        <f t="shared" si="89"/>
        <v>-1.7126160769227</v>
      </c>
      <c r="EK188" s="22">
        <v>2</v>
      </c>
      <c r="EL188" s="1">
        <v>2</v>
      </c>
      <c r="EM188" s="3">
        <v>68</v>
      </c>
      <c r="EN188" s="3">
        <v>92</v>
      </c>
      <c r="EO188" s="3">
        <v>100</v>
      </c>
      <c r="EP188" s="3">
        <v>94</v>
      </c>
      <c r="EQ188" s="3">
        <v>4509</v>
      </c>
      <c r="ER188" s="129">
        <v>84</v>
      </c>
      <c r="ES188" s="118"/>
      <c r="ET188" s="3">
        <v>1</v>
      </c>
      <c r="EU188" s="3">
        <v>2.51</v>
      </c>
      <c r="EV188" s="3">
        <v>65.3</v>
      </c>
      <c r="EW188" s="30">
        <v>109</v>
      </c>
      <c r="EX188" s="3">
        <v>47</v>
      </c>
      <c r="EY188" s="3">
        <v>13.3</v>
      </c>
      <c r="EZ188" s="3">
        <v>64.8</v>
      </c>
      <c r="FA188" s="3">
        <v>1.16</v>
      </c>
      <c r="FB188" s="3">
        <v>37</v>
      </c>
      <c r="FC188" s="3">
        <v>25.7</v>
      </c>
      <c r="FD188" s="3">
        <v>46</v>
      </c>
      <c r="FE188" s="3">
        <v>39</v>
      </c>
      <c r="FF188" s="3">
        <v>121</v>
      </c>
      <c r="FG188" s="3">
        <v>102</v>
      </c>
      <c r="FH188" s="3">
        <v>4131</v>
      </c>
      <c r="FI188" s="3">
        <v>81</v>
      </c>
      <c r="FK188" s="95">
        <v>38.3</v>
      </c>
      <c r="FL188" s="3">
        <v>36.7</v>
      </c>
      <c r="FM188" s="17"/>
      <c r="FN188" s="31">
        <v>1</v>
      </c>
      <c r="FO188" s="157">
        <v>1</v>
      </c>
      <c r="FP188" s="3">
        <v>1</v>
      </c>
      <c r="FQ188" s="1">
        <v>0</v>
      </c>
      <c r="FR188" s="3">
        <v>0</v>
      </c>
      <c r="FS188" s="1">
        <v>0</v>
      </c>
      <c r="FT188" s="1">
        <f t="shared" si="69"/>
        <v>0</v>
      </c>
      <c r="FU188" s="66">
        <v>0</v>
      </c>
      <c r="FV188" s="1">
        <f t="shared" si="70"/>
        <v>0</v>
      </c>
      <c r="FW188" s="1">
        <v>0</v>
      </c>
      <c r="FX188" s="1">
        <v>0</v>
      </c>
      <c r="FY188" s="17">
        <v>0</v>
      </c>
      <c r="FZ188" s="1">
        <v>0</v>
      </c>
      <c r="GA188" s="17"/>
      <c r="GB188" s="1">
        <v>0</v>
      </c>
      <c r="GC188" s="17">
        <v>0</v>
      </c>
      <c r="GD188" s="17">
        <v>0</v>
      </c>
      <c r="GE188" s="1">
        <v>0</v>
      </c>
      <c r="GF188" s="17"/>
      <c r="GG188" s="1">
        <v>0</v>
      </c>
      <c r="GH188" s="17">
        <v>0</v>
      </c>
      <c r="GI188" s="17">
        <v>0</v>
      </c>
      <c r="GJ188" s="1">
        <v>0</v>
      </c>
      <c r="GK188" s="3">
        <v>0</v>
      </c>
      <c r="GL188" s="3">
        <v>0</v>
      </c>
      <c r="GM188" s="32">
        <v>0</v>
      </c>
      <c r="GN188" s="17">
        <v>0</v>
      </c>
      <c r="GO188" s="66">
        <v>0</v>
      </c>
      <c r="GP188" s="1">
        <v>0</v>
      </c>
      <c r="GQ188" s="1">
        <v>0</v>
      </c>
      <c r="GR188" s="66">
        <v>0</v>
      </c>
      <c r="GS188" s="1">
        <v>0</v>
      </c>
      <c r="GT188" s="32">
        <v>0</v>
      </c>
      <c r="GU188" s="32">
        <v>0</v>
      </c>
      <c r="GV188" s="3">
        <v>0</v>
      </c>
      <c r="GW188" s="3">
        <v>0</v>
      </c>
      <c r="GX188" s="157">
        <v>0</v>
      </c>
      <c r="GY188" s="66">
        <v>0</v>
      </c>
      <c r="GZ188" s="17">
        <v>0</v>
      </c>
      <c r="HA188" s="129">
        <v>0</v>
      </c>
      <c r="HB188" s="3">
        <v>0</v>
      </c>
      <c r="HC188" s="17">
        <v>0</v>
      </c>
      <c r="HD188" s="170">
        <v>0</v>
      </c>
      <c r="HE188" s="17">
        <v>0</v>
      </c>
      <c r="HF188" s="17">
        <v>0</v>
      </c>
      <c r="HG188" s="17">
        <v>0</v>
      </c>
      <c r="HH188" s="17">
        <v>0</v>
      </c>
      <c r="HI188" s="17">
        <v>0</v>
      </c>
      <c r="HL188" s="3">
        <v>0</v>
      </c>
      <c r="HM188" s="3">
        <v>0</v>
      </c>
      <c r="HN188" s="3">
        <v>0</v>
      </c>
      <c r="HO188" s="3">
        <v>0</v>
      </c>
      <c r="HP188" s="3">
        <v>0</v>
      </c>
      <c r="HQ188" s="3">
        <v>0</v>
      </c>
      <c r="HR188" s="32">
        <v>0</v>
      </c>
      <c r="HS188" s="1">
        <v>0</v>
      </c>
      <c r="HT188" s="32">
        <v>0</v>
      </c>
      <c r="HU188" s="32">
        <v>0</v>
      </c>
      <c r="HV188" s="1"/>
      <c r="HW188" s="32">
        <v>0</v>
      </c>
      <c r="HX188" s="32">
        <v>0</v>
      </c>
      <c r="HY188" s="1">
        <f t="shared" si="71"/>
        <v>0</v>
      </c>
      <c r="HZ188" s="1">
        <v>0</v>
      </c>
      <c r="IA188" s="1">
        <f t="shared" si="72"/>
        <v>0</v>
      </c>
      <c r="IB188" s="1">
        <v>0</v>
      </c>
      <c r="IC188" s="3">
        <v>0</v>
      </c>
      <c r="ID188" s="118">
        <v>0</v>
      </c>
      <c r="IE188" s="118"/>
      <c r="IF188" s="118"/>
      <c r="IG188" s="115">
        <v>1</v>
      </c>
      <c r="IH188" s="118" t="s">
        <v>242</v>
      </c>
      <c r="II188" s="179">
        <v>0</v>
      </c>
      <c r="IJ188" s="3" t="s">
        <v>881</v>
      </c>
      <c r="IK188" s="3" t="s">
        <v>882</v>
      </c>
      <c r="IL188" s="3" t="s">
        <v>242</v>
      </c>
      <c r="IM188" s="3">
        <v>0</v>
      </c>
      <c r="IN188" s="3">
        <v>0</v>
      </c>
      <c r="IO188" s="3">
        <v>2.22</v>
      </c>
      <c r="IQ188" s="3">
        <v>2.23</v>
      </c>
      <c r="IR188" s="3">
        <v>67.8</v>
      </c>
      <c r="IS188" s="3">
        <v>89</v>
      </c>
      <c r="IT188" s="3">
        <v>44</v>
      </c>
      <c r="IU188" s="3">
        <v>14</v>
      </c>
      <c r="IV188" s="3">
        <v>58</v>
      </c>
      <c r="IW188" s="3">
        <v>1.22</v>
      </c>
      <c r="IX188" s="3">
        <v>31</v>
      </c>
      <c r="IY188" s="3">
        <v>31.7</v>
      </c>
      <c r="IZ188" s="3">
        <v>15</v>
      </c>
      <c r="JA188" s="3">
        <v>30</v>
      </c>
      <c r="JB188" s="3">
        <v>107</v>
      </c>
      <c r="JC188" s="3">
        <v>70</v>
      </c>
      <c r="JD188" s="3">
        <v>3467</v>
      </c>
      <c r="JE188" s="118">
        <v>81</v>
      </c>
      <c r="JI188" s="3" t="s">
        <v>242</v>
      </c>
      <c r="JN188" s="118"/>
    </row>
    <row r="189" s="3" customFormat="1" spans="2:274">
      <c r="B189" s="56"/>
      <c r="C189" s="56"/>
      <c r="E189" s="54">
        <v>2</v>
      </c>
      <c r="F189" s="49">
        <v>1</v>
      </c>
      <c r="G189" s="66">
        <v>2</v>
      </c>
      <c r="H189" s="66">
        <v>1</v>
      </c>
      <c r="I189" s="71">
        <v>63.4551676933607</v>
      </c>
      <c r="J189" s="47">
        <v>2</v>
      </c>
      <c r="K189" s="68">
        <f t="shared" si="63"/>
        <v>6.34551676933607</v>
      </c>
      <c r="L189" s="49">
        <v>4</v>
      </c>
      <c r="M189" s="79">
        <v>20821</v>
      </c>
      <c r="N189" s="66">
        <v>1</v>
      </c>
      <c r="O189" s="66">
        <v>0</v>
      </c>
      <c r="P189" s="66">
        <v>1</v>
      </c>
      <c r="Q189" s="66">
        <v>2</v>
      </c>
      <c r="R189" s="1">
        <v>1</v>
      </c>
      <c r="S189" s="19">
        <v>185</v>
      </c>
      <c r="T189" s="83">
        <v>187</v>
      </c>
      <c r="U189" s="3">
        <v>3</v>
      </c>
      <c r="V189" s="3">
        <v>3</v>
      </c>
      <c r="W189" s="1">
        <v>2</v>
      </c>
      <c r="X189" s="1">
        <v>2</v>
      </c>
      <c r="Z189" s="92">
        <v>43998</v>
      </c>
      <c r="AA189" s="66">
        <v>42</v>
      </c>
      <c r="AB189" s="66">
        <v>0</v>
      </c>
      <c r="AC189" s="3">
        <v>26.51</v>
      </c>
      <c r="AD189" s="1">
        <v>2</v>
      </c>
      <c r="AE189" s="95" t="s">
        <v>883</v>
      </c>
      <c r="AF189" s="94"/>
      <c r="AG189" s="94" t="s">
        <v>251</v>
      </c>
      <c r="AH189" s="94">
        <v>2</v>
      </c>
      <c r="AI189" s="21">
        <v>2</v>
      </c>
      <c r="AJ189" s="94">
        <v>1.5</v>
      </c>
      <c r="AK189" s="66">
        <v>1.5</v>
      </c>
      <c r="AL189" s="22">
        <v>1</v>
      </c>
      <c r="AM189" s="3">
        <v>1</v>
      </c>
      <c r="AN189" s="3">
        <v>1</v>
      </c>
      <c r="AO189" s="3" t="s">
        <v>817</v>
      </c>
      <c r="AP189" s="3">
        <v>0</v>
      </c>
      <c r="AQ189" s="66">
        <v>5</v>
      </c>
      <c r="AR189" s="3">
        <v>3</v>
      </c>
      <c r="AS189" s="3">
        <v>2</v>
      </c>
      <c r="AT189" s="66" t="s">
        <v>285</v>
      </c>
      <c r="AU189" s="3">
        <v>3</v>
      </c>
      <c r="AV189" s="3">
        <v>2</v>
      </c>
      <c r="AX189" s="3">
        <v>1</v>
      </c>
      <c r="AY189" s="3">
        <v>1</v>
      </c>
      <c r="AZ189" s="3">
        <v>1</v>
      </c>
      <c r="BA189" s="1">
        <v>1</v>
      </c>
      <c r="BB189" s="66">
        <v>1</v>
      </c>
      <c r="BC189" s="22">
        <v>0</v>
      </c>
      <c r="BD189" s="3">
        <v>1</v>
      </c>
      <c r="BF189" s="3">
        <v>1</v>
      </c>
      <c r="BG189" s="3">
        <v>1</v>
      </c>
      <c r="BH189" s="17">
        <v>1</v>
      </c>
      <c r="BI189" s="3">
        <v>0</v>
      </c>
      <c r="BJ189" s="66">
        <v>0</v>
      </c>
      <c r="BK189" s="118">
        <v>1</v>
      </c>
      <c r="BL189" s="3">
        <v>0</v>
      </c>
      <c r="BM189" s="3">
        <v>0</v>
      </c>
      <c r="BN189" s="3">
        <v>1</v>
      </c>
      <c r="BO189" s="3">
        <v>0</v>
      </c>
      <c r="BP189" s="1">
        <v>1</v>
      </c>
      <c r="BQ189" s="66">
        <v>1</v>
      </c>
      <c r="BR189" s="3">
        <v>2.36</v>
      </c>
      <c r="BS189" s="1">
        <v>1</v>
      </c>
      <c r="BT189" s="1">
        <v>1</v>
      </c>
      <c r="BU189" s="66">
        <v>1</v>
      </c>
      <c r="BW189" s="3">
        <v>2.03</v>
      </c>
      <c r="BX189" s="17">
        <v>1</v>
      </c>
      <c r="BY189" s="1">
        <v>1</v>
      </c>
      <c r="BZ189" s="3">
        <v>68</v>
      </c>
      <c r="CA189" s="3">
        <v>91</v>
      </c>
      <c r="CB189" s="24">
        <v>1</v>
      </c>
      <c r="CC189" s="3">
        <v>42</v>
      </c>
      <c r="CD189" s="48">
        <f t="shared" si="79"/>
        <v>0.84</v>
      </c>
      <c r="CE189" s="48">
        <v>1</v>
      </c>
      <c r="CF189" s="129">
        <v>0</v>
      </c>
      <c r="CG189" s="3">
        <v>0</v>
      </c>
      <c r="CH189" s="3">
        <v>0</v>
      </c>
      <c r="CI189" s="3">
        <v>0</v>
      </c>
      <c r="CJ189" s="3">
        <v>0</v>
      </c>
      <c r="CK189" s="3">
        <v>42</v>
      </c>
      <c r="CL189" s="1">
        <f t="shared" si="82"/>
        <v>0.84</v>
      </c>
      <c r="CM189" s="3">
        <v>14.8</v>
      </c>
      <c r="CN189" s="17">
        <v>1</v>
      </c>
      <c r="CO189" s="3">
        <v>57.2</v>
      </c>
      <c r="CP189" s="1">
        <v>2</v>
      </c>
      <c r="CQ189" s="1">
        <f t="shared" si="73"/>
        <v>5.72</v>
      </c>
      <c r="CR189" s="3">
        <v>1.3</v>
      </c>
      <c r="CS189" s="1">
        <f t="shared" si="80"/>
        <v>13</v>
      </c>
      <c r="CT189" s="22">
        <v>2</v>
      </c>
      <c r="CU189" s="3">
        <v>29</v>
      </c>
      <c r="CV189" s="22">
        <v>1</v>
      </c>
      <c r="CW189" s="3">
        <v>29.1</v>
      </c>
      <c r="CX189" s="26">
        <f t="shared" si="64"/>
        <v>1.46389298898591</v>
      </c>
      <c r="CY189" s="27">
        <f t="shared" si="65"/>
        <v>0.966169372730699</v>
      </c>
      <c r="CZ189" s="26">
        <f t="shared" si="66"/>
        <v>2.465</v>
      </c>
      <c r="DA189" s="28">
        <f t="shared" si="67"/>
        <v>-1.4988306272693</v>
      </c>
      <c r="DB189" s="22">
        <v>2</v>
      </c>
      <c r="DC189" s="1">
        <v>1</v>
      </c>
      <c r="DD189" s="66">
        <v>2</v>
      </c>
      <c r="DE189" s="29">
        <f t="shared" si="85"/>
        <v>0</v>
      </c>
      <c r="DF189" s="29">
        <v>0</v>
      </c>
      <c r="DG189" s="3">
        <v>20</v>
      </c>
      <c r="DH189" s="1">
        <f t="shared" si="81"/>
        <v>2</v>
      </c>
      <c r="DI189" s="3">
        <v>30</v>
      </c>
      <c r="DJ189" s="1">
        <f t="shared" si="68"/>
        <v>3</v>
      </c>
      <c r="DK189" s="17">
        <v>2</v>
      </c>
      <c r="DL189" s="3">
        <v>94</v>
      </c>
      <c r="DM189" s="3">
        <v>45</v>
      </c>
      <c r="DN189" s="1">
        <f t="shared" si="83"/>
        <v>4.5</v>
      </c>
      <c r="DO189" s="3">
        <v>3155</v>
      </c>
      <c r="DP189" s="1">
        <v>1</v>
      </c>
      <c r="DQ189" s="1">
        <f t="shared" si="84"/>
        <v>3.155</v>
      </c>
      <c r="DR189" s="3">
        <v>79</v>
      </c>
      <c r="DS189" s="129">
        <v>7.1</v>
      </c>
      <c r="DT189" s="3" t="s">
        <v>308</v>
      </c>
      <c r="DU189" s="3">
        <v>2</v>
      </c>
      <c r="DV189" s="3">
        <v>7</v>
      </c>
      <c r="DW189" s="1">
        <v>2</v>
      </c>
      <c r="DX189" s="95">
        <v>5.82</v>
      </c>
      <c r="DY189" s="3">
        <v>89.8</v>
      </c>
      <c r="DZ189" s="30">
        <v>103</v>
      </c>
      <c r="EA189" s="3">
        <v>37</v>
      </c>
      <c r="EB189" s="3">
        <v>14.5</v>
      </c>
      <c r="EC189" s="3">
        <v>59.3</v>
      </c>
      <c r="ED189" s="3">
        <v>1.27</v>
      </c>
      <c r="EE189" s="3">
        <v>34</v>
      </c>
      <c r="EF189" s="3">
        <v>48.2</v>
      </c>
      <c r="EG189" s="26">
        <f t="shared" si="86"/>
        <v>1.68304703823885</v>
      </c>
      <c r="EH189" s="26">
        <f t="shared" si="87"/>
        <v>1.11081104523764</v>
      </c>
      <c r="EI189" s="1">
        <f t="shared" si="88"/>
        <v>2.89</v>
      </c>
      <c r="EJ189" s="28">
        <f t="shared" si="89"/>
        <v>-1.77918895476236</v>
      </c>
      <c r="EK189" s="22">
        <v>2</v>
      </c>
      <c r="EL189" s="1">
        <v>2</v>
      </c>
      <c r="EM189" s="3">
        <v>54</v>
      </c>
      <c r="EN189" s="3">
        <v>120</v>
      </c>
      <c r="EO189" s="3">
        <v>91</v>
      </c>
      <c r="EP189" s="3">
        <v>44</v>
      </c>
      <c r="EQ189" s="3">
        <v>3494</v>
      </c>
      <c r="ER189" s="129">
        <v>86</v>
      </c>
      <c r="ES189" s="118">
        <v>3.03</v>
      </c>
      <c r="ET189" s="3">
        <v>1</v>
      </c>
      <c r="EU189" s="3">
        <v>2.44</v>
      </c>
      <c r="EV189" s="3">
        <v>71.8</v>
      </c>
      <c r="EW189" s="30">
        <v>94</v>
      </c>
      <c r="EX189" s="3">
        <v>39</v>
      </c>
      <c r="EY189" s="3">
        <v>14.2</v>
      </c>
      <c r="EZ189" s="3">
        <v>61.6</v>
      </c>
      <c r="FA189" s="3">
        <v>1.24</v>
      </c>
      <c r="FB189" s="3">
        <v>30</v>
      </c>
      <c r="FC189" s="3">
        <v>26.9</v>
      </c>
      <c r="FD189" s="3">
        <v>44</v>
      </c>
      <c r="FE189" s="3">
        <v>51</v>
      </c>
      <c r="FF189" s="3">
        <v>93</v>
      </c>
      <c r="FG189" s="3">
        <v>44</v>
      </c>
      <c r="FH189" s="3">
        <v>2988</v>
      </c>
      <c r="FI189" s="3">
        <v>90</v>
      </c>
      <c r="FK189" s="95">
        <v>38</v>
      </c>
      <c r="FL189" s="3">
        <v>36.7</v>
      </c>
      <c r="FM189" s="17"/>
      <c r="FN189" s="31">
        <v>1</v>
      </c>
      <c r="FO189" s="157">
        <v>1</v>
      </c>
      <c r="FP189" s="3">
        <v>0</v>
      </c>
      <c r="FQ189" s="1">
        <v>0</v>
      </c>
      <c r="FR189" s="3">
        <v>0</v>
      </c>
      <c r="FS189" s="1">
        <v>0</v>
      </c>
      <c r="FT189" s="1">
        <f t="shared" si="69"/>
        <v>0</v>
      </c>
      <c r="FU189" s="66">
        <v>0</v>
      </c>
      <c r="FV189" s="1">
        <f t="shared" si="70"/>
        <v>0</v>
      </c>
      <c r="FW189" s="1">
        <v>0</v>
      </c>
      <c r="FX189" s="1">
        <v>0</v>
      </c>
      <c r="FY189" s="17">
        <v>0</v>
      </c>
      <c r="FZ189" s="1">
        <v>0</v>
      </c>
      <c r="GA189" s="17"/>
      <c r="GB189" s="1">
        <v>0</v>
      </c>
      <c r="GC189" s="17">
        <v>0</v>
      </c>
      <c r="GD189" s="17">
        <v>0</v>
      </c>
      <c r="GE189" s="1">
        <v>0</v>
      </c>
      <c r="GF189" s="17"/>
      <c r="GG189" s="1">
        <v>0</v>
      </c>
      <c r="GH189" s="17">
        <v>0</v>
      </c>
      <c r="GI189" s="17">
        <v>0</v>
      </c>
      <c r="GJ189" s="1">
        <v>0</v>
      </c>
      <c r="GK189" s="3">
        <v>0</v>
      </c>
      <c r="GL189" s="3">
        <v>0</v>
      </c>
      <c r="GM189" s="32">
        <v>0</v>
      </c>
      <c r="GN189" s="17">
        <v>0</v>
      </c>
      <c r="GO189" s="66">
        <v>0</v>
      </c>
      <c r="GP189" s="1">
        <v>0</v>
      </c>
      <c r="GQ189" s="1">
        <v>0</v>
      </c>
      <c r="GR189" s="66">
        <v>0</v>
      </c>
      <c r="GS189" s="1">
        <v>0</v>
      </c>
      <c r="GT189" s="32">
        <v>0</v>
      </c>
      <c r="GU189" s="32">
        <v>0</v>
      </c>
      <c r="GV189" s="3">
        <v>0</v>
      </c>
      <c r="GW189" s="3">
        <v>0</v>
      </c>
      <c r="GX189" s="157">
        <v>0</v>
      </c>
      <c r="GY189" s="66">
        <v>0</v>
      </c>
      <c r="GZ189" s="17">
        <v>0</v>
      </c>
      <c r="HA189" s="129">
        <v>0</v>
      </c>
      <c r="HB189" s="3">
        <v>0</v>
      </c>
      <c r="HC189" s="17">
        <v>0</v>
      </c>
      <c r="HD189" s="170">
        <v>0</v>
      </c>
      <c r="HE189" s="17">
        <v>0</v>
      </c>
      <c r="HF189" s="17">
        <v>0</v>
      </c>
      <c r="HG189" s="17">
        <v>0</v>
      </c>
      <c r="HH189" s="17">
        <v>0</v>
      </c>
      <c r="HI189" s="17">
        <v>0</v>
      </c>
      <c r="HL189" s="3">
        <v>0</v>
      </c>
      <c r="HM189" s="3">
        <v>0</v>
      </c>
      <c r="HN189" s="3">
        <v>0</v>
      </c>
      <c r="HO189" s="3">
        <v>0</v>
      </c>
      <c r="HP189" s="3">
        <v>0</v>
      </c>
      <c r="HQ189" s="3">
        <v>0</v>
      </c>
      <c r="HR189" s="32">
        <v>0</v>
      </c>
      <c r="HS189" s="1">
        <v>0</v>
      </c>
      <c r="HT189" s="32">
        <v>0</v>
      </c>
      <c r="HU189" s="32">
        <v>0</v>
      </c>
      <c r="HV189" s="1"/>
      <c r="HW189" s="32">
        <v>0</v>
      </c>
      <c r="HX189" s="32">
        <v>0</v>
      </c>
      <c r="HY189" s="1">
        <f t="shared" si="71"/>
        <v>0</v>
      </c>
      <c r="HZ189" s="1">
        <v>0</v>
      </c>
      <c r="IA189" s="1">
        <f t="shared" si="72"/>
        <v>0</v>
      </c>
      <c r="IB189" s="1">
        <v>0</v>
      </c>
      <c r="IC189" s="3">
        <v>0</v>
      </c>
      <c r="ID189" s="118">
        <v>0</v>
      </c>
      <c r="IE189" s="118"/>
      <c r="IF189" s="118"/>
      <c r="IG189" s="115">
        <v>1</v>
      </c>
      <c r="IH189" s="118" t="s">
        <v>242</v>
      </c>
      <c r="II189" s="179">
        <v>0</v>
      </c>
      <c r="IJ189" s="3" t="s">
        <v>248</v>
      </c>
      <c r="IL189" s="3" t="s">
        <v>242</v>
      </c>
      <c r="JE189" s="118"/>
      <c r="JI189" s="3" t="s">
        <v>242</v>
      </c>
      <c r="JN189" s="118"/>
    </row>
    <row r="190" s="1" customFormat="1" spans="1:274">
      <c r="A190" s="17">
        <v>115</v>
      </c>
      <c r="B190" s="48">
        <v>3001328407</v>
      </c>
      <c r="C190" s="48" t="s">
        <v>884</v>
      </c>
      <c r="E190" s="49">
        <v>3</v>
      </c>
      <c r="F190" s="49">
        <v>2</v>
      </c>
      <c r="G190" s="17">
        <v>3</v>
      </c>
      <c r="H190" s="1">
        <v>1</v>
      </c>
      <c r="I190" s="71">
        <v>68.5674152845012</v>
      </c>
      <c r="J190" s="47">
        <v>2</v>
      </c>
      <c r="K190" s="68">
        <f t="shared" si="63"/>
        <v>6.85674152845012</v>
      </c>
      <c r="L190" s="49">
        <v>4</v>
      </c>
      <c r="M190" s="78">
        <v>18660</v>
      </c>
      <c r="N190" s="1">
        <v>1</v>
      </c>
      <c r="O190" s="1">
        <v>1</v>
      </c>
      <c r="P190" s="1">
        <v>1</v>
      </c>
      <c r="Q190" s="1">
        <v>2</v>
      </c>
      <c r="R190" s="1">
        <v>1</v>
      </c>
      <c r="S190" s="19">
        <v>186</v>
      </c>
      <c r="T190" s="83">
        <v>188</v>
      </c>
      <c r="U190" s="1">
        <v>1</v>
      </c>
      <c r="V190" s="1">
        <v>1</v>
      </c>
      <c r="W190" s="1">
        <v>1</v>
      </c>
      <c r="X190" s="1">
        <v>1</v>
      </c>
      <c r="Z190" s="88">
        <v>43704</v>
      </c>
      <c r="AA190" s="17">
        <v>177</v>
      </c>
      <c r="AB190" s="17">
        <v>0</v>
      </c>
      <c r="AC190" s="1">
        <v>25.28</v>
      </c>
      <c r="AD190" s="1">
        <v>2</v>
      </c>
      <c r="AE190" s="20" t="s">
        <v>333</v>
      </c>
      <c r="AF190" s="16"/>
      <c r="AG190" s="16" t="s">
        <v>235</v>
      </c>
      <c r="AH190" s="16">
        <v>1</v>
      </c>
      <c r="AI190" s="21">
        <v>1</v>
      </c>
      <c r="AJ190" s="16">
        <v>1.5</v>
      </c>
      <c r="AK190" s="17">
        <v>1.5</v>
      </c>
      <c r="AL190" s="22">
        <v>1</v>
      </c>
      <c r="AM190" s="1">
        <v>1</v>
      </c>
      <c r="AN190" s="1">
        <v>1</v>
      </c>
      <c r="AO190" s="1">
        <v>0</v>
      </c>
      <c r="AP190" s="1">
        <v>0</v>
      </c>
      <c r="AQ190" s="17">
        <v>1</v>
      </c>
      <c r="AR190" s="1">
        <v>1</v>
      </c>
      <c r="AS190" s="1">
        <v>1</v>
      </c>
      <c r="AT190" s="17">
        <v>0</v>
      </c>
      <c r="AU190" s="17">
        <v>0</v>
      </c>
      <c r="AV190" s="17">
        <v>0</v>
      </c>
      <c r="AX190" s="1">
        <v>1</v>
      </c>
      <c r="AY190" s="1">
        <v>1</v>
      </c>
      <c r="AZ190" s="1">
        <v>0</v>
      </c>
      <c r="BA190" s="1">
        <v>0</v>
      </c>
      <c r="BB190" s="107">
        <v>0</v>
      </c>
      <c r="BC190" s="22">
        <v>0</v>
      </c>
      <c r="BD190" s="22">
        <v>0</v>
      </c>
      <c r="BE190" s="22"/>
      <c r="BF190" s="1">
        <v>0</v>
      </c>
      <c r="BG190" s="1">
        <v>0</v>
      </c>
      <c r="BH190" s="17">
        <v>0</v>
      </c>
      <c r="BI190" s="1">
        <v>0</v>
      </c>
      <c r="BJ190" s="17">
        <v>0</v>
      </c>
      <c r="BK190" s="23">
        <v>1</v>
      </c>
      <c r="BL190" s="1">
        <v>0</v>
      </c>
      <c r="BM190" s="1">
        <v>0</v>
      </c>
      <c r="BN190" s="1">
        <v>1</v>
      </c>
      <c r="BO190" s="1" t="s">
        <v>885</v>
      </c>
      <c r="BP190" s="1">
        <v>1</v>
      </c>
      <c r="BQ190" s="1">
        <v>1</v>
      </c>
      <c r="BR190" s="1">
        <v>5.58</v>
      </c>
      <c r="BS190" s="1">
        <v>1</v>
      </c>
      <c r="BT190" s="1">
        <v>2</v>
      </c>
      <c r="BU190" s="1">
        <v>2</v>
      </c>
      <c r="BW190" s="1">
        <v>5.59</v>
      </c>
      <c r="BX190" s="1">
        <v>2</v>
      </c>
      <c r="BY190" s="66">
        <v>3</v>
      </c>
      <c r="BZ190" s="1">
        <v>51.3</v>
      </c>
      <c r="CA190" s="1">
        <v>154</v>
      </c>
      <c r="CB190" s="24">
        <v>2</v>
      </c>
      <c r="CC190" s="24">
        <v>177</v>
      </c>
      <c r="CD190" s="48">
        <f t="shared" si="79"/>
        <v>3.54</v>
      </c>
      <c r="CE190" s="48">
        <v>3</v>
      </c>
      <c r="CF190" s="25">
        <v>0</v>
      </c>
      <c r="CG190" s="17">
        <v>0</v>
      </c>
      <c r="CH190" s="17">
        <v>0</v>
      </c>
      <c r="CI190" s="17">
        <v>0</v>
      </c>
      <c r="CJ190" s="17">
        <v>0</v>
      </c>
      <c r="CK190" s="17">
        <v>177</v>
      </c>
      <c r="CL190" s="1">
        <f t="shared" si="82"/>
        <v>3.54</v>
      </c>
      <c r="CM190" s="22">
        <v>11</v>
      </c>
      <c r="CN190" s="17">
        <v>1</v>
      </c>
      <c r="CO190" s="1">
        <v>100.6</v>
      </c>
      <c r="CP190" s="17">
        <v>7</v>
      </c>
      <c r="CQ190" s="1">
        <f t="shared" si="73"/>
        <v>10.06</v>
      </c>
      <c r="CR190" s="1">
        <v>0.96</v>
      </c>
      <c r="CS190" s="1">
        <f t="shared" si="80"/>
        <v>9.6</v>
      </c>
      <c r="CT190" s="107">
        <v>1</v>
      </c>
      <c r="CU190" s="22">
        <v>37</v>
      </c>
      <c r="CV190" s="107">
        <v>2</v>
      </c>
      <c r="CW190" s="22">
        <v>11.7</v>
      </c>
      <c r="CX190" s="26">
        <f t="shared" si="64"/>
        <v>1.06818586174616</v>
      </c>
      <c r="CY190" s="27">
        <f t="shared" si="65"/>
        <v>0.705002668752467</v>
      </c>
      <c r="CZ190" s="26">
        <f t="shared" si="66"/>
        <v>3.145</v>
      </c>
      <c r="DA190" s="28">
        <f t="shared" si="67"/>
        <v>-2.43999733124753</v>
      </c>
      <c r="DB190" s="22">
        <v>2</v>
      </c>
      <c r="DC190" s="1">
        <v>1</v>
      </c>
      <c r="DD190" s="17"/>
      <c r="DG190" s="1">
        <v>27</v>
      </c>
      <c r="DH190" s="1">
        <f t="shared" si="81"/>
        <v>2.7</v>
      </c>
      <c r="DI190" s="1">
        <v>24</v>
      </c>
      <c r="DJ190" s="1">
        <f t="shared" si="68"/>
        <v>2.4</v>
      </c>
      <c r="DK190" s="17">
        <v>2</v>
      </c>
      <c r="DL190" s="1">
        <v>113</v>
      </c>
      <c r="DM190" s="1">
        <v>50</v>
      </c>
      <c r="DN190" s="1">
        <f t="shared" si="83"/>
        <v>5</v>
      </c>
      <c r="DO190" s="1">
        <v>6950</v>
      </c>
      <c r="DP190" s="1">
        <v>2</v>
      </c>
      <c r="DQ190" s="1">
        <f t="shared" si="84"/>
        <v>6.95</v>
      </c>
      <c r="DR190" s="1">
        <v>75</v>
      </c>
      <c r="DS190" s="25">
        <v>6.9</v>
      </c>
      <c r="DT190" s="1" t="s">
        <v>241</v>
      </c>
      <c r="DU190" s="1">
        <v>1</v>
      </c>
      <c r="DV190" s="1">
        <v>5</v>
      </c>
      <c r="DW190" s="1">
        <v>1</v>
      </c>
      <c r="DX190" s="20"/>
      <c r="DZ190" s="30"/>
      <c r="EK190" s="22"/>
      <c r="ER190" s="25"/>
      <c r="ES190" s="23"/>
      <c r="ET190" s="1">
        <v>1</v>
      </c>
      <c r="EU190" s="1">
        <v>6.1</v>
      </c>
      <c r="EV190" s="1">
        <v>66.1</v>
      </c>
      <c r="EW190" s="30">
        <v>145</v>
      </c>
      <c r="EX190" s="1">
        <v>140</v>
      </c>
      <c r="FB190" s="1">
        <v>37</v>
      </c>
      <c r="FC190" s="1">
        <v>16.7</v>
      </c>
      <c r="FD190" s="1">
        <v>152</v>
      </c>
      <c r="FE190" s="1">
        <v>79</v>
      </c>
      <c r="FF190" s="1">
        <v>110</v>
      </c>
      <c r="FG190" s="1">
        <v>48</v>
      </c>
      <c r="FH190" s="1">
        <v>6374</v>
      </c>
      <c r="FI190" s="1">
        <v>66</v>
      </c>
      <c r="FK190" s="20">
        <v>36.5</v>
      </c>
      <c r="FL190" s="1">
        <v>36.6</v>
      </c>
      <c r="FN190" s="31">
        <v>0</v>
      </c>
      <c r="FO190" s="32">
        <v>0</v>
      </c>
      <c r="FP190" s="1">
        <v>0</v>
      </c>
      <c r="FQ190" s="1">
        <v>0</v>
      </c>
      <c r="FR190" s="1">
        <v>0</v>
      </c>
      <c r="FS190" s="1">
        <v>0</v>
      </c>
      <c r="FT190" s="1">
        <f t="shared" si="69"/>
        <v>0</v>
      </c>
      <c r="FU190" s="1">
        <v>0</v>
      </c>
      <c r="FV190" s="1">
        <f t="shared" si="70"/>
        <v>0</v>
      </c>
      <c r="FW190" s="1">
        <v>0</v>
      </c>
      <c r="FX190" s="1">
        <v>0</v>
      </c>
      <c r="FY190" s="17">
        <v>0</v>
      </c>
      <c r="FZ190" s="1">
        <v>0</v>
      </c>
      <c r="GB190" s="1">
        <v>0</v>
      </c>
      <c r="GC190" s="1">
        <v>0</v>
      </c>
      <c r="GD190" s="17">
        <v>0</v>
      </c>
      <c r="GE190" s="1">
        <v>0</v>
      </c>
      <c r="GG190" s="1">
        <v>0</v>
      </c>
      <c r="GH190" s="1">
        <v>0</v>
      </c>
      <c r="GI190" s="17">
        <v>0</v>
      </c>
      <c r="GJ190" s="1">
        <v>0</v>
      </c>
      <c r="GK190" s="1">
        <v>0</v>
      </c>
      <c r="GL190" s="1">
        <v>0</v>
      </c>
      <c r="GM190" s="32">
        <v>0</v>
      </c>
      <c r="GN190" s="17">
        <v>0</v>
      </c>
      <c r="GO190" s="17">
        <v>0</v>
      </c>
      <c r="GP190" s="1">
        <v>0</v>
      </c>
      <c r="GQ190" s="1">
        <v>0</v>
      </c>
      <c r="GR190" s="1">
        <v>0</v>
      </c>
      <c r="GS190" s="1">
        <v>0</v>
      </c>
      <c r="GT190" s="32">
        <v>0</v>
      </c>
      <c r="GU190" s="32">
        <v>0</v>
      </c>
      <c r="GV190" s="1">
        <v>0</v>
      </c>
      <c r="GW190" s="1">
        <v>0</v>
      </c>
      <c r="GX190" s="157">
        <v>0</v>
      </c>
      <c r="GY190" s="17">
        <v>0</v>
      </c>
      <c r="GZ190" s="17">
        <v>0</v>
      </c>
      <c r="HA190" s="25">
        <v>0</v>
      </c>
      <c r="HB190" s="1">
        <v>0</v>
      </c>
      <c r="HC190" s="17">
        <v>0</v>
      </c>
      <c r="HD190" s="170">
        <v>0</v>
      </c>
      <c r="HE190" s="17">
        <v>0</v>
      </c>
      <c r="HF190" s="17">
        <v>0</v>
      </c>
      <c r="HG190" s="17">
        <v>0</v>
      </c>
      <c r="HH190" s="17">
        <v>0</v>
      </c>
      <c r="HI190" s="17">
        <v>0</v>
      </c>
      <c r="HL190" s="1">
        <v>0</v>
      </c>
      <c r="HM190" s="1">
        <v>0</v>
      </c>
      <c r="HN190" s="1">
        <v>0</v>
      </c>
      <c r="HO190" s="1">
        <v>0</v>
      </c>
      <c r="HP190" s="1">
        <v>0</v>
      </c>
      <c r="HQ190" s="1">
        <v>0</v>
      </c>
      <c r="HR190" s="32">
        <v>0</v>
      </c>
      <c r="HS190" s="1">
        <v>0</v>
      </c>
      <c r="HT190" s="32">
        <v>0</v>
      </c>
      <c r="HU190" s="32">
        <v>0</v>
      </c>
      <c r="HW190" s="32">
        <v>0</v>
      </c>
      <c r="HX190" s="32">
        <v>0</v>
      </c>
      <c r="HY190" s="1">
        <f t="shared" si="71"/>
        <v>0</v>
      </c>
      <c r="HZ190" s="1">
        <v>0</v>
      </c>
      <c r="IA190" s="1">
        <f t="shared" si="72"/>
        <v>0</v>
      </c>
      <c r="IB190" s="1">
        <v>0</v>
      </c>
      <c r="IC190" s="1">
        <v>0</v>
      </c>
      <c r="ID190" s="23">
        <v>0</v>
      </c>
      <c r="IE190" s="23"/>
      <c r="IF190" s="23"/>
      <c r="IG190" s="36">
        <v>1</v>
      </c>
      <c r="IH190" s="37" t="s">
        <v>242</v>
      </c>
      <c r="II190" s="179">
        <v>0</v>
      </c>
      <c r="IJ190" s="1" t="s">
        <v>886</v>
      </c>
      <c r="IK190" s="1" t="s">
        <v>509</v>
      </c>
      <c r="IL190" s="38" t="s">
        <v>242</v>
      </c>
      <c r="IM190" s="1" t="s">
        <v>887</v>
      </c>
      <c r="IN190" s="1">
        <v>0</v>
      </c>
      <c r="IO190" s="1">
        <v>6.59</v>
      </c>
      <c r="IQ190" s="1">
        <v>5.36</v>
      </c>
      <c r="IR190" s="1">
        <v>49.5</v>
      </c>
      <c r="IS190" s="1">
        <v>163</v>
      </c>
      <c r="IT190" s="1">
        <v>167</v>
      </c>
      <c r="IX190" s="1">
        <v>42</v>
      </c>
      <c r="IY190" s="1">
        <v>13.6</v>
      </c>
      <c r="IZ190" s="1">
        <v>25</v>
      </c>
      <c r="JA190" s="1">
        <v>23</v>
      </c>
      <c r="JB190" s="1">
        <v>147</v>
      </c>
      <c r="JC190" s="1">
        <v>52</v>
      </c>
      <c r="JD190" s="1">
        <v>7190</v>
      </c>
      <c r="JE190" s="23">
        <v>87</v>
      </c>
      <c r="JI190" s="38" t="s">
        <v>242</v>
      </c>
      <c r="JN190" s="23"/>
    </row>
    <row r="191" s="3" customFormat="1" spans="2:274">
      <c r="B191" s="56"/>
      <c r="C191" s="56"/>
      <c r="E191" s="54">
        <v>3</v>
      </c>
      <c r="F191" s="49">
        <v>2</v>
      </c>
      <c r="G191" s="66">
        <v>3</v>
      </c>
      <c r="H191" s="66">
        <v>1</v>
      </c>
      <c r="I191" s="71">
        <v>69.3703066332916</v>
      </c>
      <c r="J191" s="47">
        <v>2</v>
      </c>
      <c r="K191" s="68">
        <f t="shared" si="63"/>
        <v>6.93703066332916</v>
      </c>
      <c r="L191" s="49">
        <v>4</v>
      </c>
      <c r="M191" s="79">
        <v>18660</v>
      </c>
      <c r="N191" s="66">
        <v>1</v>
      </c>
      <c r="O191" s="66">
        <v>1</v>
      </c>
      <c r="P191" s="66">
        <v>1</v>
      </c>
      <c r="Q191" s="66">
        <v>2</v>
      </c>
      <c r="R191" s="1">
        <v>1</v>
      </c>
      <c r="S191" s="19">
        <v>187</v>
      </c>
      <c r="T191" s="83">
        <v>189</v>
      </c>
      <c r="U191" s="3">
        <v>2</v>
      </c>
      <c r="V191" s="3">
        <v>2</v>
      </c>
      <c r="W191" s="1">
        <v>2</v>
      </c>
      <c r="X191" s="1">
        <v>1</v>
      </c>
      <c r="Z191" s="92">
        <v>43998</v>
      </c>
      <c r="AA191" s="66">
        <v>143</v>
      </c>
      <c r="AB191" s="66">
        <v>0</v>
      </c>
      <c r="AC191" s="3">
        <v>25.28</v>
      </c>
      <c r="AD191" s="1">
        <v>2</v>
      </c>
      <c r="AE191" s="95" t="s">
        <v>250</v>
      </c>
      <c r="AF191" s="94"/>
      <c r="AG191" s="94" t="s">
        <v>251</v>
      </c>
      <c r="AH191" s="94">
        <v>2</v>
      </c>
      <c r="AI191" s="21">
        <v>2</v>
      </c>
      <c r="AJ191" s="94">
        <v>1.3</v>
      </c>
      <c r="AK191" s="66">
        <v>1.3</v>
      </c>
      <c r="AL191" s="22">
        <v>1</v>
      </c>
      <c r="AM191" s="3">
        <v>1</v>
      </c>
      <c r="AN191" s="3">
        <v>1</v>
      </c>
      <c r="AO191" s="3">
        <v>0</v>
      </c>
      <c r="AP191" s="3">
        <v>0</v>
      </c>
      <c r="AQ191" s="66">
        <v>1</v>
      </c>
      <c r="AR191" s="1">
        <v>1</v>
      </c>
      <c r="AS191" s="66">
        <v>1</v>
      </c>
      <c r="AT191" s="66">
        <v>0</v>
      </c>
      <c r="AU191" s="66">
        <v>0</v>
      </c>
      <c r="AV191" s="66">
        <v>0</v>
      </c>
      <c r="AX191" s="3">
        <v>1</v>
      </c>
      <c r="AY191" s="3">
        <v>1</v>
      </c>
      <c r="AZ191" s="3">
        <v>0</v>
      </c>
      <c r="BA191" s="1">
        <v>0</v>
      </c>
      <c r="BB191" s="66">
        <v>0</v>
      </c>
      <c r="BC191" s="22">
        <v>0</v>
      </c>
      <c r="BD191" s="3">
        <v>0</v>
      </c>
      <c r="BF191" s="3">
        <v>0</v>
      </c>
      <c r="BG191" s="3">
        <v>0</v>
      </c>
      <c r="BH191" s="17">
        <v>0</v>
      </c>
      <c r="BI191" s="3">
        <v>0</v>
      </c>
      <c r="BJ191" s="66">
        <v>0</v>
      </c>
      <c r="BK191" s="118">
        <v>1</v>
      </c>
      <c r="BL191" s="3">
        <v>0</v>
      </c>
      <c r="BM191" s="3">
        <v>0</v>
      </c>
      <c r="BN191" s="3">
        <v>1</v>
      </c>
      <c r="BO191" s="3" t="s">
        <v>888</v>
      </c>
      <c r="BP191" s="1">
        <v>1</v>
      </c>
      <c r="BQ191" s="66">
        <v>1</v>
      </c>
      <c r="BR191" s="3">
        <v>5.96</v>
      </c>
      <c r="BS191" s="1">
        <v>1</v>
      </c>
      <c r="BT191" s="1">
        <v>2</v>
      </c>
      <c r="BU191" s="1">
        <v>2</v>
      </c>
      <c r="BW191" s="3">
        <v>4.9</v>
      </c>
      <c r="BX191" s="1">
        <v>2</v>
      </c>
      <c r="BY191" s="1">
        <v>2</v>
      </c>
      <c r="BZ191" s="3">
        <v>52.9</v>
      </c>
      <c r="CA191" s="3">
        <v>153</v>
      </c>
      <c r="CB191" s="24">
        <v>2</v>
      </c>
      <c r="CC191" s="3">
        <v>143</v>
      </c>
      <c r="CD191" s="48">
        <f t="shared" si="79"/>
        <v>2.86</v>
      </c>
      <c r="CE191" s="48">
        <v>3</v>
      </c>
      <c r="CF191" s="129">
        <v>0</v>
      </c>
      <c r="CG191" s="3">
        <v>0</v>
      </c>
      <c r="CH191" s="3">
        <v>0</v>
      </c>
      <c r="CI191" s="3">
        <v>0</v>
      </c>
      <c r="CJ191" s="3">
        <v>0</v>
      </c>
      <c r="CK191" s="3">
        <v>143</v>
      </c>
      <c r="CL191" s="1">
        <f t="shared" si="82"/>
        <v>2.86</v>
      </c>
      <c r="CM191" s="3">
        <v>10.4</v>
      </c>
      <c r="CN191" s="17">
        <v>1</v>
      </c>
      <c r="CO191" s="3">
        <v>131.5</v>
      </c>
      <c r="CP191" s="3">
        <v>10</v>
      </c>
      <c r="CQ191" s="1">
        <f t="shared" si="73"/>
        <v>13.15</v>
      </c>
      <c r="CR191" s="3">
        <v>0.9</v>
      </c>
      <c r="CS191" s="1">
        <f t="shared" si="80"/>
        <v>9</v>
      </c>
      <c r="CT191" s="107">
        <v>1</v>
      </c>
      <c r="CU191" s="3">
        <v>40</v>
      </c>
      <c r="CV191" s="107">
        <v>2</v>
      </c>
      <c r="CW191" s="3">
        <v>14.6</v>
      </c>
      <c r="CX191" s="26">
        <f t="shared" si="64"/>
        <v>1.16435285578444</v>
      </c>
      <c r="CY191" s="27">
        <f t="shared" si="65"/>
        <v>0.768472884817729</v>
      </c>
      <c r="CZ191" s="26">
        <f t="shared" si="66"/>
        <v>3.4</v>
      </c>
      <c r="DA191" s="28">
        <f t="shared" si="67"/>
        <v>-2.63152711518227</v>
      </c>
      <c r="DB191" s="107">
        <v>1</v>
      </c>
      <c r="DC191" s="1">
        <v>1</v>
      </c>
      <c r="DD191" s="66">
        <v>2</v>
      </c>
      <c r="DE191" s="29">
        <f>DD191-DB191</f>
        <v>1</v>
      </c>
      <c r="DF191" s="141">
        <v>1</v>
      </c>
      <c r="DG191" s="3">
        <v>21</v>
      </c>
      <c r="DH191" s="1">
        <f t="shared" si="81"/>
        <v>2.1</v>
      </c>
      <c r="DI191" s="3">
        <v>19</v>
      </c>
      <c r="DJ191" s="1">
        <f t="shared" si="68"/>
        <v>1.9</v>
      </c>
      <c r="DK191" s="17">
        <v>1</v>
      </c>
      <c r="DL191" s="3">
        <v>105</v>
      </c>
      <c r="DM191" s="3">
        <v>37</v>
      </c>
      <c r="DN191" s="1">
        <f t="shared" si="83"/>
        <v>3.7</v>
      </c>
      <c r="DO191" s="3">
        <v>7728</v>
      </c>
      <c r="DP191" s="1">
        <v>2</v>
      </c>
      <c r="DQ191" s="1">
        <f t="shared" si="84"/>
        <v>7.728</v>
      </c>
      <c r="DR191" s="3">
        <v>69</v>
      </c>
      <c r="DS191" s="129">
        <v>10.9</v>
      </c>
      <c r="DT191" s="3" t="s">
        <v>241</v>
      </c>
      <c r="DU191" s="3">
        <v>1</v>
      </c>
      <c r="DV191" s="3">
        <v>5</v>
      </c>
      <c r="DW191" s="1">
        <v>1</v>
      </c>
      <c r="DX191" s="95">
        <v>6.41</v>
      </c>
      <c r="DY191" s="3">
        <v>69.9</v>
      </c>
      <c r="DZ191" s="30">
        <v>158</v>
      </c>
      <c r="EA191" s="3">
        <v>127</v>
      </c>
      <c r="EB191" s="3">
        <v>10.9</v>
      </c>
      <c r="EC191" s="3">
        <v>115.6</v>
      </c>
      <c r="ED191" s="3">
        <v>0.95</v>
      </c>
      <c r="EE191" s="3">
        <v>39</v>
      </c>
      <c r="EF191" s="3">
        <v>23.6</v>
      </c>
      <c r="EG191" s="26">
        <f t="shared" ref="EG191:EG209" si="90">LOG10(EF191)</f>
        <v>1.37291200297011</v>
      </c>
      <c r="EH191" s="26">
        <f t="shared" ref="EH191:EH209" si="91">0.66*EG191</f>
        <v>0.90612192196027</v>
      </c>
      <c r="EI191" s="1">
        <f>0.085*EE191</f>
        <v>3.315</v>
      </c>
      <c r="EJ191" s="28">
        <f>EH191-EI191</f>
        <v>-2.40887807803973</v>
      </c>
      <c r="EK191" s="22">
        <v>2</v>
      </c>
      <c r="EL191" s="1">
        <v>2</v>
      </c>
      <c r="EM191" s="3">
        <v>84</v>
      </c>
      <c r="EN191" s="3">
        <v>65</v>
      </c>
      <c r="EO191" s="3">
        <v>98</v>
      </c>
      <c r="EP191" s="3">
        <v>34</v>
      </c>
      <c r="EQ191" s="3">
        <v>7299</v>
      </c>
      <c r="ER191" s="129">
        <v>75</v>
      </c>
      <c r="ES191" s="118"/>
      <c r="ET191" s="3">
        <v>0</v>
      </c>
      <c r="EW191" s="30"/>
      <c r="FK191" s="95">
        <v>36.8</v>
      </c>
      <c r="FL191" s="3">
        <v>36.9</v>
      </c>
      <c r="FM191" s="1"/>
      <c r="FN191" s="31">
        <v>0</v>
      </c>
      <c r="FO191" s="32">
        <v>0</v>
      </c>
      <c r="FP191" s="3">
        <v>0</v>
      </c>
      <c r="FQ191" s="1">
        <v>0</v>
      </c>
      <c r="FR191" s="3">
        <v>0</v>
      </c>
      <c r="FS191" s="1">
        <v>0</v>
      </c>
      <c r="FT191" s="1">
        <f t="shared" si="69"/>
        <v>0</v>
      </c>
      <c r="FU191" s="66">
        <v>0</v>
      </c>
      <c r="FV191" s="1">
        <f t="shared" si="70"/>
        <v>0</v>
      </c>
      <c r="FW191" s="1">
        <v>0</v>
      </c>
      <c r="FX191" s="1">
        <v>0</v>
      </c>
      <c r="FY191" s="17">
        <v>0</v>
      </c>
      <c r="FZ191" s="1">
        <v>0</v>
      </c>
      <c r="GA191" s="17"/>
      <c r="GB191" s="1">
        <v>0</v>
      </c>
      <c r="GC191" s="17">
        <v>0</v>
      </c>
      <c r="GD191" s="17">
        <v>0</v>
      </c>
      <c r="GE191" s="1">
        <v>0</v>
      </c>
      <c r="GF191" s="17"/>
      <c r="GG191" s="1">
        <v>0</v>
      </c>
      <c r="GH191" s="17">
        <v>0</v>
      </c>
      <c r="GI191" s="17">
        <v>0</v>
      </c>
      <c r="GJ191" s="1">
        <v>0</v>
      </c>
      <c r="GK191" s="3">
        <v>0</v>
      </c>
      <c r="GL191" s="3">
        <v>0</v>
      </c>
      <c r="GM191" s="32">
        <v>0</v>
      </c>
      <c r="GN191" s="17">
        <v>0</v>
      </c>
      <c r="GO191" s="66">
        <v>0</v>
      </c>
      <c r="GP191" s="1">
        <v>0</v>
      </c>
      <c r="GQ191" s="1">
        <v>0</v>
      </c>
      <c r="GR191" s="66">
        <v>0</v>
      </c>
      <c r="GS191" s="1">
        <v>0</v>
      </c>
      <c r="GT191" s="32">
        <v>0</v>
      </c>
      <c r="GU191" s="32">
        <v>0</v>
      </c>
      <c r="GV191" s="3">
        <v>0</v>
      </c>
      <c r="GW191" s="3">
        <v>0</v>
      </c>
      <c r="GX191" s="157">
        <v>0</v>
      </c>
      <c r="GY191" s="66">
        <v>0</v>
      </c>
      <c r="GZ191" s="17">
        <v>0</v>
      </c>
      <c r="HA191" s="129">
        <v>0</v>
      </c>
      <c r="HB191" s="3">
        <v>0</v>
      </c>
      <c r="HC191" s="17">
        <v>0</v>
      </c>
      <c r="HD191" s="170">
        <v>0</v>
      </c>
      <c r="HE191" s="17">
        <v>0</v>
      </c>
      <c r="HF191" s="17">
        <v>0</v>
      </c>
      <c r="HG191" s="17">
        <v>0</v>
      </c>
      <c r="HH191" s="17">
        <v>0</v>
      </c>
      <c r="HI191" s="17">
        <v>0</v>
      </c>
      <c r="HL191" s="3">
        <v>0</v>
      </c>
      <c r="HM191" s="3">
        <v>0</v>
      </c>
      <c r="HN191" s="3">
        <v>0</v>
      </c>
      <c r="HO191" s="3">
        <v>0</v>
      </c>
      <c r="HP191" s="3">
        <v>0</v>
      </c>
      <c r="HQ191" s="3">
        <v>0</v>
      </c>
      <c r="HR191" s="32">
        <v>0</v>
      </c>
      <c r="HS191" s="1">
        <v>0</v>
      </c>
      <c r="HT191" s="32">
        <v>0</v>
      </c>
      <c r="HU191" s="32">
        <v>0</v>
      </c>
      <c r="HV191" s="1"/>
      <c r="HW191" s="32">
        <v>0</v>
      </c>
      <c r="HX191" s="32">
        <v>0</v>
      </c>
      <c r="HY191" s="1">
        <f t="shared" si="71"/>
        <v>0</v>
      </c>
      <c r="HZ191" s="1">
        <v>0</v>
      </c>
      <c r="IA191" s="1">
        <f t="shared" si="72"/>
        <v>0</v>
      </c>
      <c r="IB191" s="1">
        <v>0</v>
      </c>
      <c r="IC191" s="3">
        <v>0</v>
      </c>
      <c r="ID191" s="118">
        <v>0</v>
      </c>
      <c r="IE191" s="118"/>
      <c r="IF191" s="118"/>
      <c r="IG191" s="115">
        <v>1</v>
      </c>
      <c r="IH191" s="118" t="s">
        <v>242</v>
      </c>
      <c r="II191" s="179">
        <v>0</v>
      </c>
      <c r="IJ191" s="3" t="s">
        <v>839</v>
      </c>
      <c r="IK191" s="3" t="s">
        <v>418</v>
      </c>
      <c r="IL191" s="3" t="s">
        <v>242</v>
      </c>
      <c r="IM191" s="3" t="s">
        <v>889</v>
      </c>
      <c r="IN191" s="3">
        <v>0</v>
      </c>
      <c r="IO191" s="3">
        <v>6.15</v>
      </c>
      <c r="IQ191" s="3">
        <v>6.51</v>
      </c>
      <c r="IR191" s="3">
        <v>65.7</v>
      </c>
      <c r="IS191" s="3">
        <v>161</v>
      </c>
      <c r="IT191" s="3">
        <v>180</v>
      </c>
      <c r="IX191" s="3">
        <v>47</v>
      </c>
      <c r="IY191" s="3">
        <v>10.5</v>
      </c>
      <c r="IZ191" s="3">
        <v>23</v>
      </c>
      <c r="JA191" s="3">
        <v>18</v>
      </c>
      <c r="JB191" s="3">
        <v>130</v>
      </c>
      <c r="JC191" s="3">
        <v>38</v>
      </c>
      <c r="JD191" s="3">
        <v>7321</v>
      </c>
      <c r="JE191" s="118">
        <v>78</v>
      </c>
      <c r="JI191" s="3" t="s">
        <v>242</v>
      </c>
      <c r="JN191" s="118"/>
    </row>
    <row r="192" s="1" customFormat="1" ht="45" spans="1:274">
      <c r="A192" s="17">
        <v>116</v>
      </c>
      <c r="B192" s="48">
        <v>3001368243</v>
      </c>
      <c r="C192" s="48" t="s">
        <v>890</v>
      </c>
      <c r="D192" s="1" t="s">
        <v>891</v>
      </c>
      <c r="E192" s="49">
        <v>3</v>
      </c>
      <c r="F192" s="49">
        <v>2</v>
      </c>
      <c r="G192" s="17">
        <v>3</v>
      </c>
      <c r="H192" s="1">
        <v>1</v>
      </c>
      <c r="I192" s="71">
        <v>62.304593455304</v>
      </c>
      <c r="J192" s="47">
        <v>2</v>
      </c>
      <c r="K192" s="68">
        <f t="shared" si="63"/>
        <v>6.2304593455304</v>
      </c>
      <c r="L192" s="49">
        <v>4</v>
      </c>
      <c r="M192" s="78">
        <v>20515</v>
      </c>
      <c r="N192" s="1">
        <v>0</v>
      </c>
      <c r="O192" s="1">
        <v>1</v>
      </c>
      <c r="P192" s="1">
        <v>0</v>
      </c>
      <c r="Q192" s="1">
        <v>0</v>
      </c>
      <c r="R192" s="1">
        <v>0</v>
      </c>
      <c r="S192" s="19">
        <v>188</v>
      </c>
      <c r="T192" s="83">
        <v>190</v>
      </c>
      <c r="U192" s="1">
        <v>1</v>
      </c>
      <c r="V192" s="1">
        <v>1</v>
      </c>
      <c r="W192" s="1">
        <v>1</v>
      </c>
      <c r="X192" s="1">
        <v>1</v>
      </c>
      <c r="Z192" s="88">
        <v>43272</v>
      </c>
      <c r="AA192" s="17">
        <v>185</v>
      </c>
      <c r="AB192" s="17">
        <v>0</v>
      </c>
      <c r="AC192" s="1">
        <v>21.77</v>
      </c>
      <c r="AD192" s="17">
        <v>1</v>
      </c>
      <c r="AE192" s="20" t="s">
        <v>466</v>
      </c>
      <c r="AF192" s="16"/>
      <c r="AG192" s="16" t="s">
        <v>235</v>
      </c>
      <c r="AH192" s="16">
        <v>1</v>
      </c>
      <c r="AI192" s="21">
        <v>1</v>
      </c>
      <c r="AJ192" s="16">
        <v>3.3</v>
      </c>
      <c r="AK192" s="17">
        <v>3.3</v>
      </c>
      <c r="AL192" s="107">
        <v>2</v>
      </c>
      <c r="AM192" s="1">
        <v>2</v>
      </c>
      <c r="AN192" s="1">
        <v>2</v>
      </c>
      <c r="AO192" s="1" t="s">
        <v>892</v>
      </c>
      <c r="AP192" s="1">
        <v>0</v>
      </c>
      <c r="AQ192" s="17">
        <v>5</v>
      </c>
      <c r="AR192" s="3">
        <v>3</v>
      </c>
      <c r="AS192" s="3">
        <v>2</v>
      </c>
      <c r="AT192" s="17" t="s">
        <v>285</v>
      </c>
      <c r="AU192" s="3">
        <v>3</v>
      </c>
      <c r="AV192" s="3">
        <v>2</v>
      </c>
      <c r="AX192" s="1">
        <v>1</v>
      </c>
      <c r="AY192" s="1">
        <v>1</v>
      </c>
      <c r="AZ192" s="1">
        <v>0</v>
      </c>
      <c r="BA192" s="1">
        <v>0</v>
      </c>
      <c r="BB192" s="107">
        <v>0</v>
      </c>
      <c r="BC192" s="22">
        <v>0</v>
      </c>
      <c r="BD192" s="22">
        <v>0</v>
      </c>
      <c r="BE192" s="22"/>
      <c r="BF192" s="1">
        <v>0</v>
      </c>
      <c r="BG192" s="1">
        <v>0</v>
      </c>
      <c r="BH192" s="17">
        <v>0</v>
      </c>
      <c r="BI192" s="1">
        <v>0</v>
      </c>
      <c r="BJ192" s="17">
        <v>0</v>
      </c>
      <c r="BK192" s="23">
        <v>3</v>
      </c>
      <c r="BL192" s="1">
        <v>0</v>
      </c>
      <c r="BM192" s="1">
        <v>0</v>
      </c>
      <c r="BN192" s="1">
        <v>1</v>
      </c>
      <c r="BO192" s="1" t="s">
        <v>893</v>
      </c>
      <c r="BP192" s="1">
        <v>1</v>
      </c>
      <c r="BQ192" s="1">
        <v>1</v>
      </c>
      <c r="BR192" s="1">
        <v>11617</v>
      </c>
      <c r="BS192" s="1">
        <v>3</v>
      </c>
      <c r="BT192" s="1">
        <v>3</v>
      </c>
      <c r="BU192" s="1">
        <v>4</v>
      </c>
      <c r="BW192" s="1">
        <v>3.66</v>
      </c>
      <c r="BX192" s="17">
        <v>1</v>
      </c>
      <c r="BY192" s="1">
        <v>2</v>
      </c>
      <c r="BZ192" s="1">
        <v>63</v>
      </c>
      <c r="CA192" s="1">
        <v>123</v>
      </c>
      <c r="CB192" s="24">
        <v>2</v>
      </c>
      <c r="CC192" s="24">
        <v>163</v>
      </c>
      <c r="CD192" s="48">
        <f t="shared" si="79"/>
        <v>3.26</v>
      </c>
      <c r="CE192" s="48">
        <v>3</v>
      </c>
      <c r="CF192" s="25">
        <v>0</v>
      </c>
      <c r="CG192" s="17">
        <v>0</v>
      </c>
      <c r="CH192" s="17">
        <v>0</v>
      </c>
      <c r="CI192" s="17">
        <v>0</v>
      </c>
      <c r="CJ192" s="17">
        <v>0</v>
      </c>
      <c r="CK192" s="17">
        <v>163</v>
      </c>
      <c r="CL192" s="1">
        <f t="shared" si="82"/>
        <v>3.26</v>
      </c>
      <c r="CM192" s="22">
        <v>10.6</v>
      </c>
      <c r="CN192" s="17">
        <v>1</v>
      </c>
      <c r="CO192" s="1">
        <v>111</v>
      </c>
      <c r="CP192" s="17">
        <v>7</v>
      </c>
      <c r="CQ192" s="1">
        <f t="shared" si="73"/>
        <v>11.1</v>
      </c>
      <c r="CR192" s="1">
        <v>0.92</v>
      </c>
      <c r="CS192" s="1">
        <f t="shared" si="80"/>
        <v>9.2</v>
      </c>
      <c r="CT192" s="107">
        <v>1</v>
      </c>
      <c r="CU192" s="22">
        <v>39</v>
      </c>
      <c r="CV192" s="107">
        <v>2</v>
      </c>
      <c r="CW192" s="22">
        <v>10.1</v>
      </c>
      <c r="CX192" s="26">
        <f t="shared" si="64"/>
        <v>1.00432137378264</v>
      </c>
      <c r="CY192" s="27">
        <f t="shared" si="65"/>
        <v>0.662852106696544</v>
      </c>
      <c r="CZ192" s="26">
        <f t="shared" si="66"/>
        <v>3.315</v>
      </c>
      <c r="DA192" s="28">
        <f t="shared" si="67"/>
        <v>-2.65214789330346</v>
      </c>
      <c r="DB192" s="107">
        <v>1</v>
      </c>
      <c r="DC192" s="1">
        <v>1</v>
      </c>
      <c r="DD192" s="17">
        <v>2</v>
      </c>
      <c r="DE192" s="29">
        <f>DD192-DB192</f>
        <v>1</v>
      </c>
      <c r="DF192" s="141">
        <v>1</v>
      </c>
      <c r="DG192" s="1">
        <v>15</v>
      </c>
      <c r="DH192" s="1">
        <f t="shared" si="81"/>
        <v>1.5</v>
      </c>
      <c r="DI192" s="1">
        <v>22</v>
      </c>
      <c r="DJ192" s="1">
        <f t="shared" si="68"/>
        <v>2.2</v>
      </c>
      <c r="DK192" s="17">
        <v>1</v>
      </c>
      <c r="DL192" s="1">
        <v>151</v>
      </c>
      <c r="DM192" s="1">
        <v>112</v>
      </c>
      <c r="DN192" s="1">
        <f t="shared" si="83"/>
        <v>11.2</v>
      </c>
      <c r="DO192" s="1">
        <v>5979</v>
      </c>
      <c r="DP192" s="1">
        <v>2</v>
      </c>
      <c r="DQ192" s="1">
        <f t="shared" si="84"/>
        <v>5.979</v>
      </c>
      <c r="DR192" s="1">
        <v>67</v>
      </c>
      <c r="DS192" s="25">
        <v>5.1</v>
      </c>
      <c r="DT192" s="1" t="s">
        <v>241</v>
      </c>
      <c r="DU192" s="1">
        <v>1</v>
      </c>
      <c r="DV192" s="1">
        <v>5</v>
      </c>
      <c r="DW192" s="1">
        <v>1</v>
      </c>
      <c r="DX192" s="20">
        <v>4.5</v>
      </c>
      <c r="DY192" s="1">
        <v>66.9</v>
      </c>
      <c r="DZ192" s="30">
        <v>138</v>
      </c>
      <c r="EA192" s="1">
        <v>185</v>
      </c>
      <c r="EB192" s="1">
        <v>10.9</v>
      </c>
      <c r="EC192" s="1">
        <v>103.7</v>
      </c>
      <c r="ED192" s="1">
        <v>0.95</v>
      </c>
      <c r="EE192" s="1">
        <v>37</v>
      </c>
      <c r="EF192" s="1">
        <v>13.5</v>
      </c>
      <c r="EG192" s="26">
        <f t="shared" si="90"/>
        <v>1.13033376849501</v>
      </c>
      <c r="EH192" s="26">
        <f t="shared" si="91"/>
        <v>0.746020287206704</v>
      </c>
      <c r="EI192" s="1">
        <f>0.085*EE192</f>
        <v>3.145</v>
      </c>
      <c r="EJ192" s="28">
        <f>EH192-EI192</f>
        <v>-2.3989797127933</v>
      </c>
      <c r="EK192" s="22">
        <v>2</v>
      </c>
      <c r="EL192" s="1">
        <v>2</v>
      </c>
      <c r="EM192" s="1">
        <v>131</v>
      </c>
      <c r="EN192" s="1">
        <v>308</v>
      </c>
      <c r="EO192" s="1">
        <v>141</v>
      </c>
      <c r="EP192" s="1">
        <v>123</v>
      </c>
      <c r="EQ192" s="1">
        <v>6279</v>
      </c>
      <c r="ER192" s="25">
        <v>61</v>
      </c>
      <c r="ES192" s="23">
        <v>12143</v>
      </c>
      <c r="ET192" s="1">
        <v>1</v>
      </c>
      <c r="EU192" s="1">
        <v>4.65</v>
      </c>
      <c r="EV192" s="1">
        <v>47.3</v>
      </c>
      <c r="EW192" s="30">
        <v>124</v>
      </c>
      <c r="EX192" s="1">
        <v>199</v>
      </c>
      <c r="EY192" s="1">
        <v>10.6</v>
      </c>
      <c r="EZ192" s="1">
        <v>111</v>
      </c>
      <c r="FA192" s="1">
        <v>0.92</v>
      </c>
      <c r="FB192" s="1">
        <v>39</v>
      </c>
      <c r="FC192" s="1">
        <v>12.1</v>
      </c>
      <c r="FD192" s="1">
        <v>62</v>
      </c>
      <c r="FE192" s="1">
        <v>38</v>
      </c>
      <c r="FF192" s="1">
        <v>149</v>
      </c>
      <c r="FG192" s="1">
        <v>164</v>
      </c>
      <c r="FH192" s="1">
        <v>6007</v>
      </c>
      <c r="FI192" s="1">
        <v>54</v>
      </c>
      <c r="FK192" s="20">
        <v>37.2</v>
      </c>
      <c r="FL192" s="1">
        <v>37</v>
      </c>
      <c r="FN192" s="31">
        <v>0</v>
      </c>
      <c r="FO192" s="32">
        <v>0</v>
      </c>
      <c r="FP192" s="1">
        <v>2</v>
      </c>
      <c r="FQ192" s="1">
        <v>1</v>
      </c>
      <c r="FR192" s="1">
        <v>0</v>
      </c>
      <c r="FS192" s="1">
        <v>0</v>
      </c>
      <c r="FT192" s="1">
        <f t="shared" si="69"/>
        <v>0</v>
      </c>
      <c r="FU192" s="1">
        <v>0</v>
      </c>
      <c r="FV192" s="1">
        <f t="shared" si="70"/>
        <v>0</v>
      </c>
      <c r="FW192" s="1">
        <v>0</v>
      </c>
      <c r="FX192" s="1">
        <v>0</v>
      </c>
      <c r="FY192" s="17">
        <v>0</v>
      </c>
      <c r="FZ192" s="1">
        <v>0</v>
      </c>
      <c r="GB192" s="1">
        <v>0</v>
      </c>
      <c r="GC192" s="1">
        <v>0</v>
      </c>
      <c r="GD192" s="17">
        <v>0</v>
      </c>
      <c r="GE192" s="1">
        <v>0</v>
      </c>
      <c r="GG192" s="1">
        <v>0</v>
      </c>
      <c r="GH192" s="1">
        <v>0</v>
      </c>
      <c r="GI192" s="17">
        <v>0</v>
      </c>
      <c r="GJ192" s="1">
        <v>0</v>
      </c>
      <c r="GK192" s="1">
        <v>0</v>
      </c>
      <c r="GL192" s="1">
        <v>0</v>
      </c>
      <c r="GM192" s="32">
        <v>0</v>
      </c>
      <c r="GN192" s="17">
        <v>0</v>
      </c>
      <c r="GO192" s="17">
        <v>0</v>
      </c>
      <c r="GP192" s="1">
        <v>0</v>
      </c>
      <c r="GQ192" s="1">
        <v>0</v>
      </c>
      <c r="GR192" s="1">
        <v>0</v>
      </c>
      <c r="GS192" s="1">
        <v>0</v>
      </c>
      <c r="GT192" s="32">
        <v>0</v>
      </c>
      <c r="GU192" s="32">
        <v>0</v>
      </c>
      <c r="GV192" s="1">
        <v>0</v>
      </c>
      <c r="GW192" s="1">
        <v>0</v>
      </c>
      <c r="GX192" s="157">
        <v>0</v>
      </c>
      <c r="GY192" s="17">
        <v>0</v>
      </c>
      <c r="GZ192" s="17">
        <v>0</v>
      </c>
      <c r="HA192" s="25">
        <v>0</v>
      </c>
      <c r="HB192" s="1">
        <v>0</v>
      </c>
      <c r="HC192" s="17">
        <v>0</v>
      </c>
      <c r="HD192" s="170">
        <v>0</v>
      </c>
      <c r="HE192" s="17">
        <v>0</v>
      </c>
      <c r="HF192" s="17">
        <v>0</v>
      </c>
      <c r="HG192" s="17">
        <v>0</v>
      </c>
      <c r="HH192" s="17">
        <v>0</v>
      </c>
      <c r="HI192" s="17">
        <v>0</v>
      </c>
      <c r="HL192" s="1">
        <v>0</v>
      </c>
      <c r="HM192" s="1">
        <v>0</v>
      </c>
      <c r="HN192" s="1">
        <v>0</v>
      </c>
      <c r="HO192" s="1">
        <v>0</v>
      </c>
      <c r="HP192" s="1">
        <v>0</v>
      </c>
      <c r="HQ192" s="1">
        <v>0</v>
      </c>
      <c r="HR192" s="32">
        <v>0</v>
      </c>
      <c r="HS192" s="1">
        <v>0</v>
      </c>
      <c r="HT192" s="32">
        <v>0</v>
      </c>
      <c r="HU192" s="32">
        <v>0</v>
      </c>
      <c r="HW192" s="32">
        <v>0</v>
      </c>
      <c r="HX192" s="32">
        <v>0</v>
      </c>
      <c r="HY192" s="1">
        <f t="shared" si="71"/>
        <v>0</v>
      </c>
      <c r="HZ192" s="1">
        <v>0</v>
      </c>
      <c r="IA192" s="1">
        <f t="shared" si="72"/>
        <v>0</v>
      </c>
      <c r="IB192" s="1">
        <v>0</v>
      </c>
      <c r="IC192" s="1">
        <v>0</v>
      </c>
      <c r="ID192" s="23">
        <v>0</v>
      </c>
      <c r="IE192" s="23"/>
      <c r="IF192" s="23"/>
      <c r="IG192" s="36">
        <v>2</v>
      </c>
      <c r="IH192" s="37" t="s">
        <v>242</v>
      </c>
      <c r="II192" s="179">
        <v>0</v>
      </c>
      <c r="IJ192" s="1" t="s">
        <v>894</v>
      </c>
      <c r="IK192" s="1" t="s">
        <v>509</v>
      </c>
      <c r="IL192" s="38" t="s">
        <v>242</v>
      </c>
      <c r="IM192" s="1">
        <v>0</v>
      </c>
      <c r="IN192" s="1">
        <v>0</v>
      </c>
      <c r="IO192" s="1">
        <v>2604</v>
      </c>
      <c r="IQ192" s="1">
        <v>3.95</v>
      </c>
      <c r="IR192" s="1">
        <v>60.7</v>
      </c>
      <c r="IS192" s="1">
        <v>141</v>
      </c>
      <c r="IT192" s="1">
        <v>141</v>
      </c>
      <c r="IU192" s="1">
        <v>10.3</v>
      </c>
      <c r="IV192" s="1">
        <v>119.1</v>
      </c>
      <c r="IW192" s="1">
        <v>0.89</v>
      </c>
      <c r="IX192" s="1">
        <v>41</v>
      </c>
      <c r="IY192" s="1">
        <v>9.7</v>
      </c>
      <c r="IZ192" s="1">
        <v>24</v>
      </c>
      <c r="JA192" s="1">
        <v>30</v>
      </c>
      <c r="JB192" s="1">
        <v>142</v>
      </c>
      <c r="JC192" s="1">
        <v>171</v>
      </c>
      <c r="JD192" s="1">
        <v>6644</v>
      </c>
      <c r="JE192" s="23">
        <v>59</v>
      </c>
      <c r="JI192" s="38" t="s">
        <v>242</v>
      </c>
      <c r="JN192" s="23"/>
    </row>
    <row r="193" s="3" customFormat="1" ht="30" spans="2:274">
      <c r="B193" s="56"/>
      <c r="C193" s="56"/>
      <c r="E193" s="54">
        <v>3</v>
      </c>
      <c r="F193" s="49">
        <v>2</v>
      </c>
      <c r="G193" s="66">
        <v>3</v>
      </c>
      <c r="H193" s="66">
        <v>1</v>
      </c>
      <c r="I193" s="71">
        <v>64.2909190464156</v>
      </c>
      <c r="J193" s="47">
        <v>2</v>
      </c>
      <c r="K193" s="68">
        <f t="shared" si="63"/>
        <v>6.42909190464156</v>
      </c>
      <c r="L193" s="49">
        <v>4</v>
      </c>
      <c r="M193" s="79">
        <v>20515</v>
      </c>
      <c r="N193" s="66">
        <v>0</v>
      </c>
      <c r="O193" s="66">
        <v>1</v>
      </c>
      <c r="P193" s="66">
        <v>0</v>
      </c>
      <c r="Q193" s="66">
        <v>0</v>
      </c>
      <c r="R193" s="1">
        <v>0</v>
      </c>
      <c r="S193" s="19">
        <v>189</v>
      </c>
      <c r="T193" s="83">
        <v>191</v>
      </c>
      <c r="U193" s="3">
        <v>2</v>
      </c>
      <c r="V193" s="3">
        <v>2</v>
      </c>
      <c r="W193" s="1">
        <v>2</v>
      </c>
      <c r="X193" s="1">
        <v>1</v>
      </c>
      <c r="Z193" s="92">
        <v>43998</v>
      </c>
      <c r="AA193" s="66">
        <v>118</v>
      </c>
      <c r="AB193" s="66" t="s">
        <v>641</v>
      </c>
      <c r="AC193" s="3">
        <v>23.52</v>
      </c>
      <c r="AD193" s="1">
        <v>2</v>
      </c>
      <c r="AE193" s="95" t="s">
        <v>466</v>
      </c>
      <c r="AF193" s="94"/>
      <c r="AG193" s="94" t="s">
        <v>235</v>
      </c>
      <c r="AH193" s="94">
        <v>1</v>
      </c>
      <c r="AI193" s="21">
        <v>1</v>
      </c>
      <c r="AJ193" s="94">
        <v>1.3</v>
      </c>
      <c r="AK193" s="66">
        <v>1.3</v>
      </c>
      <c r="AL193" s="22">
        <v>1</v>
      </c>
      <c r="AM193" s="3">
        <v>1</v>
      </c>
      <c r="AN193" s="3">
        <v>1</v>
      </c>
      <c r="AO193" s="3" t="s">
        <v>892</v>
      </c>
      <c r="AP193" s="3">
        <v>0</v>
      </c>
      <c r="AQ193" s="66">
        <v>5</v>
      </c>
      <c r="AR193" s="3">
        <v>3</v>
      </c>
      <c r="AS193" s="3">
        <v>2</v>
      </c>
      <c r="AT193" s="66" t="s">
        <v>285</v>
      </c>
      <c r="AU193" s="3">
        <v>3</v>
      </c>
      <c r="AV193" s="3">
        <v>2</v>
      </c>
      <c r="AX193" s="3">
        <v>1</v>
      </c>
      <c r="AY193" s="3">
        <v>1</v>
      </c>
      <c r="AZ193" s="3">
        <v>0</v>
      </c>
      <c r="BA193" s="1">
        <v>0</v>
      </c>
      <c r="BB193" s="66">
        <v>0</v>
      </c>
      <c r="BC193" s="22">
        <v>0</v>
      </c>
      <c r="BD193" s="3">
        <v>0</v>
      </c>
      <c r="BF193" s="3">
        <v>0</v>
      </c>
      <c r="BG193" s="3">
        <v>0</v>
      </c>
      <c r="BH193" s="17">
        <v>0</v>
      </c>
      <c r="BI193" s="3">
        <v>0</v>
      </c>
      <c r="BJ193" s="66">
        <v>0</v>
      </c>
      <c r="BK193" s="118">
        <v>1</v>
      </c>
      <c r="BL193" s="3">
        <v>0</v>
      </c>
      <c r="BM193" s="3">
        <v>0</v>
      </c>
      <c r="BN193" s="3">
        <v>1</v>
      </c>
      <c r="BO193" s="3">
        <v>0</v>
      </c>
      <c r="BP193" s="1">
        <v>1</v>
      </c>
      <c r="BQ193" s="66">
        <v>1</v>
      </c>
      <c r="BR193" s="3">
        <v>2346</v>
      </c>
      <c r="BS193" s="1">
        <v>3</v>
      </c>
      <c r="BT193" s="1">
        <v>3</v>
      </c>
      <c r="BU193" s="1">
        <v>4</v>
      </c>
      <c r="BW193" s="3">
        <v>5.57</v>
      </c>
      <c r="BX193" s="1">
        <v>2</v>
      </c>
      <c r="BY193" s="66">
        <v>3</v>
      </c>
      <c r="BZ193" s="3">
        <v>63.6</v>
      </c>
      <c r="CA193" s="3">
        <v>129</v>
      </c>
      <c r="CB193" s="24">
        <v>2</v>
      </c>
      <c r="CC193" s="3">
        <v>143</v>
      </c>
      <c r="CD193" s="48">
        <f t="shared" si="79"/>
        <v>2.86</v>
      </c>
      <c r="CE193" s="48">
        <v>3</v>
      </c>
      <c r="CF193" s="129">
        <v>0</v>
      </c>
      <c r="CG193" s="3">
        <v>0</v>
      </c>
      <c r="CH193" s="3">
        <v>0</v>
      </c>
      <c r="CI193" s="3">
        <v>0</v>
      </c>
      <c r="CJ193" s="3">
        <v>0</v>
      </c>
      <c r="CK193" s="3">
        <v>143</v>
      </c>
      <c r="CL193" s="1">
        <f t="shared" si="82"/>
        <v>2.86</v>
      </c>
      <c r="CM193" s="3">
        <v>11.5</v>
      </c>
      <c r="CN193" s="17">
        <v>1</v>
      </c>
      <c r="CO193" s="3">
        <v>99.8</v>
      </c>
      <c r="CP193" s="1">
        <v>6</v>
      </c>
      <c r="CQ193" s="1">
        <f t="shared" si="73"/>
        <v>9.98</v>
      </c>
      <c r="CR193" s="3">
        <v>1</v>
      </c>
      <c r="CS193" s="1">
        <f t="shared" si="80"/>
        <v>10</v>
      </c>
      <c r="CT193" s="107">
        <v>1</v>
      </c>
      <c r="CU193" s="3">
        <v>38</v>
      </c>
      <c r="CV193" s="107">
        <v>2</v>
      </c>
      <c r="CW193" s="3">
        <v>10.6</v>
      </c>
      <c r="CX193" s="26">
        <f t="shared" si="64"/>
        <v>1.02530586526477</v>
      </c>
      <c r="CY193" s="27">
        <f t="shared" si="65"/>
        <v>0.676701871074748</v>
      </c>
      <c r="CZ193" s="26">
        <f t="shared" si="66"/>
        <v>3.23</v>
      </c>
      <c r="DA193" s="28">
        <f t="shared" si="67"/>
        <v>-2.55329812892525</v>
      </c>
      <c r="DB193" s="22">
        <v>2</v>
      </c>
      <c r="DC193" s="1">
        <v>1</v>
      </c>
      <c r="DD193" s="66">
        <v>1</v>
      </c>
      <c r="DE193" s="29">
        <f>DD193-DB193</f>
        <v>-1</v>
      </c>
      <c r="DF193" s="29">
        <v>0</v>
      </c>
      <c r="DG193" s="3">
        <v>21</v>
      </c>
      <c r="DH193" s="1">
        <f t="shared" si="81"/>
        <v>2.1</v>
      </c>
      <c r="DI193" s="3">
        <v>30</v>
      </c>
      <c r="DJ193" s="1">
        <f t="shared" si="68"/>
        <v>3</v>
      </c>
      <c r="DK193" s="17">
        <v>2</v>
      </c>
      <c r="DL193" s="3">
        <v>108</v>
      </c>
      <c r="DM193" s="3">
        <v>114</v>
      </c>
      <c r="DN193" s="1">
        <f t="shared" si="83"/>
        <v>11.4</v>
      </c>
      <c r="DO193" s="3">
        <v>5889</v>
      </c>
      <c r="DP193" s="1">
        <v>2</v>
      </c>
      <c r="DQ193" s="1">
        <f t="shared" si="84"/>
        <v>5.889</v>
      </c>
      <c r="DR193" s="3">
        <v>70</v>
      </c>
      <c r="DS193" s="129">
        <v>4.2</v>
      </c>
      <c r="DT193" s="3" t="s">
        <v>241</v>
      </c>
      <c r="DU193" s="3">
        <v>1</v>
      </c>
      <c r="DV193" s="3">
        <v>5</v>
      </c>
      <c r="DW193" s="1">
        <v>1</v>
      </c>
      <c r="DX193" s="95">
        <v>7.75</v>
      </c>
      <c r="DY193" s="3">
        <v>77.6</v>
      </c>
      <c r="DZ193" s="30">
        <v>125</v>
      </c>
      <c r="EA193" s="3">
        <v>105</v>
      </c>
      <c r="EB193" s="3">
        <v>12</v>
      </c>
      <c r="EC193" s="3">
        <v>88.8</v>
      </c>
      <c r="ED193" s="3">
        <v>1.04</v>
      </c>
      <c r="EE193" s="3">
        <v>42</v>
      </c>
      <c r="EF193" s="3">
        <v>7.6</v>
      </c>
      <c r="EG193" s="26">
        <f t="shared" si="90"/>
        <v>0.880813592280791</v>
      </c>
      <c r="EH193" s="26">
        <f t="shared" si="91"/>
        <v>0.581336970905322</v>
      </c>
      <c r="EI193" s="1">
        <f>0.085*EE193</f>
        <v>3.57</v>
      </c>
      <c r="EJ193" s="28">
        <f>EH193-EI193</f>
        <v>-2.98866302909468</v>
      </c>
      <c r="EK193" s="22">
        <v>1</v>
      </c>
      <c r="EL193" s="3">
        <v>1</v>
      </c>
      <c r="EM193" s="3">
        <v>40</v>
      </c>
      <c r="EN193" s="3">
        <v>88</v>
      </c>
      <c r="EO193" s="3">
        <v>139</v>
      </c>
      <c r="EP193" s="3">
        <v>122</v>
      </c>
      <c r="EQ193" s="3">
        <v>6345</v>
      </c>
      <c r="ER193" s="129">
        <v>64</v>
      </c>
      <c r="ES193" s="118">
        <v>1917</v>
      </c>
      <c r="ET193" s="3">
        <v>1</v>
      </c>
      <c r="EU193" s="3">
        <v>5.22</v>
      </c>
      <c r="EV193" s="3">
        <v>54.7</v>
      </c>
      <c r="EW193" s="30">
        <v>121</v>
      </c>
      <c r="EX193" s="3">
        <v>132</v>
      </c>
      <c r="EY193" s="3">
        <v>12</v>
      </c>
      <c r="EZ193" s="3">
        <v>88.8</v>
      </c>
      <c r="FA193" s="3">
        <v>1.04</v>
      </c>
      <c r="FB193" s="3">
        <v>35</v>
      </c>
      <c r="FC193" s="3">
        <v>11</v>
      </c>
      <c r="FD193" s="3">
        <v>72</v>
      </c>
      <c r="FE193" s="3">
        <v>96</v>
      </c>
      <c r="FF193" s="3">
        <v>130</v>
      </c>
      <c r="FG193" s="3">
        <v>109</v>
      </c>
      <c r="FH193" s="3">
        <v>5751</v>
      </c>
      <c r="FI193" s="3">
        <v>66</v>
      </c>
      <c r="FK193" s="95">
        <v>37.2</v>
      </c>
      <c r="FL193" s="3">
        <v>36.2</v>
      </c>
      <c r="FM193" s="1"/>
      <c r="FN193" s="31">
        <v>0</v>
      </c>
      <c r="FO193" s="32">
        <v>0</v>
      </c>
      <c r="FP193" s="3">
        <v>2</v>
      </c>
      <c r="FQ193" s="1">
        <v>1</v>
      </c>
      <c r="FR193" s="3">
        <v>0</v>
      </c>
      <c r="FS193" s="1">
        <v>0</v>
      </c>
      <c r="FT193" s="1">
        <f t="shared" si="69"/>
        <v>0</v>
      </c>
      <c r="FU193" s="66">
        <v>0</v>
      </c>
      <c r="FV193" s="1">
        <f t="shared" si="70"/>
        <v>0</v>
      </c>
      <c r="FW193" s="1">
        <v>0</v>
      </c>
      <c r="FX193" s="1">
        <v>0</v>
      </c>
      <c r="FY193" s="17">
        <v>0</v>
      </c>
      <c r="FZ193" s="1">
        <v>0</v>
      </c>
      <c r="GA193" s="17"/>
      <c r="GB193" s="1">
        <v>0</v>
      </c>
      <c r="GC193" s="17">
        <v>0</v>
      </c>
      <c r="GD193" s="17">
        <v>0</v>
      </c>
      <c r="GE193" s="1">
        <v>0</v>
      </c>
      <c r="GF193" s="17"/>
      <c r="GG193" s="1">
        <v>0</v>
      </c>
      <c r="GH193" s="17">
        <v>0</v>
      </c>
      <c r="GI193" s="17">
        <v>0</v>
      </c>
      <c r="GJ193" s="1">
        <v>0</v>
      </c>
      <c r="GK193" s="3">
        <v>0</v>
      </c>
      <c r="GL193" s="3">
        <v>0</v>
      </c>
      <c r="GM193" s="32">
        <v>0</v>
      </c>
      <c r="GN193" s="17">
        <v>0</v>
      </c>
      <c r="GO193" s="66">
        <v>0</v>
      </c>
      <c r="GP193" s="1">
        <v>0</v>
      </c>
      <c r="GQ193" s="1">
        <v>0</v>
      </c>
      <c r="GR193" s="66">
        <v>0</v>
      </c>
      <c r="GS193" s="1">
        <v>0</v>
      </c>
      <c r="GT193" s="32">
        <v>0</v>
      </c>
      <c r="GU193" s="32">
        <v>0</v>
      </c>
      <c r="GV193" s="3">
        <v>0</v>
      </c>
      <c r="GW193" s="3">
        <v>0</v>
      </c>
      <c r="GX193" s="157">
        <v>0</v>
      </c>
      <c r="GY193" s="66">
        <v>0</v>
      </c>
      <c r="GZ193" s="17">
        <v>0</v>
      </c>
      <c r="HA193" s="129">
        <v>0</v>
      </c>
      <c r="HB193" s="3">
        <v>0</v>
      </c>
      <c r="HC193" s="17">
        <v>0</v>
      </c>
      <c r="HD193" s="170">
        <v>0</v>
      </c>
      <c r="HE193" s="17">
        <v>0</v>
      </c>
      <c r="HF193" s="17">
        <v>0</v>
      </c>
      <c r="HG193" s="17">
        <v>0</v>
      </c>
      <c r="HH193" s="17">
        <v>0</v>
      </c>
      <c r="HI193" s="17">
        <v>0</v>
      </c>
      <c r="HL193" s="3">
        <v>0</v>
      </c>
      <c r="HM193" s="3">
        <v>0</v>
      </c>
      <c r="HN193" s="3">
        <v>0</v>
      </c>
      <c r="HO193" s="3">
        <v>0</v>
      </c>
      <c r="HP193" s="3">
        <v>0</v>
      </c>
      <c r="HQ193" s="3">
        <v>0</v>
      </c>
      <c r="HR193" s="32">
        <v>0</v>
      </c>
      <c r="HS193" s="1">
        <v>0</v>
      </c>
      <c r="HT193" s="32">
        <v>0</v>
      </c>
      <c r="HU193" s="32">
        <v>0</v>
      </c>
      <c r="HV193" s="1"/>
      <c r="HW193" s="32">
        <v>0</v>
      </c>
      <c r="HX193" s="32">
        <v>0</v>
      </c>
      <c r="HY193" s="1">
        <f t="shared" si="71"/>
        <v>0</v>
      </c>
      <c r="HZ193" s="1">
        <v>0</v>
      </c>
      <c r="IA193" s="1">
        <f t="shared" si="72"/>
        <v>0</v>
      </c>
      <c r="IB193" s="1">
        <v>0</v>
      </c>
      <c r="IC193" s="3">
        <v>0</v>
      </c>
      <c r="ID193" s="118">
        <v>0</v>
      </c>
      <c r="IE193" s="118"/>
      <c r="IF193" s="118"/>
      <c r="IG193" s="115">
        <v>1</v>
      </c>
      <c r="IH193" s="118" t="s">
        <v>242</v>
      </c>
      <c r="II193" s="179">
        <v>0</v>
      </c>
      <c r="IJ193" s="3" t="s">
        <v>839</v>
      </c>
      <c r="IK193" s="3" t="s">
        <v>418</v>
      </c>
      <c r="IL193" s="3" t="s">
        <v>242</v>
      </c>
      <c r="IM193" s="3">
        <v>0</v>
      </c>
      <c r="IN193" s="3">
        <v>0</v>
      </c>
      <c r="IO193" s="3">
        <v>39.65</v>
      </c>
      <c r="IQ193" s="3">
        <v>5.08</v>
      </c>
      <c r="IR193" s="3">
        <v>51.7</v>
      </c>
      <c r="IS193" s="3">
        <v>161</v>
      </c>
      <c r="IT193" s="3">
        <v>108</v>
      </c>
      <c r="IU193" s="3">
        <v>10.8</v>
      </c>
      <c r="IV193" s="3">
        <v>108.4</v>
      </c>
      <c r="IW193" s="3">
        <v>0.94</v>
      </c>
      <c r="IX193" s="3">
        <v>45</v>
      </c>
      <c r="IY193" s="3">
        <v>12.7</v>
      </c>
      <c r="IZ193" s="3">
        <v>27</v>
      </c>
      <c r="JA193" s="3">
        <v>42</v>
      </c>
      <c r="JB193" s="3">
        <v>115</v>
      </c>
      <c r="JC193" s="3">
        <v>57</v>
      </c>
      <c r="JD193" s="3">
        <v>7077</v>
      </c>
      <c r="JE193" s="118">
        <v>72</v>
      </c>
      <c r="JI193" s="3" t="s">
        <v>242</v>
      </c>
      <c r="JN193" s="118"/>
    </row>
    <row r="194" s="1" customFormat="1" spans="1:274">
      <c r="A194" s="17">
        <v>117</v>
      </c>
      <c r="B194" s="48">
        <v>3001331862</v>
      </c>
      <c r="C194" s="48" t="s">
        <v>895</v>
      </c>
      <c r="E194" s="49">
        <v>3</v>
      </c>
      <c r="F194" s="49">
        <v>2</v>
      </c>
      <c r="G194" s="17">
        <v>3</v>
      </c>
      <c r="H194" s="1">
        <v>1</v>
      </c>
      <c r="I194" s="71">
        <v>44.546244494703</v>
      </c>
      <c r="J194" s="47">
        <v>1</v>
      </c>
      <c r="K194" s="68">
        <f t="shared" si="63"/>
        <v>4.4546244494703</v>
      </c>
      <c r="L194" s="49">
        <v>2</v>
      </c>
      <c r="M194" s="78">
        <v>27729</v>
      </c>
      <c r="N194" s="1">
        <v>0</v>
      </c>
      <c r="O194" s="1">
        <v>0</v>
      </c>
      <c r="P194" s="1">
        <v>0</v>
      </c>
      <c r="Q194" s="1">
        <v>0</v>
      </c>
      <c r="R194" s="1">
        <v>0</v>
      </c>
      <c r="S194" s="19">
        <v>190</v>
      </c>
      <c r="T194" s="83">
        <v>192</v>
      </c>
      <c r="U194" s="1">
        <v>1</v>
      </c>
      <c r="V194" s="1">
        <v>1</v>
      </c>
      <c r="W194" s="1">
        <v>1</v>
      </c>
      <c r="X194" s="1">
        <v>1</v>
      </c>
      <c r="Z194" s="88">
        <v>44000</v>
      </c>
      <c r="AA194" s="17">
        <v>190</v>
      </c>
      <c r="AB194" s="17">
        <v>0</v>
      </c>
      <c r="AC194" s="1">
        <v>27.91</v>
      </c>
      <c r="AD194" s="1">
        <v>2</v>
      </c>
      <c r="AE194" s="20" t="s">
        <v>245</v>
      </c>
      <c r="AF194" s="16"/>
      <c r="AG194" s="16" t="s">
        <v>235</v>
      </c>
      <c r="AH194" s="16">
        <v>1</v>
      </c>
      <c r="AI194" s="21">
        <v>1</v>
      </c>
      <c r="AJ194" s="16">
        <v>1.5</v>
      </c>
      <c r="AK194" s="17">
        <v>1.5</v>
      </c>
      <c r="AL194" s="22">
        <v>1</v>
      </c>
      <c r="AM194" s="1">
        <v>1</v>
      </c>
      <c r="AN194" s="1">
        <v>1</v>
      </c>
      <c r="AO194" s="1">
        <v>0</v>
      </c>
      <c r="AP194" s="1">
        <v>0</v>
      </c>
      <c r="AQ194" s="17">
        <v>1</v>
      </c>
      <c r="AR194" s="1">
        <v>1</v>
      </c>
      <c r="AS194" s="1">
        <v>1</v>
      </c>
      <c r="AT194" s="17">
        <v>0</v>
      </c>
      <c r="AU194" s="17">
        <v>0</v>
      </c>
      <c r="AV194" s="17">
        <v>0</v>
      </c>
      <c r="AX194" s="1">
        <v>1</v>
      </c>
      <c r="AY194" s="1">
        <v>1</v>
      </c>
      <c r="AZ194" s="1">
        <v>0</v>
      </c>
      <c r="BA194" s="1">
        <v>0</v>
      </c>
      <c r="BB194" s="107">
        <v>0</v>
      </c>
      <c r="BC194" s="22">
        <v>0</v>
      </c>
      <c r="BD194" s="22">
        <v>0</v>
      </c>
      <c r="BE194" s="22"/>
      <c r="BF194" s="1">
        <v>0</v>
      </c>
      <c r="BG194" s="1">
        <v>0</v>
      </c>
      <c r="BH194" s="17">
        <v>0</v>
      </c>
      <c r="BI194" s="1">
        <v>0</v>
      </c>
      <c r="BJ194" s="17">
        <v>0</v>
      </c>
      <c r="BK194" s="23">
        <v>1</v>
      </c>
      <c r="BL194" s="1">
        <v>0</v>
      </c>
      <c r="BM194" s="1">
        <v>0</v>
      </c>
      <c r="BN194" s="1">
        <v>1</v>
      </c>
      <c r="BO194" s="1">
        <v>0</v>
      </c>
      <c r="BP194" s="1">
        <v>1</v>
      </c>
      <c r="BQ194" s="1">
        <v>1</v>
      </c>
      <c r="BR194" s="1">
        <v>3.41</v>
      </c>
      <c r="BS194" s="1">
        <v>1</v>
      </c>
      <c r="BT194" s="1">
        <v>2</v>
      </c>
      <c r="BU194" s="1">
        <v>2</v>
      </c>
      <c r="BW194" s="1">
        <v>5.63</v>
      </c>
      <c r="BX194" s="1">
        <v>2</v>
      </c>
      <c r="BY194" s="66">
        <v>3</v>
      </c>
      <c r="BZ194" s="1">
        <v>39.2</v>
      </c>
      <c r="CA194" s="1">
        <v>155</v>
      </c>
      <c r="CB194" s="24">
        <v>2</v>
      </c>
      <c r="CC194" s="24">
        <v>190</v>
      </c>
      <c r="CD194" s="48">
        <f t="shared" si="79"/>
        <v>3.8</v>
      </c>
      <c r="CE194" s="48">
        <v>3</v>
      </c>
      <c r="CF194" s="25">
        <v>0</v>
      </c>
      <c r="CG194" s="17">
        <v>0</v>
      </c>
      <c r="CH194" s="17">
        <v>0</v>
      </c>
      <c r="CI194" s="17">
        <v>0</v>
      </c>
      <c r="CJ194" s="17">
        <v>0</v>
      </c>
      <c r="CK194" s="17">
        <v>190</v>
      </c>
      <c r="CL194" s="1">
        <f t="shared" si="82"/>
        <v>3.8</v>
      </c>
      <c r="CM194" s="22">
        <v>11.6</v>
      </c>
      <c r="CN194" s="17">
        <v>1</v>
      </c>
      <c r="CO194" s="1">
        <v>97.5</v>
      </c>
      <c r="CP194" s="1">
        <v>6</v>
      </c>
      <c r="CQ194" s="1">
        <f t="shared" si="73"/>
        <v>9.75</v>
      </c>
      <c r="CR194" s="1">
        <v>1.01</v>
      </c>
      <c r="CS194" s="1">
        <f t="shared" si="80"/>
        <v>10.1</v>
      </c>
      <c r="CT194" s="107">
        <v>1</v>
      </c>
      <c r="CU194" s="22">
        <v>41</v>
      </c>
      <c r="CV194" s="107">
        <v>2</v>
      </c>
      <c r="CW194" s="22">
        <v>9</v>
      </c>
      <c r="CX194" s="26">
        <f t="shared" si="64"/>
        <v>0.954242509439325</v>
      </c>
      <c r="CY194" s="27">
        <f t="shared" si="65"/>
        <v>0.629800056229954</v>
      </c>
      <c r="CZ194" s="26">
        <f t="shared" si="66"/>
        <v>3.485</v>
      </c>
      <c r="DA194" s="28">
        <f t="shared" si="67"/>
        <v>-2.85519994377005</v>
      </c>
      <c r="DB194" s="107">
        <v>1</v>
      </c>
      <c r="DC194" s="1">
        <v>1</v>
      </c>
      <c r="DD194" s="17">
        <v>2</v>
      </c>
      <c r="DE194" s="29">
        <f>DD194-DB194</f>
        <v>1</v>
      </c>
      <c r="DF194" s="141">
        <v>1</v>
      </c>
      <c r="DG194" s="1">
        <v>35</v>
      </c>
      <c r="DH194" s="1">
        <f t="shared" si="81"/>
        <v>3.5</v>
      </c>
      <c r="DI194" s="1">
        <v>40</v>
      </c>
      <c r="DJ194" s="1">
        <f t="shared" si="68"/>
        <v>4</v>
      </c>
      <c r="DK194" s="1">
        <v>3</v>
      </c>
      <c r="DL194" s="1">
        <v>62</v>
      </c>
      <c r="DM194" s="1">
        <v>36</v>
      </c>
      <c r="DN194" s="1">
        <f t="shared" si="83"/>
        <v>3.6</v>
      </c>
      <c r="DO194" s="1">
        <v>7973</v>
      </c>
      <c r="DP194" s="1">
        <v>2</v>
      </c>
      <c r="DQ194" s="1">
        <f t="shared" si="84"/>
        <v>7.973</v>
      </c>
      <c r="DR194" s="1">
        <v>81</v>
      </c>
      <c r="DS194" s="25">
        <v>4.6</v>
      </c>
      <c r="DT194" s="1" t="s">
        <v>241</v>
      </c>
      <c r="DU194" s="1">
        <v>1</v>
      </c>
      <c r="DV194" s="1">
        <v>5</v>
      </c>
      <c r="DW194" s="1">
        <v>1</v>
      </c>
      <c r="DX194" s="20">
        <v>5.93</v>
      </c>
      <c r="DY194" s="1">
        <v>49.4</v>
      </c>
      <c r="DZ194" s="30">
        <v>145</v>
      </c>
      <c r="EA194" s="1">
        <v>176</v>
      </c>
      <c r="EB194" s="1">
        <v>11.6</v>
      </c>
      <c r="EC194" s="1">
        <v>97.5</v>
      </c>
      <c r="ED194" s="1">
        <v>1.01</v>
      </c>
      <c r="EE194" s="1">
        <v>37</v>
      </c>
      <c r="EF194" s="1">
        <v>14.8</v>
      </c>
      <c r="EG194" s="26">
        <f t="shared" si="90"/>
        <v>1.17026171539496</v>
      </c>
      <c r="EH194" s="26">
        <f t="shared" si="91"/>
        <v>0.772372732160672</v>
      </c>
      <c r="EI194" s="1">
        <f>0.085*EE194</f>
        <v>3.145</v>
      </c>
      <c r="EJ194" s="28">
        <f>EH194-EI194</f>
        <v>-2.37262726783933</v>
      </c>
      <c r="EK194" s="22">
        <v>2</v>
      </c>
      <c r="EL194" s="1">
        <v>2</v>
      </c>
      <c r="EM194" s="1">
        <v>102</v>
      </c>
      <c r="EN194" s="1">
        <v>109</v>
      </c>
      <c r="EO194" s="1">
        <v>58</v>
      </c>
      <c r="EP194" s="1">
        <v>30</v>
      </c>
      <c r="EQ194" s="1">
        <v>7082</v>
      </c>
      <c r="ER194" s="25">
        <v>82</v>
      </c>
      <c r="ES194" s="23"/>
      <c r="ET194" s="1">
        <v>0</v>
      </c>
      <c r="EW194" s="30"/>
      <c r="FK194" s="20">
        <v>36.7</v>
      </c>
      <c r="FL194" s="1">
        <v>36.7</v>
      </c>
      <c r="FN194" s="31">
        <v>0</v>
      </c>
      <c r="FO194" s="32">
        <v>0</v>
      </c>
      <c r="FP194" s="1">
        <v>0</v>
      </c>
      <c r="FQ194" s="1">
        <v>0</v>
      </c>
      <c r="FR194" s="1">
        <v>0</v>
      </c>
      <c r="FS194" s="1">
        <v>0</v>
      </c>
      <c r="FT194" s="1">
        <f t="shared" si="69"/>
        <v>0</v>
      </c>
      <c r="FU194" s="1">
        <v>0</v>
      </c>
      <c r="FV194" s="1">
        <f t="shared" si="70"/>
        <v>0</v>
      </c>
      <c r="FW194" s="1">
        <v>0</v>
      </c>
      <c r="FX194" s="1">
        <v>0</v>
      </c>
      <c r="FY194" s="17">
        <v>0</v>
      </c>
      <c r="FZ194" s="1">
        <v>0</v>
      </c>
      <c r="GB194" s="1">
        <v>0</v>
      </c>
      <c r="GC194" s="1">
        <v>0</v>
      </c>
      <c r="GD194" s="17">
        <v>0</v>
      </c>
      <c r="GE194" s="1">
        <v>0</v>
      </c>
      <c r="GG194" s="1">
        <v>0</v>
      </c>
      <c r="GH194" s="1">
        <v>0</v>
      </c>
      <c r="GI194" s="17">
        <v>0</v>
      </c>
      <c r="GJ194" s="1">
        <v>0</v>
      </c>
      <c r="GK194" s="1">
        <v>0</v>
      </c>
      <c r="GL194" s="1">
        <v>0</v>
      </c>
      <c r="GM194" s="32">
        <v>0</v>
      </c>
      <c r="GN194" s="17">
        <v>0</v>
      </c>
      <c r="GO194" s="17">
        <v>0</v>
      </c>
      <c r="GP194" s="1">
        <v>0</v>
      </c>
      <c r="GQ194" s="1">
        <v>0</v>
      </c>
      <c r="GR194" s="1">
        <v>0</v>
      </c>
      <c r="GS194" s="1">
        <v>0</v>
      </c>
      <c r="GT194" s="32">
        <v>0</v>
      </c>
      <c r="GU194" s="32">
        <v>0</v>
      </c>
      <c r="GV194" s="1">
        <v>0</v>
      </c>
      <c r="GW194" s="1">
        <v>0</v>
      </c>
      <c r="GX194" s="157">
        <v>0</v>
      </c>
      <c r="GY194" s="17">
        <v>0</v>
      </c>
      <c r="GZ194" s="17">
        <v>0</v>
      </c>
      <c r="HA194" s="25">
        <v>0</v>
      </c>
      <c r="HB194" s="1">
        <v>0</v>
      </c>
      <c r="HC194" s="17">
        <v>0</v>
      </c>
      <c r="HD194" s="170">
        <v>0</v>
      </c>
      <c r="HE194" s="17">
        <v>0</v>
      </c>
      <c r="HF194" s="17">
        <v>0</v>
      </c>
      <c r="HG194" s="17">
        <v>0</v>
      </c>
      <c r="HH194" s="17">
        <v>0</v>
      </c>
      <c r="HI194" s="17">
        <v>0</v>
      </c>
      <c r="HL194" s="1">
        <v>0</v>
      </c>
      <c r="HM194" s="1">
        <v>0</v>
      </c>
      <c r="HN194" s="1">
        <v>0</v>
      </c>
      <c r="HO194" s="1">
        <v>0</v>
      </c>
      <c r="HP194" s="1">
        <v>0</v>
      </c>
      <c r="HQ194" s="1">
        <v>0</v>
      </c>
      <c r="HR194" s="32">
        <v>0</v>
      </c>
      <c r="HS194" s="1">
        <v>0</v>
      </c>
      <c r="HT194" s="32">
        <v>0</v>
      </c>
      <c r="HU194" s="32">
        <v>0</v>
      </c>
      <c r="HW194" s="32">
        <v>0</v>
      </c>
      <c r="HX194" s="32">
        <v>0</v>
      </c>
      <c r="HY194" s="1">
        <f t="shared" si="71"/>
        <v>0</v>
      </c>
      <c r="HZ194" s="1">
        <v>0</v>
      </c>
      <c r="IA194" s="1">
        <f t="shared" si="72"/>
        <v>0</v>
      </c>
      <c r="IB194" s="1">
        <v>0</v>
      </c>
      <c r="IC194" s="1">
        <v>0</v>
      </c>
      <c r="ID194" s="23">
        <v>0</v>
      </c>
      <c r="IE194" s="23"/>
      <c r="IF194" s="23"/>
      <c r="IG194" s="36">
        <v>1</v>
      </c>
      <c r="IH194" s="37" t="s">
        <v>242</v>
      </c>
      <c r="II194" s="179">
        <v>0</v>
      </c>
      <c r="IJ194" s="1" t="s">
        <v>896</v>
      </c>
      <c r="IL194" s="38" t="s">
        <v>242</v>
      </c>
      <c r="IM194" s="1">
        <v>0</v>
      </c>
      <c r="IN194" s="1">
        <v>0</v>
      </c>
      <c r="IO194" s="1">
        <v>2.63</v>
      </c>
      <c r="IQ194" s="1">
        <v>5.42</v>
      </c>
      <c r="IR194" s="1">
        <v>40.6</v>
      </c>
      <c r="IS194" s="1">
        <v>158</v>
      </c>
      <c r="IT194" s="1">
        <v>185</v>
      </c>
      <c r="IU194" s="1">
        <v>11.6</v>
      </c>
      <c r="IV194" s="1">
        <v>97.5</v>
      </c>
      <c r="IW194" s="1">
        <v>1.01</v>
      </c>
      <c r="IX194" s="1">
        <v>39</v>
      </c>
      <c r="IY194" s="1">
        <v>12.6</v>
      </c>
      <c r="IZ194" s="1">
        <v>60</v>
      </c>
      <c r="JA194" s="1">
        <v>61</v>
      </c>
      <c r="JB194" s="1">
        <v>64</v>
      </c>
      <c r="JC194" s="1">
        <v>37</v>
      </c>
      <c r="JD194" s="1">
        <v>9010</v>
      </c>
      <c r="JE194" s="23">
        <v>84</v>
      </c>
      <c r="JI194" s="38" t="s">
        <v>242</v>
      </c>
      <c r="JN194" s="23"/>
    </row>
    <row r="195" s="3" customFormat="1" spans="2:274">
      <c r="B195" s="56"/>
      <c r="C195" s="56"/>
      <c r="E195" s="54">
        <v>3</v>
      </c>
      <c r="F195" s="49">
        <v>2</v>
      </c>
      <c r="G195" s="66">
        <v>3</v>
      </c>
      <c r="H195" s="66">
        <v>1</v>
      </c>
      <c r="I195" s="71">
        <v>42.403832991102</v>
      </c>
      <c r="J195" s="47">
        <v>1</v>
      </c>
      <c r="K195" s="68">
        <f t="shared" si="63"/>
        <v>4.2403832991102</v>
      </c>
      <c r="L195" s="49">
        <v>2</v>
      </c>
      <c r="M195" s="79">
        <v>27729</v>
      </c>
      <c r="N195" s="66">
        <v>0</v>
      </c>
      <c r="O195" s="66">
        <v>0</v>
      </c>
      <c r="P195" s="66">
        <v>0</v>
      </c>
      <c r="Q195" s="66">
        <v>0</v>
      </c>
      <c r="R195" s="1">
        <v>0</v>
      </c>
      <c r="S195" s="19">
        <v>191</v>
      </c>
      <c r="T195" s="83">
        <v>193</v>
      </c>
      <c r="U195" s="3">
        <v>2</v>
      </c>
      <c r="V195" s="3">
        <v>2</v>
      </c>
      <c r="W195" s="1">
        <v>2</v>
      </c>
      <c r="X195" s="1">
        <v>1</v>
      </c>
      <c r="Z195" s="92">
        <v>43217</v>
      </c>
      <c r="AA195" s="66">
        <v>149</v>
      </c>
      <c r="AB195" s="66" t="s">
        <v>897</v>
      </c>
      <c r="AC195" s="3">
        <v>23.87</v>
      </c>
      <c r="AD195" s="1">
        <v>2</v>
      </c>
      <c r="AE195" s="95" t="s">
        <v>387</v>
      </c>
      <c r="AF195" s="94"/>
      <c r="AG195" s="94" t="s">
        <v>251</v>
      </c>
      <c r="AH195" s="94">
        <v>2</v>
      </c>
      <c r="AI195" s="21">
        <v>2</v>
      </c>
      <c r="AJ195" s="94">
        <v>1.5</v>
      </c>
      <c r="AK195" s="66">
        <v>1.5</v>
      </c>
      <c r="AL195" s="22">
        <v>1</v>
      </c>
      <c r="AM195" s="3">
        <v>1</v>
      </c>
      <c r="AN195" s="3">
        <v>1</v>
      </c>
      <c r="AO195" s="3">
        <v>0</v>
      </c>
      <c r="AP195" s="3">
        <v>0</v>
      </c>
      <c r="AQ195" s="66">
        <v>1</v>
      </c>
      <c r="AR195" s="1">
        <v>1</v>
      </c>
      <c r="AS195" s="66">
        <v>1</v>
      </c>
      <c r="AT195" s="66">
        <v>0</v>
      </c>
      <c r="AU195" s="66">
        <v>0</v>
      </c>
      <c r="AV195" s="66">
        <v>0</v>
      </c>
      <c r="AX195" s="3">
        <v>1</v>
      </c>
      <c r="AY195" s="3">
        <v>1</v>
      </c>
      <c r="AZ195" s="3">
        <v>2</v>
      </c>
      <c r="BA195" s="1">
        <v>2</v>
      </c>
      <c r="BB195" s="107">
        <v>2</v>
      </c>
      <c r="BC195" s="22">
        <v>1</v>
      </c>
      <c r="BD195" s="22">
        <v>0</v>
      </c>
      <c r="BE195" s="22"/>
      <c r="BF195" s="3">
        <v>1</v>
      </c>
      <c r="BG195" s="3">
        <v>1</v>
      </c>
      <c r="BH195" s="17">
        <v>1</v>
      </c>
      <c r="BI195" s="3">
        <v>0</v>
      </c>
      <c r="BJ195" s="66">
        <v>0</v>
      </c>
      <c r="BK195" s="118" t="s">
        <v>334</v>
      </c>
      <c r="BL195" s="3">
        <v>0</v>
      </c>
      <c r="BM195" s="3">
        <v>0</v>
      </c>
      <c r="BN195" s="3">
        <v>1</v>
      </c>
      <c r="BO195" s="3">
        <v>0</v>
      </c>
      <c r="BP195" s="1">
        <v>1</v>
      </c>
      <c r="BQ195" s="66">
        <v>1</v>
      </c>
      <c r="BR195" s="3">
        <v>5.52</v>
      </c>
      <c r="BS195" s="1">
        <v>1</v>
      </c>
      <c r="BT195" s="1">
        <v>2</v>
      </c>
      <c r="BU195" s="1">
        <v>2</v>
      </c>
      <c r="BW195" s="3">
        <v>5.32</v>
      </c>
      <c r="BX195" s="1">
        <v>2</v>
      </c>
      <c r="BY195" s="66">
        <v>3</v>
      </c>
      <c r="BZ195" s="3">
        <v>26.32</v>
      </c>
      <c r="CA195" s="3">
        <v>144</v>
      </c>
      <c r="CB195" s="24">
        <v>2</v>
      </c>
      <c r="CC195" s="3">
        <v>149</v>
      </c>
      <c r="CD195" s="48">
        <f t="shared" si="79"/>
        <v>2.98</v>
      </c>
      <c r="CE195" s="48">
        <v>3</v>
      </c>
      <c r="CF195" s="129">
        <v>0</v>
      </c>
      <c r="CG195" s="3">
        <v>0</v>
      </c>
      <c r="CH195" s="3">
        <v>0</v>
      </c>
      <c r="CI195" s="3">
        <v>0</v>
      </c>
      <c r="CJ195" s="3">
        <v>0</v>
      </c>
      <c r="CK195" s="3">
        <v>149</v>
      </c>
      <c r="CL195" s="1">
        <f t="shared" si="82"/>
        <v>2.98</v>
      </c>
      <c r="CM195" s="22">
        <v>14.6</v>
      </c>
      <c r="CN195" s="17">
        <v>1</v>
      </c>
      <c r="CO195" s="3">
        <v>53.5</v>
      </c>
      <c r="CP195" s="1">
        <v>2</v>
      </c>
      <c r="CQ195" s="1">
        <f t="shared" si="73"/>
        <v>5.35</v>
      </c>
      <c r="CR195" s="3">
        <v>1.28</v>
      </c>
      <c r="CS195" s="1">
        <f t="shared" si="80"/>
        <v>12.8</v>
      </c>
      <c r="CT195" s="22">
        <v>2</v>
      </c>
      <c r="CU195" s="22">
        <v>27</v>
      </c>
      <c r="CV195" s="22">
        <v>1</v>
      </c>
      <c r="CW195" s="22">
        <v>19.9</v>
      </c>
      <c r="CX195" s="26">
        <f t="shared" si="64"/>
        <v>1.29885307640971</v>
      </c>
      <c r="CY195" s="27">
        <f t="shared" si="65"/>
        <v>0.857243030430406</v>
      </c>
      <c r="CZ195" s="26">
        <f t="shared" si="66"/>
        <v>2.295</v>
      </c>
      <c r="DA195" s="28">
        <f t="shared" si="67"/>
        <v>-1.43775696956959</v>
      </c>
      <c r="DB195" s="22">
        <v>2</v>
      </c>
      <c r="DC195" s="1">
        <v>1</v>
      </c>
      <c r="DD195" s="66">
        <v>2</v>
      </c>
      <c r="DE195" s="29">
        <f>DD195-DB195</f>
        <v>0</v>
      </c>
      <c r="DF195" s="29">
        <v>0</v>
      </c>
      <c r="DG195" s="3">
        <v>60</v>
      </c>
      <c r="DH195" s="1">
        <f t="shared" si="81"/>
        <v>6</v>
      </c>
      <c r="DI195" s="3">
        <v>48</v>
      </c>
      <c r="DJ195" s="1">
        <f t="shared" si="68"/>
        <v>4.8</v>
      </c>
      <c r="DK195" s="1">
        <v>3</v>
      </c>
      <c r="DL195" s="3">
        <v>333</v>
      </c>
      <c r="DM195" s="3">
        <v>85</v>
      </c>
      <c r="DN195" s="1">
        <f t="shared" si="83"/>
        <v>8.5</v>
      </c>
      <c r="DO195" s="3">
        <v>3791</v>
      </c>
      <c r="DP195" s="1">
        <v>1</v>
      </c>
      <c r="DQ195" s="1">
        <f t="shared" si="84"/>
        <v>3.791</v>
      </c>
      <c r="DR195" s="3">
        <v>55</v>
      </c>
      <c r="DS195" s="129">
        <v>5.6</v>
      </c>
      <c r="DT195" s="3" t="s">
        <v>260</v>
      </c>
      <c r="DU195" s="3">
        <v>1</v>
      </c>
      <c r="DV195" s="3">
        <v>6</v>
      </c>
      <c r="DW195" s="1">
        <v>1</v>
      </c>
      <c r="DX195" s="95">
        <v>7.76</v>
      </c>
      <c r="DY195" s="3">
        <v>76.7</v>
      </c>
      <c r="DZ195" s="30">
        <v>159</v>
      </c>
      <c r="EA195" s="3">
        <v>151</v>
      </c>
      <c r="EB195" s="3">
        <v>14.3</v>
      </c>
      <c r="EC195" s="3">
        <v>55.4</v>
      </c>
      <c r="ED195" s="3">
        <v>1.25</v>
      </c>
      <c r="EE195" s="3">
        <v>31</v>
      </c>
      <c r="EF195" s="3">
        <v>35.9</v>
      </c>
      <c r="EG195" s="26">
        <f t="shared" si="90"/>
        <v>1.55509444857832</v>
      </c>
      <c r="EH195" s="26">
        <f t="shared" si="91"/>
        <v>1.02636233606169</v>
      </c>
      <c r="EI195" s="1">
        <f>0.085*EE195</f>
        <v>2.635</v>
      </c>
      <c r="EJ195" s="28">
        <f>EH195-EI195</f>
        <v>-1.60863766393831</v>
      </c>
      <c r="EK195" s="22">
        <v>2</v>
      </c>
      <c r="EL195" s="1">
        <v>2</v>
      </c>
      <c r="EM195" s="3">
        <v>119</v>
      </c>
      <c r="EN195" s="3">
        <v>169</v>
      </c>
      <c r="EO195" s="3">
        <v>333</v>
      </c>
      <c r="EP195" s="3">
        <v>101</v>
      </c>
      <c r="EQ195" s="3">
        <v>4371</v>
      </c>
      <c r="ER195" s="129">
        <v>57</v>
      </c>
      <c r="ES195" s="118"/>
      <c r="ET195" s="3">
        <v>1</v>
      </c>
      <c r="EU195" s="3">
        <v>6.01</v>
      </c>
      <c r="EV195" s="3">
        <v>38.3</v>
      </c>
      <c r="EW195" s="30">
        <v>142</v>
      </c>
      <c r="EX195" s="3">
        <v>150</v>
      </c>
      <c r="EY195" s="3">
        <v>15.4</v>
      </c>
      <c r="EZ195" s="3">
        <v>49.5</v>
      </c>
      <c r="FA195" s="3">
        <v>1.35</v>
      </c>
      <c r="FB195" s="3">
        <v>30</v>
      </c>
      <c r="FC195" s="3">
        <v>21.5</v>
      </c>
      <c r="FD195" s="3">
        <v>56</v>
      </c>
      <c r="FE195" s="3">
        <v>35</v>
      </c>
      <c r="FF195" s="3">
        <v>219</v>
      </c>
      <c r="FG195" s="3">
        <v>68</v>
      </c>
      <c r="FH195" s="3">
        <v>2964</v>
      </c>
      <c r="FI195" s="3">
        <v>57</v>
      </c>
      <c r="FK195" s="95">
        <v>38.5</v>
      </c>
      <c r="FL195" s="3">
        <v>36.8</v>
      </c>
      <c r="FM195" s="17"/>
      <c r="FN195" s="31">
        <v>1</v>
      </c>
      <c r="FO195" s="157">
        <v>1</v>
      </c>
      <c r="FP195" s="3">
        <v>0</v>
      </c>
      <c r="FQ195" s="1">
        <v>0</v>
      </c>
      <c r="FR195" s="3">
        <v>0</v>
      </c>
      <c r="FS195" s="1">
        <v>0</v>
      </c>
      <c r="FT195" s="1">
        <f t="shared" si="69"/>
        <v>0</v>
      </c>
      <c r="FU195" s="66">
        <v>0</v>
      </c>
      <c r="FV195" s="1">
        <f t="shared" si="70"/>
        <v>0</v>
      </c>
      <c r="FW195" s="1">
        <v>0</v>
      </c>
      <c r="FX195" s="1">
        <v>0</v>
      </c>
      <c r="FY195" s="17">
        <v>0</v>
      </c>
      <c r="FZ195" s="1">
        <v>0</v>
      </c>
      <c r="GA195" s="17"/>
      <c r="GB195" s="1">
        <v>0</v>
      </c>
      <c r="GC195" s="17">
        <v>1</v>
      </c>
      <c r="GD195" s="17">
        <v>0</v>
      </c>
      <c r="GE195" s="1">
        <v>0</v>
      </c>
      <c r="GF195" s="17"/>
      <c r="GG195" s="1">
        <v>0</v>
      </c>
      <c r="GH195" s="17">
        <v>0</v>
      </c>
      <c r="GI195" s="17">
        <v>0</v>
      </c>
      <c r="GJ195" s="1">
        <v>0</v>
      </c>
      <c r="GK195" s="3">
        <v>0</v>
      </c>
      <c r="GL195" s="3">
        <v>0</v>
      </c>
      <c r="GM195" s="32">
        <v>0</v>
      </c>
      <c r="GN195" s="17">
        <v>0</v>
      </c>
      <c r="GO195" s="66">
        <v>0</v>
      </c>
      <c r="GP195" s="1">
        <v>0</v>
      </c>
      <c r="GQ195" s="1">
        <v>0</v>
      </c>
      <c r="GR195" s="66">
        <v>0</v>
      </c>
      <c r="GS195" s="1">
        <v>0</v>
      </c>
      <c r="GT195" s="32">
        <v>0</v>
      </c>
      <c r="GU195" s="32">
        <v>0</v>
      </c>
      <c r="GV195" s="3" t="s">
        <v>615</v>
      </c>
      <c r="GW195" s="3">
        <v>1</v>
      </c>
      <c r="GX195" s="157">
        <v>0</v>
      </c>
      <c r="GY195" s="66">
        <v>0</v>
      </c>
      <c r="GZ195" s="17">
        <v>0</v>
      </c>
      <c r="HA195" s="129">
        <v>0</v>
      </c>
      <c r="HB195" s="3">
        <v>0</v>
      </c>
      <c r="HC195" s="17">
        <v>0</v>
      </c>
      <c r="HD195" s="170">
        <v>0</v>
      </c>
      <c r="HE195" s="17">
        <v>0</v>
      </c>
      <c r="HF195" s="17">
        <v>0</v>
      </c>
      <c r="HG195" s="17">
        <v>0</v>
      </c>
      <c r="HH195" s="17">
        <v>0</v>
      </c>
      <c r="HI195" s="17">
        <v>0</v>
      </c>
      <c r="HL195" s="3">
        <v>0</v>
      </c>
      <c r="HM195" s="3">
        <v>0</v>
      </c>
      <c r="HN195" s="3">
        <v>0</v>
      </c>
      <c r="HO195" s="3">
        <v>0</v>
      </c>
      <c r="HP195" s="3">
        <v>0</v>
      </c>
      <c r="HQ195" s="3">
        <v>0</v>
      </c>
      <c r="HR195" s="32">
        <v>0</v>
      </c>
      <c r="HS195" s="1">
        <v>0</v>
      </c>
      <c r="HT195" s="32">
        <v>0</v>
      </c>
      <c r="HU195" s="32">
        <v>0</v>
      </c>
      <c r="HV195" s="1"/>
      <c r="HW195" s="32">
        <v>0</v>
      </c>
      <c r="HX195" s="32">
        <v>0</v>
      </c>
      <c r="HY195" s="1">
        <f t="shared" si="71"/>
        <v>0</v>
      </c>
      <c r="HZ195" s="1">
        <v>0</v>
      </c>
      <c r="IA195" s="1">
        <f t="shared" si="72"/>
        <v>0</v>
      </c>
      <c r="IB195" s="1">
        <v>0</v>
      </c>
      <c r="IC195" s="3">
        <v>0</v>
      </c>
      <c r="ID195" s="118" t="s">
        <v>814</v>
      </c>
      <c r="IE195" s="118"/>
      <c r="IF195" s="118"/>
      <c r="IG195" s="115">
        <v>1</v>
      </c>
      <c r="IH195" s="118" t="s">
        <v>331</v>
      </c>
      <c r="II195" s="179">
        <v>1</v>
      </c>
      <c r="IJ195" s="3" t="s">
        <v>815</v>
      </c>
      <c r="IK195" s="3" t="s">
        <v>418</v>
      </c>
      <c r="IL195" s="3" t="s">
        <v>331</v>
      </c>
      <c r="IM195" s="3">
        <v>0</v>
      </c>
      <c r="IN195" s="3">
        <v>0</v>
      </c>
      <c r="IO195" s="3">
        <v>4.07</v>
      </c>
      <c r="IQ195" s="3">
        <v>4.86</v>
      </c>
      <c r="IR195" s="3">
        <v>22</v>
      </c>
      <c r="IS195" s="3">
        <v>144</v>
      </c>
      <c r="IT195" s="3">
        <v>154</v>
      </c>
      <c r="IU195" s="3">
        <v>16</v>
      </c>
      <c r="IV195" s="3">
        <v>46.8</v>
      </c>
      <c r="IW195" s="3">
        <v>1.41</v>
      </c>
      <c r="IX195" s="3">
        <v>29</v>
      </c>
      <c r="IY195" s="3">
        <v>26.1</v>
      </c>
      <c r="IZ195" s="3">
        <v>38</v>
      </c>
      <c r="JA195" s="3">
        <v>39</v>
      </c>
      <c r="JB195" s="3">
        <v>225</v>
      </c>
      <c r="JC195" s="3">
        <v>33</v>
      </c>
      <c r="JD195" s="3">
        <v>3339</v>
      </c>
      <c r="JE195" s="118">
        <v>52</v>
      </c>
      <c r="JI195" s="3" t="s">
        <v>331</v>
      </c>
      <c r="JN195" s="118"/>
    </row>
    <row r="196" s="3" customFormat="1" ht="30" spans="2:274">
      <c r="B196" s="56"/>
      <c r="C196" s="56"/>
      <c r="E196" s="54">
        <v>3</v>
      </c>
      <c r="F196" s="49">
        <v>2</v>
      </c>
      <c r="G196" s="66">
        <v>3</v>
      </c>
      <c r="H196" s="66">
        <v>1</v>
      </c>
      <c r="I196" s="71">
        <v>42.6830937713895</v>
      </c>
      <c r="J196" s="47">
        <v>1</v>
      </c>
      <c r="K196" s="68">
        <f t="shared" ref="K196:K259" si="92">I196/10</f>
        <v>4.26830937713895</v>
      </c>
      <c r="L196" s="49">
        <v>2</v>
      </c>
      <c r="M196" s="79">
        <v>27729</v>
      </c>
      <c r="N196" s="66">
        <v>0</v>
      </c>
      <c r="O196" s="66">
        <v>0</v>
      </c>
      <c r="P196" s="66">
        <v>0</v>
      </c>
      <c r="Q196" s="66">
        <v>0</v>
      </c>
      <c r="R196" s="1">
        <v>0</v>
      </c>
      <c r="S196" s="19">
        <v>192</v>
      </c>
      <c r="T196" s="83">
        <v>194</v>
      </c>
      <c r="U196" s="3">
        <v>3</v>
      </c>
      <c r="V196" s="3">
        <v>3</v>
      </c>
      <c r="W196" s="1">
        <v>2</v>
      </c>
      <c r="X196" s="1">
        <v>2</v>
      </c>
      <c r="Z196" s="92">
        <v>43319</v>
      </c>
      <c r="AA196" s="66">
        <v>154</v>
      </c>
      <c r="AB196" s="66" t="s">
        <v>898</v>
      </c>
      <c r="AC196" s="3">
        <v>24.6</v>
      </c>
      <c r="AD196" s="1">
        <v>2</v>
      </c>
      <c r="AE196" s="95" t="s">
        <v>899</v>
      </c>
      <c r="AF196" s="94"/>
      <c r="AG196" s="94" t="s">
        <v>235</v>
      </c>
      <c r="AH196" s="94">
        <v>1</v>
      </c>
      <c r="AI196" s="21">
        <v>1</v>
      </c>
      <c r="AJ196" s="94">
        <v>1.4</v>
      </c>
      <c r="AK196" s="66">
        <v>1.4</v>
      </c>
      <c r="AL196" s="22">
        <v>1</v>
      </c>
      <c r="AM196" s="3">
        <v>2</v>
      </c>
      <c r="AN196" s="3">
        <v>2</v>
      </c>
      <c r="AO196" s="3">
        <v>0</v>
      </c>
      <c r="AP196" s="3">
        <v>0</v>
      </c>
      <c r="AQ196" s="66">
        <v>2</v>
      </c>
      <c r="AR196" s="1">
        <v>1</v>
      </c>
      <c r="AS196" s="66">
        <v>1</v>
      </c>
      <c r="AT196" s="66" t="s">
        <v>246</v>
      </c>
      <c r="AU196" s="17">
        <v>1</v>
      </c>
      <c r="AV196" s="17">
        <v>1</v>
      </c>
      <c r="AX196" s="3">
        <v>1</v>
      </c>
      <c r="AY196" s="3">
        <v>1</v>
      </c>
      <c r="AZ196" s="3">
        <v>2</v>
      </c>
      <c r="BA196" s="1">
        <v>2</v>
      </c>
      <c r="BB196" s="107">
        <v>2</v>
      </c>
      <c r="BC196" s="22">
        <v>1</v>
      </c>
      <c r="BD196" s="22">
        <v>0</v>
      </c>
      <c r="BE196" s="22"/>
      <c r="BF196" s="3">
        <v>1</v>
      </c>
      <c r="BG196" s="3">
        <v>1</v>
      </c>
      <c r="BH196" s="17">
        <v>1</v>
      </c>
      <c r="BI196" s="3">
        <v>0</v>
      </c>
      <c r="BJ196" s="66">
        <v>0</v>
      </c>
      <c r="BK196" s="118" t="s">
        <v>271</v>
      </c>
      <c r="BL196" s="3">
        <v>0</v>
      </c>
      <c r="BM196" s="3">
        <v>0</v>
      </c>
      <c r="BN196" s="3">
        <v>1</v>
      </c>
      <c r="BO196" s="3">
        <v>0</v>
      </c>
      <c r="BP196" s="1">
        <v>1</v>
      </c>
      <c r="BQ196" s="66">
        <v>1</v>
      </c>
      <c r="BR196" s="3">
        <v>4.07</v>
      </c>
      <c r="BS196" s="1">
        <v>1</v>
      </c>
      <c r="BT196" s="1">
        <v>2</v>
      </c>
      <c r="BU196" s="1">
        <v>2</v>
      </c>
      <c r="BW196" s="3">
        <v>4.86</v>
      </c>
      <c r="BX196" s="1">
        <v>2</v>
      </c>
      <c r="BY196" s="1">
        <v>2</v>
      </c>
      <c r="BZ196" s="3">
        <v>22</v>
      </c>
      <c r="CA196" s="3">
        <v>144</v>
      </c>
      <c r="CB196" s="24">
        <v>2</v>
      </c>
      <c r="CC196" s="3">
        <v>154</v>
      </c>
      <c r="CD196" s="48">
        <f t="shared" si="79"/>
        <v>3.08</v>
      </c>
      <c r="CE196" s="48">
        <v>3</v>
      </c>
      <c r="CF196" s="129">
        <v>0</v>
      </c>
      <c r="CG196" s="3">
        <v>0</v>
      </c>
      <c r="CH196" s="3">
        <v>0</v>
      </c>
      <c r="CI196" s="3">
        <v>0</v>
      </c>
      <c r="CJ196" s="3">
        <v>0</v>
      </c>
      <c r="CK196" s="3">
        <v>154</v>
      </c>
      <c r="CL196" s="1">
        <f t="shared" si="82"/>
        <v>3.08</v>
      </c>
      <c r="CM196" s="22">
        <v>16</v>
      </c>
      <c r="CN196" s="1">
        <v>2</v>
      </c>
      <c r="CO196" s="3">
        <v>46.8</v>
      </c>
      <c r="CP196" s="1">
        <v>1</v>
      </c>
      <c r="CQ196" s="1">
        <f t="shared" si="73"/>
        <v>4.68</v>
      </c>
      <c r="CR196" s="3">
        <v>1.41</v>
      </c>
      <c r="CS196" s="1">
        <f t="shared" si="80"/>
        <v>14.1</v>
      </c>
      <c r="CT196" s="22">
        <v>2</v>
      </c>
      <c r="CU196" s="22">
        <v>29</v>
      </c>
      <c r="CV196" s="22">
        <v>1</v>
      </c>
      <c r="CW196" s="22">
        <v>26.1</v>
      </c>
      <c r="CX196" s="26">
        <f t="shared" ref="CX196:CX259" si="93">LOG10(CW196)</f>
        <v>1.41664050733828</v>
      </c>
      <c r="CY196" s="27">
        <f t="shared" ref="CY196:CY259" si="94">CX196*0.66</f>
        <v>0.934982734843266</v>
      </c>
      <c r="CZ196" s="26">
        <f t="shared" ref="CZ196:CZ259" si="95">0.085*CU196</f>
        <v>2.465</v>
      </c>
      <c r="DA196" s="28">
        <f t="shared" ref="DA196:DA259" si="96">CY196-CZ196</f>
        <v>-1.53001726515673</v>
      </c>
      <c r="DB196" s="22">
        <v>2</v>
      </c>
      <c r="DC196" s="1">
        <v>1</v>
      </c>
      <c r="DD196" s="66"/>
      <c r="DG196" s="3">
        <v>38</v>
      </c>
      <c r="DH196" s="1">
        <f t="shared" si="81"/>
        <v>3.8</v>
      </c>
      <c r="DI196" s="3">
        <v>39</v>
      </c>
      <c r="DJ196" s="1">
        <f t="shared" ref="DJ196:DJ259" si="97">DI196/10</f>
        <v>3.9</v>
      </c>
      <c r="DK196" s="1">
        <v>3</v>
      </c>
      <c r="DL196" s="3">
        <v>225</v>
      </c>
      <c r="DM196" s="3">
        <v>33</v>
      </c>
      <c r="DN196" s="1">
        <f t="shared" si="83"/>
        <v>3.3</v>
      </c>
      <c r="DO196" s="3">
        <v>3339</v>
      </c>
      <c r="DP196" s="1">
        <v>1</v>
      </c>
      <c r="DQ196" s="1">
        <f t="shared" si="84"/>
        <v>3.339</v>
      </c>
      <c r="DR196" s="129">
        <v>52</v>
      </c>
      <c r="DS196" s="129">
        <v>4</v>
      </c>
      <c r="DT196" s="3" t="s">
        <v>260</v>
      </c>
      <c r="DU196" s="3">
        <v>1</v>
      </c>
      <c r="DV196" s="3">
        <v>6</v>
      </c>
      <c r="DW196" s="1">
        <v>1</v>
      </c>
      <c r="DX196" s="95">
        <v>10.34</v>
      </c>
      <c r="DY196" s="3">
        <v>75.3</v>
      </c>
      <c r="DZ196" s="30">
        <v>163</v>
      </c>
      <c r="EA196" s="3">
        <v>133</v>
      </c>
      <c r="EB196" s="3">
        <v>14.9</v>
      </c>
      <c r="EC196" s="3">
        <v>52.6</v>
      </c>
      <c r="ED196" s="3">
        <v>1.31</v>
      </c>
      <c r="EF196" s="3">
        <v>37.5</v>
      </c>
      <c r="EG196" s="26">
        <f t="shared" si="90"/>
        <v>1.57403126772772</v>
      </c>
      <c r="EH196" s="26">
        <f t="shared" si="91"/>
        <v>1.03886063670029</v>
      </c>
      <c r="EK196" s="22"/>
      <c r="EM196" s="3">
        <v>171</v>
      </c>
      <c r="ER196" s="129">
        <v>83</v>
      </c>
      <c r="ES196" s="118"/>
      <c r="ET196" s="3">
        <v>1</v>
      </c>
      <c r="EU196" s="3">
        <v>7.34</v>
      </c>
      <c r="EV196" s="3">
        <v>49.6</v>
      </c>
      <c r="EW196" s="30">
        <v>135</v>
      </c>
      <c r="EX196" s="3">
        <v>160</v>
      </c>
      <c r="FB196" s="3">
        <v>29</v>
      </c>
      <c r="FC196" s="3">
        <v>30.1</v>
      </c>
      <c r="FD196" s="3">
        <v>104</v>
      </c>
      <c r="FE196" s="3">
        <v>55</v>
      </c>
      <c r="FF196" s="3">
        <v>176</v>
      </c>
      <c r="FG196" s="3">
        <v>56</v>
      </c>
      <c r="FH196" s="3">
        <v>2374</v>
      </c>
      <c r="FK196" s="95">
        <v>40</v>
      </c>
      <c r="FL196" s="3">
        <v>37.9</v>
      </c>
      <c r="FM196" s="17"/>
      <c r="FN196" s="31">
        <v>1</v>
      </c>
      <c r="FO196" s="157">
        <v>1</v>
      </c>
      <c r="FP196" s="3">
        <v>0</v>
      </c>
      <c r="FQ196" s="1">
        <v>0</v>
      </c>
      <c r="FR196" s="3" t="s">
        <v>718</v>
      </c>
      <c r="FS196" s="1">
        <v>0</v>
      </c>
      <c r="FT196" s="1">
        <f t="shared" ref="FT196:FT259" si="98">FX196+GB196+GG196+GJ196+HQ196</f>
        <v>0</v>
      </c>
      <c r="FU196" s="66">
        <v>1</v>
      </c>
      <c r="FV196" s="1">
        <f t="shared" ref="FV196:FV259" si="99">FW196+FX196+FZ196+GE196+GJ196+HQ196</f>
        <v>1</v>
      </c>
      <c r="FW196" s="3">
        <v>1</v>
      </c>
      <c r="FX196" s="1">
        <v>0</v>
      </c>
      <c r="FY196" s="17">
        <v>0</v>
      </c>
      <c r="FZ196" s="1">
        <v>0</v>
      </c>
      <c r="GA196" s="17"/>
      <c r="GB196" s="1">
        <v>0</v>
      </c>
      <c r="GC196" s="17">
        <v>0</v>
      </c>
      <c r="GD196" s="17">
        <v>0</v>
      </c>
      <c r="GE196" s="1">
        <v>0</v>
      </c>
      <c r="GF196" s="17"/>
      <c r="GG196" s="1">
        <v>0</v>
      </c>
      <c r="GH196" s="17">
        <v>0</v>
      </c>
      <c r="GI196" s="17">
        <v>0</v>
      </c>
      <c r="GJ196" s="1">
        <v>0</v>
      </c>
      <c r="GK196" s="3">
        <v>0</v>
      </c>
      <c r="GL196" s="3">
        <v>0</v>
      </c>
      <c r="GM196" s="32">
        <v>0</v>
      </c>
      <c r="GN196" s="17">
        <v>0</v>
      </c>
      <c r="GO196" s="66">
        <v>0</v>
      </c>
      <c r="GP196" s="1">
        <v>0</v>
      </c>
      <c r="GQ196" s="1">
        <v>0</v>
      </c>
      <c r="GR196" s="66">
        <v>0</v>
      </c>
      <c r="GS196" s="1">
        <v>0</v>
      </c>
      <c r="GT196" s="32">
        <v>0</v>
      </c>
      <c r="GU196" s="32">
        <v>0</v>
      </c>
      <c r="GV196" s="3">
        <v>0</v>
      </c>
      <c r="GW196" s="3">
        <v>0</v>
      </c>
      <c r="GX196" s="157">
        <v>0</v>
      </c>
      <c r="GY196" s="66">
        <v>0</v>
      </c>
      <c r="GZ196" s="17">
        <v>0</v>
      </c>
      <c r="HA196" s="129">
        <v>0</v>
      </c>
      <c r="HB196" s="3">
        <v>0</v>
      </c>
      <c r="HC196" s="17">
        <v>0</v>
      </c>
      <c r="HD196" s="170">
        <v>0</v>
      </c>
      <c r="HE196" s="17">
        <v>0</v>
      </c>
      <c r="HF196" s="17">
        <v>0</v>
      </c>
      <c r="HG196" s="17">
        <v>0</v>
      </c>
      <c r="HH196" s="17">
        <v>0</v>
      </c>
      <c r="HI196" s="17">
        <v>0</v>
      </c>
      <c r="HL196" s="3">
        <v>0</v>
      </c>
      <c r="HM196" s="3">
        <v>0</v>
      </c>
      <c r="HN196" s="3">
        <v>0</v>
      </c>
      <c r="HO196" s="3">
        <v>0</v>
      </c>
      <c r="HP196" s="3">
        <v>0</v>
      </c>
      <c r="HQ196" s="3">
        <v>0</v>
      </c>
      <c r="HR196" s="32">
        <v>0</v>
      </c>
      <c r="HS196" s="1">
        <v>0</v>
      </c>
      <c r="HT196" s="32">
        <v>0</v>
      </c>
      <c r="HU196" s="172">
        <v>1</v>
      </c>
      <c r="HW196" s="32">
        <v>0</v>
      </c>
      <c r="HX196" s="32">
        <v>0</v>
      </c>
      <c r="HY196" s="1">
        <f t="shared" ref="HY196:HY259" si="100">GJ196+GN196+GT196+GU196+HE196+HG196+HQ196+HR196+HT196+HU196+HW196+HX196</f>
        <v>1</v>
      </c>
      <c r="HZ196" s="1">
        <v>1</v>
      </c>
      <c r="IA196" s="1">
        <f t="shared" ref="IA196:IA259" si="101">FS196+GN196+GT196+GU196+HE196+HG196+HR196+HT196+HU196+HW196+HX196</f>
        <v>1</v>
      </c>
      <c r="IB196" s="1">
        <v>1</v>
      </c>
      <c r="IC196" s="3">
        <v>0</v>
      </c>
      <c r="ID196" s="118" t="s">
        <v>900</v>
      </c>
      <c r="IE196" s="118"/>
      <c r="IF196" s="118"/>
      <c r="IG196" s="115">
        <v>2</v>
      </c>
      <c r="IH196" s="118" t="s">
        <v>242</v>
      </c>
      <c r="II196" s="179">
        <v>0</v>
      </c>
      <c r="IJ196" s="3" t="s">
        <v>901</v>
      </c>
      <c r="IK196" s="3" t="s">
        <v>365</v>
      </c>
      <c r="IL196" s="3" t="s">
        <v>242</v>
      </c>
      <c r="JE196" s="118"/>
      <c r="JI196" s="3" t="s">
        <v>242</v>
      </c>
      <c r="JN196" s="118"/>
    </row>
    <row r="197" s="8" customFormat="1" ht="60" spans="2:274">
      <c r="B197" s="203"/>
      <c r="C197" s="203"/>
      <c r="E197" s="204">
        <v>3</v>
      </c>
      <c r="F197" s="49">
        <v>2</v>
      </c>
      <c r="G197" s="205">
        <v>3</v>
      </c>
      <c r="H197" s="205">
        <v>1</v>
      </c>
      <c r="I197" s="71">
        <v>44.546244494703</v>
      </c>
      <c r="J197" s="47">
        <v>1</v>
      </c>
      <c r="K197" s="68">
        <f t="shared" si="92"/>
        <v>4.4546244494703</v>
      </c>
      <c r="L197" s="49">
        <v>2</v>
      </c>
      <c r="M197" s="206">
        <v>27729</v>
      </c>
      <c r="N197" s="205">
        <v>0</v>
      </c>
      <c r="O197" s="205">
        <v>0</v>
      </c>
      <c r="P197" s="205">
        <v>0</v>
      </c>
      <c r="Q197" s="205">
        <v>0</v>
      </c>
      <c r="R197" s="1">
        <v>0</v>
      </c>
      <c r="S197" s="19">
        <v>193</v>
      </c>
      <c r="T197" s="83">
        <v>195</v>
      </c>
      <c r="U197" s="8">
        <v>4</v>
      </c>
      <c r="V197" s="1">
        <v>3</v>
      </c>
      <c r="W197" s="1">
        <v>2</v>
      </c>
      <c r="X197" s="1">
        <v>2</v>
      </c>
      <c r="Z197" s="212">
        <v>44000</v>
      </c>
      <c r="AA197" s="8">
        <v>136</v>
      </c>
      <c r="AB197" s="208" t="s">
        <v>902</v>
      </c>
      <c r="AC197" s="8">
        <v>25.65</v>
      </c>
      <c r="AD197" s="1">
        <v>2</v>
      </c>
      <c r="AE197" s="210" t="s">
        <v>903</v>
      </c>
      <c r="AF197" s="211"/>
      <c r="AG197" s="211" t="s">
        <v>235</v>
      </c>
      <c r="AH197" s="211">
        <v>1</v>
      </c>
      <c r="AI197" s="21">
        <v>1</v>
      </c>
      <c r="AJ197" s="211">
        <v>1.8</v>
      </c>
      <c r="AK197" s="205">
        <v>1.8</v>
      </c>
      <c r="AL197" s="22">
        <v>1</v>
      </c>
      <c r="AM197" s="8">
        <v>2</v>
      </c>
      <c r="AN197" s="8">
        <v>2</v>
      </c>
      <c r="AO197" s="8">
        <v>0</v>
      </c>
      <c r="AP197" s="8">
        <v>0</v>
      </c>
      <c r="AQ197" s="205">
        <v>2</v>
      </c>
      <c r="AR197" s="1">
        <v>1</v>
      </c>
      <c r="AS197" s="205">
        <v>1</v>
      </c>
      <c r="AT197" s="205" t="s">
        <v>246</v>
      </c>
      <c r="AU197" s="17">
        <v>1</v>
      </c>
      <c r="AV197" s="17">
        <v>1</v>
      </c>
      <c r="AX197" s="8">
        <v>1</v>
      </c>
      <c r="AY197" s="8">
        <v>1</v>
      </c>
      <c r="AZ197" s="8">
        <v>2</v>
      </c>
      <c r="BA197" s="1">
        <v>2</v>
      </c>
      <c r="BB197" s="205">
        <v>2</v>
      </c>
      <c r="BC197" s="22">
        <v>1</v>
      </c>
      <c r="BD197" s="8">
        <v>1</v>
      </c>
      <c r="BF197" s="8">
        <v>1</v>
      </c>
      <c r="BG197" s="8">
        <v>1</v>
      </c>
      <c r="BH197" s="17">
        <v>1</v>
      </c>
      <c r="BI197" s="8">
        <v>0</v>
      </c>
      <c r="BJ197" s="205">
        <v>0</v>
      </c>
      <c r="BK197" s="214" t="s">
        <v>271</v>
      </c>
      <c r="BL197" s="8">
        <v>0</v>
      </c>
      <c r="BM197" s="8">
        <v>0</v>
      </c>
      <c r="BN197" s="8">
        <v>1</v>
      </c>
      <c r="BO197" s="8">
        <v>0</v>
      </c>
      <c r="BP197" s="1">
        <v>1</v>
      </c>
      <c r="BQ197" s="205">
        <v>1</v>
      </c>
      <c r="BR197" s="8">
        <v>7.64</v>
      </c>
      <c r="BS197" s="1">
        <v>1</v>
      </c>
      <c r="BT197" s="1">
        <v>2</v>
      </c>
      <c r="BU197" s="1">
        <v>2</v>
      </c>
      <c r="BW197" s="8">
        <v>5.46</v>
      </c>
      <c r="BX197" s="1">
        <v>2</v>
      </c>
      <c r="BY197" s="66">
        <v>3</v>
      </c>
      <c r="BZ197" s="8">
        <v>30.6</v>
      </c>
      <c r="CA197" s="8">
        <v>132</v>
      </c>
      <c r="CB197" s="24">
        <v>2</v>
      </c>
      <c r="CC197" s="8">
        <v>136</v>
      </c>
      <c r="CD197" s="48">
        <f t="shared" si="79"/>
        <v>2.72</v>
      </c>
      <c r="CE197" s="48">
        <v>3</v>
      </c>
      <c r="CF197" s="213">
        <v>0</v>
      </c>
      <c r="CG197" s="8">
        <v>0</v>
      </c>
      <c r="CH197" s="8">
        <v>0</v>
      </c>
      <c r="CI197" s="8">
        <v>0</v>
      </c>
      <c r="CJ197" s="8">
        <v>0</v>
      </c>
      <c r="CK197" s="8">
        <v>136</v>
      </c>
      <c r="CL197" s="1">
        <f t="shared" si="82"/>
        <v>2.72</v>
      </c>
      <c r="CM197" s="8">
        <v>17.7</v>
      </c>
      <c r="CN197" s="1">
        <v>2</v>
      </c>
      <c r="CO197" s="8">
        <v>44.7</v>
      </c>
      <c r="CP197" s="1">
        <v>1</v>
      </c>
      <c r="CQ197" s="1">
        <f t="shared" si="73"/>
        <v>4.47</v>
      </c>
      <c r="CR197" s="8">
        <v>1.56</v>
      </c>
      <c r="CS197" s="1">
        <f t="shared" si="80"/>
        <v>15.6</v>
      </c>
      <c r="CT197" s="22">
        <v>2</v>
      </c>
      <c r="CU197" s="8">
        <v>32</v>
      </c>
      <c r="CV197" s="22">
        <v>1</v>
      </c>
      <c r="CW197" s="8">
        <v>26</v>
      </c>
      <c r="CX197" s="26">
        <f t="shared" si="93"/>
        <v>1.41497334797082</v>
      </c>
      <c r="CY197" s="27">
        <f t="shared" si="94"/>
        <v>0.93388240966074</v>
      </c>
      <c r="CZ197" s="26">
        <f t="shared" si="95"/>
        <v>2.72</v>
      </c>
      <c r="DA197" s="28">
        <f t="shared" si="96"/>
        <v>-1.78611759033926</v>
      </c>
      <c r="DB197" s="22">
        <v>2</v>
      </c>
      <c r="DC197" s="1">
        <v>1</v>
      </c>
      <c r="DD197" s="205">
        <v>2</v>
      </c>
      <c r="DE197" s="29">
        <f t="shared" ref="DE197:DE209" si="102">DD197-DB197</f>
        <v>0</v>
      </c>
      <c r="DF197" s="29">
        <v>0</v>
      </c>
      <c r="DG197" s="8">
        <v>36</v>
      </c>
      <c r="DH197" s="1">
        <f t="shared" si="81"/>
        <v>3.6</v>
      </c>
      <c r="DI197" s="8">
        <v>34</v>
      </c>
      <c r="DJ197" s="1">
        <f t="shared" si="97"/>
        <v>3.4</v>
      </c>
      <c r="DK197" s="17">
        <v>2</v>
      </c>
      <c r="DL197" s="8">
        <v>172</v>
      </c>
      <c r="DM197" s="8">
        <v>66</v>
      </c>
      <c r="DN197" s="1">
        <f t="shared" si="83"/>
        <v>6.6</v>
      </c>
      <c r="DO197" s="8">
        <v>3000</v>
      </c>
      <c r="DP197" s="1">
        <v>1</v>
      </c>
      <c r="DQ197" s="1">
        <f t="shared" si="84"/>
        <v>3</v>
      </c>
      <c r="DR197" s="8">
        <v>59</v>
      </c>
      <c r="DS197" s="213">
        <v>4.6</v>
      </c>
      <c r="DT197" s="8" t="s">
        <v>584</v>
      </c>
      <c r="DU197" s="8">
        <v>2</v>
      </c>
      <c r="DV197" s="8">
        <v>8</v>
      </c>
      <c r="DW197" s="1">
        <v>2</v>
      </c>
      <c r="DX197" s="210">
        <v>9.8</v>
      </c>
      <c r="DY197" s="8">
        <v>77.6</v>
      </c>
      <c r="DZ197" s="30">
        <v>146</v>
      </c>
      <c r="EA197" s="8">
        <v>156</v>
      </c>
      <c r="EB197" s="8">
        <v>17.3</v>
      </c>
      <c r="EC197" s="8">
        <v>44.2</v>
      </c>
      <c r="ED197" s="8">
        <v>1.52</v>
      </c>
      <c r="EE197" s="8">
        <v>37</v>
      </c>
      <c r="EF197" s="8">
        <v>46.2</v>
      </c>
      <c r="EG197" s="26">
        <f t="shared" si="90"/>
        <v>1.66464197555613</v>
      </c>
      <c r="EH197" s="26">
        <f t="shared" si="91"/>
        <v>1.09866370386704</v>
      </c>
      <c r="EI197" s="1">
        <f t="shared" ref="EI197:EI209" si="103">0.085*EE197</f>
        <v>3.145</v>
      </c>
      <c r="EJ197" s="28">
        <f t="shared" ref="EJ197:EJ209" si="104">EH197-EI197</f>
        <v>-2.04633629613296</v>
      </c>
      <c r="EK197" s="22">
        <v>2</v>
      </c>
      <c r="EL197" s="1">
        <v>2</v>
      </c>
      <c r="EM197" s="8">
        <v>85</v>
      </c>
      <c r="EN197" s="8">
        <v>98</v>
      </c>
      <c r="EO197" s="8">
        <v>184</v>
      </c>
      <c r="EP197" s="8">
        <v>72</v>
      </c>
      <c r="EQ197" s="8">
        <v>3562</v>
      </c>
      <c r="ER197" s="213">
        <v>62</v>
      </c>
      <c r="ES197" s="214"/>
      <c r="ET197" s="8">
        <v>1</v>
      </c>
      <c r="EU197" s="8">
        <v>7.01</v>
      </c>
      <c r="EV197" s="8">
        <v>35.3</v>
      </c>
      <c r="EW197" s="30">
        <v>118</v>
      </c>
      <c r="EX197" s="8">
        <v>166</v>
      </c>
      <c r="EY197" s="8">
        <v>18.2</v>
      </c>
      <c r="EZ197" s="8">
        <v>43.1</v>
      </c>
      <c r="FA197" s="8">
        <v>1.6</v>
      </c>
      <c r="FB197" s="8">
        <v>27</v>
      </c>
      <c r="FC197" s="8">
        <v>29.5</v>
      </c>
      <c r="FD197" s="8">
        <v>36</v>
      </c>
      <c r="FE197" s="8">
        <v>28</v>
      </c>
      <c r="FF197" s="8">
        <v>137</v>
      </c>
      <c r="FG197" s="8">
        <v>49</v>
      </c>
      <c r="FH197" s="8">
        <v>2305</v>
      </c>
      <c r="FI197" s="8">
        <v>64</v>
      </c>
      <c r="FK197" s="210">
        <v>38.5</v>
      </c>
      <c r="FL197" s="8">
        <v>36.8</v>
      </c>
      <c r="FM197" s="17"/>
      <c r="FN197" s="31">
        <v>1</v>
      </c>
      <c r="FO197" s="157">
        <v>1</v>
      </c>
      <c r="FP197" s="8">
        <v>0</v>
      </c>
      <c r="FQ197" s="1">
        <v>0</v>
      </c>
      <c r="FR197" s="8" t="s">
        <v>904</v>
      </c>
      <c r="FS197" s="1">
        <v>0</v>
      </c>
      <c r="FT197" s="1">
        <f t="shared" si="98"/>
        <v>0</v>
      </c>
      <c r="FU197" s="205">
        <v>1</v>
      </c>
      <c r="FV197" s="1">
        <f t="shared" si="99"/>
        <v>1</v>
      </c>
      <c r="FW197" s="1">
        <v>0</v>
      </c>
      <c r="FX197" s="1">
        <v>0</v>
      </c>
      <c r="FY197" s="17">
        <v>0</v>
      </c>
      <c r="FZ197" s="17">
        <v>1</v>
      </c>
      <c r="GA197" s="17" t="s">
        <v>312</v>
      </c>
      <c r="GB197" s="1">
        <v>0</v>
      </c>
      <c r="GC197" s="17">
        <v>1</v>
      </c>
      <c r="GD197" s="17">
        <v>0</v>
      </c>
      <c r="GE197" s="1">
        <v>0</v>
      </c>
      <c r="GF197" s="17"/>
      <c r="GG197" s="1">
        <v>0</v>
      </c>
      <c r="GH197" s="17">
        <v>0</v>
      </c>
      <c r="GI197" s="17">
        <v>1</v>
      </c>
      <c r="GJ197" s="1">
        <v>0</v>
      </c>
      <c r="GK197" s="8" t="s">
        <v>905</v>
      </c>
      <c r="GL197" s="8">
        <v>0</v>
      </c>
      <c r="GM197" s="32">
        <v>0</v>
      </c>
      <c r="GN197" s="17">
        <v>0</v>
      </c>
      <c r="GO197" s="8">
        <v>1</v>
      </c>
      <c r="GP197" s="1">
        <v>1</v>
      </c>
      <c r="GQ197" s="1">
        <v>0</v>
      </c>
      <c r="GR197" s="205">
        <v>0</v>
      </c>
      <c r="GS197" s="1">
        <v>0</v>
      </c>
      <c r="GT197" s="32">
        <v>0</v>
      </c>
      <c r="GU197" s="32">
        <v>0</v>
      </c>
      <c r="GV197" s="8" t="s">
        <v>906</v>
      </c>
      <c r="GW197" s="8">
        <v>1</v>
      </c>
      <c r="GX197" s="157">
        <v>0</v>
      </c>
      <c r="GY197" s="8">
        <v>0</v>
      </c>
      <c r="GZ197" s="17">
        <v>0</v>
      </c>
      <c r="HA197" s="221" t="s">
        <v>907</v>
      </c>
      <c r="HB197" s="8" t="s">
        <v>908</v>
      </c>
      <c r="HC197" s="15">
        <v>1</v>
      </c>
      <c r="HD197" s="170">
        <v>1</v>
      </c>
      <c r="HE197" s="17">
        <v>0</v>
      </c>
      <c r="HF197" s="8">
        <v>0</v>
      </c>
      <c r="HG197" s="17">
        <v>0</v>
      </c>
      <c r="HH197" s="8">
        <v>1</v>
      </c>
      <c r="HI197" s="8">
        <v>0</v>
      </c>
      <c r="HJ197" s="205" t="s">
        <v>346</v>
      </c>
      <c r="HL197" s="8">
        <v>0</v>
      </c>
      <c r="HM197" s="8">
        <v>0</v>
      </c>
      <c r="HN197" s="8">
        <v>0</v>
      </c>
      <c r="HO197" s="8">
        <v>0</v>
      </c>
      <c r="HP197" s="8">
        <v>0</v>
      </c>
      <c r="HQ197" s="8">
        <v>0</v>
      </c>
      <c r="HR197" s="208">
        <v>0</v>
      </c>
      <c r="HS197" s="1">
        <v>0</v>
      </c>
      <c r="HT197" s="32">
        <v>0</v>
      </c>
      <c r="HU197" s="32">
        <v>0</v>
      </c>
      <c r="HV197" s="1" t="s">
        <v>909</v>
      </c>
      <c r="HW197" s="32">
        <v>1</v>
      </c>
      <c r="HX197" s="32">
        <v>0</v>
      </c>
      <c r="HY197" s="1">
        <f t="shared" si="100"/>
        <v>1</v>
      </c>
      <c r="HZ197" s="1">
        <v>1</v>
      </c>
      <c r="IA197" s="1">
        <f t="shared" si="101"/>
        <v>1</v>
      </c>
      <c r="IB197" s="1">
        <v>1</v>
      </c>
      <c r="IC197" s="8">
        <v>0</v>
      </c>
      <c r="ID197" s="214" t="s">
        <v>910</v>
      </c>
      <c r="IE197" s="214"/>
      <c r="IF197" s="214"/>
      <c r="IG197" s="215">
        <v>2</v>
      </c>
      <c r="IH197" s="214" t="s">
        <v>248</v>
      </c>
      <c r="II197" s="33"/>
      <c r="IJ197" s="8" t="s">
        <v>911</v>
      </c>
      <c r="IK197" s="8" t="s">
        <v>365</v>
      </c>
      <c r="IL197" s="8" t="s">
        <v>248</v>
      </c>
      <c r="JE197" s="214"/>
      <c r="JI197" s="8" t="s">
        <v>248</v>
      </c>
      <c r="JN197" s="214"/>
    </row>
    <row r="198" s="3" customFormat="1" ht="45" spans="2:274">
      <c r="B198" s="56"/>
      <c r="C198" s="56"/>
      <c r="E198" s="54">
        <v>3</v>
      </c>
      <c r="F198" s="49">
        <v>2</v>
      </c>
      <c r="G198" s="66">
        <v>3</v>
      </c>
      <c r="H198" s="66">
        <v>1</v>
      </c>
      <c r="I198" s="71">
        <v>44.94869658374</v>
      </c>
      <c r="J198" s="47">
        <v>1</v>
      </c>
      <c r="K198" s="68">
        <f t="shared" si="92"/>
        <v>4.494869658374</v>
      </c>
      <c r="L198" s="49">
        <v>2</v>
      </c>
      <c r="M198" s="79">
        <v>27729</v>
      </c>
      <c r="N198" s="66">
        <v>0</v>
      </c>
      <c r="O198" s="66">
        <v>0</v>
      </c>
      <c r="P198" s="66">
        <v>0</v>
      </c>
      <c r="Q198" s="66">
        <v>0</v>
      </c>
      <c r="R198" s="1">
        <v>0</v>
      </c>
      <c r="S198" s="19">
        <v>194</v>
      </c>
      <c r="T198" s="83">
        <v>196</v>
      </c>
      <c r="U198" s="3">
        <v>4</v>
      </c>
      <c r="V198" s="1">
        <v>3</v>
      </c>
      <c r="W198" s="1">
        <v>2</v>
      </c>
      <c r="X198" s="1">
        <v>2</v>
      </c>
      <c r="Z198" s="92">
        <v>44147</v>
      </c>
      <c r="AA198" s="66" t="s">
        <v>912</v>
      </c>
      <c r="AB198" s="66">
        <v>0</v>
      </c>
      <c r="AC198" s="3">
        <v>24.24</v>
      </c>
      <c r="AD198" s="1">
        <v>2</v>
      </c>
      <c r="AE198" s="95" t="s">
        <v>913</v>
      </c>
      <c r="AF198" s="94"/>
      <c r="AG198" s="94" t="s">
        <v>251</v>
      </c>
      <c r="AH198" s="94">
        <v>2</v>
      </c>
      <c r="AI198" s="21">
        <v>2</v>
      </c>
      <c r="AJ198" s="94">
        <v>1.7</v>
      </c>
      <c r="AK198" s="66">
        <v>1.7</v>
      </c>
      <c r="AL198" s="22">
        <v>1</v>
      </c>
      <c r="AM198" s="3">
        <v>1</v>
      </c>
      <c r="AN198" s="3">
        <v>1</v>
      </c>
      <c r="AO198" s="3">
        <v>0</v>
      </c>
      <c r="AP198" s="3">
        <v>0</v>
      </c>
      <c r="AQ198" s="66">
        <v>1</v>
      </c>
      <c r="AR198" s="1">
        <v>1</v>
      </c>
      <c r="AS198" s="66">
        <v>1</v>
      </c>
      <c r="AT198" s="66" t="s">
        <v>246</v>
      </c>
      <c r="AU198" s="17">
        <v>1</v>
      </c>
      <c r="AV198" s="17">
        <v>1</v>
      </c>
      <c r="AX198" s="3">
        <v>1</v>
      </c>
      <c r="AY198" s="3">
        <v>1</v>
      </c>
      <c r="AZ198" s="3">
        <v>2</v>
      </c>
      <c r="BA198" s="1">
        <v>2</v>
      </c>
      <c r="BB198" s="107">
        <v>2</v>
      </c>
      <c r="BC198" s="22">
        <v>1</v>
      </c>
      <c r="BD198" s="22">
        <v>1</v>
      </c>
      <c r="BE198" s="22"/>
      <c r="BF198" s="3">
        <v>1</v>
      </c>
      <c r="BG198" s="3">
        <v>1</v>
      </c>
      <c r="BH198" s="17">
        <v>1</v>
      </c>
      <c r="BI198" s="3">
        <v>0</v>
      </c>
      <c r="BJ198" s="219">
        <v>0</v>
      </c>
      <c r="BK198" s="220">
        <v>1</v>
      </c>
      <c r="BL198" s="3">
        <v>0</v>
      </c>
      <c r="BM198" s="3">
        <v>0</v>
      </c>
      <c r="BN198" s="3">
        <v>1</v>
      </c>
      <c r="BO198" s="3">
        <v>0</v>
      </c>
      <c r="BP198" s="1">
        <v>1</v>
      </c>
      <c r="BQ198" s="66">
        <v>1</v>
      </c>
      <c r="BR198" s="3">
        <v>4.41</v>
      </c>
      <c r="BS198" s="1">
        <v>1</v>
      </c>
      <c r="BT198" s="1">
        <v>2</v>
      </c>
      <c r="BU198" s="1">
        <v>2</v>
      </c>
      <c r="BW198" s="3">
        <v>5.19</v>
      </c>
      <c r="BX198" s="1">
        <v>2</v>
      </c>
      <c r="BY198" s="66">
        <v>3</v>
      </c>
      <c r="BZ198" s="3">
        <v>30.8</v>
      </c>
      <c r="CA198" s="3">
        <v>129</v>
      </c>
      <c r="CB198" s="24">
        <v>2</v>
      </c>
      <c r="CC198" s="3">
        <v>111</v>
      </c>
      <c r="CD198" s="48">
        <f t="shared" si="79"/>
        <v>2.22</v>
      </c>
      <c r="CE198" s="48">
        <v>3</v>
      </c>
      <c r="CF198" s="129" t="s">
        <v>914</v>
      </c>
      <c r="CG198" s="3">
        <v>0</v>
      </c>
      <c r="CH198" s="3">
        <v>0</v>
      </c>
      <c r="CI198" s="3">
        <v>0</v>
      </c>
      <c r="CJ198" s="3" t="s">
        <v>915</v>
      </c>
      <c r="CK198" s="3">
        <v>111</v>
      </c>
      <c r="CL198" s="1">
        <f t="shared" si="82"/>
        <v>2.22</v>
      </c>
      <c r="CM198" s="22">
        <v>18.3</v>
      </c>
      <c r="CN198" s="1">
        <v>2</v>
      </c>
      <c r="CO198" s="3">
        <v>42.7</v>
      </c>
      <c r="CP198" s="1">
        <v>1</v>
      </c>
      <c r="CQ198" s="1">
        <f t="shared" ref="CQ198:CQ261" si="105">CO198/10</f>
        <v>4.27</v>
      </c>
      <c r="CR198" s="3">
        <v>1.61</v>
      </c>
      <c r="CS198" s="1">
        <f t="shared" si="80"/>
        <v>16.1</v>
      </c>
      <c r="CT198" s="22">
        <v>2</v>
      </c>
      <c r="CU198" s="22">
        <v>32</v>
      </c>
      <c r="CV198" s="22">
        <v>1</v>
      </c>
      <c r="CW198" s="22">
        <v>31</v>
      </c>
      <c r="CX198" s="26">
        <f t="shared" si="93"/>
        <v>1.49136169383427</v>
      </c>
      <c r="CY198" s="27">
        <f t="shared" si="94"/>
        <v>0.98429871793062</v>
      </c>
      <c r="CZ198" s="26">
        <f t="shared" si="95"/>
        <v>2.72</v>
      </c>
      <c r="DA198" s="28">
        <f t="shared" si="96"/>
        <v>-1.73570128206938</v>
      </c>
      <c r="DB198" s="22">
        <v>2</v>
      </c>
      <c r="DC198" s="1">
        <v>1</v>
      </c>
      <c r="DD198" s="66">
        <v>2</v>
      </c>
      <c r="DE198" s="29">
        <f t="shared" si="102"/>
        <v>0</v>
      </c>
      <c r="DF198" s="29">
        <v>0</v>
      </c>
      <c r="DG198" s="3">
        <v>30</v>
      </c>
      <c r="DH198" s="1">
        <f t="shared" si="81"/>
        <v>3</v>
      </c>
      <c r="DI198" s="3">
        <v>27</v>
      </c>
      <c r="DJ198" s="1">
        <f t="shared" si="97"/>
        <v>2.7</v>
      </c>
      <c r="DK198" s="17">
        <v>2</v>
      </c>
      <c r="DL198" s="3">
        <v>182</v>
      </c>
      <c r="DM198" s="3">
        <v>53</v>
      </c>
      <c r="DN198" s="1">
        <f t="shared" si="83"/>
        <v>5.3</v>
      </c>
      <c r="DO198" s="3">
        <v>3627</v>
      </c>
      <c r="DP198" s="1">
        <v>1</v>
      </c>
      <c r="DQ198" s="1">
        <f t="shared" si="84"/>
        <v>3.627</v>
      </c>
      <c r="DR198" s="3">
        <v>60</v>
      </c>
      <c r="DS198" s="129">
        <v>3.9</v>
      </c>
      <c r="DT198" s="3" t="s">
        <v>584</v>
      </c>
      <c r="DU198" s="3">
        <v>2</v>
      </c>
      <c r="DV198" s="3">
        <v>8</v>
      </c>
      <c r="DW198" s="1">
        <v>2</v>
      </c>
      <c r="DX198" s="95">
        <v>8.16</v>
      </c>
      <c r="DY198" s="3">
        <v>64.8</v>
      </c>
      <c r="DZ198" s="30">
        <v>125</v>
      </c>
      <c r="EA198" s="3">
        <v>111</v>
      </c>
      <c r="EB198" s="3">
        <v>19.3</v>
      </c>
      <c r="EC198" s="3">
        <v>39.8</v>
      </c>
      <c r="ED198" s="3">
        <v>1.7</v>
      </c>
      <c r="EE198" s="3">
        <v>30</v>
      </c>
      <c r="EF198" s="3">
        <v>40.3</v>
      </c>
      <c r="EG198" s="26">
        <f t="shared" si="90"/>
        <v>1.60530504614111</v>
      </c>
      <c r="EH198" s="26">
        <f t="shared" si="91"/>
        <v>1.05950133045313</v>
      </c>
      <c r="EI198" s="1">
        <f t="shared" si="103"/>
        <v>2.55</v>
      </c>
      <c r="EJ198" s="28">
        <f t="shared" si="104"/>
        <v>-1.49049866954687</v>
      </c>
      <c r="EK198" s="22">
        <v>2</v>
      </c>
      <c r="EL198" s="1">
        <v>2</v>
      </c>
      <c r="EM198" s="3">
        <v>47</v>
      </c>
      <c r="EN198" s="3">
        <v>40</v>
      </c>
      <c r="EO198" s="3">
        <v>142</v>
      </c>
      <c r="EP198" s="3">
        <v>44</v>
      </c>
      <c r="EQ198" s="3">
        <v>3743</v>
      </c>
      <c r="ER198" s="129">
        <v>67</v>
      </c>
      <c r="ES198" s="118"/>
      <c r="ET198" s="3">
        <v>0</v>
      </c>
      <c r="EW198" s="30"/>
      <c r="FK198" s="95">
        <v>39</v>
      </c>
      <c r="FL198" s="3">
        <v>36.6</v>
      </c>
      <c r="FM198" s="17"/>
      <c r="FN198" s="31">
        <v>1</v>
      </c>
      <c r="FO198" s="157">
        <v>1</v>
      </c>
      <c r="FP198" s="3">
        <v>0</v>
      </c>
      <c r="FQ198" s="1">
        <v>0</v>
      </c>
      <c r="FR198" s="3">
        <v>0</v>
      </c>
      <c r="FS198" s="1">
        <v>0</v>
      </c>
      <c r="FT198" s="1">
        <f t="shared" si="98"/>
        <v>0</v>
      </c>
      <c r="FU198" s="66">
        <v>0</v>
      </c>
      <c r="FV198" s="1">
        <f t="shared" si="99"/>
        <v>0</v>
      </c>
      <c r="FW198" s="1">
        <v>0</v>
      </c>
      <c r="FX198" s="1">
        <v>0</v>
      </c>
      <c r="FY198" s="17">
        <v>0</v>
      </c>
      <c r="FZ198" s="1">
        <v>0</v>
      </c>
      <c r="GA198" s="17"/>
      <c r="GB198" s="1">
        <v>0</v>
      </c>
      <c r="GC198" s="17">
        <v>1</v>
      </c>
      <c r="GD198" s="17">
        <v>0</v>
      </c>
      <c r="GE198" s="1">
        <v>0</v>
      </c>
      <c r="GF198" s="17"/>
      <c r="GG198" s="1">
        <v>0</v>
      </c>
      <c r="GH198" s="17">
        <v>0</v>
      </c>
      <c r="GI198" s="17">
        <v>0</v>
      </c>
      <c r="GJ198" s="1">
        <v>0</v>
      </c>
      <c r="GK198" s="3">
        <v>0</v>
      </c>
      <c r="GL198" s="3">
        <v>0</v>
      </c>
      <c r="GM198" s="32">
        <v>0</v>
      </c>
      <c r="GN198" s="17">
        <v>0</v>
      </c>
      <c r="GO198" s="66">
        <v>0</v>
      </c>
      <c r="GP198" s="1">
        <v>0</v>
      </c>
      <c r="GQ198" s="1">
        <v>0</v>
      </c>
      <c r="GR198" s="66">
        <v>0</v>
      </c>
      <c r="GS198" s="1">
        <v>0</v>
      </c>
      <c r="GT198" s="32">
        <v>0</v>
      </c>
      <c r="GU198" s="32">
        <v>0</v>
      </c>
      <c r="GV198" s="3" t="s">
        <v>916</v>
      </c>
      <c r="GW198" s="3">
        <v>1</v>
      </c>
      <c r="GX198" s="157">
        <v>0</v>
      </c>
      <c r="GY198" s="66">
        <v>0</v>
      </c>
      <c r="GZ198" s="17">
        <v>0</v>
      </c>
      <c r="HA198" s="129">
        <v>0</v>
      </c>
      <c r="HB198" s="3">
        <v>0</v>
      </c>
      <c r="HC198" s="17">
        <v>0</v>
      </c>
      <c r="HD198" s="170">
        <v>0</v>
      </c>
      <c r="HE198" s="17">
        <v>0</v>
      </c>
      <c r="HF198" s="17">
        <v>0</v>
      </c>
      <c r="HG198" s="17">
        <v>0</v>
      </c>
      <c r="HH198" s="17">
        <v>0</v>
      </c>
      <c r="HI198" s="17">
        <v>0</v>
      </c>
      <c r="HL198" s="3">
        <v>0</v>
      </c>
      <c r="HM198" s="3">
        <v>0</v>
      </c>
      <c r="HN198" s="3">
        <v>0</v>
      </c>
      <c r="HO198" s="3" t="s">
        <v>915</v>
      </c>
      <c r="HP198" s="3">
        <v>0</v>
      </c>
      <c r="HQ198" s="3">
        <v>0</v>
      </c>
      <c r="HR198" s="32">
        <v>0</v>
      </c>
      <c r="HS198" s="1">
        <v>0</v>
      </c>
      <c r="HT198" s="32">
        <v>0</v>
      </c>
      <c r="HU198" s="32">
        <v>0</v>
      </c>
      <c r="HV198" s="1"/>
      <c r="HW198" s="32">
        <v>0</v>
      </c>
      <c r="HX198" s="32">
        <v>0</v>
      </c>
      <c r="HY198" s="1">
        <f t="shared" si="100"/>
        <v>0</v>
      </c>
      <c r="HZ198" s="1">
        <v>0</v>
      </c>
      <c r="IA198" s="1">
        <f t="shared" si="101"/>
        <v>0</v>
      </c>
      <c r="IB198" s="1">
        <v>0</v>
      </c>
      <c r="IC198" s="3">
        <v>0</v>
      </c>
      <c r="ID198" s="118">
        <v>0</v>
      </c>
      <c r="IE198" s="118"/>
      <c r="IF198" s="118"/>
      <c r="IG198" s="115">
        <v>1</v>
      </c>
      <c r="IH198" s="118" t="s">
        <v>242</v>
      </c>
      <c r="II198" s="179">
        <v>0</v>
      </c>
      <c r="IJ198" s="3" t="s">
        <v>917</v>
      </c>
      <c r="IK198" s="3" t="s">
        <v>418</v>
      </c>
      <c r="IL198" s="3" t="s">
        <v>242</v>
      </c>
      <c r="IM198" s="3">
        <v>0</v>
      </c>
      <c r="IN198" s="3">
        <v>0</v>
      </c>
      <c r="IO198" s="3">
        <v>4.32</v>
      </c>
      <c r="IQ198" s="3">
        <v>5.32</v>
      </c>
      <c r="IR198" s="3">
        <v>42</v>
      </c>
      <c r="IS198" s="3">
        <v>133</v>
      </c>
      <c r="IT198" s="3">
        <v>149</v>
      </c>
      <c r="IU198" s="3">
        <v>18</v>
      </c>
      <c r="IV198" s="3">
        <v>43.7</v>
      </c>
      <c r="IW198" s="3">
        <v>1.59</v>
      </c>
      <c r="IX198" s="3">
        <v>29</v>
      </c>
      <c r="IY198" s="3">
        <v>33.3</v>
      </c>
      <c r="IZ198" s="3">
        <v>43</v>
      </c>
      <c r="JA198" s="3">
        <v>36</v>
      </c>
      <c r="JB198" s="3">
        <v>233</v>
      </c>
      <c r="JC198" s="3">
        <v>58</v>
      </c>
      <c r="JD198" s="3">
        <v>2336</v>
      </c>
      <c r="JE198" s="118">
        <v>53</v>
      </c>
      <c r="JI198" s="3" t="s">
        <v>242</v>
      </c>
      <c r="JN198" s="118"/>
    </row>
    <row r="199" s="1" customFormat="1" spans="1:274">
      <c r="A199" s="17">
        <v>118</v>
      </c>
      <c r="B199" s="48">
        <v>3000168600</v>
      </c>
      <c r="C199" s="48" t="s">
        <v>918</v>
      </c>
      <c r="E199" s="49">
        <v>3</v>
      </c>
      <c r="F199" s="49">
        <v>2</v>
      </c>
      <c r="G199" s="17">
        <v>3</v>
      </c>
      <c r="H199" s="1">
        <v>1</v>
      </c>
      <c r="I199" s="71">
        <v>61.5462170266394</v>
      </c>
      <c r="J199" s="47">
        <v>2</v>
      </c>
      <c r="K199" s="68">
        <f t="shared" si="92"/>
        <v>6.15462170266394</v>
      </c>
      <c r="L199" s="49">
        <v>4</v>
      </c>
      <c r="M199" s="78">
        <v>21520</v>
      </c>
      <c r="N199" s="1">
        <v>0</v>
      </c>
      <c r="O199" s="1">
        <v>0</v>
      </c>
      <c r="P199" s="1">
        <v>0</v>
      </c>
      <c r="Q199" s="1">
        <v>0</v>
      </c>
      <c r="R199" s="1">
        <v>0</v>
      </c>
      <c r="S199" s="19">
        <v>195</v>
      </c>
      <c r="T199" s="83">
        <v>197</v>
      </c>
      <c r="U199" s="1">
        <v>1</v>
      </c>
      <c r="V199" s="1">
        <v>1</v>
      </c>
      <c r="W199" s="1">
        <v>1</v>
      </c>
      <c r="X199" s="1">
        <v>1</v>
      </c>
      <c r="Z199" s="88">
        <v>44000</v>
      </c>
      <c r="AA199" s="17">
        <v>162</v>
      </c>
      <c r="AB199" s="17">
        <v>0</v>
      </c>
      <c r="AC199" s="1">
        <v>26.98</v>
      </c>
      <c r="AD199" s="1">
        <v>2</v>
      </c>
      <c r="AE199" s="20" t="s">
        <v>919</v>
      </c>
      <c r="AF199" s="16"/>
      <c r="AG199" s="16" t="s">
        <v>235</v>
      </c>
      <c r="AH199" s="16">
        <v>1</v>
      </c>
      <c r="AI199" s="21">
        <v>1</v>
      </c>
      <c r="AJ199" s="16">
        <v>2</v>
      </c>
      <c r="AK199" s="17">
        <v>2</v>
      </c>
      <c r="AL199" s="107">
        <v>2</v>
      </c>
      <c r="AM199" s="1">
        <v>2</v>
      </c>
      <c r="AN199" s="1">
        <v>2</v>
      </c>
      <c r="AO199" s="1">
        <v>0</v>
      </c>
      <c r="AP199" s="1">
        <v>0</v>
      </c>
      <c r="AQ199" s="17">
        <v>2</v>
      </c>
      <c r="AR199" s="1">
        <v>1</v>
      </c>
      <c r="AS199" s="1">
        <v>1</v>
      </c>
      <c r="AT199" s="17" t="s">
        <v>246</v>
      </c>
      <c r="AU199" s="17">
        <v>1</v>
      </c>
      <c r="AV199" s="17">
        <v>1</v>
      </c>
      <c r="AX199" s="1">
        <v>1</v>
      </c>
      <c r="AY199" s="1">
        <v>1</v>
      </c>
      <c r="AZ199" s="1">
        <v>1</v>
      </c>
      <c r="BA199" s="1">
        <v>1</v>
      </c>
      <c r="BB199" s="107">
        <v>1</v>
      </c>
      <c r="BC199" s="22">
        <v>0</v>
      </c>
      <c r="BD199" s="22">
        <v>0</v>
      </c>
      <c r="BE199" s="22"/>
      <c r="BF199" s="1">
        <v>0</v>
      </c>
      <c r="BG199" s="1">
        <v>1</v>
      </c>
      <c r="BH199" s="17">
        <v>1</v>
      </c>
      <c r="BI199" s="1">
        <v>0</v>
      </c>
      <c r="BJ199" s="17">
        <v>0</v>
      </c>
      <c r="BK199" s="23">
        <v>2</v>
      </c>
      <c r="BL199" s="1">
        <v>1</v>
      </c>
      <c r="BM199" s="1">
        <v>0</v>
      </c>
      <c r="BN199" s="1">
        <v>0</v>
      </c>
      <c r="BO199" s="1">
        <v>0</v>
      </c>
      <c r="BP199" s="1">
        <v>2</v>
      </c>
      <c r="BQ199" s="1">
        <v>2</v>
      </c>
      <c r="BR199" s="1">
        <v>2.06</v>
      </c>
      <c r="BS199" s="1">
        <v>1</v>
      </c>
      <c r="BT199" s="1">
        <v>1</v>
      </c>
      <c r="BU199" s="1">
        <v>1</v>
      </c>
      <c r="BW199" s="1">
        <v>5.47</v>
      </c>
      <c r="BX199" s="1">
        <v>2</v>
      </c>
      <c r="BY199" s="66">
        <v>3</v>
      </c>
      <c r="BZ199" s="1">
        <v>67.4</v>
      </c>
      <c r="CA199" s="1">
        <v>168</v>
      </c>
      <c r="CB199" s="24">
        <v>2</v>
      </c>
      <c r="CC199" s="24">
        <v>162</v>
      </c>
      <c r="CD199" s="48">
        <f t="shared" ref="CD199:CD262" si="106">CC199/50</f>
        <v>3.24</v>
      </c>
      <c r="CE199" s="48">
        <v>3</v>
      </c>
      <c r="CF199" s="25">
        <v>0</v>
      </c>
      <c r="CG199" s="17">
        <v>0</v>
      </c>
      <c r="CH199" s="17">
        <v>0</v>
      </c>
      <c r="CI199" s="17">
        <v>0</v>
      </c>
      <c r="CJ199" s="17">
        <v>0</v>
      </c>
      <c r="CK199" s="17">
        <v>162</v>
      </c>
      <c r="CL199" s="1">
        <f t="shared" si="82"/>
        <v>3.24</v>
      </c>
      <c r="CM199" s="22">
        <v>12</v>
      </c>
      <c r="CN199" s="17">
        <v>1</v>
      </c>
      <c r="CO199" s="1">
        <v>88.8</v>
      </c>
      <c r="CP199" s="17">
        <v>5</v>
      </c>
      <c r="CQ199" s="1">
        <f t="shared" si="105"/>
        <v>8.88</v>
      </c>
      <c r="CR199" s="1">
        <v>1.04</v>
      </c>
      <c r="CS199" s="1">
        <f t="shared" si="80"/>
        <v>10.4</v>
      </c>
      <c r="CT199" s="107">
        <v>1</v>
      </c>
      <c r="CU199" s="22">
        <v>45</v>
      </c>
      <c r="CV199" s="107">
        <v>2</v>
      </c>
      <c r="CW199" s="22">
        <v>27.5</v>
      </c>
      <c r="CX199" s="26">
        <f t="shared" si="93"/>
        <v>1.43933269383026</v>
      </c>
      <c r="CY199" s="27">
        <f t="shared" si="94"/>
        <v>0.949959577927973</v>
      </c>
      <c r="CZ199" s="26">
        <f t="shared" si="95"/>
        <v>3.825</v>
      </c>
      <c r="DA199" s="28">
        <f t="shared" si="96"/>
        <v>-2.87504042207203</v>
      </c>
      <c r="DB199" s="107">
        <v>1</v>
      </c>
      <c r="DC199" s="1">
        <v>1</v>
      </c>
      <c r="DD199" s="17">
        <v>2</v>
      </c>
      <c r="DE199" s="29">
        <f t="shared" si="102"/>
        <v>1</v>
      </c>
      <c r="DF199" s="141">
        <v>1</v>
      </c>
      <c r="DG199" s="1">
        <v>17</v>
      </c>
      <c r="DH199" s="1">
        <f t="shared" si="81"/>
        <v>1.7</v>
      </c>
      <c r="DI199" s="1">
        <v>17</v>
      </c>
      <c r="DJ199" s="1">
        <f t="shared" si="97"/>
        <v>1.7</v>
      </c>
      <c r="DK199" s="17">
        <v>1</v>
      </c>
      <c r="DL199" s="1">
        <v>68</v>
      </c>
      <c r="DM199" s="1">
        <v>24</v>
      </c>
      <c r="DN199" s="1">
        <f t="shared" si="83"/>
        <v>2.4</v>
      </c>
      <c r="DO199" s="1">
        <v>7340</v>
      </c>
      <c r="DP199" s="1">
        <v>2</v>
      </c>
      <c r="DQ199" s="1">
        <f t="shared" si="84"/>
        <v>7.34</v>
      </c>
      <c r="DR199" s="1">
        <v>67</v>
      </c>
      <c r="DS199" s="25">
        <v>4.9</v>
      </c>
      <c r="DT199" s="1" t="s">
        <v>241</v>
      </c>
      <c r="DU199" s="1">
        <v>1</v>
      </c>
      <c r="DV199" s="1">
        <v>5</v>
      </c>
      <c r="DW199" s="1">
        <v>1</v>
      </c>
      <c r="DX199" s="20">
        <v>7.1</v>
      </c>
      <c r="DY199" s="1">
        <v>79.5</v>
      </c>
      <c r="DZ199" s="30">
        <v>168</v>
      </c>
      <c r="EA199" s="1">
        <v>161</v>
      </c>
      <c r="EB199" s="1">
        <v>11.8</v>
      </c>
      <c r="EC199" s="1">
        <v>93</v>
      </c>
      <c r="ED199" s="1">
        <v>1.03</v>
      </c>
      <c r="EE199" s="1">
        <v>39</v>
      </c>
      <c r="EF199" s="1">
        <v>33.2</v>
      </c>
      <c r="EG199" s="26">
        <f t="shared" si="90"/>
        <v>1.52113808370404</v>
      </c>
      <c r="EH199" s="26">
        <f t="shared" si="91"/>
        <v>1.00395113524466</v>
      </c>
      <c r="EI199" s="1">
        <f t="shared" si="103"/>
        <v>3.315</v>
      </c>
      <c r="EJ199" s="28">
        <f t="shared" si="104"/>
        <v>-2.31104886475534</v>
      </c>
      <c r="EK199" s="22">
        <v>2</v>
      </c>
      <c r="EL199" s="1">
        <v>2</v>
      </c>
      <c r="EM199" s="1">
        <v>60</v>
      </c>
      <c r="EN199" s="1">
        <v>70</v>
      </c>
      <c r="EO199" s="1">
        <v>76</v>
      </c>
      <c r="EP199" s="1">
        <v>23</v>
      </c>
      <c r="EQ199" s="1">
        <v>7229</v>
      </c>
      <c r="ER199" s="25">
        <v>67</v>
      </c>
      <c r="ES199" s="23"/>
      <c r="ET199" s="1">
        <v>0</v>
      </c>
      <c r="EW199" s="30"/>
      <c r="FK199" s="20">
        <v>36.9</v>
      </c>
      <c r="FL199" s="1">
        <v>36.5</v>
      </c>
      <c r="FN199" s="31">
        <v>0</v>
      </c>
      <c r="FO199" s="32">
        <v>0</v>
      </c>
      <c r="FP199" s="1">
        <v>0</v>
      </c>
      <c r="FQ199" s="1">
        <v>0</v>
      </c>
      <c r="FR199" s="1">
        <v>0</v>
      </c>
      <c r="FS199" s="1">
        <v>0</v>
      </c>
      <c r="FT199" s="1">
        <f t="shared" si="98"/>
        <v>0</v>
      </c>
      <c r="FU199" s="1">
        <v>0</v>
      </c>
      <c r="FV199" s="1">
        <f t="shared" si="99"/>
        <v>0</v>
      </c>
      <c r="FW199" s="1">
        <v>0</v>
      </c>
      <c r="FX199" s="1">
        <v>0</v>
      </c>
      <c r="FY199" s="17">
        <v>0</v>
      </c>
      <c r="FZ199" s="1">
        <v>0</v>
      </c>
      <c r="GB199" s="1">
        <v>0</v>
      </c>
      <c r="GC199" s="1">
        <v>0</v>
      </c>
      <c r="GD199" s="17">
        <v>0</v>
      </c>
      <c r="GE199" s="1">
        <v>0</v>
      </c>
      <c r="GG199" s="1">
        <v>0</v>
      </c>
      <c r="GH199" s="1">
        <v>0</v>
      </c>
      <c r="GI199" s="17">
        <v>0</v>
      </c>
      <c r="GJ199" s="1">
        <v>0</v>
      </c>
      <c r="GK199" s="1">
        <v>0</v>
      </c>
      <c r="GL199" s="1">
        <v>0</v>
      </c>
      <c r="GM199" s="32">
        <v>0</v>
      </c>
      <c r="GN199" s="17">
        <v>0</v>
      </c>
      <c r="GO199" s="17">
        <v>0</v>
      </c>
      <c r="GP199" s="1">
        <v>0</v>
      </c>
      <c r="GQ199" s="1">
        <v>0</v>
      </c>
      <c r="GR199" s="1">
        <v>0</v>
      </c>
      <c r="GS199" s="1">
        <v>0</v>
      </c>
      <c r="GT199" s="32">
        <v>0</v>
      </c>
      <c r="GU199" s="32">
        <v>0</v>
      </c>
      <c r="GV199" s="1">
        <v>0</v>
      </c>
      <c r="GW199" s="1">
        <v>0</v>
      </c>
      <c r="GX199" s="157">
        <v>0</v>
      </c>
      <c r="GY199" s="17">
        <v>0</v>
      </c>
      <c r="GZ199" s="17">
        <v>0</v>
      </c>
      <c r="HA199" s="25">
        <v>0</v>
      </c>
      <c r="HB199" s="1">
        <v>0</v>
      </c>
      <c r="HC199" s="17">
        <v>0</v>
      </c>
      <c r="HD199" s="170">
        <v>0</v>
      </c>
      <c r="HE199" s="17">
        <v>0</v>
      </c>
      <c r="HF199" s="17">
        <v>0</v>
      </c>
      <c r="HG199" s="17">
        <v>0</v>
      </c>
      <c r="HH199" s="17">
        <v>0</v>
      </c>
      <c r="HI199" s="17">
        <v>0</v>
      </c>
      <c r="HL199" s="1">
        <v>0</v>
      </c>
      <c r="HM199" s="1">
        <v>0</v>
      </c>
      <c r="HN199" s="1">
        <v>0</v>
      </c>
      <c r="HO199" s="1">
        <v>0</v>
      </c>
      <c r="HP199" s="1">
        <v>0</v>
      </c>
      <c r="HQ199" s="1">
        <v>0</v>
      </c>
      <c r="HR199" s="32">
        <v>0</v>
      </c>
      <c r="HS199" s="1">
        <v>0</v>
      </c>
      <c r="HT199" s="32">
        <v>0</v>
      </c>
      <c r="HU199" s="32">
        <v>0</v>
      </c>
      <c r="HW199" s="32">
        <v>0</v>
      </c>
      <c r="HX199" s="32">
        <v>0</v>
      </c>
      <c r="HY199" s="1">
        <f t="shared" si="100"/>
        <v>0</v>
      </c>
      <c r="HZ199" s="1">
        <v>0</v>
      </c>
      <c r="IA199" s="1">
        <f t="shared" si="101"/>
        <v>0</v>
      </c>
      <c r="IB199" s="1">
        <v>0</v>
      </c>
      <c r="IC199" s="1">
        <v>0</v>
      </c>
      <c r="ID199" s="23">
        <v>0</v>
      </c>
      <c r="IE199" s="23"/>
      <c r="IF199" s="23"/>
      <c r="IG199" s="36">
        <v>2</v>
      </c>
      <c r="IH199" s="37" t="s">
        <v>242</v>
      </c>
      <c r="II199" s="179">
        <v>0</v>
      </c>
      <c r="IJ199" s="1" t="s">
        <v>920</v>
      </c>
      <c r="IK199" s="1" t="s">
        <v>509</v>
      </c>
      <c r="IL199" s="38" t="s">
        <v>242</v>
      </c>
      <c r="IM199" s="1" t="s">
        <v>248</v>
      </c>
      <c r="JE199" s="23"/>
      <c r="JI199" s="38" t="s">
        <v>242</v>
      </c>
      <c r="JN199" s="23"/>
    </row>
    <row r="200" s="1" customFormat="1" ht="45" spans="1:274">
      <c r="A200" s="17">
        <v>119</v>
      </c>
      <c r="B200" s="48">
        <v>100222402</v>
      </c>
      <c r="C200" s="48" t="s">
        <v>921</v>
      </c>
      <c r="E200" s="49">
        <v>2</v>
      </c>
      <c r="F200" s="49">
        <v>1</v>
      </c>
      <c r="G200" s="1">
        <v>2</v>
      </c>
      <c r="H200" s="1">
        <v>1</v>
      </c>
      <c r="I200" s="71">
        <v>47.5435244161359</v>
      </c>
      <c r="J200" s="47">
        <v>1</v>
      </c>
      <c r="K200" s="68">
        <f t="shared" si="92"/>
        <v>4.75435244161359</v>
      </c>
      <c r="L200" s="49">
        <v>2</v>
      </c>
      <c r="M200" s="78">
        <v>26634</v>
      </c>
      <c r="N200" s="1">
        <v>0</v>
      </c>
      <c r="O200" s="1">
        <v>0</v>
      </c>
      <c r="P200" s="1">
        <v>0</v>
      </c>
      <c r="Q200" s="1">
        <v>1</v>
      </c>
      <c r="R200" s="1">
        <v>0</v>
      </c>
      <c r="S200" s="19">
        <v>196</v>
      </c>
      <c r="T200" s="83">
        <v>198</v>
      </c>
      <c r="U200" s="1">
        <v>1</v>
      </c>
      <c r="V200" s="1">
        <v>1</v>
      </c>
      <c r="W200" s="1">
        <v>1</v>
      </c>
      <c r="X200" s="1">
        <v>1</v>
      </c>
      <c r="Z200" s="88">
        <v>44000</v>
      </c>
      <c r="AA200" s="32">
        <v>44</v>
      </c>
      <c r="AB200" s="1" t="s">
        <v>922</v>
      </c>
      <c r="AC200" s="1">
        <v>24.97</v>
      </c>
      <c r="AD200" s="1">
        <v>2</v>
      </c>
      <c r="AE200" s="20" t="s">
        <v>923</v>
      </c>
      <c r="AF200" s="16"/>
      <c r="AG200" s="16" t="s">
        <v>235</v>
      </c>
      <c r="AH200" s="16">
        <v>1</v>
      </c>
      <c r="AI200" s="21">
        <v>1</v>
      </c>
      <c r="AJ200" s="16">
        <v>2.5</v>
      </c>
      <c r="AK200" s="17">
        <v>2.5</v>
      </c>
      <c r="AL200" s="107">
        <v>2</v>
      </c>
      <c r="AM200" s="1">
        <v>2</v>
      </c>
      <c r="AN200" s="1">
        <v>2</v>
      </c>
      <c r="AO200" s="1">
        <v>0</v>
      </c>
      <c r="AP200" s="1">
        <v>0</v>
      </c>
      <c r="AQ200" s="17">
        <v>2</v>
      </c>
      <c r="AR200" s="1">
        <v>1</v>
      </c>
      <c r="AS200" s="1">
        <v>1</v>
      </c>
      <c r="AT200" s="17" t="s">
        <v>246</v>
      </c>
      <c r="AU200" s="17">
        <v>1</v>
      </c>
      <c r="AV200" s="17">
        <v>1</v>
      </c>
      <c r="AX200" s="1">
        <v>1</v>
      </c>
      <c r="AY200" s="1">
        <v>1</v>
      </c>
      <c r="AZ200" s="1">
        <v>1</v>
      </c>
      <c r="BA200" s="1">
        <v>1</v>
      </c>
      <c r="BB200" s="107">
        <v>1</v>
      </c>
      <c r="BC200" s="22">
        <v>0</v>
      </c>
      <c r="BD200" s="22">
        <v>0</v>
      </c>
      <c r="BE200" s="22"/>
      <c r="BF200" s="1">
        <v>1</v>
      </c>
      <c r="BG200" s="1">
        <v>1</v>
      </c>
      <c r="BH200" s="17">
        <v>1</v>
      </c>
      <c r="BI200" s="1">
        <v>0</v>
      </c>
      <c r="BJ200" s="17">
        <v>0</v>
      </c>
      <c r="BK200" s="23">
        <v>2</v>
      </c>
      <c r="BL200" s="1">
        <v>0</v>
      </c>
      <c r="BM200" s="1">
        <v>0</v>
      </c>
      <c r="BN200" s="1">
        <v>1</v>
      </c>
      <c r="BO200" s="1">
        <v>0</v>
      </c>
      <c r="BP200" s="1">
        <v>1</v>
      </c>
      <c r="BQ200" s="1">
        <v>1</v>
      </c>
      <c r="BR200" s="1">
        <v>13.44</v>
      </c>
      <c r="BS200" s="1">
        <v>1</v>
      </c>
      <c r="BT200" s="1">
        <v>2</v>
      </c>
      <c r="BU200" s="1">
        <v>3</v>
      </c>
      <c r="BW200" s="1">
        <v>3.66</v>
      </c>
      <c r="BX200" s="17">
        <v>1</v>
      </c>
      <c r="BY200" s="1">
        <v>2</v>
      </c>
      <c r="BZ200" s="1">
        <v>69.1</v>
      </c>
      <c r="CA200" s="1">
        <v>134</v>
      </c>
      <c r="CB200" s="24">
        <v>2</v>
      </c>
      <c r="CC200" s="24">
        <v>44</v>
      </c>
      <c r="CD200" s="48">
        <f t="shared" si="106"/>
        <v>0.88</v>
      </c>
      <c r="CE200" s="48">
        <v>1</v>
      </c>
      <c r="CF200" s="25">
        <v>0</v>
      </c>
      <c r="CG200" s="17">
        <v>0</v>
      </c>
      <c r="CH200" s="17">
        <v>0</v>
      </c>
      <c r="CI200" s="17">
        <v>0</v>
      </c>
      <c r="CJ200" s="17">
        <v>0</v>
      </c>
      <c r="CK200" s="17">
        <v>44</v>
      </c>
      <c r="CL200" s="1">
        <f t="shared" si="82"/>
        <v>0.88</v>
      </c>
      <c r="CM200" s="22">
        <v>13.9</v>
      </c>
      <c r="CN200" s="17">
        <v>1</v>
      </c>
      <c r="CO200" s="1">
        <v>64.1</v>
      </c>
      <c r="CP200" s="1">
        <v>3</v>
      </c>
      <c r="CQ200" s="1">
        <f t="shared" si="105"/>
        <v>6.41</v>
      </c>
      <c r="CR200" s="1">
        <v>1.22</v>
      </c>
      <c r="CS200" s="1">
        <f t="shared" ref="CS200:CS263" si="107">CR200*10</f>
        <v>12.2</v>
      </c>
      <c r="CT200" s="22">
        <v>2</v>
      </c>
      <c r="CU200" s="22">
        <v>37</v>
      </c>
      <c r="CV200" s="107">
        <v>2</v>
      </c>
      <c r="CW200" s="22">
        <v>21.7</v>
      </c>
      <c r="CX200" s="26">
        <f t="shared" si="93"/>
        <v>1.33645973384853</v>
      </c>
      <c r="CY200" s="27">
        <f t="shared" si="94"/>
        <v>0.88206342434003</v>
      </c>
      <c r="CZ200" s="26">
        <f t="shared" si="95"/>
        <v>3.145</v>
      </c>
      <c r="DA200" s="28">
        <f t="shared" si="96"/>
        <v>-2.26293657565997</v>
      </c>
      <c r="DB200" s="22">
        <v>2</v>
      </c>
      <c r="DC200" s="1">
        <v>1</v>
      </c>
      <c r="DD200" s="17">
        <v>2</v>
      </c>
      <c r="DE200" s="29">
        <f t="shared" si="102"/>
        <v>0</v>
      </c>
      <c r="DF200" s="29">
        <v>0</v>
      </c>
      <c r="DG200" s="1">
        <v>33</v>
      </c>
      <c r="DH200" s="1">
        <f t="shared" si="81"/>
        <v>3.3</v>
      </c>
      <c r="DI200" s="1">
        <v>28</v>
      </c>
      <c r="DJ200" s="1">
        <f t="shared" si="97"/>
        <v>2.8</v>
      </c>
      <c r="DK200" s="17">
        <v>2</v>
      </c>
      <c r="DL200" s="1">
        <v>70</v>
      </c>
      <c r="DM200" s="1">
        <v>29</v>
      </c>
      <c r="DN200" s="1">
        <f t="shared" si="83"/>
        <v>2.9</v>
      </c>
      <c r="DO200" s="1">
        <v>3562</v>
      </c>
      <c r="DP200" s="1">
        <v>1</v>
      </c>
      <c r="DQ200" s="1">
        <f t="shared" si="84"/>
        <v>3.562</v>
      </c>
      <c r="DR200" s="1">
        <v>83</v>
      </c>
      <c r="DS200" s="25">
        <v>4.4</v>
      </c>
      <c r="DT200" s="1" t="s">
        <v>241</v>
      </c>
      <c r="DU200" s="1">
        <v>1</v>
      </c>
      <c r="DV200" s="1">
        <v>5</v>
      </c>
      <c r="DW200" s="1">
        <v>1</v>
      </c>
      <c r="DX200" s="20">
        <v>5.6</v>
      </c>
      <c r="DY200" s="1">
        <v>81.1</v>
      </c>
      <c r="DZ200" s="30">
        <v>147</v>
      </c>
      <c r="EA200" s="1">
        <v>33</v>
      </c>
      <c r="EB200" s="1">
        <v>13.5</v>
      </c>
      <c r="EC200" s="1">
        <v>67.6</v>
      </c>
      <c r="ED200" s="1">
        <v>1.18</v>
      </c>
      <c r="EE200" s="1">
        <v>38</v>
      </c>
      <c r="EF200" s="1">
        <v>31</v>
      </c>
      <c r="EG200" s="26">
        <f t="shared" si="90"/>
        <v>1.49136169383427</v>
      </c>
      <c r="EH200" s="26">
        <f t="shared" si="91"/>
        <v>0.98429871793062</v>
      </c>
      <c r="EI200" s="1">
        <f t="shared" si="103"/>
        <v>3.23</v>
      </c>
      <c r="EJ200" s="28">
        <f t="shared" si="104"/>
        <v>-2.24570128206938</v>
      </c>
      <c r="EK200" s="22">
        <v>2</v>
      </c>
      <c r="EL200" s="1">
        <v>2</v>
      </c>
      <c r="EM200" s="1">
        <v>138</v>
      </c>
      <c r="EN200" s="1">
        <v>238</v>
      </c>
      <c r="EO200" s="1">
        <v>77</v>
      </c>
      <c r="EP200" s="1">
        <v>32</v>
      </c>
      <c r="EQ200" s="1">
        <v>3950</v>
      </c>
      <c r="ER200" s="25">
        <v>73</v>
      </c>
      <c r="ES200" s="23"/>
      <c r="ET200" s="1">
        <v>1</v>
      </c>
      <c r="EU200" s="1">
        <v>3.56</v>
      </c>
      <c r="EV200" s="1">
        <v>77</v>
      </c>
      <c r="EW200" s="30">
        <v>132</v>
      </c>
      <c r="EX200" s="1">
        <v>28</v>
      </c>
      <c r="FB200" s="1">
        <v>36</v>
      </c>
      <c r="FC200" s="1">
        <v>45.1</v>
      </c>
      <c r="FD200" s="1">
        <v>131</v>
      </c>
      <c r="FE200" s="1">
        <v>80</v>
      </c>
      <c r="FF200" s="1">
        <v>78</v>
      </c>
      <c r="FG200" s="1">
        <v>58</v>
      </c>
      <c r="FH200" s="1">
        <v>2930</v>
      </c>
      <c r="FI200" s="1">
        <v>73</v>
      </c>
      <c r="FJ200" s="1">
        <v>8.01</v>
      </c>
      <c r="FK200" s="20">
        <v>38.2</v>
      </c>
      <c r="FL200" s="1">
        <v>36.2</v>
      </c>
      <c r="FM200" s="17"/>
      <c r="FN200" s="31">
        <v>1</v>
      </c>
      <c r="FO200" s="157">
        <v>1</v>
      </c>
      <c r="FP200" s="1">
        <v>0</v>
      </c>
      <c r="FQ200" s="1">
        <v>0</v>
      </c>
      <c r="FR200" s="1" t="s">
        <v>924</v>
      </c>
      <c r="FS200" s="1">
        <v>0</v>
      </c>
      <c r="FT200" s="1">
        <f t="shared" si="98"/>
        <v>0</v>
      </c>
      <c r="FU200" s="1">
        <v>1</v>
      </c>
      <c r="FV200" s="1">
        <f t="shared" si="99"/>
        <v>1</v>
      </c>
      <c r="FW200" s="1">
        <v>0</v>
      </c>
      <c r="FX200" s="1">
        <v>0</v>
      </c>
      <c r="FY200" s="17">
        <v>0</v>
      </c>
      <c r="FZ200" s="1">
        <v>0</v>
      </c>
      <c r="GB200" s="1">
        <v>0</v>
      </c>
      <c r="GC200" s="1">
        <v>0</v>
      </c>
      <c r="GD200" s="17">
        <v>0</v>
      </c>
      <c r="GE200" s="1">
        <v>1</v>
      </c>
      <c r="GF200" s="17" t="s">
        <v>485</v>
      </c>
      <c r="GG200" s="1">
        <v>0</v>
      </c>
      <c r="GH200" s="1">
        <v>1</v>
      </c>
      <c r="GI200" s="17">
        <v>0</v>
      </c>
      <c r="GJ200" s="1">
        <v>0</v>
      </c>
      <c r="GK200" s="1">
        <v>1</v>
      </c>
      <c r="GL200" s="1">
        <v>1</v>
      </c>
      <c r="GM200" s="32">
        <v>0</v>
      </c>
      <c r="GN200" s="17">
        <v>0</v>
      </c>
      <c r="GO200" s="17">
        <v>0</v>
      </c>
      <c r="GP200" s="1">
        <v>0</v>
      </c>
      <c r="GQ200" s="1">
        <v>0</v>
      </c>
      <c r="GR200" s="1">
        <v>0</v>
      </c>
      <c r="GS200" s="1">
        <v>0</v>
      </c>
      <c r="GT200" s="32">
        <v>0</v>
      </c>
      <c r="GU200" s="32">
        <v>0</v>
      </c>
      <c r="GV200" s="1">
        <v>0</v>
      </c>
      <c r="GW200" s="1">
        <v>0</v>
      </c>
      <c r="GX200" s="157">
        <v>0</v>
      </c>
      <c r="GY200" s="17">
        <v>0</v>
      </c>
      <c r="GZ200" s="17">
        <v>0</v>
      </c>
      <c r="HA200" s="25" t="s">
        <v>925</v>
      </c>
      <c r="HB200" s="1" t="s">
        <v>926</v>
      </c>
      <c r="HC200" s="15">
        <v>1</v>
      </c>
      <c r="HD200" s="170">
        <v>0</v>
      </c>
      <c r="HE200" s="17">
        <v>0</v>
      </c>
      <c r="HF200" s="17">
        <v>0</v>
      </c>
      <c r="HG200" s="17">
        <v>0</v>
      </c>
      <c r="HH200" s="17">
        <v>0</v>
      </c>
      <c r="HI200" s="17">
        <v>0</v>
      </c>
      <c r="HL200" s="1">
        <v>0</v>
      </c>
      <c r="HM200" s="1">
        <v>0</v>
      </c>
      <c r="HN200" s="1">
        <v>0</v>
      </c>
      <c r="HO200" s="1">
        <v>0</v>
      </c>
      <c r="HP200" s="1">
        <v>0</v>
      </c>
      <c r="HQ200" s="1">
        <v>0</v>
      </c>
      <c r="HR200" s="32">
        <v>0</v>
      </c>
      <c r="HS200" s="1">
        <v>0</v>
      </c>
      <c r="HT200" s="32">
        <v>0</v>
      </c>
      <c r="HU200" s="32">
        <v>0</v>
      </c>
      <c r="HW200" s="32">
        <v>0</v>
      </c>
      <c r="HX200" s="32">
        <v>0</v>
      </c>
      <c r="HY200" s="1">
        <f t="shared" si="100"/>
        <v>0</v>
      </c>
      <c r="HZ200" s="1">
        <v>0</v>
      </c>
      <c r="IA200" s="1">
        <f t="shared" si="101"/>
        <v>0</v>
      </c>
      <c r="IB200" s="1">
        <v>0</v>
      </c>
      <c r="IC200" s="1">
        <v>0</v>
      </c>
      <c r="ID200" s="23">
        <v>0</v>
      </c>
      <c r="IE200" s="23"/>
      <c r="IF200" s="23"/>
      <c r="IG200" s="36">
        <v>2</v>
      </c>
      <c r="IH200" s="37" t="s">
        <v>331</v>
      </c>
      <c r="II200" s="179">
        <v>1</v>
      </c>
      <c r="IJ200" s="1" t="s">
        <v>927</v>
      </c>
      <c r="IK200" s="1" t="s">
        <v>928</v>
      </c>
      <c r="IL200" s="38" t="s">
        <v>261</v>
      </c>
      <c r="JE200" s="23"/>
      <c r="JI200" s="38" t="s">
        <v>261</v>
      </c>
      <c r="JN200" s="23"/>
    </row>
    <row r="201" s="3" customFormat="1" ht="45" spans="2:274">
      <c r="B201" s="56"/>
      <c r="C201" s="56"/>
      <c r="E201" s="54">
        <v>2</v>
      </c>
      <c r="F201" s="49">
        <v>1</v>
      </c>
      <c r="G201" s="66">
        <v>2</v>
      </c>
      <c r="H201" s="66">
        <v>1</v>
      </c>
      <c r="I201" s="71">
        <v>48.32448119148</v>
      </c>
      <c r="J201" s="47">
        <v>1</v>
      </c>
      <c r="K201" s="68">
        <f t="shared" si="92"/>
        <v>4.832448119148</v>
      </c>
      <c r="L201" s="49">
        <v>2</v>
      </c>
      <c r="M201" s="79">
        <v>26634</v>
      </c>
      <c r="N201" s="66">
        <v>0</v>
      </c>
      <c r="O201" s="66">
        <v>0</v>
      </c>
      <c r="P201" s="66">
        <v>0</v>
      </c>
      <c r="Q201" s="66">
        <v>1</v>
      </c>
      <c r="R201" s="1">
        <v>0</v>
      </c>
      <c r="S201" s="19">
        <v>197</v>
      </c>
      <c r="T201" s="83">
        <v>199</v>
      </c>
      <c r="U201" s="3">
        <v>2</v>
      </c>
      <c r="V201" s="3">
        <v>2</v>
      </c>
      <c r="W201" s="1">
        <v>2</v>
      </c>
      <c r="X201" s="1">
        <v>1</v>
      </c>
      <c r="Z201" s="92">
        <v>44285</v>
      </c>
      <c r="AA201" s="66">
        <v>42</v>
      </c>
      <c r="AB201" s="66" t="s">
        <v>929</v>
      </c>
      <c r="AC201" s="3">
        <v>24.97</v>
      </c>
      <c r="AD201" s="1">
        <v>2</v>
      </c>
      <c r="AE201" s="95" t="s">
        <v>588</v>
      </c>
      <c r="AF201" s="94"/>
      <c r="AG201" s="94" t="s">
        <v>235</v>
      </c>
      <c r="AH201" s="94">
        <v>1</v>
      </c>
      <c r="AI201" s="21">
        <v>1</v>
      </c>
      <c r="AJ201" s="94">
        <v>3.3</v>
      </c>
      <c r="AK201" s="66">
        <v>3.3</v>
      </c>
      <c r="AL201" s="107">
        <v>2</v>
      </c>
      <c r="AM201" s="3">
        <v>1</v>
      </c>
      <c r="AN201" s="3">
        <v>1</v>
      </c>
      <c r="AO201" s="3">
        <v>0</v>
      </c>
      <c r="AP201" s="3">
        <v>0</v>
      </c>
      <c r="AQ201" s="66">
        <v>1</v>
      </c>
      <c r="AR201" s="1">
        <v>1</v>
      </c>
      <c r="AS201" s="66">
        <v>1</v>
      </c>
      <c r="AT201" s="66" t="s">
        <v>246</v>
      </c>
      <c r="AU201" s="17">
        <v>1</v>
      </c>
      <c r="AV201" s="17">
        <v>1</v>
      </c>
      <c r="AX201" s="3">
        <v>1</v>
      </c>
      <c r="AY201" s="3">
        <v>1</v>
      </c>
      <c r="AZ201" s="3">
        <v>1</v>
      </c>
      <c r="BA201" s="1">
        <v>1</v>
      </c>
      <c r="BB201" s="66">
        <v>1</v>
      </c>
      <c r="BC201" s="22">
        <v>0</v>
      </c>
      <c r="BD201" s="3">
        <v>0</v>
      </c>
      <c r="BF201" s="3">
        <v>1</v>
      </c>
      <c r="BG201" s="3">
        <v>1</v>
      </c>
      <c r="BH201" s="17">
        <v>1</v>
      </c>
      <c r="BI201" s="3">
        <v>0</v>
      </c>
      <c r="BJ201" s="66">
        <v>0</v>
      </c>
      <c r="BK201" s="118">
        <v>1</v>
      </c>
      <c r="BL201" s="3">
        <v>0</v>
      </c>
      <c r="BM201" s="3">
        <v>0</v>
      </c>
      <c r="BN201" s="3">
        <v>1</v>
      </c>
      <c r="BO201" s="3">
        <v>0</v>
      </c>
      <c r="BP201" s="1">
        <v>1</v>
      </c>
      <c r="BQ201" s="66">
        <v>1</v>
      </c>
      <c r="BR201" s="3">
        <v>10.28</v>
      </c>
      <c r="BS201" s="1">
        <v>1</v>
      </c>
      <c r="BT201" s="1">
        <v>2</v>
      </c>
      <c r="BU201" s="1">
        <v>3</v>
      </c>
      <c r="BW201" s="3">
        <v>3.94</v>
      </c>
      <c r="BX201" s="17">
        <v>1</v>
      </c>
      <c r="BY201" s="1">
        <v>2</v>
      </c>
      <c r="BZ201" s="3">
        <v>72.9</v>
      </c>
      <c r="CA201" s="3">
        <v>135</v>
      </c>
      <c r="CB201" s="24">
        <v>2</v>
      </c>
      <c r="CC201" s="3">
        <v>42</v>
      </c>
      <c r="CD201" s="48">
        <f t="shared" si="106"/>
        <v>0.84</v>
      </c>
      <c r="CE201" s="48">
        <v>1</v>
      </c>
      <c r="CF201" s="129">
        <v>0</v>
      </c>
      <c r="CG201" s="3">
        <v>0</v>
      </c>
      <c r="CH201" s="3">
        <v>0</v>
      </c>
      <c r="CI201" s="3">
        <v>0</v>
      </c>
      <c r="CJ201" s="3">
        <v>0</v>
      </c>
      <c r="CK201" s="3">
        <v>42</v>
      </c>
      <c r="CL201" s="1">
        <f t="shared" si="82"/>
        <v>0.84</v>
      </c>
      <c r="CM201" s="3">
        <v>14.4</v>
      </c>
      <c r="CN201" s="17">
        <v>1</v>
      </c>
      <c r="CO201" s="3">
        <v>60.1</v>
      </c>
      <c r="CP201" s="1">
        <v>3</v>
      </c>
      <c r="CQ201" s="1">
        <f t="shared" si="105"/>
        <v>6.01</v>
      </c>
      <c r="CR201" s="3">
        <v>1.26</v>
      </c>
      <c r="CS201" s="1">
        <f t="shared" si="107"/>
        <v>12.6</v>
      </c>
      <c r="CT201" s="22">
        <v>2</v>
      </c>
      <c r="CU201" s="3">
        <v>34</v>
      </c>
      <c r="CV201" s="22">
        <v>1</v>
      </c>
      <c r="CW201" s="3">
        <v>34.1</v>
      </c>
      <c r="CX201" s="26">
        <f t="shared" si="93"/>
        <v>1.5327543789925</v>
      </c>
      <c r="CY201" s="27">
        <f t="shared" si="94"/>
        <v>1.01161789013505</v>
      </c>
      <c r="CZ201" s="26">
        <f t="shared" si="95"/>
        <v>2.89</v>
      </c>
      <c r="DA201" s="28">
        <f t="shared" si="96"/>
        <v>-1.87838210986495</v>
      </c>
      <c r="DB201" s="22">
        <v>2</v>
      </c>
      <c r="DC201" s="1">
        <v>1</v>
      </c>
      <c r="DD201" s="66">
        <v>2</v>
      </c>
      <c r="DE201" s="29">
        <f t="shared" si="102"/>
        <v>0</v>
      </c>
      <c r="DF201" s="29">
        <v>0</v>
      </c>
      <c r="DG201" s="3">
        <v>58</v>
      </c>
      <c r="DH201" s="1">
        <f t="shared" ref="DH201:DH264" si="108">DG201/10</f>
        <v>5.8</v>
      </c>
      <c r="DI201" s="3">
        <v>36</v>
      </c>
      <c r="DJ201" s="1">
        <f t="shared" si="97"/>
        <v>3.6</v>
      </c>
      <c r="DK201" s="1">
        <v>3</v>
      </c>
      <c r="DL201" s="3">
        <v>76</v>
      </c>
      <c r="DM201" s="3">
        <v>39</v>
      </c>
      <c r="DN201" s="1">
        <f t="shared" si="83"/>
        <v>3.9</v>
      </c>
      <c r="DO201" s="3">
        <v>3208</v>
      </c>
      <c r="DP201" s="1">
        <v>1</v>
      </c>
      <c r="DQ201" s="1">
        <f t="shared" si="84"/>
        <v>3.208</v>
      </c>
      <c r="DR201" s="3">
        <v>72</v>
      </c>
      <c r="DS201" s="129">
        <v>4.8</v>
      </c>
      <c r="DT201" s="3" t="s">
        <v>308</v>
      </c>
      <c r="DU201" s="3">
        <v>2</v>
      </c>
      <c r="DV201" s="3">
        <v>7</v>
      </c>
      <c r="DW201" s="1">
        <v>2</v>
      </c>
      <c r="DX201" s="95">
        <v>4.03</v>
      </c>
      <c r="DY201" s="3">
        <v>82.2</v>
      </c>
      <c r="DZ201" s="30">
        <v>134</v>
      </c>
      <c r="EA201" s="3">
        <v>33</v>
      </c>
      <c r="EB201" s="3">
        <v>15</v>
      </c>
      <c r="EC201" s="3">
        <v>55.8</v>
      </c>
      <c r="ED201" s="3">
        <v>1.31</v>
      </c>
      <c r="EE201" s="3">
        <v>35</v>
      </c>
      <c r="EF201" s="3">
        <v>61.6</v>
      </c>
      <c r="EG201" s="26">
        <f t="shared" si="90"/>
        <v>1.78958071216443</v>
      </c>
      <c r="EH201" s="26">
        <f t="shared" si="91"/>
        <v>1.18112327002852</v>
      </c>
      <c r="EI201" s="1">
        <f t="shared" si="103"/>
        <v>2.975</v>
      </c>
      <c r="EJ201" s="28">
        <f t="shared" si="104"/>
        <v>-1.79387672997148</v>
      </c>
      <c r="EK201" s="22">
        <v>2</v>
      </c>
      <c r="EL201" s="1">
        <v>2</v>
      </c>
      <c r="EM201" s="3">
        <v>173</v>
      </c>
      <c r="EN201" s="3">
        <v>248</v>
      </c>
      <c r="EO201" s="3">
        <v>84</v>
      </c>
      <c r="EP201" s="3">
        <v>37</v>
      </c>
      <c r="EQ201" s="3">
        <v>3116</v>
      </c>
      <c r="ER201" s="129">
        <v>151</v>
      </c>
      <c r="ES201" s="118">
        <v>10.93</v>
      </c>
      <c r="ET201" s="3">
        <v>1</v>
      </c>
      <c r="EU201" s="3">
        <v>2.25</v>
      </c>
      <c r="EV201" s="3">
        <v>67.2</v>
      </c>
      <c r="EW201" s="30">
        <v>111</v>
      </c>
      <c r="EX201" s="3">
        <v>57</v>
      </c>
      <c r="EY201" s="3">
        <v>15.2</v>
      </c>
      <c r="EZ201" s="3">
        <v>54.8</v>
      </c>
      <c r="FA201" s="3">
        <v>1.33</v>
      </c>
      <c r="FB201" s="3">
        <v>31</v>
      </c>
      <c r="FC201" s="3">
        <v>26</v>
      </c>
      <c r="FD201" s="3">
        <v>39</v>
      </c>
      <c r="FE201" s="3">
        <v>33</v>
      </c>
      <c r="FF201" s="3">
        <v>59</v>
      </c>
      <c r="FG201" s="3">
        <v>45</v>
      </c>
      <c r="FH201" s="3">
        <v>1872</v>
      </c>
      <c r="FI201" s="3">
        <v>104</v>
      </c>
      <c r="FJ201" s="3">
        <v>6</v>
      </c>
      <c r="FK201" s="95">
        <v>38.3</v>
      </c>
      <c r="FL201" s="3">
        <v>36.8</v>
      </c>
      <c r="FM201" s="17"/>
      <c r="FN201" s="31">
        <v>1</v>
      </c>
      <c r="FO201" s="157">
        <v>1</v>
      </c>
      <c r="FP201" s="3">
        <v>0</v>
      </c>
      <c r="FQ201" s="1">
        <v>0</v>
      </c>
      <c r="FR201" s="3" t="s">
        <v>413</v>
      </c>
      <c r="FS201" s="1">
        <v>0</v>
      </c>
      <c r="FT201" s="1">
        <f t="shared" si="98"/>
        <v>0</v>
      </c>
      <c r="FU201" s="66">
        <v>1</v>
      </c>
      <c r="FV201" s="1">
        <f t="shared" si="99"/>
        <v>1</v>
      </c>
      <c r="FW201" s="3">
        <v>1</v>
      </c>
      <c r="FX201" s="1">
        <v>0</v>
      </c>
      <c r="FY201" s="17">
        <v>0</v>
      </c>
      <c r="FZ201" s="1">
        <v>0</v>
      </c>
      <c r="GA201" s="17"/>
      <c r="GB201" s="1">
        <v>0</v>
      </c>
      <c r="GC201" s="17">
        <v>0</v>
      </c>
      <c r="GD201" s="17">
        <v>0</v>
      </c>
      <c r="GE201" s="1">
        <v>0</v>
      </c>
      <c r="GF201" s="17"/>
      <c r="GG201" s="1">
        <v>0</v>
      </c>
      <c r="GH201" s="17">
        <v>1</v>
      </c>
      <c r="GI201" s="17">
        <v>0</v>
      </c>
      <c r="GJ201" s="1">
        <v>0</v>
      </c>
      <c r="GK201" s="3">
        <v>1</v>
      </c>
      <c r="GL201" s="3">
        <v>1</v>
      </c>
      <c r="GM201" s="32">
        <v>0</v>
      </c>
      <c r="GN201" s="17">
        <v>0</v>
      </c>
      <c r="GO201" s="66">
        <v>0</v>
      </c>
      <c r="GP201" s="1">
        <v>0</v>
      </c>
      <c r="GQ201" s="1">
        <v>0</v>
      </c>
      <c r="GR201" s="66">
        <v>0</v>
      </c>
      <c r="GS201" s="1">
        <v>0</v>
      </c>
      <c r="GT201" s="32">
        <v>0</v>
      </c>
      <c r="GU201" s="32">
        <v>0</v>
      </c>
      <c r="GV201" s="3">
        <v>0</v>
      </c>
      <c r="GW201" s="3">
        <v>0</v>
      </c>
      <c r="GX201" s="157">
        <v>0</v>
      </c>
      <c r="GY201" s="66">
        <v>0</v>
      </c>
      <c r="GZ201" s="17">
        <v>0</v>
      </c>
      <c r="HA201" s="129">
        <v>0</v>
      </c>
      <c r="HB201" s="3">
        <v>0</v>
      </c>
      <c r="HC201" s="17">
        <v>0</v>
      </c>
      <c r="HD201" s="170">
        <v>0</v>
      </c>
      <c r="HE201" s="17">
        <v>0</v>
      </c>
      <c r="HF201" s="17">
        <v>0</v>
      </c>
      <c r="HG201" s="17">
        <v>0</v>
      </c>
      <c r="HH201" s="17">
        <v>0</v>
      </c>
      <c r="HI201" s="17">
        <v>0</v>
      </c>
      <c r="HL201" s="3">
        <v>0</v>
      </c>
      <c r="HM201" s="3">
        <v>0</v>
      </c>
      <c r="HN201" s="3">
        <v>0</v>
      </c>
      <c r="HO201" s="3">
        <v>0</v>
      </c>
      <c r="HP201" s="3">
        <v>0</v>
      </c>
      <c r="HQ201" s="3">
        <v>0</v>
      </c>
      <c r="HR201" s="32">
        <v>0</v>
      </c>
      <c r="HS201" s="3">
        <v>1</v>
      </c>
      <c r="HT201" s="32">
        <v>0</v>
      </c>
      <c r="HU201" s="32">
        <v>0</v>
      </c>
      <c r="HV201" s="1"/>
      <c r="HW201" s="32">
        <v>0</v>
      </c>
      <c r="HX201" s="32">
        <v>0</v>
      </c>
      <c r="HY201" s="1">
        <f t="shared" si="100"/>
        <v>0</v>
      </c>
      <c r="HZ201" s="1">
        <v>0</v>
      </c>
      <c r="IA201" s="1">
        <f t="shared" si="101"/>
        <v>0</v>
      </c>
      <c r="IB201" s="1">
        <v>0</v>
      </c>
      <c r="IC201" s="3">
        <v>0</v>
      </c>
      <c r="ID201" s="118" t="s">
        <v>930</v>
      </c>
      <c r="IE201" s="118"/>
      <c r="IF201" s="118"/>
      <c r="IG201" s="115">
        <v>1</v>
      </c>
      <c r="IH201" s="118" t="s">
        <v>242</v>
      </c>
      <c r="II201" s="179">
        <v>0</v>
      </c>
      <c r="IJ201" s="3" t="s">
        <v>931</v>
      </c>
      <c r="IK201" s="3" t="s">
        <v>468</v>
      </c>
      <c r="IL201" s="3" t="s">
        <v>242</v>
      </c>
      <c r="JE201" s="118"/>
      <c r="JI201" s="3" t="s">
        <v>242</v>
      </c>
      <c r="JN201" s="118"/>
    </row>
    <row r="202" s="1" customFormat="1" spans="1:274">
      <c r="A202" s="17">
        <v>120</v>
      </c>
      <c r="B202" s="48">
        <v>100184008</v>
      </c>
      <c r="C202" s="48" t="s">
        <v>932</v>
      </c>
      <c r="E202" s="49">
        <v>3</v>
      </c>
      <c r="F202" s="49">
        <v>2</v>
      </c>
      <c r="G202" s="17">
        <v>3</v>
      </c>
      <c r="H202" s="1">
        <v>2</v>
      </c>
      <c r="I202" s="71">
        <v>55.5619438740589</v>
      </c>
      <c r="J202" s="47">
        <v>1</v>
      </c>
      <c r="K202" s="68">
        <f t="shared" si="92"/>
        <v>5.55619438740589</v>
      </c>
      <c r="L202" s="49">
        <v>3</v>
      </c>
      <c r="M202" s="78">
        <v>23529</v>
      </c>
      <c r="N202" s="1">
        <v>0</v>
      </c>
      <c r="O202" s="1">
        <v>0</v>
      </c>
      <c r="P202" s="1">
        <v>0</v>
      </c>
      <c r="Q202" s="1">
        <v>0</v>
      </c>
      <c r="R202" s="1">
        <v>0</v>
      </c>
      <c r="S202" s="19">
        <v>198</v>
      </c>
      <c r="T202" s="83">
        <v>200</v>
      </c>
      <c r="U202" s="1">
        <v>1</v>
      </c>
      <c r="V202" s="1">
        <v>1</v>
      </c>
      <c r="W202" s="1">
        <v>1</v>
      </c>
      <c r="X202" s="1">
        <v>1</v>
      </c>
      <c r="Z202" s="88">
        <v>43823</v>
      </c>
      <c r="AA202" s="17">
        <v>66</v>
      </c>
      <c r="AB202" s="17">
        <v>0</v>
      </c>
      <c r="AC202" s="1">
        <v>24.97</v>
      </c>
      <c r="AD202" s="1">
        <v>2</v>
      </c>
      <c r="AE202" s="20" t="s">
        <v>933</v>
      </c>
      <c r="AF202" s="16"/>
      <c r="AG202" s="16" t="s">
        <v>235</v>
      </c>
      <c r="AH202" s="16">
        <v>1</v>
      </c>
      <c r="AI202" s="21">
        <v>1</v>
      </c>
      <c r="AJ202" s="16">
        <v>2.9</v>
      </c>
      <c r="AK202" s="17">
        <v>2.9</v>
      </c>
      <c r="AL202" s="107">
        <v>2</v>
      </c>
      <c r="AM202" s="1">
        <v>2</v>
      </c>
      <c r="AN202" s="1">
        <v>2</v>
      </c>
      <c r="AO202" s="1">
        <v>0</v>
      </c>
      <c r="AP202" s="1">
        <v>0</v>
      </c>
      <c r="AQ202" s="17">
        <v>2</v>
      </c>
      <c r="AR202" s="1">
        <v>1</v>
      </c>
      <c r="AS202" s="1">
        <v>1</v>
      </c>
      <c r="AT202" s="17" t="s">
        <v>246</v>
      </c>
      <c r="AU202" s="17">
        <v>1</v>
      </c>
      <c r="AV202" s="17">
        <v>1</v>
      </c>
      <c r="AX202" s="1">
        <v>1</v>
      </c>
      <c r="AY202" s="1">
        <v>1</v>
      </c>
      <c r="AZ202" s="1">
        <v>1</v>
      </c>
      <c r="BA202" s="1">
        <v>1</v>
      </c>
      <c r="BB202" s="107">
        <v>1</v>
      </c>
      <c r="BC202" s="22">
        <v>0</v>
      </c>
      <c r="BD202" s="22">
        <v>1</v>
      </c>
      <c r="BE202" s="22"/>
      <c r="BF202" s="1">
        <v>1</v>
      </c>
      <c r="BG202" s="1">
        <v>1</v>
      </c>
      <c r="BH202" s="17">
        <v>1</v>
      </c>
      <c r="BI202" s="1">
        <v>0</v>
      </c>
      <c r="BJ202" s="17">
        <v>0</v>
      </c>
      <c r="BK202" s="23">
        <v>2</v>
      </c>
      <c r="BL202" s="1">
        <v>1</v>
      </c>
      <c r="BM202" s="1">
        <v>0</v>
      </c>
      <c r="BN202" s="1">
        <v>0</v>
      </c>
      <c r="BO202" s="1">
        <v>0</v>
      </c>
      <c r="BP202" s="1">
        <v>2</v>
      </c>
      <c r="BQ202" s="1">
        <v>2</v>
      </c>
      <c r="BR202" s="1">
        <v>254</v>
      </c>
      <c r="BS202" s="1">
        <v>2</v>
      </c>
      <c r="BT202" s="1">
        <v>3</v>
      </c>
      <c r="BU202" s="1">
        <v>4</v>
      </c>
      <c r="BW202" s="1">
        <v>3.03</v>
      </c>
      <c r="BX202" s="17">
        <v>1</v>
      </c>
      <c r="BY202" s="1">
        <v>2</v>
      </c>
      <c r="BZ202" s="1">
        <v>49.8</v>
      </c>
      <c r="CA202" s="1">
        <v>129</v>
      </c>
      <c r="CB202" s="24">
        <v>2</v>
      </c>
      <c r="CC202" s="24">
        <v>66</v>
      </c>
      <c r="CD202" s="48">
        <f t="shared" si="106"/>
        <v>1.32</v>
      </c>
      <c r="CE202" s="48">
        <v>2</v>
      </c>
      <c r="CF202" s="25">
        <v>0</v>
      </c>
      <c r="CG202" s="17">
        <v>0</v>
      </c>
      <c r="CH202" s="17">
        <v>0</v>
      </c>
      <c r="CI202" s="17">
        <v>0</v>
      </c>
      <c r="CJ202" s="17">
        <v>0</v>
      </c>
      <c r="CK202" s="17">
        <v>66</v>
      </c>
      <c r="CL202" s="1">
        <f t="shared" si="82"/>
        <v>1.32</v>
      </c>
      <c r="CM202" s="22">
        <v>12.2</v>
      </c>
      <c r="CN202" s="17">
        <v>1</v>
      </c>
      <c r="CO202" s="1">
        <v>84.9</v>
      </c>
      <c r="CP202" s="17">
        <v>5</v>
      </c>
      <c r="CQ202" s="1">
        <f t="shared" si="105"/>
        <v>8.49</v>
      </c>
      <c r="CR202" s="1">
        <v>1.06</v>
      </c>
      <c r="CS202" s="1">
        <f t="shared" si="107"/>
        <v>10.6</v>
      </c>
      <c r="CT202" s="107">
        <v>1</v>
      </c>
      <c r="CU202" s="22">
        <v>32</v>
      </c>
      <c r="CV202" s="22">
        <v>1</v>
      </c>
      <c r="CW202" s="22">
        <v>15.2</v>
      </c>
      <c r="CX202" s="26">
        <f t="shared" si="93"/>
        <v>1.18184358794477</v>
      </c>
      <c r="CY202" s="27">
        <f t="shared" si="94"/>
        <v>0.78001676804355</v>
      </c>
      <c r="CZ202" s="26">
        <f t="shared" si="95"/>
        <v>2.72</v>
      </c>
      <c r="DA202" s="28">
        <f t="shared" si="96"/>
        <v>-1.93998323195645</v>
      </c>
      <c r="DB202" s="22">
        <v>2</v>
      </c>
      <c r="DC202" s="1">
        <v>1</v>
      </c>
      <c r="DD202" s="17">
        <v>3</v>
      </c>
      <c r="DE202" s="29">
        <f t="shared" si="102"/>
        <v>1</v>
      </c>
      <c r="DF202" s="141">
        <v>1</v>
      </c>
      <c r="DG202" s="1">
        <v>43</v>
      </c>
      <c r="DH202" s="1">
        <f t="shared" si="108"/>
        <v>4.3</v>
      </c>
      <c r="DI202" s="1">
        <v>45</v>
      </c>
      <c r="DJ202" s="1">
        <f t="shared" si="97"/>
        <v>4.5</v>
      </c>
      <c r="DK202" s="1">
        <v>3</v>
      </c>
      <c r="DL202" s="1">
        <v>121</v>
      </c>
      <c r="DM202" s="1">
        <v>97</v>
      </c>
      <c r="DN202" s="1">
        <f t="shared" si="83"/>
        <v>9.7</v>
      </c>
      <c r="DO202" s="1">
        <v>5133</v>
      </c>
      <c r="DP202" s="1">
        <v>2</v>
      </c>
      <c r="DQ202" s="1">
        <f t="shared" si="84"/>
        <v>5.133</v>
      </c>
      <c r="DR202" s="1">
        <v>57</v>
      </c>
      <c r="DS202" s="25">
        <v>4.6</v>
      </c>
      <c r="DT202" s="1" t="s">
        <v>308</v>
      </c>
      <c r="DU202" s="1">
        <v>2</v>
      </c>
      <c r="DV202" s="1">
        <v>7</v>
      </c>
      <c r="DW202" s="1">
        <v>2</v>
      </c>
      <c r="DX202" s="20">
        <v>4.37</v>
      </c>
      <c r="DY202" s="1">
        <v>67.3</v>
      </c>
      <c r="DZ202" s="30">
        <v>125</v>
      </c>
      <c r="EA202" s="1">
        <v>36</v>
      </c>
      <c r="EB202" s="1">
        <v>13.7</v>
      </c>
      <c r="EC202" s="1">
        <v>65.8</v>
      </c>
      <c r="ED202" s="1">
        <v>1.2</v>
      </c>
      <c r="EE202" s="1">
        <v>29</v>
      </c>
      <c r="EF202" s="1">
        <v>49.4</v>
      </c>
      <c r="EG202" s="26">
        <f t="shared" si="90"/>
        <v>1.69372694892365</v>
      </c>
      <c r="EH202" s="26">
        <f t="shared" si="91"/>
        <v>1.11785978628961</v>
      </c>
      <c r="EI202" s="1">
        <f t="shared" si="103"/>
        <v>2.465</v>
      </c>
      <c r="EJ202" s="28">
        <f t="shared" si="104"/>
        <v>-1.34714021371039</v>
      </c>
      <c r="EK202" s="22">
        <v>3</v>
      </c>
      <c r="EL202" s="1">
        <v>2</v>
      </c>
      <c r="EM202" s="1">
        <v>550</v>
      </c>
      <c r="EN202" s="1">
        <v>693</v>
      </c>
      <c r="EO202" s="1">
        <v>134</v>
      </c>
      <c r="EP202" s="1">
        <v>108</v>
      </c>
      <c r="EQ202" s="1">
        <v>4668</v>
      </c>
      <c r="ER202" s="25">
        <v>53</v>
      </c>
      <c r="ES202" s="23"/>
      <c r="ET202" s="1">
        <v>1</v>
      </c>
      <c r="EU202" s="1">
        <v>3.19</v>
      </c>
      <c r="EV202" s="1">
        <v>60.5</v>
      </c>
      <c r="EW202" s="30">
        <v>122</v>
      </c>
      <c r="EX202" s="1">
        <v>71</v>
      </c>
      <c r="EY202" s="1">
        <v>12.6</v>
      </c>
      <c r="EZ202" s="1">
        <v>77.7</v>
      </c>
      <c r="FA202" s="1">
        <v>1.1</v>
      </c>
      <c r="FB202" s="1">
        <v>31</v>
      </c>
      <c r="FC202" s="1">
        <v>20.1</v>
      </c>
      <c r="FD202" s="1">
        <v>109</v>
      </c>
      <c r="FE202" s="1">
        <v>47</v>
      </c>
      <c r="FF202" s="1">
        <v>131</v>
      </c>
      <c r="FG202" s="1">
        <v>99</v>
      </c>
      <c r="FH202" s="1">
        <v>3982</v>
      </c>
      <c r="FI202" s="1">
        <v>51</v>
      </c>
      <c r="FK202" s="20">
        <v>38</v>
      </c>
      <c r="FL202" s="1">
        <v>36.5</v>
      </c>
      <c r="FM202" s="17"/>
      <c r="FN202" s="31">
        <v>1</v>
      </c>
      <c r="FO202" s="157">
        <v>1</v>
      </c>
      <c r="FP202" s="1">
        <v>1</v>
      </c>
      <c r="FQ202" s="1">
        <v>0</v>
      </c>
      <c r="FR202" s="1">
        <v>0</v>
      </c>
      <c r="FS202" s="1">
        <v>0</v>
      </c>
      <c r="FT202" s="1">
        <f t="shared" si="98"/>
        <v>0</v>
      </c>
      <c r="FU202" s="1">
        <v>0</v>
      </c>
      <c r="FV202" s="1">
        <f t="shared" si="99"/>
        <v>0</v>
      </c>
      <c r="FW202" s="1">
        <v>0</v>
      </c>
      <c r="FX202" s="1">
        <v>0</v>
      </c>
      <c r="FY202" s="17">
        <v>0</v>
      </c>
      <c r="FZ202" s="1">
        <v>0</v>
      </c>
      <c r="GB202" s="1">
        <v>0</v>
      </c>
      <c r="GC202" s="1">
        <v>0</v>
      </c>
      <c r="GD202" s="17">
        <v>0</v>
      </c>
      <c r="GE202" s="1">
        <v>0</v>
      </c>
      <c r="GG202" s="1">
        <v>0</v>
      </c>
      <c r="GH202" s="1">
        <v>0</v>
      </c>
      <c r="GI202" s="17">
        <v>0</v>
      </c>
      <c r="GJ202" s="1">
        <v>0</v>
      </c>
      <c r="GK202" s="1">
        <v>0</v>
      </c>
      <c r="GL202" s="1">
        <v>0</v>
      </c>
      <c r="GM202" s="32">
        <v>0</v>
      </c>
      <c r="GN202" s="17">
        <v>0</v>
      </c>
      <c r="GO202" s="17">
        <v>0</v>
      </c>
      <c r="GP202" s="1">
        <v>0</v>
      </c>
      <c r="GQ202" s="1">
        <v>0</v>
      </c>
      <c r="GR202" s="1">
        <v>0</v>
      </c>
      <c r="GS202" s="1">
        <v>0</v>
      </c>
      <c r="GT202" s="32">
        <v>0</v>
      </c>
      <c r="GU202" s="32">
        <v>0</v>
      </c>
      <c r="GV202" s="1">
        <v>0</v>
      </c>
      <c r="GW202" s="1">
        <v>0</v>
      </c>
      <c r="GX202" s="157">
        <v>0</v>
      </c>
      <c r="GY202" s="17">
        <v>0</v>
      </c>
      <c r="GZ202" s="17">
        <v>0</v>
      </c>
      <c r="HA202" s="25">
        <v>0</v>
      </c>
      <c r="HB202" s="1">
        <v>0</v>
      </c>
      <c r="HC202" s="17">
        <v>0</v>
      </c>
      <c r="HD202" s="170">
        <v>0</v>
      </c>
      <c r="HE202" s="17">
        <v>0</v>
      </c>
      <c r="HF202" s="17">
        <v>0</v>
      </c>
      <c r="HG202" s="17">
        <v>0</v>
      </c>
      <c r="HH202" s="17">
        <v>0</v>
      </c>
      <c r="HI202" s="17">
        <v>0</v>
      </c>
      <c r="HL202" s="1">
        <v>0</v>
      </c>
      <c r="HM202" s="1">
        <v>0</v>
      </c>
      <c r="HN202" s="1">
        <v>0</v>
      </c>
      <c r="HO202" s="1">
        <v>0</v>
      </c>
      <c r="HP202" s="1">
        <v>0</v>
      </c>
      <c r="HQ202" s="1">
        <v>0</v>
      </c>
      <c r="HR202" s="32">
        <v>0</v>
      </c>
      <c r="HS202" s="1">
        <v>0</v>
      </c>
      <c r="HT202" s="32">
        <v>0</v>
      </c>
      <c r="HU202" s="32">
        <v>0</v>
      </c>
      <c r="HW202" s="32">
        <v>0</v>
      </c>
      <c r="HX202" s="32">
        <v>0</v>
      </c>
      <c r="HY202" s="1">
        <f t="shared" si="100"/>
        <v>0</v>
      </c>
      <c r="HZ202" s="1">
        <v>0</v>
      </c>
      <c r="IA202" s="1">
        <f t="shared" si="101"/>
        <v>0</v>
      </c>
      <c r="IB202" s="1">
        <v>0</v>
      </c>
      <c r="IC202" s="1">
        <v>0</v>
      </c>
      <c r="ID202" s="23">
        <v>0</v>
      </c>
      <c r="IE202" s="23"/>
      <c r="IF202" s="23"/>
      <c r="IG202" s="36">
        <v>2</v>
      </c>
      <c r="IH202" s="37" t="s">
        <v>242</v>
      </c>
      <c r="II202" s="179">
        <v>0</v>
      </c>
      <c r="IJ202" s="1" t="s">
        <v>934</v>
      </c>
      <c r="IK202" s="1" t="s">
        <v>686</v>
      </c>
      <c r="IL202" s="38" t="s">
        <v>242</v>
      </c>
      <c r="JE202" s="23"/>
      <c r="JI202" s="38" t="s">
        <v>242</v>
      </c>
      <c r="JN202" s="23"/>
    </row>
    <row r="203" s="3" customFormat="1" spans="2:274">
      <c r="B203" s="56"/>
      <c r="C203" s="56"/>
      <c r="E203" s="54">
        <v>3</v>
      </c>
      <c r="F203" s="49">
        <v>2</v>
      </c>
      <c r="G203" s="66">
        <v>3</v>
      </c>
      <c r="H203" s="66">
        <v>2</v>
      </c>
      <c r="I203" s="71">
        <v>56.0582132564842</v>
      </c>
      <c r="J203" s="47">
        <v>1</v>
      </c>
      <c r="K203" s="68">
        <f t="shared" si="92"/>
        <v>5.60582132564842</v>
      </c>
      <c r="L203" s="49">
        <v>3</v>
      </c>
      <c r="M203" s="79">
        <v>23529</v>
      </c>
      <c r="N203" s="66">
        <v>0</v>
      </c>
      <c r="O203" s="66">
        <v>0</v>
      </c>
      <c r="P203" s="66">
        <v>0</v>
      </c>
      <c r="Q203" s="66">
        <v>0</v>
      </c>
      <c r="R203" s="1">
        <v>0</v>
      </c>
      <c r="S203" s="19">
        <v>199</v>
      </c>
      <c r="T203" s="83">
        <v>201</v>
      </c>
      <c r="U203" s="3">
        <v>2</v>
      </c>
      <c r="V203" s="3">
        <v>2</v>
      </c>
      <c r="W203" s="1">
        <v>2</v>
      </c>
      <c r="X203" s="1">
        <v>1</v>
      </c>
      <c r="Z203" s="92">
        <v>44005</v>
      </c>
      <c r="AA203" s="66">
        <v>52</v>
      </c>
      <c r="AB203" s="66" t="s">
        <v>666</v>
      </c>
      <c r="AC203" s="3">
        <v>24.97</v>
      </c>
      <c r="AD203" s="1">
        <v>2</v>
      </c>
      <c r="AE203" s="95" t="s">
        <v>935</v>
      </c>
      <c r="AF203" s="94"/>
      <c r="AG203" s="94" t="s">
        <v>235</v>
      </c>
      <c r="AH203" s="94">
        <v>1</v>
      </c>
      <c r="AI203" s="21">
        <v>1</v>
      </c>
      <c r="AJ203" s="94">
        <v>2.7</v>
      </c>
      <c r="AK203" s="66">
        <v>2.7</v>
      </c>
      <c r="AL203" s="107">
        <v>2</v>
      </c>
      <c r="AM203" s="3">
        <v>4</v>
      </c>
      <c r="AN203" s="1">
        <v>3</v>
      </c>
      <c r="AO203" s="3" t="s">
        <v>817</v>
      </c>
      <c r="AP203" s="3">
        <v>0</v>
      </c>
      <c r="AQ203" s="66">
        <v>5</v>
      </c>
      <c r="AR203" s="3">
        <v>3</v>
      </c>
      <c r="AS203" s="3">
        <v>2</v>
      </c>
      <c r="AT203" s="66" t="s">
        <v>285</v>
      </c>
      <c r="AU203" s="3">
        <v>3</v>
      </c>
      <c r="AV203" s="3">
        <v>2</v>
      </c>
      <c r="AX203" s="3">
        <v>1</v>
      </c>
      <c r="AY203" s="3">
        <v>1</v>
      </c>
      <c r="AZ203" s="3">
        <v>1</v>
      </c>
      <c r="BA203" s="1">
        <v>1</v>
      </c>
      <c r="BB203" s="66">
        <v>1</v>
      </c>
      <c r="BC203" s="22">
        <v>0</v>
      </c>
      <c r="BD203" s="3">
        <v>1</v>
      </c>
      <c r="BF203" s="3">
        <v>1</v>
      </c>
      <c r="BG203" s="3">
        <v>1</v>
      </c>
      <c r="BH203" s="17">
        <v>1</v>
      </c>
      <c r="BI203" s="3">
        <v>1</v>
      </c>
      <c r="BJ203" s="66">
        <v>1</v>
      </c>
      <c r="BK203" s="118">
        <v>4</v>
      </c>
      <c r="BL203" s="3">
        <v>1</v>
      </c>
      <c r="BM203" s="3">
        <v>0</v>
      </c>
      <c r="BN203" s="3">
        <v>0</v>
      </c>
      <c r="BO203" s="3">
        <v>0</v>
      </c>
      <c r="BP203" s="1">
        <v>2</v>
      </c>
      <c r="BQ203" s="66">
        <v>2</v>
      </c>
      <c r="BR203" s="3">
        <v>108</v>
      </c>
      <c r="BS203" s="1">
        <v>2</v>
      </c>
      <c r="BT203" s="1">
        <v>3</v>
      </c>
      <c r="BU203" s="1">
        <v>4</v>
      </c>
      <c r="BW203" s="3">
        <v>2.2</v>
      </c>
      <c r="BX203" s="17">
        <v>1</v>
      </c>
      <c r="BY203" s="1">
        <v>1</v>
      </c>
      <c r="BZ203" s="3">
        <v>49.5</v>
      </c>
      <c r="CA203" s="3">
        <v>111</v>
      </c>
      <c r="CB203" s="24">
        <v>1</v>
      </c>
      <c r="CC203" s="3">
        <v>52</v>
      </c>
      <c r="CD203" s="48">
        <f t="shared" si="106"/>
        <v>1.04</v>
      </c>
      <c r="CE203" s="48">
        <v>2</v>
      </c>
      <c r="CF203" s="129">
        <v>0</v>
      </c>
      <c r="CG203" s="3">
        <v>0</v>
      </c>
      <c r="CH203" s="3">
        <v>0</v>
      </c>
      <c r="CI203" s="3">
        <v>0</v>
      </c>
      <c r="CJ203" s="3">
        <v>0</v>
      </c>
      <c r="CK203" s="3">
        <v>52</v>
      </c>
      <c r="CL203" s="1">
        <f t="shared" si="82"/>
        <v>1.04</v>
      </c>
      <c r="CM203" s="3">
        <v>13</v>
      </c>
      <c r="CN203" s="17">
        <v>1</v>
      </c>
      <c r="CO203" s="3">
        <v>72.3</v>
      </c>
      <c r="CP203" s="17">
        <v>4</v>
      </c>
      <c r="CQ203" s="1">
        <f t="shared" si="105"/>
        <v>7.23</v>
      </c>
      <c r="CR203" s="3">
        <v>1.13</v>
      </c>
      <c r="CS203" s="1">
        <f t="shared" si="107"/>
        <v>11.3</v>
      </c>
      <c r="CT203" s="107">
        <v>1</v>
      </c>
      <c r="CU203" s="3">
        <v>29</v>
      </c>
      <c r="CV203" s="22">
        <v>1</v>
      </c>
      <c r="CW203" s="3">
        <v>18.9</v>
      </c>
      <c r="CX203" s="26">
        <f t="shared" si="93"/>
        <v>1.27646180417324</v>
      </c>
      <c r="CY203" s="27">
        <f t="shared" si="94"/>
        <v>0.842464790754341</v>
      </c>
      <c r="CZ203" s="26">
        <f t="shared" si="95"/>
        <v>2.465</v>
      </c>
      <c r="DA203" s="28">
        <f t="shared" si="96"/>
        <v>-1.62253520924566</v>
      </c>
      <c r="DB203" s="22">
        <v>2</v>
      </c>
      <c r="DC203" s="1">
        <v>1</v>
      </c>
      <c r="DD203" s="66">
        <v>2</v>
      </c>
      <c r="DE203" s="29">
        <f t="shared" si="102"/>
        <v>0</v>
      </c>
      <c r="DF203" s="29">
        <v>0</v>
      </c>
      <c r="DG203" s="3">
        <v>53</v>
      </c>
      <c r="DH203" s="1">
        <f t="shared" si="108"/>
        <v>5.3</v>
      </c>
      <c r="DI203" s="3">
        <v>58</v>
      </c>
      <c r="DJ203" s="1">
        <f t="shared" si="97"/>
        <v>5.8</v>
      </c>
      <c r="DK203" s="1">
        <v>3</v>
      </c>
      <c r="DL203" s="3">
        <v>141</v>
      </c>
      <c r="DM203" s="3">
        <v>104</v>
      </c>
      <c r="DN203" s="1">
        <f t="shared" si="83"/>
        <v>10.4</v>
      </c>
      <c r="DO203" s="3">
        <v>3852</v>
      </c>
      <c r="DP203" s="1">
        <v>1</v>
      </c>
      <c r="DQ203" s="1">
        <f t="shared" si="84"/>
        <v>3.852</v>
      </c>
      <c r="DR203" s="3">
        <v>51</v>
      </c>
      <c r="DS203" s="129">
        <v>4.5</v>
      </c>
      <c r="DT203" s="3" t="s">
        <v>308</v>
      </c>
      <c r="DU203" s="3">
        <v>2</v>
      </c>
      <c r="DV203" s="3">
        <v>7</v>
      </c>
      <c r="DW203" s="1">
        <v>2</v>
      </c>
      <c r="DX203" s="95">
        <v>5.9</v>
      </c>
      <c r="DY203" s="3">
        <v>73.2</v>
      </c>
      <c r="DZ203" s="30">
        <v>121</v>
      </c>
      <c r="EA203" s="3">
        <v>48</v>
      </c>
      <c r="EB203" s="3">
        <v>13.3</v>
      </c>
      <c r="EC203" s="3">
        <v>69.4</v>
      </c>
      <c r="ED203" s="3">
        <v>1.16</v>
      </c>
      <c r="EE203" s="3">
        <v>31</v>
      </c>
      <c r="EF203" s="3">
        <v>39.9</v>
      </c>
      <c r="EG203" s="26">
        <f t="shared" si="90"/>
        <v>1.60097289568675</v>
      </c>
      <c r="EH203" s="26">
        <f t="shared" si="91"/>
        <v>1.05664211115325</v>
      </c>
      <c r="EI203" s="1">
        <f t="shared" si="103"/>
        <v>2.635</v>
      </c>
      <c r="EJ203" s="28">
        <f t="shared" si="104"/>
        <v>-1.57835788884675</v>
      </c>
      <c r="EK203" s="22">
        <v>2</v>
      </c>
      <c r="EL203" s="1">
        <v>2</v>
      </c>
      <c r="EM203" s="3">
        <v>350</v>
      </c>
      <c r="EN203" s="3">
        <v>757</v>
      </c>
      <c r="EO203" s="3">
        <v>157</v>
      </c>
      <c r="EP203" s="3">
        <v>131</v>
      </c>
      <c r="EQ203" s="3">
        <v>4661</v>
      </c>
      <c r="ER203" s="129">
        <v>63</v>
      </c>
      <c r="ES203" s="118"/>
      <c r="ET203" s="3">
        <v>1</v>
      </c>
      <c r="EU203" s="3">
        <v>3.37</v>
      </c>
      <c r="EV203" s="3">
        <v>57.2</v>
      </c>
      <c r="EW203" s="30">
        <v>105</v>
      </c>
      <c r="EX203" s="3">
        <v>57</v>
      </c>
      <c r="EY203" s="3">
        <v>13.1</v>
      </c>
      <c r="EZ203" s="3">
        <v>71.3</v>
      </c>
      <c r="FA203" s="3">
        <v>1.14</v>
      </c>
      <c r="FB203" s="3">
        <v>26</v>
      </c>
      <c r="FC203" s="3">
        <v>20.8</v>
      </c>
      <c r="FD203" s="3">
        <v>155</v>
      </c>
      <c r="FE203" s="3">
        <v>91</v>
      </c>
      <c r="FF203" s="3">
        <v>166</v>
      </c>
      <c r="FG203" s="3">
        <v>122</v>
      </c>
      <c r="FH203" s="3">
        <v>3021</v>
      </c>
      <c r="FI203" s="3">
        <v>51</v>
      </c>
      <c r="FK203" s="95">
        <v>38.5</v>
      </c>
      <c r="FL203" s="3">
        <v>36.7</v>
      </c>
      <c r="FM203" s="17"/>
      <c r="FN203" s="31">
        <v>1</v>
      </c>
      <c r="FO203" s="157">
        <v>1</v>
      </c>
      <c r="FP203" s="3">
        <v>1</v>
      </c>
      <c r="FQ203" s="1">
        <v>0</v>
      </c>
      <c r="FR203" s="3">
        <v>0</v>
      </c>
      <c r="FS203" s="1">
        <v>0</v>
      </c>
      <c r="FT203" s="1">
        <f t="shared" si="98"/>
        <v>0</v>
      </c>
      <c r="FU203" s="66">
        <v>0</v>
      </c>
      <c r="FV203" s="1">
        <f t="shared" si="99"/>
        <v>0</v>
      </c>
      <c r="FW203" s="1">
        <v>0</v>
      </c>
      <c r="FX203" s="1">
        <v>0</v>
      </c>
      <c r="FY203" s="17">
        <v>0</v>
      </c>
      <c r="FZ203" s="1">
        <v>0</v>
      </c>
      <c r="GA203" s="17"/>
      <c r="GB203" s="1">
        <v>0</v>
      </c>
      <c r="GC203" s="17">
        <v>0</v>
      </c>
      <c r="GD203" s="17">
        <v>0</v>
      </c>
      <c r="GE203" s="1">
        <v>0</v>
      </c>
      <c r="GF203" s="17"/>
      <c r="GG203" s="1">
        <v>0</v>
      </c>
      <c r="GH203" s="17">
        <v>0</v>
      </c>
      <c r="GI203" s="17">
        <v>0</v>
      </c>
      <c r="GJ203" s="1">
        <v>0</v>
      </c>
      <c r="GK203" s="3">
        <v>0</v>
      </c>
      <c r="GL203" s="3">
        <v>0</v>
      </c>
      <c r="GM203" s="32">
        <v>0</v>
      </c>
      <c r="GN203" s="17">
        <v>0</v>
      </c>
      <c r="GO203" s="66">
        <v>0</v>
      </c>
      <c r="GP203" s="1">
        <v>0</v>
      </c>
      <c r="GQ203" s="1">
        <v>0</v>
      </c>
      <c r="GR203" s="66">
        <v>0</v>
      </c>
      <c r="GS203" s="1">
        <v>0</v>
      </c>
      <c r="GT203" s="32">
        <v>0</v>
      </c>
      <c r="GU203" s="32">
        <v>0</v>
      </c>
      <c r="GV203" s="3">
        <v>0</v>
      </c>
      <c r="GW203" s="3">
        <v>0</v>
      </c>
      <c r="GX203" s="157">
        <v>0</v>
      </c>
      <c r="GY203" s="66">
        <v>0</v>
      </c>
      <c r="GZ203" s="17">
        <v>0</v>
      </c>
      <c r="HA203" s="129">
        <v>0</v>
      </c>
      <c r="HB203" s="3">
        <v>0</v>
      </c>
      <c r="HC203" s="17">
        <v>0</v>
      </c>
      <c r="HD203" s="170">
        <v>0</v>
      </c>
      <c r="HE203" s="17">
        <v>0</v>
      </c>
      <c r="HF203" s="17">
        <v>0</v>
      </c>
      <c r="HG203" s="17">
        <v>0</v>
      </c>
      <c r="HH203" s="17">
        <v>0</v>
      </c>
      <c r="HI203" s="17">
        <v>0</v>
      </c>
      <c r="HL203" s="3">
        <v>0</v>
      </c>
      <c r="HM203" s="3">
        <v>0</v>
      </c>
      <c r="HN203" s="3">
        <v>0</v>
      </c>
      <c r="HO203" s="3">
        <v>0</v>
      </c>
      <c r="HP203" s="3">
        <v>0</v>
      </c>
      <c r="HQ203" s="3">
        <v>0</v>
      </c>
      <c r="HR203" s="32">
        <v>0</v>
      </c>
      <c r="HS203" s="1">
        <v>0</v>
      </c>
      <c r="HT203" s="32">
        <v>0</v>
      </c>
      <c r="HU203" s="32">
        <v>0</v>
      </c>
      <c r="HV203" s="1"/>
      <c r="HW203" s="32">
        <v>0</v>
      </c>
      <c r="HX203" s="32">
        <v>0</v>
      </c>
      <c r="HY203" s="1">
        <f t="shared" si="100"/>
        <v>0</v>
      </c>
      <c r="HZ203" s="1">
        <v>0</v>
      </c>
      <c r="IA203" s="1">
        <f t="shared" si="101"/>
        <v>0</v>
      </c>
      <c r="IB203" s="1">
        <v>0</v>
      </c>
      <c r="IC203" s="3">
        <v>0</v>
      </c>
      <c r="ID203" s="118">
        <v>0</v>
      </c>
      <c r="IE203" s="118"/>
      <c r="IF203" s="118"/>
      <c r="IG203" s="115">
        <v>4</v>
      </c>
      <c r="IH203" s="118" t="s">
        <v>331</v>
      </c>
      <c r="II203" s="33">
        <v>0</v>
      </c>
      <c r="IJ203" s="3" t="s">
        <v>936</v>
      </c>
      <c r="IL203" s="3" t="s">
        <v>261</v>
      </c>
      <c r="IM203" s="3">
        <v>0</v>
      </c>
      <c r="IN203" s="3">
        <v>0</v>
      </c>
      <c r="IQ203" s="3">
        <v>2.38</v>
      </c>
      <c r="IR203" s="3">
        <v>46.7</v>
      </c>
      <c r="IS203" s="3">
        <v>111</v>
      </c>
      <c r="IT203" s="3">
        <v>62</v>
      </c>
      <c r="IU203" s="3">
        <v>12.9</v>
      </c>
      <c r="IV203" s="3">
        <v>73.4</v>
      </c>
      <c r="IW203" s="3">
        <v>1.13</v>
      </c>
      <c r="IX203" s="3">
        <v>29</v>
      </c>
      <c r="IY203" s="3">
        <v>14</v>
      </c>
      <c r="IZ203" s="3">
        <v>21</v>
      </c>
      <c r="JA203" s="3">
        <v>30</v>
      </c>
      <c r="JB203" s="3">
        <v>131</v>
      </c>
      <c r="JC203" s="3">
        <v>66</v>
      </c>
      <c r="JD203" s="3">
        <v>3539</v>
      </c>
      <c r="JE203" s="118">
        <v>50</v>
      </c>
      <c r="JI203" s="3" t="s">
        <v>261</v>
      </c>
      <c r="JN203" s="118"/>
    </row>
    <row r="204" s="3" customFormat="1" ht="30" spans="2:274">
      <c r="B204" s="56"/>
      <c r="C204" s="56"/>
      <c r="E204" s="54">
        <v>3</v>
      </c>
      <c r="F204" s="49">
        <v>2</v>
      </c>
      <c r="G204" s="66">
        <v>3</v>
      </c>
      <c r="H204" s="66">
        <v>2</v>
      </c>
      <c r="I204" s="71">
        <v>56.3265129682997</v>
      </c>
      <c r="J204" s="47">
        <v>1</v>
      </c>
      <c r="K204" s="68">
        <f t="shared" si="92"/>
        <v>5.63265129682997</v>
      </c>
      <c r="L204" s="49">
        <v>3</v>
      </c>
      <c r="M204" s="79">
        <v>23529</v>
      </c>
      <c r="N204" s="66">
        <v>0</v>
      </c>
      <c r="O204" s="66">
        <v>0</v>
      </c>
      <c r="P204" s="66">
        <v>0</v>
      </c>
      <c r="Q204" s="66">
        <v>0</v>
      </c>
      <c r="R204" s="1">
        <v>0</v>
      </c>
      <c r="S204" s="19">
        <v>200</v>
      </c>
      <c r="T204" s="83">
        <v>202</v>
      </c>
      <c r="U204" s="3">
        <v>3</v>
      </c>
      <c r="V204" s="3">
        <v>3</v>
      </c>
      <c r="W204" s="1">
        <v>2</v>
      </c>
      <c r="X204" s="1">
        <v>2</v>
      </c>
      <c r="Z204" s="92">
        <v>44103</v>
      </c>
      <c r="AA204" s="66">
        <v>52</v>
      </c>
      <c r="AB204" s="66">
        <v>0</v>
      </c>
      <c r="AC204" s="3">
        <v>24.97</v>
      </c>
      <c r="AD204" s="1">
        <v>2</v>
      </c>
      <c r="AE204" s="95" t="s">
        <v>245</v>
      </c>
      <c r="AF204" s="94"/>
      <c r="AG204" s="94" t="s">
        <v>235</v>
      </c>
      <c r="AH204" s="94">
        <v>1</v>
      </c>
      <c r="AI204" s="21">
        <v>1</v>
      </c>
      <c r="AJ204" s="94">
        <v>2.7</v>
      </c>
      <c r="AK204" s="66">
        <v>2.7</v>
      </c>
      <c r="AL204" s="107">
        <v>2</v>
      </c>
      <c r="AM204" s="3">
        <v>1</v>
      </c>
      <c r="AN204" s="3">
        <v>1</v>
      </c>
      <c r="AO204" s="3">
        <v>0</v>
      </c>
      <c r="AP204" s="3">
        <v>0</v>
      </c>
      <c r="AQ204" s="66">
        <v>1</v>
      </c>
      <c r="AR204" s="1">
        <v>1</v>
      </c>
      <c r="AS204" s="66">
        <v>1</v>
      </c>
      <c r="AT204" s="66" t="s">
        <v>285</v>
      </c>
      <c r="AU204" s="3">
        <v>3</v>
      </c>
      <c r="AV204" s="3">
        <v>2</v>
      </c>
      <c r="AX204" s="3">
        <v>1</v>
      </c>
      <c r="AY204" s="3">
        <v>1</v>
      </c>
      <c r="AZ204" s="3">
        <v>1</v>
      </c>
      <c r="BA204" s="1">
        <v>1</v>
      </c>
      <c r="BB204" s="66">
        <v>1</v>
      </c>
      <c r="BC204" s="22">
        <v>0</v>
      </c>
      <c r="BD204" s="3">
        <v>1</v>
      </c>
      <c r="BF204" s="3">
        <v>1</v>
      </c>
      <c r="BG204" s="3">
        <v>1</v>
      </c>
      <c r="BH204" s="17">
        <v>1</v>
      </c>
      <c r="BI204" s="3">
        <v>1</v>
      </c>
      <c r="BJ204" s="66">
        <v>1</v>
      </c>
      <c r="BK204" s="118">
        <v>1</v>
      </c>
      <c r="BL204" s="3">
        <v>1</v>
      </c>
      <c r="BM204" s="3">
        <v>0</v>
      </c>
      <c r="BN204" s="3">
        <v>0</v>
      </c>
      <c r="BO204" s="3">
        <v>0</v>
      </c>
      <c r="BP204" s="1">
        <v>2</v>
      </c>
      <c r="BQ204" s="66">
        <v>2</v>
      </c>
      <c r="BR204" s="3">
        <v>40.72</v>
      </c>
      <c r="BS204" s="1">
        <v>2</v>
      </c>
      <c r="BT204" s="1">
        <v>2</v>
      </c>
      <c r="BU204" s="1">
        <v>3</v>
      </c>
      <c r="BW204" s="3">
        <v>2.56</v>
      </c>
      <c r="BX204" s="17">
        <v>1</v>
      </c>
      <c r="BY204" s="1">
        <v>1</v>
      </c>
      <c r="BZ204" s="3">
        <v>46.5</v>
      </c>
      <c r="CA204" s="3">
        <v>109</v>
      </c>
      <c r="CB204" s="24">
        <v>1</v>
      </c>
      <c r="CC204" s="3">
        <v>52</v>
      </c>
      <c r="CD204" s="48">
        <f t="shared" si="106"/>
        <v>1.04</v>
      </c>
      <c r="CE204" s="48">
        <v>2</v>
      </c>
      <c r="CF204" s="129">
        <v>0</v>
      </c>
      <c r="CG204" s="3">
        <v>0</v>
      </c>
      <c r="CH204" s="3">
        <v>0</v>
      </c>
      <c r="CI204" s="3">
        <v>0</v>
      </c>
      <c r="CJ204" s="3">
        <v>0</v>
      </c>
      <c r="CK204" s="3">
        <v>52</v>
      </c>
      <c r="CL204" s="1">
        <f t="shared" si="82"/>
        <v>1.04</v>
      </c>
      <c r="CM204" s="3">
        <v>13.8</v>
      </c>
      <c r="CN204" s="17">
        <v>1</v>
      </c>
      <c r="CO204" s="3">
        <v>64.9</v>
      </c>
      <c r="CP204" s="1">
        <v>3</v>
      </c>
      <c r="CQ204" s="1">
        <f t="shared" si="105"/>
        <v>6.49</v>
      </c>
      <c r="CR204" s="3">
        <v>1.21</v>
      </c>
      <c r="CS204" s="1">
        <f t="shared" si="107"/>
        <v>12.1</v>
      </c>
      <c r="CT204" s="22">
        <v>2</v>
      </c>
      <c r="CU204" s="3">
        <v>31</v>
      </c>
      <c r="CV204" s="22">
        <v>1</v>
      </c>
      <c r="CW204" s="3">
        <v>20.5</v>
      </c>
      <c r="CX204" s="26">
        <f t="shared" si="93"/>
        <v>1.31175386105575</v>
      </c>
      <c r="CY204" s="27">
        <f t="shared" si="94"/>
        <v>0.865757548296798</v>
      </c>
      <c r="CZ204" s="26">
        <f t="shared" si="95"/>
        <v>2.635</v>
      </c>
      <c r="DA204" s="28">
        <f t="shared" si="96"/>
        <v>-1.7692424517032</v>
      </c>
      <c r="DB204" s="22">
        <v>2</v>
      </c>
      <c r="DC204" s="1">
        <v>1</v>
      </c>
      <c r="DD204" s="66">
        <v>2</v>
      </c>
      <c r="DE204" s="29">
        <f t="shared" si="102"/>
        <v>0</v>
      </c>
      <c r="DF204" s="29">
        <v>0</v>
      </c>
      <c r="DG204" s="3">
        <v>49</v>
      </c>
      <c r="DH204" s="1">
        <f t="shared" si="108"/>
        <v>4.9</v>
      </c>
      <c r="DI204" s="3">
        <v>55</v>
      </c>
      <c r="DJ204" s="1">
        <f t="shared" si="97"/>
        <v>5.5</v>
      </c>
      <c r="DK204" s="1">
        <v>3</v>
      </c>
      <c r="DL204" s="3">
        <v>139</v>
      </c>
      <c r="DM204" s="3">
        <v>64</v>
      </c>
      <c r="DN204" s="1">
        <f t="shared" si="83"/>
        <v>6.4</v>
      </c>
      <c r="DO204" s="3">
        <v>3320</v>
      </c>
      <c r="DP204" s="1">
        <v>1</v>
      </c>
      <c r="DQ204" s="1">
        <f t="shared" si="84"/>
        <v>3.32</v>
      </c>
      <c r="DR204" s="3">
        <v>52</v>
      </c>
      <c r="DS204" s="129">
        <v>5.2</v>
      </c>
      <c r="DT204" s="3" t="s">
        <v>308</v>
      </c>
      <c r="DU204" s="3">
        <v>2</v>
      </c>
      <c r="DV204" s="3">
        <v>7</v>
      </c>
      <c r="DW204" s="1">
        <v>2</v>
      </c>
      <c r="DX204" s="95">
        <v>4.44</v>
      </c>
      <c r="DY204" s="3">
        <v>77</v>
      </c>
      <c r="DZ204" s="30">
        <v>111</v>
      </c>
      <c r="EA204" s="3">
        <v>47</v>
      </c>
      <c r="EB204" s="3">
        <v>13.5</v>
      </c>
      <c r="EC204" s="3">
        <v>67.6</v>
      </c>
      <c r="ED204" s="3">
        <v>1.18</v>
      </c>
      <c r="EE204" s="3">
        <v>32</v>
      </c>
      <c r="EF204" s="3">
        <v>34.5</v>
      </c>
      <c r="EG204" s="26">
        <f t="shared" si="90"/>
        <v>1.53781909507327</v>
      </c>
      <c r="EH204" s="26">
        <f t="shared" si="91"/>
        <v>1.01496060274836</v>
      </c>
      <c r="EI204" s="1">
        <f t="shared" si="103"/>
        <v>2.72</v>
      </c>
      <c r="EJ204" s="28">
        <f t="shared" si="104"/>
        <v>-1.70503939725164</v>
      </c>
      <c r="EK204" s="22">
        <v>2</v>
      </c>
      <c r="EL204" s="1">
        <v>2</v>
      </c>
      <c r="EM204" s="3">
        <v>120</v>
      </c>
      <c r="EN204" s="3">
        <v>244</v>
      </c>
      <c r="EO204" s="3">
        <v>131</v>
      </c>
      <c r="EP204" s="3">
        <v>64</v>
      </c>
      <c r="EQ204" s="3">
        <v>3003</v>
      </c>
      <c r="ER204" s="129">
        <v>52</v>
      </c>
      <c r="ES204" s="118"/>
      <c r="ET204" s="3">
        <v>1</v>
      </c>
      <c r="EU204" s="3">
        <v>4.09</v>
      </c>
      <c r="EV204" s="3">
        <v>69.4</v>
      </c>
      <c r="EW204" s="30">
        <v>105</v>
      </c>
      <c r="EX204" s="3">
        <v>65</v>
      </c>
      <c r="EY204" s="3">
        <v>15.1</v>
      </c>
      <c r="EZ204" s="3">
        <v>55.3</v>
      </c>
      <c r="FA204" s="3">
        <v>1.32</v>
      </c>
      <c r="FB204" s="3">
        <v>30</v>
      </c>
      <c r="FC204" s="3">
        <v>31.8</v>
      </c>
      <c r="FD204" s="3">
        <v>48</v>
      </c>
      <c r="FE204" s="3">
        <v>37</v>
      </c>
      <c r="FF204" s="3">
        <v>107</v>
      </c>
      <c r="FG204" s="3">
        <v>68</v>
      </c>
      <c r="FH204" s="3">
        <v>2416</v>
      </c>
      <c r="FI204" s="3">
        <v>53</v>
      </c>
      <c r="FK204" s="95">
        <v>38.6</v>
      </c>
      <c r="FL204" s="3">
        <v>36.4</v>
      </c>
      <c r="FM204" s="17"/>
      <c r="FN204" s="31">
        <v>1</v>
      </c>
      <c r="FO204" s="157">
        <v>1</v>
      </c>
      <c r="FP204" s="3">
        <v>1</v>
      </c>
      <c r="FQ204" s="1">
        <v>0</v>
      </c>
      <c r="FR204" s="3" t="s">
        <v>721</v>
      </c>
      <c r="FS204" s="1">
        <v>0</v>
      </c>
      <c r="FT204" s="1">
        <f t="shared" si="98"/>
        <v>0</v>
      </c>
      <c r="FU204" s="66">
        <v>1</v>
      </c>
      <c r="FV204" s="1">
        <f t="shared" si="99"/>
        <v>1</v>
      </c>
      <c r="FW204" s="3">
        <v>1</v>
      </c>
      <c r="FX204" s="1">
        <v>0</v>
      </c>
      <c r="FY204" s="17">
        <v>0</v>
      </c>
      <c r="FZ204" s="1">
        <v>0</v>
      </c>
      <c r="GA204" s="17"/>
      <c r="GB204" s="1">
        <v>0</v>
      </c>
      <c r="GC204" s="17">
        <v>1</v>
      </c>
      <c r="GD204" s="17">
        <v>0</v>
      </c>
      <c r="GE204" s="1">
        <v>0</v>
      </c>
      <c r="GF204" s="17"/>
      <c r="GG204" s="1">
        <v>0</v>
      </c>
      <c r="GH204" s="17">
        <v>0</v>
      </c>
      <c r="GI204" s="17">
        <v>0</v>
      </c>
      <c r="GJ204" s="1">
        <v>0</v>
      </c>
      <c r="GK204" s="3">
        <v>0</v>
      </c>
      <c r="GL204" s="3">
        <v>0</v>
      </c>
      <c r="GM204" s="32">
        <v>0</v>
      </c>
      <c r="GN204" s="17">
        <v>0</v>
      </c>
      <c r="GO204" s="66">
        <v>0</v>
      </c>
      <c r="GP204" s="1">
        <v>0</v>
      </c>
      <c r="GQ204" s="1">
        <v>0</v>
      </c>
      <c r="GR204" s="66">
        <v>0</v>
      </c>
      <c r="GS204" s="1">
        <v>0</v>
      </c>
      <c r="GT204" s="32">
        <v>0</v>
      </c>
      <c r="GU204" s="32">
        <v>0</v>
      </c>
      <c r="GV204" s="3" t="s">
        <v>937</v>
      </c>
      <c r="GW204" s="3">
        <v>1</v>
      </c>
      <c r="GX204" s="157">
        <v>0</v>
      </c>
      <c r="GY204" s="66">
        <v>0</v>
      </c>
      <c r="GZ204" s="17">
        <v>0</v>
      </c>
      <c r="HA204" s="129">
        <v>0</v>
      </c>
      <c r="HB204" s="3">
        <v>0</v>
      </c>
      <c r="HC204" s="17">
        <v>0</v>
      </c>
      <c r="HD204" s="170">
        <v>0</v>
      </c>
      <c r="HE204" s="17">
        <v>0</v>
      </c>
      <c r="HF204" s="17">
        <v>0</v>
      </c>
      <c r="HG204" s="17">
        <v>0</v>
      </c>
      <c r="HH204" s="17">
        <v>0</v>
      </c>
      <c r="HI204" s="17">
        <v>0</v>
      </c>
      <c r="HL204" s="3">
        <v>0</v>
      </c>
      <c r="HM204" s="3">
        <v>0</v>
      </c>
      <c r="HN204" s="3">
        <v>0</v>
      </c>
      <c r="HO204" s="3">
        <v>0</v>
      </c>
      <c r="HP204" s="3">
        <v>0</v>
      </c>
      <c r="HQ204" s="3">
        <v>0</v>
      </c>
      <c r="HR204" s="32">
        <v>0</v>
      </c>
      <c r="HS204" s="1">
        <v>0</v>
      </c>
      <c r="HT204" s="32">
        <v>0</v>
      </c>
      <c r="HU204" s="32">
        <v>0</v>
      </c>
      <c r="HV204" s="1"/>
      <c r="HW204" s="32">
        <v>0</v>
      </c>
      <c r="HX204" s="32">
        <v>0</v>
      </c>
      <c r="HY204" s="1">
        <f t="shared" si="100"/>
        <v>0</v>
      </c>
      <c r="HZ204" s="1">
        <v>0</v>
      </c>
      <c r="IA204" s="1">
        <f t="shared" si="101"/>
        <v>0</v>
      </c>
      <c r="IB204" s="1">
        <v>0</v>
      </c>
      <c r="IC204" s="3">
        <v>0</v>
      </c>
      <c r="ID204" s="118">
        <v>0</v>
      </c>
      <c r="IE204" s="118"/>
      <c r="IF204" s="118"/>
      <c r="IG204" s="115">
        <v>1</v>
      </c>
      <c r="IH204" s="118" t="s">
        <v>331</v>
      </c>
      <c r="II204" s="179">
        <v>1</v>
      </c>
      <c r="IJ204" s="3" t="s">
        <v>938</v>
      </c>
      <c r="IK204" s="3" t="s">
        <v>860</v>
      </c>
      <c r="IL204" s="3" t="s">
        <v>261</v>
      </c>
      <c r="JE204" s="118"/>
      <c r="JI204" s="3" t="s">
        <v>261</v>
      </c>
      <c r="JN204" s="118"/>
    </row>
    <row r="205" s="1" customFormat="1" spans="1:274">
      <c r="A205" s="17">
        <v>121</v>
      </c>
      <c r="B205" s="48">
        <v>3001319794</v>
      </c>
      <c r="C205" s="48" t="s">
        <v>939</v>
      </c>
      <c r="E205" s="49">
        <v>3</v>
      </c>
      <c r="F205" s="49">
        <v>2</v>
      </c>
      <c r="G205" s="17">
        <v>3</v>
      </c>
      <c r="H205" s="1">
        <v>1</v>
      </c>
      <c r="I205" s="71">
        <v>62.1457998348616</v>
      </c>
      <c r="J205" s="47">
        <v>2</v>
      </c>
      <c r="K205" s="68">
        <f t="shared" si="92"/>
        <v>6.21457998348616</v>
      </c>
      <c r="L205" s="49">
        <v>4</v>
      </c>
      <c r="M205" s="78">
        <v>21306</v>
      </c>
      <c r="N205" s="1">
        <v>0</v>
      </c>
      <c r="O205" s="1">
        <v>0</v>
      </c>
      <c r="P205" s="1">
        <v>0</v>
      </c>
      <c r="Q205" s="1">
        <v>0</v>
      </c>
      <c r="R205" s="1">
        <v>0</v>
      </c>
      <c r="S205" s="19">
        <v>201</v>
      </c>
      <c r="T205" s="83">
        <v>203</v>
      </c>
      <c r="U205" s="1">
        <v>1</v>
      </c>
      <c r="V205" s="1">
        <v>1</v>
      </c>
      <c r="W205" s="1">
        <v>1</v>
      </c>
      <c r="X205" s="1">
        <v>1</v>
      </c>
      <c r="Z205" s="88">
        <v>44005</v>
      </c>
      <c r="AA205" s="17">
        <v>201</v>
      </c>
      <c r="AB205" s="17">
        <v>0</v>
      </c>
      <c r="AC205" s="1">
        <v>23.18</v>
      </c>
      <c r="AD205" s="1">
        <v>2</v>
      </c>
      <c r="AE205" s="20" t="s">
        <v>250</v>
      </c>
      <c r="AF205" s="16"/>
      <c r="AG205" s="16" t="s">
        <v>251</v>
      </c>
      <c r="AH205" s="16">
        <v>2</v>
      </c>
      <c r="AI205" s="21">
        <v>2</v>
      </c>
      <c r="AJ205" s="16">
        <v>1.4</v>
      </c>
      <c r="AK205" s="17">
        <v>1.4</v>
      </c>
      <c r="AL205" s="22">
        <v>1</v>
      </c>
      <c r="AM205" s="1">
        <v>1</v>
      </c>
      <c r="AN205" s="1">
        <v>1</v>
      </c>
      <c r="AO205" s="1">
        <v>0</v>
      </c>
      <c r="AP205" s="1">
        <v>0</v>
      </c>
      <c r="AQ205" s="17">
        <v>1</v>
      </c>
      <c r="AR205" s="1">
        <v>1</v>
      </c>
      <c r="AS205" s="1">
        <v>1</v>
      </c>
      <c r="AT205" s="17">
        <v>0</v>
      </c>
      <c r="AU205" s="17">
        <v>0</v>
      </c>
      <c r="AV205" s="17">
        <v>0</v>
      </c>
      <c r="AX205" s="1">
        <v>0</v>
      </c>
      <c r="AY205" s="66">
        <v>0</v>
      </c>
      <c r="AZ205" s="3">
        <v>0.5</v>
      </c>
      <c r="BA205" s="1">
        <v>0.5</v>
      </c>
      <c r="BB205" s="22">
        <v>1</v>
      </c>
      <c r="BC205" s="22">
        <v>0</v>
      </c>
      <c r="BD205" s="22">
        <v>0</v>
      </c>
      <c r="BE205" s="22"/>
      <c r="BF205" s="1">
        <v>0</v>
      </c>
      <c r="BG205" s="1">
        <v>0</v>
      </c>
      <c r="BH205" s="17">
        <v>0</v>
      </c>
      <c r="BI205" s="1">
        <v>0</v>
      </c>
      <c r="BJ205" s="17">
        <v>0</v>
      </c>
      <c r="BK205" s="23">
        <v>1</v>
      </c>
      <c r="BL205" s="1">
        <v>1</v>
      </c>
      <c r="BM205" s="1">
        <v>0</v>
      </c>
      <c r="BN205" s="1">
        <v>0</v>
      </c>
      <c r="BO205" s="1">
        <v>0</v>
      </c>
      <c r="BP205" s="1">
        <v>2</v>
      </c>
      <c r="BQ205" s="1">
        <v>2</v>
      </c>
      <c r="BR205" s="1">
        <v>1.53</v>
      </c>
      <c r="BS205" s="1">
        <v>1</v>
      </c>
      <c r="BT205" s="1">
        <v>1</v>
      </c>
      <c r="BU205" s="1">
        <v>1</v>
      </c>
      <c r="BW205" s="1">
        <v>5.11</v>
      </c>
      <c r="BX205" s="1">
        <v>2</v>
      </c>
      <c r="BY205" s="66">
        <v>3</v>
      </c>
      <c r="BZ205" s="1">
        <v>63.2</v>
      </c>
      <c r="CA205" s="1">
        <v>155</v>
      </c>
      <c r="CB205" s="24">
        <v>2</v>
      </c>
      <c r="CC205" s="24">
        <v>201</v>
      </c>
      <c r="CD205" s="48">
        <f t="shared" si="106"/>
        <v>4.02</v>
      </c>
      <c r="CE205" s="48">
        <v>3</v>
      </c>
      <c r="CF205" s="25">
        <v>0</v>
      </c>
      <c r="CG205" s="17">
        <v>0</v>
      </c>
      <c r="CH205" s="17">
        <v>0</v>
      </c>
      <c r="CI205" s="17">
        <v>0</v>
      </c>
      <c r="CJ205" s="17">
        <v>0</v>
      </c>
      <c r="CK205" s="17">
        <v>201</v>
      </c>
      <c r="CL205" s="1">
        <f t="shared" si="82"/>
        <v>4.02</v>
      </c>
      <c r="CM205" s="22">
        <v>11.4</v>
      </c>
      <c r="CN205" s="17">
        <v>1</v>
      </c>
      <c r="CO205" s="1">
        <v>102.2</v>
      </c>
      <c r="CP205" s="17">
        <v>7</v>
      </c>
      <c r="CQ205" s="1">
        <f t="shared" si="105"/>
        <v>10.22</v>
      </c>
      <c r="CR205" s="1">
        <v>0.99</v>
      </c>
      <c r="CS205" s="1">
        <f t="shared" si="107"/>
        <v>9.9</v>
      </c>
      <c r="CT205" s="107">
        <v>1</v>
      </c>
      <c r="CU205" s="22">
        <v>42</v>
      </c>
      <c r="CV205" s="107">
        <v>2</v>
      </c>
      <c r="CW205" s="22">
        <v>19.3</v>
      </c>
      <c r="CX205" s="26">
        <f t="shared" si="93"/>
        <v>1.28555730900777</v>
      </c>
      <c r="CY205" s="27">
        <f t="shared" si="94"/>
        <v>0.848467823945131</v>
      </c>
      <c r="CZ205" s="26">
        <f t="shared" si="95"/>
        <v>3.57</v>
      </c>
      <c r="DA205" s="28">
        <f t="shared" si="96"/>
        <v>-2.72153217605487</v>
      </c>
      <c r="DB205" s="107">
        <v>1</v>
      </c>
      <c r="DC205" s="1">
        <v>1</v>
      </c>
      <c r="DD205" s="17">
        <v>2</v>
      </c>
      <c r="DE205" s="29">
        <f t="shared" si="102"/>
        <v>1</v>
      </c>
      <c r="DF205" s="141">
        <v>1</v>
      </c>
      <c r="DG205" s="1">
        <v>16</v>
      </c>
      <c r="DH205" s="1">
        <f t="shared" si="108"/>
        <v>1.6</v>
      </c>
      <c r="DI205" s="1">
        <v>22</v>
      </c>
      <c r="DJ205" s="1">
        <f t="shared" si="97"/>
        <v>2.2</v>
      </c>
      <c r="DK205" s="17">
        <v>1</v>
      </c>
      <c r="DL205" s="1">
        <v>79</v>
      </c>
      <c r="DM205" s="1">
        <v>36</v>
      </c>
      <c r="DN205" s="1">
        <f t="shared" si="83"/>
        <v>3.6</v>
      </c>
      <c r="DO205" s="1">
        <v>5375</v>
      </c>
      <c r="DP205" s="1">
        <v>2</v>
      </c>
      <c r="DQ205" s="1">
        <f t="shared" si="84"/>
        <v>5.375</v>
      </c>
      <c r="DR205" s="1">
        <v>83</v>
      </c>
      <c r="DS205" s="25">
        <v>4.7</v>
      </c>
      <c r="DT205" s="1" t="s">
        <v>241</v>
      </c>
      <c r="DU205" s="1">
        <v>1</v>
      </c>
      <c r="DV205" s="1">
        <v>5</v>
      </c>
      <c r="DW205" s="1">
        <v>1</v>
      </c>
      <c r="DX205" s="20">
        <v>8.98</v>
      </c>
      <c r="DY205" s="1">
        <v>82.4</v>
      </c>
      <c r="DZ205" s="30">
        <v>152</v>
      </c>
      <c r="EA205" s="1">
        <v>169</v>
      </c>
      <c r="EB205" s="1">
        <v>11.7</v>
      </c>
      <c r="EC205" s="1">
        <v>95.2</v>
      </c>
      <c r="ED205" s="1">
        <v>1.02</v>
      </c>
      <c r="EE205" s="1">
        <v>41</v>
      </c>
      <c r="EF205" s="1">
        <v>24.8</v>
      </c>
      <c r="EG205" s="26">
        <f t="shared" si="90"/>
        <v>1.39445168082622</v>
      </c>
      <c r="EH205" s="26">
        <f t="shared" si="91"/>
        <v>0.920338109345303</v>
      </c>
      <c r="EI205" s="1">
        <f t="shared" si="103"/>
        <v>3.485</v>
      </c>
      <c r="EJ205" s="28">
        <f t="shared" si="104"/>
        <v>-2.5646618906547</v>
      </c>
      <c r="EK205" s="22">
        <v>2</v>
      </c>
      <c r="EL205" s="1">
        <v>2</v>
      </c>
      <c r="EM205" s="1">
        <v>200</v>
      </c>
      <c r="EN205" s="1">
        <v>224</v>
      </c>
      <c r="EO205" s="1">
        <v>84</v>
      </c>
      <c r="EP205" s="1">
        <v>35</v>
      </c>
      <c r="EQ205" s="1">
        <v>5119</v>
      </c>
      <c r="ER205" s="25">
        <v>75</v>
      </c>
      <c r="ES205" s="23"/>
      <c r="ET205" s="1">
        <v>0</v>
      </c>
      <c r="EW205" s="30"/>
      <c r="FK205" s="20">
        <v>37.6</v>
      </c>
      <c r="FL205" s="1">
        <v>36.5</v>
      </c>
      <c r="FN205" s="31">
        <v>1</v>
      </c>
      <c r="FO205" s="32">
        <v>0</v>
      </c>
      <c r="FP205" s="1">
        <v>1</v>
      </c>
      <c r="FQ205" s="1">
        <v>0</v>
      </c>
      <c r="FR205" s="1">
        <v>0</v>
      </c>
      <c r="FS205" s="1">
        <v>0</v>
      </c>
      <c r="FT205" s="1">
        <f t="shared" si="98"/>
        <v>0</v>
      </c>
      <c r="FU205" s="1">
        <v>0</v>
      </c>
      <c r="FV205" s="1">
        <f t="shared" si="99"/>
        <v>0</v>
      </c>
      <c r="FW205" s="1">
        <v>0</v>
      </c>
      <c r="FX205" s="1">
        <v>0</v>
      </c>
      <c r="FY205" s="17">
        <v>0</v>
      </c>
      <c r="FZ205" s="1">
        <v>0</v>
      </c>
      <c r="GB205" s="1">
        <v>0</v>
      </c>
      <c r="GC205" s="1">
        <v>0</v>
      </c>
      <c r="GD205" s="17">
        <v>0</v>
      </c>
      <c r="GE205" s="1">
        <v>0</v>
      </c>
      <c r="GG205" s="1">
        <v>0</v>
      </c>
      <c r="GH205" s="1">
        <v>0</v>
      </c>
      <c r="GI205" s="17">
        <v>0</v>
      </c>
      <c r="GJ205" s="1">
        <v>0</v>
      </c>
      <c r="GK205" s="1">
        <v>0</v>
      </c>
      <c r="GL205" s="1">
        <v>0</v>
      </c>
      <c r="GM205" s="32">
        <v>0</v>
      </c>
      <c r="GN205" s="17">
        <v>0</v>
      </c>
      <c r="GO205" s="17">
        <v>0</v>
      </c>
      <c r="GP205" s="1">
        <v>0</v>
      </c>
      <c r="GQ205" s="1">
        <v>0</v>
      </c>
      <c r="GR205" s="1">
        <v>0</v>
      </c>
      <c r="GS205" s="1">
        <v>0</v>
      </c>
      <c r="GT205" s="32">
        <v>0</v>
      </c>
      <c r="GU205" s="32">
        <v>0</v>
      </c>
      <c r="GV205" s="1">
        <v>0</v>
      </c>
      <c r="GW205" s="1">
        <v>0</v>
      </c>
      <c r="GX205" s="157">
        <v>0</v>
      </c>
      <c r="GY205" s="17">
        <v>0</v>
      </c>
      <c r="GZ205" s="17">
        <v>0</v>
      </c>
      <c r="HA205" s="25">
        <v>0</v>
      </c>
      <c r="HB205" s="1">
        <v>0</v>
      </c>
      <c r="HC205" s="17">
        <v>0</v>
      </c>
      <c r="HD205" s="170">
        <v>0</v>
      </c>
      <c r="HE205" s="17">
        <v>0</v>
      </c>
      <c r="HF205" s="17">
        <v>0</v>
      </c>
      <c r="HG205" s="17">
        <v>0</v>
      </c>
      <c r="HH205" s="17">
        <v>0</v>
      </c>
      <c r="HI205" s="17">
        <v>0</v>
      </c>
      <c r="HL205" s="1">
        <v>0</v>
      </c>
      <c r="HM205" s="1">
        <v>0</v>
      </c>
      <c r="HN205" s="1">
        <v>0</v>
      </c>
      <c r="HO205" s="1">
        <v>0</v>
      </c>
      <c r="HP205" s="1">
        <v>0</v>
      </c>
      <c r="HQ205" s="1">
        <v>0</v>
      </c>
      <c r="HR205" s="32">
        <v>0</v>
      </c>
      <c r="HS205" s="1">
        <v>0</v>
      </c>
      <c r="HT205" s="32">
        <v>0</v>
      </c>
      <c r="HU205" s="32">
        <v>0</v>
      </c>
      <c r="HW205" s="32">
        <v>0</v>
      </c>
      <c r="HX205" s="32">
        <v>0</v>
      </c>
      <c r="HY205" s="1">
        <f t="shared" si="100"/>
        <v>0</v>
      </c>
      <c r="HZ205" s="1">
        <v>0</v>
      </c>
      <c r="IA205" s="1">
        <f t="shared" si="101"/>
        <v>0</v>
      </c>
      <c r="IB205" s="1">
        <v>0</v>
      </c>
      <c r="IC205" s="1">
        <v>0</v>
      </c>
      <c r="ID205" s="23">
        <v>0</v>
      </c>
      <c r="IE205" s="23"/>
      <c r="IF205" s="23"/>
      <c r="IG205" s="36">
        <v>1</v>
      </c>
      <c r="IH205" s="37" t="s">
        <v>242</v>
      </c>
      <c r="II205" s="179">
        <v>0</v>
      </c>
      <c r="IJ205" s="1" t="s">
        <v>940</v>
      </c>
      <c r="IK205" s="1" t="s">
        <v>418</v>
      </c>
      <c r="IL205" s="38" t="s">
        <v>242</v>
      </c>
      <c r="IM205" s="1">
        <v>0</v>
      </c>
      <c r="IN205" s="1">
        <v>0</v>
      </c>
      <c r="IQ205" s="1">
        <v>4.33</v>
      </c>
      <c r="IR205" s="1">
        <v>62.8</v>
      </c>
      <c r="IS205" s="1">
        <v>146</v>
      </c>
      <c r="IT205" s="1">
        <v>172</v>
      </c>
      <c r="IU205" s="1">
        <v>11.9</v>
      </c>
      <c r="IV205" s="1">
        <v>90.9</v>
      </c>
      <c r="IW205" s="1">
        <v>1.04</v>
      </c>
      <c r="IX205" s="1">
        <v>43</v>
      </c>
      <c r="IY205" s="1">
        <v>21.7</v>
      </c>
      <c r="IZ205" s="1">
        <v>17</v>
      </c>
      <c r="JA205" s="1">
        <v>23</v>
      </c>
      <c r="JB205" s="1">
        <v>77</v>
      </c>
      <c r="JC205" s="1">
        <v>39</v>
      </c>
      <c r="JD205" s="1">
        <v>5398</v>
      </c>
      <c r="JE205" s="23">
        <v>84</v>
      </c>
      <c r="JI205" s="38" t="s">
        <v>242</v>
      </c>
      <c r="JN205" s="23"/>
    </row>
    <row r="206" s="1" customFormat="1" ht="60" spans="1:274">
      <c r="A206" s="17">
        <v>122</v>
      </c>
      <c r="B206" s="48">
        <v>3001410405</v>
      </c>
      <c r="C206" s="48" t="s">
        <v>941</v>
      </c>
      <c r="E206" s="49">
        <v>3</v>
      </c>
      <c r="F206" s="49">
        <v>2</v>
      </c>
      <c r="G206" s="17">
        <v>3</v>
      </c>
      <c r="H206" s="1">
        <v>1</v>
      </c>
      <c r="I206" s="71">
        <v>60.3894524236984</v>
      </c>
      <c r="J206" s="47">
        <v>2</v>
      </c>
      <c r="K206" s="68">
        <f t="shared" si="92"/>
        <v>6.03894524236984</v>
      </c>
      <c r="L206" s="49">
        <v>4</v>
      </c>
      <c r="M206" s="78">
        <v>21306</v>
      </c>
      <c r="N206" s="1">
        <v>0</v>
      </c>
      <c r="O206" s="1">
        <v>0</v>
      </c>
      <c r="P206" s="1">
        <v>1</v>
      </c>
      <c r="Q206" s="1">
        <v>2</v>
      </c>
      <c r="R206" s="1">
        <v>1</v>
      </c>
      <c r="S206" s="19">
        <v>202</v>
      </c>
      <c r="T206" s="83">
        <v>204</v>
      </c>
      <c r="U206" s="1">
        <v>1</v>
      </c>
      <c r="V206" s="1">
        <v>1</v>
      </c>
      <c r="W206" s="1">
        <v>1</v>
      </c>
      <c r="X206" s="1">
        <v>1</v>
      </c>
      <c r="Z206" s="88">
        <v>43363</v>
      </c>
      <c r="AA206" s="17" t="s">
        <v>942</v>
      </c>
      <c r="AB206" s="17">
        <v>0</v>
      </c>
      <c r="AC206" s="1">
        <v>22.95</v>
      </c>
      <c r="AD206" s="1">
        <v>2</v>
      </c>
      <c r="AE206" s="20" t="s">
        <v>250</v>
      </c>
      <c r="AF206" s="16"/>
      <c r="AG206" s="16" t="s">
        <v>251</v>
      </c>
      <c r="AH206" s="16">
        <v>2</v>
      </c>
      <c r="AI206" s="21">
        <v>2</v>
      </c>
      <c r="AJ206" s="16">
        <v>1.4</v>
      </c>
      <c r="AK206" s="17">
        <v>1.4</v>
      </c>
      <c r="AL206" s="22">
        <v>1</v>
      </c>
      <c r="AM206" s="1">
        <v>1</v>
      </c>
      <c r="AN206" s="1">
        <v>1</v>
      </c>
      <c r="AO206" s="1">
        <v>0</v>
      </c>
      <c r="AP206" s="1">
        <v>0</v>
      </c>
      <c r="AQ206" s="17">
        <v>1</v>
      </c>
      <c r="AR206" s="1">
        <v>1</v>
      </c>
      <c r="AS206" s="1">
        <v>1</v>
      </c>
      <c r="AT206" s="17" t="s">
        <v>246</v>
      </c>
      <c r="AU206" s="17">
        <v>1</v>
      </c>
      <c r="AV206" s="17">
        <v>1</v>
      </c>
      <c r="AX206" s="1">
        <v>1</v>
      </c>
      <c r="AY206" s="1">
        <v>1</v>
      </c>
      <c r="AZ206" s="1">
        <v>1</v>
      </c>
      <c r="BA206" s="1">
        <v>1</v>
      </c>
      <c r="BB206" s="107">
        <v>1</v>
      </c>
      <c r="BC206" s="22">
        <v>0</v>
      </c>
      <c r="BD206" s="22">
        <v>0</v>
      </c>
      <c r="BE206" s="22"/>
      <c r="BF206" s="1">
        <v>1</v>
      </c>
      <c r="BG206" s="1">
        <v>1</v>
      </c>
      <c r="BH206" s="17">
        <v>1</v>
      </c>
      <c r="BI206" s="1">
        <v>0</v>
      </c>
      <c r="BJ206" s="17">
        <v>0</v>
      </c>
      <c r="BK206" s="23">
        <v>1</v>
      </c>
      <c r="BL206" s="1">
        <v>0</v>
      </c>
      <c r="BM206" s="1">
        <v>0</v>
      </c>
      <c r="BN206" s="1">
        <v>1</v>
      </c>
      <c r="BO206" s="1" t="s">
        <v>943</v>
      </c>
      <c r="BP206" s="1">
        <v>1</v>
      </c>
      <c r="BQ206" s="1">
        <v>1</v>
      </c>
      <c r="BR206" s="1">
        <v>103.8</v>
      </c>
      <c r="BS206" s="1">
        <v>2</v>
      </c>
      <c r="BT206" s="1">
        <v>3</v>
      </c>
      <c r="BU206" s="1">
        <v>4</v>
      </c>
      <c r="BW206" s="1">
        <v>2.96</v>
      </c>
      <c r="BX206" s="17">
        <v>1</v>
      </c>
      <c r="BY206" s="1">
        <v>1</v>
      </c>
      <c r="BZ206" s="1">
        <v>50.7</v>
      </c>
      <c r="CA206" s="1">
        <v>114</v>
      </c>
      <c r="CB206" s="24">
        <v>1</v>
      </c>
      <c r="CC206" s="24">
        <v>110</v>
      </c>
      <c r="CD206" s="48">
        <f t="shared" si="106"/>
        <v>2.2</v>
      </c>
      <c r="CE206" s="48">
        <v>3</v>
      </c>
      <c r="CF206" s="25" t="s">
        <v>944</v>
      </c>
      <c r="CG206" s="17">
        <v>0</v>
      </c>
      <c r="CH206" s="17">
        <v>0</v>
      </c>
      <c r="CI206" s="17">
        <v>0</v>
      </c>
      <c r="CJ206" s="17" t="s">
        <v>945</v>
      </c>
      <c r="CK206" s="17">
        <v>110</v>
      </c>
      <c r="CL206" s="1">
        <f t="shared" si="82"/>
        <v>2.2</v>
      </c>
      <c r="CM206" s="22">
        <v>14.3</v>
      </c>
      <c r="CN206" s="17">
        <v>1</v>
      </c>
      <c r="CO206" s="1">
        <v>55.4</v>
      </c>
      <c r="CP206" s="1">
        <v>2</v>
      </c>
      <c r="CQ206" s="1">
        <f t="shared" si="105"/>
        <v>5.54</v>
      </c>
      <c r="CR206" s="1">
        <v>1.25</v>
      </c>
      <c r="CS206" s="1">
        <f t="shared" si="107"/>
        <v>12.5</v>
      </c>
      <c r="CT206" s="22">
        <v>2</v>
      </c>
      <c r="CU206" s="22">
        <v>27</v>
      </c>
      <c r="CV206" s="22">
        <v>1</v>
      </c>
      <c r="CW206" s="22">
        <v>37.5</v>
      </c>
      <c r="CX206" s="26">
        <f t="shared" si="93"/>
        <v>1.57403126772772</v>
      </c>
      <c r="CY206" s="27">
        <f t="shared" si="94"/>
        <v>1.03886063670029</v>
      </c>
      <c r="CZ206" s="26">
        <f t="shared" si="95"/>
        <v>2.295</v>
      </c>
      <c r="DA206" s="28">
        <f t="shared" si="96"/>
        <v>-1.25613936329971</v>
      </c>
      <c r="DB206" s="22">
        <v>3</v>
      </c>
      <c r="DC206" s="1">
        <v>2</v>
      </c>
      <c r="DD206" s="17">
        <v>2</v>
      </c>
      <c r="DE206" s="29">
        <f t="shared" si="102"/>
        <v>-1</v>
      </c>
      <c r="DF206" s="29">
        <v>0</v>
      </c>
      <c r="DG206" s="1">
        <v>43</v>
      </c>
      <c r="DH206" s="1">
        <f t="shared" si="108"/>
        <v>4.3</v>
      </c>
      <c r="DI206" s="1">
        <v>48</v>
      </c>
      <c r="DJ206" s="1">
        <f t="shared" si="97"/>
        <v>4.8</v>
      </c>
      <c r="DK206" s="1">
        <v>3</v>
      </c>
      <c r="DL206" s="1">
        <v>113</v>
      </c>
      <c r="DM206" s="1">
        <v>120</v>
      </c>
      <c r="DN206" s="1">
        <f t="shared" si="83"/>
        <v>12</v>
      </c>
      <c r="DO206" s="1">
        <v>3404</v>
      </c>
      <c r="DP206" s="1">
        <v>1</v>
      </c>
      <c r="DQ206" s="1">
        <f t="shared" si="84"/>
        <v>3.404</v>
      </c>
      <c r="DR206" s="1">
        <v>56</v>
      </c>
      <c r="DS206" s="25">
        <v>4.2</v>
      </c>
      <c r="DT206" s="1" t="s">
        <v>584</v>
      </c>
      <c r="DU206" s="1">
        <v>2</v>
      </c>
      <c r="DV206" s="1">
        <v>8</v>
      </c>
      <c r="DW206" s="1">
        <v>2</v>
      </c>
      <c r="DX206" s="20">
        <v>6.54</v>
      </c>
      <c r="DY206" s="1">
        <v>77.1</v>
      </c>
      <c r="DZ206" s="30">
        <v>116</v>
      </c>
      <c r="EA206" s="1">
        <v>108</v>
      </c>
      <c r="EB206" s="1">
        <v>15.2</v>
      </c>
      <c r="EC206" s="1">
        <v>50.4</v>
      </c>
      <c r="ED206" s="1">
        <v>1.33</v>
      </c>
      <c r="EE206" s="1">
        <v>31</v>
      </c>
      <c r="EF206" s="1">
        <v>45.4</v>
      </c>
      <c r="EG206" s="26">
        <f t="shared" si="90"/>
        <v>1.6570558528571</v>
      </c>
      <c r="EH206" s="26">
        <f t="shared" si="91"/>
        <v>1.09365686288569</v>
      </c>
      <c r="EI206" s="1">
        <f t="shared" si="103"/>
        <v>2.635</v>
      </c>
      <c r="EJ206" s="28">
        <f t="shared" si="104"/>
        <v>-1.54134313711431</v>
      </c>
      <c r="EK206" s="22">
        <v>2</v>
      </c>
      <c r="EL206" s="1">
        <v>2</v>
      </c>
      <c r="EM206" s="1">
        <v>60</v>
      </c>
      <c r="EN206" s="1">
        <v>104</v>
      </c>
      <c r="EO206" s="1">
        <v>101</v>
      </c>
      <c r="EP206" s="1">
        <v>109</v>
      </c>
      <c r="EQ206" s="1">
        <v>3297</v>
      </c>
      <c r="ER206" s="25">
        <v>59</v>
      </c>
      <c r="ES206" s="23">
        <v>53.21</v>
      </c>
      <c r="ET206" s="1">
        <v>1</v>
      </c>
      <c r="EU206" s="1">
        <v>2.95</v>
      </c>
      <c r="EV206" s="1">
        <v>54.2</v>
      </c>
      <c r="EW206" s="30">
        <v>108</v>
      </c>
      <c r="EX206" s="1">
        <v>119</v>
      </c>
      <c r="EY206" s="1">
        <v>17</v>
      </c>
      <c r="EZ206" s="1">
        <v>43.8</v>
      </c>
      <c r="FA206" s="1">
        <v>1.5</v>
      </c>
      <c r="FB206" s="1">
        <v>36</v>
      </c>
      <c r="FC206" s="1">
        <v>32.1</v>
      </c>
      <c r="FD206" s="1">
        <v>51</v>
      </c>
      <c r="FE206" s="1">
        <v>57</v>
      </c>
      <c r="FF206" s="1">
        <v>109</v>
      </c>
      <c r="FG206" s="1">
        <v>106</v>
      </c>
      <c r="FH206" s="1">
        <v>2448</v>
      </c>
      <c r="FI206" s="1">
        <v>59</v>
      </c>
      <c r="FK206" s="20">
        <v>37.9</v>
      </c>
      <c r="FL206" s="1">
        <v>36.5</v>
      </c>
      <c r="FN206" s="31">
        <v>1</v>
      </c>
      <c r="FO206" s="32">
        <v>0</v>
      </c>
      <c r="FP206" s="1">
        <v>0</v>
      </c>
      <c r="FQ206" s="1">
        <v>0</v>
      </c>
      <c r="FR206" s="1">
        <v>0</v>
      </c>
      <c r="FS206" s="1">
        <v>0</v>
      </c>
      <c r="FT206" s="1">
        <f t="shared" si="98"/>
        <v>0</v>
      </c>
      <c r="FU206" s="1">
        <v>0</v>
      </c>
      <c r="FV206" s="1">
        <f t="shared" si="99"/>
        <v>0</v>
      </c>
      <c r="FW206" s="1">
        <v>0</v>
      </c>
      <c r="FX206" s="1">
        <v>0</v>
      </c>
      <c r="FY206" s="17">
        <v>0</v>
      </c>
      <c r="FZ206" s="1">
        <v>0</v>
      </c>
      <c r="GB206" s="1">
        <v>0</v>
      </c>
      <c r="GC206" s="1">
        <v>1</v>
      </c>
      <c r="GD206" s="17">
        <v>0</v>
      </c>
      <c r="GE206" s="1">
        <v>0</v>
      </c>
      <c r="GG206" s="1">
        <v>0</v>
      </c>
      <c r="GH206" s="1">
        <v>0</v>
      </c>
      <c r="GI206" s="17">
        <v>0</v>
      </c>
      <c r="GJ206" s="1">
        <v>0</v>
      </c>
      <c r="GK206" s="1">
        <v>0</v>
      </c>
      <c r="GL206" s="1">
        <v>0</v>
      </c>
      <c r="GM206" s="32">
        <v>0</v>
      </c>
      <c r="GN206" s="17">
        <v>0</v>
      </c>
      <c r="GO206" s="17">
        <v>0</v>
      </c>
      <c r="GP206" s="1">
        <v>0</v>
      </c>
      <c r="GQ206" s="1">
        <v>0</v>
      </c>
      <c r="GR206" s="1">
        <v>0</v>
      </c>
      <c r="GS206" s="1">
        <v>0</v>
      </c>
      <c r="GT206" s="32">
        <v>0</v>
      </c>
      <c r="GU206" s="32">
        <v>0</v>
      </c>
      <c r="GV206" s="1">
        <v>1</v>
      </c>
      <c r="GW206" s="1">
        <v>1</v>
      </c>
      <c r="GX206" s="157">
        <v>0</v>
      </c>
      <c r="GY206" s="17">
        <v>0</v>
      </c>
      <c r="GZ206" s="17">
        <v>0</v>
      </c>
      <c r="HA206" s="25">
        <v>0</v>
      </c>
      <c r="HB206" s="1">
        <v>0</v>
      </c>
      <c r="HC206" s="17">
        <v>0</v>
      </c>
      <c r="HD206" s="170">
        <v>0</v>
      </c>
      <c r="HE206" s="17">
        <v>0</v>
      </c>
      <c r="HF206" s="17">
        <v>0</v>
      </c>
      <c r="HG206" s="17">
        <v>0</v>
      </c>
      <c r="HH206" s="17">
        <v>0</v>
      </c>
      <c r="HI206" s="17">
        <v>0</v>
      </c>
      <c r="HL206" s="1">
        <v>0</v>
      </c>
      <c r="HM206" s="1">
        <v>0</v>
      </c>
      <c r="HN206" s="1">
        <v>0</v>
      </c>
      <c r="HO206" s="1" t="s">
        <v>945</v>
      </c>
      <c r="HP206" s="1">
        <v>0</v>
      </c>
      <c r="HQ206" s="1">
        <v>0</v>
      </c>
      <c r="HR206" s="32">
        <v>0</v>
      </c>
      <c r="HS206" s="1">
        <v>0</v>
      </c>
      <c r="HT206" s="32">
        <v>0</v>
      </c>
      <c r="HU206" s="32">
        <v>0</v>
      </c>
      <c r="HW206" s="32">
        <v>0</v>
      </c>
      <c r="HX206" s="32">
        <v>0</v>
      </c>
      <c r="HY206" s="1">
        <f t="shared" si="100"/>
        <v>0</v>
      </c>
      <c r="HZ206" s="1">
        <v>0</v>
      </c>
      <c r="IA206" s="1">
        <f t="shared" si="101"/>
        <v>0</v>
      </c>
      <c r="IB206" s="1">
        <v>0</v>
      </c>
      <c r="IC206" s="1">
        <v>0</v>
      </c>
      <c r="ID206" s="23">
        <v>0</v>
      </c>
      <c r="IE206" s="23"/>
      <c r="IF206" s="23"/>
      <c r="IG206" s="36">
        <v>1</v>
      </c>
      <c r="IH206" s="37" t="s">
        <v>242</v>
      </c>
      <c r="II206" s="179">
        <v>0</v>
      </c>
      <c r="IJ206" s="1" t="s">
        <v>946</v>
      </c>
      <c r="IK206" s="1" t="s">
        <v>418</v>
      </c>
      <c r="IL206" s="38" t="s">
        <v>242</v>
      </c>
      <c r="IM206" s="1">
        <v>0</v>
      </c>
      <c r="IN206" s="1">
        <v>0</v>
      </c>
      <c r="IO206" s="1">
        <v>15.71</v>
      </c>
      <c r="IQ206" s="1">
        <v>3.78</v>
      </c>
      <c r="IR206" s="1">
        <v>50.5</v>
      </c>
      <c r="IS206" s="1">
        <v>137</v>
      </c>
      <c r="IT206" s="1">
        <v>116</v>
      </c>
      <c r="IU206" s="1">
        <v>12.1</v>
      </c>
      <c r="IV206" s="1">
        <v>81.2</v>
      </c>
      <c r="IW206" s="1">
        <v>1.05</v>
      </c>
      <c r="IX206" s="1">
        <v>35</v>
      </c>
      <c r="IY206" s="1">
        <v>13.1</v>
      </c>
      <c r="IZ206" s="1">
        <v>37</v>
      </c>
      <c r="JA206" s="1">
        <v>38</v>
      </c>
      <c r="JB206" s="1">
        <v>120</v>
      </c>
      <c r="JC206" s="1">
        <v>90</v>
      </c>
      <c r="JD206" s="1">
        <v>5249</v>
      </c>
      <c r="JE206" s="23">
        <v>70</v>
      </c>
      <c r="JI206" s="38" t="s">
        <v>242</v>
      </c>
      <c r="JN206" s="23"/>
    </row>
    <row r="207" s="3" customFormat="1" spans="2:274">
      <c r="B207" s="56"/>
      <c r="C207" s="56"/>
      <c r="E207" s="54">
        <v>3</v>
      </c>
      <c r="F207" s="49">
        <v>2</v>
      </c>
      <c r="G207" s="66">
        <v>3</v>
      </c>
      <c r="H207" s="66">
        <v>1</v>
      </c>
      <c r="I207" s="71">
        <v>62.1457998348616</v>
      </c>
      <c r="J207" s="47">
        <v>2</v>
      </c>
      <c r="K207" s="68">
        <f t="shared" si="92"/>
        <v>6.21457998348616</v>
      </c>
      <c r="L207" s="49">
        <v>4</v>
      </c>
      <c r="M207" s="79">
        <v>21306</v>
      </c>
      <c r="N207" s="66">
        <v>0</v>
      </c>
      <c r="O207" s="66">
        <v>0</v>
      </c>
      <c r="P207" s="66">
        <v>1</v>
      </c>
      <c r="Q207" s="66">
        <v>2</v>
      </c>
      <c r="R207" s="1">
        <v>1</v>
      </c>
      <c r="S207" s="19">
        <v>203</v>
      </c>
      <c r="T207" s="83">
        <v>205</v>
      </c>
      <c r="U207" s="3">
        <v>2</v>
      </c>
      <c r="V207" s="3">
        <v>2</v>
      </c>
      <c r="W207" s="1">
        <v>2</v>
      </c>
      <c r="X207" s="1">
        <v>1</v>
      </c>
      <c r="Z207" s="92">
        <v>44005</v>
      </c>
      <c r="AA207" s="66">
        <v>108</v>
      </c>
      <c r="AB207" s="66">
        <v>0</v>
      </c>
      <c r="AC207" s="3">
        <v>21.46</v>
      </c>
      <c r="AD207" s="17">
        <v>1</v>
      </c>
      <c r="AE207" s="95" t="s">
        <v>333</v>
      </c>
      <c r="AF207" s="94"/>
      <c r="AG207" s="94" t="s">
        <v>235</v>
      </c>
      <c r="AH207" s="94">
        <v>1</v>
      </c>
      <c r="AI207" s="21">
        <v>1</v>
      </c>
      <c r="AJ207" s="94">
        <v>1.5</v>
      </c>
      <c r="AK207" s="66">
        <v>1.5</v>
      </c>
      <c r="AL207" s="22">
        <v>1</v>
      </c>
      <c r="AM207" s="3">
        <v>1</v>
      </c>
      <c r="AN207" s="3">
        <v>1</v>
      </c>
      <c r="AO207" s="3">
        <v>0</v>
      </c>
      <c r="AP207" s="3">
        <v>0</v>
      </c>
      <c r="AQ207" s="66">
        <v>1</v>
      </c>
      <c r="AR207" s="1">
        <v>1</v>
      </c>
      <c r="AS207" s="66">
        <v>1</v>
      </c>
      <c r="AT207" s="66">
        <v>0</v>
      </c>
      <c r="AU207" s="66">
        <v>0</v>
      </c>
      <c r="AV207" s="66">
        <v>0</v>
      </c>
      <c r="AX207" s="3">
        <v>1</v>
      </c>
      <c r="AY207" s="3">
        <v>1</v>
      </c>
      <c r="AZ207" s="3">
        <v>1</v>
      </c>
      <c r="BA207" s="1">
        <v>1</v>
      </c>
      <c r="BB207" s="66">
        <v>1</v>
      </c>
      <c r="BC207" s="22">
        <v>0</v>
      </c>
      <c r="BD207" s="3">
        <v>0</v>
      </c>
      <c r="BF207" s="3">
        <v>0</v>
      </c>
      <c r="BG207" s="3">
        <v>1</v>
      </c>
      <c r="BH207" s="17">
        <v>1</v>
      </c>
      <c r="BI207" s="3">
        <v>0</v>
      </c>
      <c r="BJ207" s="66">
        <v>0</v>
      </c>
      <c r="BK207" s="118">
        <v>1</v>
      </c>
      <c r="BL207" s="3">
        <v>0</v>
      </c>
      <c r="BM207" s="3">
        <v>0</v>
      </c>
      <c r="BN207" s="3">
        <v>1</v>
      </c>
      <c r="BO207" s="3">
        <v>0</v>
      </c>
      <c r="BP207" s="1">
        <v>1</v>
      </c>
      <c r="BQ207" s="66">
        <v>1</v>
      </c>
      <c r="BR207" s="3">
        <v>42.19</v>
      </c>
      <c r="BS207" s="1">
        <v>2</v>
      </c>
      <c r="BT207" s="1">
        <v>2</v>
      </c>
      <c r="BU207" s="1">
        <v>3</v>
      </c>
      <c r="BW207" s="3">
        <v>4.29</v>
      </c>
      <c r="BX207" s="1">
        <v>2</v>
      </c>
      <c r="BY207" s="1">
        <v>2</v>
      </c>
      <c r="BZ207" s="3">
        <v>67.3</v>
      </c>
      <c r="CA207" s="3">
        <v>138</v>
      </c>
      <c r="CB207" s="24">
        <v>2</v>
      </c>
      <c r="CC207" s="3">
        <v>108</v>
      </c>
      <c r="CD207" s="48">
        <f t="shared" si="106"/>
        <v>2.16</v>
      </c>
      <c r="CE207" s="48">
        <v>3</v>
      </c>
      <c r="CF207" s="129">
        <v>0</v>
      </c>
      <c r="CG207" s="3">
        <v>0</v>
      </c>
      <c r="CH207" s="3">
        <v>0</v>
      </c>
      <c r="CI207" s="3">
        <v>0</v>
      </c>
      <c r="CJ207" s="3">
        <v>0</v>
      </c>
      <c r="CK207" s="3">
        <v>108</v>
      </c>
      <c r="CL207" s="1">
        <f t="shared" si="82"/>
        <v>2.16</v>
      </c>
      <c r="CM207" s="3">
        <v>11.9</v>
      </c>
      <c r="CN207" s="17">
        <v>1</v>
      </c>
      <c r="CO207" s="3">
        <v>90.9</v>
      </c>
      <c r="CP207" s="1">
        <v>6</v>
      </c>
      <c r="CQ207" s="1">
        <f t="shared" si="105"/>
        <v>9.09</v>
      </c>
      <c r="CR207" s="3">
        <v>1.04</v>
      </c>
      <c r="CS207" s="1">
        <f t="shared" si="107"/>
        <v>10.4</v>
      </c>
      <c r="CT207" s="107">
        <v>1</v>
      </c>
      <c r="CU207" s="3">
        <v>39</v>
      </c>
      <c r="CV207" s="107">
        <v>2</v>
      </c>
      <c r="CW207" s="3">
        <v>12.6</v>
      </c>
      <c r="CX207" s="26">
        <f t="shared" si="93"/>
        <v>1.10037054511756</v>
      </c>
      <c r="CY207" s="27">
        <f t="shared" si="94"/>
        <v>0.726244559777592</v>
      </c>
      <c r="CZ207" s="26">
        <f t="shared" si="95"/>
        <v>3.315</v>
      </c>
      <c r="DA207" s="28">
        <f t="shared" si="96"/>
        <v>-2.58875544022241</v>
      </c>
      <c r="DB207" s="22">
        <v>2</v>
      </c>
      <c r="DC207" s="1">
        <v>1</v>
      </c>
      <c r="DD207" s="66">
        <v>1</v>
      </c>
      <c r="DE207" s="29">
        <f t="shared" si="102"/>
        <v>-1</v>
      </c>
      <c r="DF207" s="29">
        <v>0</v>
      </c>
      <c r="DG207" s="3">
        <v>18</v>
      </c>
      <c r="DH207" s="1">
        <f t="shared" si="108"/>
        <v>1.8</v>
      </c>
      <c r="DI207" s="3">
        <v>22</v>
      </c>
      <c r="DJ207" s="1">
        <f t="shared" si="97"/>
        <v>2.2</v>
      </c>
      <c r="DK207" s="17">
        <v>1</v>
      </c>
      <c r="DL207" s="3">
        <v>69</v>
      </c>
      <c r="DM207" s="3">
        <v>24</v>
      </c>
      <c r="DN207" s="1">
        <f t="shared" si="83"/>
        <v>2.4</v>
      </c>
      <c r="DO207" s="3">
        <v>6068</v>
      </c>
      <c r="DP207" s="1">
        <v>2</v>
      </c>
      <c r="DQ207" s="1">
        <f t="shared" si="84"/>
        <v>6.068</v>
      </c>
      <c r="DR207" s="3">
        <v>77</v>
      </c>
      <c r="DS207" s="129">
        <v>4.9</v>
      </c>
      <c r="DT207" s="3" t="s">
        <v>241</v>
      </c>
      <c r="DU207" s="3">
        <v>1</v>
      </c>
      <c r="DV207" s="3">
        <v>5</v>
      </c>
      <c r="DW207" s="1">
        <v>1</v>
      </c>
      <c r="DX207" s="95">
        <v>14.09</v>
      </c>
      <c r="DY207" s="3">
        <v>94.1</v>
      </c>
      <c r="DZ207" s="30">
        <v>162</v>
      </c>
      <c r="EA207" s="3">
        <v>114</v>
      </c>
      <c r="EB207" s="3">
        <v>11.2</v>
      </c>
      <c r="EC207" s="3">
        <v>107.3</v>
      </c>
      <c r="ED207" s="3">
        <v>0.97</v>
      </c>
      <c r="EE207" s="3">
        <v>42</v>
      </c>
      <c r="EF207" s="3">
        <v>20.5</v>
      </c>
      <c r="EG207" s="26">
        <f t="shared" si="90"/>
        <v>1.31175386105575</v>
      </c>
      <c r="EH207" s="26">
        <f t="shared" si="91"/>
        <v>0.865757548296798</v>
      </c>
      <c r="EI207" s="1">
        <f t="shared" si="103"/>
        <v>3.57</v>
      </c>
      <c r="EJ207" s="28">
        <f t="shared" si="104"/>
        <v>-2.7042424517032</v>
      </c>
      <c r="EK207" s="22">
        <v>1</v>
      </c>
      <c r="EL207" s="3">
        <v>1</v>
      </c>
      <c r="EM207" s="3">
        <v>143</v>
      </c>
      <c r="EN207" s="3">
        <v>170</v>
      </c>
      <c r="EO207" s="3">
        <v>76</v>
      </c>
      <c r="EP207" s="3">
        <v>34</v>
      </c>
      <c r="EQ207" s="3">
        <v>7636</v>
      </c>
      <c r="ER207" s="129">
        <v>73</v>
      </c>
      <c r="ES207" s="118"/>
      <c r="ET207" s="3">
        <v>1</v>
      </c>
      <c r="EU207" s="3">
        <v>3.78</v>
      </c>
      <c r="EV207" s="3">
        <v>63.5</v>
      </c>
      <c r="EW207" s="30">
        <v>130</v>
      </c>
      <c r="EX207" s="3">
        <v>105</v>
      </c>
      <c r="EY207" s="3">
        <v>11.9</v>
      </c>
      <c r="EZ207" s="3">
        <v>90.9</v>
      </c>
      <c r="FA207" s="3">
        <v>1.04</v>
      </c>
      <c r="FB207" s="3">
        <v>36</v>
      </c>
      <c r="FC207" s="3">
        <v>12.9</v>
      </c>
      <c r="FD207" s="3">
        <v>57</v>
      </c>
      <c r="FE207" s="3">
        <v>26</v>
      </c>
      <c r="FF207" s="3">
        <v>79</v>
      </c>
      <c r="FG207" s="3">
        <v>36</v>
      </c>
      <c r="FH207" s="3">
        <v>5628</v>
      </c>
      <c r="FI207" s="3">
        <v>79</v>
      </c>
      <c r="FK207" s="95">
        <v>36.8</v>
      </c>
      <c r="FL207" s="3">
        <v>36.4</v>
      </c>
      <c r="FM207" s="1"/>
      <c r="FN207" s="31">
        <v>0</v>
      </c>
      <c r="FO207" s="32">
        <v>0</v>
      </c>
      <c r="FP207" s="3">
        <v>0</v>
      </c>
      <c r="FQ207" s="1">
        <v>0</v>
      </c>
      <c r="FR207" s="3">
        <v>0</v>
      </c>
      <c r="FS207" s="1">
        <v>0</v>
      </c>
      <c r="FT207" s="1">
        <f t="shared" si="98"/>
        <v>0</v>
      </c>
      <c r="FU207" s="66">
        <v>0</v>
      </c>
      <c r="FV207" s="1">
        <f t="shared" si="99"/>
        <v>0</v>
      </c>
      <c r="FW207" s="1">
        <v>0</v>
      </c>
      <c r="FX207" s="1">
        <v>0</v>
      </c>
      <c r="FY207" s="17">
        <v>0</v>
      </c>
      <c r="FZ207" s="1">
        <v>0</v>
      </c>
      <c r="GA207" s="17"/>
      <c r="GB207" s="1">
        <v>0</v>
      </c>
      <c r="GC207" s="17">
        <v>0</v>
      </c>
      <c r="GD207" s="17">
        <v>0</v>
      </c>
      <c r="GE207" s="1">
        <v>0</v>
      </c>
      <c r="GF207" s="17"/>
      <c r="GG207" s="1">
        <v>0</v>
      </c>
      <c r="GH207" s="17">
        <v>0</v>
      </c>
      <c r="GI207" s="17">
        <v>0</v>
      </c>
      <c r="GJ207" s="1">
        <v>0</v>
      </c>
      <c r="GK207" s="3">
        <v>0</v>
      </c>
      <c r="GL207" s="3">
        <v>0</v>
      </c>
      <c r="GM207" s="32">
        <v>0</v>
      </c>
      <c r="GN207" s="17">
        <v>0</v>
      </c>
      <c r="GO207" s="66">
        <v>0</v>
      </c>
      <c r="GP207" s="1">
        <v>0</v>
      </c>
      <c r="GQ207" s="1">
        <v>0</v>
      </c>
      <c r="GR207" s="66">
        <v>0</v>
      </c>
      <c r="GS207" s="1">
        <v>0</v>
      </c>
      <c r="GT207" s="32">
        <v>0</v>
      </c>
      <c r="GU207" s="32">
        <v>0</v>
      </c>
      <c r="GV207" s="3">
        <v>0</v>
      </c>
      <c r="GW207" s="3">
        <v>0</v>
      </c>
      <c r="GX207" s="157">
        <v>0</v>
      </c>
      <c r="GY207" s="66">
        <v>0</v>
      </c>
      <c r="GZ207" s="17">
        <v>0</v>
      </c>
      <c r="HA207" s="129">
        <v>0</v>
      </c>
      <c r="HB207" s="3">
        <v>0</v>
      </c>
      <c r="HC207" s="17">
        <v>0</v>
      </c>
      <c r="HD207" s="170">
        <v>0</v>
      </c>
      <c r="HE207" s="17">
        <v>0</v>
      </c>
      <c r="HF207" s="17">
        <v>0</v>
      </c>
      <c r="HG207" s="17">
        <v>0</v>
      </c>
      <c r="HH207" s="17">
        <v>0</v>
      </c>
      <c r="HI207" s="17">
        <v>0</v>
      </c>
      <c r="HL207" s="3">
        <v>0</v>
      </c>
      <c r="HM207" s="3">
        <v>0</v>
      </c>
      <c r="HN207" s="3">
        <v>0</v>
      </c>
      <c r="HO207" s="3">
        <v>0</v>
      </c>
      <c r="HP207" s="3">
        <v>0</v>
      </c>
      <c r="HQ207" s="3">
        <v>0</v>
      </c>
      <c r="HR207" s="32">
        <v>0</v>
      </c>
      <c r="HS207" s="1">
        <v>0</v>
      </c>
      <c r="HT207" s="32">
        <v>0</v>
      </c>
      <c r="HU207" s="32">
        <v>0</v>
      </c>
      <c r="HV207" s="1"/>
      <c r="HW207" s="32">
        <v>0</v>
      </c>
      <c r="HX207" s="32">
        <v>0</v>
      </c>
      <c r="HY207" s="1">
        <f t="shared" si="100"/>
        <v>0</v>
      </c>
      <c r="HZ207" s="1">
        <v>0</v>
      </c>
      <c r="IA207" s="1">
        <f t="shared" si="101"/>
        <v>0</v>
      </c>
      <c r="IB207" s="1">
        <v>0</v>
      </c>
      <c r="IC207" s="3">
        <v>0</v>
      </c>
      <c r="ID207" s="118">
        <v>0</v>
      </c>
      <c r="IE207" s="118"/>
      <c r="IF207" s="118"/>
      <c r="IG207" s="115">
        <v>1</v>
      </c>
      <c r="IH207" s="118" t="s">
        <v>242</v>
      </c>
      <c r="II207" s="179">
        <v>0</v>
      </c>
      <c r="IJ207" s="3" t="s">
        <v>947</v>
      </c>
      <c r="IK207" s="3" t="s">
        <v>948</v>
      </c>
      <c r="IL207" s="3" t="s">
        <v>242</v>
      </c>
      <c r="JE207" s="118"/>
      <c r="JI207" s="3" t="s">
        <v>242</v>
      </c>
      <c r="JN207" s="118"/>
    </row>
    <row r="208" s="1" customFormat="1" ht="26" customHeight="1" spans="1:274">
      <c r="A208" s="17">
        <v>123</v>
      </c>
      <c r="B208" s="48">
        <v>3001338392</v>
      </c>
      <c r="C208" s="48" t="s">
        <v>949</v>
      </c>
      <c r="E208" s="49">
        <v>3</v>
      </c>
      <c r="F208" s="49">
        <v>2</v>
      </c>
      <c r="G208" s="17">
        <v>3</v>
      </c>
      <c r="H208" s="1">
        <v>1</v>
      </c>
      <c r="I208" s="71">
        <v>66.8254620123203</v>
      </c>
      <c r="J208" s="47">
        <v>2</v>
      </c>
      <c r="K208" s="68">
        <f t="shared" si="92"/>
        <v>6.68254620123203</v>
      </c>
      <c r="L208" s="49">
        <v>4</v>
      </c>
      <c r="M208" s="78">
        <v>18810</v>
      </c>
      <c r="N208" s="1">
        <v>0</v>
      </c>
      <c r="O208" s="1">
        <v>1</v>
      </c>
      <c r="P208" s="1">
        <v>0</v>
      </c>
      <c r="Q208" s="1">
        <v>1</v>
      </c>
      <c r="R208" s="1">
        <v>0</v>
      </c>
      <c r="S208" s="19">
        <v>204</v>
      </c>
      <c r="T208" s="83">
        <v>206</v>
      </c>
      <c r="U208" s="1">
        <v>1</v>
      </c>
      <c r="V208" s="1">
        <v>1</v>
      </c>
      <c r="W208" s="1">
        <v>1</v>
      </c>
      <c r="X208" s="1">
        <v>1</v>
      </c>
      <c r="Z208" s="88">
        <v>43218</v>
      </c>
      <c r="AA208" s="17">
        <v>103</v>
      </c>
      <c r="AB208" s="17" t="s">
        <v>950</v>
      </c>
      <c r="AC208" s="1">
        <v>25.84</v>
      </c>
      <c r="AD208" s="1">
        <v>2</v>
      </c>
      <c r="AE208" s="20" t="s">
        <v>588</v>
      </c>
      <c r="AF208" s="16"/>
      <c r="AG208" s="16" t="s">
        <v>235</v>
      </c>
      <c r="AH208" s="16">
        <v>1</v>
      </c>
      <c r="AI208" s="21">
        <v>1</v>
      </c>
      <c r="AJ208" s="16">
        <v>2.5</v>
      </c>
      <c r="AK208" s="17">
        <v>2.5</v>
      </c>
      <c r="AL208" s="107">
        <v>2</v>
      </c>
      <c r="AM208" s="1">
        <v>4</v>
      </c>
      <c r="AN208" s="1">
        <v>3</v>
      </c>
      <c r="AO208" s="1">
        <v>0</v>
      </c>
      <c r="AP208" s="1">
        <v>0</v>
      </c>
      <c r="AQ208" s="17">
        <v>4</v>
      </c>
      <c r="AR208" s="1">
        <v>2</v>
      </c>
      <c r="AS208" s="3">
        <v>2</v>
      </c>
      <c r="AT208" s="17" t="s">
        <v>259</v>
      </c>
      <c r="AU208" s="3">
        <v>2</v>
      </c>
      <c r="AV208" s="17">
        <v>1</v>
      </c>
      <c r="AX208" s="1">
        <v>1</v>
      </c>
      <c r="AY208" s="1">
        <v>1</v>
      </c>
      <c r="AZ208" s="1">
        <v>0</v>
      </c>
      <c r="BA208" s="1">
        <v>0</v>
      </c>
      <c r="BB208" s="107">
        <v>0</v>
      </c>
      <c r="BC208" s="22">
        <v>0</v>
      </c>
      <c r="BD208" s="22">
        <v>0</v>
      </c>
      <c r="BE208" s="22"/>
      <c r="BF208" s="1">
        <v>0</v>
      </c>
      <c r="BG208" s="1">
        <v>0</v>
      </c>
      <c r="BH208" s="17">
        <v>0</v>
      </c>
      <c r="BI208" s="1">
        <v>0</v>
      </c>
      <c r="BJ208" s="17">
        <v>0</v>
      </c>
      <c r="BK208" s="23">
        <v>4</v>
      </c>
      <c r="BL208" s="1">
        <v>0</v>
      </c>
      <c r="BM208" s="1">
        <v>0</v>
      </c>
      <c r="BN208" s="1">
        <v>1</v>
      </c>
      <c r="BO208" s="1" t="s">
        <v>951</v>
      </c>
      <c r="BP208" s="1">
        <v>1</v>
      </c>
      <c r="BQ208" s="1">
        <v>1</v>
      </c>
      <c r="BR208" s="1">
        <v>56.07</v>
      </c>
      <c r="BS208" s="1">
        <v>2</v>
      </c>
      <c r="BT208" s="1">
        <v>2</v>
      </c>
      <c r="BU208" s="1">
        <v>3</v>
      </c>
      <c r="BW208" s="1">
        <v>6.02</v>
      </c>
      <c r="BX208" s="1">
        <v>2</v>
      </c>
      <c r="BY208" s="66">
        <v>3</v>
      </c>
      <c r="BZ208" s="1">
        <v>64.9</v>
      </c>
      <c r="CA208" s="1">
        <v>158</v>
      </c>
      <c r="CB208" s="24">
        <v>2</v>
      </c>
      <c r="CC208" s="24">
        <v>103</v>
      </c>
      <c r="CD208" s="48">
        <f t="shared" si="106"/>
        <v>2.06</v>
      </c>
      <c r="CE208" s="48">
        <v>3</v>
      </c>
      <c r="CF208" s="25">
        <v>0</v>
      </c>
      <c r="CG208" s="17">
        <v>0</v>
      </c>
      <c r="CH208" s="17">
        <v>0</v>
      </c>
      <c r="CI208" s="17">
        <v>0</v>
      </c>
      <c r="CJ208" s="17">
        <v>0</v>
      </c>
      <c r="CK208" s="17">
        <v>103</v>
      </c>
      <c r="CL208" s="1">
        <f t="shared" si="82"/>
        <v>2.06</v>
      </c>
      <c r="CM208" s="22">
        <v>10.9</v>
      </c>
      <c r="CN208" s="17">
        <v>1</v>
      </c>
      <c r="CO208" s="1">
        <v>103.7</v>
      </c>
      <c r="CP208" s="17">
        <v>7</v>
      </c>
      <c r="CQ208" s="1">
        <f t="shared" si="105"/>
        <v>10.37</v>
      </c>
      <c r="CR208" s="1">
        <v>0.95</v>
      </c>
      <c r="CS208" s="1">
        <f t="shared" si="107"/>
        <v>9.5</v>
      </c>
      <c r="CT208" s="107">
        <v>1</v>
      </c>
      <c r="CU208" s="22">
        <v>40</v>
      </c>
      <c r="CV208" s="107">
        <v>2</v>
      </c>
      <c r="CW208" s="22">
        <v>14.6</v>
      </c>
      <c r="CX208" s="26">
        <f t="shared" si="93"/>
        <v>1.16435285578444</v>
      </c>
      <c r="CY208" s="27">
        <f t="shared" si="94"/>
        <v>0.768472884817729</v>
      </c>
      <c r="CZ208" s="26">
        <f t="shared" si="95"/>
        <v>3.4</v>
      </c>
      <c r="DA208" s="28">
        <f t="shared" si="96"/>
        <v>-2.63152711518227</v>
      </c>
      <c r="DB208" s="107">
        <v>1</v>
      </c>
      <c r="DC208" s="1">
        <v>1</v>
      </c>
      <c r="DD208" s="17">
        <v>2</v>
      </c>
      <c r="DE208" s="29">
        <f t="shared" si="102"/>
        <v>1</v>
      </c>
      <c r="DF208" s="141">
        <v>1</v>
      </c>
      <c r="DG208" s="1">
        <v>37</v>
      </c>
      <c r="DH208" s="1">
        <f t="shared" si="108"/>
        <v>3.7</v>
      </c>
      <c r="DI208" s="1">
        <v>35</v>
      </c>
      <c r="DJ208" s="1">
        <f t="shared" si="97"/>
        <v>3.5</v>
      </c>
      <c r="DK208" s="17">
        <v>2</v>
      </c>
      <c r="DL208" s="1">
        <v>131</v>
      </c>
      <c r="DM208" s="1">
        <v>127</v>
      </c>
      <c r="DN208" s="1">
        <f t="shared" si="83"/>
        <v>12.7</v>
      </c>
      <c r="DO208" s="1">
        <v>6888</v>
      </c>
      <c r="DP208" s="1">
        <v>2</v>
      </c>
      <c r="DQ208" s="1">
        <f t="shared" si="84"/>
        <v>6.888</v>
      </c>
      <c r="DR208" s="1">
        <v>75</v>
      </c>
      <c r="DS208" s="25">
        <v>5.6</v>
      </c>
      <c r="DT208" s="1" t="s">
        <v>241</v>
      </c>
      <c r="DU208" s="1">
        <v>1</v>
      </c>
      <c r="DV208" s="1">
        <v>5</v>
      </c>
      <c r="DW208" s="1">
        <v>1</v>
      </c>
      <c r="DX208" s="20">
        <v>11.6</v>
      </c>
      <c r="DY208" s="1">
        <v>83.4</v>
      </c>
      <c r="DZ208" s="30">
        <v>146</v>
      </c>
      <c r="EA208" s="1">
        <v>110</v>
      </c>
      <c r="EB208" s="1">
        <v>12.4</v>
      </c>
      <c r="EC208" s="1">
        <v>75.7</v>
      </c>
      <c r="ED208" s="1">
        <v>1.08</v>
      </c>
      <c r="EE208" s="1">
        <v>34</v>
      </c>
      <c r="EF208" s="1">
        <v>34.3</v>
      </c>
      <c r="EG208" s="26">
        <f t="shared" si="90"/>
        <v>1.53529412004277</v>
      </c>
      <c r="EH208" s="26">
        <f t="shared" si="91"/>
        <v>1.01329411922823</v>
      </c>
      <c r="EI208" s="1">
        <f t="shared" si="103"/>
        <v>2.89</v>
      </c>
      <c r="EJ208" s="28">
        <f t="shared" si="104"/>
        <v>-1.87670588077177</v>
      </c>
      <c r="EK208" s="22">
        <v>2</v>
      </c>
      <c r="EL208" s="1">
        <v>2</v>
      </c>
      <c r="EM208" s="1">
        <v>431</v>
      </c>
      <c r="EN208" s="1">
        <v>279</v>
      </c>
      <c r="EO208" s="1">
        <v>153</v>
      </c>
      <c r="EP208" s="1">
        <v>91</v>
      </c>
      <c r="EQ208" s="1">
        <v>5101</v>
      </c>
      <c r="ER208" s="25">
        <v>62</v>
      </c>
      <c r="ES208" s="23">
        <v>71.8</v>
      </c>
      <c r="ET208" s="1">
        <v>0</v>
      </c>
      <c r="EW208" s="30"/>
      <c r="FK208" s="20">
        <v>37.8</v>
      </c>
      <c r="FL208" s="1">
        <v>36.5</v>
      </c>
      <c r="FN208" s="31">
        <v>1</v>
      </c>
      <c r="FO208" s="32">
        <v>0</v>
      </c>
      <c r="FP208" s="1">
        <v>2</v>
      </c>
      <c r="FQ208" s="1">
        <v>1</v>
      </c>
      <c r="FR208" s="1">
        <v>0</v>
      </c>
      <c r="FS208" s="1">
        <v>0</v>
      </c>
      <c r="FT208" s="1">
        <f t="shared" si="98"/>
        <v>0</v>
      </c>
      <c r="FU208" s="1">
        <v>0</v>
      </c>
      <c r="FV208" s="1">
        <f t="shared" si="99"/>
        <v>0</v>
      </c>
      <c r="FW208" s="1">
        <v>0</v>
      </c>
      <c r="FX208" s="1">
        <v>0</v>
      </c>
      <c r="FY208" s="17">
        <v>0</v>
      </c>
      <c r="FZ208" s="1">
        <v>0</v>
      </c>
      <c r="GB208" s="1">
        <v>0</v>
      </c>
      <c r="GC208" s="1">
        <v>0</v>
      </c>
      <c r="GD208" s="17">
        <v>0</v>
      </c>
      <c r="GE208" s="1">
        <v>0</v>
      </c>
      <c r="GG208" s="1">
        <v>0</v>
      </c>
      <c r="GH208" s="1">
        <v>0</v>
      </c>
      <c r="GI208" s="17">
        <v>0</v>
      </c>
      <c r="GJ208" s="1">
        <v>0</v>
      </c>
      <c r="GK208" s="1">
        <v>0</v>
      </c>
      <c r="GL208" s="1">
        <v>0</v>
      </c>
      <c r="GM208" s="32">
        <v>0</v>
      </c>
      <c r="GN208" s="17">
        <v>0</v>
      </c>
      <c r="GO208" s="17">
        <v>0</v>
      </c>
      <c r="GP208" s="1">
        <v>0</v>
      </c>
      <c r="GQ208" s="1">
        <v>0</v>
      </c>
      <c r="GR208" s="1">
        <v>0</v>
      </c>
      <c r="GS208" s="1">
        <v>0</v>
      </c>
      <c r="GT208" s="32">
        <v>0</v>
      </c>
      <c r="GU208" s="32">
        <v>0</v>
      </c>
      <c r="GV208" s="1">
        <v>0</v>
      </c>
      <c r="GW208" s="1">
        <v>0</v>
      </c>
      <c r="GX208" s="157">
        <v>0</v>
      </c>
      <c r="GY208" s="17">
        <v>0</v>
      </c>
      <c r="GZ208" s="17">
        <v>0</v>
      </c>
      <c r="HA208" s="25">
        <v>0</v>
      </c>
      <c r="HB208" s="1">
        <v>0</v>
      </c>
      <c r="HC208" s="17">
        <v>0</v>
      </c>
      <c r="HD208" s="170">
        <v>0</v>
      </c>
      <c r="HE208" s="17">
        <v>0</v>
      </c>
      <c r="HF208" s="17">
        <v>0</v>
      </c>
      <c r="HG208" s="17">
        <v>0</v>
      </c>
      <c r="HH208" s="17">
        <v>0</v>
      </c>
      <c r="HI208" s="17">
        <v>0</v>
      </c>
      <c r="HL208" s="1">
        <v>0</v>
      </c>
      <c r="HM208" s="1">
        <v>0</v>
      </c>
      <c r="HN208" s="1">
        <v>0</v>
      </c>
      <c r="HO208" s="1">
        <v>0</v>
      </c>
      <c r="HP208" s="1">
        <v>0</v>
      </c>
      <c r="HQ208" s="1">
        <v>0</v>
      </c>
      <c r="HR208" s="32">
        <v>0</v>
      </c>
      <c r="HS208" s="1">
        <v>0</v>
      </c>
      <c r="HT208" s="32">
        <v>0</v>
      </c>
      <c r="HU208" s="32">
        <v>0</v>
      </c>
      <c r="HW208" s="32">
        <v>0</v>
      </c>
      <c r="HX208" s="32">
        <v>0</v>
      </c>
      <c r="HY208" s="1">
        <f t="shared" si="100"/>
        <v>0</v>
      </c>
      <c r="HZ208" s="1">
        <v>0</v>
      </c>
      <c r="IA208" s="1">
        <f t="shared" si="101"/>
        <v>0</v>
      </c>
      <c r="IB208" s="1">
        <v>0</v>
      </c>
      <c r="IC208" s="1">
        <v>0</v>
      </c>
      <c r="ID208" s="23">
        <v>0</v>
      </c>
      <c r="IE208" s="23"/>
      <c r="IF208" s="23"/>
      <c r="IG208" s="36">
        <v>4</v>
      </c>
      <c r="IH208" s="37" t="s">
        <v>331</v>
      </c>
      <c r="II208" s="33">
        <v>0</v>
      </c>
      <c r="IJ208" s="1" t="s">
        <v>952</v>
      </c>
      <c r="IL208" s="38" t="s">
        <v>261</v>
      </c>
      <c r="IM208" s="1" t="s">
        <v>953</v>
      </c>
      <c r="IN208" s="1">
        <v>0</v>
      </c>
      <c r="IO208" s="1">
        <v>136</v>
      </c>
      <c r="IQ208" s="1">
        <v>5.92</v>
      </c>
      <c r="IR208" s="1">
        <v>70.1</v>
      </c>
      <c r="IS208" s="1">
        <v>148</v>
      </c>
      <c r="IT208" s="1">
        <v>138</v>
      </c>
      <c r="IU208" s="1">
        <v>10.9</v>
      </c>
      <c r="IV208" s="1">
        <v>103.7</v>
      </c>
      <c r="IW208" s="1">
        <v>0.95</v>
      </c>
      <c r="IX208" s="1">
        <v>34</v>
      </c>
      <c r="IY208" s="1">
        <v>10.1</v>
      </c>
      <c r="IZ208" s="1">
        <v>21</v>
      </c>
      <c r="JA208" s="1">
        <v>26</v>
      </c>
      <c r="JB208" s="1">
        <v>153</v>
      </c>
      <c r="JC208" s="1">
        <v>93</v>
      </c>
      <c r="JD208" s="1">
        <v>5211</v>
      </c>
      <c r="JE208" s="23">
        <v>71</v>
      </c>
      <c r="JI208" s="38" t="s">
        <v>261</v>
      </c>
      <c r="JN208" s="23"/>
    </row>
    <row r="209" s="3" customFormat="1" ht="19" customHeight="1" spans="2:274">
      <c r="B209" s="56"/>
      <c r="C209" s="56"/>
      <c r="E209" s="54">
        <v>3</v>
      </c>
      <c r="F209" s="49">
        <v>2</v>
      </c>
      <c r="G209" s="66">
        <v>3</v>
      </c>
      <c r="H209" s="66">
        <v>1</v>
      </c>
      <c r="I209" s="71">
        <v>66.9349760438056</v>
      </c>
      <c r="J209" s="47">
        <v>2</v>
      </c>
      <c r="K209" s="68">
        <f t="shared" si="92"/>
        <v>6.69349760438056</v>
      </c>
      <c r="L209" s="49">
        <v>4</v>
      </c>
      <c r="M209" s="79">
        <v>18810</v>
      </c>
      <c r="N209" s="66">
        <v>0</v>
      </c>
      <c r="O209" s="66">
        <v>1</v>
      </c>
      <c r="P209" s="66">
        <v>0</v>
      </c>
      <c r="Q209" s="66">
        <v>1</v>
      </c>
      <c r="R209" s="1">
        <v>0</v>
      </c>
      <c r="S209" s="19">
        <v>205</v>
      </c>
      <c r="T209" s="83">
        <v>207</v>
      </c>
      <c r="U209" s="3">
        <v>2</v>
      </c>
      <c r="V209" s="3">
        <v>2</v>
      </c>
      <c r="W209" s="1">
        <v>2</v>
      </c>
      <c r="X209" s="1">
        <v>1</v>
      </c>
      <c r="Z209" s="92">
        <v>43258</v>
      </c>
      <c r="AA209" s="66">
        <v>138</v>
      </c>
      <c r="AB209" s="66">
        <v>0</v>
      </c>
      <c r="AC209" s="3">
        <v>24.16</v>
      </c>
      <c r="AD209" s="1">
        <v>2</v>
      </c>
      <c r="AE209" s="95" t="s">
        <v>588</v>
      </c>
      <c r="AF209" s="94"/>
      <c r="AG209" s="94" t="s">
        <v>235</v>
      </c>
      <c r="AH209" s="94">
        <v>1</v>
      </c>
      <c r="AI209" s="21">
        <v>1</v>
      </c>
      <c r="AJ209" s="94"/>
      <c r="AK209" s="66"/>
      <c r="AL209" s="22"/>
      <c r="AM209" s="3">
        <v>4</v>
      </c>
      <c r="AN209" s="1">
        <v>3</v>
      </c>
      <c r="AO209" s="3">
        <v>0</v>
      </c>
      <c r="AP209" s="3">
        <v>0</v>
      </c>
      <c r="AQ209" s="66">
        <v>4</v>
      </c>
      <c r="AR209" s="1">
        <v>2</v>
      </c>
      <c r="AS209" s="3">
        <v>2</v>
      </c>
      <c r="AT209" s="66" t="s">
        <v>259</v>
      </c>
      <c r="AU209" s="3">
        <v>2</v>
      </c>
      <c r="AV209" s="17">
        <v>1</v>
      </c>
      <c r="AX209" s="3">
        <v>1</v>
      </c>
      <c r="AY209" s="3">
        <v>1</v>
      </c>
      <c r="AZ209" s="3">
        <v>0</v>
      </c>
      <c r="BA209" s="1">
        <v>0</v>
      </c>
      <c r="BB209" s="66">
        <v>0</v>
      </c>
      <c r="BC209" s="22">
        <v>0</v>
      </c>
      <c r="BD209" s="3">
        <v>0</v>
      </c>
      <c r="BF209" s="3">
        <v>0</v>
      </c>
      <c r="BG209" s="3">
        <v>0</v>
      </c>
      <c r="BH209" s="17">
        <v>0</v>
      </c>
      <c r="BI209" s="3">
        <v>0</v>
      </c>
      <c r="BJ209" s="66">
        <v>0</v>
      </c>
      <c r="BK209" s="118">
        <v>4</v>
      </c>
      <c r="BL209" s="3">
        <v>0</v>
      </c>
      <c r="BM209" s="3">
        <v>0</v>
      </c>
      <c r="BN209" s="3">
        <v>1</v>
      </c>
      <c r="BO209" s="3" t="s">
        <v>953</v>
      </c>
      <c r="BP209" s="1">
        <v>1</v>
      </c>
      <c r="BQ209" s="66">
        <v>1</v>
      </c>
      <c r="BR209" s="3">
        <v>136</v>
      </c>
      <c r="BS209" s="1">
        <v>2</v>
      </c>
      <c r="BT209" s="1">
        <v>3</v>
      </c>
      <c r="BU209" s="1">
        <v>4</v>
      </c>
      <c r="BW209" s="3">
        <v>5.92</v>
      </c>
      <c r="BX209" s="1">
        <v>2</v>
      </c>
      <c r="BY209" s="66">
        <v>3</v>
      </c>
      <c r="BZ209" s="3">
        <v>70.1</v>
      </c>
      <c r="CA209" s="3">
        <v>148</v>
      </c>
      <c r="CB209" s="24">
        <v>2</v>
      </c>
      <c r="CC209" s="3">
        <v>138</v>
      </c>
      <c r="CD209" s="48">
        <f t="shared" si="106"/>
        <v>2.76</v>
      </c>
      <c r="CE209" s="48">
        <v>3</v>
      </c>
      <c r="CF209" s="129">
        <v>0</v>
      </c>
      <c r="CG209" s="3">
        <v>0</v>
      </c>
      <c r="CH209" s="3">
        <v>0</v>
      </c>
      <c r="CI209" s="3">
        <v>0</v>
      </c>
      <c r="CJ209" s="3">
        <v>0</v>
      </c>
      <c r="CK209" s="3">
        <v>138</v>
      </c>
      <c r="CL209" s="1">
        <f t="shared" si="82"/>
        <v>2.76</v>
      </c>
      <c r="CM209" s="3">
        <v>10.9</v>
      </c>
      <c r="CN209" s="17">
        <v>1</v>
      </c>
      <c r="CO209" s="3">
        <v>103.7</v>
      </c>
      <c r="CP209" s="17">
        <v>7</v>
      </c>
      <c r="CQ209" s="1">
        <f t="shared" si="105"/>
        <v>10.37</v>
      </c>
      <c r="CR209" s="3">
        <v>0.95</v>
      </c>
      <c r="CS209" s="1">
        <f t="shared" si="107"/>
        <v>9.5</v>
      </c>
      <c r="CT209" s="107">
        <v>1</v>
      </c>
      <c r="CU209" s="3">
        <v>34</v>
      </c>
      <c r="CV209" s="22">
        <v>1</v>
      </c>
      <c r="CW209" s="3">
        <v>10.1</v>
      </c>
      <c r="CX209" s="26">
        <f t="shared" si="93"/>
        <v>1.00432137378264</v>
      </c>
      <c r="CY209" s="27">
        <f t="shared" si="94"/>
        <v>0.662852106696544</v>
      </c>
      <c r="CZ209" s="26">
        <f t="shared" si="95"/>
        <v>2.89</v>
      </c>
      <c r="DA209" s="28">
        <f t="shared" si="96"/>
        <v>-2.22714789330346</v>
      </c>
      <c r="DB209" s="22">
        <v>2</v>
      </c>
      <c r="DC209" s="1">
        <v>1</v>
      </c>
      <c r="DD209" s="66">
        <v>2</v>
      </c>
      <c r="DE209" s="29">
        <f t="shared" si="102"/>
        <v>0</v>
      </c>
      <c r="DF209" s="29">
        <v>0</v>
      </c>
      <c r="DG209" s="3">
        <v>21</v>
      </c>
      <c r="DH209" s="1">
        <f t="shared" si="108"/>
        <v>2.1</v>
      </c>
      <c r="DI209" s="3">
        <v>26</v>
      </c>
      <c r="DJ209" s="1">
        <f t="shared" si="97"/>
        <v>2.6</v>
      </c>
      <c r="DK209" s="17">
        <v>2</v>
      </c>
      <c r="DL209" s="3">
        <v>153</v>
      </c>
      <c r="DM209" s="3">
        <v>93</v>
      </c>
      <c r="DN209" s="1">
        <f t="shared" si="83"/>
        <v>9.3</v>
      </c>
      <c r="DO209" s="3">
        <v>5211</v>
      </c>
      <c r="DP209" s="1">
        <v>2</v>
      </c>
      <c r="DQ209" s="1">
        <f t="shared" si="84"/>
        <v>5.211</v>
      </c>
      <c r="DR209" s="3">
        <v>71</v>
      </c>
      <c r="DS209" s="129">
        <v>6.1</v>
      </c>
      <c r="DT209" s="3" t="s">
        <v>260</v>
      </c>
      <c r="DU209" s="3">
        <v>1</v>
      </c>
      <c r="DV209" s="3">
        <v>6</v>
      </c>
      <c r="DW209" s="1">
        <v>1</v>
      </c>
      <c r="DX209" s="95">
        <v>10.11</v>
      </c>
      <c r="DY209" s="3">
        <v>88.5</v>
      </c>
      <c r="DZ209" s="30">
        <v>157</v>
      </c>
      <c r="EA209" s="3">
        <v>116</v>
      </c>
      <c r="EB209" s="3">
        <v>11.4</v>
      </c>
      <c r="EC209" s="3">
        <v>93</v>
      </c>
      <c r="ED209" s="3">
        <v>0.99</v>
      </c>
      <c r="EE209" s="3">
        <v>36</v>
      </c>
      <c r="EF209" s="3">
        <v>28.7</v>
      </c>
      <c r="EG209" s="26">
        <f t="shared" si="90"/>
        <v>1.45788189673399</v>
      </c>
      <c r="EH209" s="26">
        <f t="shared" si="91"/>
        <v>0.962202051844435</v>
      </c>
      <c r="EI209" s="1">
        <f t="shared" si="103"/>
        <v>3.06</v>
      </c>
      <c r="EJ209" s="28">
        <f t="shared" si="104"/>
        <v>-2.09779794815556</v>
      </c>
      <c r="EK209" s="22">
        <v>2</v>
      </c>
      <c r="EL209" s="1">
        <v>2</v>
      </c>
      <c r="EM209" s="3">
        <v>412</v>
      </c>
      <c r="EN209" s="3">
        <v>634</v>
      </c>
      <c r="EO209" s="3">
        <v>146</v>
      </c>
      <c r="EP209" s="3">
        <v>97</v>
      </c>
      <c r="EQ209" s="3">
        <v>6000</v>
      </c>
      <c r="ER209" s="129">
        <v>65</v>
      </c>
      <c r="ES209" s="118"/>
      <c r="ET209" s="3">
        <v>1</v>
      </c>
      <c r="EU209" s="3">
        <v>10.48</v>
      </c>
      <c r="EV209" s="3">
        <v>80.4</v>
      </c>
      <c r="EW209" s="30">
        <v>143</v>
      </c>
      <c r="EX209" s="3">
        <v>156</v>
      </c>
      <c r="EY209" s="3">
        <v>12.1</v>
      </c>
      <c r="EZ209" s="3">
        <v>80.4</v>
      </c>
      <c r="FA209" s="3">
        <v>1.05</v>
      </c>
      <c r="FB209" s="3">
        <v>31</v>
      </c>
      <c r="FC209" s="3">
        <v>15.3</v>
      </c>
      <c r="FD209" s="3">
        <v>129</v>
      </c>
      <c r="FE209" s="3">
        <v>71</v>
      </c>
      <c r="FF209" s="3">
        <v>220</v>
      </c>
      <c r="FG209" s="3">
        <v>147</v>
      </c>
      <c r="FH209" s="3">
        <v>3618</v>
      </c>
      <c r="FI209" s="3">
        <v>65</v>
      </c>
      <c r="FK209" s="95">
        <v>38.2</v>
      </c>
      <c r="FL209" s="3">
        <v>36.5</v>
      </c>
      <c r="FM209" s="17"/>
      <c r="FN209" s="31">
        <v>1</v>
      </c>
      <c r="FO209" s="157">
        <v>1</v>
      </c>
      <c r="FP209" s="3">
        <v>0</v>
      </c>
      <c r="FQ209" s="1">
        <v>0</v>
      </c>
      <c r="FR209" s="3">
        <v>0</v>
      </c>
      <c r="FS209" s="1">
        <v>0</v>
      </c>
      <c r="FT209" s="1">
        <f t="shared" si="98"/>
        <v>0</v>
      </c>
      <c r="FU209" s="66">
        <v>0</v>
      </c>
      <c r="FV209" s="1">
        <f t="shared" si="99"/>
        <v>0</v>
      </c>
      <c r="FW209" s="1">
        <v>0</v>
      </c>
      <c r="FX209" s="1">
        <v>0</v>
      </c>
      <c r="FY209" s="17">
        <v>0</v>
      </c>
      <c r="FZ209" s="1">
        <v>0</v>
      </c>
      <c r="GA209" s="17"/>
      <c r="GB209" s="1">
        <v>0</v>
      </c>
      <c r="GC209" s="17">
        <v>0</v>
      </c>
      <c r="GD209" s="17">
        <v>0</v>
      </c>
      <c r="GE209" s="1">
        <v>0</v>
      </c>
      <c r="GF209" s="17"/>
      <c r="GG209" s="1">
        <v>0</v>
      </c>
      <c r="GH209" s="17">
        <v>0</v>
      </c>
      <c r="GI209" s="17">
        <v>0</v>
      </c>
      <c r="GJ209" s="1">
        <v>0</v>
      </c>
      <c r="GK209" s="3">
        <v>0</v>
      </c>
      <c r="GL209" s="3">
        <v>0</v>
      </c>
      <c r="GM209" s="32">
        <v>0</v>
      </c>
      <c r="GN209" s="17">
        <v>0</v>
      </c>
      <c r="GO209" s="66">
        <v>0</v>
      </c>
      <c r="GP209" s="1">
        <v>0</v>
      </c>
      <c r="GQ209" s="1">
        <v>0</v>
      </c>
      <c r="GR209" s="66">
        <v>0</v>
      </c>
      <c r="GS209" s="1">
        <v>0</v>
      </c>
      <c r="GT209" s="32">
        <v>0</v>
      </c>
      <c r="GU209" s="32">
        <v>0</v>
      </c>
      <c r="GV209" s="3">
        <v>0</v>
      </c>
      <c r="GW209" s="3">
        <v>0</v>
      </c>
      <c r="GX209" s="157">
        <v>0</v>
      </c>
      <c r="GY209" s="66">
        <v>0</v>
      </c>
      <c r="GZ209" s="17">
        <v>0</v>
      </c>
      <c r="HA209" s="129">
        <v>0</v>
      </c>
      <c r="HB209" s="3">
        <v>0</v>
      </c>
      <c r="HC209" s="17">
        <v>0</v>
      </c>
      <c r="HD209" s="170">
        <v>0</v>
      </c>
      <c r="HE209" s="17">
        <v>0</v>
      </c>
      <c r="HF209" s="17">
        <v>0</v>
      </c>
      <c r="HG209" s="17">
        <v>0</v>
      </c>
      <c r="HH209" s="17">
        <v>0</v>
      </c>
      <c r="HI209" s="17">
        <v>0</v>
      </c>
      <c r="HL209" s="3">
        <v>0</v>
      </c>
      <c r="HM209" s="3">
        <v>0</v>
      </c>
      <c r="HN209" s="3">
        <v>0</v>
      </c>
      <c r="HO209" s="3">
        <v>0</v>
      </c>
      <c r="HP209" s="3">
        <v>0</v>
      </c>
      <c r="HQ209" s="3">
        <v>0</v>
      </c>
      <c r="HR209" s="32">
        <v>0</v>
      </c>
      <c r="HS209" s="1">
        <v>0</v>
      </c>
      <c r="HT209" s="32">
        <v>0</v>
      </c>
      <c r="HU209" s="32">
        <v>0</v>
      </c>
      <c r="HV209" s="1"/>
      <c r="HW209" s="32">
        <v>0</v>
      </c>
      <c r="HX209" s="32">
        <v>0</v>
      </c>
      <c r="HY209" s="1">
        <f t="shared" si="100"/>
        <v>0</v>
      </c>
      <c r="HZ209" s="1">
        <v>0</v>
      </c>
      <c r="IA209" s="1">
        <f t="shared" si="101"/>
        <v>0</v>
      </c>
      <c r="IB209" s="1">
        <v>0</v>
      </c>
      <c r="IC209" s="3">
        <v>0</v>
      </c>
      <c r="ID209" s="118">
        <v>0</v>
      </c>
      <c r="IE209" s="118"/>
      <c r="IF209" s="118"/>
      <c r="IG209" s="115">
        <v>4</v>
      </c>
      <c r="IH209" s="118" t="s">
        <v>242</v>
      </c>
      <c r="II209" s="179">
        <v>0</v>
      </c>
      <c r="IJ209" s="3" t="s">
        <v>954</v>
      </c>
      <c r="IK209" s="3" t="s">
        <v>468</v>
      </c>
      <c r="IL209" s="3" t="s">
        <v>242</v>
      </c>
      <c r="JE209" s="118"/>
      <c r="JI209" s="3" t="s">
        <v>242</v>
      </c>
      <c r="JN209" s="118"/>
    </row>
    <row r="210" s="3" customFormat="1" spans="2:274">
      <c r="B210" s="56"/>
      <c r="C210" s="56"/>
      <c r="E210" s="54">
        <v>3</v>
      </c>
      <c r="F210" s="49">
        <v>2</v>
      </c>
      <c r="G210" s="66">
        <v>3</v>
      </c>
      <c r="H210" s="66">
        <v>1</v>
      </c>
      <c r="I210" s="71">
        <v>68.1950638838187</v>
      </c>
      <c r="J210" s="47">
        <v>2</v>
      </c>
      <c r="K210" s="68">
        <f t="shared" si="92"/>
        <v>6.81950638838187</v>
      </c>
      <c r="L210" s="49">
        <v>4</v>
      </c>
      <c r="M210" s="79">
        <v>18810</v>
      </c>
      <c r="N210" s="66">
        <v>0</v>
      </c>
      <c r="O210" s="66">
        <v>1</v>
      </c>
      <c r="P210" s="66">
        <v>0</v>
      </c>
      <c r="Q210" s="66">
        <v>1</v>
      </c>
      <c r="R210" s="1">
        <v>0</v>
      </c>
      <c r="S210" s="19">
        <v>206</v>
      </c>
      <c r="T210" s="83">
        <v>208</v>
      </c>
      <c r="U210" s="3">
        <v>3</v>
      </c>
      <c r="V210" s="3">
        <v>3</v>
      </c>
      <c r="W210" s="1">
        <v>2</v>
      </c>
      <c r="X210" s="1">
        <v>2</v>
      </c>
      <c r="Z210" s="92">
        <v>43718</v>
      </c>
      <c r="AA210" s="66">
        <v>105</v>
      </c>
      <c r="AB210" s="66">
        <v>0</v>
      </c>
      <c r="AC210" s="3">
        <v>24.6</v>
      </c>
      <c r="AD210" s="1">
        <v>2</v>
      </c>
      <c r="AE210" s="95" t="s">
        <v>250</v>
      </c>
      <c r="AF210" s="94"/>
      <c r="AG210" s="94" t="s">
        <v>251</v>
      </c>
      <c r="AH210" s="94">
        <v>2</v>
      </c>
      <c r="AI210" s="21">
        <v>2</v>
      </c>
      <c r="AJ210" s="94">
        <v>3.6</v>
      </c>
      <c r="AK210" s="66">
        <v>3.6</v>
      </c>
      <c r="AL210" s="107">
        <v>2</v>
      </c>
      <c r="AM210" s="3">
        <v>1</v>
      </c>
      <c r="AN210" s="3">
        <v>1</v>
      </c>
      <c r="AO210" s="3">
        <v>0</v>
      </c>
      <c r="AP210" s="3">
        <v>0</v>
      </c>
      <c r="AQ210" s="66">
        <v>1</v>
      </c>
      <c r="AR210" s="1">
        <v>1</v>
      </c>
      <c r="AS210" s="66">
        <v>1</v>
      </c>
      <c r="AT210" s="66" t="s">
        <v>246</v>
      </c>
      <c r="AU210" s="17">
        <v>1</v>
      </c>
      <c r="AV210" s="17">
        <v>1</v>
      </c>
      <c r="AX210" s="3">
        <v>1</v>
      </c>
      <c r="AY210" s="3">
        <v>1</v>
      </c>
      <c r="AZ210" s="3">
        <v>0</v>
      </c>
      <c r="BA210" s="1">
        <v>0</v>
      </c>
      <c r="BB210" s="66">
        <v>0</v>
      </c>
      <c r="BC210" s="22">
        <v>0</v>
      </c>
      <c r="BD210" s="3">
        <v>0</v>
      </c>
      <c r="BF210" s="3">
        <v>0</v>
      </c>
      <c r="BG210" s="3">
        <v>0</v>
      </c>
      <c r="BH210" s="17">
        <v>0</v>
      </c>
      <c r="BI210" s="3">
        <v>0</v>
      </c>
      <c r="BJ210" s="66">
        <v>0</v>
      </c>
      <c r="BK210" s="118">
        <v>1</v>
      </c>
      <c r="BL210" s="3">
        <v>0</v>
      </c>
      <c r="BM210" s="3">
        <v>0</v>
      </c>
      <c r="BN210" s="3">
        <v>1</v>
      </c>
      <c r="BO210" s="3">
        <v>0</v>
      </c>
      <c r="BP210" s="1">
        <v>1</v>
      </c>
      <c r="BQ210" s="66">
        <v>1</v>
      </c>
      <c r="BR210" s="3">
        <v>1.26</v>
      </c>
      <c r="BS210" s="1">
        <v>1</v>
      </c>
      <c r="BT210" s="1">
        <v>1</v>
      </c>
      <c r="BU210" s="66">
        <v>1</v>
      </c>
      <c r="BW210" s="3">
        <v>6.85</v>
      </c>
      <c r="BX210" s="1">
        <v>2</v>
      </c>
      <c r="BY210" s="66">
        <v>3</v>
      </c>
      <c r="BZ210" s="3">
        <v>70.6</v>
      </c>
      <c r="CA210" s="3">
        <v>158</v>
      </c>
      <c r="CB210" s="24">
        <v>2</v>
      </c>
      <c r="CC210" s="3">
        <v>105</v>
      </c>
      <c r="CD210" s="48">
        <f t="shared" si="106"/>
        <v>2.1</v>
      </c>
      <c r="CE210" s="48">
        <v>3</v>
      </c>
      <c r="CF210" s="129">
        <v>0</v>
      </c>
      <c r="CG210" s="3">
        <v>0</v>
      </c>
      <c r="CH210" s="3">
        <v>0</v>
      </c>
      <c r="CI210" s="3">
        <v>0</v>
      </c>
      <c r="CJ210" s="3">
        <v>0</v>
      </c>
      <c r="CK210" s="3">
        <v>105</v>
      </c>
      <c r="CL210" s="1">
        <f t="shared" si="82"/>
        <v>2.1</v>
      </c>
      <c r="CM210" s="3">
        <v>12.1</v>
      </c>
      <c r="CN210" s="17">
        <v>1</v>
      </c>
      <c r="CO210" s="3">
        <v>81.2</v>
      </c>
      <c r="CP210" s="17">
        <v>5</v>
      </c>
      <c r="CQ210" s="1">
        <f t="shared" si="105"/>
        <v>8.12</v>
      </c>
      <c r="CR210" s="3">
        <v>1.05</v>
      </c>
      <c r="CS210" s="1">
        <f t="shared" si="107"/>
        <v>10.5</v>
      </c>
      <c r="CT210" s="107">
        <v>1</v>
      </c>
      <c r="CU210" s="3">
        <v>39</v>
      </c>
      <c r="CV210" s="107">
        <v>2</v>
      </c>
      <c r="CW210" s="3">
        <v>18</v>
      </c>
      <c r="CX210" s="26">
        <f t="shared" si="93"/>
        <v>1.25527250510331</v>
      </c>
      <c r="CY210" s="27">
        <f t="shared" si="94"/>
        <v>0.828479853368182</v>
      </c>
      <c r="CZ210" s="26">
        <f t="shared" si="95"/>
        <v>3.315</v>
      </c>
      <c r="DA210" s="28">
        <f t="shared" si="96"/>
        <v>-2.48652014663182</v>
      </c>
      <c r="DB210" s="22">
        <v>2</v>
      </c>
      <c r="DC210" s="1">
        <v>1</v>
      </c>
      <c r="DD210" s="66"/>
      <c r="DG210" s="3">
        <v>28</v>
      </c>
      <c r="DH210" s="1">
        <f t="shared" si="108"/>
        <v>2.8</v>
      </c>
      <c r="DI210" s="3">
        <v>26</v>
      </c>
      <c r="DJ210" s="1">
        <f t="shared" si="97"/>
        <v>2.6</v>
      </c>
      <c r="DK210" s="17">
        <v>2</v>
      </c>
      <c r="DL210" s="3">
        <v>96</v>
      </c>
      <c r="DM210" s="3">
        <v>53</v>
      </c>
      <c r="DN210" s="1">
        <f t="shared" si="83"/>
        <v>5.3</v>
      </c>
      <c r="DO210" s="3">
        <v>7376</v>
      </c>
      <c r="DP210" s="1">
        <v>2</v>
      </c>
      <c r="DQ210" s="1">
        <f t="shared" si="84"/>
        <v>7.376</v>
      </c>
      <c r="DR210" s="3">
        <v>76</v>
      </c>
      <c r="DS210" s="129">
        <v>6.3</v>
      </c>
      <c r="DT210" s="3" t="s">
        <v>241</v>
      </c>
      <c r="DU210" s="3">
        <v>1</v>
      </c>
      <c r="DV210" s="3">
        <v>5</v>
      </c>
      <c r="DW210" s="1">
        <v>1</v>
      </c>
      <c r="DX210" s="95" t="s">
        <v>926</v>
      </c>
      <c r="DZ210" s="30"/>
      <c r="EK210" s="22"/>
      <c r="ER210" s="129"/>
      <c r="ES210" s="118"/>
      <c r="EW210" s="30"/>
      <c r="FK210" s="95">
        <v>38</v>
      </c>
      <c r="FL210" s="3">
        <v>36.8</v>
      </c>
      <c r="FM210" s="17"/>
      <c r="FN210" s="31">
        <v>1</v>
      </c>
      <c r="FO210" s="157">
        <v>1</v>
      </c>
      <c r="FP210" s="3">
        <v>2</v>
      </c>
      <c r="FQ210" s="1">
        <v>1</v>
      </c>
      <c r="FR210" s="3">
        <v>0</v>
      </c>
      <c r="FS210" s="1">
        <v>0</v>
      </c>
      <c r="FT210" s="1">
        <f t="shared" si="98"/>
        <v>0</v>
      </c>
      <c r="FU210" s="66">
        <v>0</v>
      </c>
      <c r="FV210" s="1">
        <f t="shared" si="99"/>
        <v>0</v>
      </c>
      <c r="FW210" s="1">
        <v>0</v>
      </c>
      <c r="FX210" s="1">
        <v>0</v>
      </c>
      <c r="FY210" s="17">
        <v>0</v>
      </c>
      <c r="FZ210" s="1">
        <v>0</v>
      </c>
      <c r="GA210" s="17"/>
      <c r="GB210" s="1">
        <v>0</v>
      </c>
      <c r="GC210" s="17">
        <v>0</v>
      </c>
      <c r="GD210" s="17">
        <v>0</v>
      </c>
      <c r="GE210" s="1">
        <v>0</v>
      </c>
      <c r="GF210" s="17"/>
      <c r="GG210" s="1">
        <v>0</v>
      </c>
      <c r="GH210" s="17">
        <v>0</v>
      </c>
      <c r="GI210" s="17">
        <v>0</v>
      </c>
      <c r="GJ210" s="1">
        <v>0</v>
      </c>
      <c r="GK210" s="3">
        <v>0</v>
      </c>
      <c r="GL210" s="3">
        <v>0</v>
      </c>
      <c r="GM210" s="32">
        <v>0</v>
      </c>
      <c r="GN210" s="17">
        <v>0</v>
      </c>
      <c r="GO210" s="66">
        <v>0</v>
      </c>
      <c r="GP210" s="1">
        <v>0</v>
      </c>
      <c r="GQ210" s="1">
        <v>0</v>
      </c>
      <c r="GR210" s="66">
        <v>0</v>
      </c>
      <c r="GS210" s="1">
        <v>0</v>
      </c>
      <c r="GT210" s="32">
        <v>0</v>
      </c>
      <c r="GU210" s="32">
        <v>0</v>
      </c>
      <c r="GV210" s="3">
        <v>0</v>
      </c>
      <c r="GW210" s="3">
        <v>0</v>
      </c>
      <c r="GX210" s="157">
        <v>0</v>
      </c>
      <c r="GY210" s="66">
        <v>0</v>
      </c>
      <c r="GZ210" s="17">
        <v>0</v>
      </c>
      <c r="HA210" s="129">
        <v>0</v>
      </c>
      <c r="HB210" s="3">
        <v>0</v>
      </c>
      <c r="HC210" s="17">
        <v>0</v>
      </c>
      <c r="HD210" s="170">
        <v>0</v>
      </c>
      <c r="HE210" s="17">
        <v>0</v>
      </c>
      <c r="HF210" s="17">
        <v>0</v>
      </c>
      <c r="HG210" s="17">
        <v>0</v>
      </c>
      <c r="HH210" s="17">
        <v>0</v>
      </c>
      <c r="HI210" s="17">
        <v>0</v>
      </c>
      <c r="HL210" s="3">
        <v>0</v>
      </c>
      <c r="HM210" s="3">
        <v>0</v>
      </c>
      <c r="HN210" s="3">
        <v>0</v>
      </c>
      <c r="HO210" s="3">
        <v>0</v>
      </c>
      <c r="HP210" s="3">
        <v>0</v>
      </c>
      <c r="HQ210" s="3">
        <v>0</v>
      </c>
      <c r="HR210" s="32">
        <v>0</v>
      </c>
      <c r="HS210" s="1">
        <v>0</v>
      </c>
      <c r="HT210" s="32">
        <v>0</v>
      </c>
      <c r="HU210" s="32">
        <v>0</v>
      </c>
      <c r="HV210" s="1"/>
      <c r="HW210" s="32">
        <v>0</v>
      </c>
      <c r="HX210" s="32">
        <v>0</v>
      </c>
      <c r="HY210" s="1">
        <f t="shared" si="100"/>
        <v>0</v>
      </c>
      <c r="HZ210" s="1">
        <v>0</v>
      </c>
      <c r="IA210" s="1">
        <f t="shared" si="101"/>
        <v>0</v>
      </c>
      <c r="IB210" s="1">
        <v>0</v>
      </c>
      <c r="IC210" s="3">
        <v>0</v>
      </c>
      <c r="ID210" s="118">
        <v>0</v>
      </c>
      <c r="IE210" s="118"/>
      <c r="IF210" s="118"/>
      <c r="IG210" s="115">
        <v>1</v>
      </c>
      <c r="IH210" s="118" t="s">
        <v>242</v>
      </c>
      <c r="II210" s="179">
        <v>0</v>
      </c>
      <c r="IJ210" s="3" t="s">
        <v>955</v>
      </c>
      <c r="IK210" s="3" t="s">
        <v>418</v>
      </c>
      <c r="IL210" s="3" t="s">
        <v>242</v>
      </c>
      <c r="IM210" s="3" t="s">
        <v>956</v>
      </c>
      <c r="IN210" s="3">
        <v>1</v>
      </c>
      <c r="IO210" s="3">
        <v>1.18</v>
      </c>
      <c r="IQ210" s="3">
        <v>6.79</v>
      </c>
      <c r="IR210" s="3">
        <v>66.8</v>
      </c>
      <c r="IS210" s="3">
        <v>155</v>
      </c>
      <c r="IT210" s="3">
        <v>100</v>
      </c>
      <c r="IU210" s="3">
        <v>12.3</v>
      </c>
      <c r="IV210" s="3">
        <v>78.2</v>
      </c>
      <c r="IW210" s="3">
        <v>1.07</v>
      </c>
      <c r="IX210" s="3">
        <v>39</v>
      </c>
      <c r="IY210" s="3">
        <v>14.8</v>
      </c>
      <c r="IZ210" s="3">
        <v>18</v>
      </c>
      <c r="JA210" s="3">
        <v>24</v>
      </c>
      <c r="JB210" s="3">
        <v>99</v>
      </c>
      <c r="JC210" s="3">
        <v>41</v>
      </c>
      <c r="JD210" s="3">
        <v>6922</v>
      </c>
      <c r="JE210" s="118">
        <v>73</v>
      </c>
      <c r="JI210" s="3" t="s">
        <v>242</v>
      </c>
      <c r="JN210" s="118"/>
    </row>
    <row r="211" s="3" customFormat="1" spans="2:274">
      <c r="B211" s="56"/>
      <c r="C211" s="56"/>
      <c r="E211" s="54">
        <v>3</v>
      </c>
      <c r="F211" s="49">
        <v>2</v>
      </c>
      <c r="G211" s="66">
        <v>3</v>
      </c>
      <c r="H211" s="66">
        <v>1</v>
      </c>
      <c r="I211" s="71">
        <v>68.9979662077597</v>
      </c>
      <c r="J211" s="47">
        <v>2</v>
      </c>
      <c r="K211" s="68">
        <f t="shared" si="92"/>
        <v>6.89979662077597</v>
      </c>
      <c r="L211" s="49">
        <v>4</v>
      </c>
      <c r="M211" s="79">
        <v>18810</v>
      </c>
      <c r="N211" s="66">
        <v>0</v>
      </c>
      <c r="O211" s="66">
        <v>1</v>
      </c>
      <c r="P211" s="66">
        <v>0</v>
      </c>
      <c r="Q211" s="66">
        <v>1</v>
      </c>
      <c r="R211" s="1">
        <v>0</v>
      </c>
      <c r="S211" s="19">
        <v>207</v>
      </c>
      <c r="T211" s="83">
        <v>209</v>
      </c>
      <c r="U211" s="3">
        <v>4</v>
      </c>
      <c r="V211" s="1">
        <v>3</v>
      </c>
      <c r="W211" s="1">
        <v>2</v>
      </c>
      <c r="X211" s="1">
        <v>2</v>
      </c>
      <c r="Z211" s="92">
        <v>44012</v>
      </c>
      <c r="AA211" s="66">
        <v>113</v>
      </c>
      <c r="AB211" s="66">
        <v>0</v>
      </c>
      <c r="AC211" s="3">
        <v>25.09</v>
      </c>
      <c r="AD211" s="1">
        <v>2</v>
      </c>
      <c r="AE211" s="95" t="s">
        <v>466</v>
      </c>
      <c r="AF211" s="94"/>
      <c r="AG211" s="94" t="s">
        <v>235</v>
      </c>
      <c r="AH211" s="94">
        <v>1</v>
      </c>
      <c r="AI211" s="21">
        <v>1</v>
      </c>
      <c r="AJ211" s="94">
        <v>1.8</v>
      </c>
      <c r="AK211" s="66">
        <v>1.8</v>
      </c>
      <c r="AL211" s="22">
        <v>1</v>
      </c>
      <c r="AM211" s="3">
        <v>1</v>
      </c>
      <c r="AN211" s="3">
        <v>1</v>
      </c>
      <c r="AO211" s="3">
        <v>0</v>
      </c>
      <c r="AP211" s="3">
        <v>0</v>
      </c>
      <c r="AQ211" s="66">
        <v>1</v>
      </c>
      <c r="AR211" s="1">
        <v>1</v>
      </c>
      <c r="AS211" s="66">
        <v>1</v>
      </c>
      <c r="AT211" s="66">
        <v>0</v>
      </c>
      <c r="AU211" s="66">
        <v>0</v>
      </c>
      <c r="AV211" s="66">
        <v>0</v>
      </c>
      <c r="AX211" s="3">
        <v>1</v>
      </c>
      <c r="AY211" s="3">
        <v>1</v>
      </c>
      <c r="AZ211" s="3">
        <v>0</v>
      </c>
      <c r="BA211" s="1">
        <v>0</v>
      </c>
      <c r="BB211" s="66">
        <v>0</v>
      </c>
      <c r="BC211" s="22">
        <v>0</v>
      </c>
      <c r="BD211" s="3">
        <v>0</v>
      </c>
      <c r="BF211" s="3">
        <v>0</v>
      </c>
      <c r="BG211" s="3">
        <v>0</v>
      </c>
      <c r="BH211" s="17">
        <v>0</v>
      </c>
      <c r="BI211" s="3">
        <v>0</v>
      </c>
      <c r="BJ211" s="66">
        <v>0</v>
      </c>
      <c r="BK211" s="118">
        <v>1</v>
      </c>
      <c r="BL211" s="3">
        <v>0</v>
      </c>
      <c r="BM211" s="3">
        <v>0</v>
      </c>
      <c r="BN211" s="3">
        <v>1</v>
      </c>
      <c r="BO211" s="3">
        <v>0</v>
      </c>
      <c r="BP211" s="1">
        <v>1</v>
      </c>
      <c r="BQ211" s="66">
        <v>1</v>
      </c>
      <c r="BR211" s="3">
        <v>1.39</v>
      </c>
      <c r="BS211" s="1">
        <v>1</v>
      </c>
      <c r="BT211" s="1">
        <v>1</v>
      </c>
      <c r="BU211" s="66">
        <v>1</v>
      </c>
      <c r="BW211" s="3">
        <v>7.68</v>
      </c>
      <c r="BX211" s="1">
        <v>2</v>
      </c>
      <c r="BY211" s="66">
        <v>3</v>
      </c>
      <c r="BZ211" s="3">
        <v>73.2</v>
      </c>
      <c r="CA211" s="3">
        <v>159</v>
      </c>
      <c r="CB211" s="24">
        <v>2</v>
      </c>
      <c r="CC211" s="3">
        <v>113</v>
      </c>
      <c r="CD211" s="48">
        <f t="shared" si="106"/>
        <v>2.26</v>
      </c>
      <c r="CE211" s="48">
        <v>3</v>
      </c>
      <c r="CF211" s="129">
        <v>0</v>
      </c>
      <c r="CG211" s="3">
        <v>0</v>
      </c>
      <c r="CH211" s="3">
        <v>0</v>
      </c>
      <c r="CI211" s="3">
        <v>0</v>
      </c>
      <c r="CJ211" s="3">
        <v>0</v>
      </c>
      <c r="CK211" s="3">
        <v>113</v>
      </c>
      <c r="CL211" s="1">
        <f t="shared" ref="CL211:CL274" si="109">CK211/50</f>
        <v>2.26</v>
      </c>
      <c r="CM211" s="3">
        <v>11.9</v>
      </c>
      <c r="CN211" s="17">
        <v>1</v>
      </c>
      <c r="CO211" s="3">
        <v>90.9</v>
      </c>
      <c r="CP211" s="1">
        <v>6</v>
      </c>
      <c r="CQ211" s="1">
        <f t="shared" si="105"/>
        <v>9.09</v>
      </c>
      <c r="CR211" s="3">
        <v>1.04</v>
      </c>
      <c r="CS211" s="1">
        <f t="shared" si="107"/>
        <v>10.4</v>
      </c>
      <c r="CT211" s="107">
        <v>1</v>
      </c>
      <c r="CU211" s="3">
        <v>40</v>
      </c>
      <c r="CV211" s="107">
        <v>2</v>
      </c>
      <c r="CW211" s="3">
        <v>16.2</v>
      </c>
      <c r="CX211" s="26">
        <f t="shared" si="93"/>
        <v>1.20951501454263</v>
      </c>
      <c r="CY211" s="27">
        <f t="shared" si="94"/>
        <v>0.798279909598136</v>
      </c>
      <c r="CZ211" s="26">
        <f t="shared" si="95"/>
        <v>3.4</v>
      </c>
      <c r="DA211" s="28">
        <f t="shared" si="96"/>
        <v>-2.60172009040186</v>
      </c>
      <c r="DB211" s="107">
        <v>1</v>
      </c>
      <c r="DC211" s="1">
        <v>1</v>
      </c>
      <c r="DD211" s="66">
        <v>2</v>
      </c>
      <c r="DE211" s="29">
        <f>DD211-DB211</f>
        <v>1</v>
      </c>
      <c r="DF211" s="141">
        <v>1</v>
      </c>
      <c r="DG211" s="3">
        <v>22</v>
      </c>
      <c r="DH211" s="1">
        <f t="shared" si="108"/>
        <v>2.2</v>
      </c>
      <c r="DI211" s="3">
        <v>21</v>
      </c>
      <c r="DJ211" s="1">
        <f t="shared" si="97"/>
        <v>2.1</v>
      </c>
      <c r="DK211" s="17">
        <v>1</v>
      </c>
      <c r="DL211" s="3">
        <v>83</v>
      </c>
      <c r="DM211" s="3">
        <v>39</v>
      </c>
      <c r="DN211" s="1">
        <f t="shared" ref="DN211:DN274" si="110">DM211/10</f>
        <v>3.9</v>
      </c>
      <c r="DO211" s="3">
        <v>7611</v>
      </c>
      <c r="DP211" s="1">
        <v>2</v>
      </c>
      <c r="DQ211" s="1">
        <f t="shared" ref="DQ211:DQ274" si="111">DO211/1000</f>
        <v>7.611</v>
      </c>
      <c r="DR211" s="3">
        <v>90</v>
      </c>
      <c r="DS211" s="129">
        <v>6.8</v>
      </c>
      <c r="DT211" s="3" t="s">
        <v>241</v>
      </c>
      <c r="DU211" s="3">
        <v>1</v>
      </c>
      <c r="DV211" s="3">
        <v>5</v>
      </c>
      <c r="DW211" s="1">
        <v>1</v>
      </c>
      <c r="DX211" s="95">
        <v>6.46</v>
      </c>
      <c r="DY211" s="3">
        <v>78.5</v>
      </c>
      <c r="DZ211" s="30">
        <v>148</v>
      </c>
      <c r="EA211" s="3">
        <v>77</v>
      </c>
      <c r="EB211" s="3">
        <v>12.8</v>
      </c>
      <c r="EC211" s="3">
        <v>74.4</v>
      </c>
      <c r="ED211" s="3">
        <v>1.12</v>
      </c>
      <c r="EE211" s="3">
        <v>36</v>
      </c>
      <c r="EF211" s="3">
        <v>33.8</v>
      </c>
      <c r="EG211" s="26">
        <f>LOG10(EF211)</f>
        <v>1.52891670027765</v>
      </c>
      <c r="EH211" s="26">
        <f>0.66*EG211</f>
        <v>1.00908502218325</v>
      </c>
      <c r="EI211" s="1">
        <f>0.085*EE211</f>
        <v>3.06</v>
      </c>
      <c r="EJ211" s="28">
        <f>EH211-EI211</f>
        <v>-2.05091497781675</v>
      </c>
      <c r="EK211" s="22">
        <v>2</v>
      </c>
      <c r="EL211" s="1">
        <v>2</v>
      </c>
      <c r="EM211" s="3">
        <v>337</v>
      </c>
      <c r="EN211" s="3">
        <v>242</v>
      </c>
      <c r="EO211" s="3">
        <v>115</v>
      </c>
      <c r="EP211" s="3">
        <v>87</v>
      </c>
      <c r="EQ211" s="3">
        <v>6592</v>
      </c>
      <c r="ER211" s="129">
        <v>84</v>
      </c>
      <c r="ES211" s="118"/>
      <c r="ET211" s="3">
        <v>0</v>
      </c>
      <c r="EW211" s="30"/>
      <c r="FK211" s="95">
        <v>36.7</v>
      </c>
      <c r="FL211" s="3">
        <v>36.5</v>
      </c>
      <c r="FM211" s="1"/>
      <c r="FN211" s="31">
        <v>0</v>
      </c>
      <c r="FO211" s="32">
        <v>0</v>
      </c>
      <c r="FP211" s="3">
        <v>0</v>
      </c>
      <c r="FQ211" s="1">
        <v>0</v>
      </c>
      <c r="FR211" s="3">
        <v>0</v>
      </c>
      <c r="FS211" s="1">
        <v>0</v>
      </c>
      <c r="FT211" s="1">
        <f t="shared" si="98"/>
        <v>0</v>
      </c>
      <c r="FU211" s="66">
        <v>0</v>
      </c>
      <c r="FV211" s="1">
        <f t="shared" si="99"/>
        <v>0</v>
      </c>
      <c r="FW211" s="1">
        <v>0</v>
      </c>
      <c r="FX211" s="1">
        <v>0</v>
      </c>
      <c r="FY211" s="17">
        <v>0</v>
      </c>
      <c r="FZ211" s="1">
        <v>0</v>
      </c>
      <c r="GA211" s="17"/>
      <c r="GB211" s="1">
        <v>0</v>
      </c>
      <c r="GC211" s="17">
        <v>0</v>
      </c>
      <c r="GD211" s="17">
        <v>0</v>
      </c>
      <c r="GE211" s="1">
        <v>0</v>
      </c>
      <c r="GF211" s="17"/>
      <c r="GG211" s="1">
        <v>0</v>
      </c>
      <c r="GH211" s="17">
        <v>0</v>
      </c>
      <c r="GI211" s="17">
        <v>0</v>
      </c>
      <c r="GJ211" s="1">
        <v>0</v>
      </c>
      <c r="GK211" s="3">
        <v>0</v>
      </c>
      <c r="GL211" s="3">
        <v>0</v>
      </c>
      <c r="GM211" s="32">
        <v>0</v>
      </c>
      <c r="GN211" s="17">
        <v>0</v>
      </c>
      <c r="GO211" s="66">
        <v>0</v>
      </c>
      <c r="GP211" s="1">
        <v>0</v>
      </c>
      <c r="GQ211" s="1">
        <v>0</v>
      </c>
      <c r="GR211" s="66">
        <v>0</v>
      </c>
      <c r="GS211" s="1">
        <v>0</v>
      </c>
      <c r="GT211" s="32">
        <v>0</v>
      </c>
      <c r="GU211" s="32">
        <v>0</v>
      </c>
      <c r="GV211" s="3">
        <v>0</v>
      </c>
      <c r="GW211" s="3">
        <v>0</v>
      </c>
      <c r="GX211" s="157">
        <v>0</v>
      </c>
      <c r="GY211" s="66">
        <v>0</v>
      </c>
      <c r="GZ211" s="17">
        <v>0</v>
      </c>
      <c r="HA211" s="129">
        <v>0</v>
      </c>
      <c r="HB211" s="3">
        <v>0</v>
      </c>
      <c r="HC211" s="17">
        <v>0</v>
      </c>
      <c r="HD211" s="170">
        <v>0</v>
      </c>
      <c r="HE211" s="17">
        <v>0</v>
      </c>
      <c r="HF211" s="17">
        <v>0</v>
      </c>
      <c r="HG211" s="17">
        <v>0</v>
      </c>
      <c r="HH211" s="17">
        <v>0</v>
      </c>
      <c r="HI211" s="17">
        <v>0</v>
      </c>
      <c r="HL211" s="3">
        <v>0</v>
      </c>
      <c r="HM211" s="3">
        <v>0</v>
      </c>
      <c r="HN211" s="3">
        <v>0</v>
      </c>
      <c r="HO211" s="3">
        <v>0</v>
      </c>
      <c r="HP211" s="3">
        <v>0</v>
      </c>
      <c r="HQ211" s="3">
        <v>0</v>
      </c>
      <c r="HR211" s="32">
        <v>0</v>
      </c>
      <c r="HS211" s="1">
        <v>0</v>
      </c>
      <c r="HT211" s="32">
        <v>0</v>
      </c>
      <c r="HU211" s="32">
        <v>0</v>
      </c>
      <c r="HV211" s="1"/>
      <c r="HW211" s="32">
        <v>0</v>
      </c>
      <c r="HX211" s="32">
        <v>0</v>
      </c>
      <c r="HY211" s="1">
        <f t="shared" si="100"/>
        <v>0</v>
      </c>
      <c r="HZ211" s="1">
        <v>0</v>
      </c>
      <c r="IA211" s="1">
        <f t="shared" si="101"/>
        <v>0</v>
      </c>
      <c r="IB211" s="1">
        <v>0</v>
      </c>
      <c r="IC211" s="3">
        <v>0</v>
      </c>
      <c r="ID211" s="118">
        <v>0</v>
      </c>
      <c r="IE211" s="118"/>
      <c r="IF211" s="118"/>
      <c r="IG211" s="115">
        <v>1</v>
      </c>
      <c r="IH211" s="118" t="s">
        <v>242</v>
      </c>
      <c r="II211" s="179">
        <v>0</v>
      </c>
      <c r="IJ211" s="3" t="s">
        <v>957</v>
      </c>
      <c r="IK211" s="3" t="s">
        <v>365</v>
      </c>
      <c r="IL211" s="3" t="s">
        <v>242</v>
      </c>
      <c r="JE211" s="118"/>
      <c r="JI211" s="3" t="s">
        <v>242</v>
      </c>
      <c r="JN211" s="118"/>
    </row>
    <row r="212" s="1" customFormat="1" spans="1:274">
      <c r="A212" s="17">
        <v>124</v>
      </c>
      <c r="B212" s="48">
        <v>3000205658</v>
      </c>
      <c r="C212" s="48" t="s">
        <v>958</v>
      </c>
      <c r="E212" s="49">
        <v>3</v>
      </c>
      <c r="F212" s="49">
        <v>2</v>
      </c>
      <c r="G212" s="17">
        <v>3</v>
      </c>
      <c r="H212" s="1">
        <v>2</v>
      </c>
      <c r="I212" s="71">
        <v>58.1649651972158</v>
      </c>
      <c r="J212" s="47">
        <v>1</v>
      </c>
      <c r="K212" s="68">
        <f t="shared" si="92"/>
        <v>5.81649651972158</v>
      </c>
      <c r="L212" s="49">
        <v>3</v>
      </c>
      <c r="M212" s="78">
        <v>22767</v>
      </c>
      <c r="N212" s="1">
        <v>1</v>
      </c>
      <c r="O212" s="1">
        <v>0</v>
      </c>
      <c r="P212" s="1">
        <v>0</v>
      </c>
      <c r="Q212" s="1">
        <v>0</v>
      </c>
      <c r="R212" s="1">
        <v>0</v>
      </c>
      <c r="S212" s="19">
        <v>208</v>
      </c>
      <c r="T212" s="83">
        <v>210</v>
      </c>
      <c r="U212" s="1">
        <v>1</v>
      </c>
      <c r="V212" s="1">
        <v>1</v>
      </c>
      <c r="W212" s="1">
        <v>1</v>
      </c>
      <c r="X212" s="1">
        <v>1</v>
      </c>
      <c r="Z212" s="88">
        <v>44012</v>
      </c>
      <c r="AA212" s="17">
        <v>93</v>
      </c>
      <c r="AB212" s="17">
        <v>0</v>
      </c>
      <c r="AC212" s="1">
        <v>25.51</v>
      </c>
      <c r="AD212" s="1">
        <v>2</v>
      </c>
      <c r="AE212" s="20" t="s">
        <v>883</v>
      </c>
      <c r="AF212" s="16"/>
      <c r="AG212" s="16" t="s">
        <v>251</v>
      </c>
      <c r="AH212" s="16">
        <v>2</v>
      </c>
      <c r="AI212" s="21">
        <v>2</v>
      </c>
      <c r="AJ212" s="16">
        <v>1</v>
      </c>
      <c r="AK212" s="17">
        <v>1</v>
      </c>
      <c r="AL212" s="22">
        <v>1</v>
      </c>
      <c r="AM212" s="1">
        <v>1</v>
      </c>
      <c r="AN212" s="1">
        <v>1</v>
      </c>
      <c r="AO212" s="1">
        <v>0</v>
      </c>
      <c r="AP212" s="1">
        <v>0</v>
      </c>
      <c r="AQ212" s="17">
        <v>1</v>
      </c>
      <c r="AR212" s="1">
        <v>1</v>
      </c>
      <c r="AS212" s="1">
        <v>1</v>
      </c>
      <c r="AT212" s="17">
        <v>0</v>
      </c>
      <c r="AU212" s="17">
        <v>0</v>
      </c>
      <c r="AV212" s="17">
        <v>0</v>
      </c>
      <c r="AX212" s="1">
        <v>1</v>
      </c>
      <c r="AY212" s="1">
        <v>1</v>
      </c>
      <c r="AZ212" s="1">
        <v>3</v>
      </c>
      <c r="BA212" s="1">
        <v>2</v>
      </c>
      <c r="BB212" s="107">
        <v>2</v>
      </c>
      <c r="BC212" s="22">
        <v>1</v>
      </c>
      <c r="BD212" s="22">
        <v>0</v>
      </c>
      <c r="BE212" s="22"/>
      <c r="BF212" s="1">
        <v>1</v>
      </c>
      <c r="BG212" s="1">
        <v>1</v>
      </c>
      <c r="BH212" s="17">
        <v>1</v>
      </c>
      <c r="BI212" s="1">
        <v>0</v>
      </c>
      <c r="BJ212" s="17">
        <v>0</v>
      </c>
      <c r="BK212" s="23">
        <v>1</v>
      </c>
      <c r="BL212" s="1">
        <v>0</v>
      </c>
      <c r="BM212" s="1">
        <v>0</v>
      </c>
      <c r="BN212" s="1">
        <v>0</v>
      </c>
      <c r="BO212" s="1">
        <v>0</v>
      </c>
      <c r="BP212" s="1">
        <v>4</v>
      </c>
      <c r="BQ212" s="1">
        <v>3</v>
      </c>
      <c r="BR212" s="1">
        <v>20.58</v>
      </c>
      <c r="BS212" s="1">
        <v>2</v>
      </c>
      <c r="BT212" s="1">
        <v>2</v>
      </c>
      <c r="BU212" s="1">
        <v>3</v>
      </c>
      <c r="BW212" s="1">
        <v>2.43</v>
      </c>
      <c r="BX212" s="17">
        <v>1</v>
      </c>
      <c r="BY212" s="1">
        <v>1</v>
      </c>
      <c r="BZ212" s="1">
        <v>57.6</v>
      </c>
      <c r="CA212" s="1">
        <v>123</v>
      </c>
      <c r="CB212" s="24">
        <v>2</v>
      </c>
      <c r="CC212" s="24">
        <v>93</v>
      </c>
      <c r="CD212" s="48">
        <f t="shared" si="106"/>
        <v>1.86</v>
      </c>
      <c r="CE212" s="48">
        <v>2</v>
      </c>
      <c r="CF212" s="25">
        <v>0</v>
      </c>
      <c r="CG212" s="17">
        <v>0</v>
      </c>
      <c r="CH212" s="17">
        <v>0</v>
      </c>
      <c r="CI212" s="17">
        <v>0</v>
      </c>
      <c r="CJ212" s="17">
        <v>0</v>
      </c>
      <c r="CK212" s="17">
        <v>93</v>
      </c>
      <c r="CL212" s="1">
        <f t="shared" si="109"/>
        <v>1.86</v>
      </c>
      <c r="CM212" s="22">
        <v>12.5</v>
      </c>
      <c r="CN212" s="17">
        <v>1</v>
      </c>
      <c r="CO212" s="1">
        <v>79.4</v>
      </c>
      <c r="CP212" s="17">
        <v>4</v>
      </c>
      <c r="CQ212" s="1">
        <f t="shared" si="105"/>
        <v>7.94</v>
      </c>
      <c r="CR212" s="1">
        <v>1.09</v>
      </c>
      <c r="CS212" s="1">
        <f t="shared" si="107"/>
        <v>10.9</v>
      </c>
      <c r="CT212" s="107">
        <v>1</v>
      </c>
      <c r="CU212" s="22">
        <v>41</v>
      </c>
      <c r="CV212" s="107">
        <v>2</v>
      </c>
      <c r="CW212" s="22">
        <v>16.8</v>
      </c>
      <c r="CX212" s="26">
        <f t="shared" si="93"/>
        <v>1.22530928172586</v>
      </c>
      <c r="CY212" s="27">
        <f t="shared" si="94"/>
        <v>0.808704125939069</v>
      </c>
      <c r="CZ212" s="26">
        <f t="shared" si="95"/>
        <v>3.485</v>
      </c>
      <c r="DA212" s="28">
        <f t="shared" si="96"/>
        <v>-2.67629587406093</v>
      </c>
      <c r="DB212" s="107">
        <v>1</v>
      </c>
      <c r="DC212" s="1">
        <v>1</v>
      </c>
      <c r="DD212" s="17"/>
      <c r="DG212" s="1">
        <v>24</v>
      </c>
      <c r="DH212" s="1">
        <f t="shared" si="108"/>
        <v>2.4</v>
      </c>
      <c r="DI212" s="1">
        <v>28</v>
      </c>
      <c r="DJ212" s="1">
        <f t="shared" si="97"/>
        <v>2.8</v>
      </c>
      <c r="DK212" s="17">
        <v>2</v>
      </c>
      <c r="DL212" s="1">
        <v>61</v>
      </c>
      <c r="DM212" s="1">
        <v>21</v>
      </c>
      <c r="DN212" s="1">
        <f t="shared" si="110"/>
        <v>2.1</v>
      </c>
      <c r="DO212" s="1">
        <v>8612</v>
      </c>
      <c r="DP212" s="1">
        <v>2</v>
      </c>
      <c r="DQ212" s="1">
        <f t="shared" si="111"/>
        <v>8.612</v>
      </c>
      <c r="DR212" s="1">
        <v>73</v>
      </c>
      <c r="DS212" s="25">
        <v>7.8</v>
      </c>
      <c r="DT212" s="1" t="s">
        <v>241</v>
      </c>
      <c r="DU212" s="1">
        <v>1</v>
      </c>
      <c r="DV212" s="1">
        <v>5</v>
      </c>
      <c r="DW212" s="1">
        <v>1</v>
      </c>
      <c r="DX212" s="20" t="s">
        <v>926</v>
      </c>
      <c r="DZ212" s="30"/>
      <c r="EK212" s="22"/>
      <c r="ER212" s="25"/>
      <c r="ES212" s="23"/>
      <c r="ET212" s="1">
        <v>1</v>
      </c>
      <c r="EU212" s="1">
        <v>5.44</v>
      </c>
      <c r="EV212" s="1">
        <v>73.6</v>
      </c>
      <c r="EW212" s="30">
        <v>130</v>
      </c>
      <c r="EX212" s="1">
        <v>98</v>
      </c>
      <c r="FB212" s="1">
        <v>44</v>
      </c>
      <c r="FC212" s="1">
        <v>30.3</v>
      </c>
      <c r="FD212" s="1">
        <v>215</v>
      </c>
      <c r="FE212" s="1">
        <v>141</v>
      </c>
      <c r="FF212" s="1">
        <v>65</v>
      </c>
      <c r="FG212" s="1">
        <v>24</v>
      </c>
      <c r="FH212" s="1">
        <v>8285</v>
      </c>
      <c r="FI212" s="1">
        <v>60</v>
      </c>
      <c r="FJ212" s="1">
        <v>20.6</v>
      </c>
      <c r="FK212" s="20">
        <v>37.1</v>
      </c>
      <c r="FL212" s="1">
        <v>36.5</v>
      </c>
      <c r="FN212" s="31">
        <v>0</v>
      </c>
      <c r="FO212" s="32">
        <v>0</v>
      </c>
      <c r="FP212" s="1">
        <v>1</v>
      </c>
      <c r="FQ212" s="1">
        <v>0</v>
      </c>
      <c r="FR212" s="1">
        <v>0</v>
      </c>
      <c r="FS212" s="1">
        <v>0</v>
      </c>
      <c r="FT212" s="1">
        <f t="shared" si="98"/>
        <v>0</v>
      </c>
      <c r="FU212" s="1">
        <v>0</v>
      </c>
      <c r="FV212" s="1">
        <f t="shared" si="99"/>
        <v>0</v>
      </c>
      <c r="FW212" s="1">
        <v>0</v>
      </c>
      <c r="FX212" s="1">
        <v>0</v>
      </c>
      <c r="FY212" s="17">
        <v>0</v>
      </c>
      <c r="FZ212" s="1">
        <v>0</v>
      </c>
      <c r="GB212" s="1">
        <v>0</v>
      </c>
      <c r="GC212" s="1">
        <v>0</v>
      </c>
      <c r="GD212" s="17">
        <v>0</v>
      </c>
      <c r="GE212" s="1">
        <v>0</v>
      </c>
      <c r="GG212" s="1">
        <v>0</v>
      </c>
      <c r="GH212" s="1">
        <v>0</v>
      </c>
      <c r="GI212" s="17">
        <v>0</v>
      </c>
      <c r="GJ212" s="1">
        <v>0</v>
      </c>
      <c r="GK212" s="1">
        <v>0</v>
      </c>
      <c r="GL212" s="1">
        <v>0</v>
      </c>
      <c r="GM212" s="32">
        <v>0</v>
      </c>
      <c r="GN212" s="17">
        <v>0</v>
      </c>
      <c r="GO212" s="17">
        <v>0</v>
      </c>
      <c r="GP212" s="1">
        <v>0</v>
      </c>
      <c r="GQ212" s="1">
        <v>0</v>
      </c>
      <c r="GR212" s="1">
        <v>0</v>
      </c>
      <c r="GS212" s="1">
        <v>0</v>
      </c>
      <c r="GT212" s="32">
        <v>0</v>
      </c>
      <c r="GU212" s="32">
        <v>0</v>
      </c>
      <c r="GV212" s="1">
        <v>0</v>
      </c>
      <c r="GW212" s="1">
        <v>0</v>
      </c>
      <c r="GX212" s="157">
        <v>0</v>
      </c>
      <c r="GY212" s="17">
        <v>0</v>
      </c>
      <c r="GZ212" s="17">
        <v>0</v>
      </c>
      <c r="HA212" s="25">
        <v>0</v>
      </c>
      <c r="HB212" s="1">
        <v>0</v>
      </c>
      <c r="HC212" s="17">
        <v>0</v>
      </c>
      <c r="HD212" s="170">
        <v>0</v>
      </c>
      <c r="HE212" s="17">
        <v>0</v>
      </c>
      <c r="HF212" s="17">
        <v>0</v>
      </c>
      <c r="HG212" s="17">
        <v>0</v>
      </c>
      <c r="HH212" s="17">
        <v>0</v>
      </c>
      <c r="HI212" s="17">
        <v>0</v>
      </c>
      <c r="HL212" s="1">
        <v>0</v>
      </c>
      <c r="HM212" s="1">
        <v>0</v>
      </c>
      <c r="HN212" s="1">
        <v>0</v>
      </c>
      <c r="HO212" s="1">
        <v>0</v>
      </c>
      <c r="HP212" s="1">
        <v>0</v>
      </c>
      <c r="HQ212" s="1">
        <v>0</v>
      </c>
      <c r="HR212" s="32">
        <v>0</v>
      </c>
      <c r="HS212" s="1">
        <v>0</v>
      </c>
      <c r="HT212" s="32">
        <v>0</v>
      </c>
      <c r="HU212" s="32">
        <v>0</v>
      </c>
      <c r="HW212" s="32">
        <v>0</v>
      </c>
      <c r="HX212" s="32">
        <v>0</v>
      </c>
      <c r="HY212" s="1">
        <f t="shared" si="100"/>
        <v>0</v>
      </c>
      <c r="HZ212" s="1">
        <v>0</v>
      </c>
      <c r="IA212" s="1">
        <f t="shared" si="101"/>
        <v>0</v>
      </c>
      <c r="IB212" s="1">
        <v>0</v>
      </c>
      <c r="IC212" s="1">
        <v>0</v>
      </c>
      <c r="ID212" s="23">
        <v>0</v>
      </c>
      <c r="IE212" s="23"/>
      <c r="IF212" s="23"/>
      <c r="IG212" s="36">
        <v>1</v>
      </c>
      <c r="IH212" s="37" t="s">
        <v>242</v>
      </c>
      <c r="II212" s="179">
        <v>0</v>
      </c>
      <c r="IJ212" s="1" t="s">
        <v>959</v>
      </c>
      <c r="IK212" s="1" t="s">
        <v>418</v>
      </c>
      <c r="IL212" s="38" t="s">
        <v>242</v>
      </c>
      <c r="IM212" s="1">
        <v>0</v>
      </c>
      <c r="IN212" s="1">
        <v>0</v>
      </c>
      <c r="IO212" s="1">
        <v>13.04</v>
      </c>
      <c r="IQ212" s="1">
        <v>2.45</v>
      </c>
      <c r="IR212" s="1">
        <v>58</v>
      </c>
      <c r="IS212" s="1">
        <v>120</v>
      </c>
      <c r="IT212" s="1">
        <v>87</v>
      </c>
      <c r="IU212" s="1">
        <v>13.9</v>
      </c>
      <c r="IV212" s="1">
        <v>64.1</v>
      </c>
      <c r="IW212" s="1">
        <v>1.22</v>
      </c>
      <c r="IX212" s="1">
        <v>40</v>
      </c>
      <c r="IY212" s="1">
        <v>14.9</v>
      </c>
      <c r="IZ212" s="1">
        <v>21</v>
      </c>
      <c r="JA212" s="1">
        <v>25</v>
      </c>
      <c r="JB212" s="1">
        <v>58</v>
      </c>
      <c r="JC212" s="1">
        <v>20</v>
      </c>
      <c r="JD212" s="1">
        <v>7548</v>
      </c>
      <c r="JE212" s="23">
        <v>64</v>
      </c>
      <c r="JI212" s="38" t="s">
        <v>242</v>
      </c>
      <c r="JN212" s="23"/>
    </row>
    <row r="213" s="1" customFormat="1" spans="1:274">
      <c r="A213" s="17">
        <v>125</v>
      </c>
      <c r="B213" s="48">
        <v>3000863500</v>
      </c>
      <c r="C213" s="48" t="s">
        <v>960</v>
      </c>
      <c r="E213" s="49">
        <v>3</v>
      </c>
      <c r="F213" s="49">
        <v>2</v>
      </c>
      <c r="G213" s="17">
        <v>3</v>
      </c>
      <c r="H213" s="1">
        <v>1</v>
      </c>
      <c r="I213" s="71">
        <v>51.9103776021489</v>
      </c>
      <c r="J213" s="47">
        <v>1</v>
      </c>
      <c r="K213" s="68">
        <f t="shared" si="92"/>
        <v>5.19103776021489</v>
      </c>
      <c r="L213" s="49">
        <v>3</v>
      </c>
      <c r="M213" s="78">
        <v>25051</v>
      </c>
      <c r="N213" s="1">
        <v>0</v>
      </c>
      <c r="O213" s="1">
        <v>0</v>
      </c>
      <c r="P213" s="1">
        <v>1</v>
      </c>
      <c r="Q213" s="1">
        <v>1</v>
      </c>
      <c r="R213" s="1">
        <v>0</v>
      </c>
      <c r="S213" s="19">
        <v>209</v>
      </c>
      <c r="T213" s="83">
        <v>211</v>
      </c>
      <c r="U213" s="1">
        <v>1</v>
      </c>
      <c r="V213" s="1">
        <v>1</v>
      </c>
      <c r="W213" s="1">
        <v>1</v>
      </c>
      <c r="X213" s="1">
        <v>1</v>
      </c>
      <c r="Z213" s="88">
        <v>44012</v>
      </c>
      <c r="AA213" s="17">
        <v>73</v>
      </c>
      <c r="AB213" s="17">
        <v>0</v>
      </c>
      <c r="AC213" s="1">
        <v>30.86</v>
      </c>
      <c r="AD213" s="1">
        <v>2</v>
      </c>
      <c r="AE213" s="20" t="s">
        <v>333</v>
      </c>
      <c r="AF213" s="16"/>
      <c r="AG213" s="16" t="s">
        <v>235</v>
      </c>
      <c r="AH213" s="16">
        <v>1</v>
      </c>
      <c r="AI213" s="21">
        <v>1</v>
      </c>
      <c r="AJ213" s="16">
        <v>1.4</v>
      </c>
      <c r="AK213" s="17">
        <v>1.4</v>
      </c>
      <c r="AL213" s="22">
        <v>1</v>
      </c>
      <c r="AM213" s="1">
        <v>1</v>
      </c>
      <c r="AN213" s="1">
        <v>1</v>
      </c>
      <c r="AO213" s="1">
        <v>0</v>
      </c>
      <c r="AP213" s="1">
        <v>0</v>
      </c>
      <c r="AQ213" s="17">
        <v>1</v>
      </c>
      <c r="AR213" s="1">
        <v>1</v>
      </c>
      <c r="AS213" s="1">
        <v>1</v>
      </c>
      <c r="AT213" s="17">
        <v>0</v>
      </c>
      <c r="AU213" s="17">
        <v>0</v>
      </c>
      <c r="AV213" s="17">
        <v>0</v>
      </c>
      <c r="AX213" s="1">
        <v>1</v>
      </c>
      <c r="AY213" s="1">
        <v>1</v>
      </c>
      <c r="AZ213" s="1">
        <v>1</v>
      </c>
      <c r="BA213" s="1">
        <v>1</v>
      </c>
      <c r="BB213" s="107">
        <v>1</v>
      </c>
      <c r="BC213" s="22">
        <v>0</v>
      </c>
      <c r="BD213" s="22">
        <v>0</v>
      </c>
      <c r="BE213" s="22"/>
      <c r="BF213" s="1">
        <v>1</v>
      </c>
      <c r="BG213" s="1">
        <v>1</v>
      </c>
      <c r="BH213" s="17">
        <v>1</v>
      </c>
      <c r="BI213" s="1">
        <v>0</v>
      </c>
      <c r="BJ213" s="17">
        <v>0</v>
      </c>
      <c r="BK213" s="23">
        <v>1</v>
      </c>
      <c r="BL213" s="1">
        <v>0</v>
      </c>
      <c r="BM213" s="1">
        <v>0</v>
      </c>
      <c r="BN213" s="1">
        <v>1</v>
      </c>
      <c r="BO213" s="1">
        <v>0</v>
      </c>
      <c r="BP213" s="1">
        <v>1</v>
      </c>
      <c r="BQ213" s="1">
        <v>1</v>
      </c>
      <c r="BR213" s="1">
        <v>30.04</v>
      </c>
      <c r="BS213" s="1">
        <v>2</v>
      </c>
      <c r="BT213" s="1">
        <v>2</v>
      </c>
      <c r="BU213" s="1">
        <v>3</v>
      </c>
      <c r="BW213" s="1">
        <v>3.65</v>
      </c>
      <c r="BX213" s="17">
        <v>1</v>
      </c>
      <c r="BY213" s="1">
        <v>2</v>
      </c>
      <c r="BZ213" s="1">
        <v>58.9</v>
      </c>
      <c r="CA213" s="1">
        <v>146</v>
      </c>
      <c r="CB213" s="24">
        <v>2</v>
      </c>
      <c r="CC213" s="24">
        <v>73</v>
      </c>
      <c r="CD213" s="48">
        <f t="shared" si="106"/>
        <v>1.46</v>
      </c>
      <c r="CE213" s="48">
        <v>2</v>
      </c>
      <c r="CF213" s="25">
        <v>0</v>
      </c>
      <c r="CG213" s="17">
        <v>0</v>
      </c>
      <c r="CH213" s="17">
        <v>0</v>
      </c>
      <c r="CI213" s="17">
        <v>0</v>
      </c>
      <c r="CJ213" s="17">
        <v>0</v>
      </c>
      <c r="CK213" s="17">
        <v>73</v>
      </c>
      <c r="CL213" s="1">
        <f t="shared" si="109"/>
        <v>1.46</v>
      </c>
      <c r="CM213" s="22">
        <v>13.1</v>
      </c>
      <c r="CN213" s="17">
        <v>1</v>
      </c>
      <c r="CO213" s="1">
        <v>71.3</v>
      </c>
      <c r="CP213" s="17">
        <v>4</v>
      </c>
      <c r="CQ213" s="1">
        <f t="shared" si="105"/>
        <v>7.13</v>
      </c>
      <c r="CR213" s="1">
        <v>1.14</v>
      </c>
      <c r="CS213" s="1">
        <f t="shared" si="107"/>
        <v>11.4</v>
      </c>
      <c r="CT213" s="107">
        <v>1</v>
      </c>
      <c r="CU213" s="22">
        <v>37</v>
      </c>
      <c r="CV213" s="107">
        <v>2</v>
      </c>
      <c r="CW213" s="22">
        <v>25.7</v>
      </c>
      <c r="CX213" s="26">
        <f t="shared" si="93"/>
        <v>1.40993312333129</v>
      </c>
      <c r="CY213" s="27">
        <f t="shared" si="94"/>
        <v>0.930555861398655</v>
      </c>
      <c r="CZ213" s="26">
        <f t="shared" si="95"/>
        <v>3.145</v>
      </c>
      <c r="DA213" s="28">
        <f t="shared" si="96"/>
        <v>-2.21444413860135</v>
      </c>
      <c r="DB213" s="22">
        <v>2</v>
      </c>
      <c r="DC213" s="1">
        <v>1</v>
      </c>
      <c r="DD213" s="17">
        <v>2</v>
      </c>
      <c r="DE213" s="29">
        <f t="shared" ref="DE213:DE258" si="112">DD213-DB213</f>
        <v>0</v>
      </c>
      <c r="DF213" s="29">
        <v>0</v>
      </c>
      <c r="DG213" s="1">
        <v>21</v>
      </c>
      <c r="DH213" s="1">
        <f t="shared" si="108"/>
        <v>2.1</v>
      </c>
      <c r="DI213" s="1">
        <v>21</v>
      </c>
      <c r="DJ213" s="1">
        <f t="shared" si="97"/>
        <v>2.1</v>
      </c>
      <c r="DK213" s="17">
        <v>1</v>
      </c>
      <c r="DL213" s="1">
        <v>66</v>
      </c>
      <c r="DM213" s="1">
        <v>21</v>
      </c>
      <c r="DN213" s="1">
        <f t="shared" si="110"/>
        <v>2.1</v>
      </c>
      <c r="DO213" s="1">
        <v>6113</v>
      </c>
      <c r="DP213" s="1">
        <v>2</v>
      </c>
      <c r="DQ213" s="1">
        <f t="shared" si="111"/>
        <v>6.113</v>
      </c>
      <c r="DR213" s="1">
        <v>73</v>
      </c>
      <c r="DS213" s="25">
        <v>5.1</v>
      </c>
      <c r="DT213" s="1" t="s">
        <v>241</v>
      </c>
      <c r="DU213" s="1">
        <v>1</v>
      </c>
      <c r="DV213" s="1">
        <v>5</v>
      </c>
      <c r="DW213" s="1">
        <v>1</v>
      </c>
      <c r="DX213" s="20">
        <v>6.26</v>
      </c>
      <c r="DY213" s="1">
        <v>77.5</v>
      </c>
      <c r="DZ213" s="30">
        <v>153</v>
      </c>
      <c r="EA213" s="1">
        <v>53</v>
      </c>
      <c r="EB213" s="1">
        <v>13</v>
      </c>
      <c r="EC213" s="1">
        <v>72.3</v>
      </c>
      <c r="ED213" s="1">
        <v>1.13</v>
      </c>
      <c r="EE213" s="1">
        <v>41</v>
      </c>
      <c r="EF213" s="1">
        <v>30.7</v>
      </c>
      <c r="EG213" s="26">
        <f t="shared" ref="EG213:EG258" si="113">LOG10(EF213)</f>
        <v>1.48713837547719</v>
      </c>
      <c r="EH213" s="26">
        <f t="shared" ref="EH213:EH258" si="114">0.66*EG213</f>
        <v>0.981511327814943</v>
      </c>
      <c r="EI213" s="1">
        <f t="shared" ref="EI213:EI258" si="115">0.085*EE213</f>
        <v>3.485</v>
      </c>
      <c r="EJ213" s="28">
        <f t="shared" ref="EJ213:EJ258" si="116">EH213-EI213</f>
        <v>-2.50348867218506</v>
      </c>
      <c r="EK213" s="22">
        <v>2</v>
      </c>
      <c r="EL213" s="1">
        <v>2</v>
      </c>
      <c r="EM213" s="1">
        <v>104</v>
      </c>
      <c r="EN213" s="1">
        <v>125</v>
      </c>
      <c r="EO213" s="1">
        <v>65</v>
      </c>
      <c r="EP213" s="1">
        <v>28</v>
      </c>
      <c r="EQ213" s="1">
        <v>6313</v>
      </c>
      <c r="ER213" s="25">
        <v>68</v>
      </c>
      <c r="ES213" s="23"/>
      <c r="ET213" s="1">
        <v>1</v>
      </c>
      <c r="EU213" s="1">
        <v>5.28</v>
      </c>
      <c r="EV213" s="1">
        <v>66</v>
      </c>
      <c r="EW213" s="30">
        <v>152</v>
      </c>
      <c r="EX213" s="1">
        <v>85</v>
      </c>
      <c r="EY213" s="1">
        <v>12.8</v>
      </c>
      <c r="EZ213" s="1">
        <v>74.4</v>
      </c>
      <c r="FA213" s="1">
        <v>1.12</v>
      </c>
      <c r="FB213" s="1">
        <v>43</v>
      </c>
      <c r="FC213" s="1">
        <v>20.4</v>
      </c>
      <c r="FD213" s="1">
        <v>87</v>
      </c>
      <c r="FE213" s="1">
        <v>52</v>
      </c>
      <c r="FF213" s="1">
        <v>92</v>
      </c>
      <c r="FG213" s="1">
        <v>71</v>
      </c>
      <c r="FH213" s="1">
        <v>5976</v>
      </c>
      <c r="FI213" s="1">
        <v>67</v>
      </c>
      <c r="FK213" s="20">
        <v>37.5</v>
      </c>
      <c r="FL213" s="1">
        <v>36.4</v>
      </c>
      <c r="FN213" s="31">
        <v>1</v>
      </c>
      <c r="FO213" s="32">
        <v>0</v>
      </c>
      <c r="FP213" s="1">
        <v>0</v>
      </c>
      <c r="FQ213" s="1">
        <v>0</v>
      </c>
      <c r="FR213" s="1">
        <v>0</v>
      </c>
      <c r="FS213" s="1">
        <v>0</v>
      </c>
      <c r="FT213" s="1">
        <f t="shared" si="98"/>
        <v>0</v>
      </c>
      <c r="FU213" s="1">
        <v>0</v>
      </c>
      <c r="FV213" s="1">
        <f t="shared" si="99"/>
        <v>0</v>
      </c>
      <c r="FW213" s="1">
        <v>0</v>
      </c>
      <c r="FX213" s="1">
        <v>0</v>
      </c>
      <c r="FY213" s="17">
        <v>0</v>
      </c>
      <c r="FZ213" s="1">
        <v>0</v>
      </c>
      <c r="GB213" s="1">
        <v>0</v>
      </c>
      <c r="GC213" s="1">
        <v>0</v>
      </c>
      <c r="GD213" s="17">
        <v>0</v>
      </c>
      <c r="GE213" s="1">
        <v>0</v>
      </c>
      <c r="GG213" s="1">
        <v>0</v>
      </c>
      <c r="GH213" s="1">
        <v>0</v>
      </c>
      <c r="GI213" s="17">
        <v>0</v>
      </c>
      <c r="GJ213" s="1">
        <v>0</v>
      </c>
      <c r="GK213" s="1">
        <v>0</v>
      </c>
      <c r="GL213" s="1">
        <v>0</v>
      </c>
      <c r="GM213" s="32">
        <v>0</v>
      </c>
      <c r="GN213" s="17">
        <v>0</v>
      </c>
      <c r="GO213" s="17">
        <v>0</v>
      </c>
      <c r="GP213" s="1">
        <v>0</v>
      </c>
      <c r="GQ213" s="1">
        <v>0</v>
      </c>
      <c r="GR213" s="1">
        <v>0</v>
      </c>
      <c r="GS213" s="1">
        <v>0</v>
      </c>
      <c r="GT213" s="32">
        <v>0</v>
      </c>
      <c r="GU213" s="32">
        <v>0</v>
      </c>
      <c r="GV213" s="1">
        <v>0</v>
      </c>
      <c r="GW213" s="1">
        <v>0</v>
      </c>
      <c r="GX213" s="157">
        <v>0</v>
      </c>
      <c r="GY213" s="17">
        <v>0</v>
      </c>
      <c r="GZ213" s="17">
        <v>0</v>
      </c>
      <c r="HA213" s="25">
        <v>0</v>
      </c>
      <c r="HB213" s="1">
        <v>0</v>
      </c>
      <c r="HC213" s="17">
        <v>0</v>
      </c>
      <c r="HD213" s="170">
        <v>0</v>
      </c>
      <c r="HE213" s="17">
        <v>0</v>
      </c>
      <c r="HF213" s="17">
        <v>0</v>
      </c>
      <c r="HG213" s="17">
        <v>0</v>
      </c>
      <c r="HH213" s="17">
        <v>0</v>
      </c>
      <c r="HI213" s="17">
        <v>0</v>
      </c>
      <c r="HL213" s="1">
        <v>0</v>
      </c>
      <c r="HM213" s="1">
        <v>0</v>
      </c>
      <c r="HN213" s="1">
        <v>0</v>
      </c>
      <c r="HO213" s="1">
        <v>0</v>
      </c>
      <c r="HP213" s="1">
        <v>0</v>
      </c>
      <c r="HQ213" s="1">
        <v>0</v>
      </c>
      <c r="HR213" s="32">
        <v>0</v>
      </c>
      <c r="HS213" s="1">
        <v>0</v>
      </c>
      <c r="HT213" s="32">
        <v>0</v>
      </c>
      <c r="HU213" s="32">
        <v>0</v>
      </c>
      <c r="HW213" s="32">
        <v>0</v>
      </c>
      <c r="HX213" s="32">
        <v>0</v>
      </c>
      <c r="HY213" s="1">
        <f t="shared" si="100"/>
        <v>0</v>
      </c>
      <c r="HZ213" s="1">
        <v>0</v>
      </c>
      <c r="IA213" s="1">
        <f t="shared" si="101"/>
        <v>0</v>
      </c>
      <c r="IB213" s="1">
        <v>0</v>
      </c>
      <c r="IC213" s="1">
        <v>0</v>
      </c>
      <c r="ID213" s="23">
        <v>0</v>
      </c>
      <c r="IE213" s="23"/>
      <c r="IF213" s="23"/>
      <c r="IG213" s="36">
        <v>1</v>
      </c>
      <c r="IH213" s="37" t="s">
        <v>242</v>
      </c>
      <c r="II213" s="179">
        <v>0</v>
      </c>
      <c r="IJ213" s="1" t="s">
        <v>961</v>
      </c>
      <c r="IK213" s="1" t="s">
        <v>418</v>
      </c>
      <c r="IL213" s="38" t="s">
        <v>242</v>
      </c>
      <c r="IM213" s="1">
        <v>0</v>
      </c>
      <c r="IN213" s="1">
        <v>0</v>
      </c>
      <c r="IO213" s="1">
        <v>4.08</v>
      </c>
      <c r="IQ213" s="1">
        <v>3.91</v>
      </c>
      <c r="IR213" s="1">
        <v>62.2</v>
      </c>
      <c r="IS213" s="1">
        <v>144</v>
      </c>
      <c r="IT213" s="1">
        <v>75</v>
      </c>
      <c r="IU213" s="1">
        <v>12.9</v>
      </c>
      <c r="IV213" s="1">
        <v>73.4</v>
      </c>
      <c r="IW213" s="1">
        <v>1.13</v>
      </c>
      <c r="IX213" s="1">
        <v>38</v>
      </c>
      <c r="IY213" s="1">
        <v>19.6</v>
      </c>
      <c r="IZ213" s="1">
        <v>23</v>
      </c>
      <c r="JA213" s="1">
        <v>20</v>
      </c>
      <c r="JB213" s="1">
        <v>58</v>
      </c>
      <c r="JC213" s="1">
        <v>36</v>
      </c>
      <c r="JD213" s="1">
        <v>5961</v>
      </c>
      <c r="JE213" s="23">
        <v>77</v>
      </c>
      <c r="JI213" s="38" t="s">
        <v>242</v>
      </c>
      <c r="JN213" s="23"/>
    </row>
    <row r="214" s="1" customFormat="1" spans="1:274">
      <c r="A214" s="17">
        <v>126</v>
      </c>
      <c r="B214" s="48">
        <v>100190477</v>
      </c>
      <c r="C214" s="48" t="s">
        <v>962</v>
      </c>
      <c r="E214" s="49">
        <v>3</v>
      </c>
      <c r="F214" s="49">
        <v>2</v>
      </c>
      <c r="G214" s="17">
        <v>3</v>
      </c>
      <c r="H214" s="1">
        <v>1</v>
      </c>
      <c r="I214" s="71">
        <v>73.9130831568957</v>
      </c>
      <c r="J214" s="47">
        <v>2</v>
      </c>
      <c r="K214" s="68">
        <f t="shared" si="92"/>
        <v>7.39130831568957</v>
      </c>
      <c r="L214" s="49">
        <v>5</v>
      </c>
      <c r="M214" s="78">
        <v>17015</v>
      </c>
      <c r="N214" s="1">
        <v>0</v>
      </c>
      <c r="O214" s="1">
        <v>1</v>
      </c>
      <c r="P214" s="1">
        <v>0</v>
      </c>
      <c r="Q214" s="1">
        <v>0</v>
      </c>
      <c r="R214" s="1">
        <v>0</v>
      </c>
      <c r="S214" s="19">
        <v>210</v>
      </c>
      <c r="T214" s="83">
        <v>212</v>
      </c>
      <c r="U214" s="1">
        <v>1</v>
      </c>
      <c r="V214" s="1">
        <v>1</v>
      </c>
      <c r="W214" s="1">
        <v>1</v>
      </c>
      <c r="X214" s="1">
        <v>1</v>
      </c>
      <c r="Z214" s="88">
        <v>44012</v>
      </c>
      <c r="AA214" s="17">
        <v>148</v>
      </c>
      <c r="AB214" s="17">
        <v>0</v>
      </c>
      <c r="AC214" s="1">
        <v>25.25</v>
      </c>
      <c r="AD214" s="1">
        <v>2</v>
      </c>
      <c r="AE214" s="20" t="s">
        <v>963</v>
      </c>
      <c r="AF214" s="16"/>
      <c r="AG214" s="16" t="s">
        <v>251</v>
      </c>
      <c r="AH214" s="16">
        <v>2</v>
      </c>
      <c r="AI214" s="21">
        <v>2</v>
      </c>
      <c r="AJ214" s="16">
        <v>1.3</v>
      </c>
      <c r="AK214" s="17">
        <v>1.3</v>
      </c>
      <c r="AL214" s="22">
        <v>1</v>
      </c>
      <c r="AM214" s="1">
        <v>1</v>
      </c>
      <c r="AN214" s="1">
        <v>1</v>
      </c>
      <c r="AO214" s="1">
        <v>0</v>
      </c>
      <c r="AP214" s="1">
        <v>0</v>
      </c>
      <c r="AQ214" s="17">
        <v>1</v>
      </c>
      <c r="AR214" s="1">
        <v>1</v>
      </c>
      <c r="AS214" s="1">
        <v>1</v>
      </c>
      <c r="AT214" s="17">
        <v>0</v>
      </c>
      <c r="AU214" s="17">
        <v>0</v>
      </c>
      <c r="AV214" s="17">
        <v>0</v>
      </c>
      <c r="AX214" s="1">
        <v>1</v>
      </c>
      <c r="AY214" s="1">
        <v>1</v>
      </c>
      <c r="AZ214" s="1">
        <v>1</v>
      </c>
      <c r="BA214" s="1">
        <v>1</v>
      </c>
      <c r="BB214" s="107">
        <v>1</v>
      </c>
      <c r="BC214" s="22">
        <v>0</v>
      </c>
      <c r="BD214" s="22">
        <v>0</v>
      </c>
      <c r="BE214" s="22"/>
      <c r="BF214" s="1">
        <v>1</v>
      </c>
      <c r="BG214" s="1">
        <v>1</v>
      </c>
      <c r="BH214" s="17">
        <v>1</v>
      </c>
      <c r="BI214" s="1">
        <v>0</v>
      </c>
      <c r="BJ214" s="17">
        <v>0</v>
      </c>
      <c r="BK214" s="23">
        <v>1</v>
      </c>
      <c r="BL214" s="1">
        <v>0</v>
      </c>
      <c r="BM214" s="1">
        <v>0</v>
      </c>
      <c r="BN214" s="1">
        <v>1</v>
      </c>
      <c r="BO214" s="1">
        <v>0</v>
      </c>
      <c r="BP214" s="1">
        <v>1</v>
      </c>
      <c r="BQ214" s="1">
        <v>1</v>
      </c>
      <c r="BR214" s="1">
        <v>1.08</v>
      </c>
      <c r="BS214" s="1">
        <v>1</v>
      </c>
      <c r="BT214" s="1">
        <v>1</v>
      </c>
      <c r="BU214" s="1">
        <v>1</v>
      </c>
      <c r="BW214" s="1">
        <v>5.13</v>
      </c>
      <c r="BX214" s="1">
        <v>2</v>
      </c>
      <c r="BY214" s="66">
        <v>3</v>
      </c>
      <c r="BZ214" s="1">
        <v>57</v>
      </c>
      <c r="CA214" s="1">
        <v>121</v>
      </c>
      <c r="CB214" s="24">
        <v>2</v>
      </c>
      <c r="CC214" s="24">
        <v>148</v>
      </c>
      <c r="CD214" s="48">
        <f t="shared" si="106"/>
        <v>2.96</v>
      </c>
      <c r="CE214" s="48">
        <v>3</v>
      </c>
      <c r="CF214" s="25">
        <v>0</v>
      </c>
      <c r="CG214" s="17">
        <v>0</v>
      </c>
      <c r="CH214" s="17">
        <v>0</v>
      </c>
      <c r="CI214" s="17">
        <v>0</v>
      </c>
      <c r="CJ214" s="17">
        <v>0</v>
      </c>
      <c r="CK214" s="17">
        <v>148</v>
      </c>
      <c r="CL214" s="1">
        <f t="shared" si="109"/>
        <v>2.96</v>
      </c>
      <c r="CM214" s="22">
        <v>12.1</v>
      </c>
      <c r="CN214" s="17">
        <v>1</v>
      </c>
      <c r="CO214" s="1">
        <v>86.8</v>
      </c>
      <c r="CP214" s="17">
        <v>5</v>
      </c>
      <c r="CQ214" s="1">
        <f t="shared" si="105"/>
        <v>8.68</v>
      </c>
      <c r="CR214" s="1">
        <v>1.05</v>
      </c>
      <c r="CS214" s="1">
        <f t="shared" si="107"/>
        <v>10.5</v>
      </c>
      <c r="CT214" s="107">
        <v>1</v>
      </c>
      <c r="CU214" s="22">
        <v>40</v>
      </c>
      <c r="CV214" s="107">
        <v>2</v>
      </c>
      <c r="CW214" s="22">
        <v>17.5</v>
      </c>
      <c r="CX214" s="26">
        <f t="shared" si="93"/>
        <v>1.24303804868629</v>
      </c>
      <c r="CY214" s="27">
        <f t="shared" si="94"/>
        <v>0.820405112132954</v>
      </c>
      <c r="CZ214" s="26">
        <f t="shared" si="95"/>
        <v>3.4</v>
      </c>
      <c r="DA214" s="28">
        <f t="shared" si="96"/>
        <v>-2.57959488786705</v>
      </c>
      <c r="DB214" s="22">
        <v>2</v>
      </c>
      <c r="DC214" s="1">
        <v>1</v>
      </c>
      <c r="DD214" s="17">
        <v>2</v>
      </c>
      <c r="DE214" s="29">
        <f t="shared" si="112"/>
        <v>0</v>
      </c>
      <c r="DF214" s="29">
        <v>0</v>
      </c>
      <c r="DG214" s="1">
        <v>14</v>
      </c>
      <c r="DH214" s="1">
        <f t="shared" si="108"/>
        <v>1.4</v>
      </c>
      <c r="DI214" s="1">
        <v>14</v>
      </c>
      <c r="DJ214" s="1">
        <f t="shared" si="97"/>
        <v>1.4</v>
      </c>
      <c r="DK214" s="17">
        <v>1</v>
      </c>
      <c r="DL214" s="1">
        <v>45</v>
      </c>
      <c r="DM214" s="1">
        <v>15</v>
      </c>
      <c r="DN214" s="1">
        <f t="shared" si="110"/>
        <v>1.5</v>
      </c>
      <c r="DO214" s="1">
        <v>6731</v>
      </c>
      <c r="DP214" s="1">
        <v>2</v>
      </c>
      <c r="DQ214" s="1">
        <f t="shared" si="111"/>
        <v>6.731</v>
      </c>
      <c r="DR214" s="1">
        <v>85</v>
      </c>
      <c r="DS214" s="25">
        <v>4.8</v>
      </c>
      <c r="DT214" s="1" t="s">
        <v>241</v>
      </c>
      <c r="DU214" s="1">
        <v>1</v>
      </c>
      <c r="DV214" s="1">
        <v>5</v>
      </c>
      <c r="DW214" s="1">
        <v>1</v>
      </c>
      <c r="DX214" s="20">
        <v>7.85</v>
      </c>
      <c r="DY214" s="1">
        <v>76.8</v>
      </c>
      <c r="DZ214" s="30">
        <v>128</v>
      </c>
      <c r="EA214" s="1">
        <v>129</v>
      </c>
      <c r="EB214" s="1">
        <v>12.5</v>
      </c>
      <c r="EC214" s="1">
        <v>79.4</v>
      </c>
      <c r="ED214" s="1">
        <v>1.09</v>
      </c>
      <c r="EE214" s="1">
        <v>36</v>
      </c>
      <c r="EF214" s="1">
        <v>13.3</v>
      </c>
      <c r="EG214" s="26">
        <f t="shared" si="113"/>
        <v>1.12385164096709</v>
      </c>
      <c r="EH214" s="26">
        <f t="shared" si="114"/>
        <v>0.741742083038277</v>
      </c>
      <c r="EI214" s="1">
        <f t="shared" si="115"/>
        <v>3.06</v>
      </c>
      <c r="EJ214" s="28">
        <f t="shared" si="116"/>
        <v>-2.31825791696172</v>
      </c>
      <c r="EK214" s="22">
        <v>2</v>
      </c>
      <c r="EL214" s="1">
        <v>2</v>
      </c>
      <c r="EM214" s="1">
        <v>113</v>
      </c>
      <c r="EN214" s="1">
        <v>129</v>
      </c>
      <c r="EO214" s="1">
        <v>48</v>
      </c>
      <c r="EP214" s="1">
        <v>19</v>
      </c>
      <c r="EQ214" s="1">
        <v>6798</v>
      </c>
      <c r="ER214" s="25">
        <v>85</v>
      </c>
      <c r="ES214" s="23"/>
      <c r="ET214" s="1">
        <v>0</v>
      </c>
      <c r="EW214" s="30"/>
      <c r="FK214" s="20">
        <v>37.5</v>
      </c>
      <c r="FL214" s="1">
        <v>36.8</v>
      </c>
      <c r="FN214" s="31">
        <v>1</v>
      </c>
      <c r="FO214" s="32">
        <v>0</v>
      </c>
      <c r="FP214" s="1">
        <v>2</v>
      </c>
      <c r="FQ214" s="1">
        <v>1</v>
      </c>
      <c r="FR214" s="1">
        <v>0</v>
      </c>
      <c r="FS214" s="1">
        <v>0</v>
      </c>
      <c r="FT214" s="1">
        <f t="shared" si="98"/>
        <v>0</v>
      </c>
      <c r="FU214" s="1">
        <v>0</v>
      </c>
      <c r="FV214" s="1">
        <f t="shared" si="99"/>
        <v>0</v>
      </c>
      <c r="FW214" s="1">
        <v>0</v>
      </c>
      <c r="FX214" s="1">
        <v>0</v>
      </c>
      <c r="FY214" s="17">
        <v>0</v>
      </c>
      <c r="FZ214" s="1">
        <v>0</v>
      </c>
      <c r="GB214" s="1">
        <v>0</v>
      </c>
      <c r="GC214" s="1">
        <v>0</v>
      </c>
      <c r="GD214" s="17">
        <v>0</v>
      </c>
      <c r="GE214" s="1">
        <v>0</v>
      </c>
      <c r="GG214" s="1">
        <v>0</v>
      </c>
      <c r="GH214" s="1">
        <v>0</v>
      </c>
      <c r="GI214" s="17">
        <v>0</v>
      </c>
      <c r="GJ214" s="1">
        <v>0</v>
      </c>
      <c r="GK214" s="1">
        <v>0</v>
      </c>
      <c r="GL214" s="1">
        <v>0</v>
      </c>
      <c r="GM214" s="32">
        <v>0</v>
      </c>
      <c r="GN214" s="17">
        <v>0</v>
      </c>
      <c r="GO214" s="17">
        <v>0</v>
      </c>
      <c r="GP214" s="1">
        <v>0</v>
      </c>
      <c r="GQ214" s="1">
        <v>0</v>
      </c>
      <c r="GR214" s="1">
        <v>0</v>
      </c>
      <c r="GS214" s="1">
        <v>0</v>
      </c>
      <c r="GT214" s="32">
        <v>0</v>
      </c>
      <c r="GU214" s="32">
        <v>0</v>
      </c>
      <c r="GV214" s="1">
        <v>0</v>
      </c>
      <c r="GW214" s="1">
        <v>0</v>
      </c>
      <c r="GX214" s="157">
        <v>0</v>
      </c>
      <c r="GY214" s="17">
        <v>0</v>
      </c>
      <c r="GZ214" s="17">
        <v>0</v>
      </c>
      <c r="HA214" s="25">
        <v>0</v>
      </c>
      <c r="HB214" s="1">
        <v>0</v>
      </c>
      <c r="HC214" s="17">
        <v>0</v>
      </c>
      <c r="HD214" s="170">
        <v>0</v>
      </c>
      <c r="HE214" s="17">
        <v>0</v>
      </c>
      <c r="HF214" s="17">
        <v>0</v>
      </c>
      <c r="HG214" s="17">
        <v>0</v>
      </c>
      <c r="HH214" s="17">
        <v>0</v>
      </c>
      <c r="HI214" s="17">
        <v>0</v>
      </c>
      <c r="HL214" s="1">
        <v>0</v>
      </c>
      <c r="HM214" s="1">
        <v>0</v>
      </c>
      <c r="HN214" s="1">
        <v>0</v>
      </c>
      <c r="HO214" s="1">
        <v>0</v>
      </c>
      <c r="HP214" s="1">
        <v>0</v>
      </c>
      <c r="HQ214" s="1">
        <v>0</v>
      </c>
      <c r="HR214" s="32">
        <v>0</v>
      </c>
      <c r="HS214" s="1">
        <v>0</v>
      </c>
      <c r="HT214" s="32">
        <v>0</v>
      </c>
      <c r="HU214" s="32">
        <v>0</v>
      </c>
      <c r="HW214" s="32">
        <v>0</v>
      </c>
      <c r="HX214" s="32">
        <v>0</v>
      </c>
      <c r="HY214" s="1">
        <f t="shared" si="100"/>
        <v>0</v>
      </c>
      <c r="HZ214" s="1">
        <v>0</v>
      </c>
      <c r="IA214" s="1">
        <f t="shared" si="101"/>
        <v>0</v>
      </c>
      <c r="IB214" s="1">
        <v>0</v>
      </c>
      <c r="IC214" s="1">
        <v>0</v>
      </c>
      <c r="ID214" s="23">
        <v>0</v>
      </c>
      <c r="IE214" s="23"/>
      <c r="IF214" s="23"/>
      <c r="IG214" s="36">
        <v>1</v>
      </c>
      <c r="IH214" s="37" t="s">
        <v>242</v>
      </c>
      <c r="II214" s="179">
        <v>0</v>
      </c>
      <c r="IJ214" s="1" t="s">
        <v>964</v>
      </c>
      <c r="IK214" s="1" t="s">
        <v>965</v>
      </c>
      <c r="IL214" s="38" t="s">
        <v>242</v>
      </c>
      <c r="JE214" s="23"/>
      <c r="JI214" s="38" t="s">
        <v>242</v>
      </c>
      <c r="JN214" s="23"/>
    </row>
    <row r="215" s="1" customFormat="1" ht="60" spans="1:274">
      <c r="A215" s="17">
        <v>127</v>
      </c>
      <c r="B215" s="48">
        <v>3001072938</v>
      </c>
      <c r="C215" s="48" t="s">
        <v>966</v>
      </c>
      <c r="E215" s="49">
        <v>3</v>
      </c>
      <c r="F215" s="49">
        <v>2</v>
      </c>
      <c r="G215" s="17">
        <v>3</v>
      </c>
      <c r="H215" s="1">
        <v>1</v>
      </c>
      <c r="I215" s="71">
        <v>40.1622596153846</v>
      </c>
      <c r="J215" s="47">
        <v>1</v>
      </c>
      <c r="K215" s="68">
        <f t="shared" si="92"/>
        <v>4.01622596153846</v>
      </c>
      <c r="L215" s="49">
        <v>2</v>
      </c>
      <c r="M215" s="78">
        <v>29342</v>
      </c>
      <c r="N215" s="1">
        <v>0</v>
      </c>
      <c r="O215" s="1">
        <v>0</v>
      </c>
      <c r="P215" s="1">
        <v>0</v>
      </c>
      <c r="Q215" s="1">
        <v>0</v>
      </c>
      <c r="R215" s="1">
        <v>0</v>
      </c>
      <c r="S215" s="19">
        <v>211</v>
      </c>
      <c r="T215" s="83">
        <v>213</v>
      </c>
      <c r="U215" s="1">
        <v>1</v>
      </c>
      <c r="V215" s="1">
        <v>1</v>
      </c>
      <c r="W215" s="1">
        <v>1</v>
      </c>
      <c r="X215" s="1">
        <v>1</v>
      </c>
      <c r="Z215" s="88">
        <v>44012</v>
      </c>
      <c r="AA215" s="17" t="s">
        <v>967</v>
      </c>
      <c r="AB215" s="1">
        <v>0</v>
      </c>
      <c r="AC215" s="1">
        <v>22.26</v>
      </c>
      <c r="AD215" s="17">
        <v>1</v>
      </c>
      <c r="AE215" s="20" t="s">
        <v>245</v>
      </c>
      <c r="AF215" s="16"/>
      <c r="AG215" s="16" t="s">
        <v>235</v>
      </c>
      <c r="AH215" s="16">
        <v>1</v>
      </c>
      <c r="AI215" s="21">
        <v>1</v>
      </c>
      <c r="AJ215" s="16">
        <v>1.1</v>
      </c>
      <c r="AK215" s="17">
        <v>1.1</v>
      </c>
      <c r="AL215" s="22">
        <v>1</v>
      </c>
      <c r="AM215" s="1">
        <v>1</v>
      </c>
      <c r="AN215" s="1">
        <v>1</v>
      </c>
      <c r="AO215" s="1">
        <v>0</v>
      </c>
      <c r="AP215" s="1">
        <v>0</v>
      </c>
      <c r="AQ215" s="17">
        <v>1</v>
      </c>
      <c r="AR215" s="1">
        <v>1</v>
      </c>
      <c r="AS215" s="1">
        <v>1</v>
      </c>
      <c r="AT215" s="17">
        <v>0</v>
      </c>
      <c r="AU215" s="17">
        <v>0</v>
      </c>
      <c r="AV215" s="17">
        <v>0</v>
      </c>
      <c r="AX215" s="1">
        <v>0</v>
      </c>
      <c r="AY215" s="1">
        <v>0</v>
      </c>
      <c r="AZ215" s="1">
        <v>0</v>
      </c>
      <c r="BA215" s="1">
        <v>0</v>
      </c>
      <c r="BB215" s="107">
        <v>0</v>
      </c>
      <c r="BC215" s="22">
        <v>0</v>
      </c>
      <c r="BD215" s="22">
        <v>0</v>
      </c>
      <c r="BE215" s="22"/>
      <c r="BF215" s="1">
        <v>0</v>
      </c>
      <c r="BG215" s="1">
        <v>0</v>
      </c>
      <c r="BH215" s="17">
        <v>0</v>
      </c>
      <c r="BI215" s="1">
        <v>0</v>
      </c>
      <c r="BJ215" s="17">
        <v>0</v>
      </c>
      <c r="BK215" s="23">
        <v>1</v>
      </c>
      <c r="BL215" s="1">
        <v>0</v>
      </c>
      <c r="BM215" s="1">
        <v>0</v>
      </c>
      <c r="BN215" s="1">
        <v>0</v>
      </c>
      <c r="BO215" s="1">
        <v>0</v>
      </c>
      <c r="BR215" s="1">
        <v>3.51</v>
      </c>
      <c r="BS215" s="1">
        <v>1</v>
      </c>
      <c r="BT215" s="1">
        <v>2</v>
      </c>
      <c r="BU215" s="1">
        <v>2</v>
      </c>
      <c r="BW215" s="1">
        <v>7.44</v>
      </c>
      <c r="BX215" s="1">
        <v>2</v>
      </c>
      <c r="BY215" s="66">
        <v>3</v>
      </c>
      <c r="BZ215" s="1">
        <v>63.1</v>
      </c>
      <c r="CA215" s="1">
        <v>156</v>
      </c>
      <c r="CB215" s="24">
        <v>2</v>
      </c>
      <c r="CC215" s="24">
        <v>261</v>
      </c>
      <c r="CD215" s="48">
        <f t="shared" si="106"/>
        <v>5.22</v>
      </c>
      <c r="CE215" s="48">
        <v>3</v>
      </c>
      <c r="CF215" s="25">
        <v>0</v>
      </c>
      <c r="CG215" s="17">
        <v>0</v>
      </c>
      <c r="CH215" s="17">
        <v>0</v>
      </c>
      <c r="CI215" s="17">
        <v>0</v>
      </c>
      <c r="CJ215" s="17">
        <v>0</v>
      </c>
      <c r="CK215" s="17">
        <v>261</v>
      </c>
      <c r="CL215" s="1">
        <f t="shared" si="109"/>
        <v>5.22</v>
      </c>
      <c r="CM215" s="22">
        <v>11.4</v>
      </c>
      <c r="CN215" s="17">
        <v>1</v>
      </c>
      <c r="CO215" s="1">
        <v>102.2</v>
      </c>
      <c r="CP215" s="17">
        <v>7</v>
      </c>
      <c r="CQ215" s="1">
        <f t="shared" si="105"/>
        <v>10.22</v>
      </c>
      <c r="CR215" s="1">
        <v>0.99</v>
      </c>
      <c r="CS215" s="1">
        <f t="shared" si="107"/>
        <v>9.9</v>
      </c>
      <c r="CT215" s="107">
        <v>1</v>
      </c>
      <c r="CU215" s="22">
        <v>39</v>
      </c>
      <c r="CV215" s="107">
        <v>2</v>
      </c>
      <c r="CW215" s="22">
        <v>10.5</v>
      </c>
      <c r="CX215" s="26">
        <f t="shared" si="93"/>
        <v>1.02118929906994</v>
      </c>
      <c r="CY215" s="27">
        <f t="shared" si="94"/>
        <v>0.673984937386159</v>
      </c>
      <c r="CZ215" s="26">
        <f t="shared" si="95"/>
        <v>3.315</v>
      </c>
      <c r="DA215" s="28">
        <f t="shared" si="96"/>
        <v>-2.64101506261384</v>
      </c>
      <c r="DB215" s="107">
        <v>1</v>
      </c>
      <c r="DC215" s="1">
        <v>1</v>
      </c>
      <c r="DD215" s="17">
        <v>1</v>
      </c>
      <c r="DE215" s="29">
        <f t="shared" si="112"/>
        <v>0</v>
      </c>
      <c r="DF215" s="29">
        <v>0</v>
      </c>
      <c r="DG215" s="1">
        <v>21</v>
      </c>
      <c r="DH215" s="1">
        <f t="shared" si="108"/>
        <v>2.1</v>
      </c>
      <c r="DI215" s="1">
        <v>19</v>
      </c>
      <c r="DJ215" s="1">
        <f t="shared" si="97"/>
        <v>1.9</v>
      </c>
      <c r="DK215" s="17">
        <v>1</v>
      </c>
      <c r="DL215" s="1">
        <v>106</v>
      </c>
      <c r="DM215" s="1">
        <v>26</v>
      </c>
      <c r="DN215" s="1">
        <f t="shared" si="110"/>
        <v>2.6</v>
      </c>
      <c r="DO215" s="1">
        <v>6813</v>
      </c>
      <c r="DP215" s="1">
        <v>2</v>
      </c>
      <c r="DQ215" s="1">
        <f t="shared" si="111"/>
        <v>6.813</v>
      </c>
      <c r="DR215" s="1">
        <v>91</v>
      </c>
      <c r="DS215" s="25">
        <v>4</v>
      </c>
      <c r="DT215" s="1" t="s">
        <v>241</v>
      </c>
      <c r="DU215" s="1">
        <v>1</v>
      </c>
      <c r="DV215" s="1">
        <v>5</v>
      </c>
      <c r="DW215" s="1">
        <v>1</v>
      </c>
      <c r="DX215" s="20">
        <v>14.27</v>
      </c>
      <c r="DY215" s="1">
        <v>81.2</v>
      </c>
      <c r="DZ215" s="30">
        <v>161</v>
      </c>
      <c r="EA215" s="1">
        <v>302</v>
      </c>
      <c r="EB215" s="1">
        <v>11.7</v>
      </c>
      <c r="EC215" s="1">
        <v>95.2</v>
      </c>
      <c r="ED215" s="1">
        <v>1.02</v>
      </c>
      <c r="EE215" s="1">
        <v>40</v>
      </c>
      <c r="EF215" s="1">
        <v>14.6</v>
      </c>
      <c r="EG215" s="26">
        <f t="shared" si="113"/>
        <v>1.16435285578444</v>
      </c>
      <c r="EH215" s="26">
        <f t="shared" si="114"/>
        <v>0.768472884817729</v>
      </c>
      <c r="EI215" s="1">
        <f t="shared" si="115"/>
        <v>3.4</v>
      </c>
      <c r="EJ215" s="28">
        <f t="shared" si="116"/>
        <v>-2.63152711518227</v>
      </c>
      <c r="EK215" s="22">
        <v>1</v>
      </c>
      <c r="EL215" s="3">
        <v>1</v>
      </c>
      <c r="EM215" s="1">
        <v>121</v>
      </c>
      <c r="EN215" s="1">
        <v>219</v>
      </c>
      <c r="EO215" s="1">
        <v>97</v>
      </c>
      <c r="EP215" s="1">
        <v>33</v>
      </c>
      <c r="EQ215" s="1">
        <v>7192</v>
      </c>
      <c r="ER215" s="25">
        <v>87</v>
      </c>
      <c r="ES215" s="23"/>
      <c r="ET215" s="1">
        <v>1</v>
      </c>
      <c r="EU215" s="1">
        <v>9.04</v>
      </c>
      <c r="EV215" s="1">
        <v>70.6</v>
      </c>
      <c r="EW215" s="30">
        <v>152</v>
      </c>
      <c r="EX215" s="1">
        <v>330</v>
      </c>
      <c r="EY215" s="1">
        <v>12.5</v>
      </c>
      <c r="EZ215" s="1">
        <v>79.4</v>
      </c>
      <c r="FA215" s="1">
        <v>1.09</v>
      </c>
      <c r="FB215" s="1">
        <v>38</v>
      </c>
      <c r="FC215" s="1">
        <v>8.5</v>
      </c>
      <c r="FD215" s="1">
        <v>49</v>
      </c>
      <c r="FE215" s="1">
        <v>29</v>
      </c>
      <c r="FF215" s="1">
        <v>132</v>
      </c>
      <c r="FG215" s="1">
        <v>112</v>
      </c>
      <c r="FH215" s="1">
        <v>5964</v>
      </c>
      <c r="FI215" s="1">
        <v>88</v>
      </c>
      <c r="FK215" s="20">
        <v>38.2</v>
      </c>
      <c r="FL215" s="1">
        <v>36.6</v>
      </c>
      <c r="FM215" s="17"/>
      <c r="FN215" s="31">
        <v>1</v>
      </c>
      <c r="FO215" s="157">
        <v>1</v>
      </c>
      <c r="FP215" s="1">
        <v>2</v>
      </c>
      <c r="FQ215" s="1">
        <v>1</v>
      </c>
      <c r="FR215" s="1">
        <v>0</v>
      </c>
      <c r="FS215" s="1">
        <v>0</v>
      </c>
      <c r="FT215" s="1">
        <f t="shared" si="98"/>
        <v>0</v>
      </c>
      <c r="FU215" s="1">
        <v>0</v>
      </c>
      <c r="FV215" s="1">
        <f t="shared" si="99"/>
        <v>0</v>
      </c>
      <c r="FW215" s="1">
        <v>0</v>
      </c>
      <c r="FX215" s="1">
        <v>0</v>
      </c>
      <c r="FY215" s="17">
        <v>0</v>
      </c>
      <c r="FZ215" s="1">
        <v>0</v>
      </c>
      <c r="GB215" s="1">
        <v>0</v>
      </c>
      <c r="GC215" s="1">
        <v>0</v>
      </c>
      <c r="GD215" s="17">
        <v>0</v>
      </c>
      <c r="GE215" s="1">
        <v>0</v>
      </c>
      <c r="GG215" s="1">
        <v>0</v>
      </c>
      <c r="GH215" s="1">
        <v>0</v>
      </c>
      <c r="GI215" s="17">
        <v>0</v>
      </c>
      <c r="GJ215" s="1">
        <v>0</v>
      </c>
      <c r="GK215" s="1">
        <v>0</v>
      </c>
      <c r="GL215" s="1">
        <v>0</v>
      </c>
      <c r="GM215" s="32">
        <v>0</v>
      </c>
      <c r="GN215" s="17">
        <v>0</v>
      </c>
      <c r="GO215" s="17">
        <v>0</v>
      </c>
      <c r="GP215" s="1">
        <v>0</v>
      </c>
      <c r="GQ215" s="1">
        <v>0</v>
      </c>
      <c r="GR215" s="1">
        <v>0</v>
      </c>
      <c r="GS215" s="1">
        <v>0</v>
      </c>
      <c r="GT215" s="32">
        <v>0</v>
      </c>
      <c r="GU215" s="32">
        <v>0</v>
      </c>
      <c r="GV215" s="1">
        <v>0</v>
      </c>
      <c r="GW215" s="1">
        <v>0</v>
      </c>
      <c r="GX215" s="157">
        <v>0</v>
      </c>
      <c r="GY215" s="17">
        <v>0</v>
      </c>
      <c r="GZ215" s="17">
        <v>0</v>
      </c>
      <c r="HA215" s="25">
        <v>0</v>
      </c>
      <c r="HB215" s="1">
        <v>0</v>
      </c>
      <c r="HC215" s="17">
        <v>0</v>
      </c>
      <c r="HD215" s="170">
        <v>0</v>
      </c>
      <c r="HE215" s="17">
        <v>0</v>
      </c>
      <c r="HF215" s="17">
        <v>0</v>
      </c>
      <c r="HG215" s="17">
        <v>0</v>
      </c>
      <c r="HH215" s="17">
        <v>0</v>
      </c>
      <c r="HI215" s="17">
        <v>0</v>
      </c>
      <c r="HL215" s="1">
        <v>0</v>
      </c>
      <c r="HM215" s="1">
        <v>0</v>
      </c>
      <c r="HN215" s="1">
        <v>0</v>
      </c>
      <c r="HO215" s="1">
        <v>0</v>
      </c>
      <c r="HP215" s="1">
        <v>0</v>
      </c>
      <c r="HQ215" s="1">
        <v>0</v>
      </c>
      <c r="HR215" s="32">
        <v>0</v>
      </c>
      <c r="HS215" s="1">
        <v>0</v>
      </c>
      <c r="HT215" s="32">
        <v>0</v>
      </c>
      <c r="HU215" s="32">
        <v>0</v>
      </c>
      <c r="HW215" s="32">
        <v>0</v>
      </c>
      <c r="HX215" s="32">
        <v>0</v>
      </c>
      <c r="HY215" s="1">
        <f t="shared" si="100"/>
        <v>0</v>
      </c>
      <c r="HZ215" s="1">
        <v>0</v>
      </c>
      <c r="IA215" s="1">
        <f t="shared" si="101"/>
        <v>0</v>
      </c>
      <c r="IB215" s="1">
        <v>0</v>
      </c>
      <c r="IC215" s="1">
        <v>0</v>
      </c>
      <c r="ID215" s="23">
        <v>0</v>
      </c>
      <c r="IE215" s="23"/>
      <c r="IF215" s="23"/>
      <c r="IG215" s="36">
        <v>1</v>
      </c>
      <c r="IH215" s="37" t="s">
        <v>242</v>
      </c>
      <c r="II215" s="179">
        <v>0</v>
      </c>
      <c r="IJ215" s="1" t="s">
        <v>839</v>
      </c>
      <c r="IK215" s="1" t="s">
        <v>418</v>
      </c>
      <c r="IL215" s="38" t="s">
        <v>242</v>
      </c>
      <c r="IM215" s="1">
        <v>0</v>
      </c>
      <c r="IN215" s="1">
        <v>0</v>
      </c>
      <c r="IO215" s="1">
        <v>4.38</v>
      </c>
      <c r="IQ215" s="1">
        <v>10.06</v>
      </c>
      <c r="IR215" s="1">
        <v>77.8</v>
      </c>
      <c r="IS215" s="1">
        <v>171</v>
      </c>
      <c r="IT215" s="1">
        <v>348</v>
      </c>
      <c r="IX215" s="1">
        <v>48</v>
      </c>
      <c r="IY215" s="1">
        <v>11.8</v>
      </c>
      <c r="IZ215" s="1">
        <v>43</v>
      </c>
      <c r="JA215" s="1">
        <v>31</v>
      </c>
      <c r="JB215" s="1">
        <v>131</v>
      </c>
      <c r="JC215" s="1">
        <v>56</v>
      </c>
      <c r="JD215" s="1">
        <v>9304</v>
      </c>
      <c r="JE215" s="23"/>
      <c r="JI215" s="38" t="s">
        <v>242</v>
      </c>
      <c r="JN215" s="23"/>
    </row>
    <row r="216" s="1" customFormat="1" ht="22" customHeight="1" spans="1:274">
      <c r="A216" s="17">
        <v>128</v>
      </c>
      <c r="B216" s="48">
        <v>3001389517</v>
      </c>
      <c r="C216" s="48" t="s">
        <v>968</v>
      </c>
      <c r="E216" s="49">
        <v>3</v>
      </c>
      <c r="F216" s="49">
        <v>2</v>
      </c>
      <c r="G216" s="17">
        <v>3</v>
      </c>
      <c r="H216" s="1">
        <v>1</v>
      </c>
      <c r="I216" s="71">
        <v>63.4086242299795</v>
      </c>
      <c r="J216" s="47">
        <v>2</v>
      </c>
      <c r="K216" s="68">
        <f t="shared" si="92"/>
        <v>6.34086242299795</v>
      </c>
      <c r="L216" s="49">
        <v>4</v>
      </c>
      <c r="M216" s="78">
        <v>20852</v>
      </c>
      <c r="N216" s="1">
        <v>0</v>
      </c>
      <c r="O216" s="1">
        <v>1</v>
      </c>
      <c r="P216" s="1">
        <v>1</v>
      </c>
      <c r="Q216" s="1">
        <v>1</v>
      </c>
      <c r="R216" s="1">
        <v>0</v>
      </c>
      <c r="S216" s="19">
        <v>212</v>
      </c>
      <c r="T216" s="83">
        <v>214</v>
      </c>
      <c r="U216" s="1">
        <v>1</v>
      </c>
      <c r="V216" s="1">
        <v>1</v>
      </c>
      <c r="W216" s="1">
        <v>1</v>
      </c>
      <c r="X216" s="1">
        <v>1</v>
      </c>
      <c r="Z216" s="88">
        <v>44012</v>
      </c>
      <c r="AA216" s="17">
        <v>164</v>
      </c>
      <c r="AB216" s="17">
        <v>0</v>
      </c>
      <c r="AC216" s="1">
        <v>24.22</v>
      </c>
      <c r="AD216" s="1">
        <v>2</v>
      </c>
      <c r="AE216" s="20" t="s">
        <v>969</v>
      </c>
      <c r="AF216" s="16"/>
      <c r="AG216" s="16" t="s">
        <v>255</v>
      </c>
      <c r="AH216" s="16">
        <v>3</v>
      </c>
      <c r="AI216" s="21">
        <v>3</v>
      </c>
      <c r="AJ216" s="16">
        <v>1.4</v>
      </c>
      <c r="AK216" s="17">
        <v>1.4</v>
      </c>
      <c r="AL216" s="22">
        <v>1</v>
      </c>
      <c r="AM216" s="1">
        <v>1</v>
      </c>
      <c r="AN216" s="1">
        <v>1</v>
      </c>
      <c r="AO216" s="1">
        <v>0</v>
      </c>
      <c r="AP216" s="1">
        <v>0</v>
      </c>
      <c r="AQ216" s="17">
        <v>1</v>
      </c>
      <c r="AR216" s="1">
        <v>1</v>
      </c>
      <c r="AS216" s="1">
        <v>1</v>
      </c>
      <c r="AT216" s="17">
        <v>0</v>
      </c>
      <c r="AU216" s="17">
        <v>0</v>
      </c>
      <c r="AV216" s="17">
        <v>0</v>
      </c>
      <c r="AX216" s="1">
        <v>1</v>
      </c>
      <c r="AY216" s="1">
        <v>1</v>
      </c>
      <c r="AZ216" s="1">
        <v>0</v>
      </c>
      <c r="BA216" s="1">
        <v>0</v>
      </c>
      <c r="BB216" s="107">
        <v>0</v>
      </c>
      <c r="BC216" s="22">
        <v>0</v>
      </c>
      <c r="BD216" s="22">
        <v>0</v>
      </c>
      <c r="BE216" s="22"/>
      <c r="BF216" s="1">
        <v>0</v>
      </c>
      <c r="BG216" s="1">
        <v>0</v>
      </c>
      <c r="BH216" s="17">
        <v>0</v>
      </c>
      <c r="BI216" s="1">
        <v>0</v>
      </c>
      <c r="BJ216" s="17">
        <v>0</v>
      </c>
      <c r="BK216" s="23">
        <v>1</v>
      </c>
      <c r="BL216" s="1">
        <v>0</v>
      </c>
      <c r="BM216" s="1">
        <v>0</v>
      </c>
      <c r="BN216" s="1">
        <v>1</v>
      </c>
      <c r="BO216" s="1">
        <v>0</v>
      </c>
      <c r="BP216" s="1">
        <v>1</v>
      </c>
      <c r="BQ216" s="1">
        <v>1</v>
      </c>
      <c r="BR216" s="1">
        <v>88.12</v>
      </c>
      <c r="BS216" s="1">
        <v>2</v>
      </c>
      <c r="BT216" s="1">
        <v>3</v>
      </c>
      <c r="BU216" s="1">
        <v>4</v>
      </c>
      <c r="BW216" s="1">
        <v>6.14</v>
      </c>
      <c r="BX216" s="1">
        <v>2</v>
      </c>
      <c r="BY216" s="66">
        <v>3</v>
      </c>
      <c r="BZ216" s="1">
        <v>58.8</v>
      </c>
      <c r="CA216" s="1">
        <v>141</v>
      </c>
      <c r="CB216" s="24">
        <v>2</v>
      </c>
      <c r="CC216" s="24">
        <v>164</v>
      </c>
      <c r="CD216" s="48">
        <f t="shared" si="106"/>
        <v>3.28</v>
      </c>
      <c r="CE216" s="48">
        <v>3</v>
      </c>
      <c r="CF216" s="25">
        <v>0</v>
      </c>
      <c r="CG216" s="17">
        <v>0</v>
      </c>
      <c r="CH216" s="17">
        <v>0</v>
      </c>
      <c r="CI216" s="17">
        <v>0</v>
      </c>
      <c r="CJ216" s="17">
        <v>0</v>
      </c>
      <c r="CK216" s="17">
        <v>164</v>
      </c>
      <c r="CL216" s="1">
        <f t="shared" si="109"/>
        <v>3.28</v>
      </c>
      <c r="CM216" s="22">
        <v>10.7</v>
      </c>
      <c r="CN216" s="17">
        <v>1</v>
      </c>
      <c r="CO216" s="1">
        <v>121.6</v>
      </c>
      <c r="CP216" s="1">
        <v>9</v>
      </c>
      <c r="CQ216" s="1">
        <f t="shared" si="105"/>
        <v>12.16</v>
      </c>
      <c r="CR216" s="1">
        <v>0.93</v>
      </c>
      <c r="CS216" s="1">
        <f t="shared" si="107"/>
        <v>9.3</v>
      </c>
      <c r="CT216" s="107">
        <v>1</v>
      </c>
      <c r="CU216" s="22">
        <v>39</v>
      </c>
      <c r="CV216" s="107">
        <v>2</v>
      </c>
      <c r="CW216" s="22">
        <v>8.3</v>
      </c>
      <c r="CX216" s="26">
        <f t="shared" si="93"/>
        <v>0.919078092376074</v>
      </c>
      <c r="CY216" s="27">
        <f t="shared" si="94"/>
        <v>0.606591540968209</v>
      </c>
      <c r="CZ216" s="26">
        <f t="shared" si="95"/>
        <v>3.315</v>
      </c>
      <c r="DA216" s="28">
        <f t="shared" si="96"/>
        <v>-2.70840845903179</v>
      </c>
      <c r="DB216" s="107">
        <v>1</v>
      </c>
      <c r="DC216" s="1">
        <v>1</v>
      </c>
      <c r="DD216" s="17">
        <v>1</v>
      </c>
      <c r="DE216" s="29">
        <f t="shared" si="112"/>
        <v>0</v>
      </c>
      <c r="DF216" s="29">
        <v>0</v>
      </c>
      <c r="DG216" s="1">
        <v>13</v>
      </c>
      <c r="DH216" s="1">
        <f t="shared" si="108"/>
        <v>1.3</v>
      </c>
      <c r="DI216" s="1">
        <v>15</v>
      </c>
      <c r="DJ216" s="1">
        <f t="shared" si="97"/>
        <v>1.5</v>
      </c>
      <c r="DK216" s="17">
        <v>1</v>
      </c>
      <c r="DL216" s="1">
        <v>67</v>
      </c>
      <c r="DM216" s="1">
        <v>38</v>
      </c>
      <c r="DN216" s="1">
        <f t="shared" si="110"/>
        <v>3.8</v>
      </c>
      <c r="DO216" s="1">
        <v>6883</v>
      </c>
      <c r="DP216" s="1">
        <v>2</v>
      </c>
      <c r="DQ216" s="1">
        <f t="shared" si="111"/>
        <v>6.883</v>
      </c>
      <c r="DR216" s="1">
        <v>83</v>
      </c>
      <c r="DS216" s="25">
        <v>5.1</v>
      </c>
      <c r="DT216" s="1" t="s">
        <v>241</v>
      </c>
      <c r="DU216" s="1">
        <v>1</v>
      </c>
      <c r="DV216" s="1">
        <v>5</v>
      </c>
      <c r="DW216" s="1">
        <v>1</v>
      </c>
      <c r="DX216" s="20">
        <v>9.27</v>
      </c>
      <c r="DY216" s="1">
        <v>66.7</v>
      </c>
      <c r="DZ216" s="30">
        <v>152</v>
      </c>
      <c r="EA216" s="1">
        <v>175</v>
      </c>
      <c r="EB216" s="1">
        <v>11.6</v>
      </c>
      <c r="EC216" s="1">
        <v>97.5</v>
      </c>
      <c r="ED216" s="1">
        <v>1.01</v>
      </c>
      <c r="EE216" s="1">
        <v>42</v>
      </c>
      <c r="EF216" s="1">
        <v>19.6</v>
      </c>
      <c r="EG216" s="26">
        <f t="shared" si="113"/>
        <v>1.29225607135648</v>
      </c>
      <c r="EH216" s="26">
        <f t="shared" si="114"/>
        <v>0.852889007095274</v>
      </c>
      <c r="EI216" s="1">
        <f t="shared" si="115"/>
        <v>3.57</v>
      </c>
      <c r="EJ216" s="28">
        <f t="shared" si="116"/>
        <v>-2.71711099290473</v>
      </c>
      <c r="EK216" s="22">
        <v>1</v>
      </c>
      <c r="EL216" s="3">
        <v>1</v>
      </c>
      <c r="EM216" s="1">
        <v>135</v>
      </c>
      <c r="EN216" s="1">
        <v>197</v>
      </c>
      <c r="EO216" s="1">
        <v>72</v>
      </c>
      <c r="EP216" s="1">
        <v>45</v>
      </c>
      <c r="EQ216" s="1">
        <v>7632</v>
      </c>
      <c r="ER216" s="25">
        <v>88</v>
      </c>
      <c r="ES216" s="23">
        <v>88.86</v>
      </c>
      <c r="ET216" s="1">
        <v>1</v>
      </c>
      <c r="EU216" s="1">
        <v>7.44</v>
      </c>
      <c r="EV216" s="1">
        <v>58.1</v>
      </c>
      <c r="EW216" s="30">
        <v>137</v>
      </c>
      <c r="EX216" s="1">
        <v>174</v>
      </c>
      <c r="FB216" s="1">
        <v>39</v>
      </c>
      <c r="FC216" s="1">
        <v>10.8</v>
      </c>
      <c r="FD216" s="1">
        <v>73</v>
      </c>
      <c r="FE216" s="1">
        <v>32</v>
      </c>
      <c r="FF216" s="1">
        <v>77</v>
      </c>
      <c r="FG216" s="1">
        <v>59</v>
      </c>
      <c r="FH216" s="1">
        <v>6008</v>
      </c>
      <c r="FI216" s="1">
        <v>86</v>
      </c>
      <c r="FJ216" s="1">
        <v>32.42</v>
      </c>
      <c r="FK216" s="20">
        <v>37.8</v>
      </c>
      <c r="FL216" s="1">
        <v>36.8</v>
      </c>
      <c r="FN216" s="31">
        <v>1</v>
      </c>
      <c r="FO216" s="32">
        <v>0</v>
      </c>
      <c r="FP216" s="1">
        <v>2</v>
      </c>
      <c r="FQ216" s="1">
        <v>1</v>
      </c>
      <c r="FR216" s="1">
        <v>0</v>
      </c>
      <c r="FS216" s="1">
        <v>0</v>
      </c>
      <c r="FT216" s="1">
        <f t="shared" si="98"/>
        <v>0</v>
      </c>
      <c r="FU216" s="1">
        <v>0</v>
      </c>
      <c r="FV216" s="1">
        <f t="shared" si="99"/>
        <v>0</v>
      </c>
      <c r="FW216" s="1">
        <v>0</v>
      </c>
      <c r="FX216" s="1">
        <v>0</v>
      </c>
      <c r="FY216" s="17">
        <v>0</v>
      </c>
      <c r="FZ216" s="1">
        <v>0</v>
      </c>
      <c r="GB216" s="1">
        <v>0</v>
      </c>
      <c r="GC216" s="1">
        <v>0</v>
      </c>
      <c r="GD216" s="17">
        <v>0</v>
      </c>
      <c r="GE216" s="1">
        <v>0</v>
      </c>
      <c r="GG216" s="1">
        <v>0</v>
      </c>
      <c r="GH216" s="1">
        <v>0</v>
      </c>
      <c r="GI216" s="17">
        <v>0</v>
      </c>
      <c r="GJ216" s="1">
        <v>0</v>
      </c>
      <c r="GK216" s="1">
        <v>0</v>
      </c>
      <c r="GL216" s="1">
        <v>0</v>
      </c>
      <c r="GM216" s="32">
        <v>0</v>
      </c>
      <c r="GN216" s="17">
        <v>0</v>
      </c>
      <c r="GO216" s="17">
        <v>0</v>
      </c>
      <c r="GP216" s="1">
        <v>0</v>
      </c>
      <c r="GQ216" s="1">
        <v>0</v>
      </c>
      <c r="GR216" s="1">
        <v>0</v>
      </c>
      <c r="GS216" s="1">
        <v>0</v>
      </c>
      <c r="GT216" s="32">
        <v>0</v>
      </c>
      <c r="GU216" s="32">
        <v>0</v>
      </c>
      <c r="GV216" s="1">
        <v>0</v>
      </c>
      <c r="GW216" s="1">
        <v>0</v>
      </c>
      <c r="GX216" s="157">
        <v>0</v>
      </c>
      <c r="GY216" s="17">
        <v>0</v>
      </c>
      <c r="GZ216" s="17">
        <v>0</v>
      </c>
      <c r="HA216" s="25">
        <v>0</v>
      </c>
      <c r="HB216" s="1">
        <v>0</v>
      </c>
      <c r="HC216" s="17">
        <v>0</v>
      </c>
      <c r="HD216" s="170">
        <v>0</v>
      </c>
      <c r="HE216" s="17">
        <v>0</v>
      </c>
      <c r="HF216" s="17">
        <v>0</v>
      </c>
      <c r="HG216" s="17">
        <v>0</v>
      </c>
      <c r="HH216" s="17">
        <v>0</v>
      </c>
      <c r="HI216" s="17">
        <v>0</v>
      </c>
      <c r="HL216" s="1">
        <v>0</v>
      </c>
      <c r="HM216" s="1">
        <v>0</v>
      </c>
      <c r="HN216" s="1">
        <v>0</v>
      </c>
      <c r="HO216" s="1">
        <v>0</v>
      </c>
      <c r="HP216" s="1">
        <v>0</v>
      </c>
      <c r="HQ216" s="1">
        <v>0</v>
      </c>
      <c r="HR216" s="32">
        <v>0</v>
      </c>
      <c r="HS216" s="1">
        <v>0</v>
      </c>
      <c r="HT216" s="32">
        <v>0</v>
      </c>
      <c r="HU216" s="32">
        <v>0</v>
      </c>
      <c r="HW216" s="32">
        <v>0</v>
      </c>
      <c r="HX216" s="32">
        <v>0</v>
      </c>
      <c r="HY216" s="1">
        <f t="shared" si="100"/>
        <v>0</v>
      </c>
      <c r="HZ216" s="1">
        <v>0</v>
      </c>
      <c r="IA216" s="1">
        <f t="shared" si="101"/>
        <v>0</v>
      </c>
      <c r="IB216" s="1">
        <v>0</v>
      </c>
      <c r="IC216" s="1">
        <v>0</v>
      </c>
      <c r="ID216" s="23">
        <v>0</v>
      </c>
      <c r="IE216" s="23"/>
      <c r="IF216" s="23"/>
      <c r="IG216" s="36">
        <v>1</v>
      </c>
      <c r="IH216" s="37" t="s">
        <v>242</v>
      </c>
      <c r="II216" s="179">
        <v>0</v>
      </c>
      <c r="IJ216" s="1" t="s">
        <v>970</v>
      </c>
      <c r="IL216" s="38" t="s">
        <v>242</v>
      </c>
      <c r="IM216" s="1">
        <v>0</v>
      </c>
      <c r="IN216" s="1">
        <v>0</v>
      </c>
      <c r="IO216" s="1">
        <v>3.17</v>
      </c>
      <c r="IQ216" s="1">
        <v>11.22</v>
      </c>
      <c r="IR216" s="1">
        <v>74.3</v>
      </c>
      <c r="IS216" s="1">
        <v>139</v>
      </c>
      <c r="IT216" s="1">
        <v>168</v>
      </c>
      <c r="IU216" s="1">
        <v>11.2</v>
      </c>
      <c r="IV216" s="1">
        <v>107.3</v>
      </c>
      <c r="IW216" s="1">
        <v>0.97</v>
      </c>
      <c r="IX216" s="1">
        <v>37</v>
      </c>
      <c r="IY216" s="1">
        <v>11.8</v>
      </c>
      <c r="IZ216" s="1">
        <v>10</v>
      </c>
      <c r="JA216" s="1">
        <v>14</v>
      </c>
      <c r="JB216" s="1">
        <v>70</v>
      </c>
      <c r="JC216" s="1">
        <v>36</v>
      </c>
      <c r="JD216" s="1">
        <v>6732</v>
      </c>
      <c r="JE216" s="23">
        <v>83</v>
      </c>
      <c r="JI216" s="38" t="s">
        <v>242</v>
      </c>
      <c r="JN216" s="23"/>
    </row>
    <row r="217" s="1" customFormat="1" spans="1:274">
      <c r="A217" s="17">
        <v>129</v>
      </c>
      <c r="B217" s="48">
        <v>100233751</v>
      </c>
      <c r="C217" s="48" t="s">
        <v>971</v>
      </c>
      <c r="E217" s="49">
        <v>3</v>
      </c>
      <c r="F217" s="49">
        <v>2</v>
      </c>
      <c r="G217" s="17">
        <v>3</v>
      </c>
      <c r="H217" s="1">
        <v>2</v>
      </c>
      <c r="I217" s="71">
        <v>78.334708022873</v>
      </c>
      <c r="J217" s="47">
        <v>2</v>
      </c>
      <c r="K217" s="68">
        <f t="shared" si="92"/>
        <v>7.8334708022873</v>
      </c>
      <c r="L217" s="49">
        <v>5</v>
      </c>
      <c r="M217" s="78">
        <v>14062</v>
      </c>
      <c r="N217" s="1">
        <v>0</v>
      </c>
      <c r="O217" s="1">
        <v>1</v>
      </c>
      <c r="P217" s="1">
        <v>0</v>
      </c>
      <c r="Q217" s="1">
        <v>0</v>
      </c>
      <c r="R217" s="1">
        <v>0</v>
      </c>
      <c r="S217" s="19">
        <v>213</v>
      </c>
      <c r="T217" s="83">
        <v>215</v>
      </c>
      <c r="U217" s="1">
        <v>1</v>
      </c>
      <c r="V217" s="1">
        <v>1</v>
      </c>
      <c r="W217" s="1">
        <v>1</v>
      </c>
      <c r="X217" s="1">
        <v>1</v>
      </c>
      <c r="Z217" s="88">
        <v>42674</v>
      </c>
      <c r="AA217" s="17">
        <v>202</v>
      </c>
      <c r="AB217" s="17">
        <v>0</v>
      </c>
      <c r="AC217" s="1">
        <v>23.42</v>
      </c>
      <c r="AD217" s="1">
        <v>2</v>
      </c>
      <c r="AE217" s="20" t="s">
        <v>969</v>
      </c>
      <c r="AF217" s="16"/>
      <c r="AG217" s="16" t="s">
        <v>255</v>
      </c>
      <c r="AH217" s="16">
        <v>3</v>
      </c>
      <c r="AI217" s="21">
        <v>3</v>
      </c>
      <c r="AJ217" s="16">
        <v>1.9</v>
      </c>
      <c r="AK217" s="17">
        <v>1.9</v>
      </c>
      <c r="AL217" s="22">
        <v>1</v>
      </c>
      <c r="AM217" s="1">
        <v>1</v>
      </c>
      <c r="AN217" s="1">
        <v>1</v>
      </c>
      <c r="AO217" s="1">
        <v>0</v>
      </c>
      <c r="AP217" s="1">
        <v>0</v>
      </c>
      <c r="AQ217" s="17">
        <v>1</v>
      </c>
      <c r="AR217" s="1">
        <v>1</v>
      </c>
      <c r="AS217" s="1">
        <v>1</v>
      </c>
      <c r="AT217" s="17">
        <v>0</v>
      </c>
      <c r="AU217" s="17">
        <v>0</v>
      </c>
      <c r="AV217" s="17">
        <v>0</v>
      </c>
      <c r="AX217" s="1">
        <v>1</v>
      </c>
      <c r="AY217" s="66">
        <v>1</v>
      </c>
      <c r="AZ217" s="3">
        <v>0.5</v>
      </c>
      <c r="BA217" s="1">
        <v>0.5</v>
      </c>
      <c r="BB217" s="22">
        <v>1</v>
      </c>
      <c r="BC217" s="22">
        <v>0</v>
      </c>
      <c r="BD217" s="22">
        <v>0</v>
      </c>
      <c r="BE217" s="22"/>
      <c r="BF217" s="1">
        <v>0</v>
      </c>
      <c r="BG217" s="1">
        <v>0</v>
      </c>
      <c r="BH217" s="17">
        <v>0</v>
      </c>
      <c r="BI217" s="1">
        <v>0</v>
      </c>
      <c r="BJ217" s="17">
        <v>0</v>
      </c>
      <c r="BK217" s="23">
        <v>1</v>
      </c>
      <c r="BL217" s="1">
        <v>0</v>
      </c>
      <c r="BM217" s="1">
        <v>0</v>
      </c>
      <c r="BN217" s="1">
        <v>1</v>
      </c>
      <c r="BO217" s="1">
        <v>0</v>
      </c>
      <c r="BP217" s="1">
        <v>1</v>
      </c>
      <c r="BQ217" s="1">
        <v>1</v>
      </c>
      <c r="BR217" s="1">
        <v>370.8</v>
      </c>
      <c r="BS217" s="1">
        <v>2</v>
      </c>
      <c r="BT217" s="1">
        <v>3</v>
      </c>
      <c r="BU217" s="1">
        <v>4</v>
      </c>
      <c r="BW217" s="1">
        <v>6.04</v>
      </c>
      <c r="BX217" s="1">
        <v>2</v>
      </c>
      <c r="BY217" s="66">
        <v>3</v>
      </c>
      <c r="BZ217" s="1">
        <v>61.2</v>
      </c>
      <c r="CA217" s="1">
        <v>127</v>
      </c>
      <c r="CB217" s="24">
        <v>2</v>
      </c>
      <c r="CC217" s="24">
        <v>202</v>
      </c>
      <c r="CD217" s="48">
        <f t="shared" si="106"/>
        <v>4.04</v>
      </c>
      <c r="CE217" s="48">
        <v>3</v>
      </c>
      <c r="CF217" s="25">
        <v>0</v>
      </c>
      <c r="CG217" s="17">
        <v>0</v>
      </c>
      <c r="CH217" s="17">
        <v>0</v>
      </c>
      <c r="CI217" s="17">
        <v>0</v>
      </c>
      <c r="CJ217" s="17">
        <v>0</v>
      </c>
      <c r="CK217" s="17">
        <v>202</v>
      </c>
      <c r="CL217" s="1">
        <f t="shared" si="109"/>
        <v>4.04</v>
      </c>
      <c r="CM217" s="22">
        <v>12.2</v>
      </c>
      <c r="CN217" s="17">
        <v>1</v>
      </c>
      <c r="CO217" s="1">
        <v>85.6</v>
      </c>
      <c r="CP217" s="17">
        <v>5</v>
      </c>
      <c r="CQ217" s="1">
        <f t="shared" si="105"/>
        <v>8.56</v>
      </c>
      <c r="CR217" s="1">
        <v>1.06</v>
      </c>
      <c r="CS217" s="1">
        <f t="shared" si="107"/>
        <v>10.6</v>
      </c>
      <c r="CT217" s="107">
        <v>1</v>
      </c>
      <c r="CU217" s="22">
        <v>42</v>
      </c>
      <c r="CV217" s="107">
        <v>2</v>
      </c>
      <c r="CW217" s="22">
        <v>10.6</v>
      </c>
      <c r="CX217" s="26">
        <f t="shared" si="93"/>
        <v>1.02530586526477</v>
      </c>
      <c r="CY217" s="27">
        <f t="shared" si="94"/>
        <v>0.676701871074748</v>
      </c>
      <c r="CZ217" s="26">
        <f t="shared" si="95"/>
        <v>3.57</v>
      </c>
      <c r="DA217" s="28">
        <f t="shared" si="96"/>
        <v>-2.89329812892525</v>
      </c>
      <c r="DB217" s="107">
        <v>1</v>
      </c>
      <c r="DC217" s="1">
        <v>1</v>
      </c>
      <c r="DD217" s="17">
        <v>2</v>
      </c>
      <c r="DE217" s="29">
        <f t="shared" si="112"/>
        <v>1</v>
      </c>
      <c r="DF217" s="141">
        <v>1</v>
      </c>
      <c r="DG217" s="1">
        <v>19</v>
      </c>
      <c r="DH217" s="1">
        <f t="shared" si="108"/>
        <v>1.9</v>
      </c>
      <c r="DI217" s="1">
        <v>24</v>
      </c>
      <c r="DJ217" s="1">
        <f t="shared" si="97"/>
        <v>2.4</v>
      </c>
      <c r="DK217" s="17">
        <v>2</v>
      </c>
      <c r="DL217" s="1">
        <v>152</v>
      </c>
      <c r="DM217" s="1">
        <v>18</v>
      </c>
      <c r="DN217" s="1">
        <f t="shared" si="110"/>
        <v>1.8</v>
      </c>
      <c r="DO217" s="1">
        <v>5775</v>
      </c>
      <c r="DP217" s="1">
        <v>2</v>
      </c>
      <c r="DQ217" s="1">
        <f t="shared" si="111"/>
        <v>5.775</v>
      </c>
      <c r="DR217" s="1">
        <v>107</v>
      </c>
      <c r="DS217" s="25"/>
      <c r="DT217" s="1" t="s">
        <v>241</v>
      </c>
      <c r="DU217" s="1">
        <v>1</v>
      </c>
      <c r="DV217" s="1">
        <v>5</v>
      </c>
      <c r="DW217" s="1">
        <v>1</v>
      </c>
      <c r="DX217" s="20">
        <v>5.71</v>
      </c>
      <c r="DY217" s="1">
        <v>71.9</v>
      </c>
      <c r="DZ217" s="30">
        <v>120</v>
      </c>
      <c r="EA217" s="1">
        <v>142</v>
      </c>
      <c r="EB217" s="1">
        <v>13</v>
      </c>
      <c r="EC217" s="1">
        <v>73.6</v>
      </c>
      <c r="ED217" s="1">
        <v>1.13</v>
      </c>
      <c r="EE217" s="1">
        <v>39</v>
      </c>
      <c r="EF217" s="1">
        <v>13.9</v>
      </c>
      <c r="EG217" s="26">
        <f t="shared" si="113"/>
        <v>1.1430148002541</v>
      </c>
      <c r="EH217" s="26">
        <f t="shared" si="114"/>
        <v>0.754389768167703</v>
      </c>
      <c r="EI217" s="1">
        <f t="shared" si="115"/>
        <v>3.315</v>
      </c>
      <c r="EJ217" s="28">
        <f t="shared" si="116"/>
        <v>-2.5606102318323</v>
      </c>
      <c r="EK217" s="22">
        <v>2</v>
      </c>
      <c r="EL217" s="1">
        <v>2</v>
      </c>
      <c r="EM217" s="1">
        <v>109</v>
      </c>
      <c r="EN217" s="1">
        <v>174</v>
      </c>
      <c r="EO217" s="1">
        <v>159</v>
      </c>
      <c r="EP217" s="1">
        <v>32</v>
      </c>
      <c r="EQ217" s="1">
        <v>5363</v>
      </c>
      <c r="ER217" s="25">
        <v>82</v>
      </c>
      <c r="ES217" s="23"/>
      <c r="ET217" s="1">
        <v>1</v>
      </c>
      <c r="EU217" s="1">
        <v>5.72</v>
      </c>
      <c r="EV217" s="1">
        <v>77.1</v>
      </c>
      <c r="EW217" s="30">
        <v>109</v>
      </c>
      <c r="EX217" s="1">
        <v>139</v>
      </c>
      <c r="EY217" s="1">
        <v>12.4</v>
      </c>
      <c r="EZ217" s="1">
        <v>82.2</v>
      </c>
      <c r="FA217" s="1">
        <v>1.08</v>
      </c>
      <c r="FB217" s="1">
        <v>37</v>
      </c>
      <c r="FC217" s="1">
        <v>7.2</v>
      </c>
      <c r="FD217" s="1">
        <v>60</v>
      </c>
      <c r="FE217" s="1">
        <v>43</v>
      </c>
      <c r="FF217" s="1">
        <v>124</v>
      </c>
      <c r="FG217" s="1">
        <v>26</v>
      </c>
      <c r="FH217" s="1">
        <v>4607</v>
      </c>
      <c r="FI217" s="1">
        <v>89</v>
      </c>
      <c r="FK217" s="20">
        <v>37.6</v>
      </c>
      <c r="FL217" s="1">
        <v>36.5</v>
      </c>
      <c r="FN217" s="31">
        <v>1</v>
      </c>
      <c r="FO217" s="32">
        <v>0</v>
      </c>
      <c r="FP217" s="1">
        <v>0</v>
      </c>
      <c r="FQ217" s="1">
        <v>0</v>
      </c>
      <c r="FR217" s="1">
        <v>0</v>
      </c>
      <c r="FS217" s="1">
        <v>0</v>
      </c>
      <c r="FT217" s="1">
        <f t="shared" si="98"/>
        <v>0</v>
      </c>
      <c r="FU217" s="1">
        <v>0</v>
      </c>
      <c r="FV217" s="1">
        <f t="shared" si="99"/>
        <v>0</v>
      </c>
      <c r="FW217" s="1">
        <v>0</v>
      </c>
      <c r="FX217" s="1">
        <v>0</v>
      </c>
      <c r="FY217" s="17">
        <v>0</v>
      </c>
      <c r="FZ217" s="1">
        <v>0</v>
      </c>
      <c r="GB217" s="1">
        <v>0</v>
      </c>
      <c r="GC217" s="1">
        <v>0</v>
      </c>
      <c r="GD217" s="17">
        <v>0</v>
      </c>
      <c r="GE217" s="1">
        <v>0</v>
      </c>
      <c r="GG217" s="1">
        <v>0</v>
      </c>
      <c r="GH217" s="1">
        <v>0</v>
      </c>
      <c r="GI217" s="17">
        <v>0</v>
      </c>
      <c r="GJ217" s="1">
        <v>0</v>
      </c>
      <c r="GK217" s="1">
        <v>0</v>
      </c>
      <c r="GL217" s="1">
        <v>0</v>
      </c>
      <c r="GM217" s="32">
        <v>0</v>
      </c>
      <c r="GN217" s="17">
        <v>0</v>
      </c>
      <c r="GO217" s="17">
        <v>0</v>
      </c>
      <c r="GP217" s="1">
        <v>0</v>
      </c>
      <c r="GQ217" s="1">
        <v>0</v>
      </c>
      <c r="GR217" s="1">
        <v>0</v>
      </c>
      <c r="GS217" s="1">
        <v>0</v>
      </c>
      <c r="GT217" s="32">
        <v>0</v>
      </c>
      <c r="GU217" s="32">
        <v>0</v>
      </c>
      <c r="GV217" s="1">
        <v>0</v>
      </c>
      <c r="GW217" s="1">
        <v>0</v>
      </c>
      <c r="GX217" s="157">
        <v>0</v>
      </c>
      <c r="GY217" s="17">
        <v>0</v>
      </c>
      <c r="GZ217" s="17">
        <v>0</v>
      </c>
      <c r="HA217" s="25">
        <v>0</v>
      </c>
      <c r="HB217" s="1">
        <v>0</v>
      </c>
      <c r="HC217" s="17">
        <v>0</v>
      </c>
      <c r="HD217" s="170">
        <v>0</v>
      </c>
      <c r="HE217" s="17">
        <v>0</v>
      </c>
      <c r="HF217" s="17">
        <v>0</v>
      </c>
      <c r="HG217" s="17">
        <v>0</v>
      </c>
      <c r="HH217" s="17">
        <v>0</v>
      </c>
      <c r="HI217" s="17">
        <v>0</v>
      </c>
      <c r="HL217" s="1">
        <v>0</v>
      </c>
      <c r="HM217" s="1">
        <v>0</v>
      </c>
      <c r="HN217" s="1">
        <v>0</v>
      </c>
      <c r="HO217" s="1">
        <v>0</v>
      </c>
      <c r="HP217" s="1">
        <v>0</v>
      </c>
      <c r="HQ217" s="1">
        <v>0</v>
      </c>
      <c r="HR217" s="32">
        <v>0</v>
      </c>
      <c r="HS217" s="1">
        <v>0</v>
      </c>
      <c r="HT217" s="32">
        <v>0</v>
      </c>
      <c r="HU217" s="32">
        <v>0</v>
      </c>
      <c r="HW217" s="32">
        <v>0</v>
      </c>
      <c r="HX217" s="32">
        <v>0</v>
      </c>
      <c r="HY217" s="1">
        <f t="shared" si="100"/>
        <v>0</v>
      </c>
      <c r="HZ217" s="1">
        <v>0</v>
      </c>
      <c r="IA217" s="1">
        <f t="shared" si="101"/>
        <v>0</v>
      </c>
      <c r="IB217" s="1">
        <v>0</v>
      </c>
      <c r="IC217" s="1">
        <v>0</v>
      </c>
      <c r="ID217" s="23" t="s">
        <v>814</v>
      </c>
      <c r="IE217" s="23"/>
      <c r="IF217" s="23"/>
      <c r="IG217" s="36">
        <v>1</v>
      </c>
      <c r="IH217" s="37" t="s">
        <v>242</v>
      </c>
      <c r="II217" s="179">
        <v>0</v>
      </c>
      <c r="IJ217" s="1" t="s">
        <v>972</v>
      </c>
      <c r="IL217" s="38" t="s">
        <v>242</v>
      </c>
      <c r="IM217" s="1">
        <v>0</v>
      </c>
      <c r="IN217" s="1">
        <v>0</v>
      </c>
      <c r="IO217" s="1">
        <v>6.89</v>
      </c>
      <c r="IQ217" s="1">
        <v>7.33</v>
      </c>
      <c r="IR217" s="1">
        <v>58.4</v>
      </c>
      <c r="IS217" s="1">
        <v>123</v>
      </c>
      <c r="IT217" s="1">
        <v>208</v>
      </c>
      <c r="IX217" s="1">
        <v>41</v>
      </c>
      <c r="IY217" s="1">
        <v>8.4</v>
      </c>
      <c r="IZ217" s="1">
        <v>18</v>
      </c>
      <c r="JA217" s="1">
        <v>23</v>
      </c>
      <c r="JB217" s="1">
        <v>154</v>
      </c>
      <c r="JC217" s="1">
        <v>17</v>
      </c>
      <c r="JD217" s="1">
        <v>5457</v>
      </c>
      <c r="JE217" s="23">
        <v>103</v>
      </c>
      <c r="JI217" s="38" t="s">
        <v>242</v>
      </c>
      <c r="JN217" s="23"/>
    </row>
    <row r="218" s="3" customFormat="1" ht="13" customHeight="1" spans="2:274">
      <c r="B218" s="56"/>
      <c r="C218" s="56"/>
      <c r="E218" s="54">
        <v>3</v>
      </c>
      <c r="F218" s="49">
        <v>2</v>
      </c>
      <c r="G218" s="66">
        <v>3</v>
      </c>
      <c r="H218" s="66">
        <v>2</v>
      </c>
      <c r="I218" s="71">
        <v>82.0034305317324</v>
      </c>
      <c r="J218" s="47">
        <v>2</v>
      </c>
      <c r="K218" s="68">
        <f t="shared" si="92"/>
        <v>8.20034305317324</v>
      </c>
      <c r="L218" s="49">
        <v>5</v>
      </c>
      <c r="M218" s="79">
        <v>14062</v>
      </c>
      <c r="N218" s="66">
        <v>0</v>
      </c>
      <c r="O218" s="66">
        <v>1</v>
      </c>
      <c r="P218" s="66">
        <v>0</v>
      </c>
      <c r="Q218" s="66">
        <v>0</v>
      </c>
      <c r="R218" s="1">
        <v>0</v>
      </c>
      <c r="S218" s="19">
        <v>214</v>
      </c>
      <c r="T218" s="83">
        <v>216</v>
      </c>
      <c r="U218" s="3">
        <v>2</v>
      </c>
      <c r="V218" s="3">
        <v>2</v>
      </c>
      <c r="W218" s="1">
        <v>2</v>
      </c>
      <c r="X218" s="1">
        <v>1</v>
      </c>
      <c r="Z218" s="92">
        <v>44014</v>
      </c>
      <c r="AA218" s="66">
        <v>154</v>
      </c>
      <c r="AB218" s="66">
        <v>0</v>
      </c>
      <c r="AC218" s="3">
        <v>23.3</v>
      </c>
      <c r="AD218" s="1">
        <v>2</v>
      </c>
      <c r="AE218" s="95" t="s">
        <v>370</v>
      </c>
      <c r="AF218" s="94"/>
      <c r="AG218" s="94" t="s">
        <v>251</v>
      </c>
      <c r="AH218" s="94">
        <v>2</v>
      </c>
      <c r="AI218" s="21">
        <v>2</v>
      </c>
      <c r="AJ218" s="94">
        <v>2.5</v>
      </c>
      <c r="AK218" s="66">
        <v>2.5</v>
      </c>
      <c r="AL218" s="107">
        <v>2</v>
      </c>
      <c r="AM218" s="3">
        <v>1</v>
      </c>
      <c r="AN218" s="3">
        <v>1</v>
      </c>
      <c r="AO218" s="3">
        <v>0</v>
      </c>
      <c r="AP218" s="3">
        <v>0</v>
      </c>
      <c r="AQ218" s="66">
        <v>1</v>
      </c>
      <c r="AR218" s="1">
        <v>1</v>
      </c>
      <c r="AS218" s="66">
        <v>1</v>
      </c>
      <c r="AT218" s="66" t="s">
        <v>246</v>
      </c>
      <c r="AU218" s="17">
        <v>1</v>
      </c>
      <c r="AV218" s="17">
        <v>1</v>
      </c>
      <c r="AX218" s="3">
        <v>1</v>
      </c>
      <c r="AY218" s="3">
        <v>1</v>
      </c>
      <c r="AZ218" s="3">
        <v>0.5</v>
      </c>
      <c r="BA218" s="1">
        <v>0.5</v>
      </c>
      <c r="BB218" s="22">
        <v>1</v>
      </c>
      <c r="BC218" s="22">
        <v>0</v>
      </c>
      <c r="BD218" s="3">
        <v>0</v>
      </c>
      <c r="BF218" s="3">
        <v>0</v>
      </c>
      <c r="BG218" s="3">
        <v>0</v>
      </c>
      <c r="BH218" s="17">
        <v>0</v>
      </c>
      <c r="BI218" s="3">
        <v>0</v>
      </c>
      <c r="BJ218" s="66">
        <v>0</v>
      </c>
      <c r="BK218" s="118">
        <v>1</v>
      </c>
      <c r="BL218" s="3">
        <v>0</v>
      </c>
      <c r="BM218" s="3">
        <v>0</v>
      </c>
      <c r="BN218" s="3">
        <v>1</v>
      </c>
      <c r="BO218" s="3">
        <v>0</v>
      </c>
      <c r="BP218" s="1">
        <v>1</v>
      </c>
      <c r="BQ218" s="66">
        <v>1</v>
      </c>
      <c r="BR218" s="3">
        <v>2.28</v>
      </c>
      <c r="BS218" s="1">
        <v>1</v>
      </c>
      <c r="BT218" s="1">
        <v>1</v>
      </c>
      <c r="BU218" s="66">
        <v>1</v>
      </c>
      <c r="BW218" s="3">
        <v>4.13</v>
      </c>
      <c r="BX218" s="1">
        <v>2</v>
      </c>
      <c r="BY218" s="1">
        <v>2</v>
      </c>
      <c r="BZ218" s="3">
        <v>58.9</v>
      </c>
      <c r="CA218" s="3">
        <v>110</v>
      </c>
      <c r="CB218" s="24">
        <v>1</v>
      </c>
      <c r="CC218" s="3">
        <v>154</v>
      </c>
      <c r="CD218" s="48">
        <f t="shared" si="106"/>
        <v>3.08</v>
      </c>
      <c r="CE218" s="48">
        <v>3</v>
      </c>
      <c r="CF218" s="129">
        <v>0</v>
      </c>
      <c r="CG218" s="3">
        <v>0</v>
      </c>
      <c r="CH218" s="3">
        <v>0</v>
      </c>
      <c r="CI218" s="3">
        <v>0</v>
      </c>
      <c r="CJ218" s="3">
        <v>0</v>
      </c>
      <c r="CK218" s="3">
        <v>154</v>
      </c>
      <c r="CL218" s="1">
        <f t="shared" si="109"/>
        <v>3.08</v>
      </c>
      <c r="CM218" s="3">
        <v>12.7</v>
      </c>
      <c r="CN218" s="17">
        <v>1</v>
      </c>
      <c r="CO218" s="3">
        <v>76</v>
      </c>
      <c r="CP218" s="17">
        <v>4</v>
      </c>
      <c r="CQ218" s="1">
        <f t="shared" si="105"/>
        <v>7.6</v>
      </c>
      <c r="CR218" s="3">
        <v>1.11</v>
      </c>
      <c r="CS218" s="1">
        <f t="shared" si="107"/>
        <v>11.1</v>
      </c>
      <c r="CT218" s="107">
        <v>1</v>
      </c>
      <c r="CU218" s="3">
        <v>38</v>
      </c>
      <c r="CV218" s="107">
        <v>2</v>
      </c>
      <c r="CW218" s="3">
        <v>8.4</v>
      </c>
      <c r="CX218" s="26">
        <f t="shared" si="93"/>
        <v>0.924279286061882</v>
      </c>
      <c r="CY218" s="27">
        <f t="shared" si="94"/>
        <v>0.610024328800842</v>
      </c>
      <c r="CZ218" s="26">
        <f t="shared" si="95"/>
        <v>3.23</v>
      </c>
      <c r="DA218" s="28">
        <f t="shared" si="96"/>
        <v>-2.61997567119916</v>
      </c>
      <c r="DB218" s="107">
        <v>1</v>
      </c>
      <c r="DC218" s="1">
        <v>1</v>
      </c>
      <c r="DD218" s="66">
        <v>1</v>
      </c>
      <c r="DE218" s="29">
        <f t="shared" si="112"/>
        <v>0</v>
      </c>
      <c r="DF218" s="29">
        <v>0</v>
      </c>
      <c r="DG218" s="3">
        <v>15</v>
      </c>
      <c r="DH218" s="1">
        <f t="shared" si="108"/>
        <v>1.5</v>
      </c>
      <c r="DI218" s="3">
        <v>18</v>
      </c>
      <c r="DJ218" s="1">
        <f t="shared" si="97"/>
        <v>1.8</v>
      </c>
      <c r="DK218" s="17">
        <v>1</v>
      </c>
      <c r="DL218" s="3">
        <v>77</v>
      </c>
      <c r="DM218" s="3">
        <v>13</v>
      </c>
      <c r="DN218" s="1">
        <f t="shared" si="110"/>
        <v>1.3</v>
      </c>
      <c r="DO218" s="3">
        <v>5488</v>
      </c>
      <c r="DP218" s="1">
        <v>2</v>
      </c>
      <c r="DQ218" s="1">
        <f t="shared" si="111"/>
        <v>5.488</v>
      </c>
      <c r="DR218" s="3">
        <v>101</v>
      </c>
      <c r="DS218" s="129">
        <v>4.9</v>
      </c>
      <c r="DT218" s="3" t="s">
        <v>241</v>
      </c>
      <c r="DU218" s="3">
        <v>1</v>
      </c>
      <c r="DV218" s="3">
        <v>5</v>
      </c>
      <c r="DW218" s="1">
        <v>1</v>
      </c>
      <c r="DX218" s="95">
        <v>7.28</v>
      </c>
      <c r="DY218" s="3">
        <v>83.2</v>
      </c>
      <c r="DZ218" s="30">
        <v>121</v>
      </c>
      <c r="EA218" s="3">
        <v>146</v>
      </c>
      <c r="EB218" s="3">
        <v>12.9</v>
      </c>
      <c r="EC218" s="3">
        <v>73.4</v>
      </c>
      <c r="ED218" s="3">
        <v>1.13</v>
      </c>
      <c r="EE218" s="3">
        <v>40</v>
      </c>
      <c r="EF218" s="3">
        <v>14.6</v>
      </c>
      <c r="EG218" s="26">
        <f t="shared" si="113"/>
        <v>1.16435285578444</v>
      </c>
      <c r="EH218" s="26">
        <f t="shared" si="114"/>
        <v>0.768472884817729</v>
      </c>
      <c r="EI218" s="1">
        <f t="shared" si="115"/>
        <v>3.4</v>
      </c>
      <c r="EJ218" s="28">
        <f t="shared" si="116"/>
        <v>-2.63152711518227</v>
      </c>
      <c r="EK218" s="22">
        <v>1</v>
      </c>
      <c r="EL218" s="3">
        <v>1</v>
      </c>
      <c r="EM218" s="3">
        <v>273</v>
      </c>
      <c r="EN218" s="3">
        <v>385</v>
      </c>
      <c r="EO218" s="3">
        <v>97</v>
      </c>
      <c r="EP218" s="3">
        <v>15</v>
      </c>
      <c r="EQ218" s="3">
        <v>5965</v>
      </c>
      <c r="ER218" s="129">
        <v>91</v>
      </c>
      <c r="ES218" s="118"/>
      <c r="ET218" s="3">
        <v>1</v>
      </c>
      <c r="EU218" s="3">
        <v>5.43</v>
      </c>
      <c r="EV218" s="3">
        <v>68.5</v>
      </c>
      <c r="EW218" s="30">
        <v>110</v>
      </c>
      <c r="EX218" s="3">
        <v>158</v>
      </c>
      <c r="EY218" s="3">
        <v>13.6</v>
      </c>
      <c r="EZ218" s="3">
        <v>66.7</v>
      </c>
      <c r="FA218" s="3">
        <v>1.19</v>
      </c>
      <c r="FB218" s="3">
        <v>36</v>
      </c>
      <c r="FC218" s="3">
        <v>13.8</v>
      </c>
      <c r="FD218" s="3">
        <v>127</v>
      </c>
      <c r="FE218" s="3">
        <v>55</v>
      </c>
      <c r="FF218" s="3">
        <v>78</v>
      </c>
      <c r="FG218" s="3">
        <v>19</v>
      </c>
      <c r="FH218" s="3">
        <v>4142</v>
      </c>
      <c r="FI218" s="3">
        <v>93</v>
      </c>
      <c r="FK218" s="95">
        <v>37.8</v>
      </c>
      <c r="FL218" s="3">
        <v>36.2</v>
      </c>
      <c r="FM218" s="1"/>
      <c r="FN218" s="31">
        <v>1</v>
      </c>
      <c r="FO218" s="32">
        <v>0</v>
      </c>
      <c r="FP218" s="3">
        <v>0</v>
      </c>
      <c r="FQ218" s="1">
        <v>0</v>
      </c>
      <c r="FR218" s="3">
        <v>0</v>
      </c>
      <c r="FS218" s="1">
        <v>0</v>
      </c>
      <c r="FT218" s="1">
        <f t="shared" si="98"/>
        <v>0</v>
      </c>
      <c r="FU218" s="66">
        <v>0</v>
      </c>
      <c r="FV218" s="1">
        <f t="shared" si="99"/>
        <v>0</v>
      </c>
      <c r="FW218" s="1">
        <v>0</v>
      </c>
      <c r="FX218" s="1">
        <v>0</v>
      </c>
      <c r="FY218" s="17">
        <v>0</v>
      </c>
      <c r="FZ218" s="1">
        <v>0</v>
      </c>
      <c r="GA218" s="17"/>
      <c r="GB218" s="1">
        <v>0</v>
      </c>
      <c r="GC218" s="17">
        <v>0</v>
      </c>
      <c r="GD218" s="17">
        <v>0</v>
      </c>
      <c r="GE218" s="1">
        <v>0</v>
      </c>
      <c r="GF218" s="17"/>
      <c r="GG218" s="1">
        <v>0</v>
      </c>
      <c r="GH218" s="17">
        <v>0</v>
      </c>
      <c r="GI218" s="17">
        <v>0</v>
      </c>
      <c r="GJ218" s="1">
        <v>0</v>
      </c>
      <c r="GK218" s="3">
        <v>0</v>
      </c>
      <c r="GL218" s="3">
        <v>0</v>
      </c>
      <c r="GM218" s="32">
        <v>0</v>
      </c>
      <c r="GN218" s="17">
        <v>0</v>
      </c>
      <c r="GO218" s="66">
        <v>0</v>
      </c>
      <c r="GP218" s="1">
        <v>0</v>
      </c>
      <c r="GQ218" s="1">
        <v>0</v>
      </c>
      <c r="GR218" s="66">
        <v>0</v>
      </c>
      <c r="GS218" s="1">
        <v>0</v>
      </c>
      <c r="GT218" s="32">
        <v>0</v>
      </c>
      <c r="GU218" s="32">
        <v>0</v>
      </c>
      <c r="GV218" s="3">
        <v>0</v>
      </c>
      <c r="GW218" s="3">
        <v>0</v>
      </c>
      <c r="GX218" s="157">
        <v>0</v>
      </c>
      <c r="GY218" s="66">
        <v>0</v>
      </c>
      <c r="GZ218" s="17">
        <v>0</v>
      </c>
      <c r="HA218" s="129">
        <v>0</v>
      </c>
      <c r="HB218" s="3">
        <v>0</v>
      </c>
      <c r="HC218" s="17">
        <v>0</v>
      </c>
      <c r="HD218" s="170">
        <v>0</v>
      </c>
      <c r="HE218" s="17">
        <v>0</v>
      </c>
      <c r="HF218" s="17">
        <v>0</v>
      </c>
      <c r="HG218" s="17">
        <v>0</v>
      </c>
      <c r="HH218" s="17">
        <v>0</v>
      </c>
      <c r="HI218" s="17">
        <v>0</v>
      </c>
      <c r="HL218" s="3">
        <v>0</v>
      </c>
      <c r="HM218" s="3">
        <v>0</v>
      </c>
      <c r="HN218" s="3">
        <v>0</v>
      </c>
      <c r="HO218" s="3">
        <v>0</v>
      </c>
      <c r="HP218" s="3">
        <v>0</v>
      </c>
      <c r="HQ218" s="3">
        <v>0</v>
      </c>
      <c r="HR218" s="32">
        <v>0</v>
      </c>
      <c r="HS218" s="1">
        <v>0</v>
      </c>
      <c r="HT218" s="32">
        <v>0</v>
      </c>
      <c r="HU218" s="32">
        <v>0</v>
      </c>
      <c r="HV218" s="1"/>
      <c r="HW218" s="32">
        <v>0</v>
      </c>
      <c r="HX218" s="32">
        <v>0</v>
      </c>
      <c r="HY218" s="1">
        <f t="shared" si="100"/>
        <v>0</v>
      </c>
      <c r="HZ218" s="1">
        <v>0</v>
      </c>
      <c r="IA218" s="1">
        <f t="shared" si="101"/>
        <v>0</v>
      </c>
      <c r="IB218" s="1">
        <v>0</v>
      </c>
      <c r="IC218" s="3">
        <v>0</v>
      </c>
      <c r="ID218" s="118">
        <v>0</v>
      </c>
      <c r="IE218" s="118"/>
      <c r="IF218" s="118"/>
      <c r="IG218" s="115">
        <v>1</v>
      </c>
      <c r="IH218" s="118" t="s">
        <v>242</v>
      </c>
      <c r="II218" s="179">
        <v>0</v>
      </c>
      <c r="IJ218" s="3" t="s">
        <v>973</v>
      </c>
      <c r="IK218" s="3" t="s">
        <v>439</v>
      </c>
      <c r="IL218" s="3" t="s">
        <v>242</v>
      </c>
      <c r="JE218" s="118"/>
      <c r="JI218" s="3" t="s">
        <v>242</v>
      </c>
      <c r="JN218" s="118"/>
    </row>
    <row r="219" s="1" customFormat="1" spans="1:274">
      <c r="A219" s="17">
        <v>130</v>
      </c>
      <c r="B219" s="48">
        <v>3001582471</v>
      </c>
      <c r="C219" s="48" t="s">
        <v>974</v>
      </c>
      <c r="E219" s="49">
        <v>3</v>
      </c>
      <c r="F219" s="49">
        <v>2</v>
      </c>
      <c r="G219" s="17">
        <v>3</v>
      </c>
      <c r="H219" s="1">
        <v>2</v>
      </c>
      <c r="I219" s="71">
        <v>63.8309746440906</v>
      </c>
      <c r="J219" s="47">
        <v>2</v>
      </c>
      <c r="K219" s="68">
        <f t="shared" si="92"/>
        <v>6.38309746440906</v>
      </c>
      <c r="L219" s="49">
        <v>4</v>
      </c>
      <c r="M219" s="78">
        <v>20699</v>
      </c>
      <c r="N219" s="1">
        <v>0</v>
      </c>
      <c r="O219" s="1">
        <v>0</v>
      </c>
      <c r="P219" s="1">
        <v>0</v>
      </c>
      <c r="Q219" s="1">
        <v>0</v>
      </c>
      <c r="R219" s="1">
        <v>0</v>
      </c>
      <c r="S219" s="19">
        <v>215</v>
      </c>
      <c r="T219" s="83">
        <v>217</v>
      </c>
      <c r="U219" s="1">
        <v>1</v>
      </c>
      <c r="V219" s="1">
        <v>1</v>
      </c>
      <c r="W219" s="1">
        <v>1</v>
      </c>
      <c r="X219" s="1">
        <v>1</v>
      </c>
      <c r="Z219" s="88">
        <v>44014</v>
      </c>
      <c r="AA219" s="17">
        <v>136</v>
      </c>
      <c r="AB219" s="17" t="s">
        <v>975</v>
      </c>
      <c r="AC219" s="1">
        <v>24.03</v>
      </c>
      <c r="AD219" s="1">
        <v>2</v>
      </c>
      <c r="AE219" s="20" t="s">
        <v>963</v>
      </c>
      <c r="AF219" s="16"/>
      <c r="AG219" s="16" t="s">
        <v>251</v>
      </c>
      <c r="AH219" s="16">
        <v>2</v>
      </c>
      <c r="AI219" s="21">
        <v>2</v>
      </c>
      <c r="AJ219" s="16">
        <v>2.4</v>
      </c>
      <c r="AK219" s="17">
        <v>2.4</v>
      </c>
      <c r="AL219" s="107">
        <v>2</v>
      </c>
      <c r="AM219" s="1">
        <v>1</v>
      </c>
      <c r="AN219" s="1">
        <v>1</v>
      </c>
      <c r="AO219" s="1">
        <v>0</v>
      </c>
      <c r="AP219" s="1">
        <v>0</v>
      </c>
      <c r="AQ219" s="17">
        <v>1</v>
      </c>
      <c r="AR219" s="1">
        <v>1</v>
      </c>
      <c r="AS219" s="1">
        <v>1</v>
      </c>
      <c r="AT219" s="17" t="s">
        <v>246</v>
      </c>
      <c r="AU219" s="17">
        <v>1</v>
      </c>
      <c r="AV219" s="17">
        <v>1</v>
      </c>
      <c r="AX219" s="1">
        <v>1</v>
      </c>
      <c r="AY219" s="1">
        <v>1</v>
      </c>
      <c r="AZ219" s="1">
        <v>0</v>
      </c>
      <c r="BA219" s="1">
        <v>0</v>
      </c>
      <c r="BB219" s="107">
        <v>0</v>
      </c>
      <c r="BC219" s="22">
        <v>0</v>
      </c>
      <c r="BD219" s="22">
        <v>1</v>
      </c>
      <c r="BE219" s="22"/>
      <c r="BF219" s="1">
        <v>0</v>
      </c>
      <c r="BG219" s="1">
        <v>1</v>
      </c>
      <c r="BH219" s="17">
        <v>1</v>
      </c>
      <c r="BI219" s="1">
        <v>0</v>
      </c>
      <c r="BJ219" s="17">
        <v>0</v>
      </c>
      <c r="BK219" s="23">
        <v>1</v>
      </c>
      <c r="BL219" s="1">
        <v>0</v>
      </c>
      <c r="BM219" s="1">
        <v>40.5</v>
      </c>
      <c r="BN219" s="1">
        <v>1</v>
      </c>
      <c r="BO219" s="1">
        <v>85</v>
      </c>
      <c r="BP219" s="1">
        <v>1</v>
      </c>
      <c r="BQ219" s="1">
        <v>1</v>
      </c>
      <c r="BR219" s="1">
        <v>11.09</v>
      </c>
      <c r="BS219" s="1">
        <v>1</v>
      </c>
      <c r="BT219" s="1">
        <v>2</v>
      </c>
      <c r="BU219" s="1">
        <v>3</v>
      </c>
      <c r="BW219" s="1">
        <v>3.85</v>
      </c>
      <c r="BX219" s="17">
        <v>1</v>
      </c>
      <c r="BY219" s="1">
        <v>2</v>
      </c>
      <c r="BZ219" s="1">
        <v>40.5</v>
      </c>
      <c r="CA219" s="1">
        <v>125</v>
      </c>
      <c r="CB219" s="24">
        <v>2</v>
      </c>
      <c r="CC219" s="24">
        <v>136</v>
      </c>
      <c r="CD219" s="48">
        <f t="shared" si="106"/>
        <v>2.72</v>
      </c>
      <c r="CE219" s="48">
        <v>3</v>
      </c>
      <c r="CF219" s="25">
        <v>0</v>
      </c>
      <c r="CG219" s="17">
        <v>0</v>
      </c>
      <c r="CH219" s="17">
        <v>0</v>
      </c>
      <c r="CI219" s="17">
        <v>0</v>
      </c>
      <c r="CJ219" s="17">
        <v>0</v>
      </c>
      <c r="CK219" s="17">
        <v>136</v>
      </c>
      <c r="CL219" s="1">
        <f t="shared" si="109"/>
        <v>2.72</v>
      </c>
      <c r="CM219" s="22">
        <v>12.8</v>
      </c>
      <c r="CN219" s="17">
        <v>1</v>
      </c>
      <c r="CO219" s="1">
        <v>74.4</v>
      </c>
      <c r="CP219" s="17">
        <v>4</v>
      </c>
      <c r="CQ219" s="1">
        <f t="shared" si="105"/>
        <v>7.44</v>
      </c>
      <c r="CR219" s="1">
        <v>1.12</v>
      </c>
      <c r="CS219" s="1">
        <f t="shared" si="107"/>
        <v>11.2</v>
      </c>
      <c r="CT219" s="107">
        <v>1</v>
      </c>
      <c r="CU219" s="22">
        <v>35</v>
      </c>
      <c r="CV219" s="107">
        <v>2</v>
      </c>
      <c r="CW219" s="22">
        <v>11.3</v>
      </c>
      <c r="CX219" s="26">
        <f t="shared" si="93"/>
        <v>1.05307844348342</v>
      </c>
      <c r="CY219" s="27">
        <f t="shared" si="94"/>
        <v>0.695031772699057</v>
      </c>
      <c r="CZ219" s="26">
        <f t="shared" si="95"/>
        <v>2.975</v>
      </c>
      <c r="DA219" s="28">
        <f t="shared" si="96"/>
        <v>-2.27996822730094</v>
      </c>
      <c r="DB219" s="22">
        <v>2</v>
      </c>
      <c r="DC219" s="1">
        <v>1</v>
      </c>
      <c r="DD219" s="17">
        <v>2</v>
      </c>
      <c r="DE219" s="29">
        <f t="shared" si="112"/>
        <v>0</v>
      </c>
      <c r="DF219" s="29">
        <v>0</v>
      </c>
      <c r="DG219" s="1">
        <v>25</v>
      </c>
      <c r="DH219" s="1">
        <f t="shared" si="108"/>
        <v>2.5</v>
      </c>
      <c r="DI219" s="1">
        <v>35</v>
      </c>
      <c r="DJ219" s="1">
        <f t="shared" si="97"/>
        <v>3.5</v>
      </c>
      <c r="DK219" s="17">
        <v>2</v>
      </c>
      <c r="DL219" s="1">
        <v>67</v>
      </c>
      <c r="DM219" s="1">
        <v>24</v>
      </c>
      <c r="DN219" s="1">
        <f t="shared" si="110"/>
        <v>2.4</v>
      </c>
      <c r="DO219" s="1">
        <v>4790</v>
      </c>
      <c r="DP219" s="1">
        <v>2</v>
      </c>
      <c r="DQ219" s="1">
        <f t="shared" si="111"/>
        <v>4.79</v>
      </c>
      <c r="DR219" s="1">
        <v>59</v>
      </c>
      <c r="DS219" s="25">
        <v>4.1</v>
      </c>
      <c r="DT219" s="1" t="s">
        <v>308</v>
      </c>
      <c r="DU219" s="1">
        <v>2</v>
      </c>
      <c r="DV219" s="1">
        <v>7</v>
      </c>
      <c r="DW219" s="1">
        <v>2</v>
      </c>
      <c r="DX219" s="20">
        <v>6.08</v>
      </c>
      <c r="DY219" s="1">
        <v>71.9</v>
      </c>
      <c r="DZ219" s="30">
        <v>129</v>
      </c>
      <c r="EA219" s="1">
        <v>112</v>
      </c>
      <c r="EB219" s="1">
        <v>13.2</v>
      </c>
      <c r="EC219" s="1">
        <v>70.4</v>
      </c>
      <c r="ED219" s="1">
        <v>1.15</v>
      </c>
      <c r="EE219" s="1">
        <v>32</v>
      </c>
      <c r="EF219" s="1">
        <v>13.7</v>
      </c>
      <c r="EG219" s="26">
        <f t="shared" si="113"/>
        <v>1.13672056715641</v>
      </c>
      <c r="EH219" s="26">
        <f t="shared" si="114"/>
        <v>0.750235574323228</v>
      </c>
      <c r="EI219" s="1">
        <f t="shared" si="115"/>
        <v>2.72</v>
      </c>
      <c r="EJ219" s="28">
        <f t="shared" si="116"/>
        <v>-1.96976442567677</v>
      </c>
      <c r="EK219" s="22">
        <v>2</v>
      </c>
      <c r="EL219" s="1">
        <v>2</v>
      </c>
      <c r="EM219" s="1">
        <v>225</v>
      </c>
      <c r="EN219" s="1">
        <v>292</v>
      </c>
      <c r="EO219" s="1">
        <v>71</v>
      </c>
      <c r="EP219" s="1">
        <v>23</v>
      </c>
      <c r="EQ219" s="1">
        <v>4817</v>
      </c>
      <c r="ER219" s="25">
        <v>56</v>
      </c>
      <c r="ES219" s="23">
        <v>13.33</v>
      </c>
      <c r="ET219" s="1">
        <v>1</v>
      </c>
      <c r="EU219" s="1">
        <v>4.38</v>
      </c>
      <c r="EV219" s="1">
        <v>51.5</v>
      </c>
      <c r="EW219" s="30">
        <v>110</v>
      </c>
      <c r="EX219" s="1">
        <v>103</v>
      </c>
      <c r="EY219" s="1">
        <v>14.1</v>
      </c>
      <c r="EZ219" s="1">
        <v>62.4</v>
      </c>
      <c r="FA219" s="1">
        <v>1.23</v>
      </c>
      <c r="FB219" s="1">
        <v>29</v>
      </c>
      <c r="FC219" s="1">
        <v>10.5</v>
      </c>
      <c r="FD219" s="1">
        <v>75</v>
      </c>
      <c r="FE219" s="1">
        <v>48</v>
      </c>
      <c r="FF219" s="1">
        <v>63</v>
      </c>
      <c r="FG219" s="1">
        <v>24</v>
      </c>
      <c r="FH219" s="1">
        <v>3763</v>
      </c>
      <c r="FI219" s="1">
        <v>56</v>
      </c>
      <c r="FJ219" s="1">
        <v>11.23</v>
      </c>
      <c r="FK219" s="20">
        <v>37.2</v>
      </c>
      <c r="FL219" s="1">
        <v>36.7</v>
      </c>
      <c r="FN219" s="31">
        <v>0</v>
      </c>
      <c r="FO219" s="32">
        <v>0</v>
      </c>
      <c r="FP219" s="1">
        <v>2</v>
      </c>
      <c r="FQ219" s="1">
        <v>1</v>
      </c>
      <c r="FR219" s="1">
        <v>0</v>
      </c>
      <c r="FS219" s="1">
        <v>0</v>
      </c>
      <c r="FT219" s="1">
        <f t="shared" si="98"/>
        <v>0</v>
      </c>
      <c r="FU219" s="1">
        <v>0</v>
      </c>
      <c r="FV219" s="1">
        <f t="shared" si="99"/>
        <v>0</v>
      </c>
      <c r="FW219" s="1">
        <v>0</v>
      </c>
      <c r="FX219" s="1">
        <v>0</v>
      </c>
      <c r="FY219" s="17">
        <v>0</v>
      </c>
      <c r="FZ219" s="1">
        <v>0</v>
      </c>
      <c r="GB219" s="1">
        <v>0</v>
      </c>
      <c r="GC219" s="1">
        <v>0</v>
      </c>
      <c r="GD219" s="17">
        <v>0</v>
      </c>
      <c r="GE219" s="1">
        <v>0</v>
      </c>
      <c r="GG219" s="1">
        <v>0</v>
      </c>
      <c r="GH219" s="1">
        <v>0</v>
      </c>
      <c r="GI219" s="17">
        <v>0</v>
      </c>
      <c r="GJ219" s="1">
        <v>0</v>
      </c>
      <c r="GK219" s="1">
        <v>0</v>
      </c>
      <c r="GL219" s="1">
        <v>0</v>
      </c>
      <c r="GM219" s="32">
        <v>0</v>
      </c>
      <c r="GN219" s="17">
        <v>0</v>
      </c>
      <c r="GO219" s="17">
        <v>0</v>
      </c>
      <c r="GP219" s="1">
        <v>0</v>
      </c>
      <c r="GQ219" s="1">
        <v>0</v>
      </c>
      <c r="GR219" s="1">
        <v>0</v>
      </c>
      <c r="GS219" s="1">
        <v>0</v>
      </c>
      <c r="GT219" s="32">
        <v>0</v>
      </c>
      <c r="GU219" s="32">
        <v>0</v>
      </c>
      <c r="GV219" s="1">
        <v>0</v>
      </c>
      <c r="GW219" s="1">
        <v>0</v>
      </c>
      <c r="GX219" s="157">
        <v>0</v>
      </c>
      <c r="GY219" s="17">
        <v>0</v>
      </c>
      <c r="GZ219" s="17">
        <v>0</v>
      </c>
      <c r="HA219" s="25">
        <v>0</v>
      </c>
      <c r="HB219" s="1">
        <v>0</v>
      </c>
      <c r="HC219" s="17">
        <v>0</v>
      </c>
      <c r="HD219" s="170">
        <v>0</v>
      </c>
      <c r="HE219" s="17">
        <v>0</v>
      </c>
      <c r="HF219" s="17">
        <v>0</v>
      </c>
      <c r="HG219" s="17">
        <v>0</v>
      </c>
      <c r="HH219" s="17">
        <v>0</v>
      </c>
      <c r="HI219" s="17">
        <v>0</v>
      </c>
      <c r="HL219" s="1">
        <v>0</v>
      </c>
      <c r="HM219" s="1">
        <v>0</v>
      </c>
      <c r="HN219" s="1">
        <v>0</v>
      </c>
      <c r="HO219" s="1">
        <v>0</v>
      </c>
      <c r="HP219" s="1">
        <v>0</v>
      </c>
      <c r="HQ219" s="1">
        <v>0</v>
      </c>
      <c r="HR219" s="32">
        <v>0</v>
      </c>
      <c r="HS219" s="1">
        <v>0</v>
      </c>
      <c r="HT219" s="32">
        <v>0</v>
      </c>
      <c r="HU219" s="32">
        <v>0</v>
      </c>
      <c r="HW219" s="32">
        <v>0</v>
      </c>
      <c r="HX219" s="32">
        <v>0</v>
      </c>
      <c r="HY219" s="1">
        <f t="shared" si="100"/>
        <v>0</v>
      </c>
      <c r="HZ219" s="1">
        <v>0</v>
      </c>
      <c r="IA219" s="1">
        <f t="shared" si="101"/>
        <v>0</v>
      </c>
      <c r="IB219" s="1">
        <v>0</v>
      </c>
      <c r="IC219" s="1">
        <v>0</v>
      </c>
      <c r="ID219" s="23">
        <v>0</v>
      </c>
      <c r="IE219" s="23"/>
      <c r="IF219" s="23"/>
      <c r="IG219" s="36">
        <v>1</v>
      </c>
      <c r="IH219" s="37" t="s">
        <v>242</v>
      </c>
      <c r="II219" s="179">
        <v>0</v>
      </c>
      <c r="IJ219" s="1" t="s">
        <v>976</v>
      </c>
      <c r="IK219" s="1" t="s">
        <v>509</v>
      </c>
      <c r="IL219" s="38" t="s">
        <v>242</v>
      </c>
      <c r="IM219" s="1" t="s">
        <v>977</v>
      </c>
      <c r="IN219" s="1">
        <v>0</v>
      </c>
      <c r="IO219" s="1">
        <v>8.46</v>
      </c>
      <c r="IQ219" s="1">
        <v>4.01</v>
      </c>
      <c r="IR219" s="1">
        <v>44.9</v>
      </c>
      <c r="IS219" s="1">
        <v>118</v>
      </c>
      <c r="IT219" s="1">
        <v>109</v>
      </c>
      <c r="IU219" s="1">
        <v>13.4</v>
      </c>
      <c r="IV219" s="1">
        <v>68.5</v>
      </c>
      <c r="IW219" s="1">
        <v>1.17</v>
      </c>
      <c r="IX219" s="1">
        <v>28</v>
      </c>
      <c r="IY219" s="1">
        <v>8.6</v>
      </c>
      <c r="IZ219" s="1">
        <v>18</v>
      </c>
      <c r="JA219" s="1">
        <v>28</v>
      </c>
      <c r="JB219" s="1">
        <v>74</v>
      </c>
      <c r="JC219" s="1">
        <v>20</v>
      </c>
      <c r="JD219" s="1">
        <v>4283</v>
      </c>
      <c r="JE219" s="23">
        <v>54</v>
      </c>
      <c r="JI219" s="38" t="s">
        <v>242</v>
      </c>
      <c r="JN219" s="23"/>
    </row>
    <row r="220" s="8" customFormat="1" ht="45" spans="1:274">
      <c r="A220" s="205">
        <v>131</v>
      </c>
      <c r="B220" s="203">
        <v>3001314979</v>
      </c>
      <c r="C220" s="203" t="s">
        <v>978</v>
      </c>
      <c r="E220" s="204">
        <v>3</v>
      </c>
      <c r="F220" s="49">
        <v>2</v>
      </c>
      <c r="G220" s="205">
        <v>3</v>
      </c>
      <c r="H220" s="8">
        <v>1</v>
      </c>
      <c r="I220" s="71">
        <v>55.3627455689514</v>
      </c>
      <c r="J220" s="47">
        <v>1</v>
      </c>
      <c r="K220" s="68">
        <f t="shared" si="92"/>
        <v>5.53627455689514</v>
      </c>
      <c r="L220" s="49">
        <v>3</v>
      </c>
      <c r="M220" s="206">
        <v>22981</v>
      </c>
      <c r="N220" s="8">
        <v>0</v>
      </c>
      <c r="O220" s="8">
        <v>0</v>
      </c>
      <c r="P220" s="8">
        <v>0</v>
      </c>
      <c r="Q220" s="8">
        <v>1</v>
      </c>
      <c r="R220" s="1">
        <v>0</v>
      </c>
      <c r="S220" s="19">
        <v>216</v>
      </c>
      <c r="T220" s="83">
        <v>218</v>
      </c>
      <c r="U220" s="4">
        <v>1</v>
      </c>
      <c r="V220" s="205">
        <v>1</v>
      </c>
      <c r="W220" s="205">
        <v>1</v>
      </c>
      <c r="X220" s="1">
        <v>1</v>
      </c>
      <c r="Z220" s="212">
        <v>43202</v>
      </c>
      <c r="AA220" s="205">
        <v>198</v>
      </c>
      <c r="AB220" s="218" t="s">
        <v>979</v>
      </c>
      <c r="AC220" s="8">
        <v>22.23</v>
      </c>
      <c r="AD220" s="17">
        <v>1</v>
      </c>
      <c r="AE220" s="210" t="s">
        <v>370</v>
      </c>
      <c r="AF220" s="211"/>
      <c r="AG220" s="211" t="s">
        <v>251</v>
      </c>
      <c r="AH220" s="211">
        <v>2</v>
      </c>
      <c r="AI220" s="21">
        <v>2</v>
      </c>
      <c r="AJ220" s="211">
        <v>2.2</v>
      </c>
      <c r="AK220" s="205">
        <v>2.2</v>
      </c>
      <c r="AL220" s="107">
        <v>2</v>
      </c>
      <c r="AM220" s="8">
        <v>4</v>
      </c>
      <c r="AN220" s="1">
        <v>3</v>
      </c>
      <c r="AO220" s="8" t="s">
        <v>669</v>
      </c>
      <c r="AP220" s="8">
        <v>0</v>
      </c>
      <c r="AQ220" s="205">
        <v>5</v>
      </c>
      <c r="AR220" s="3">
        <v>3</v>
      </c>
      <c r="AS220" s="3">
        <v>2</v>
      </c>
      <c r="AT220" s="205" t="s">
        <v>285</v>
      </c>
      <c r="AU220" s="3">
        <v>3</v>
      </c>
      <c r="AV220" s="3">
        <v>2</v>
      </c>
      <c r="AX220" s="8">
        <v>1</v>
      </c>
      <c r="AY220" s="8">
        <v>1</v>
      </c>
      <c r="AZ220" s="8">
        <v>1</v>
      </c>
      <c r="BA220" s="1">
        <v>1</v>
      </c>
      <c r="BB220" s="205">
        <v>1</v>
      </c>
      <c r="BC220" s="22">
        <v>0</v>
      </c>
      <c r="BD220" s="8">
        <v>0</v>
      </c>
      <c r="BF220" s="8">
        <v>0</v>
      </c>
      <c r="BG220" s="8">
        <v>1</v>
      </c>
      <c r="BH220" s="17">
        <v>1</v>
      </c>
      <c r="BI220" s="8">
        <v>0</v>
      </c>
      <c r="BJ220" s="205">
        <v>0</v>
      </c>
      <c r="BK220" s="214">
        <v>4</v>
      </c>
      <c r="BL220" s="8">
        <v>0</v>
      </c>
      <c r="BM220" s="8">
        <v>0</v>
      </c>
      <c r="BN220" s="8">
        <v>1</v>
      </c>
      <c r="BO220" s="8">
        <v>0</v>
      </c>
      <c r="BP220" s="1">
        <v>1</v>
      </c>
      <c r="BQ220" s="205">
        <v>1</v>
      </c>
      <c r="BR220" s="8">
        <v>1.94</v>
      </c>
      <c r="BS220" s="1">
        <v>1</v>
      </c>
      <c r="BT220" s="1">
        <v>1</v>
      </c>
      <c r="BU220" s="205">
        <v>1</v>
      </c>
      <c r="BW220" s="8">
        <v>6.88</v>
      </c>
      <c r="BX220" s="1">
        <v>2</v>
      </c>
      <c r="BY220" s="66">
        <v>3</v>
      </c>
      <c r="BZ220" s="8">
        <v>61</v>
      </c>
      <c r="CA220" s="8">
        <v>155</v>
      </c>
      <c r="CB220" s="24">
        <v>2</v>
      </c>
      <c r="CC220" s="8">
        <v>198</v>
      </c>
      <c r="CD220" s="48">
        <f t="shared" si="106"/>
        <v>3.96</v>
      </c>
      <c r="CE220" s="48">
        <v>3</v>
      </c>
      <c r="CF220" s="213">
        <v>0</v>
      </c>
      <c r="CG220" s="8">
        <v>0</v>
      </c>
      <c r="CH220" s="8">
        <v>0</v>
      </c>
      <c r="CI220" s="8">
        <v>0</v>
      </c>
      <c r="CJ220" s="8">
        <v>0</v>
      </c>
      <c r="CK220" s="8">
        <v>198</v>
      </c>
      <c r="CL220" s="1">
        <f t="shared" si="109"/>
        <v>3.96</v>
      </c>
      <c r="CM220" s="8">
        <v>11.3</v>
      </c>
      <c r="CN220" s="17">
        <v>1</v>
      </c>
      <c r="CO220" s="8">
        <v>95</v>
      </c>
      <c r="CP220" s="1">
        <v>6</v>
      </c>
      <c r="CQ220" s="1">
        <f t="shared" si="105"/>
        <v>9.5</v>
      </c>
      <c r="CR220" s="8">
        <v>0.98</v>
      </c>
      <c r="CS220" s="1">
        <f t="shared" si="107"/>
        <v>9.8</v>
      </c>
      <c r="CT220" s="107">
        <v>1</v>
      </c>
      <c r="CU220" s="8">
        <v>37</v>
      </c>
      <c r="CV220" s="107">
        <v>2</v>
      </c>
      <c r="CW220" s="8">
        <v>11.1</v>
      </c>
      <c r="CX220" s="26">
        <f t="shared" si="93"/>
        <v>1.04532297878666</v>
      </c>
      <c r="CY220" s="27">
        <f t="shared" si="94"/>
        <v>0.689913165999194</v>
      </c>
      <c r="CZ220" s="26">
        <f t="shared" si="95"/>
        <v>3.145</v>
      </c>
      <c r="DA220" s="28">
        <f t="shared" si="96"/>
        <v>-2.45508683400081</v>
      </c>
      <c r="DB220" s="22">
        <v>2</v>
      </c>
      <c r="DC220" s="1">
        <v>1</v>
      </c>
      <c r="DD220" s="205">
        <v>2</v>
      </c>
      <c r="DE220" s="29">
        <f t="shared" si="112"/>
        <v>0</v>
      </c>
      <c r="DF220" s="29">
        <v>0</v>
      </c>
      <c r="DG220" s="8">
        <v>30</v>
      </c>
      <c r="DH220" s="1">
        <f t="shared" si="108"/>
        <v>3</v>
      </c>
      <c r="DI220" s="8">
        <v>33</v>
      </c>
      <c r="DJ220" s="1">
        <f t="shared" si="97"/>
        <v>3.3</v>
      </c>
      <c r="DK220" s="17">
        <v>2</v>
      </c>
      <c r="DL220" s="8">
        <v>80</v>
      </c>
      <c r="DM220" s="8">
        <v>19</v>
      </c>
      <c r="DN220" s="1">
        <f t="shared" si="110"/>
        <v>1.9</v>
      </c>
      <c r="DO220" s="8">
        <v>7391</v>
      </c>
      <c r="DP220" s="1">
        <v>2</v>
      </c>
      <c r="DQ220" s="1">
        <f t="shared" si="111"/>
        <v>7.391</v>
      </c>
      <c r="DR220" s="8">
        <v>71</v>
      </c>
      <c r="DS220" s="213">
        <v>4.7</v>
      </c>
      <c r="DT220" s="8" t="s">
        <v>241</v>
      </c>
      <c r="DU220" s="8">
        <v>1</v>
      </c>
      <c r="DV220" s="8">
        <v>5</v>
      </c>
      <c r="DW220" s="1">
        <v>1</v>
      </c>
      <c r="DX220" s="210">
        <v>10.39</v>
      </c>
      <c r="DY220" s="8">
        <v>82.8</v>
      </c>
      <c r="DZ220" s="30">
        <v>153</v>
      </c>
      <c r="EA220" s="8">
        <v>151</v>
      </c>
      <c r="EB220" s="8">
        <v>11.9</v>
      </c>
      <c r="EC220" s="8">
        <v>83.7</v>
      </c>
      <c r="ED220" s="8">
        <v>1.04</v>
      </c>
      <c r="EE220" s="8">
        <v>36</v>
      </c>
      <c r="EF220" s="8">
        <v>17.6</v>
      </c>
      <c r="EG220" s="26">
        <f t="shared" si="113"/>
        <v>1.24551266781415</v>
      </c>
      <c r="EH220" s="26">
        <f t="shared" si="114"/>
        <v>0.822038360757339</v>
      </c>
      <c r="EI220" s="1">
        <f t="shared" si="115"/>
        <v>3.06</v>
      </c>
      <c r="EJ220" s="28">
        <f t="shared" si="116"/>
        <v>-2.23796163924266</v>
      </c>
      <c r="EK220" s="22">
        <v>2</v>
      </c>
      <c r="EL220" s="1">
        <v>2</v>
      </c>
      <c r="EM220" s="8">
        <v>303</v>
      </c>
      <c r="EN220" s="8">
        <v>360</v>
      </c>
      <c r="EO220" s="8">
        <v>102</v>
      </c>
      <c r="EP220" s="8">
        <v>24</v>
      </c>
      <c r="EQ220" s="8">
        <v>7607</v>
      </c>
      <c r="ER220" s="213">
        <v>83</v>
      </c>
      <c r="ES220" s="214"/>
      <c r="ET220" s="8">
        <v>1</v>
      </c>
      <c r="EU220" s="8">
        <v>8.27</v>
      </c>
      <c r="EV220" s="8">
        <v>68.1</v>
      </c>
      <c r="EW220" s="30">
        <v>117</v>
      </c>
      <c r="EX220" s="8">
        <v>182</v>
      </c>
      <c r="EY220" s="8">
        <v>12.1</v>
      </c>
      <c r="EZ220" s="8">
        <v>80.4</v>
      </c>
      <c r="FA220" s="8">
        <v>1.05</v>
      </c>
      <c r="FB220" s="8">
        <v>31</v>
      </c>
      <c r="FC220" s="8">
        <v>19.8</v>
      </c>
      <c r="FD220" s="8">
        <v>82</v>
      </c>
      <c r="FE220" s="8">
        <v>42</v>
      </c>
      <c r="FF220" s="8">
        <v>67</v>
      </c>
      <c r="FG220" s="8">
        <v>30</v>
      </c>
      <c r="FH220" s="8">
        <v>3567</v>
      </c>
      <c r="FI220" s="8">
        <v>72</v>
      </c>
      <c r="FK220" s="210">
        <v>38.6</v>
      </c>
      <c r="FL220" s="8">
        <v>36.7</v>
      </c>
      <c r="FM220" s="17"/>
      <c r="FN220" s="31">
        <v>1</v>
      </c>
      <c r="FO220" s="157">
        <v>1</v>
      </c>
      <c r="FP220" s="8">
        <v>0</v>
      </c>
      <c r="FQ220" s="1">
        <v>0</v>
      </c>
      <c r="FR220" s="8" t="s">
        <v>980</v>
      </c>
      <c r="FS220" s="1">
        <v>0</v>
      </c>
      <c r="FT220" s="1">
        <f t="shared" si="98"/>
        <v>0</v>
      </c>
      <c r="FU220" s="205">
        <v>1</v>
      </c>
      <c r="FV220" s="1">
        <f t="shared" si="99"/>
        <v>1</v>
      </c>
      <c r="FW220" s="8">
        <v>1</v>
      </c>
      <c r="FX220" s="1">
        <v>0</v>
      </c>
      <c r="FY220" s="17">
        <v>0</v>
      </c>
      <c r="FZ220" s="1">
        <v>0</v>
      </c>
      <c r="GA220" s="17"/>
      <c r="GB220" s="1">
        <v>0</v>
      </c>
      <c r="GC220" s="17">
        <v>0</v>
      </c>
      <c r="GD220" s="17">
        <v>0</v>
      </c>
      <c r="GE220" s="1">
        <v>0</v>
      </c>
      <c r="GF220" s="17"/>
      <c r="GG220" s="1">
        <v>0</v>
      </c>
      <c r="GH220" s="17">
        <v>1</v>
      </c>
      <c r="GI220" s="17">
        <v>0</v>
      </c>
      <c r="GJ220" s="1">
        <v>0</v>
      </c>
      <c r="GK220" s="8" t="s">
        <v>722</v>
      </c>
      <c r="GL220" s="8">
        <v>1</v>
      </c>
      <c r="GM220" s="32">
        <v>0</v>
      </c>
      <c r="GN220" s="17">
        <v>0</v>
      </c>
      <c r="GO220" s="205">
        <v>0</v>
      </c>
      <c r="GP220" s="1">
        <v>0</v>
      </c>
      <c r="GQ220" s="1">
        <v>0</v>
      </c>
      <c r="GR220" s="205">
        <v>0</v>
      </c>
      <c r="GS220" s="1">
        <v>0</v>
      </c>
      <c r="GT220" s="32">
        <v>0</v>
      </c>
      <c r="GU220" s="32">
        <v>0</v>
      </c>
      <c r="GV220" s="8">
        <v>0</v>
      </c>
      <c r="GW220" s="8">
        <v>0</v>
      </c>
      <c r="GX220" s="157">
        <v>0</v>
      </c>
      <c r="GY220" s="205">
        <v>0</v>
      </c>
      <c r="GZ220" s="17">
        <v>0</v>
      </c>
      <c r="HA220" s="213" t="s">
        <v>981</v>
      </c>
      <c r="HB220" s="8" t="s">
        <v>825</v>
      </c>
      <c r="HC220" s="15">
        <v>2</v>
      </c>
      <c r="HD220" s="170">
        <v>0</v>
      </c>
      <c r="HE220" s="17">
        <v>0</v>
      </c>
      <c r="HF220" s="17">
        <v>1</v>
      </c>
      <c r="HG220" s="17">
        <v>0</v>
      </c>
      <c r="HH220" s="17">
        <v>0</v>
      </c>
      <c r="HI220" s="17">
        <v>0</v>
      </c>
      <c r="HL220" s="8">
        <v>0</v>
      </c>
      <c r="HM220" s="8">
        <v>0</v>
      </c>
      <c r="HN220" s="8">
        <v>0</v>
      </c>
      <c r="HO220" s="8">
        <v>0</v>
      </c>
      <c r="HP220" s="8">
        <v>0</v>
      </c>
      <c r="HQ220" s="8">
        <v>0</v>
      </c>
      <c r="HR220" s="32">
        <v>0</v>
      </c>
      <c r="HS220" s="1">
        <v>0</v>
      </c>
      <c r="HT220" s="32">
        <v>0</v>
      </c>
      <c r="HU220" s="32">
        <v>0</v>
      </c>
      <c r="HV220" s="1"/>
      <c r="HW220" s="32">
        <v>0</v>
      </c>
      <c r="HX220" s="32">
        <v>0</v>
      </c>
      <c r="HY220" s="1">
        <f t="shared" si="100"/>
        <v>0</v>
      </c>
      <c r="HZ220" s="1">
        <v>0</v>
      </c>
      <c r="IA220" s="1">
        <f t="shared" si="101"/>
        <v>0</v>
      </c>
      <c r="IB220" s="1">
        <v>0</v>
      </c>
      <c r="IC220" s="8">
        <v>0</v>
      </c>
      <c r="ID220" s="214">
        <v>0</v>
      </c>
      <c r="IE220" s="214"/>
      <c r="IF220" s="214"/>
      <c r="IG220" s="215">
        <v>4</v>
      </c>
      <c r="IH220" s="214" t="s">
        <v>242</v>
      </c>
      <c r="II220" s="179">
        <v>0</v>
      </c>
      <c r="IJ220" s="8" t="s">
        <v>982</v>
      </c>
      <c r="IK220" s="8" t="s">
        <v>418</v>
      </c>
      <c r="IL220" s="8" t="s">
        <v>242</v>
      </c>
      <c r="IM220" s="8">
        <v>0</v>
      </c>
      <c r="IN220" s="8">
        <v>0</v>
      </c>
      <c r="IO220" s="8">
        <v>1.66</v>
      </c>
      <c r="IQ220" s="8">
        <v>4.5</v>
      </c>
      <c r="IR220" s="8">
        <v>50.7</v>
      </c>
      <c r="IS220" s="8">
        <v>143</v>
      </c>
      <c r="IT220" s="8">
        <v>156</v>
      </c>
      <c r="IU220" s="8">
        <v>11.2</v>
      </c>
      <c r="IV220" s="8">
        <v>97.1</v>
      </c>
      <c r="IW220" s="8">
        <v>0.97</v>
      </c>
      <c r="IX220" s="8">
        <v>36</v>
      </c>
      <c r="IY220" s="8">
        <v>14</v>
      </c>
      <c r="IZ220" s="8">
        <v>26</v>
      </c>
      <c r="JA220" s="8">
        <v>35</v>
      </c>
      <c r="JB220" s="8">
        <v>65</v>
      </c>
      <c r="JC220" s="8">
        <v>17</v>
      </c>
      <c r="JD220" s="8">
        <v>7039</v>
      </c>
      <c r="JE220" s="214">
        <v>88</v>
      </c>
      <c r="JI220" s="8" t="s">
        <v>242</v>
      </c>
      <c r="JN220" s="214"/>
    </row>
    <row r="221" s="7" customFormat="1" spans="1:274">
      <c r="A221" s="3"/>
      <c r="B221" s="56"/>
      <c r="C221" s="56"/>
      <c r="D221" s="3"/>
      <c r="E221" s="54">
        <v>3</v>
      </c>
      <c r="F221" s="49">
        <v>2</v>
      </c>
      <c r="G221" s="66">
        <v>3</v>
      </c>
      <c r="H221" s="66">
        <v>1</v>
      </c>
      <c r="I221" s="71">
        <v>57.5845475638051</v>
      </c>
      <c r="J221" s="47">
        <v>1</v>
      </c>
      <c r="K221" s="68">
        <f t="shared" si="92"/>
        <v>5.75845475638051</v>
      </c>
      <c r="L221" s="49">
        <v>3</v>
      </c>
      <c r="M221" s="79">
        <v>22981</v>
      </c>
      <c r="N221" s="66">
        <v>0</v>
      </c>
      <c r="O221" s="66">
        <v>0</v>
      </c>
      <c r="P221" s="66">
        <v>0</v>
      </c>
      <c r="Q221" s="66">
        <v>1</v>
      </c>
      <c r="R221" s="1">
        <v>0</v>
      </c>
      <c r="S221" s="19">
        <v>217</v>
      </c>
      <c r="T221" s="83">
        <v>219</v>
      </c>
      <c r="U221" s="3">
        <v>2</v>
      </c>
      <c r="V221" s="3">
        <v>2</v>
      </c>
      <c r="W221" s="1">
        <v>2</v>
      </c>
      <c r="X221" s="1">
        <v>1</v>
      </c>
      <c r="Y221" s="3"/>
      <c r="Z221" s="92">
        <v>44014</v>
      </c>
      <c r="AA221" s="66">
        <v>143</v>
      </c>
      <c r="AB221" s="66" t="s">
        <v>641</v>
      </c>
      <c r="AC221" s="3">
        <v>19.36</v>
      </c>
      <c r="AD221" s="17">
        <v>1</v>
      </c>
      <c r="AE221" s="95" t="s">
        <v>349</v>
      </c>
      <c r="AF221" s="94"/>
      <c r="AG221" s="94" t="s">
        <v>235</v>
      </c>
      <c r="AH221" s="94">
        <v>1</v>
      </c>
      <c r="AI221" s="21">
        <v>1</v>
      </c>
      <c r="AJ221" s="94">
        <v>1.4</v>
      </c>
      <c r="AK221" s="66">
        <v>1.4</v>
      </c>
      <c r="AL221" s="22">
        <v>1</v>
      </c>
      <c r="AM221" s="3">
        <v>1</v>
      </c>
      <c r="AN221" s="3">
        <v>1</v>
      </c>
      <c r="AO221" s="3">
        <v>0</v>
      </c>
      <c r="AP221" s="3">
        <v>0</v>
      </c>
      <c r="AQ221" s="66">
        <v>1</v>
      </c>
      <c r="AR221" s="1">
        <v>1</v>
      </c>
      <c r="AS221" s="66">
        <v>1</v>
      </c>
      <c r="AT221" s="66">
        <v>0</v>
      </c>
      <c r="AU221" s="66">
        <v>0</v>
      </c>
      <c r="AV221" s="66">
        <v>0</v>
      </c>
      <c r="AW221" s="3"/>
      <c r="AX221" s="3">
        <v>1</v>
      </c>
      <c r="AY221" s="3">
        <v>1</v>
      </c>
      <c r="AZ221" s="3">
        <v>1</v>
      </c>
      <c r="BA221" s="1">
        <v>1</v>
      </c>
      <c r="BB221" s="66">
        <v>1</v>
      </c>
      <c r="BC221" s="22">
        <v>0</v>
      </c>
      <c r="BD221" s="3">
        <v>0</v>
      </c>
      <c r="BE221" s="3"/>
      <c r="BF221" s="3">
        <v>0</v>
      </c>
      <c r="BG221" s="3">
        <v>1</v>
      </c>
      <c r="BH221" s="17">
        <v>1</v>
      </c>
      <c r="BI221" s="3">
        <v>0</v>
      </c>
      <c r="BJ221" s="66">
        <v>0</v>
      </c>
      <c r="BK221" s="118">
        <v>1</v>
      </c>
      <c r="BL221" s="3">
        <v>0</v>
      </c>
      <c r="BM221" s="3">
        <v>0</v>
      </c>
      <c r="BN221" s="3">
        <v>1</v>
      </c>
      <c r="BO221" s="3">
        <v>0</v>
      </c>
      <c r="BP221" s="1">
        <v>1</v>
      </c>
      <c r="BQ221" s="66">
        <v>1</v>
      </c>
      <c r="BR221" s="3">
        <v>1.45</v>
      </c>
      <c r="BS221" s="1">
        <v>1</v>
      </c>
      <c r="BT221" s="1">
        <v>1</v>
      </c>
      <c r="BU221" s="66">
        <v>1</v>
      </c>
      <c r="BV221" s="3"/>
      <c r="BW221" s="3">
        <v>4.55</v>
      </c>
      <c r="BX221" s="1">
        <v>2</v>
      </c>
      <c r="BY221" s="1">
        <v>2</v>
      </c>
      <c r="BZ221" s="3">
        <v>50</v>
      </c>
      <c r="CA221" s="3">
        <v>136</v>
      </c>
      <c r="CB221" s="24">
        <v>2</v>
      </c>
      <c r="CC221" s="3">
        <v>143</v>
      </c>
      <c r="CD221" s="48">
        <f t="shared" si="106"/>
        <v>2.86</v>
      </c>
      <c r="CE221" s="48">
        <v>3</v>
      </c>
      <c r="CF221" s="129">
        <v>0</v>
      </c>
      <c r="CG221" s="3">
        <v>0</v>
      </c>
      <c r="CH221" s="3">
        <v>0</v>
      </c>
      <c r="CI221" s="3">
        <v>0</v>
      </c>
      <c r="CJ221" s="3">
        <v>0</v>
      </c>
      <c r="CK221" s="3">
        <v>143</v>
      </c>
      <c r="CL221" s="1">
        <f t="shared" si="109"/>
        <v>2.86</v>
      </c>
      <c r="CM221" s="3">
        <v>12.2</v>
      </c>
      <c r="CN221" s="17">
        <v>1</v>
      </c>
      <c r="CO221" s="3">
        <v>84.9</v>
      </c>
      <c r="CP221" s="17">
        <v>5</v>
      </c>
      <c r="CQ221" s="1">
        <f t="shared" si="105"/>
        <v>8.49</v>
      </c>
      <c r="CR221" s="3">
        <v>1.06</v>
      </c>
      <c r="CS221" s="1">
        <f t="shared" si="107"/>
        <v>10.6</v>
      </c>
      <c r="CT221" s="107">
        <v>1</v>
      </c>
      <c r="CU221" s="3">
        <v>41</v>
      </c>
      <c r="CV221" s="107">
        <v>2</v>
      </c>
      <c r="CW221" s="3">
        <v>23.2</v>
      </c>
      <c r="CX221" s="26">
        <f t="shared" si="93"/>
        <v>1.3654879848909</v>
      </c>
      <c r="CY221" s="27">
        <f t="shared" si="94"/>
        <v>0.901222070027994</v>
      </c>
      <c r="CZ221" s="26">
        <f t="shared" si="95"/>
        <v>3.485</v>
      </c>
      <c r="DA221" s="28">
        <f t="shared" si="96"/>
        <v>-2.58377792997201</v>
      </c>
      <c r="DB221" s="22">
        <v>2</v>
      </c>
      <c r="DC221" s="1">
        <v>1</v>
      </c>
      <c r="DD221" s="66">
        <v>2</v>
      </c>
      <c r="DE221" s="29">
        <f t="shared" si="112"/>
        <v>0</v>
      </c>
      <c r="DF221" s="29">
        <v>0</v>
      </c>
      <c r="DG221" s="3">
        <v>19</v>
      </c>
      <c r="DH221" s="1">
        <f t="shared" si="108"/>
        <v>1.9</v>
      </c>
      <c r="DI221" s="3">
        <v>25</v>
      </c>
      <c r="DJ221" s="1">
        <f t="shared" si="97"/>
        <v>2.5</v>
      </c>
      <c r="DK221" s="17">
        <v>2</v>
      </c>
      <c r="DL221" s="3">
        <v>59</v>
      </c>
      <c r="DM221" s="3">
        <v>12</v>
      </c>
      <c r="DN221" s="1">
        <f t="shared" si="110"/>
        <v>1.2</v>
      </c>
      <c r="DO221" s="3">
        <v>8056</v>
      </c>
      <c r="DP221" s="1">
        <v>2</v>
      </c>
      <c r="DQ221" s="1">
        <f t="shared" si="111"/>
        <v>8.056</v>
      </c>
      <c r="DR221" s="3">
        <v>87</v>
      </c>
      <c r="DS221" s="129">
        <v>4.3</v>
      </c>
      <c r="DT221" s="3" t="s">
        <v>241</v>
      </c>
      <c r="DU221" s="3">
        <v>1</v>
      </c>
      <c r="DV221" s="3">
        <v>5</v>
      </c>
      <c r="DW221" s="1">
        <v>1</v>
      </c>
      <c r="DX221" s="95">
        <v>8.36</v>
      </c>
      <c r="DY221" s="3">
        <v>80.5</v>
      </c>
      <c r="DZ221" s="30">
        <v>143</v>
      </c>
      <c r="EA221" s="3">
        <v>132</v>
      </c>
      <c r="EB221" s="3">
        <v>12.4</v>
      </c>
      <c r="EC221" s="3">
        <v>81.2</v>
      </c>
      <c r="ED221" s="3">
        <v>1.08</v>
      </c>
      <c r="EE221" s="3">
        <v>40</v>
      </c>
      <c r="EF221" s="3">
        <v>24.4</v>
      </c>
      <c r="EG221" s="26">
        <f t="shared" si="113"/>
        <v>1.38738982633873</v>
      </c>
      <c r="EH221" s="26">
        <f t="shared" si="114"/>
        <v>0.915677285383561</v>
      </c>
      <c r="EI221" s="1">
        <f t="shared" si="115"/>
        <v>3.4</v>
      </c>
      <c r="EJ221" s="28">
        <f t="shared" si="116"/>
        <v>-2.48432271461644</v>
      </c>
      <c r="EK221" s="22">
        <v>2</v>
      </c>
      <c r="EL221" s="1">
        <v>2</v>
      </c>
      <c r="EM221" s="3">
        <v>174</v>
      </c>
      <c r="EN221" s="3">
        <v>301</v>
      </c>
      <c r="EO221" s="3">
        <v>63</v>
      </c>
      <c r="EP221" s="3">
        <v>14</v>
      </c>
      <c r="EQ221" s="3">
        <v>8590</v>
      </c>
      <c r="ER221" s="129">
        <v>77</v>
      </c>
      <c r="ES221" s="118"/>
      <c r="ET221" s="3">
        <v>1</v>
      </c>
      <c r="EU221" s="3">
        <v>6.93</v>
      </c>
      <c r="EV221" s="3">
        <v>66.7</v>
      </c>
      <c r="EW221" s="30">
        <v>124</v>
      </c>
      <c r="EX221" s="3">
        <v>130</v>
      </c>
      <c r="EY221" s="3">
        <v>12.8</v>
      </c>
      <c r="EZ221" s="3">
        <v>74.4</v>
      </c>
      <c r="FA221" s="3">
        <v>1.12</v>
      </c>
      <c r="FB221" s="3">
        <v>34</v>
      </c>
      <c r="FC221" s="3">
        <v>19.6</v>
      </c>
      <c r="FD221" s="3">
        <v>76</v>
      </c>
      <c r="FE221" s="3">
        <v>43</v>
      </c>
      <c r="FF221" s="3">
        <v>48</v>
      </c>
      <c r="FG221" s="3">
        <v>15</v>
      </c>
      <c r="FH221" s="3">
        <v>5554</v>
      </c>
      <c r="FI221" s="3">
        <v>78</v>
      </c>
      <c r="FJ221" s="3"/>
      <c r="FK221" s="95">
        <v>38</v>
      </c>
      <c r="FL221" s="3">
        <v>36.3</v>
      </c>
      <c r="FM221" s="17"/>
      <c r="FN221" s="31">
        <v>1</v>
      </c>
      <c r="FO221" s="157">
        <v>1</v>
      </c>
      <c r="FP221" s="3">
        <v>2</v>
      </c>
      <c r="FQ221" s="1">
        <v>1</v>
      </c>
      <c r="FR221" s="3">
        <v>0</v>
      </c>
      <c r="FS221" s="1">
        <v>0</v>
      </c>
      <c r="FT221" s="1">
        <f t="shared" si="98"/>
        <v>0</v>
      </c>
      <c r="FU221" s="66">
        <v>0</v>
      </c>
      <c r="FV221" s="1">
        <f t="shared" si="99"/>
        <v>0</v>
      </c>
      <c r="FW221" s="1">
        <v>0</v>
      </c>
      <c r="FX221" s="1">
        <v>0</v>
      </c>
      <c r="FY221" s="17">
        <v>0</v>
      </c>
      <c r="FZ221" s="1">
        <v>0</v>
      </c>
      <c r="GA221" s="17"/>
      <c r="GB221" s="1">
        <v>0</v>
      </c>
      <c r="GC221" s="17">
        <v>0</v>
      </c>
      <c r="GD221" s="17">
        <v>0</v>
      </c>
      <c r="GE221" s="1">
        <v>0</v>
      </c>
      <c r="GF221" s="17"/>
      <c r="GG221" s="1">
        <v>0</v>
      </c>
      <c r="GH221" s="17">
        <v>0</v>
      </c>
      <c r="GI221" s="17">
        <v>0</v>
      </c>
      <c r="GJ221" s="1">
        <v>0</v>
      </c>
      <c r="GK221" s="3">
        <v>0</v>
      </c>
      <c r="GL221" s="3">
        <v>0</v>
      </c>
      <c r="GM221" s="32">
        <v>0</v>
      </c>
      <c r="GN221" s="17">
        <v>0</v>
      </c>
      <c r="GO221" s="66">
        <v>0</v>
      </c>
      <c r="GP221" s="1">
        <v>0</v>
      </c>
      <c r="GQ221" s="1">
        <v>0</v>
      </c>
      <c r="GR221" s="66">
        <v>0</v>
      </c>
      <c r="GS221" s="1">
        <v>0</v>
      </c>
      <c r="GT221" s="32">
        <v>0</v>
      </c>
      <c r="GU221" s="32">
        <v>0</v>
      </c>
      <c r="GV221" s="3">
        <v>0</v>
      </c>
      <c r="GW221" s="3">
        <v>0</v>
      </c>
      <c r="GX221" s="157">
        <v>0</v>
      </c>
      <c r="GY221" s="66">
        <v>0</v>
      </c>
      <c r="GZ221" s="17">
        <v>0</v>
      </c>
      <c r="HA221" s="129">
        <v>0</v>
      </c>
      <c r="HB221" s="3">
        <v>0</v>
      </c>
      <c r="HC221" s="17">
        <v>0</v>
      </c>
      <c r="HD221" s="170">
        <v>0</v>
      </c>
      <c r="HE221" s="17">
        <v>0</v>
      </c>
      <c r="HF221" s="17">
        <v>0</v>
      </c>
      <c r="HG221" s="17">
        <v>0</v>
      </c>
      <c r="HH221" s="17">
        <v>0</v>
      </c>
      <c r="HI221" s="17">
        <v>0</v>
      </c>
      <c r="HJ221" s="3"/>
      <c r="HK221" s="3"/>
      <c r="HL221" s="3">
        <v>0</v>
      </c>
      <c r="HM221" s="3">
        <v>0</v>
      </c>
      <c r="HN221" s="3">
        <v>0</v>
      </c>
      <c r="HO221" s="3">
        <v>0</v>
      </c>
      <c r="HP221" s="3">
        <v>0</v>
      </c>
      <c r="HQ221" s="3">
        <v>0</v>
      </c>
      <c r="HR221" s="32">
        <v>0</v>
      </c>
      <c r="HS221" s="1">
        <v>0</v>
      </c>
      <c r="HT221" s="32">
        <v>0</v>
      </c>
      <c r="HU221" s="32">
        <v>0</v>
      </c>
      <c r="HV221" s="1"/>
      <c r="HW221" s="32">
        <v>0</v>
      </c>
      <c r="HX221" s="32">
        <v>0</v>
      </c>
      <c r="HY221" s="1">
        <f t="shared" si="100"/>
        <v>0</v>
      </c>
      <c r="HZ221" s="1">
        <v>0</v>
      </c>
      <c r="IA221" s="1">
        <f t="shared" si="101"/>
        <v>0</v>
      </c>
      <c r="IB221" s="1">
        <v>0</v>
      </c>
      <c r="IC221" s="3">
        <v>0</v>
      </c>
      <c r="ID221" s="118">
        <v>0</v>
      </c>
      <c r="IE221" s="118"/>
      <c r="IF221" s="118"/>
      <c r="IG221" s="115">
        <v>1</v>
      </c>
      <c r="IH221" s="118" t="s">
        <v>242</v>
      </c>
      <c r="II221" s="179">
        <v>0</v>
      </c>
      <c r="IJ221" s="3" t="s">
        <v>983</v>
      </c>
      <c r="IK221" s="3" t="s">
        <v>365</v>
      </c>
      <c r="IL221" s="3" t="s">
        <v>242</v>
      </c>
      <c r="IM221" s="3"/>
      <c r="IN221" s="3"/>
      <c r="IO221" s="3"/>
      <c r="IP221" s="3"/>
      <c r="IQ221" s="3"/>
      <c r="IR221" s="3"/>
      <c r="IS221" s="3"/>
      <c r="IT221" s="3"/>
      <c r="IU221" s="3"/>
      <c r="IV221" s="3"/>
      <c r="IW221" s="3"/>
      <c r="IX221" s="3"/>
      <c r="IY221" s="3"/>
      <c r="IZ221" s="3"/>
      <c r="JA221" s="3"/>
      <c r="JB221" s="3"/>
      <c r="JC221" s="3"/>
      <c r="JD221" s="3"/>
      <c r="JE221" s="118"/>
      <c r="JF221" s="3"/>
      <c r="JG221" s="3"/>
      <c r="JH221" s="3"/>
      <c r="JI221" s="3" t="s">
        <v>242</v>
      </c>
      <c r="JJ221" s="3"/>
      <c r="JK221" s="3"/>
      <c r="JL221" s="3"/>
      <c r="JM221" s="3"/>
      <c r="JN221" s="118"/>
    </row>
    <row r="222" s="1" customFormat="1" spans="1:274">
      <c r="A222" s="17">
        <v>132</v>
      </c>
      <c r="B222" s="48">
        <v>3000951129</v>
      </c>
      <c r="C222" s="48" t="s">
        <v>984</v>
      </c>
      <c r="E222" s="49">
        <v>3</v>
      </c>
      <c r="F222" s="49">
        <v>2</v>
      </c>
      <c r="G222" s="17">
        <v>3</v>
      </c>
      <c r="H222" s="1">
        <v>1</v>
      </c>
      <c r="I222" s="71">
        <v>48.7213886759391</v>
      </c>
      <c r="J222" s="47">
        <v>1</v>
      </c>
      <c r="K222" s="68">
        <f t="shared" si="92"/>
        <v>4.87213886759391</v>
      </c>
      <c r="L222" s="49">
        <v>2</v>
      </c>
      <c r="M222" s="78">
        <v>25873</v>
      </c>
      <c r="N222" s="1">
        <v>0</v>
      </c>
      <c r="O222" s="1">
        <v>0</v>
      </c>
      <c r="P222" s="1">
        <v>1</v>
      </c>
      <c r="Q222" s="1">
        <v>3</v>
      </c>
      <c r="R222" s="1">
        <v>1</v>
      </c>
      <c r="S222" s="19">
        <v>218</v>
      </c>
      <c r="T222" s="83">
        <v>220</v>
      </c>
      <c r="U222" s="1">
        <v>1</v>
      </c>
      <c r="V222" s="1">
        <v>1</v>
      </c>
      <c r="W222" s="1">
        <v>1</v>
      </c>
      <c r="X222" s="1">
        <v>1</v>
      </c>
      <c r="Z222" s="88">
        <v>43668</v>
      </c>
      <c r="AA222" s="17">
        <v>62</v>
      </c>
      <c r="AB222" s="17">
        <v>0</v>
      </c>
      <c r="AC222" s="1">
        <v>29.41</v>
      </c>
      <c r="AD222" s="1">
        <v>2</v>
      </c>
      <c r="AE222" s="20" t="s">
        <v>985</v>
      </c>
      <c r="AF222" s="16"/>
      <c r="AG222" s="16" t="s">
        <v>255</v>
      </c>
      <c r="AH222" s="16">
        <v>3</v>
      </c>
      <c r="AI222" s="21">
        <v>3</v>
      </c>
      <c r="AJ222" s="16">
        <v>2.2</v>
      </c>
      <c r="AK222" s="17">
        <v>2.2</v>
      </c>
      <c r="AL222" s="107">
        <v>2</v>
      </c>
      <c r="AM222" s="1">
        <v>4</v>
      </c>
      <c r="AN222" s="1">
        <v>3</v>
      </c>
      <c r="AO222" s="1" t="s">
        <v>986</v>
      </c>
      <c r="AP222" s="1">
        <v>0</v>
      </c>
      <c r="AQ222" s="17">
        <v>5</v>
      </c>
      <c r="AR222" s="3">
        <v>3</v>
      </c>
      <c r="AS222" s="3">
        <v>2</v>
      </c>
      <c r="AT222" s="17" t="s">
        <v>285</v>
      </c>
      <c r="AU222" s="3">
        <v>3</v>
      </c>
      <c r="AV222" s="3">
        <v>2</v>
      </c>
      <c r="AX222" s="1">
        <v>1</v>
      </c>
      <c r="AY222" s="1">
        <v>1</v>
      </c>
      <c r="AZ222" s="1" t="s">
        <v>609</v>
      </c>
      <c r="BA222" s="1">
        <v>2</v>
      </c>
      <c r="BB222" s="107">
        <v>2</v>
      </c>
      <c r="BC222" s="22">
        <v>1</v>
      </c>
      <c r="BD222" s="22">
        <v>1</v>
      </c>
      <c r="BE222" s="22"/>
      <c r="BF222" s="1">
        <v>1</v>
      </c>
      <c r="BG222" s="1">
        <v>1</v>
      </c>
      <c r="BH222" s="17">
        <v>1</v>
      </c>
      <c r="BI222" s="1">
        <v>0</v>
      </c>
      <c r="BJ222" s="17">
        <v>0</v>
      </c>
      <c r="BK222" s="23">
        <v>4</v>
      </c>
      <c r="BL222" s="1">
        <v>0</v>
      </c>
      <c r="BM222" s="1">
        <v>0</v>
      </c>
      <c r="BN222" s="1">
        <v>1</v>
      </c>
      <c r="BO222" s="1">
        <v>0</v>
      </c>
      <c r="BP222" s="1">
        <v>1</v>
      </c>
      <c r="BQ222" s="1">
        <v>1</v>
      </c>
      <c r="BR222" s="1">
        <v>73.32</v>
      </c>
      <c r="BS222" s="1">
        <v>2</v>
      </c>
      <c r="BT222" s="1">
        <v>2</v>
      </c>
      <c r="BU222" s="1">
        <v>3</v>
      </c>
      <c r="BW222" s="1">
        <v>3.07</v>
      </c>
      <c r="BX222" s="17">
        <v>1</v>
      </c>
      <c r="BY222" s="1">
        <v>2</v>
      </c>
      <c r="BZ222" s="1">
        <v>72</v>
      </c>
      <c r="CA222" s="1">
        <v>133</v>
      </c>
      <c r="CB222" s="24">
        <v>2</v>
      </c>
      <c r="CC222" s="24">
        <v>62</v>
      </c>
      <c r="CD222" s="48">
        <f t="shared" si="106"/>
        <v>1.24</v>
      </c>
      <c r="CE222" s="48">
        <v>2</v>
      </c>
      <c r="CF222" s="25">
        <v>0</v>
      </c>
      <c r="CG222" s="17">
        <v>0</v>
      </c>
      <c r="CH222" s="17">
        <v>0</v>
      </c>
      <c r="CI222" s="17">
        <v>0</v>
      </c>
      <c r="CJ222" s="17">
        <v>0</v>
      </c>
      <c r="CK222" s="17">
        <v>62</v>
      </c>
      <c r="CL222" s="1">
        <f t="shared" si="109"/>
        <v>1.24</v>
      </c>
      <c r="CM222" s="22">
        <v>11.2</v>
      </c>
      <c r="CN222" s="17">
        <v>1</v>
      </c>
      <c r="CO222" s="1">
        <v>107.3</v>
      </c>
      <c r="CP222" s="17">
        <v>7</v>
      </c>
      <c r="CQ222" s="1">
        <f t="shared" si="105"/>
        <v>10.73</v>
      </c>
      <c r="CR222" s="1">
        <v>0.97</v>
      </c>
      <c r="CS222" s="1">
        <f t="shared" si="107"/>
        <v>9.7</v>
      </c>
      <c r="CT222" s="107">
        <v>1</v>
      </c>
      <c r="CU222" s="22">
        <v>35</v>
      </c>
      <c r="CV222" s="107">
        <v>2</v>
      </c>
      <c r="CW222" s="22">
        <v>20</v>
      </c>
      <c r="CX222" s="26">
        <f t="shared" si="93"/>
        <v>1.30102999566398</v>
      </c>
      <c r="CY222" s="27">
        <f t="shared" si="94"/>
        <v>0.858679797138228</v>
      </c>
      <c r="CZ222" s="26">
        <f t="shared" si="95"/>
        <v>2.975</v>
      </c>
      <c r="DA222" s="28">
        <f t="shared" si="96"/>
        <v>-2.11632020286177</v>
      </c>
      <c r="DB222" s="22">
        <v>2</v>
      </c>
      <c r="DC222" s="1">
        <v>1</v>
      </c>
      <c r="DD222" s="17">
        <v>2</v>
      </c>
      <c r="DE222" s="29">
        <f t="shared" si="112"/>
        <v>0</v>
      </c>
      <c r="DF222" s="29">
        <v>0</v>
      </c>
      <c r="DG222" s="1">
        <v>17</v>
      </c>
      <c r="DH222" s="1">
        <f t="shared" si="108"/>
        <v>1.7</v>
      </c>
      <c r="DI222" s="1">
        <v>26</v>
      </c>
      <c r="DJ222" s="1">
        <f t="shared" si="97"/>
        <v>2.6</v>
      </c>
      <c r="DK222" s="17">
        <v>2</v>
      </c>
      <c r="DL222" s="1">
        <v>84</v>
      </c>
      <c r="DM222" s="1">
        <v>245</v>
      </c>
      <c r="DN222" s="1">
        <f t="shared" si="110"/>
        <v>24.5</v>
      </c>
      <c r="DO222" s="1">
        <v>5326</v>
      </c>
      <c r="DP222" s="1">
        <v>2</v>
      </c>
      <c r="DQ222" s="1">
        <f t="shared" si="111"/>
        <v>5.326</v>
      </c>
      <c r="DR222" s="1">
        <v>70</v>
      </c>
      <c r="DS222" s="25">
        <v>6.7</v>
      </c>
      <c r="DT222" s="1" t="s">
        <v>308</v>
      </c>
      <c r="DU222" s="1">
        <v>2</v>
      </c>
      <c r="DV222" s="1">
        <v>7</v>
      </c>
      <c r="DW222" s="1">
        <v>2</v>
      </c>
      <c r="DX222" s="20">
        <v>6.01</v>
      </c>
      <c r="DY222" s="1">
        <v>78.9</v>
      </c>
      <c r="DZ222" s="30">
        <v>155</v>
      </c>
      <c r="EA222" s="1">
        <v>106</v>
      </c>
      <c r="EB222" s="1">
        <v>12.1</v>
      </c>
      <c r="EC222" s="1">
        <v>86.8</v>
      </c>
      <c r="ED222" s="1">
        <v>1.05</v>
      </c>
      <c r="EE222" s="1">
        <v>38</v>
      </c>
      <c r="EF222" s="1">
        <v>25.9</v>
      </c>
      <c r="EG222" s="26">
        <f t="shared" si="113"/>
        <v>1.41329976408125</v>
      </c>
      <c r="EH222" s="26">
        <f t="shared" si="114"/>
        <v>0.932777844293626</v>
      </c>
      <c r="EI222" s="1">
        <f t="shared" si="115"/>
        <v>3.23</v>
      </c>
      <c r="EJ222" s="28">
        <f t="shared" si="116"/>
        <v>-2.29722215570637</v>
      </c>
      <c r="EK222" s="22">
        <v>2</v>
      </c>
      <c r="EL222" s="1">
        <v>2</v>
      </c>
      <c r="EM222" s="1">
        <v>288</v>
      </c>
      <c r="EN222" s="1">
        <v>734</v>
      </c>
      <c r="EO222" s="1">
        <v>100</v>
      </c>
      <c r="EP222" s="1">
        <v>275</v>
      </c>
      <c r="EQ222" s="1">
        <v>6186</v>
      </c>
      <c r="ER222" s="25">
        <v>71</v>
      </c>
      <c r="ES222" s="23"/>
      <c r="ET222" s="1">
        <v>1</v>
      </c>
      <c r="EU222" s="1">
        <v>4.35</v>
      </c>
      <c r="EV222" s="1">
        <v>67.1</v>
      </c>
      <c r="EW222" s="30">
        <v>130</v>
      </c>
      <c r="EX222" s="1">
        <v>106</v>
      </c>
      <c r="EY222" s="1">
        <v>11.9</v>
      </c>
      <c r="EZ222" s="1">
        <v>90.9</v>
      </c>
      <c r="FA222" s="1">
        <v>1.04</v>
      </c>
      <c r="FB222" s="1">
        <v>34</v>
      </c>
      <c r="FC222" s="1">
        <v>18.8</v>
      </c>
      <c r="FD222" s="1">
        <v>145</v>
      </c>
      <c r="FE222" s="1">
        <v>86</v>
      </c>
      <c r="FF222" s="1">
        <v>141</v>
      </c>
      <c r="FG222" s="1">
        <v>318</v>
      </c>
      <c r="FH222" s="1">
        <v>5109</v>
      </c>
      <c r="FI222" s="1">
        <v>77</v>
      </c>
      <c r="FK222" s="20">
        <v>37.2</v>
      </c>
      <c r="FL222" s="1">
        <v>36.5</v>
      </c>
      <c r="FN222" s="31">
        <v>0</v>
      </c>
      <c r="FO222" s="32">
        <v>0</v>
      </c>
      <c r="FP222" s="1">
        <v>2</v>
      </c>
      <c r="FQ222" s="1">
        <v>1</v>
      </c>
      <c r="FR222" s="1">
        <v>0</v>
      </c>
      <c r="FS222" s="1">
        <v>0</v>
      </c>
      <c r="FT222" s="1">
        <f t="shared" si="98"/>
        <v>0</v>
      </c>
      <c r="FU222" s="1">
        <v>0</v>
      </c>
      <c r="FV222" s="1">
        <f t="shared" si="99"/>
        <v>0</v>
      </c>
      <c r="FW222" s="1">
        <v>0</v>
      </c>
      <c r="FX222" s="1">
        <v>0</v>
      </c>
      <c r="FY222" s="17">
        <v>0</v>
      </c>
      <c r="FZ222" s="1">
        <v>0</v>
      </c>
      <c r="GB222" s="1">
        <v>0</v>
      </c>
      <c r="GC222" s="1">
        <v>0</v>
      </c>
      <c r="GD222" s="17">
        <v>0</v>
      </c>
      <c r="GE222" s="1">
        <v>0</v>
      </c>
      <c r="GG222" s="1">
        <v>0</v>
      </c>
      <c r="GH222" s="1">
        <v>0</v>
      </c>
      <c r="GI222" s="17">
        <v>0</v>
      </c>
      <c r="GJ222" s="1">
        <v>0</v>
      </c>
      <c r="GK222" s="1">
        <v>0</v>
      </c>
      <c r="GL222" s="1">
        <v>0</v>
      </c>
      <c r="GM222" s="32">
        <v>0</v>
      </c>
      <c r="GN222" s="17">
        <v>0</v>
      </c>
      <c r="GO222" s="17">
        <v>0</v>
      </c>
      <c r="GP222" s="1">
        <v>0</v>
      </c>
      <c r="GQ222" s="1">
        <v>0</v>
      </c>
      <c r="GR222" s="1">
        <v>0</v>
      </c>
      <c r="GS222" s="1">
        <v>0</v>
      </c>
      <c r="GT222" s="32">
        <v>0</v>
      </c>
      <c r="GU222" s="32">
        <v>0</v>
      </c>
      <c r="GV222" s="1">
        <v>0</v>
      </c>
      <c r="GW222" s="1">
        <v>0</v>
      </c>
      <c r="GX222" s="157">
        <v>0</v>
      </c>
      <c r="GY222" s="17">
        <v>0</v>
      </c>
      <c r="GZ222" s="17">
        <v>0</v>
      </c>
      <c r="HA222" s="25">
        <v>0</v>
      </c>
      <c r="HB222" s="1">
        <v>0</v>
      </c>
      <c r="HC222" s="17">
        <v>0</v>
      </c>
      <c r="HD222" s="170">
        <v>0</v>
      </c>
      <c r="HE222" s="17">
        <v>0</v>
      </c>
      <c r="HF222" s="17">
        <v>0</v>
      </c>
      <c r="HG222" s="17">
        <v>0</v>
      </c>
      <c r="HH222" s="17">
        <v>0</v>
      </c>
      <c r="HI222" s="17">
        <v>0</v>
      </c>
      <c r="HL222" s="1">
        <v>0</v>
      </c>
      <c r="HM222" s="1">
        <v>0</v>
      </c>
      <c r="HN222" s="1">
        <v>0</v>
      </c>
      <c r="HO222" s="1">
        <v>0</v>
      </c>
      <c r="HP222" s="1">
        <v>0</v>
      </c>
      <c r="HQ222" s="1">
        <v>0</v>
      </c>
      <c r="HR222" s="32">
        <v>0</v>
      </c>
      <c r="HS222" s="1">
        <v>0</v>
      </c>
      <c r="HT222" s="32">
        <v>0</v>
      </c>
      <c r="HU222" s="32">
        <v>0</v>
      </c>
      <c r="HW222" s="32">
        <v>0</v>
      </c>
      <c r="HX222" s="32">
        <v>0</v>
      </c>
      <c r="HY222" s="1">
        <f t="shared" si="100"/>
        <v>0</v>
      </c>
      <c r="HZ222" s="1">
        <v>0</v>
      </c>
      <c r="IA222" s="1">
        <f t="shared" si="101"/>
        <v>0</v>
      </c>
      <c r="IB222" s="1">
        <v>0</v>
      </c>
      <c r="IC222" s="1">
        <v>0</v>
      </c>
      <c r="ID222" s="23">
        <v>0</v>
      </c>
      <c r="IE222" s="23"/>
      <c r="IF222" s="23"/>
      <c r="IG222" s="36">
        <v>4</v>
      </c>
      <c r="IH222" s="37" t="s">
        <v>331</v>
      </c>
      <c r="II222" s="33">
        <v>0</v>
      </c>
      <c r="IJ222" s="1" t="s">
        <v>987</v>
      </c>
      <c r="IK222" s="1" t="s">
        <v>418</v>
      </c>
      <c r="IL222" s="38" t="s">
        <v>261</v>
      </c>
      <c r="IM222" s="1">
        <v>0</v>
      </c>
      <c r="IN222" s="1">
        <v>0</v>
      </c>
      <c r="IO222" s="1">
        <v>9.09</v>
      </c>
      <c r="IQ222" s="1">
        <v>2.32</v>
      </c>
      <c r="IR222" s="1">
        <v>64.7</v>
      </c>
      <c r="IS222" s="1">
        <v>98</v>
      </c>
      <c r="IT222" s="1">
        <v>74</v>
      </c>
      <c r="IU222" s="1">
        <v>11.7</v>
      </c>
      <c r="IV222" s="1">
        <v>95.2</v>
      </c>
      <c r="IW222" s="1">
        <v>1.02</v>
      </c>
      <c r="IX222" s="1">
        <v>34</v>
      </c>
      <c r="IY222" s="1">
        <v>8.8</v>
      </c>
      <c r="IZ222" s="1">
        <v>12</v>
      </c>
      <c r="JA222" s="1">
        <v>21</v>
      </c>
      <c r="JB222" s="1">
        <v>70</v>
      </c>
      <c r="JC222" s="1">
        <v>131</v>
      </c>
      <c r="JD222" s="1">
        <v>5078</v>
      </c>
      <c r="JE222" s="23">
        <v>89</v>
      </c>
      <c r="JI222" s="38" t="s">
        <v>261</v>
      </c>
      <c r="JN222" s="23"/>
    </row>
    <row r="223" s="3" customFormat="1" spans="2:274">
      <c r="B223" s="56"/>
      <c r="C223" s="56"/>
      <c r="E223" s="54">
        <v>3</v>
      </c>
      <c r="F223" s="49">
        <v>2</v>
      </c>
      <c r="G223" s="66">
        <v>3</v>
      </c>
      <c r="H223" s="66">
        <v>1</v>
      </c>
      <c r="I223" s="71">
        <v>49.6995383293966</v>
      </c>
      <c r="J223" s="47">
        <v>1</v>
      </c>
      <c r="K223" s="68">
        <f t="shared" si="92"/>
        <v>4.96995383293966</v>
      </c>
      <c r="L223" s="49">
        <v>3</v>
      </c>
      <c r="M223" s="79">
        <v>25873</v>
      </c>
      <c r="N223" s="66">
        <v>0</v>
      </c>
      <c r="O223" s="66">
        <v>0</v>
      </c>
      <c r="P223" s="66">
        <v>1</v>
      </c>
      <c r="Q223" s="1">
        <v>3</v>
      </c>
      <c r="R223" s="1">
        <v>1</v>
      </c>
      <c r="S223" s="19">
        <v>219</v>
      </c>
      <c r="T223" s="83">
        <v>221</v>
      </c>
      <c r="U223" s="3">
        <v>2</v>
      </c>
      <c r="V223" s="3">
        <v>2</v>
      </c>
      <c r="W223" s="1">
        <v>2</v>
      </c>
      <c r="X223" s="1">
        <v>1</v>
      </c>
      <c r="Z223" s="92">
        <v>44026</v>
      </c>
      <c r="AA223" s="66">
        <v>82</v>
      </c>
      <c r="AB223" s="66">
        <v>0</v>
      </c>
      <c r="AC223" s="3">
        <v>29.41</v>
      </c>
      <c r="AD223" s="1">
        <v>2</v>
      </c>
      <c r="AE223" s="95" t="s">
        <v>295</v>
      </c>
      <c r="AF223" s="94"/>
      <c r="AG223" s="94" t="s">
        <v>235</v>
      </c>
      <c r="AH223" s="94">
        <v>1</v>
      </c>
      <c r="AI223" s="21">
        <v>1</v>
      </c>
      <c r="AJ223" s="94">
        <v>1.7</v>
      </c>
      <c r="AK223" s="66">
        <v>1.7</v>
      </c>
      <c r="AL223" s="22">
        <v>1</v>
      </c>
      <c r="AM223" s="3">
        <v>1</v>
      </c>
      <c r="AN223" s="3">
        <v>1</v>
      </c>
      <c r="AO223" s="3" t="s">
        <v>988</v>
      </c>
      <c r="AP223" s="3">
        <v>0</v>
      </c>
      <c r="AQ223" s="66">
        <v>5</v>
      </c>
      <c r="AR223" s="3">
        <v>3</v>
      </c>
      <c r="AS223" s="3">
        <v>2</v>
      </c>
      <c r="AT223" s="66" t="s">
        <v>285</v>
      </c>
      <c r="AU223" s="3">
        <v>3</v>
      </c>
      <c r="AV223" s="3">
        <v>2</v>
      </c>
      <c r="AX223" s="3">
        <v>1</v>
      </c>
      <c r="AY223" s="3">
        <v>1</v>
      </c>
      <c r="AZ223" s="3">
        <v>1</v>
      </c>
      <c r="BA223" s="1">
        <v>1</v>
      </c>
      <c r="BB223" s="66">
        <v>1</v>
      </c>
      <c r="BC223" s="22">
        <v>0</v>
      </c>
      <c r="BD223" s="3">
        <v>1</v>
      </c>
      <c r="BF223" s="3">
        <v>1</v>
      </c>
      <c r="BG223" s="3">
        <v>1</v>
      </c>
      <c r="BH223" s="17">
        <v>1</v>
      </c>
      <c r="BI223" s="3">
        <v>0</v>
      </c>
      <c r="BJ223" s="66">
        <v>0</v>
      </c>
      <c r="BK223" s="118">
        <v>1</v>
      </c>
      <c r="BL223" s="3">
        <v>0</v>
      </c>
      <c r="BM223" s="3">
        <v>0</v>
      </c>
      <c r="BN223" s="3">
        <v>1</v>
      </c>
      <c r="BO223" s="3">
        <v>0</v>
      </c>
      <c r="BP223" s="1">
        <v>1</v>
      </c>
      <c r="BQ223" s="66">
        <v>1</v>
      </c>
      <c r="BR223" s="3">
        <v>21.6</v>
      </c>
      <c r="BS223" s="1">
        <v>2</v>
      </c>
      <c r="BT223" s="1">
        <v>2</v>
      </c>
      <c r="BU223" s="1">
        <v>3</v>
      </c>
      <c r="BW223" s="3">
        <v>2.77</v>
      </c>
      <c r="BX223" s="17">
        <v>1</v>
      </c>
      <c r="BY223" s="1">
        <v>1</v>
      </c>
      <c r="BZ223" s="3">
        <v>62.4</v>
      </c>
      <c r="CA223" s="3">
        <v>108</v>
      </c>
      <c r="CB223" s="24">
        <v>1</v>
      </c>
      <c r="CC223" s="3">
        <v>82</v>
      </c>
      <c r="CD223" s="48">
        <f t="shared" si="106"/>
        <v>1.64</v>
      </c>
      <c r="CE223" s="48">
        <v>2</v>
      </c>
      <c r="CF223" s="129">
        <v>0</v>
      </c>
      <c r="CG223" s="3">
        <v>0</v>
      </c>
      <c r="CH223" s="3">
        <v>0</v>
      </c>
      <c r="CI223" s="3">
        <v>0</v>
      </c>
      <c r="CJ223" s="3">
        <v>0</v>
      </c>
      <c r="CK223" s="3">
        <v>82</v>
      </c>
      <c r="CL223" s="1">
        <f t="shared" si="109"/>
        <v>1.64</v>
      </c>
      <c r="CM223" s="3">
        <v>11.5</v>
      </c>
      <c r="CN223" s="17">
        <v>1</v>
      </c>
      <c r="CO223" s="3">
        <v>99.8</v>
      </c>
      <c r="CP223" s="1">
        <v>6</v>
      </c>
      <c r="CQ223" s="1">
        <f t="shared" si="105"/>
        <v>9.98</v>
      </c>
      <c r="CR223" s="3">
        <v>1</v>
      </c>
      <c r="CS223" s="1">
        <f t="shared" si="107"/>
        <v>10</v>
      </c>
      <c r="CT223" s="107">
        <v>1</v>
      </c>
      <c r="CU223" s="3">
        <v>38</v>
      </c>
      <c r="CV223" s="107">
        <v>2</v>
      </c>
      <c r="CW223" s="3">
        <v>14.2</v>
      </c>
      <c r="CX223" s="26">
        <f t="shared" si="93"/>
        <v>1.15228834438306</v>
      </c>
      <c r="CY223" s="27">
        <f t="shared" si="94"/>
        <v>0.760510307292817</v>
      </c>
      <c r="CZ223" s="26">
        <f t="shared" si="95"/>
        <v>3.23</v>
      </c>
      <c r="DA223" s="28">
        <f t="shared" si="96"/>
        <v>-2.46948969270718</v>
      </c>
      <c r="DB223" s="22">
        <v>2</v>
      </c>
      <c r="DC223" s="1">
        <v>1</v>
      </c>
      <c r="DD223" s="66">
        <v>1</v>
      </c>
      <c r="DE223" s="29">
        <f t="shared" si="112"/>
        <v>-1</v>
      </c>
      <c r="DF223" s="29">
        <v>0</v>
      </c>
      <c r="DG223" s="3">
        <v>21</v>
      </c>
      <c r="DH223" s="1">
        <f t="shared" si="108"/>
        <v>2.1</v>
      </c>
      <c r="DI223" s="3">
        <v>32</v>
      </c>
      <c r="DJ223" s="1">
        <f t="shared" si="97"/>
        <v>3.2</v>
      </c>
      <c r="DK223" s="17">
        <v>2</v>
      </c>
      <c r="DL223" s="3">
        <v>81</v>
      </c>
      <c r="DM223" s="3">
        <v>238</v>
      </c>
      <c r="DN223" s="1">
        <f t="shared" si="110"/>
        <v>23.8</v>
      </c>
      <c r="DO223" s="3">
        <v>5380</v>
      </c>
      <c r="DP223" s="1">
        <v>2</v>
      </c>
      <c r="DQ223" s="1">
        <f t="shared" si="111"/>
        <v>5.38</v>
      </c>
      <c r="DR223" s="3">
        <v>95</v>
      </c>
      <c r="DS223" s="129">
        <v>6.9</v>
      </c>
      <c r="DT223" s="3" t="s">
        <v>260</v>
      </c>
      <c r="DU223" s="3">
        <v>1</v>
      </c>
      <c r="DV223" s="3">
        <v>6</v>
      </c>
      <c r="DW223" s="1">
        <v>1</v>
      </c>
      <c r="DX223" s="95">
        <v>5.18</v>
      </c>
      <c r="DY223" s="3">
        <v>79.3</v>
      </c>
      <c r="DZ223" s="30">
        <v>117</v>
      </c>
      <c r="EA223" s="3">
        <v>86</v>
      </c>
      <c r="EB223" s="3">
        <v>11.9</v>
      </c>
      <c r="EC223" s="3">
        <v>90.9</v>
      </c>
      <c r="ED223" s="3">
        <v>1.04</v>
      </c>
      <c r="EE223" s="3">
        <v>41</v>
      </c>
      <c r="EF223" s="3">
        <v>15.8</v>
      </c>
      <c r="EG223" s="26">
        <f t="shared" si="113"/>
        <v>1.19865708695442</v>
      </c>
      <c r="EH223" s="26">
        <f t="shared" si="114"/>
        <v>0.791113677389919</v>
      </c>
      <c r="EI223" s="1">
        <f t="shared" si="115"/>
        <v>3.485</v>
      </c>
      <c r="EJ223" s="28">
        <f t="shared" si="116"/>
        <v>-2.69388632261008</v>
      </c>
      <c r="EK223" s="22">
        <v>1</v>
      </c>
      <c r="EL223" s="3">
        <v>1</v>
      </c>
      <c r="EM223" s="3">
        <v>83</v>
      </c>
      <c r="EN223" s="3">
        <v>137</v>
      </c>
      <c r="EO223" s="3">
        <v>92</v>
      </c>
      <c r="EP223" s="3">
        <v>251</v>
      </c>
      <c r="EQ223" s="3">
        <v>6320</v>
      </c>
      <c r="ER223" s="129">
        <v>89</v>
      </c>
      <c r="ES223" s="118"/>
      <c r="ET223" s="3">
        <v>0</v>
      </c>
      <c r="EW223" s="30"/>
      <c r="FK223" s="95">
        <v>37.3</v>
      </c>
      <c r="FL223" s="3">
        <v>36.5</v>
      </c>
      <c r="FM223" s="1"/>
      <c r="FN223" s="31">
        <v>0</v>
      </c>
      <c r="FO223" s="32">
        <v>0</v>
      </c>
      <c r="FP223" s="3">
        <v>0</v>
      </c>
      <c r="FQ223" s="1">
        <v>0</v>
      </c>
      <c r="FR223" s="3">
        <v>0</v>
      </c>
      <c r="FS223" s="1">
        <v>0</v>
      </c>
      <c r="FT223" s="1">
        <f t="shared" si="98"/>
        <v>0</v>
      </c>
      <c r="FU223" s="66">
        <v>0</v>
      </c>
      <c r="FV223" s="1">
        <f t="shared" si="99"/>
        <v>0</v>
      </c>
      <c r="FW223" s="1">
        <v>0</v>
      </c>
      <c r="FX223" s="1">
        <v>0</v>
      </c>
      <c r="FY223" s="17">
        <v>0</v>
      </c>
      <c r="FZ223" s="1">
        <v>0</v>
      </c>
      <c r="GA223" s="17"/>
      <c r="GB223" s="1">
        <v>0</v>
      </c>
      <c r="GC223" s="17">
        <v>0</v>
      </c>
      <c r="GD223" s="17">
        <v>0</v>
      </c>
      <c r="GE223" s="1">
        <v>0</v>
      </c>
      <c r="GF223" s="17"/>
      <c r="GG223" s="1">
        <v>0</v>
      </c>
      <c r="GH223" s="17">
        <v>0</v>
      </c>
      <c r="GI223" s="17">
        <v>0</v>
      </c>
      <c r="GJ223" s="1">
        <v>0</v>
      </c>
      <c r="GK223" s="3">
        <v>0</v>
      </c>
      <c r="GL223" s="3">
        <v>0</v>
      </c>
      <c r="GM223" s="32">
        <v>0</v>
      </c>
      <c r="GN223" s="17">
        <v>0</v>
      </c>
      <c r="GO223" s="66">
        <v>0</v>
      </c>
      <c r="GP223" s="1">
        <v>0</v>
      </c>
      <c r="GQ223" s="1">
        <v>0</v>
      </c>
      <c r="GR223" s="66">
        <v>0</v>
      </c>
      <c r="GS223" s="1">
        <v>0</v>
      </c>
      <c r="GT223" s="32">
        <v>0</v>
      </c>
      <c r="GU223" s="32">
        <v>0</v>
      </c>
      <c r="GV223" s="3">
        <v>0</v>
      </c>
      <c r="GW223" s="3">
        <v>0</v>
      </c>
      <c r="GX223" s="157">
        <v>0</v>
      </c>
      <c r="GY223" s="66">
        <v>0</v>
      </c>
      <c r="GZ223" s="17">
        <v>0</v>
      </c>
      <c r="HA223" s="129">
        <v>0</v>
      </c>
      <c r="HB223" s="3">
        <v>0</v>
      </c>
      <c r="HC223" s="17">
        <v>0</v>
      </c>
      <c r="HD223" s="170">
        <v>0</v>
      </c>
      <c r="HE223" s="17">
        <v>0</v>
      </c>
      <c r="HF223" s="17">
        <v>0</v>
      </c>
      <c r="HG223" s="17">
        <v>0</v>
      </c>
      <c r="HH223" s="17">
        <v>0</v>
      </c>
      <c r="HI223" s="17">
        <v>0</v>
      </c>
      <c r="HL223" s="3">
        <v>0</v>
      </c>
      <c r="HM223" s="3">
        <v>0</v>
      </c>
      <c r="HN223" s="3">
        <v>0</v>
      </c>
      <c r="HO223" s="3">
        <v>0</v>
      </c>
      <c r="HP223" s="3">
        <v>0</v>
      </c>
      <c r="HQ223" s="3">
        <v>0</v>
      </c>
      <c r="HR223" s="32">
        <v>0</v>
      </c>
      <c r="HS223" s="1">
        <v>0</v>
      </c>
      <c r="HT223" s="32">
        <v>0</v>
      </c>
      <c r="HU223" s="32">
        <v>0</v>
      </c>
      <c r="HV223" s="1"/>
      <c r="HW223" s="32">
        <v>0</v>
      </c>
      <c r="HX223" s="32">
        <v>0</v>
      </c>
      <c r="HY223" s="1">
        <f t="shared" si="100"/>
        <v>0</v>
      </c>
      <c r="HZ223" s="1">
        <v>0</v>
      </c>
      <c r="IA223" s="1">
        <f t="shared" si="101"/>
        <v>0</v>
      </c>
      <c r="IB223" s="1">
        <v>0</v>
      </c>
      <c r="IC223" s="3">
        <v>0</v>
      </c>
      <c r="ID223" s="118">
        <v>0</v>
      </c>
      <c r="IE223" s="118"/>
      <c r="IF223" s="118"/>
      <c r="IG223" s="115">
        <v>1</v>
      </c>
      <c r="IH223" s="118" t="s">
        <v>248</v>
      </c>
      <c r="II223" s="33">
        <v>0</v>
      </c>
      <c r="IL223" s="3" t="s">
        <v>248</v>
      </c>
      <c r="JE223" s="118"/>
      <c r="JI223" s="3" t="s">
        <v>248</v>
      </c>
      <c r="JN223" s="118"/>
    </row>
    <row r="224" s="1" customFormat="1" ht="60" spans="1:274">
      <c r="A224" s="17">
        <v>133</v>
      </c>
      <c r="B224" s="48">
        <v>3001509543</v>
      </c>
      <c r="C224" s="48" t="s">
        <v>989</v>
      </c>
      <c r="D224" s="1" t="s">
        <v>990</v>
      </c>
      <c r="E224" s="49">
        <v>1</v>
      </c>
      <c r="F224" s="49">
        <v>1</v>
      </c>
      <c r="G224" s="1">
        <v>2</v>
      </c>
      <c r="H224" s="1">
        <v>1</v>
      </c>
      <c r="I224" s="71">
        <v>47.2032854209446</v>
      </c>
      <c r="J224" s="47">
        <v>1</v>
      </c>
      <c r="K224" s="68">
        <f t="shared" si="92"/>
        <v>4.72032854209446</v>
      </c>
      <c r="L224" s="49">
        <v>2</v>
      </c>
      <c r="M224" s="78">
        <v>26785</v>
      </c>
      <c r="N224" s="1">
        <v>0</v>
      </c>
      <c r="O224" s="1">
        <v>0</v>
      </c>
      <c r="P224" s="1">
        <v>1</v>
      </c>
      <c r="Q224" s="1">
        <v>2</v>
      </c>
      <c r="R224" s="1">
        <v>1</v>
      </c>
      <c r="S224" s="19">
        <v>220</v>
      </c>
      <c r="T224" s="83">
        <v>222</v>
      </c>
      <c r="U224" s="1">
        <v>1</v>
      </c>
      <c r="V224" s="1">
        <v>1</v>
      </c>
      <c r="W224" s="1">
        <v>1</v>
      </c>
      <c r="X224" s="1">
        <v>1</v>
      </c>
      <c r="Z224" s="88">
        <v>44026</v>
      </c>
      <c r="AA224" s="17" t="s">
        <v>991</v>
      </c>
      <c r="AB224" s="17">
        <v>0</v>
      </c>
      <c r="AC224" s="1">
        <v>25.77</v>
      </c>
      <c r="AD224" s="1">
        <v>2</v>
      </c>
      <c r="AE224" s="20" t="s">
        <v>992</v>
      </c>
      <c r="AF224" s="16"/>
      <c r="AG224" s="16" t="s">
        <v>235</v>
      </c>
      <c r="AH224" s="16">
        <v>1</v>
      </c>
      <c r="AI224" s="21">
        <v>1</v>
      </c>
      <c r="AJ224" s="16">
        <v>2</v>
      </c>
      <c r="AK224" s="17">
        <v>2</v>
      </c>
      <c r="AL224" s="107">
        <v>2</v>
      </c>
      <c r="AM224" s="1">
        <v>4</v>
      </c>
      <c r="AN224" s="1">
        <v>3</v>
      </c>
      <c r="AO224" s="1" t="s">
        <v>986</v>
      </c>
      <c r="AP224" s="1">
        <v>0</v>
      </c>
      <c r="AQ224" s="17">
        <v>5</v>
      </c>
      <c r="AR224" s="3">
        <v>3</v>
      </c>
      <c r="AS224" s="3">
        <v>2</v>
      </c>
      <c r="AT224" s="17" t="s">
        <v>285</v>
      </c>
      <c r="AU224" s="3">
        <v>3</v>
      </c>
      <c r="AV224" s="3">
        <v>2</v>
      </c>
      <c r="AX224" s="1">
        <v>1</v>
      </c>
      <c r="AY224" s="1">
        <v>1</v>
      </c>
      <c r="AZ224" s="1" t="s">
        <v>993</v>
      </c>
      <c r="BA224" s="1">
        <v>2</v>
      </c>
      <c r="BB224" s="107">
        <v>2</v>
      </c>
      <c r="BC224" s="22">
        <v>0</v>
      </c>
      <c r="BD224" s="22">
        <v>1</v>
      </c>
      <c r="BE224" s="22"/>
      <c r="BF224" s="1">
        <v>1</v>
      </c>
      <c r="BG224" s="1">
        <v>1</v>
      </c>
      <c r="BH224" s="17">
        <v>1</v>
      </c>
      <c r="BI224" s="1">
        <v>0</v>
      </c>
      <c r="BJ224" s="17">
        <v>0</v>
      </c>
      <c r="BK224" s="23">
        <v>4</v>
      </c>
      <c r="BL224" s="1">
        <v>0</v>
      </c>
      <c r="BM224" s="1">
        <v>0</v>
      </c>
      <c r="BN224" s="1">
        <v>1</v>
      </c>
      <c r="BO224" s="1">
        <v>0</v>
      </c>
      <c r="BP224" s="1">
        <v>1</v>
      </c>
      <c r="BQ224" s="1">
        <v>1</v>
      </c>
      <c r="BR224" s="1">
        <v>29.65</v>
      </c>
      <c r="BS224" s="1">
        <v>2</v>
      </c>
      <c r="BT224" s="1">
        <v>2</v>
      </c>
      <c r="BU224" s="1">
        <v>3</v>
      </c>
      <c r="BW224" s="1">
        <v>2.42</v>
      </c>
      <c r="BX224" s="17">
        <v>1</v>
      </c>
      <c r="BY224" s="1">
        <v>1</v>
      </c>
      <c r="BZ224" s="1">
        <v>73.9</v>
      </c>
      <c r="CA224" s="1">
        <v>126</v>
      </c>
      <c r="CB224" s="24">
        <v>2</v>
      </c>
      <c r="CC224" s="24">
        <v>23</v>
      </c>
      <c r="CD224" s="48">
        <f t="shared" si="106"/>
        <v>0.46</v>
      </c>
      <c r="CE224" s="48">
        <v>1</v>
      </c>
      <c r="CF224" s="25" t="s">
        <v>823</v>
      </c>
      <c r="CG224" s="1">
        <v>0</v>
      </c>
      <c r="CH224" s="1">
        <v>0</v>
      </c>
      <c r="CI224" s="1" t="s">
        <v>823</v>
      </c>
      <c r="CJ224" s="1">
        <v>0</v>
      </c>
      <c r="CK224" s="1">
        <v>36</v>
      </c>
      <c r="CL224" s="1">
        <f t="shared" si="109"/>
        <v>0.72</v>
      </c>
      <c r="CM224" s="22">
        <v>15.5</v>
      </c>
      <c r="CN224" s="1">
        <v>2</v>
      </c>
      <c r="CO224" s="1">
        <v>53.4</v>
      </c>
      <c r="CP224" s="1">
        <v>2</v>
      </c>
      <c r="CQ224" s="1">
        <f t="shared" si="105"/>
        <v>5.34</v>
      </c>
      <c r="CR224" s="1">
        <v>1.36</v>
      </c>
      <c r="CS224" s="1">
        <f t="shared" si="107"/>
        <v>13.6</v>
      </c>
      <c r="CT224" s="22">
        <v>2</v>
      </c>
      <c r="CU224" s="22">
        <v>33</v>
      </c>
      <c r="CV224" s="22">
        <v>1</v>
      </c>
      <c r="CW224" s="22">
        <v>30.7</v>
      </c>
      <c r="CX224" s="26">
        <f t="shared" si="93"/>
        <v>1.48713837547719</v>
      </c>
      <c r="CY224" s="27">
        <f t="shared" si="94"/>
        <v>0.981511327814943</v>
      </c>
      <c r="CZ224" s="26">
        <f t="shared" si="95"/>
        <v>2.805</v>
      </c>
      <c r="DA224" s="28">
        <f t="shared" si="96"/>
        <v>-1.82348867218506</v>
      </c>
      <c r="DB224" s="22">
        <v>2</v>
      </c>
      <c r="DC224" s="1">
        <v>1</v>
      </c>
      <c r="DD224" s="17">
        <v>2</v>
      </c>
      <c r="DE224" s="29">
        <f t="shared" si="112"/>
        <v>0</v>
      </c>
      <c r="DF224" s="29">
        <v>0</v>
      </c>
      <c r="DG224" s="1">
        <v>19</v>
      </c>
      <c r="DH224" s="1">
        <f t="shared" si="108"/>
        <v>1.9</v>
      </c>
      <c r="DI224" s="1">
        <v>29</v>
      </c>
      <c r="DJ224" s="1">
        <f t="shared" si="97"/>
        <v>2.9</v>
      </c>
      <c r="DK224" s="17">
        <v>2</v>
      </c>
      <c r="DL224" s="1">
        <v>107</v>
      </c>
      <c r="DM224" s="1">
        <v>59</v>
      </c>
      <c r="DN224" s="1">
        <f t="shared" si="110"/>
        <v>5.9</v>
      </c>
      <c r="DO224" s="1">
        <v>2814</v>
      </c>
      <c r="DP224" s="1">
        <v>1</v>
      </c>
      <c r="DQ224" s="1">
        <f t="shared" si="111"/>
        <v>2.814</v>
      </c>
      <c r="DR224" s="1">
        <v>64</v>
      </c>
      <c r="DS224" s="25">
        <v>4.6</v>
      </c>
      <c r="DT224" s="1" t="s">
        <v>584</v>
      </c>
      <c r="DU224" s="1">
        <v>2</v>
      </c>
      <c r="DV224" s="1">
        <v>8</v>
      </c>
      <c r="DW224" s="1">
        <v>2</v>
      </c>
      <c r="DX224" s="20">
        <v>1.88</v>
      </c>
      <c r="DY224" s="1">
        <v>72.9</v>
      </c>
      <c r="DZ224" s="30">
        <v>116</v>
      </c>
      <c r="EA224" s="1">
        <v>36</v>
      </c>
      <c r="EB224" s="1">
        <v>15.6</v>
      </c>
      <c r="EC224" s="1">
        <v>52.9</v>
      </c>
      <c r="ED224" s="1">
        <v>1.37</v>
      </c>
      <c r="EE224" s="1">
        <v>34</v>
      </c>
      <c r="EF224" s="1">
        <v>40.7</v>
      </c>
      <c r="EG224" s="26">
        <f t="shared" si="113"/>
        <v>1.60959440922522</v>
      </c>
      <c r="EH224" s="26">
        <f t="shared" si="114"/>
        <v>1.06233231008865</v>
      </c>
      <c r="EI224" s="1">
        <f t="shared" si="115"/>
        <v>2.89</v>
      </c>
      <c r="EJ224" s="28">
        <f t="shared" si="116"/>
        <v>-1.82766768991135</v>
      </c>
      <c r="EK224" s="22">
        <v>2</v>
      </c>
      <c r="EL224" s="1">
        <v>2</v>
      </c>
      <c r="EM224" s="1">
        <v>70</v>
      </c>
      <c r="EN224" s="1">
        <v>155</v>
      </c>
      <c r="EO224" s="1">
        <v>104</v>
      </c>
      <c r="EP224" s="1">
        <v>59</v>
      </c>
      <c r="EQ224" s="1">
        <v>3594</v>
      </c>
      <c r="ER224" s="25">
        <v>61</v>
      </c>
      <c r="ES224" s="23"/>
      <c r="ET224" s="1">
        <v>1</v>
      </c>
      <c r="EU224" s="1">
        <v>2.56</v>
      </c>
      <c r="EV224" s="1">
        <v>70.7</v>
      </c>
      <c r="EW224" s="30">
        <v>121</v>
      </c>
      <c r="EX224" s="1">
        <v>41</v>
      </c>
      <c r="EY224" s="1">
        <v>15.4</v>
      </c>
      <c r="EZ224" s="1">
        <v>53.9</v>
      </c>
      <c r="FA224" s="1">
        <v>1.35</v>
      </c>
      <c r="FB224" s="1">
        <v>36</v>
      </c>
      <c r="FC224" s="1">
        <v>44.5</v>
      </c>
      <c r="FD224" s="1">
        <v>51</v>
      </c>
      <c r="FE224" s="1">
        <v>47</v>
      </c>
      <c r="FF224" s="1">
        <v>118</v>
      </c>
      <c r="FG224" s="1">
        <v>61</v>
      </c>
      <c r="FH224" s="1">
        <v>3171</v>
      </c>
      <c r="FI224" s="1">
        <v>68</v>
      </c>
      <c r="FK224" s="20">
        <v>37.2</v>
      </c>
      <c r="FL224" s="1">
        <v>36.3</v>
      </c>
      <c r="FN224" s="31">
        <v>0</v>
      </c>
      <c r="FO224" s="32">
        <v>0</v>
      </c>
      <c r="FP224" s="1">
        <v>0</v>
      </c>
      <c r="FQ224" s="1">
        <v>0</v>
      </c>
      <c r="FR224" s="1">
        <v>0</v>
      </c>
      <c r="FS224" s="1">
        <v>0</v>
      </c>
      <c r="FT224" s="1">
        <f t="shared" si="98"/>
        <v>0</v>
      </c>
      <c r="FU224" s="1">
        <v>0</v>
      </c>
      <c r="FV224" s="1">
        <f t="shared" si="99"/>
        <v>0</v>
      </c>
      <c r="FW224" s="1">
        <v>0</v>
      </c>
      <c r="FX224" s="1">
        <v>0</v>
      </c>
      <c r="FY224" s="17">
        <v>0</v>
      </c>
      <c r="FZ224" s="1">
        <v>0</v>
      </c>
      <c r="GB224" s="1">
        <v>0</v>
      </c>
      <c r="GC224" s="1">
        <v>0</v>
      </c>
      <c r="GD224" s="17">
        <v>0</v>
      </c>
      <c r="GE224" s="1">
        <v>0</v>
      </c>
      <c r="GG224" s="1">
        <v>0</v>
      </c>
      <c r="GH224" s="1">
        <v>0</v>
      </c>
      <c r="GI224" s="17">
        <v>0</v>
      </c>
      <c r="GJ224" s="1">
        <v>0</v>
      </c>
      <c r="GK224" s="1">
        <v>0</v>
      </c>
      <c r="GL224" s="1">
        <v>0</v>
      </c>
      <c r="GM224" s="32">
        <v>0</v>
      </c>
      <c r="GN224" s="17">
        <v>0</v>
      </c>
      <c r="GO224" s="17">
        <v>0</v>
      </c>
      <c r="GP224" s="1">
        <v>0</v>
      </c>
      <c r="GQ224" s="1">
        <v>0</v>
      </c>
      <c r="GR224" s="1">
        <v>0</v>
      </c>
      <c r="GS224" s="1">
        <v>0</v>
      </c>
      <c r="GT224" s="32">
        <v>0</v>
      </c>
      <c r="GU224" s="32">
        <v>0</v>
      </c>
      <c r="GV224" s="1">
        <v>0</v>
      </c>
      <c r="GW224" s="1">
        <v>0</v>
      </c>
      <c r="GX224" s="157">
        <v>0</v>
      </c>
      <c r="GY224" s="17">
        <v>0</v>
      </c>
      <c r="GZ224" s="17">
        <v>0</v>
      </c>
      <c r="HA224" s="25">
        <v>0</v>
      </c>
      <c r="HB224" s="1">
        <v>0</v>
      </c>
      <c r="HC224" s="17">
        <v>0</v>
      </c>
      <c r="HD224" s="170">
        <v>0</v>
      </c>
      <c r="HE224" s="17">
        <v>0</v>
      </c>
      <c r="HF224" s="17">
        <v>0</v>
      </c>
      <c r="HG224" s="17">
        <v>0</v>
      </c>
      <c r="HH224" s="17">
        <v>0</v>
      </c>
      <c r="HI224" s="17">
        <v>0</v>
      </c>
      <c r="HL224" s="1">
        <v>0</v>
      </c>
      <c r="HM224" s="1">
        <v>0</v>
      </c>
      <c r="HN224" s="1" t="s">
        <v>823</v>
      </c>
      <c r="HO224" s="1">
        <v>0</v>
      </c>
      <c r="HP224" s="1">
        <v>0</v>
      </c>
      <c r="HQ224" s="1">
        <v>0</v>
      </c>
      <c r="HR224" s="32">
        <v>0</v>
      </c>
      <c r="HS224" s="1">
        <v>0</v>
      </c>
      <c r="HT224" s="32">
        <v>0</v>
      </c>
      <c r="HU224" s="32">
        <v>0</v>
      </c>
      <c r="HW224" s="32">
        <v>0</v>
      </c>
      <c r="HX224" s="32">
        <v>0</v>
      </c>
      <c r="HY224" s="1">
        <f t="shared" si="100"/>
        <v>0</v>
      </c>
      <c r="HZ224" s="1">
        <v>0</v>
      </c>
      <c r="IA224" s="1">
        <f t="shared" si="101"/>
        <v>0</v>
      </c>
      <c r="IB224" s="1">
        <v>0</v>
      </c>
      <c r="IC224" s="1">
        <v>0</v>
      </c>
      <c r="ID224" s="23">
        <v>0</v>
      </c>
      <c r="IE224" s="23"/>
      <c r="IF224" s="23"/>
      <c r="IG224" s="36">
        <v>4</v>
      </c>
      <c r="IH224" s="37" t="s">
        <v>331</v>
      </c>
      <c r="II224" s="33">
        <v>0</v>
      </c>
      <c r="IJ224" s="1" t="s">
        <v>839</v>
      </c>
      <c r="IK224" s="1" t="s">
        <v>509</v>
      </c>
      <c r="IL224" s="38" t="s">
        <v>261</v>
      </c>
      <c r="IM224" s="1">
        <v>0</v>
      </c>
      <c r="IN224" s="1">
        <v>0</v>
      </c>
      <c r="IO224" s="1">
        <v>28.17</v>
      </c>
      <c r="IQ224" s="1">
        <v>1.17</v>
      </c>
      <c r="IR224" s="1">
        <v>55.6</v>
      </c>
      <c r="IS224" s="1">
        <v>125</v>
      </c>
      <c r="IT224" s="1">
        <v>32</v>
      </c>
      <c r="IU224" s="1">
        <v>16.7</v>
      </c>
      <c r="IV224" s="1">
        <v>48.3</v>
      </c>
      <c r="IW224" s="1">
        <v>1.47</v>
      </c>
      <c r="IX224" s="1">
        <v>33</v>
      </c>
      <c r="IY224" s="1">
        <v>30.3</v>
      </c>
      <c r="IZ224" s="1">
        <v>23</v>
      </c>
      <c r="JA224" s="1">
        <v>30</v>
      </c>
      <c r="JB224" s="1">
        <v>123</v>
      </c>
      <c r="JC224" s="1">
        <v>58</v>
      </c>
      <c r="JD224" s="1">
        <v>2689</v>
      </c>
      <c r="JE224" s="23">
        <v>59</v>
      </c>
      <c r="JI224" s="38" t="s">
        <v>261</v>
      </c>
      <c r="JN224" s="23"/>
    </row>
    <row r="225" s="1" customFormat="1" spans="1:274">
      <c r="A225" s="17">
        <v>134</v>
      </c>
      <c r="B225" s="48">
        <v>3001169356</v>
      </c>
      <c r="C225" s="48" t="s">
        <v>994</v>
      </c>
      <c r="E225" s="49">
        <v>3</v>
      </c>
      <c r="F225" s="49">
        <v>2</v>
      </c>
      <c r="G225" s="17">
        <v>3</v>
      </c>
      <c r="H225" s="1">
        <v>1</v>
      </c>
      <c r="I225" s="71">
        <v>54.9705681040383</v>
      </c>
      <c r="J225" s="47">
        <v>1</v>
      </c>
      <c r="K225" s="68">
        <f t="shared" si="92"/>
        <v>5.49705681040383</v>
      </c>
      <c r="L225" s="49">
        <v>3</v>
      </c>
      <c r="M225" s="78">
        <v>23255</v>
      </c>
      <c r="N225" s="1">
        <v>1</v>
      </c>
      <c r="O225" s="1">
        <v>0</v>
      </c>
      <c r="P225" s="1">
        <v>1</v>
      </c>
      <c r="Q225" s="1">
        <v>3</v>
      </c>
      <c r="R225" s="1">
        <v>1</v>
      </c>
      <c r="S225" s="19">
        <v>221</v>
      </c>
      <c r="T225" s="83">
        <v>223</v>
      </c>
      <c r="U225" s="1">
        <v>1</v>
      </c>
      <c r="V225" s="1">
        <v>1</v>
      </c>
      <c r="W225" s="1">
        <v>1</v>
      </c>
      <c r="X225" s="1">
        <v>1</v>
      </c>
      <c r="Z225" s="88">
        <v>43333</v>
      </c>
      <c r="AA225" s="17">
        <v>58</v>
      </c>
      <c r="AB225" s="17">
        <v>0</v>
      </c>
      <c r="AC225" s="1">
        <v>27.21</v>
      </c>
      <c r="AD225" s="1">
        <v>2</v>
      </c>
      <c r="AE225" s="20" t="s">
        <v>333</v>
      </c>
      <c r="AF225" s="16"/>
      <c r="AG225" s="16" t="s">
        <v>235</v>
      </c>
      <c r="AH225" s="16">
        <v>1</v>
      </c>
      <c r="AI225" s="21">
        <v>1</v>
      </c>
      <c r="AJ225" s="16">
        <v>2.2</v>
      </c>
      <c r="AK225" s="17">
        <v>2.2</v>
      </c>
      <c r="AL225" s="107">
        <v>2</v>
      </c>
      <c r="AM225" s="1">
        <v>1</v>
      </c>
      <c r="AN225" s="1">
        <v>1</v>
      </c>
      <c r="AO225" s="1">
        <v>0</v>
      </c>
      <c r="AP225" s="1">
        <v>0</v>
      </c>
      <c r="AQ225" s="17">
        <v>1</v>
      </c>
      <c r="AR225" s="1">
        <v>1</v>
      </c>
      <c r="AS225" s="1">
        <v>1</v>
      </c>
      <c r="AT225" s="17" t="s">
        <v>246</v>
      </c>
      <c r="AU225" s="17">
        <v>1</v>
      </c>
      <c r="AV225" s="17">
        <v>1</v>
      </c>
      <c r="AX225" s="1">
        <v>1</v>
      </c>
      <c r="AY225" s="1">
        <v>1</v>
      </c>
      <c r="AZ225" s="1">
        <v>1</v>
      </c>
      <c r="BA225" s="1">
        <v>1</v>
      </c>
      <c r="BB225" s="107">
        <v>1</v>
      </c>
      <c r="BC225" s="22">
        <v>0</v>
      </c>
      <c r="BD225" s="22">
        <v>1</v>
      </c>
      <c r="BE225" s="22"/>
      <c r="BF225" s="1">
        <v>1</v>
      </c>
      <c r="BG225" s="1">
        <v>1</v>
      </c>
      <c r="BH225" s="17">
        <v>1</v>
      </c>
      <c r="BI225" s="1">
        <v>0</v>
      </c>
      <c r="BJ225" s="17">
        <v>0</v>
      </c>
      <c r="BK225" s="23">
        <v>1</v>
      </c>
      <c r="BL225" s="1">
        <v>0</v>
      </c>
      <c r="BM225" s="1">
        <v>0</v>
      </c>
      <c r="BN225" s="1">
        <v>0</v>
      </c>
      <c r="BO225" s="1">
        <v>0</v>
      </c>
      <c r="BP225" s="1">
        <v>3</v>
      </c>
      <c r="BQ225" s="1">
        <v>3</v>
      </c>
      <c r="BR225" s="1">
        <v>3.04</v>
      </c>
      <c r="BS225" s="1">
        <v>1</v>
      </c>
      <c r="BT225" s="1">
        <v>1</v>
      </c>
      <c r="BU225" s="1">
        <v>1</v>
      </c>
      <c r="BW225" s="1">
        <v>3.23</v>
      </c>
      <c r="BX225" s="17">
        <v>1</v>
      </c>
      <c r="BY225" s="1">
        <v>2</v>
      </c>
      <c r="BZ225" s="1">
        <v>55</v>
      </c>
      <c r="CA225" s="1">
        <v>111</v>
      </c>
      <c r="CB225" s="24">
        <v>1</v>
      </c>
      <c r="CC225" s="24">
        <v>58</v>
      </c>
      <c r="CD225" s="48">
        <f t="shared" si="106"/>
        <v>1.16</v>
      </c>
      <c r="CE225" s="48">
        <v>2</v>
      </c>
      <c r="CF225" s="25">
        <v>0</v>
      </c>
      <c r="CG225" s="17">
        <v>0</v>
      </c>
      <c r="CH225" s="17">
        <v>0</v>
      </c>
      <c r="CI225" s="17">
        <v>0</v>
      </c>
      <c r="CJ225" s="17">
        <v>0</v>
      </c>
      <c r="CK225" s="17">
        <v>58</v>
      </c>
      <c r="CL225" s="1">
        <f t="shared" si="109"/>
        <v>1.16</v>
      </c>
      <c r="CM225" s="22">
        <v>15.4</v>
      </c>
      <c r="CN225" s="1">
        <v>2</v>
      </c>
      <c r="CO225" s="1">
        <v>50.2</v>
      </c>
      <c r="CP225" s="1">
        <v>2</v>
      </c>
      <c r="CQ225" s="1">
        <f t="shared" si="105"/>
        <v>5.02</v>
      </c>
      <c r="CR225" s="1">
        <v>1.35</v>
      </c>
      <c r="CS225" s="1">
        <f t="shared" si="107"/>
        <v>13.5</v>
      </c>
      <c r="CT225" s="22">
        <v>2</v>
      </c>
      <c r="CU225" s="22">
        <v>31</v>
      </c>
      <c r="CV225" s="22">
        <v>1</v>
      </c>
      <c r="CW225" s="22">
        <v>40.3</v>
      </c>
      <c r="CX225" s="26">
        <f t="shared" si="93"/>
        <v>1.60530504614111</v>
      </c>
      <c r="CY225" s="27">
        <f t="shared" si="94"/>
        <v>1.05950133045313</v>
      </c>
      <c r="CZ225" s="26">
        <f t="shared" si="95"/>
        <v>2.635</v>
      </c>
      <c r="DA225" s="28">
        <f t="shared" si="96"/>
        <v>-1.57549866954687</v>
      </c>
      <c r="DB225" s="22">
        <v>2</v>
      </c>
      <c r="DC225" s="1">
        <v>1</v>
      </c>
      <c r="DD225" s="17">
        <v>3</v>
      </c>
      <c r="DE225" s="29">
        <f t="shared" si="112"/>
        <v>1</v>
      </c>
      <c r="DF225" s="141">
        <v>1</v>
      </c>
      <c r="DG225" s="1">
        <v>23</v>
      </c>
      <c r="DH225" s="1">
        <f t="shared" si="108"/>
        <v>2.3</v>
      </c>
      <c r="DI225" s="1">
        <v>53</v>
      </c>
      <c r="DJ225" s="1">
        <f t="shared" si="97"/>
        <v>5.3</v>
      </c>
      <c r="DK225" s="1">
        <v>3</v>
      </c>
      <c r="DL225" s="1">
        <v>118</v>
      </c>
      <c r="DM225" s="1">
        <v>98</v>
      </c>
      <c r="DN225" s="1">
        <f t="shared" si="110"/>
        <v>9.8</v>
      </c>
      <c r="DO225" s="1">
        <v>2930</v>
      </c>
      <c r="DP225" s="1">
        <v>1</v>
      </c>
      <c r="DQ225" s="1">
        <f t="shared" si="111"/>
        <v>2.93</v>
      </c>
      <c r="DR225" s="1">
        <v>71</v>
      </c>
      <c r="DS225" s="25">
        <v>11.3</v>
      </c>
      <c r="DT225" s="1" t="s">
        <v>625</v>
      </c>
      <c r="DU225" s="1">
        <v>2</v>
      </c>
      <c r="DV225" s="1">
        <v>9</v>
      </c>
      <c r="DW225" s="1">
        <v>2</v>
      </c>
      <c r="DX225" s="20">
        <v>3.53</v>
      </c>
      <c r="DY225" s="1">
        <v>58.9</v>
      </c>
      <c r="DZ225" s="30">
        <v>115</v>
      </c>
      <c r="EA225" s="1">
        <v>66</v>
      </c>
      <c r="EB225" s="1">
        <v>15.1</v>
      </c>
      <c r="EC225" s="1">
        <v>51.6</v>
      </c>
      <c r="ED225" s="1">
        <v>1.32</v>
      </c>
      <c r="EE225" s="1">
        <v>28</v>
      </c>
      <c r="EF225" s="1">
        <v>40.6</v>
      </c>
      <c r="EG225" s="26">
        <f t="shared" si="113"/>
        <v>1.60852603357719</v>
      </c>
      <c r="EH225" s="26">
        <f t="shared" si="114"/>
        <v>1.06162718216095</v>
      </c>
      <c r="EI225" s="1">
        <f t="shared" si="115"/>
        <v>2.38</v>
      </c>
      <c r="EJ225" s="28">
        <f t="shared" si="116"/>
        <v>-1.31837281783905</v>
      </c>
      <c r="EK225" s="22">
        <v>3</v>
      </c>
      <c r="EL225" s="1">
        <v>2</v>
      </c>
      <c r="EM225" s="1">
        <v>40</v>
      </c>
      <c r="EN225" s="1">
        <v>144</v>
      </c>
      <c r="EO225" s="1">
        <v>76</v>
      </c>
      <c r="EP225" s="1">
        <v>81</v>
      </c>
      <c r="EQ225" s="1">
        <v>2816</v>
      </c>
      <c r="ER225" s="25">
        <v>53</v>
      </c>
      <c r="ES225" s="23"/>
      <c r="ET225" s="1">
        <v>1</v>
      </c>
      <c r="EU225" s="1">
        <v>3.48</v>
      </c>
      <c r="EV225" s="1">
        <v>58.3</v>
      </c>
      <c r="EW225" s="30">
        <v>113</v>
      </c>
      <c r="EX225" s="1">
        <v>76</v>
      </c>
      <c r="EY225" s="1">
        <v>13.7</v>
      </c>
      <c r="EZ225" s="1">
        <v>60.8</v>
      </c>
      <c r="FA225" s="1">
        <v>1.2</v>
      </c>
      <c r="FB225" s="1">
        <v>35</v>
      </c>
      <c r="FC225" s="1">
        <v>44.9</v>
      </c>
      <c r="FD225" s="1">
        <v>37</v>
      </c>
      <c r="FE225" s="1">
        <v>76</v>
      </c>
      <c r="FF225" s="1">
        <v>129</v>
      </c>
      <c r="FG225" s="1">
        <v>85</v>
      </c>
      <c r="FH225" s="1">
        <v>2863</v>
      </c>
      <c r="FI225" s="1">
        <v>60</v>
      </c>
      <c r="FJ225" s="1">
        <v>3.04</v>
      </c>
      <c r="FK225" s="20">
        <v>38.5</v>
      </c>
      <c r="FL225" s="1">
        <v>36.7</v>
      </c>
      <c r="FM225" s="17"/>
      <c r="FN225" s="31">
        <v>1</v>
      </c>
      <c r="FO225" s="157">
        <v>1</v>
      </c>
      <c r="FP225" s="1">
        <v>2</v>
      </c>
      <c r="FQ225" s="1">
        <v>1</v>
      </c>
      <c r="FR225" s="1">
        <v>0</v>
      </c>
      <c r="FS225" s="1">
        <v>0</v>
      </c>
      <c r="FT225" s="1">
        <f t="shared" si="98"/>
        <v>0</v>
      </c>
      <c r="FU225" s="1">
        <v>0</v>
      </c>
      <c r="FV225" s="1">
        <f t="shared" si="99"/>
        <v>0</v>
      </c>
      <c r="FW225" s="1">
        <v>0</v>
      </c>
      <c r="FX225" s="1">
        <v>0</v>
      </c>
      <c r="FY225" s="17">
        <v>0</v>
      </c>
      <c r="FZ225" s="1">
        <v>0</v>
      </c>
      <c r="GB225" s="1">
        <v>0</v>
      </c>
      <c r="GC225" s="1">
        <v>0</v>
      </c>
      <c r="GD225" s="17">
        <v>0</v>
      </c>
      <c r="GE225" s="1">
        <v>0</v>
      </c>
      <c r="GG225" s="1">
        <v>0</v>
      </c>
      <c r="GH225" s="1">
        <v>0</v>
      </c>
      <c r="GI225" s="17">
        <v>0</v>
      </c>
      <c r="GJ225" s="1">
        <v>0</v>
      </c>
      <c r="GK225" s="1">
        <v>0</v>
      </c>
      <c r="GL225" s="1">
        <v>0</v>
      </c>
      <c r="GM225" s="32">
        <v>0</v>
      </c>
      <c r="GN225" s="17">
        <v>0</v>
      </c>
      <c r="GO225" s="17">
        <v>0</v>
      </c>
      <c r="GP225" s="1">
        <v>0</v>
      </c>
      <c r="GQ225" s="1">
        <v>0</v>
      </c>
      <c r="GR225" s="1">
        <v>0</v>
      </c>
      <c r="GS225" s="1">
        <v>0</v>
      </c>
      <c r="GT225" s="32">
        <v>0</v>
      </c>
      <c r="GU225" s="32">
        <v>0</v>
      </c>
      <c r="GV225" s="1">
        <v>0</v>
      </c>
      <c r="GW225" s="1">
        <v>0</v>
      </c>
      <c r="GX225" s="157">
        <v>0</v>
      </c>
      <c r="GY225" s="17">
        <v>0</v>
      </c>
      <c r="GZ225" s="17">
        <v>0</v>
      </c>
      <c r="HA225" s="25">
        <v>0</v>
      </c>
      <c r="HB225" s="1">
        <v>0</v>
      </c>
      <c r="HC225" s="17">
        <v>0</v>
      </c>
      <c r="HD225" s="170">
        <v>0</v>
      </c>
      <c r="HE225" s="17">
        <v>0</v>
      </c>
      <c r="HF225" s="17">
        <v>0</v>
      </c>
      <c r="HG225" s="17">
        <v>0</v>
      </c>
      <c r="HH225" s="17">
        <v>0</v>
      </c>
      <c r="HI225" s="17">
        <v>0</v>
      </c>
      <c r="HL225" s="1">
        <v>0</v>
      </c>
      <c r="HM225" s="1">
        <v>0</v>
      </c>
      <c r="HN225" s="1">
        <v>0</v>
      </c>
      <c r="HO225" s="1">
        <v>0</v>
      </c>
      <c r="HP225" s="1">
        <v>0</v>
      </c>
      <c r="HQ225" s="1">
        <v>0</v>
      </c>
      <c r="HR225" s="32">
        <v>0</v>
      </c>
      <c r="HS225" s="1">
        <v>0</v>
      </c>
      <c r="HT225" s="32">
        <v>0</v>
      </c>
      <c r="HU225" s="32">
        <v>0</v>
      </c>
      <c r="HW225" s="32">
        <v>0</v>
      </c>
      <c r="HX225" s="32">
        <v>0</v>
      </c>
      <c r="HY225" s="1">
        <f t="shared" si="100"/>
        <v>0</v>
      </c>
      <c r="HZ225" s="1">
        <v>0</v>
      </c>
      <c r="IA225" s="1">
        <f t="shared" si="101"/>
        <v>0</v>
      </c>
      <c r="IB225" s="1">
        <v>0</v>
      </c>
      <c r="IC225" s="1">
        <v>0</v>
      </c>
      <c r="ID225" s="23">
        <v>0</v>
      </c>
      <c r="IE225" s="23"/>
      <c r="IF225" s="23"/>
      <c r="IG225" s="36">
        <v>1</v>
      </c>
      <c r="IH225" s="37" t="s">
        <v>242</v>
      </c>
      <c r="II225" s="179">
        <v>0</v>
      </c>
      <c r="IJ225" s="1" t="s">
        <v>995</v>
      </c>
      <c r="IK225" s="1" t="s">
        <v>439</v>
      </c>
      <c r="IL225" s="38" t="s">
        <v>242</v>
      </c>
      <c r="JE225" s="23"/>
      <c r="JI225" s="38" t="s">
        <v>242</v>
      </c>
      <c r="JN225" s="23"/>
    </row>
    <row r="226" s="3" customFormat="1" ht="45" spans="2:274">
      <c r="B226" s="56"/>
      <c r="C226" s="56"/>
      <c r="E226" s="54">
        <v>3</v>
      </c>
      <c r="F226" s="49">
        <v>2</v>
      </c>
      <c r="G226" s="66">
        <v>3</v>
      </c>
      <c r="H226" s="66">
        <v>1</v>
      </c>
      <c r="I226" s="71">
        <v>56.8665565258438</v>
      </c>
      <c r="J226" s="47">
        <v>1</v>
      </c>
      <c r="K226" s="68">
        <f t="shared" si="92"/>
        <v>5.68665565258438</v>
      </c>
      <c r="L226" s="49">
        <v>3</v>
      </c>
      <c r="M226" s="79">
        <v>23255</v>
      </c>
      <c r="N226" s="66">
        <v>1</v>
      </c>
      <c r="O226" s="66">
        <v>0</v>
      </c>
      <c r="P226" s="66">
        <v>1</v>
      </c>
      <c r="Q226" s="1">
        <v>3</v>
      </c>
      <c r="R226" s="1">
        <v>1</v>
      </c>
      <c r="S226" s="19">
        <v>222</v>
      </c>
      <c r="T226" s="83">
        <v>224</v>
      </c>
      <c r="U226" s="3">
        <v>2</v>
      </c>
      <c r="V226" s="3">
        <v>2</v>
      </c>
      <c r="W226" s="1">
        <v>2</v>
      </c>
      <c r="X226" s="1">
        <v>1</v>
      </c>
      <c r="Z226" s="92">
        <v>44026</v>
      </c>
      <c r="AA226" s="66">
        <v>63</v>
      </c>
      <c r="AB226" s="66" t="s">
        <v>996</v>
      </c>
      <c r="AC226" s="3">
        <v>27.03</v>
      </c>
      <c r="AD226" s="1">
        <v>2</v>
      </c>
      <c r="AE226" s="95" t="s">
        <v>997</v>
      </c>
      <c r="AF226" s="94"/>
      <c r="AG226" s="94" t="s">
        <v>235</v>
      </c>
      <c r="AH226" s="94">
        <v>1</v>
      </c>
      <c r="AI226" s="21">
        <v>1</v>
      </c>
      <c r="AJ226" s="94">
        <v>2.1</v>
      </c>
      <c r="AK226" s="66">
        <v>2.1</v>
      </c>
      <c r="AL226" s="107">
        <v>2</v>
      </c>
      <c r="AM226" s="3">
        <v>1</v>
      </c>
      <c r="AN226" s="3">
        <v>1</v>
      </c>
      <c r="AO226" s="3" t="s">
        <v>998</v>
      </c>
      <c r="AP226" s="3">
        <v>0</v>
      </c>
      <c r="AQ226" s="66">
        <v>5</v>
      </c>
      <c r="AR226" s="3">
        <v>3</v>
      </c>
      <c r="AS226" s="3">
        <v>2</v>
      </c>
      <c r="AT226" s="66" t="s">
        <v>285</v>
      </c>
      <c r="AU226" s="3">
        <v>3</v>
      </c>
      <c r="AV226" s="3">
        <v>2</v>
      </c>
      <c r="AW226" s="3">
        <v>1</v>
      </c>
      <c r="AX226" s="3">
        <v>1</v>
      </c>
      <c r="AY226" s="3">
        <v>1</v>
      </c>
      <c r="AZ226" s="3">
        <v>1</v>
      </c>
      <c r="BA226" s="1">
        <v>1</v>
      </c>
      <c r="BB226" s="66">
        <v>1</v>
      </c>
      <c r="BC226" s="22">
        <v>0</v>
      </c>
      <c r="BD226" s="3">
        <v>0</v>
      </c>
      <c r="BF226" s="3">
        <v>1</v>
      </c>
      <c r="BG226" s="3">
        <v>1</v>
      </c>
      <c r="BH226" s="17">
        <v>1</v>
      </c>
      <c r="BI226" s="3">
        <v>0</v>
      </c>
      <c r="BJ226" s="66">
        <v>0</v>
      </c>
      <c r="BK226" s="118">
        <v>1</v>
      </c>
      <c r="BL226" s="3">
        <v>0</v>
      </c>
      <c r="BM226" s="3">
        <v>0</v>
      </c>
      <c r="BN226" s="3">
        <v>0</v>
      </c>
      <c r="BO226" s="3">
        <v>0</v>
      </c>
      <c r="BP226" s="1">
        <v>3</v>
      </c>
      <c r="BQ226" s="66">
        <v>3</v>
      </c>
      <c r="BR226" s="3">
        <v>2.42</v>
      </c>
      <c r="BS226" s="1">
        <v>1</v>
      </c>
      <c r="BT226" s="1">
        <v>1</v>
      </c>
      <c r="BU226" s="66">
        <v>1</v>
      </c>
      <c r="BW226" s="3">
        <v>3.87</v>
      </c>
      <c r="BX226" s="17">
        <v>1</v>
      </c>
      <c r="BY226" s="1">
        <v>2</v>
      </c>
      <c r="BZ226" s="3">
        <v>46.3</v>
      </c>
      <c r="CA226" s="3">
        <v>121</v>
      </c>
      <c r="CB226" s="24">
        <v>2</v>
      </c>
      <c r="CC226" s="3">
        <v>63</v>
      </c>
      <c r="CD226" s="48">
        <f t="shared" si="106"/>
        <v>1.26</v>
      </c>
      <c r="CE226" s="48">
        <v>2</v>
      </c>
      <c r="CF226" s="129">
        <v>0</v>
      </c>
      <c r="CG226" s="3">
        <v>0</v>
      </c>
      <c r="CH226" s="3">
        <v>0</v>
      </c>
      <c r="CI226" s="3">
        <v>0</v>
      </c>
      <c r="CJ226" s="3">
        <v>0</v>
      </c>
      <c r="CK226" s="3">
        <v>63</v>
      </c>
      <c r="CL226" s="1">
        <f t="shared" si="109"/>
        <v>1.26</v>
      </c>
      <c r="CM226" s="3">
        <v>15.6</v>
      </c>
      <c r="CN226" s="1">
        <v>2</v>
      </c>
      <c r="CO226" s="3">
        <v>52.9</v>
      </c>
      <c r="CP226" s="1">
        <v>2</v>
      </c>
      <c r="CQ226" s="1">
        <f t="shared" si="105"/>
        <v>5.29</v>
      </c>
      <c r="CR226" s="3">
        <v>1.37</v>
      </c>
      <c r="CS226" s="1">
        <f t="shared" si="107"/>
        <v>13.7</v>
      </c>
      <c r="CT226" s="22">
        <v>2</v>
      </c>
      <c r="CU226" s="3">
        <v>37</v>
      </c>
      <c r="CV226" s="107">
        <v>2</v>
      </c>
      <c r="CW226" s="3">
        <v>42.9</v>
      </c>
      <c r="CX226" s="26">
        <f t="shared" si="93"/>
        <v>1.63245729218472</v>
      </c>
      <c r="CY226" s="27">
        <f t="shared" si="94"/>
        <v>1.07742181284192</v>
      </c>
      <c r="CZ226" s="26">
        <f t="shared" si="95"/>
        <v>3.145</v>
      </c>
      <c r="DA226" s="28">
        <f t="shared" si="96"/>
        <v>-2.06757818715808</v>
      </c>
      <c r="DB226" s="22">
        <v>2</v>
      </c>
      <c r="DC226" s="1">
        <v>1</v>
      </c>
      <c r="DD226" s="66">
        <v>2</v>
      </c>
      <c r="DE226" s="29">
        <f t="shared" si="112"/>
        <v>0</v>
      </c>
      <c r="DF226" s="29">
        <v>0</v>
      </c>
      <c r="DG226" s="3">
        <v>25</v>
      </c>
      <c r="DH226" s="1">
        <f t="shared" si="108"/>
        <v>2.5</v>
      </c>
      <c r="DI226" s="3">
        <v>58</v>
      </c>
      <c r="DJ226" s="1">
        <f t="shared" si="97"/>
        <v>5.8</v>
      </c>
      <c r="DK226" s="1">
        <v>3</v>
      </c>
      <c r="DL226" s="3">
        <v>92</v>
      </c>
      <c r="DM226" s="3">
        <v>94</v>
      </c>
      <c r="DN226" s="1">
        <f t="shared" si="110"/>
        <v>9.4</v>
      </c>
      <c r="DO226" s="3">
        <v>2962</v>
      </c>
      <c r="DP226" s="1">
        <v>1</v>
      </c>
      <c r="DQ226" s="1">
        <f t="shared" si="111"/>
        <v>2.962</v>
      </c>
      <c r="DR226" s="3">
        <v>63</v>
      </c>
      <c r="DS226" s="129">
        <v>4.3</v>
      </c>
      <c r="DT226" s="3" t="s">
        <v>584</v>
      </c>
      <c r="DU226" s="3">
        <v>2</v>
      </c>
      <c r="DV226" s="3">
        <v>8</v>
      </c>
      <c r="DW226" s="1">
        <v>2</v>
      </c>
      <c r="DX226" s="95">
        <v>5.54</v>
      </c>
      <c r="DY226" s="3">
        <v>74.1</v>
      </c>
      <c r="DZ226" s="30">
        <v>122</v>
      </c>
      <c r="EA226" s="3">
        <v>58</v>
      </c>
      <c r="EB226" s="3">
        <v>16.9</v>
      </c>
      <c r="EC226" s="3">
        <v>47.6</v>
      </c>
      <c r="ED226" s="3">
        <v>1.49</v>
      </c>
      <c r="EE226" s="3">
        <v>36</v>
      </c>
      <c r="EF226" s="3">
        <v>69.4</v>
      </c>
      <c r="EG226" s="26">
        <f t="shared" si="113"/>
        <v>1.84135947045486</v>
      </c>
      <c r="EH226" s="26">
        <f t="shared" si="114"/>
        <v>1.2152972505002</v>
      </c>
      <c r="EI226" s="1">
        <f t="shared" si="115"/>
        <v>3.06</v>
      </c>
      <c r="EJ226" s="28">
        <f t="shared" si="116"/>
        <v>-1.8447027494998</v>
      </c>
      <c r="EK226" s="22">
        <v>2</v>
      </c>
      <c r="EL226" s="1">
        <v>2</v>
      </c>
      <c r="EM226" s="3">
        <v>89</v>
      </c>
      <c r="EN226" s="3">
        <v>275</v>
      </c>
      <c r="EO226" s="3">
        <v>79</v>
      </c>
      <c r="EP226" s="3">
        <v>92</v>
      </c>
      <c r="EQ226" s="3">
        <v>2951</v>
      </c>
      <c r="ER226" s="129">
        <v>66</v>
      </c>
      <c r="ES226" s="118">
        <v>2.57</v>
      </c>
      <c r="ET226" s="3">
        <v>1</v>
      </c>
      <c r="EU226" s="3">
        <v>4.03</v>
      </c>
      <c r="EV226" s="3">
        <v>55.4</v>
      </c>
      <c r="EW226" s="30">
        <v>122</v>
      </c>
      <c r="EX226" s="3">
        <v>58</v>
      </c>
      <c r="EY226" s="3">
        <v>17.2</v>
      </c>
      <c r="EZ226" s="3">
        <v>46.4</v>
      </c>
      <c r="FA226" s="3">
        <v>1.51</v>
      </c>
      <c r="FB226" s="3">
        <v>31</v>
      </c>
      <c r="FC226" s="3">
        <v>36.7</v>
      </c>
      <c r="FD226" s="3">
        <v>76</v>
      </c>
      <c r="FE226" s="3">
        <v>96</v>
      </c>
      <c r="FF226" s="3">
        <v>111</v>
      </c>
      <c r="FG226" s="3">
        <v>119</v>
      </c>
      <c r="FH226" s="3">
        <v>2567</v>
      </c>
      <c r="FI226" s="3">
        <v>74</v>
      </c>
      <c r="FJ226" s="3">
        <v>2.67</v>
      </c>
      <c r="FK226" s="95">
        <v>40.1</v>
      </c>
      <c r="FL226" s="3">
        <v>36.5</v>
      </c>
      <c r="FM226" s="17"/>
      <c r="FN226" s="31">
        <v>1</v>
      </c>
      <c r="FO226" s="157">
        <v>1</v>
      </c>
      <c r="FP226" s="3">
        <v>0</v>
      </c>
      <c r="FQ226" s="1">
        <v>0</v>
      </c>
      <c r="FR226" s="3" t="s">
        <v>999</v>
      </c>
      <c r="FS226" s="1">
        <v>0</v>
      </c>
      <c r="FT226" s="1">
        <f t="shared" si="98"/>
        <v>0</v>
      </c>
      <c r="FU226" s="66">
        <v>1</v>
      </c>
      <c r="FV226" s="1">
        <f t="shared" si="99"/>
        <v>1</v>
      </c>
      <c r="FW226" s="3">
        <v>1</v>
      </c>
      <c r="FX226" s="1">
        <v>0</v>
      </c>
      <c r="FY226" s="17">
        <v>0</v>
      </c>
      <c r="FZ226" s="1">
        <v>0</v>
      </c>
      <c r="GA226" s="17"/>
      <c r="GB226" s="1">
        <v>0</v>
      </c>
      <c r="GC226" s="17">
        <v>1</v>
      </c>
      <c r="GD226" s="17">
        <v>0</v>
      </c>
      <c r="GE226" s="1">
        <v>0</v>
      </c>
      <c r="GF226" s="17"/>
      <c r="GG226" s="1">
        <v>0</v>
      </c>
      <c r="GH226" s="17">
        <v>1</v>
      </c>
      <c r="GI226" s="17">
        <v>0</v>
      </c>
      <c r="GJ226" s="1">
        <v>0</v>
      </c>
      <c r="GK226" s="3">
        <v>1</v>
      </c>
      <c r="GL226" s="3">
        <v>1</v>
      </c>
      <c r="GM226" s="32">
        <v>0</v>
      </c>
      <c r="GN226" s="17">
        <v>0</v>
      </c>
      <c r="GO226" s="66">
        <v>0</v>
      </c>
      <c r="GP226" s="1">
        <v>0</v>
      </c>
      <c r="GQ226" s="1">
        <v>0</v>
      </c>
      <c r="GR226" s="66">
        <v>0</v>
      </c>
      <c r="GS226" s="1">
        <v>0</v>
      </c>
      <c r="GT226" s="32">
        <v>0</v>
      </c>
      <c r="GU226" s="32">
        <v>0</v>
      </c>
      <c r="GV226" s="3">
        <v>1</v>
      </c>
      <c r="GW226" s="3">
        <v>1</v>
      </c>
      <c r="GX226" s="157">
        <v>0</v>
      </c>
      <c r="GY226" s="66">
        <v>0</v>
      </c>
      <c r="GZ226" s="17">
        <v>0</v>
      </c>
      <c r="HA226" s="129">
        <v>0</v>
      </c>
      <c r="HB226" s="3">
        <v>0</v>
      </c>
      <c r="HC226" s="17">
        <v>0</v>
      </c>
      <c r="HD226" s="170">
        <v>0</v>
      </c>
      <c r="HE226" s="17">
        <v>0</v>
      </c>
      <c r="HF226" s="17">
        <v>0</v>
      </c>
      <c r="HG226" s="17">
        <v>0</v>
      </c>
      <c r="HH226" s="17">
        <v>0</v>
      </c>
      <c r="HI226" s="17">
        <v>0</v>
      </c>
      <c r="HL226" s="3">
        <v>0</v>
      </c>
      <c r="HM226" s="3">
        <v>0</v>
      </c>
      <c r="HN226" s="3">
        <v>0</v>
      </c>
      <c r="HO226" s="3">
        <v>0</v>
      </c>
      <c r="HP226" s="3">
        <v>0</v>
      </c>
      <c r="HQ226" s="3">
        <v>0</v>
      </c>
      <c r="HR226" s="32">
        <v>0</v>
      </c>
      <c r="HS226" s="1">
        <v>0</v>
      </c>
      <c r="HT226" s="32">
        <v>0</v>
      </c>
      <c r="HU226" s="32">
        <v>0</v>
      </c>
      <c r="HV226" s="1"/>
      <c r="HW226" s="32">
        <v>0</v>
      </c>
      <c r="HX226" s="32">
        <v>0</v>
      </c>
      <c r="HY226" s="1">
        <f t="shared" si="100"/>
        <v>0</v>
      </c>
      <c r="HZ226" s="1">
        <v>0</v>
      </c>
      <c r="IA226" s="1">
        <f t="shared" si="101"/>
        <v>0</v>
      </c>
      <c r="IB226" s="1">
        <v>0</v>
      </c>
      <c r="IC226" s="3">
        <v>0</v>
      </c>
      <c r="ID226" s="118">
        <v>0</v>
      </c>
      <c r="IE226" s="118"/>
      <c r="IF226" s="118"/>
      <c r="IG226" s="115">
        <v>1</v>
      </c>
      <c r="IH226" s="118" t="s">
        <v>242</v>
      </c>
      <c r="II226" s="179">
        <v>0</v>
      </c>
      <c r="IJ226" s="3" t="s">
        <v>1000</v>
      </c>
      <c r="IK226" s="3" t="s">
        <v>754</v>
      </c>
      <c r="IL226" s="3" t="s">
        <v>242</v>
      </c>
      <c r="JE226" s="118"/>
      <c r="JI226" s="3" t="s">
        <v>242</v>
      </c>
      <c r="JN226" s="118"/>
    </row>
    <row r="227" s="1" customFormat="1" ht="30" spans="1:274">
      <c r="A227" s="17">
        <v>135</v>
      </c>
      <c r="B227" s="48">
        <v>3001416860</v>
      </c>
      <c r="C227" s="48" t="s">
        <v>1001</v>
      </c>
      <c r="E227" s="49">
        <v>3</v>
      </c>
      <c r="F227" s="49">
        <v>2</v>
      </c>
      <c r="G227" s="17">
        <v>3</v>
      </c>
      <c r="H227" s="1">
        <v>1</v>
      </c>
      <c r="I227" s="71">
        <v>60.7426391382406</v>
      </c>
      <c r="J227" s="47">
        <v>2</v>
      </c>
      <c r="K227" s="68">
        <f t="shared" si="92"/>
        <v>6.07426391382406</v>
      </c>
      <c r="L227" s="49">
        <v>4</v>
      </c>
      <c r="M227" s="78">
        <v>21186</v>
      </c>
      <c r="N227" s="1">
        <v>0</v>
      </c>
      <c r="O227" s="1">
        <v>1</v>
      </c>
      <c r="P227" s="1">
        <v>0</v>
      </c>
      <c r="Q227" s="1">
        <v>0</v>
      </c>
      <c r="R227" s="1">
        <v>0</v>
      </c>
      <c r="S227" s="19">
        <v>223</v>
      </c>
      <c r="T227" s="83">
        <v>225</v>
      </c>
      <c r="U227" s="1">
        <v>1</v>
      </c>
      <c r="V227" s="1">
        <v>1</v>
      </c>
      <c r="W227" s="1">
        <v>1</v>
      </c>
      <c r="X227" s="1">
        <v>1</v>
      </c>
      <c r="Z227" s="88">
        <v>43372</v>
      </c>
      <c r="AA227" s="17">
        <v>132</v>
      </c>
      <c r="AB227" s="17" t="s">
        <v>1002</v>
      </c>
      <c r="AC227" s="1">
        <v>28.4</v>
      </c>
      <c r="AD227" s="1">
        <v>2</v>
      </c>
      <c r="AE227" s="20" t="s">
        <v>1003</v>
      </c>
      <c r="AF227" s="16"/>
      <c r="AG227" s="16" t="s">
        <v>255</v>
      </c>
      <c r="AH227" s="16">
        <v>3</v>
      </c>
      <c r="AI227" s="21">
        <v>3</v>
      </c>
      <c r="AJ227" s="16">
        <v>2.3</v>
      </c>
      <c r="AK227" s="17">
        <v>2.3</v>
      </c>
      <c r="AL227" s="107">
        <v>2</v>
      </c>
      <c r="AM227" s="1">
        <v>4</v>
      </c>
      <c r="AN227" s="1">
        <v>3</v>
      </c>
      <c r="AO227" s="1">
        <v>0</v>
      </c>
      <c r="AP227" s="1">
        <v>0</v>
      </c>
      <c r="AQ227" s="17">
        <v>4</v>
      </c>
      <c r="AR227" s="1">
        <v>2</v>
      </c>
      <c r="AS227" s="3">
        <v>2</v>
      </c>
      <c r="AT227" s="17" t="s">
        <v>259</v>
      </c>
      <c r="AU227" s="3">
        <v>2</v>
      </c>
      <c r="AV227" s="17">
        <v>1</v>
      </c>
      <c r="AW227" s="1">
        <v>0</v>
      </c>
      <c r="AX227" s="1">
        <v>1</v>
      </c>
      <c r="AY227" s="1">
        <v>1</v>
      </c>
      <c r="AZ227" s="1">
        <v>0</v>
      </c>
      <c r="BA227" s="1">
        <v>0</v>
      </c>
      <c r="BB227" s="107">
        <v>0</v>
      </c>
      <c r="BC227" s="22">
        <v>0</v>
      </c>
      <c r="BD227" s="22">
        <v>0</v>
      </c>
      <c r="BE227" s="22"/>
      <c r="BF227" s="1">
        <v>0</v>
      </c>
      <c r="BG227" s="1">
        <v>0</v>
      </c>
      <c r="BH227" s="17">
        <v>0</v>
      </c>
      <c r="BI227" s="1">
        <v>0</v>
      </c>
      <c r="BJ227" s="17">
        <v>0</v>
      </c>
      <c r="BK227" s="23">
        <v>4</v>
      </c>
      <c r="BL227" s="1">
        <v>0</v>
      </c>
      <c r="BM227" s="1">
        <v>0</v>
      </c>
      <c r="BN227" s="1">
        <v>1</v>
      </c>
      <c r="BO227" s="1" t="s">
        <v>1004</v>
      </c>
      <c r="BP227" s="1">
        <v>1</v>
      </c>
      <c r="BQ227" s="1">
        <v>1</v>
      </c>
      <c r="BR227" s="1">
        <v>132.9</v>
      </c>
      <c r="BS227" s="1">
        <v>2</v>
      </c>
      <c r="BT227" s="1">
        <v>3</v>
      </c>
      <c r="BU227" s="1">
        <v>4</v>
      </c>
      <c r="BW227" s="1">
        <v>6.64</v>
      </c>
      <c r="BX227" s="1">
        <v>2</v>
      </c>
      <c r="BY227" s="66">
        <v>3</v>
      </c>
      <c r="BZ227" s="1">
        <v>43.5</v>
      </c>
      <c r="CA227" s="1">
        <v>160</v>
      </c>
      <c r="CB227" s="24">
        <v>2</v>
      </c>
      <c r="CC227" s="24">
        <v>132</v>
      </c>
      <c r="CD227" s="48">
        <f t="shared" si="106"/>
        <v>2.64</v>
      </c>
      <c r="CE227" s="48">
        <v>3</v>
      </c>
      <c r="CF227" s="25">
        <v>0</v>
      </c>
      <c r="CG227" s="17">
        <v>0</v>
      </c>
      <c r="CH227" s="17">
        <v>0</v>
      </c>
      <c r="CI227" s="17">
        <v>0</v>
      </c>
      <c r="CJ227" s="17">
        <v>0</v>
      </c>
      <c r="CK227" s="17">
        <v>132</v>
      </c>
      <c r="CL227" s="1">
        <f t="shared" si="109"/>
        <v>2.64</v>
      </c>
      <c r="CM227" s="22">
        <v>11.7</v>
      </c>
      <c r="CN227" s="17">
        <v>1</v>
      </c>
      <c r="CO227" s="1">
        <v>87.2</v>
      </c>
      <c r="CP227" s="17">
        <v>5</v>
      </c>
      <c r="CQ227" s="1">
        <f t="shared" si="105"/>
        <v>8.72</v>
      </c>
      <c r="CR227" s="1">
        <v>1.02</v>
      </c>
      <c r="CS227" s="1">
        <f t="shared" si="107"/>
        <v>10.2</v>
      </c>
      <c r="CT227" s="107">
        <v>1</v>
      </c>
      <c r="CU227" s="22">
        <v>40</v>
      </c>
      <c r="CV227" s="107">
        <v>2</v>
      </c>
      <c r="CW227" s="22">
        <v>11.8</v>
      </c>
      <c r="CX227" s="26">
        <f t="shared" si="93"/>
        <v>1.07188200730613</v>
      </c>
      <c r="CY227" s="27">
        <f t="shared" si="94"/>
        <v>0.707442124822043</v>
      </c>
      <c r="CZ227" s="26">
        <f t="shared" si="95"/>
        <v>3.4</v>
      </c>
      <c r="DA227" s="28">
        <f t="shared" si="96"/>
        <v>-2.69255787517796</v>
      </c>
      <c r="DB227" s="107">
        <v>1</v>
      </c>
      <c r="DC227" s="1">
        <v>1</v>
      </c>
      <c r="DD227" s="17">
        <v>2</v>
      </c>
      <c r="DE227" s="29">
        <f t="shared" si="112"/>
        <v>1</v>
      </c>
      <c r="DF227" s="141">
        <v>1</v>
      </c>
      <c r="DG227" s="1">
        <v>48</v>
      </c>
      <c r="DH227" s="1">
        <f t="shared" si="108"/>
        <v>4.8</v>
      </c>
      <c r="DI227" s="1">
        <v>34</v>
      </c>
      <c r="DJ227" s="1">
        <f t="shared" si="97"/>
        <v>3.4</v>
      </c>
      <c r="DK227" s="17">
        <v>2</v>
      </c>
      <c r="DL227" s="1">
        <v>149</v>
      </c>
      <c r="DM227" s="1">
        <v>142</v>
      </c>
      <c r="DN227" s="1">
        <f t="shared" si="110"/>
        <v>14.2</v>
      </c>
      <c r="DO227" s="1">
        <v>6597</v>
      </c>
      <c r="DP227" s="1">
        <v>2</v>
      </c>
      <c r="DQ227" s="1">
        <f t="shared" si="111"/>
        <v>6.597</v>
      </c>
      <c r="DR227" s="1">
        <v>58</v>
      </c>
      <c r="DS227" s="25">
        <v>4.2</v>
      </c>
      <c r="DT227" s="1" t="s">
        <v>241</v>
      </c>
      <c r="DU227" s="1">
        <v>1</v>
      </c>
      <c r="DV227" s="1">
        <v>5</v>
      </c>
      <c r="DW227" s="1">
        <v>1</v>
      </c>
      <c r="DX227" s="20">
        <v>8.52</v>
      </c>
      <c r="DY227" s="1">
        <v>63.7</v>
      </c>
      <c r="DZ227" s="30">
        <v>153</v>
      </c>
      <c r="EA227" s="1">
        <v>77</v>
      </c>
      <c r="EB227" s="1">
        <v>13.9</v>
      </c>
      <c r="EC227" s="1">
        <v>61</v>
      </c>
      <c r="ED227" s="1">
        <v>1.22</v>
      </c>
      <c r="EE227" s="1">
        <v>35</v>
      </c>
      <c r="EF227" s="1">
        <v>40.2</v>
      </c>
      <c r="EG227" s="26">
        <f t="shared" si="113"/>
        <v>1.60422605308447</v>
      </c>
      <c r="EH227" s="26">
        <f t="shared" si="114"/>
        <v>1.05878919503575</v>
      </c>
      <c r="EI227" s="1">
        <f t="shared" si="115"/>
        <v>2.975</v>
      </c>
      <c r="EJ227" s="28">
        <f t="shared" si="116"/>
        <v>-1.91621080496425</v>
      </c>
      <c r="EK227" s="22">
        <v>2</v>
      </c>
      <c r="EL227" s="1">
        <v>2</v>
      </c>
      <c r="EM227" s="1">
        <v>406</v>
      </c>
      <c r="EN227" s="1">
        <v>379</v>
      </c>
      <c r="EO227" s="1">
        <v>145</v>
      </c>
      <c r="EP227" s="1">
        <v>116</v>
      </c>
      <c r="EQ227" s="1">
        <v>5822</v>
      </c>
      <c r="ER227" s="25">
        <v>67</v>
      </c>
      <c r="ES227" s="23"/>
      <c r="ET227" s="1">
        <v>1</v>
      </c>
      <c r="EU227" s="1">
        <v>6.24</v>
      </c>
      <c r="EV227" s="1">
        <v>47.7</v>
      </c>
      <c r="EW227" s="30">
        <v>142</v>
      </c>
      <c r="EX227" s="1">
        <v>103</v>
      </c>
      <c r="EY227" s="1">
        <v>13.3</v>
      </c>
      <c r="EZ227" s="1">
        <v>66.5</v>
      </c>
      <c r="FA227" s="1">
        <v>1.16</v>
      </c>
      <c r="FB227" s="1">
        <v>35</v>
      </c>
      <c r="FC227" s="1">
        <v>17.9</v>
      </c>
      <c r="FD227" s="1">
        <v>118</v>
      </c>
      <c r="FE227" s="1">
        <v>51</v>
      </c>
      <c r="FF227" s="1">
        <v>138</v>
      </c>
      <c r="FG227" s="1">
        <v>119</v>
      </c>
      <c r="FH227" s="1">
        <v>4909</v>
      </c>
      <c r="FI227" s="1">
        <v>68</v>
      </c>
      <c r="FK227" s="20">
        <v>38.6</v>
      </c>
      <c r="FL227" s="1">
        <v>36.5</v>
      </c>
      <c r="FM227" s="17"/>
      <c r="FN227" s="31">
        <v>1</v>
      </c>
      <c r="FO227" s="157">
        <v>1</v>
      </c>
      <c r="FP227" s="1">
        <v>2</v>
      </c>
      <c r="FQ227" s="1">
        <v>1</v>
      </c>
      <c r="FR227" s="1">
        <v>0</v>
      </c>
      <c r="FS227" s="1">
        <v>0</v>
      </c>
      <c r="FT227" s="1">
        <f t="shared" si="98"/>
        <v>0</v>
      </c>
      <c r="FU227" s="1">
        <v>0</v>
      </c>
      <c r="FV227" s="1">
        <f t="shared" si="99"/>
        <v>0</v>
      </c>
      <c r="FW227" s="1">
        <v>0</v>
      </c>
      <c r="FX227" s="1">
        <v>0</v>
      </c>
      <c r="FY227" s="17">
        <v>0</v>
      </c>
      <c r="FZ227" s="1">
        <v>0</v>
      </c>
      <c r="GB227" s="1">
        <v>0</v>
      </c>
      <c r="GC227" s="1">
        <v>0</v>
      </c>
      <c r="GD227" s="17">
        <v>0</v>
      </c>
      <c r="GE227" s="1">
        <v>0</v>
      </c>
      <c r="GG227" s="1">
        <v>0</v>
      </c>
      <c r="GH227" s="1">
        <v>1</v>
      </c>
      <c r="GI227" s="17">
        <v>0</v>
      </c>
      <c r="GJ227" s="1">
        <v>0</v>
      </c>
      <c r="GK227" s="1" t="s">
        <v>1005</v>
      </c>
      <c r="GL227" s="1">
        <v>1</v>
      </c>
      <c r="GM227" s="32">
        <v>0</v>
      </c>
      <c r="GN227" s="17">
        <v>0</v>
      </c>
      <c r="GO227" s="17">
        <v>0</v>
      </c>
      <c r="GP227" s="1">
        <v>0</v>
      </c>
      <c r="GQ227" s="1">
        <v>0</v>
      </c>
      <c r="GR227" s="1">
        <v>0</v>
      </c>
      <c r="GS227" s="1">
        <v>0</v>
      </c>
      <c r="GT227" s="32">
        <v>0</v>
      </c>
      <c r="GU227" s="32">
        <v>0</v>
      </c>
      <c r="GV227" s="1">
        <v>0</v>
      </c>
      <c r="GW227" s="1">
        <v>0</v>
      </c>
      <c r="GX227" s="157">
        <v>0</v>
      </c>
      <c r="GY227" s="17">
        <v>0</v>
      </c>
      <c r="GZ227" s="17">
        <v>0</v>
      </c>
      <c r="HA227" s="25">
        <v>0</v>
      </c>
      <c r="HB227" s="1">
        <v>0</v>
      </c>
      <c r="HC227" s="17">
        <v>0</v>
      </c>
      <c r="HD227" s="170">
        <v>0</v>
      </c>
      <c r="HE227" s="17">
        <v>0</v>
      </c>
      <c r="HF227" s="17">
        <v>0</v>
      </c>
      <c r="HG227" s="17">
        <v>0</v>
      </c>
      <c r="HH227" s="17">
        <v>0</v>
      </c>
      <c r="HI227" s="17">
        <v>0</v>
      </c>
      <c r="HL227" s="1">
        <v>0</v>
      </c>
      <c r="HM227" s="1">
        <v>0</v>
      </c>
      <c r="HN227" s="1">
        <v>0</v>
      </c>
      <c r="HO227" s="1">
        <v>0</v>
      </c>
      <c r="HP227" s="1">
        <v>0</v>
      </c>
      <c r="HQ227" s="1">
        <v>0</v>
      </c>
      <c r="HR227" s="32">
        <v>0</v>
      </c>
      <c r="HS227" s="1">
        <v>0</v>
      </c>
      <c r="HT227" s="32">
        <v>0</v>
      </c>
      <c r="HU227" s="32">
        <v>0</v>
      </c>
      <c r="HW227" s="32">
        <v>0</v>
      </c>
      <c r="HX227" s="32">
        <v>0</v>
      </c>
      <c r="HY227" s="1">
        <f t="shared" si="100"/>
        <v>0</v>
      </c>
      <c r="HZ227" s="1">
        <v>0</v>
      </c>
      <c r="IA227" s="1">
        <f t="shared" si="101"/>
        <v>0</v>
      </c>
      <c r="IB227" s="1">
        <v>0</v>
      </c>
      <c r="IC227" s="1">
        <v>0</v>
      </c>
      <c r="ID227" s="23">
        <v>0</v>
      </c>
      <c r="IE227" s="23"/>
      <c r="IF227" s="23"/>
      <c r="IG227" s="36">
        <v>4</v>
      </c>
      <c r="IH227" s="37" t="s">
        <v>331</v>
      </c>
      <c r="II227" s="33">
        <v>0</v>
      </c>
      <c r="IJ227" s="1" t="s">
        <v>1006</v>
      </c>
      <c r="IK227" s="1" t="s">
        <v>502</v>
      </c>
      <c r="IL227" s="38" t="s">
        <v>261</v>
      </c>
      <c r="IM227" s="1" t="s">
        <v>1007</v>
      </c>
      <c r="IN227" s="1">
        <v>0</v>
      </c>
      <c r="IO227" s="1">
        <v>8.43</v>
      </c>
      <c r="IQ227" s="1">
        <v>4.54</v>
      </c>
      <c r="IR227" s="1">
        <v>34.22</v>
      </c>
      <c r="IS227" s="1">
        <v>149</v>
      </c>
      <c r="IT227" s="1">
        <v>106</v>
      </c>
      <c r="IU227" s="1">
        <v>11.9</v>
      </c>
      <c r="IV227" s="1">
        <v>84.3</v>
      </c>
      <c r="IW227" s="1">
        <v>1.04</v>
      </c>
      <c r="IX227" s="1">
        <v>35</v>
      </c>
      <c r="IY227" s="1">
        <v>84.3</v>
      </c>
      <c r="IZ227" s="1">
        <v>25</v>
      </c>
      <c r="JA227" s="1">
        <v>27</v>
      </c>
      <c r="JB227" s="1">
        <v>148</v>
      </c>
      <c r="JC227" s="1">
        <v>93</v>
      </c>
      <c r="JD227" s="1">
        <v>6461</v>
      </c>
      <c r="JE227" s="23">
        <v>56</v>
      </c>
      <c r="JI227" s="38" t="s">
        <v>261</v>
      </c>
      <c r="JN227" s="23"/>
    </row>
    <row r="228" s="3" customFormat="1" spans="2:274">
      <c r="B228" s="56"/>
      <c r="C228" s="56"/>
      <c r="E228" s="54">
        <v>3</v>
      </c>
      <c r="F228" s="49">
        <v>2</v>
      </c>
      <c r="G228" s="66">
        <v>3</v>
      </c>
      <c r="H228" s="66">
        <v>1</v>
      </c>
      <c r="I228" s="71">
        <v>60.9671454219031</v>
      </c>
      <c r="J228" s="47">
        <v>2</v>
      </c>
      <c r="K228" s="68">
        <f t="shared" si="92"/>
        <v>6.09671454219031</v>
      </c>
      <c r="L228" s="49">
        <v>4</v>
      </c>
      <c r="M228" s="79">
        <v>21186</v>
      </c>
      <c r="N228" s="66">
        <v>0</v>
      </c>
      <c r="O228" s="66">
        <v>1</v>
      </c>
      <c r="P228" s="66">
        <v>0</v>
      </c>
      <c r="Q228" s="66">
        <v>0</v>
      </c>
      <c r="R228" s="1">
        <v>0</v>
      </c>
      <c r="S228" s="19">
        <v>224</v>
      </c>
      <c r="T228" s="83">
        <v>226</v>
      </c>
      <c r="U228" s="3">
        <v>2</v>
      </c>
      <c r="V228" s="3">
        <v>2</v>
      </c>
      <c r="W228" s="1">
        <v>2</v>
      </c>
      <c r="X228" s="1">
        <v>1</v>
      </c>
      <c r="Z228" s="92">
        <v>43454</v>
      </c>
      <c r="AA228" s="66">
        <v>106</v>
      </c>
      <c r="AB228" s="66">
        <v>0</v>
      </c>
      <c r="AC228" s="3">
        <v>28.4</v>
      </c>
      <c r="AD228" s="1">
        <v>2</v>
      </c>
      <c r="AE228" s="95" t="s">
        <v>245</v>
      </c>
      <c r="AF228" s="94"/>
      <c r="AG228" s="94" t="s">
        <v>235</v>
      </c>
      <c r="AH228" s="94">
        <v>1</v>
      </c>
      <c r="AI228" s="21">
        <v>1</v>
      </c>
      <c r="AJ228" s="94">
        <v>1.1</v>
      </c>
      <c r="AK228" s="66">
        <v>1.1</v>
      </c>
      <c r="AL228" s="22">
        <v>1</v>
      </c>
      <c r="AM228" s="3">
        <v>2</v>
      </c>
      <c r="AN228" s="3">
        <v>2</v>
      </c>
      <c r="AO228" s="3">
        <v>0</v>
      </c>
      <c r="AP228" s="3">
        <v>0</v>
      </c>
      <c r="AQ228" s="66">
        <v>2</v>
      </c>
      <c r="AR228" s="1">
        <v>1</v>
      </c>
      <c r="AS228" s="66">
        <v>1</v>
      </c>
      <c r="AT228" s="66" t="s">
        <v>246</v>
      </c>
      <c r="AU228" s="17">
        <v>1</v>
      </c>
      <c r="AV228" s="17">
        <v>1</v>
      </c>
      <c r="AW228" s="3">
        <v>0</v>
      </c>
      <c r="AX228" s="3">
        <v>1</v>
      </c>
      <c r="AY228" s="3">
        <v>1</v>
      </c>
      <c r="AZ228" s="3">
        <v>0</v>
      </c>
      <c r="BA228" s="1">
        <v>0</v>
      </c>
      <c r="BB228" s="66">
        <v>0</v>
      </c>
      <c r="BC228" s="22">
        <v>0</v>
      </c>
      <c r="BD228" s="3">
        <v>0</v>
      </c>
      <c r="BF228" s="3">
        <v>0</v>
      </c>
      <c r="BG228" s="3">
        <v>0</v>
      </c>
      <c r="BH228" s="17">
        <v>0</v>
      </c>
      <c r="BI228" s="3">
        <v>0</v>
      </c>
      <c r="BJ228" s="66">
        <v>0</v>
      </c>
      <c r="BK228" s="118">
        <v>2</v>
      </c>
      <c r="BL228" s="3">
        <v>0</v>
      </c>
      <c r="BM228" s="3">
        <v>0</v>
      </c>
      <c r="BN228" s="3">
        <v>1</v>
      </c>
      <c r="BO228" s="3" t="s">
        <v>1007</v>
      </c>
      <c r="BP228" s="1">
        <v>1</v>
      </c>
      <c r="BQ228" s="66">
        <v>1</v>
      </c>
      <c r="BR228" s="3">
        <v>8.43</v>
      </c>
      <c r="BS228" s="1">
        <v>1</v>
      </c>
      <c r="BT228" s="1">
        <v>2</v>
      </c>
      <c r="BU228" s="1">
        <v>2</v>
      </c>
      <c r="BW228" s="3">
        <v>4.54</v>
      </c>
      <c r="BX228" s="1">
        <v>2</v>
      </c>
      <c r="BY228" s="1">
        <v>2</v>
      </c>
      <c r="BZ228" s="3">
        <v>34.22</v>
      </c>
      <c r="CA228" s="3">
        <v>149</v>
      </c>
      <c r="CB228" s="24">
        <v>2</v>
      </c>
      <c r="CC228" s="3">
        <v>106</v>
      </c>
      <c r="CD228" s="48">
        <f t="shared" si="106"/>
        <v>2.12</v>
      </c>
      <c r="CE228" s="48">
        <v>3</v>
      </c>
      <c r="CF228" s="129">
        <v>0</v>
      </c>
      <c r="CG228" s="3">
        <v>0</v>
      </c>
      <c r="CH228" s="3">
        <v>0</v>
      </c>
      <c r="CI228" s="3">
        <v>0</v>
      </c>
      <c r="CJ228" s="3">
        <v>0</v>
      </c>
      <c r="CK228" s="3">
        <v>106</v>
      </c>
      <c r="CL228" s="1">
        <f t="shared" si="109"/>
        <v>2.12</v>
      </c>
      <c r="CM228" s="3">
        <v>11.9</v>
      </c>
      <c r="CN228" s="17">
        <v>1</v>
      </c>
      <c r="CO228" s="3">
        <v>84.3</v>
      </c>
      <c r="CP228" s="17">
        <v>5</v>
      </c>
      <c r="CQ228" s="1">
        <f t="shared" si="105"/>
        <v>8.43</v>
      </c>
      <c r="CR228" s="3">
        <v>1.04</v>
      </c>
      <c r="CS228" s="1">
        <f t="shared" si="107"/>
        <v>10.4</v>
      </c>
      <c r="CT228" s="107">
        <v>1</v>
      </c>
      <c r="CU228" s="3">
        <v>35</v>
      </c>
      <c r="CV228" s="107">
        <v>2</v>
      </c>
      <c r="CW228" s="3">
        <v>8.3</v>
      </c>
      <c r="CX228" s="26">
        <f t="shared" si="93"/>
        <v>0.919078092376074</v>
      </c>
      <c r="CY228" s="27">
        <f t="shared" si="94"/>
        <v>0.606591540968209</v>
      </c>
      <c r="CZ228" s="26">
        <f t="shared" si="95"/>
        <v>2.975</v>
      </c>
      <c r="DA228" s="28">
        <f t="shared" si="96"/>
        <v>-2.36840845903179</v>
      </c>
      <c r="DB228" s="22">
        <v>2</v>
      </c>
      <c r="DC228" s="1">
        <v>1</v>
      </c>
      <c r="DD228" s="66">
        <v>2</v>
      </c>
      <c r="DE228" s="29">
        <f t="shared" si="112"/>
        <v>0</v>
      </c>
      <c r="DF228" s="29">
        <v>0</v>
      </c>
      <c r="DG228" s="3">
        <v>25</v>
      </c>
      <c r="DH228" s="1">
        <f t="shared" si="108"/>
        <v>2.5</v>
      </c>
      <c r="DI228" s="3">
        <v>27</v>
      </c>
      <c r="DJ228" s="1">
        <f t="shared" si="97"/>
        <v>2.7</v>
      </c>
      <c r="DK228" s="17">
        <v>2</v>
      </c>
      <c r="DL228" s="3">
        <v>148</v>
      </c>
      <c r="DM228" s="3">
        <v>93</v>
      </c>
      <c r="DN228" s="1">
        <f t="shared" si="110"/>
        <v>9.3</v>
      </c>
      <c r="DO228" s="3">
        <v>6461</v>
      </c>
      <c r="DP228" s="1">
        <v>2</v>
      </c>
      <c r="DQ228" s="1">
        <f t="shared" si="111"/>
        <v>6.461</v>
      </c>
      <c r="DR228" s="3">
        <v>56</v>
      </c>
      <c r="DS228" s="129">
        <v>4.2</v>
      </c>
      <c r="DT228" s="3" t="s">
        <v>260</v>
      </c>
      <c r="DU228" s="3">
        <v>1</v>
      </c>
      <c r="DV228" s="3">
        <v>6</v>
      </c>
      <c r="DW228" s="1">
        <v>1</v>
      </c>
      <c r="DX228" s="95">
        <v>6.66</v>
      </c>
      <c r="DY228" s="3">
        <v>58.8</v>
      </c>
      <c r="DZ228" s="30">
        <v>146</v>
      </c>
      <c r="EA228" s="3">
        <v>83</v>
      </c>
      <c r="EB228" s="3">
        <v>12.8</v>
      </c>
      <c r="EC228" s="3">
        <v>74.4</v>
      </c>
      <c r="ED228" s="3">
        <v>1.12</v>
      </c>
      <c r="EE228" s="3">
        <v>36</v>
      </c>
      <c r="EF228" s="3">
        <v>25.8</v>
      </c>
      <c r="EG228" s="26">
        <f t="shared" si="113"/>
        <v>1.41161970596323</v>
      </c>
      <c r="EH228" s="26">
        <f t="shared" si="114"/>
        <v>0.931669005935732</v>
      </c>
      <c r="EI228" s="1">
        <f t="shared" si="115"/>
        <v>3.06</v>
      </c>
      <c r="EJ228" s="28">
        <f t="shared" si="116"/>
        <v>-2.12833099406427</v>
      </c>
      <c r="EK228" s="22">
        <v>2</v>
      </c>
      <c r="EL228" s="1">
        <v>2</v>
      </c>
      <c r="EM228" s="3">
        <v>123</v>
      </c>
      <c r="EN228" s="3">
        <v>177</v>
      </c>
      <c r="EO228" s="3">
        <v>147</v>
      </c>
      <c r="EP228" s="3">
        <v>86</v>
      </c>
      <c r="EQ228" s="3">
        <v>6366</v>
      </c>
      <c r="ER228" s="129">
        <v>73</v>
      </c>
      <c r="ES228" s="118"/>
      <c r="ET228" s="3">
        <v>0</v>
      </c>
      <c r="EW228" s="30"/>
      <c r="FK228" s="95">
        <v>36.7</v>
      </c>
      <c r="FL228" s="3">
        <v>36.5</v>
      </c>
      <c r="FM228" s="1"/>
      <c r="FN228" s="31">
        <v>0</v>
      </c>
      <c r="FO228" s="32">
        <v>0</v>
      </c>
      <c r="FP228" s="3">
        <v>0</v>
      </c>
      <c r="FQ228" s="1">
        <v>0</v>
      </c>
      <c r="FR228" s="3">
        <v>0</v>
      </c>
      <c r="FS228" s="1">
        <v>0</v>
      </c>
      <c r="FT228" s="1">
        <f t="shared" si="98"/>
        <v>0</v>
      </c>
      <c r="FU228" s="66">
        <v>0</v>
      </c>
      <c r="FV228" s="1">
        <f t="shared" si="99"/>
        <v>0</v>
      </c>
      <c r="FW228" s="1">
        <v>0</v>
      </c>
      <c r="FX228" s="1">
        <v>0</v>
      </c>
      <c r="FY228" s="17">
        <v>0</v>
      </c>
      <c r="FZ228" s="1">
        <v>0</v>
      </c>
      <c r="GA228" s="17"/>
      <c r="GB228" s="1">
        <v>0</v>
      </c>
      <c r="GC228" s="17">
        <v>0</v>
      </c>
      <c r="GD228" s="17">
        <v>0</v>
      </c>
      <c r="GE228" s="1">
        <v>0</v>
      </c>
      <c r="GF228" s="17"/>
      <c r="GG228" s="1">
        <v>0</v>
      </c>
      <c r="GH228" s="17">
        <v>0</v>
      </c>
      <c r="GI228" s="17">
        <v>0</v>
      </c>
      <c r="GJ228" s="1">
        <v>0</v>
      </c>
      <c r="GK228" s="3">
        <v>0</v>
      </c>
      <c r="GL228" s="3">
        <v>0</v>
      </c>
      <c r="GM228" s="32">
        <v>0</v>
      </c>
      <c r="GN228" s="17">
        <v>0</v>
      </c>
      <c r="GO228" s="66">
        <v>0</v>
      </c>
      <c r="GP228" s="1">
        <v>0</v>
      </c>
      <c r="GQ228" s="1">
        <v>0</v>
      </c>
      <c r="GR228" s="66">
        <v>0</v>
      </c>
      <c r="GS228" s="1">
        <v>0</v>
      </c>
      <c r="GT228" s="32">
        <v>0</v>
      </c>
      <c r="GU228" s="32">
        <v>0</v>
      </c>
      <c r="GV228" s="3">
        <v>0</v>
      </c>
      <c r="GW228" s="3">
        <v>0</v>
      </c>
      <c r="GX228" s="157">
        <v>0</v>
      </c>
      <c r="GY228" s="66">
        <v>0</v>
      </c>
      <c r="GZ228" s="17">
        <v>0</v>
      </c>
      <c r="HA228" s="129">
        <v>0</v>
      </c>
      <c r="HB228" s="3">
        <v>0</v>
      </c>
      <c r="HC228" s="17">
        <v>0</v>
      </c>
      <c r="HD228" s="170">
        <v>0</v>
      </c>
      <c r="HE228" s="17">
        <v>0</v>
      </c>
      <c r="HF228" s="17">
        <v>0</v>
      </c>
      <c r="HG228" s="17">
        <v>0</v>
      </c>
      <c r="HH228" s="17">
        <v>0</v>
      </c>
      <c r="HI228" s="17">
        <v>0</v>
      </c>
      <c r="HL228" s="3">
        <v>0</v>
      </c>
      <c r="HM228" s="3">
        <v>0</v>
      </c>
      <c r="HN228" s="3">
        <v>0</v>
      </c>
      <c r="HO228" s="3">
        <v>0</v>
      </c>
      <c r="HP228" s="3">
        <v>0</v>
      </c>
      <c r="HQ228" s="3">
        <v>0</v>
      </c>
      <c r="HR228" s="32">
        <v>0</v>
      </c>
      <c r="HS228" s="1">
        <v>0</v>
      </c>
      <c r="HT228" s="32">
        <v>0</v>
      </c>
      <c r="HU228" s="32">
        <v>0</v>
      </c>
      <c r="HV228" s="1"/>
      <c r="HW228" s="32">
        <v>0</v>
      </c>
      <c r="HX228" s="32">
        <v>0</v>
      </c>
      <c r="HY228" s="1">
        <f t="shared" si="100"/>
        <v>0</v>
      </c>
      <c r="HZ228" s="1">
        <v>0</v>
      </c>
      <c r="IA228" s="1">
        <f t="shared" si="101"/>
        <v>0</v>
      </c>
      <c r="IB228" s="1">
        <v>0</v>
      </c>
      <c r="IC228" s="3">
        <v>0</v>
      </c>
      <c r="ID228" s="118">
        <v>0</v>
      </c>
      <c r="IE228" s="118"/>
      <c r="IF228" s="118"/>
      <c r="IG228" s="115">
        <v>2</v>
      </c>
      <c r="IH228" s="118" t="s">
        <v>242</v>
      </c>
      <c r="II228" s="179">
        <v>0</v>
      </c>
      <c r="IJ228" s="3" t="s">
        <v>1008</v>
      </c>
      <c r="IK228" s="3" t="s">
        <v>365</v>
      </c>
      <c r="IL228" s="3" t="s">
        <v>242</v>
      </c>
      <c r="JE228" s="118"/>
      <c r="JI228" s="3" t="s">
        <v>242</v>
      </c>
      <c r="JN228" s="118"/>
    </row>
    <row r="229" s="3" customFormat="1" spans="2:274">
      <c r="B229" s="56"/>
      <c r="C229" s="56"/>
      <c r="E229" s="54">
        <v>3</v>
      </c>
      <c r="F229" s="49">
        <v>2</v>
      </c>
      <c r="G229" s="66">
        <v>3</v>
      </c>
      <c r="H229" s="66">
        <v>1</v>
      </c>
      <c r="I229" s="71">
        <v>62.5373082438834</v>
      </c>
      <c r="J229" s="47">
        <v>2</v>
      </c>
      <c r="K229" s="68">
        <f t="shared" si="92"/>
        <v>6.25373082438834</v>
      </c>
      <c r="L229" s="49">
        <v>4</v>
      </c>
      <c r="M229" s="79">
        <v>21186</v>
      </c>
      <c r="N229" s="66">
        <v>0</v>
      </c>
      <c r="O229" s="66">
        <v>1</v>
      </c>
      <c r="P229" s="66">
        <v>0</v>
      </c>
      <c r="Q229" s="66">
        <v>0</v>
      </c>
      <c r="R229" s="1">
        <v>0</v>
      </c>
      <c r="S229" s="19">
        <v>225</v>
      </c>
      <c r="T229" s="83">
        <v>227</v>
      </c>
      <c r="U229" s="3">
        <v>3</v>
      </c>
      <c r="V229" s="3">
        <v>3</v>
      </c>
      <c r="W229" s="1">
        <v>2</v>
      </c>
      <c r="X229" s="1">
        <v>2</v>
      </c>
      <c r="Z229" s="92">
        <v>44028</v>
      </c>
      <c r="AA229" s="66">
        <v>98</v>
      </c>
      <c r="AB229" s="66" t="s">
        <v>641</v>
      </c>
      <c r="AC229" s="3">
        <v>26.77</v>
      </c>
      <c r="AD229" s="1">
        <v>2</v>
      </c>
      <c r="AE229" s="95" t="s">
        <v>1009</v>
      </c>
      <c r="AF229" s="94"/>
      <c r="AG229" s="94" t="s">
        <v>235</v>
      </c>
      <c r="AH229" s="94">
        <v>1</v>
      </c>
      <c r="AI229" s="21">
        <v>1</v>
      </c>
      <c r="AJ229" s="94">
        <v>1.1</v>
      </c>
      <c r="AK229" s="66">
        <v>1.1</v>
      </c>
      <c r="AL229" s="22">
        <v>1</v>
      </c>
      <c r="AM229" s="3">
        <v>4</v>
      </c>
      <c r="AN229" s="1">
        <v>3</v>
      </c>
      <c r="AO229" s="3">
        <v>0</v>
      </c>
      <c r="AP229" s="3">
        <v>0</v>
      </c>
      <c r="AQ229" s="66">
        <v>4</v>
      </c>
      <c r="AR229" s="1">
        <v>2</v>
      </c>
      <c r="AS229" s="3">
        <v>2</v>
      </c>
      <c r="AT229" s="66" t="s">
        <v>259</v>
      </c>
      <c r="AU229" s="3">
        <v>2</v>
      </c>
      <c r="AV229" s="17">
        <v>1</v>
      </c>
      <c r="AW229" s="3">
        <v>0</v>
      </c>
      <c r="AX229" s="3">
        <v>1</v>
      </c>
      <c r="AY229" s="3">
        <v>1</v>
      </c>
      <c r="AZ229" s="3">
        <v>0</v>
      </c>
      <c r="BA229" s="1">
        <v>0</v>
      </c>
      <c r="BB229" s="66">
        <v>0</v>
      </c>
      <c r="BC229" s="22">
        <v>0</v>
      </c>
      <c r="BD229" s="3">
        <v>1</v>
      </c>
      <c r="BF229" s="3">
        <v>0</v>
      </c>
      <c r="BG229" s="3">
        <v>0</v>
      </c>
      <c r="BH229" s="17">
        <v>0</v>
      </c>
      <c r="BI229" s="3">
        <v>0</v>
      </c>
      <c r="BJ229" s="66">
        <v>0</v>
      </c>
      <c r="BK229" s="118">
        <v>4</v>
      </c>
      <c r="BL229" s="3">
        <v>0</v>
      </c>
      <c r="BM229" s="3">
        <v>0</v>
      </c>
      <c r="BN229" s="3">
        <v>1</v>
      </c>
      <c r="BO229" s="3">
        <v>0</v>
      </c>
      <c r="BP229" s="1">
        <v>1</v>
      </c>
      <c r="BQ229" s="66">
        <v>1</v>
      </c>
      <c r="BR229" s="3">
        <v>11.57</v>
      </c>
      <c r="BS229" s="1">
        <v>1</v>
      </c>
      <c r="BT229" s="1">
        <v>2</v>
      </c>
      <c r="BU229" s="1">
        <v>3</v>
      </c>
      <c r="BW229" s="3">
        <v>4.47</v>
      </c>
      <c r="BX229" s="1">
        <v>2</v>
      </c>
      <c r="BY229" s="1">
        <v>2</v>
      </c>
      <c r="BZ229" s="3">
        <v>41.8</v>
      </c>
      <c r="CA229" s="3">
        <v>154</v>
      </c>
      <c r="CB229" s="24">
        <v>2</v>
      </c>
      <c r="CC229" s="3">
        <v>98</v>
      </c>
      <c r="CD229" s="48">
        <f t="shared" si="106"/>
        <v>1.96</v>
      </c>
      <c r="CE229" s="48">
        <v>2</v>
      </c>
      <c r="CF229" s="129">
        <v>0</v>
      </c>
      <c r="CG229" s="3">
        <v>0</v>
      </c>
      <c r="CH229" s="3">
        <v>0</v>
      </c>
      <c r="CI229" s="3">
        <v>0</v>
      </c>
      <c r="CJ229" s="3">
        <v>0</v>
      </c>
      <c r="CK229" s="3">
        <v>98</v>
      </c>
      <c r="CL229" s="1">
        <f t="shared" si="109"/>
        <v>1.96</v>
      </c>
      <c r="CM229" s="3">
        <v>11.8</v>
      </c>
      <c r="CN229" s="17">
        <v>1</v>
      </c>
      <c r="CO229" s="3">
        <v>93</v>
      </c>
      <c r="CP229" s="1">
        <v>6</v>
      </c>
      <c r="CQ229" s="1">
        <f t="shared" si="105"/>
        <v>9.3</v>
      </c>
      <c r="CR229" s="3">
        <v>1.03</v>
      </c>
      <c r="CS229" s="1">
        <f t="shared" si="107"/>
        <v>10.3</v>
      </c>
      <c r="CT229" s="107">
        <v>1</v>
      </c>
      <c r="CU229" s="3">
        <v>39</v>
      </c>
      <c r="CV229" s="107">
        <v>2</v>
      </c>
      <c r="CW229" s="3">
        <v>14</v>
      </c>
      <c r="CX229" s="26">
        <f t="shared" si="93"/>
        <v>1.14612803567824</v>
      </c>
      <c r="CY229" s="27">
        <f t="shared" si="94"/>
        <v>0.756444503547637</v>
      </c>
      <c r="CZ229" s="26">
        <f t="shared" si="95"/>
        <v>3.315</v>
      </c>
      <c r="DA229" s="28">
        <f t="shared" si="96"/>
        <v>-2.55855549645236</v>
      </c>
      <c r="DB229" s="22">
        <v>2</v>
      </c>
      <c r="DC229" s="1">
        <v>1</v>
      </c>
      <c r="DD229" s="66">
        <v>2</v>
      </c>
      <c r="DE229" s="29">
        <f t="shared" si="112"/>
        <v>0</v>
      </c>
      <c r="DF229" s="29">
        <v>0</v>
      </c>
      <c r="DG229" s="3">
        <v>19</v>
      </c>
      <c r="DH229" s="1">
        <f t="shared" si="108"/>
        <v>1.9</v>
      </c>
      <c r="DI229" s="3">
        <v>22</v>
      </c>
      <c r="DJ229" s="1">
        <f t="shared" si="97"/>
        <v>2.2</v>
      </c>
      <c r="DK229" s="17">
        <v>1</v>
      </c>
      <c r="DL229" s="3">
        <v>93</v>
      </c>
      <c r="DM229" s="3">
        <v>105</v>
      </c>
      <c r="DN229" s="1">
        <f t="shared" si="110"/>
        <v>10.5</v>
      </c>
      <c r="DO229" s="3">
        <v>6872</v>
      </c>
      <c r="DP229" s="1">
        <v>2</v>
      </c>
      <c r="DQ229" s="1">
        <f t="shared" si="111"/>
        <v>6.872</v>
      </c>
      <c r="DR229" s="3">
        <v>68</v>
      </c>
      <c r="DS229" s="129">
        <v>4.3</v>
      </c>
      <c r="DT229" s="3" t="s">
        <v>260</v>
      </c>
      <c r="DU229" s="3">
        <v>1</v>
      </c>
      <c r="DV229" s="3">
        <v>6</v>
      </c>
      <c r="DW229" s="1">
        <v>1</v>
      </c>
      <c r="DX229" s="95">
        <v>6.82</v>
      </c>
      <c r="DY229" s="3">
        <v>66.4</v>
      </c>
      <c r="DZ229" s="30">
        <v>153</v>
      </c>
      <c r="EA229" s="3">
        <v>57</v>
      </c>
      <c r="EB229" s="3">
        <v>12</v>
      </c>
      <c r="EC229" s="3">
        <v>88.8</v>
      </c>
      <c r="ED229" s="3">
        <v>1.04</v>
      </c>
      <c r="EE229" s="3">
        <v>36</v>
      </c>
      <c r="EF229" s="3">
        <v>14.4</v>
      </c>
      <c r="EG229" s="26">
        <f t="shared" si="113"/>
        <v>1.15836249209525</v>
      </c>
      <c r="EH229" s="26">
        <f t="shared" si="114"/>
        <v>0.764519244782865</v>
      </c>
      <c r="EI229" s="1">
        <f t="shared" si="115"/>
        <v>3.06</v>
      </c>
      <c r="EJ229" s="28">
        <f t="shared" si="116"/>
        <v>-2.29548075521713</v>
      </c>
      <c r="EK229" s="22">
        <v>2</v>
      </c>
      <c r="EL229" s="1">
        <v>2</v>
      </c>
      <c r="EM229" s="3">
        <v>260</v>
      </c>
      <c r="EN229" s="3">
        <v>386</v>
      </c>
      <c r="EO229" s="3">
        <v>90</v>
      </c>
      <c r="EP229" s="3">
        <v>93</v>
      </c>
      <c r="EQ229" s="3">
        <v>6454</v>
      </c>
      <c r="ER229" s="129">
        <v>72</v>
      </c>
      <c r="ES229" s="118"/>
      <c r="ET229" s="3">
        <v>1</v>
      </c>
      <c r="EU229" s="3">
        <v>5.46</v>
      </c>
      <c r="EV229" s="3">
        <v>58.3</v>
      </c>
      <c r="EW229" s="30">
        <v>137</v>
      </c>
      <c r="EX229" s="3">
        <v>81</v>
      </c>
      <c r="FB229" s="3">
        <v>36</v>
      </c>
      <c r="FC229" s="3">
        <v>12.7</v>
      </c>
      <c r="FD229" s="3">
        <v>103</v>
      </c>
      <c r="FE229" s="3">
        <v>47</v>
      </c>
      <c r="FF229" s="3">
        <v>110</v>
      </c>
      <c r="FG229" s="3">
        <v>123</v>
      </c>
      <c r="FH229" s="3">
        <v>5069</v>
      </c>
      <c r="FI229" s="3">
        <v>76</v>
      </c>
      <c r="FK229" s="95">
        <v>38.3</v>
      </c>
      <c r="FL229" s="3">
        <v>36.7</v>
      </c>
      <c r="FM229" s="17"/>
      <c r="FN229" s="31">
        <v>1</v>
      </c>
      <c r="FO229" s="157">
        <v>1</v>
      </c>
      <c r="FP229" s="3">
        <v>1</v>
      </c>
      <c r="FQ229" s="1">
        <v>0</v>
      </c>
      <c r="FR229" s="3">
        <v>0</v>
      </c>
      <c r="FS229" s="1">
        <v>0</v>
      </c>
      <c r="FT229" s="1">
        <f t="shared" si="98"/>
        <v>0</v>
      </c>
      <c r="FU229" s="66">
        <v>0</v>
      </c>
      <c r="FV229" s="1">
        <f t="shared" si="99"/>
        <v>0</v>
      </c>
      <c r="FW229" s="1">
        <v>0</v>
      </c>
      <c r="FX229" s="1">
        <v>0</v>
      </c>
      <c r="FY229" s="17">
        <v>0</v>
      </c>
      <c r="FZ229" s="1">
        <v>0</v>
      </c>
      <c r="GA229" s="17"/>
      <c r="GB229" s="1">
        <v>0</v>
      </c>
      <c r="GC229" s="17">
        <v>0</v>
      </c>
      <c r="GD229" s="17">
        <v>0</v>
      </c>
      <c r="GE229" s="1">
        <v>0</v>
      </c>
      <c r="GF229" s="17"/>
      <c r="GG229" s="1">
        <v>0</v>
      </c>
      <c r="GH229" s="17">
        <v>0</v>
      </c>
      <c r="GI229" s="17">
        <v>0</v>
      </c>
      <c r="GJ229" s="1">
        <v>0</v>
      </c>
      <c r="GK229" s="3">
        <v>0</v>
      </c>
      <c r="GL229" s="3">
        <v>0</v>
      </c>
      <c r="GM229" s="32">
        <v>0</v>
      </c>
      <c r="GN229" s="17">
        <v>0</v>
      </c>
      <c r="GO229" s="66">
        <v>0</v>
      </c>
      <c r="GP229" s="1">
        <v>0</v>
      </c>
      <c r="GQ229" s="1">
        <v>0</v>
      </c>
      <c r="GR229" s="66">
        <v>0</v>
      </c>
      <c r="GS229" s="1">
        <v>0</v>
      </c>
      <c r="GT229" s="32">
        <v>0</v>
      </c>
      <c r="GU229" s="32">
        <v>0</v>
      </c>
      <c r="GV229" s="3">
        <v>0</v>
      </c>
      <c r="GW229" s="3">
        <v>0</v>
      </c>
      <c r="GX229" s="157">
        <v>0</v>
      </c>
      <c r="GY229" s="66">
        <v>0</v>
      </c>
      <c r="GZ229" s="17">
        <v>0</v>
      </c>
      <c r="HA229" s="129">
        <v>0</v>
      </c>
      <c r="HB229" s="3">
        <v>0</v>
      </c>
      <c r="HC229" s="17">
        <v>0</v>
      </c>
      <c r="HD229" s="170">
        <v>0</v>
      </c>
      <c r="HE229" s="17">
        <v>0</v>
      </c>
      <c r="HF229" s="17">
        <v>0</v>
      </c>
      <c r="HG229" s="17">
        <v>0</v>
      </c>
      <c r="HH229" s="17">
        <v>0</v>
      </c>
      <c r="HI229" s="17">
        <v>0</v>
      </c>
      <c r="HL229" s="3">
        <v>0</v>
      </c>
      <c r="HM229" s="3">
        <v>0</v>
      </c>
      <c r="HN229" s="3">
        <v>0</v>
      </c>
      <c r="HO229" s="3">
        <v>0</v>
      </c>
      <c r="HP229" s="3">
        <v>0</v>
      </c>
      <c r="HQ229" s="3">
        <v>0</v>
      </c>
      <c r="HR229" s="32">
        <v>0</v>
      </c>
      <c r="HS229" s="1">
        <v>0</v>
      </c>
      <c r="HT229" s="32">
        <v>0</v>
      </c>
      <c r="HU229" s="32">
        <v>0</v>
      </c>
      <c r="HV229" s="1"/>
      <c r="HW229" s="32">
        <v>0</v>
      </c>
      <c r="HX229" s="32">
        <v>0</v>
      </c>
      <c r="HY229" s="1">
        <f t="shared" si="100"/>
        <v>0</v>
      </c>
      <c r="HZ229" s="1">
        <v>0</v>
      </c>
      <c r="IA229" s="1">
        <f t="shared" si="101"/>
        <v>0</v>
      </c>
      <c r="IB229" s="1">
        <v>0</v>
      </c>
      <c r="IC229" s="3">
        <v>0</v>
      </c>
      <c r="ID229" s="118">
        <v>0</v>
      </c>
      <c r="IE229" s="118"/>
      <c r="IF229" s="118"/>
      <c r="IG229" s="115">
        <v>4</v>
      </c>
      <c r="IH229" s="118" t="s">
        <v>331</v>
      </c>
      <c r="II229" s="33">
        <v>0</v>
      </c>
      <c r="IJ229" s="3" t="s">
        <v>1010</v>
      </c>
      <c r="IK229" s="3" t="s">
        <v>880</v>
      </c>
      <c r="IL229" s="3" t="s">
        <v>261</v>
      </c>
      <c r="IM229" s="3">
        <v>0</v>
      </c>
      <c r="IN229" s="3">
        <v>0</v>
      </c>
      <c r="IO229" s="3">
        <v>12.89</v>
      </c>
      <c r="IQ229" s="3">
        <v>4.92</v>
      </c>
      <c r="IR229" s="3">
        <v>45.9</v>
      </c>
      <c r="IS229" s="3">
        <v>161</v>
      </c>
      <c r="IT229" s="3">
        <v>99</v>
      </c>
      <c r="IU229" s="3">
        <v>12.1</v>
      </c>
      <c r="IV229" s="3">
        <v>86.8</v>
      </c>
      <c r="IW229" s="3">
        <v>1.05</v>
      </c>
      <c r="IX229" s="3">
        <v>37</v>
      </c>
      <c r="IY229" s="3">
        <v>13.4</v>
      </c>
      <c r="IZ229" s="3">
        <v>26</v>
      </c>
      <c r="JA229" s="3">
        <v>26</v>
      </c>
      <c r="JB229" s="3">
        <v>106</v>
      </c>
      <c r="JC229" s="3">
        <v>146</v>
      </c>
      <c r="JD229" s="3">
        <v>7179</v>
      </c>
      <c r="JE229" s="118">
        <v>67</v>
      </c>
      <c r="JI229" s="3" t="s">
        <v>261</v>
      </c>
      <c r="JN229" s="118"/>
    </row>
    <row r="230" s="3" customFormat="1" spans="2:274">
      <c r="B230" s="56"/>
      <c r="C230" s="56"/>
      <c r="E230" s="54">
        <v>3</v>
      </c>
      <c r="F230" s="49">
        <v>2</v>
      </c>
      <c r="G230" s="66">
        <v>3</v>
      </c>
      <c r="H230" s="66">
        <v>1</v>
      </c>
      <c r="I230" s="71">
        <v>62.8193038112207</v>
      </c>
      <c r="J230" s="47">
        <v>2</v>
      </c>
      <c r="K230" s="68">
        <f t="shared" si="92"/>
        <v>6.28193038112207</v>
      </c>
      <c r="L230" s="49">
        <v>4</v>
      </c>
      <c r="M230" s="79">
        <v>21186</v>
      </c>
      <c r="N230" s="66">
        <v>0</v>
      </c>
      <c r="O230" s="66">
        <v>1</v>
      </c>
      <c r="P230" s="66">
        <v>0</v>
      </c>
      <c r="Q230" s="66">
        <v>0</v>
      </c>
      <c r="R230" s="1">
        <v>0</v>
      </c>
      <c r="S230" s="19">
        <v>226</v>
      </c>
      <c r="T230" s="83">
        <v>228</v>
      </c>
      <c r="U230" s="3">
        <v>4</v>
      </c>
      <c r="V230" s="1">
        <v>3</v>
      </c>
      <c r="W230" s="1">
        <v>2</v>
      </c>
      <c r="X230" s="1">
        <v>2</v>
      </c>
      <c r="Z230" s="92">
        <v>44131</v>
      </c>
      <c r="AA230" s="66">
        <v>99</v>
      </c>
      <c r="AB230" s="66">
        <v>0</v>
      </c>
      <c r="AC230" s="3">
        <v>27.75</v>
      </c>
      <c r="AD230" s="1">
        <v>2</v>
      </c>
      <c r="AE230" s="95" t="s">
        <v>1011</v>
      </c>
      <c r="AF230" s="94"/>
      <c r="AG230" s="94" t="s">
        <v>255</v>
      </c>
      <c r="AH230" s="94">
        <v>3</v>
      </c>
      <c r="AI230" s="21">
        <v>3</v>
      </c>
      <c r="AJ230" s="94">
        <v>1.3</v>
      </c>
      <c r="AK230" s="66">
        <v>1.3</v>
      </c>
      <c r="AL230" s="22">
        <v>1</v>
      </c>
      <c r="AM230" s="3">
        <v>2</v>
      </c>
      <c r="AN230" s="3">
        <v>2</v>
      </c>
      <c r="AO230" s="3">
        <v>0</v>
      </c>
      <c r="AP230" s="3">
        <v>0</v>
      </c>
      <c r="AQ230" s="66">
        <v>2</v>
      </c>
      <c r="AR230" s="1">
        <v>1</v>
      </c>
      <c r="AS230" s="66">
        <v>1</v>
      </c>
      <c r="AT230" s="66" t="s">
        <v>246</v>
      </c>
      <c r="AU230" s="17">
        <v>1</v>
      </c>
      <c r="AV230" s="17">
        <v>1</v>
      </c>
      <c r="AW230" s="3">
        <v>0</v>
      </c>
      <c r="AX230" s="3">
        <v>1</v>
      </c>
      <c r="AY230" s="3">
        <v>1</v>
      </c>
      <c r="AZ230" s="3">
        <v>0</v>
      </c>
      <c r="BA230" s="1">
        <v>0</v>
      </c>
      <c r="BB230" s="66">
        <v>0</v>
      </c>
      <c r="BC230" s="22">
        <v>0</v>
      </c>
      <c r="BD230" s="3">
        <v>1</v>
      </c>
      <c r="BF230" s="3">
        <v>0</v>
      </c>
      <c r="BG230" s="3">
        <v>0</v>
      </c>
      <c r="BH230" s="17">
        <v>0</v>
      </c>
      <c r="BI230" s="3">
        <v>0</v>
      </c>
      <c r="BJ230" s="66">
        <v>0</v>
      </c>
      <c r="BK230" s="118">
        <v>2</v>
      </c>
      <c r="BL230" s="3">
        <v>0</v>
      </c>
      <c r="BM230" s="3">
        <v>0</v>
      </c>
      <c r="BN230" s="3">
        <v>1</v>
      </c>
      <c r="BO230" s="3">
        <v>0</v>
      </c>
      <c r="BP230" s="1">
        <v>1</v>
      </c>
      <c r="BQ230" s="66">
        <v>1</v>
      </c>
      <c r="BR230" s="3">
        <v>12.89</v>
      </c>
      <c r="BS230" s="1">
        <v>1</v>
      </c>
      <c r="BT230" s="1">
        <v>2</v>
      </c>
      <c r="BU230" s="1">
        <v>3</v>
      </c>
      <c r="BW230" s="3">
        <v>4.92</v>
      </c>
      <c r="BX230" s="1">
        <v>2</v>
      </c>
      <c r="BY230" s="1">
        <v>2</v>
      </c>
      <c r="BZ230" s="3">
        <v>45.9</v>
      </c>
      <c r="CA230" s="3">
        <v>161</v>
      </c>
      <c r="CB230" s="24">
        <v>2</v>
      </c>
      <c r="CC230" s="3">
        <v>99</v>
      </c>
      <c r="CD230" s="48">
        <f t="shared" si="106"/>
        <v>1.98</v>
      </c>
      <c r="CE230" s="48">
        <v>2</v>
      </c>
      <c r="CF230" s="129">
        <v>0</v>
      </c>
      <c r="CG230" s="3">
        <v>0</v>
      </c>
      <c r="CH230" s="3">
        <v>0</v>
      </c>
      <c r="CI230" s="3">
        <v>0</v>
      </c>
      <c r="CJ230" s="3">
        <v>0</v>
      </c>
      <c r="CK230" s="3">
        <v>99</v>
      </c>
      <c r="CL230" s="1">
        <f t="shared" si="109"/>
        <v>1.98</v>
      </c>
      <c r="CM230" s="3">
        <v>12.1</v>
      </c>
      <c r="CN230" s="17">
        <v>1</v>
      </c>
      <c r="CO230" s="3">
        <v>86.8</v>
      </c>
      <c r="CP230" s="17">
        <v>5</v>
      </c>
      <c r="CQ230" s="1">
        <f t="shared" si="105"/>
        <v>8.68</v>
      </c>
      <c r="CR230" s="3">
        <v>1.05</v>
      </c>
      <c r="CS230" s="1">
        <f t="shared" si="107"/>
        <v>10.5</v>
      </c>
      <c r="CT230" s="107">
        <v>1</v>
      </c>
      <c r="CU230" s="3">
        <v>37</v>
      </c>
      <c r="CV230" s="107">
        <v>2</v>
      </c>
      <c r="CW230" s="3">
        <v>13.4</v>
      </c>
      <c r="CX230" s="26">
        <f t="shared" si="93"/>
        <v>1.12710479836481</v>
      </c>
      <c r="CY230" s="27">
        <f t="shared" si="94"/>
        <v>0.743889166920773</v>
      </c>
      <c r="CZ230" s="26">
        <f t="shared" si="95"/>
        <v>3.145</v>
      </c>
      <c r="DA230" s="28">
        <f t="shared" si="96"/>
        <v>-2.40111083307923</v>
      </c>
      <c r="DB230" s="22">
        <v>2</v>
      </c>
      <c r="DC230" s="1">
        <v>1</v>
      </c>
      <c r="DD230" s="66">
        <v>2</v>
      </c>
      <c r="DE230" s="29">
        <f t="shared" si="112"/>
        <v>0</v>
      </c>
      <c r="DF230" s="29">
        <v>0</v>
      </c>
      <c r="DG230" s="3">
        <v>26</v>
      </c>
      <c r="DH230" s="1">
        <f t="shared" si="108"/>
        <v>2.6</v>
      </c>
      <c r="DI230" s="3">
        <v>26</v>
      </c>
      <c r="DJ230" s="1">
        <f t="shared" si="97"/>
        <v>2.6</v>
      </c>
      <c r="DK230" s="17">
        <v>2</v>
      </c>
      <c r="DL230" s="3">
        <v>106</v>
      </c>
      <c r="DM230" s="3">
        <v>146</v>
      </c>
      <c r="DN230" s="1">
        <f t="shared" si="110"/>
        <v>14.6</v>
      </c>
      <c r="DO230" s="3">
        <v>7179</v>
      </c>
      <c r="DP230" s="1">
        <v>2</v>
      </c>
      <c r="DQ230" s="1">
        <f t="shared" si="111"/>
        <v>7.179</v>
      </c>
      <c r="DR230" s="118">
        <v>67</v>
      </c>
      <c r="DS230" s="129">
        <v>4.9</v>
      </c>
      <c r="DT230" s="3" t="s">
        <v>260</v>
      </c>
      <c r="DU230" s="3">
        <v>1</v>
      </c>
      <c r="DV230" s="3">
        <v>6</v>
      </c>
      <c r="DW230" s="1">
        <v>1</v>
      </c>
      <c r="DX230" s="95">
        <v>7.67</v>
      </c>
      <c r="DY230" s="3">
        <v>68.8</v>
      </c>
      <c r="DZ230" s="30">
        <v>156</v>
      </c>
      <c r="EA230" s="3">
        <v>75</v>
      </c>
      <c r="EB230" s="3">
        <v>12.6</v>
      </c>
      <c r="EC230" s="3">
        <v>77.7</v>
      </c>
      <c r="ED230" s="3">
        <v>1.1</v>
      </c>
      <c r="EE230" s="3">
        <v>35</v>
      </c>
      <c r="EF230" s="3">
        <v>21.7</v>
      </c>
      <c r="EG230" s="26">
        <f t="shared" si="113"/>
        <v>1.33645973384853</v>
      </c>
      <c r="EH230" s="26">
        <f t="shared" si="114"/>
        <v>0.88206342434003</v>
      </c>
      <c r="EI230" s="1">
        <f t="shared" si="115"/>
        <v>2.975</v>
      </c>
      <c r="EJ230" s="28">
        <f t="shared" si="116"/>
        <v>-2.09293657565997</v>
      </c>
      <c r="EK230" s="22">
        <v>2</v>
      </c>
      <c r="EL230" s="1">
        <v>2</v>
      </c>
      <c r="EM230" s="3">
        <v>189</v>
      </c>
      <c r="EN230" s="3">
        <v>254</v>
      </c>
      <c r="EO230" s="3">
        <v>97</v>
      </c>
      <c r="EP230" s="3">
        <v>135</v>
      </c>
      <c r="EQ230" s="3">
        <v>6844</v>
      </c>
      <c r="ER230" s="129">
        <v>63</v>
      </c>
      <c r="ES230" s="118"/>
      <c r="ET230" s="3">
        <v>0</v>
      </c>
      <c r="EW230" s="30"/>
      <c r="FK230" s="95">
        <v>38.1</v>
      </c>
      <c r="FL230" s="3">
        <v>36.5</v>
      </c>
      <c r="FM230" s="17"/>
      <c r="FN230" s="31">
        <v>1</v>
      </c>
      <c r="FO230" s="157">
        <v>1</v>
      </c>
      <c r="FP230" s="3">
        <v>1</v>
      </c>
      <c r="FQ230" s="1">
        <v>0</v>
      </c>
      <c r="FR230" s="3">
        <v>0</v>
      </c>
      <c r="FS230" s="1">
        <v>0</v>
      </c>
      <c r="FT230" s="1">
        <f t="shared" si="98"/>
        <v>0</v>
      </c>
      <c r="FU230" s="66">
        <v>0</v>
      </c>
      <c r="FV230" s="1">
        <f t="shared" si="99"/>
        <v>0</v>
      </c>
      <c r="FW230" s="1">
        <v>0</v>
      </c>
      <c r="FX230" s="1">
        <v>0</v>
      </c>
      <c r="FY230" s="17">
        <v>0</v>
      </c>
      <c r="FZ230" s="1">
        <v>0</v>
      </c>
      <c r="GA230" s="17"/>
      <c r="GB230" s="1">
        <v>0</v>
      </c>
      <c r="GC230" s="17">
        <v>0</v>
      </c>
      <c r="GD230" s="17">
        <v>0</v>
      </c>
      <c r="GE230" s="1">
        <v>0</v>
      </c>
      <c r="GF230" s="17"/>
      <c r="GG230" s="1">
        <v>0</v>
      </c>
      <c r="GH230" s="17">
        <v>0</v>
      </c>
      <c r="GI230" s="17">
        <v>0</v>
      </c>
      <c r="GJ230" s="1">
        <v>0</v>
      </c>
      <c r="GK230" s="3">
        <v>0</v>
      </c>
      <c r="GL230" s="3">
        <v>0</v>
      </c>
      <c r="GM230" s="32">
        <v>0</v>
      </c>
      <c r="GN230" s="17">
        <v>0</v>
      </c>
      <c r="GO230" s="66">
        <v>0</v>
      </c>
      <c r="GP230" s="1">
        <v>0</v>
      </c>
      <c r="GQ230" s="1">
        <v>0</v>
      </c>
      <c r="GR230" s="66">
        <v>0</v>
      </c>
      <c r="GS230" s="1">
        <v>0</v>
      </c>
      <c r="GT230" s="32">
        <v>0</v>
      </c>
      <c r="GU230" s="32">
        <v>0</v>
      </c>
      <c r="GV230" s="3">
        <v>0</v>
      </c>
      <c r="GW230" s="3">
        <v>0</v>
      </c>
      <c r="GX230" s="157">
        <v>0</v>
      </c>
      <c r="GY230" s="66">
        <v>0</v>
      </c>
      <c r="GZ230" s="17">
        <v>0</v>
      </c>
      <c r="HA230" s="129">
        <v>0</v>
      </c>
      <c r="HB230" s="3">
        <v>0</v>
      </c>
      <c r="HC230" s="17">
        <v>0</v>
      </c>
      <c r="HD230" s="170">
        <v>0</v>
      </c>
      <c r="HE230" s="17">
        <v>0</v>
      </c>
      <c r="HF230" s="17">
        <v>0</v>
      </c>
      <c r="HG230" s="17">
        <v>0</v>
      </c>
      <c r="HH230" s="17">
        <v>0</v>
      </c>
      <c r="HI230" s="17">
        <v>0</v>
      </c>
      <c r="HL230" s="3">
        <v>0</v>
      </c>
      <c r="HM230" s="3">
        <v>0</v>
      </c>
      <c r="HN230" s="3">
        <v>0</v>
      </c>
      <c r="HO230" s="3">
        <v>0</v>
      </c>
      <c r="HP230" s="3">
        <v>0</v>
      </c>
      <c r="HQ230" s="3">
        <v>0</v>
      </c>
      <c r="HR230" s="32">
        <v>0</v>
      </c>
      <c r="HS230" s="1">
        <v>0</v>
      </c>
      <c r="HT230" s="32">
        <v>0</v>
      </c>
      <c r="HU230" s="32">
        <v>0</v>
      </c>
      <c r="HV230" s="1"/>
      <c r="HW230" s="32">
        <v>0</v>
      </c>
      <c r="HX230" s="32">
        <v>0</v>
      </c>
      <c r="HY230" s="1">
        <f t="shared" si="100"/>
        <v>0</v>
      </c>
      <c r="HZ230" s="1">
        <v>0</v>
      </c>
      <c r="IA230" s="1">
        <f t="shared" si="101"/>
        <v>0</v>
      </c>
      <c r="IB230" s="1">
        <v>0</v>
      </c>
      <c r="IC230" s="3">
        <v>0</v>
      </c>
      <c r="ID230" s="118" t="s">
        <v>814</v>
      </c>
      <c r="IE230" s="118"/>
      <c r="IF230" s="118"/>
      <c r="IG230" s="115">
        <v>2</v>
      </c>
      <c r="IH230" s="118" t="s">
        <v>242</v>
      </c>
      <c r="II230" s="179">
        <v>0</v>
      </c>
      <c r="IJ230" s="3" t="s">
        <v>1012</v>
      </c>
      <c r="IK230" s="3" t="s">
        <v>439</v>
      </c>
      <c r="IL230" s="3" t="s">
        <v>242</v>
      </c>
      <c r="JE230" s="118"/>
      <c r="JI230" s="3" t="s">
        <v>242</v>
      </c>
      <c r="JN230" s="118"/>
    </row>
    <row r="231" s="1" customFormat="1" ht="45" spans="1:274">
      <c r="A231" s="205">
        <v>136</v>
      </c>
      <c r="B231" s="203">
        <v>3001276291</v>
      </c>
      <c r="C231" s="203" t="s">
        <v>1013</v>
      </c>
      <c r="E231" s="49">
        <v>3</v>
      </c>
      <c r="F231" s="49">
        <v>2</v>
      </c>
      <c r="G231" s="17">
        <v>3</v>
      </c>
      <c r="H231" s="1">
        <v>1</v>
      </c>
      <c r="I231" s="71">
        <v>63.3757700205339</v>
      </c>
      <c r="J231" s="47">
        <v>2</v>
      </c>
      <c r="K231" s="68">
        <f t="shared" si="92"/>
        <v>6.33757700205339</v>
      </c>
      <c r="L231" s="49">
        <v>4</v>
      </c>
      <c r="M231" s="78">
        <v>20880</v>
      </c>
      <c r="N231" s="1">
        <v>0</v>
      </c>
      <c r="O231" s="1">
        <v>0</v>
      </c>
      <c r="P231" s="1">
        <v>0</v>
      </c>
      <c r="Q231" s="1">
        <v>0</v>
      </c>
      <c r="R231" s="1">
        <v>0</v>
      </c>
      <c r="S231" s="19">
        <v>227</v>
      </c>
      <c r="T231" s="83">
        <v>229</v>
      </c>
      <c r="U231" s="1">
        <v>1</v>
      </c>
      <c r="V231" s="1">
        <v>1</v>
      </c>
      <c r="W231" s="1">
        <v>1</v>
      </c>
      <c r="X231" s="1">
        <v>1</v>
      </c>
      <c r="Z231" s="212">
        <v>44028</v>
      </c>
      <c r="AA231" s="8">
        <v>61</v>
      </c>
      <c r="AB231" s="208" t="s">
        <v>1014</v>
      </c>
      <c r="AC231" s="1">
        <v>27.77</v>
      </c>
      <c r="AD231" s="1">
        <v>2</v>
      </c>
      <c r="AE231" s="20" t="s">
        <v>1015</v>
      </c>
      <c r="AF231" s="16"/>
      <c r="AG231" s="16" t="s">
        <v>235</v>
      </c>
      <c r="AH231" s="16">
        <v>1</v>
      </c>
      <c r="AI231" s="21">
        <v>1</v>
      </c>
      <c r="AJ231" s="16">
        <v>3.7</v>
      </c>
      <c r="AK231" s="17">
        <v>3.7</v>
      </c>
      <c r="AL231" s="107">
        <v>2</v>
      </c>
      <c r="AM231" s="1">
        <v>1</v>
      </c>
      <c r="AN231" s="1">
        <v>1</v>
      </c>
      <c r="AO231" s="1">
        <v>0</v>
      </c>
      <c r="AP231" s="1">
        <v>0</v>
      </c>
      <c r="AQ231" s="17">
        <v>1</v>
      </c>
      <c r="AR231" s="1">
        <v>1</v>
      </c>
      <c r="AS231" s="1">
        <v>1</v>
      </c>
      <c r="AT231" s="17" t="s">
        <v>246</v>
      </c>
      <c r="AU231" s="17">
        <v>1</v>
      </c>
      <c r="AV231" s="17">
        <v>1</v>
      </c>
      <c r="AW231" s="1">
        <v>0</v>
      </c>
      <c r="AX231" s="1">
        <v>1</v>
      </c>
      <c r="AY231" s="1">
        <v>1</v>
      </c>
      <c r="AZ231" s="1">
        <v>1</v>
      </c>
      <c r="BA231" s="1">
        <v>1</v>
      </c>
      <c r="BB231" s="107">
        <v>1</v>
      </c>
      <c r="BC231" s="22">
        <v>0</v>
      </c>
      <c r="BD231" s="22">
        <v>1</v>
      </c>
      <c r="BE231" s="22"/>
      <c r="BF231" s="1">
        <v>0</v>
      </c>
      <c r="BG231" s="1">
        <v>1</v>
      </c>
      <c r="BH231" s="17">
        <v>1</v>
      </c>
      <c r="BI231" s="1">
        <v>0</v>
      </c>
      <c r="BJ231" s="17">
        <v>0</v>
      </c>
      <c r="BK231" s="23">
        <v>1</v>
      </c>
      <c r="BL231" s="1">
        <v>0</v>
      </c>
      <c r="BM231" s="1">
        <v>0</v>
      </c>
      <c r="BN231" s="1">
        <v>1</v>
      </c>
      <c r="BO231" s="1">
        <v>0</v>
      </c>
      <c r="BP231" s="1">
        <v>1</v>
      </c>
      <c r="BQ231" s="1">
        <v>1</v>
      </c>
      <c r="BR231" s="1">
        <v>73.56</v>
      </c>
      <c r="BS231" s="1">
        <v>2</v>
      </c>
      <c r="BT231" s="1">
        <v>2</v>
      </c>
      <c r="BU231" s="1">
        <v>3</v>
      </c>
      <c r="BW231" s="1">
        <v>3</v>
      </c>
      <c r="BX231" s="17">
        <v>1</v>
      </c>
      <c r="BY231" s="1">
        <v>2</v>
      </c>
      <c r="BZ231" s="1">
        <v>62.6</v>
      </c>
      <c r="CA231" s="1">
        <v>119</v>
      </c>
      <c r="CB231" s="24">
        <v>1</v>
      </c>
      <c r="CC231" s="24">
        <v>61</v>
      </c>
      <c r="CD231" s="48">
        <f t="shared" si="106"/>
        <v>1.22</v>
      </c>
      <c r="CE231" s="48">
        <v>2</v>
      </c>
      <c r="CF231" s="25">
        <v>0</v>
      </c>
      <c r="CG231" s="17" t="s">
        <v>1016</v>
      </c>
      <c r="CH231" s="17">
        <v>0</v>
      </c>
      <c r="CI231" s="17">
        <v>0</v>
      </c>
      <c r="CJ231" s="17">
        <v>0</v>
      </c>
      <c r="CK231" s="17">
        <v>61</v>
      </c>
      <c r="CL231" s="1">
        <f t="shared" si="109"/>
        <v>1.22</v>
      </c>
      <c r="CM231" s="22">
        <v>13.9</v>
      </c>
      <c r="CN231" s="17">
        <v>1</v>
      </c>
      <c r="CO231" s="1">
        <v>64.1</v>
      </c>
      <c r="CP231" s="1">
        <v>3</v>
      </c>
      <c r="CQ231" s="1">
        <f t="shared" si="105"/>
        <v>6.41</v>
      </c>
      <c r="CR231" s="1">
        <v>1.22</v>
      </c>
      <c r="CS231" s="1">
        <f t="shared" si="107"/>
        <v>12.2</v>
      </c>
      <c r="CT231" s="22">
        <v>2</v>
      </c>
      <c r="CU231" s="22">
        <v>32</v>
      </c>
      <c r="CV231" s="22">
        <v>1</v>
      </c>
      <c r="CW231" s="22">
        <v>27.5</v>
      </c>
      <c r="CX231" s="26">
        <f t="shared" si="93"/>
        <v>1.43933269383026</v>
      </c>
      <c r="CY231" s="27">
        <f t="shared" si="94"/>
        <v>0.949959577927973</v>
      </c>
      <c r="CZ231" s="26">
        <f t="shared" si="95"/>
        <v>2.72</v>
      </c>
      <c r="DA231" s="28">
        <f t="shared" si="96"/>
        <v>-1.77004042207203</v>
      </c>
      <c r="DB231" s="22">
        <v>2</v>
      </c>
      <c r="DC231" s="1">
        <v>1</v>
      </c>
      <c r="DD231" s="17">
        <v>2</v>
      </c>
      <c r="DE231" s="29">
        <f t="shared" si="112"/>
        <v>0</v>
      </c>
      <c r="DF231" s="29">
        <v>0</v>
      </c>
      <c r="DG231" s="1">
        <v>26</v>
      </c>
      <c r="DH231" s="1">
        <f t="shared" si="108"/>
        <v>2.6</v>
      </c>
      <c r="DI231" s="1">
        <v>31</v>
      </c>
      <c r="DJ231" s="1">
        <f t="shared" si="97"/>
        <v>3.1</v>
      </c>
      <c r="DK231" s="17">
        <v>2</v>
      </c>
      <c r="DL231" s="1">
        <v>82</v>
      </c>
      <c r="DM231" s="1">
        <v>25</v>
      </c>
      <c r="DN231" s="1">
        <f t="shared" si="110"/>
        <v>2.5</v>
      </c>
      <c r="DO231" s="1">
        <v>4689</v>
      </c>
      <c r="DP231" s="1">
        <v>2</v>
      </c>
      <c r="DQ231" s="1">
        <f t="shared" si="111"/>
        <v>4.689</v>
      </c>
      <c r="DR231" s="1">
        <v>70</v>
      </c>
      <c r="DS231" s="25">
        <v>5.4</v>
      </c>
      <c r="DT231" s="1" t="s">
        <v>308</v>
      </c>
      <c r="DU231" s="1">
        <v>2</v>
      </c>
      <c r="DV231" s="1">
        <v>7</v>
      </c>
      <c r="DW231" s="1">
        <v>2</v>
      </c>
      <c r="DX231" s="20">
        <v>5.79</v>
      </c>
      <c r="DY231" s="1">
        <v>76.5</v>
      </c>
      <c r="DZ231" s="30">
        <v>119</v>
      </c>
      <c r="EA231" s="1">
        <v>57</v>
      </c>
      <c r="EB231" s="1">
        <v>14.5</v>
      </c>
      <c r="EC231" s="1">
        <v>59.3</v>
      </c>
      <c r="ED231" s="1">
        <v>1.27</v>
      </c>
      <c r="EE231" s="1">
        <v>31</v>
      </c>
      <c r="EF231" s="1">
        <v>35.8</v>
      </c>
      <c r="EG231" s="26">
        <f t="shared" si="113"/>
        <v>1.55388302664387</v>
      </c>
      <c r="EH231" s="26">
        <f t="shared" si="114"/>
        <v>1.02556279758496</v>
      </c>
      <c r="EI231" s="1">
        <f t="shared" si="115"/>
        <v>2.635</v>
      </c>
      <c r="EJ231" s="28">
        <f t="shared" si="116"/>
        <v>-1.60943720241504</v>
      </c>
      <c r="EK231" s="22">
        <v>2</v>
      </c>
      <c r="EL231" s="1">
        <v>2</v>
      </c>
      <c r="EM231" s="1">
        <v>59</v>
      </c>
      <c r="EN231" s="1">
        <v>133</v>
      </c>
      <c r="EO231" s="1">
        <v>77</v>
      </c>
      <c r="EP231" s="1">
        <v>24</v>
      </c>
      <c r="EQ231" s="1">
        <v>4385</v>
      </c>
      <c r="ER231" s="25">
        <v>73</v>
      </c>
      <c r="ES231" s="23">
        <v>82.04</v>
      </c>
      <c r="ET231" s="1">
        <v>1</v>
      </c>
      <c r="EU231" s="1">
        <v>4.01</v>
      </c>
      <c r="EV231" s="1">
        <v>68.8</v>
      </c>
      <c r="EW231" s="30">
        <v>104</v>
      </c>
      <c r="EX231" s="1">
        <v>63</v>
      </c>
      <c r="EY231" s="1">
        <v>13.9</v>
      </c>
      <c r="EZ231" s="1">
        <v>64.1</v>
      </c>
      <c r="FA231" s="1">
        <v>1.22</v>
      </c>
      <c r="FB231" s="1">
        <v>29</v>
      </c>
      <c r="FC231" s="1">
        <v>22.7</v>
      </c>
      <c r="FD231" s="1">
        <v>30</v>
      </c>
      <c r="FE231" s="1">
        <v>31</v>
      </c>
      <c r="FF231" s="1">
        <v>83</v>
      </c>
      <c r="FG231" s="1">
        <v>23</v>
      </c>
      <c r="FH231" s="1">
        <v>3699</v>
      </c>
      <c r="FI231" s="1">
        <v>69</v>
      </c>
      <c r="FJ231" s="1">
        <v>35.14</v>
      </c>
      <c r="FK231" s="20">
        <v>37.8</v>
      </c>
      <c r="FL231" s="1">
        <v>36.5</v>
      </c>
      <c r="FN231" s="31">
        <v>1</v>
      </c>
      <c r="FO231" s="32">
        <v>0</v>
      </c>
      <c r="FP231" s="1">
        <v>1</v>
      </c>
      <c r="FQ231" s="1">
        <v>0</v>
      </c>
      <c r="FR231" s="1">
        <v>0</v>
      </c>
      <c r="FS231" s="1">
        <v>0</v>
      </c>
      <c r="FT231" s="1">
        <f t="shared" si="98"/>
        <v>0</v>
      </c>
      <c r="FU231" s="1">
        <v>0</v>
      </c>
      <c r="FV231" s="1">
        <f t="shared" si="99"/>
        <v>0</v>
      </c>
      <c r="FW231" s="1">
        <v>0</v>
      </c>
      <c r="FX231" s="1">
        <v>0</v>
      </c>
      <c r="FY231" s="17">
        <v>0</v>
      </c>
      <c r="FZ231" s="1">
        <v>0</v>
      </c>
      <c r="GB231" s="1">
        <v>0</v>
      </c>
      <c r="GC231" s="1">
        <v>1</v>
      </c>
      <c r="GD231" s="17">
        <v>0</v>
      </c>
      <c r="GE231" s="1">
        <v>0</v>
      </c>
      <c r="GG231" s="1">
        <v>0</v>
      </c>
      <c r="GH231" s="1">
        <v>1</v>
      </c>
      <c r="GI231" s="17">
        <v>0</v>
      </c>
      <c r="GJ231" s="1">
        <v>0</v>
      </c>
      <c r="GK231" s="1" t="s">
        <v>738</v>
      </c>
      <c r="GL231" s="1">
        <v>1</v>
      </c>
      <c r="GM231" s="32">
        <v>0</v>
      </c>
      <c r="GN231" s="17">
        <v>0</v>
      </c>
      <c r="GO231" s="17">
        <v>0</v>
      </c>
      <c r="GP231" s="1">
        <v>0</v>
      </c>
      <c r="GQ231" s="1">
        <v>0</v>
      </c>
      <c r="GR231" s="1">
        <v>0</v>
      </c>
      <c r="GS231" s="1">
        <v>0</v>
      </c>
      <c r="GT231" s="32">
        <v>0</v>
      </c>
      <c r="GU231" s="32">
        <v>0</v>
      </c>
      <c r="GV231" s="1">
        <v>1</v>
      </c>
      <c r="GW231" s="1">
        <v>1</v>
      </c>
      <c r="GX231" s="157">
        <v>0</v>
      </c>
      <c r="GY231" s="17">
        <v>0</v>
      </c>
      <c r="GZ231" s="17">
        <v>0</v>
      </c>
      <c r="HA231" s="25" t="s">
        <v>1017</v>
      </c>
      <c r="HB231" s="1" t="s">
        <v>1018</v>
      </c>
      <c r="HC231" s="15">
        <v>1</v>
      </c>
      <c r="HD231" s="170">
        <v>0</v>
      </c>
      <c r="HE231" s="17">
        <v>0</v>
      </c>
      <c r="HF231" s="17">
        <v>0</v>
      </c>
      <c r="HG231" s="17">
        <v>0</v>
      </c>
      <c r="HH231" s="17">
        <v>0</v>
      </c>
      <c r="HI231" s="17">
        <v>0</v>
      </c>
      <c r="HL231" s="1" t="s">
        <v>1016</v>
      </c>
      <c r="HM231" s="1">
        <v>0</v>
      </c>
      <c r="HN231" s="1">
        <v>0</v>
      </c>
      <c r="HO231" s="1">
        <v>0</v>
      </c>
      <c r="HP231" s="1">
        <v>0</v>
      </c>
      <c r="HQ231" s="1">
        <v>0</v>
      </c>
      <c r="HR231" s="32">
        <v>0</v>
      </c>
      <c r="HS231" s="1">
        <v>0</v>
      </c>
      <c r="HT231" s="32">
        <v>0</v>
      </c>
      <c r="HU231" s="32">
        <v>0</v>
      </c>
      <c r="HW231" s="32">
        <v>0</v>
      </c>
      <c r="HX231" s="32">
        <v>0</v>
      </c>
      <c r="HY231" s="1">
        <f t="shared" si="100"/>
        <v>0</v>
      </c>
      <c r="HZ231" s="1">
        <v>0</v>
      </c>
      <c r="IA231" s="1">
        <f t="shared" si="101"/>
        <v>0</v>
      </c>
      <c r="IB231" s="1">
        <v>0</v>
      </c>
      <c r="IC231" s="1">
        <v>0</v>
      </c>
      <c r="ID231" s="23">
        <v>0</v>
      </c>
      <c r="IE231" s="23"/>
      <c r="IF231" s="23"/>
      <c r="IG231" s="36">
        <v>1</v>
      </c>
      <c r="IH231" s="37" t="s">
        <v>242</v>
      </c>
      <c r="II231" s="179">
        <v>0</v>
      </c>
      <c r="IJ231" s="1" t="s">
        <v>1019</v>
      </c>
      <c r="IK231" s="1" t="s">
        <v>418</v>
      </c>
      <c r="IL231" s="38" t="s">
        <v>242</v>
      </c>
      <c r="IM231" s="1">
        <v>0</v>
      </c>
      <c r="IN231" s="1">
        <v>0</v>
      </c>
      <c r="IO231" s="1">
        <v>2.97</v>
      </c>
      <c r="IQ231" s="1">
        <v>3.49</v>
      </c>
      <c r="IR231" s="1">
        <v>70.4</v>
      </c>
      <c r="IS231" s="1">
        <v>121</v>
      </c>
      <c r="IT231" s="1">
        <v>77</v>
      </c>
      <c r="IX231" s="1">
        <v>35</v>
      </c>
      <c r="IY231" s="1">
        <v>25.3</v>
      </c>
      <c r="IZ231" s="1">
        <v>31</v>
      </c>
      <c r="JA231" s="1">
        <v>37</v>
      </c>
      <c r="JB231" s="1">
        <v>89</v>
      </c>
      <c r="JC231" s="1">
        <v>41</v>
      </c>
      <c r="JD231" s="1">
        <v>4613</v>
      </c>
      <c r="JE231" s="23">
        <v>73</v>
      </c>
      <c r="JI231" s="38" t="s">
        <v>242</v>
      </c>
      <c r="JN231" s="23"/>
    </row>
    <row r="232" s="1" customFormat="1" spans="1:274">
      <c r="A232" s="17">
        <v>137</v>
      </c>
      <c r="B232" s="48">
        <v>3001112459</v>
      </c>
      <c r="C232" s="48" t="s">
        <v>1020</v>
      </c>
      <c r="E232" s="49">
        <v>3</v>
      </c>
      <c r="F232" s="49">
        <v>2</v>
      </c>
      <c r="G232" s="17">
        <v>3</v>
      </c>
      <c r="H232" s="1">
        <v>1</v>
      </c>
      <c r="I232" s="71">
        <v>54.6687076861808</v>
      </c>
      <c r="J232" s="47">
        <v>1</v>
      </c>
      <c r="K232" s="68">
        <f t="shared" si="92"/>
        <v>5.46687076861808</v>
      </c>
      <c r="L232" s="49">
        <v>3</v>
      </c>
      <c r="M232" s="78">
        <v>23863</v>
      </c>
      <c r="N232" s="1">
        <v>1</v>
      </c>
      <c r="O232" s="1">
        <v>1</v>
      </c>
      <c r="P232" s="1">
        <v>1</v>
      </c>
      <c r="Q232" s="1">
        <v>2</v>
      </c>
      <c r="R232" s="1">
        <v>1</v>
      </c>
      <c r="S232" s="19">
        <v>228</v>
      </c>
      <c r="T232" s="83">
        <v>230</v>
      </c>
      <c r="U232" s="1">
        <v>1</v>
      </c>
      <c r="V232" s="1">
        <v>1</v>
      </c>
      <c r="W232" s="1">
        <v>1</v>
      </c>
      <c r="X232" s="1">
        <v>1</v>
      </c>
      <c r="Z232" s="88">
        <v>43830</v>
      </c>
      <c r="AA232" s="17">
        <v>207</v>
      </c>
      <c r="AB232" s="17">
        <v>0</v>
      </c>
      <c r="AC232" s="1">
        <v>30.18</v>
      </c>
      <c r="AD232" s="1">
        <v>2</v>
      </c>
      <c r="AE232" s="20" t="s">
        <v>338</v>
      </c>
      <c r="AF232" s="16"/>
      <c r="AG232" s="16" t="s">
        <v>235</v>
      </c>
      <c r="AH232" s="16">
        <v>1</v>
      </c>
      <c r="AI232" s="21">
        <v>1</v>
      </c>
      <c r="AJ232" s="16">
        <v>1.6</v>
      </c>
      <c r="AK232" s="17">
        <v>1.6</v>
      </c>
      <c r="AL232" s="22">
        <v>1</v>
      </c>
      <c r="AM232" s="1">
        <v>1</v>
      </c>
      <c r="AN232" s="1">
        <v>1</v>
      </c>
      <c r="AO232" s="1">
        <v>0</v>
      </c>
      <c r="AP232" s="1">
        <v>0</v>
      </c>
      <c r="AQ232" s="17">
        <v>1</v>
      </c>
      <c r="AR232" s="1">
        <v>1</v>
      </c>
      <c r="AS232" s="1">
        <v>1</v>
      </c>
      <c r="AT232" s="17">
        <v>0</v>
      </c>
      <c r="AU232" s="17">
        <v>0</v>
      </c>
      <c r="AV232" s="17">
        <v>0</v>
      </c>
      <c r="AW232" s="1">
        <v>0</v>
      </c>
      <c r="AX232" s="1">
        <v>1</v>
      </c>
      <c r="AY232" s="1">
        <v>1</v>
      </c>
      <c r="AZ232" s="1">
        <v>1</v>
      </c>
      <c r="BA232" s="1">
        <v>1</v>
      </c>
      <c r="BB232" s="107">
        <v>1</v>
      </c>
      <c r="BC232" s="22">
        <v>0</v>
      </c>
      <c r="BD232" s="22">
        <v>0</v>
      </c>
      <c r="BE232" s="22"/>
      <c r="BF232" s="1">
        <v>1</v>
      </c>
      <c r="BG232" s="1">
        <v>1</v>
      </c>
      <c r="BH232" s="17">
        <v>1</v>
      </c>
      <c r="BI232" s="1">
        <v>0</v>
      </c>
      <c r="BJ232" s="17">
        <v>0</v>
      </c>
      <c r="BK232" s="23">
        <v>1</v>
      </c>
      <c r="BL232" s="1">
        <v>0</v>
      </c>
      <c r="BN232" s="1">
        <v>1</v>
      </c>
      <c r="BP232" s="1">
        <v>1</v>
      </c>
      <c r="BQ232" s="1">
        <v>1</v>
      </c>
      <c r="BW232" s="1">
        <v>6.52</v>
      </c>
      <c r="BX232" s="1">
        <v>2</v>
      </c>
      <c r="BY232" s="66">
        <v>3</v>
      </c>
      <c r="BZ232" s="1">
        <v>47.2</v>
      </c>
      <c r="CA232" s="1">
        <v>159</v>
      </c>
      <c r="CB232" s="24">
        <v>2</v>
      </c>
      <c r="CC232" s="24">
        <v>207</v>
      </c>
      <c r="CD232" s="48">
        <f t="shared" si="106"/>
        <v>4.14</v>
      </c>
      <c r="CE232" s="48">
        <v>3</v>
      </c>
      <c r="CF232" s="25">
        <v>0</v>
      </c>
      <c r="CG232" s="17">
        <v>0</v>
      </c>
      <c r="CH232" s="17">
        <v>0</v>
      </c>
      <c r="CI232" s="17">
        <v>0</v>
      </c>
      <c r="CJ232" s="17">
        <v>0</v>
      </c>
      <c r="CK232" s="17">
        <v>207</v>
      </c>
      <c r="CL232" s="1">
        <f t="shared" si="109"/>
        <v>4.14</v>
      </c>
      <c r="CM232" s="22">
        <v>11.9</v>
      </c>
      <c r="CN232" s="17">
        <v>1</v>
      </c>
      <c r="CO232" s="1">
        <v>84.3</v>
      </c>
      <c r="CP232" s="17">
        <v>5</v>
      </c>
      <c r="CQ232" s="1">
        <f t="shared" si="105"/>
        <v>8.43</v>
      </c>
      <c r="CR232" s="1">
        <v>1.04</v>
      </c>
      <c r="CS232" s="1">
        <f t="shared" si="107"/>
        <v>10.4</v>
      </c>
      <c r="CT232" s="107">
        <v>1</v>
      </c>
      <c r="CU232" s="22">
        <v>37</v>
      </c>
      <c r="CV232" s="107">
        <v>2</v>
      </c>
      <c r="CW232" s="22">
        <v>7.4</v>
      </c>
      <c r="CX232" s="26">
        <f t="shared" si="93"/>
        <v>0.869231719730976</v>
      </c>
      <c r="CY232" s="27">
        <f t="shared" si="94"/>
        <v>0.573692935022444</v>
      </c>
      <c r="CZ232" s="26">
        <f t="shared" si="95"/>
        <v>3.145</v>
      </c>
      <c r="DA232" s="28">
        <f t="shared" si="96"/>
        <v>-2.57130706497756</v>
      </c>
      <c r="DB232" s="22">
        <v>2</v>
      </c>
      <c r="DC232" s="1">
        <v>1</v>
      </c>
      <c r="DD232" s="17">
        <v>2</v>
      </c>
      <c r="DE232" s="29">
        <f t="shared" si="112"/>
        <v>0</v>
      </c>
      <c r="DF232" s="29">
        <v>0</v>
      </c>
      <c r="DG232" s="1">
        <v>23</v>
      </c>
      <c r="DH232" s="1">
        <f t="shared" si="108"/>
        <v>2.3</v>
      </c>
      <c r="DI232" s="1">
        <v>23</v>
      </c>
      <c r="DJ232" s="1">
        <f t="shared" si="97"/>
        <v>2.3</v>
      </c>
      <c r="DK232" s="17">
        <v>2</v>
      </c>
      <c r="DL232" s="1">
        <v>70</v>
      </c>
      <c r="DM232" s="1">
        <v>23</v>
      </c>
      <c r="DN232" s="1">
        <f t="shared" si="110"/>
        <v>2.3</v>
      </c>
      <c r="DO232" s="1">
        <v>6659</v>
      </c>
      <c r="DP232" s="1">
        <v>2</v>
      </c>
      <c r="DQ232" s="1">
        <f t="shared" si="111"/>
        <v>6.659</v>
      </c>
      <c r="DR232" s="1">
        <v>83</v>
      </c>
      <c r="DS232" s="25">
        <v>5.6</v>
      </c>
      <c r="DT232" s="1" t="s">
        <v>241</v>
      </c>
      <c r="DU232" s="1">
        <v>1</v>
      </c>
      <c r="DV232" s="1">
        <v>5</v>
      </c>
      <c r="DW232" s="1">
        <v>1</v>
      </c>
      <c r="DX232" s="20">
        <v>10.56</v>
      </c>
      <c r="DY232" s="1">
        <v>68.3</v>
      </c>
      <c r="DZ232" s="30">
        <v>155</v>
      </c>
      <c r="EA232" s="1">
        <v>197</v>
      </c>
      <c r="EE232" s="1">
        <v>36</v>
      </c>
      <c r="EF232" s="1">
        <v>19.6</v>
      </c>
      <c r="EG232" s="26">
        <f t="shared" si="113"/>
        <v>1.29225607135648</v>
      </c>
      <c r="EH232" s="26">
        <f t="shared" si="114"/>
        <v>0.852889007095274</v>
      </c>
      <c r="EI232" s="1">
        <f t="shared" si="115"/>
        <v>3.06</v>
      </c>
      <c r="EJ232" s="28">
        <f t="shared" si="116"/>
        <v>-2.20711099290473</v>
      </c>
      <c r="EK232" s="22">
        <v>2</v>
      </c>
      <c r="EL232" s="1">
        <v>2</v>
      </c>
      <c r="EM232" s="1">
        <v>131</v>
      </c>
      <c r="EN232" s="1">
        <v>174</v>
      </c>
      <c r="EO232" s="1">
        <v>65</v>
      </c>
      <c r="EP232" s="1">
        <v>26</v>
      </c>
      <c r="EQ232" s="1">
        <v>6532</v>
      </c>
      <c r="ER232" s="25">
        <v>83</v>
      </c>
      <c r="ES232" s="23"/>
      <c r="ET232" s="1">
        <v>1</v>
      </c>
      <c r="EU232" s="1">
        <v>8.18</v>
      </c>
      <c r="EV232" s="1">
        <v>63.6</v>
      </c>
      <c r="EW232" s="30">
        <v>147</v>
      </c>
      <c r="EX232" s="1">
        <v>221</v>
      </c>
      <c r="FB232" s="1">
        <v>33</v>
      </c>
      <c r="FC232" s="1">
        <v>18.8</v>
      </c>
      <c r="FD232" s="1">
        <v>80</v>
      </c>
      <c r="FE232" s="1">
        <v>51</v>
      </c>
      <c r="FF232" s="1">
        <v>73</v>
      </c>
      <c r="FG232" s="1">
        <v>37</v>
      </c>
      <c r="FH232" s="1">
        <v>4596</v>
      </c>
      <c r="FK232" s="20">
        <v>38.4</v>
      </c>
      <c r="FL232" s="1">
        <v>36.6</v>
      </c>
      <c r="FM232" s="17"/>
      <c r="FN232" s="31">
        <v>1</v>
      </c>
      <c r="FO232" s="157">
        <v>1</v>
      </c>
      <c r="FP232" s="1">
        <v>0</v>
      </c>
      <c r="FQ232" s="1">
        <v>0</v>
      </c>
      <c r="FR232" s="1">
        <v>0</v>
      </c>
      <c r="FS232" s="1">
        <v>0</v>
      </c>
      <c r="FT232" s="1">
        <f t="shared" si="98"/>
        <v>0</v>
      </c>
      <c r="FU232" s="1">
        <v>0</v>
      </c>
      <c r="FV232" s="1">
        <f t="shared" si="99"/>
        <v>0</v>
      </c>
      <c r="FW232" s="1">
        <v>0</v>
      </c>
      <c r="FX232" s="1">
        <v>0</v>
      </c>
      <c r="FY232" s="17">
        <v>0</v>
      </c>
      <c r="FZ232" s="1">
        <v>0</v>
      </c>
      <c r="GB232" s="1">
        <v>0</v>
      </c>
      <c r="GC232" s="1">
        <v>0</v>
      </c>
      <c r="GD232" s="17">
        <v>0</v>
      </c>
      <c r="GE232" s="1">
        <v>0</v>
      </c>
      <c r="GG232" s="1">
        <v>0</v>
      </c>
      <c r="GH232" s="1">
        <v>0</v>
      </c>
      <c r="GI232" s="17">
        <v>0</v>
      </c>
      <c r="GJ232" s="1">
        <v>0</v>
      </c>
      <c r="GK232" s="1">
        <v>0</v>
      </c>
      <c r="GL232" s="1">
        <v>0</v>
      </c>
      <c r="GM232" s="32">
        <v>0</v>
      </c>
      <c r="GN232" s="17">
        <v>0</v>
      </c>
      <c r="GO232" s="17">
        <v>0</v>
      </c>
      <c r="GP232" s="1">
        <v>0</v>
      </c>
      <c r="GQ232" s="1">
        <v>0</v>
      </c>
      <c r="GR232" s="1">
        <v>0</v>
      </c>
      <c r="GS232" s="1">
        <v>0</v>
      </c>
      <c r="GT232" s="32">
        <v>0</v>
      </c>
      <c r="GU232" s="32">
        <v>0</v>
      </c>
      <c r="GV232" s="1">
        <v>0</v>
      </c>
      <c r="GW232" s="1">
        <v>0</v>
      </c>
      <c r="GX232" s="157">
        <v>0</v>
      </c>
      <c r="GY232" s="17">
        <v>0</v>
      </c>
      <c r="GZ232" s="17">
        <v>0</v>
      </c>
      <c r="HA232" s="25">
        <v>0</v>
      </c>
      <c r="HB232" s="1">
        <v>0</v>
      </c>
      <c r="HC232" s="17">
        <v>0</v>
      </c>
      <c r="HD232" s="170">
        <v>0</v>
      </c>
      <c r="HE232" s="17">
        <v>0</v>
      </c>
      <c r="HF232" s="17">
        <v>0</v>
      </c>
      <c r="HG232" s="17">
        <v>0</v>
      </c>
      <c r="HH232" s="17">
        <v>0</v>
      </c>
      <c r="HI232" s="17">
        <v>0</v>
      </c>
      <c r="HL232" s="1">
        <v>0</v>
      </c>
      <c r="HM232" s="1">
        <v>0</v>
      </c>
      <c r="HN232" s="1">
        <v>0</v>
      </c>
      <c r="HO232" s="1">
        <v>0</v>
      </c>
      <c r="HP232" s="1">
        <v>0</v>
      </c>
      <c r="HQ232" s="1">
        <v>0</v>
      </c>
      <c r="HR232" s="32">
        <v>0</v>
      </c>
      <c r="HS232" s="1">
        <v>0</v>
      </c>
      <c r="HT232" s="32">
        <v>0</v>
      </c>
      <c r="HU232" s="32">
        <v>0</v>
      </c>
      <c r="HW232" s="32">
        <v>0</v>
      </c>
      <c r="HX232" s="32">
        <v>0</v>
      </c>
      <c r="HY232" s="1">
        <f t="shared" si="100"/>
        <v>0</v>
      </c>
      <c r="HZ232" s="1">
        <v>0</v>
      </c>
      <c r="IA232" s="1">
        <f t="shared" si="101"/>
        <v>0</v>
      </c>
      <c r="IB232" s="1">
        <v>0</v>
      </c>
      <c r="IC232" s="1">
        <v>0</v>
      </c>
      <c r="ID232" s="23">
        <v>0</v>
      </c>
      <c r="IE232" s="23"/>
      <c r="IF232" s="23"/>
      <c r="IG232" s="36">
        <v>1</v>
      </c>
      <c r="IH232" s="37" t="s">
        <v>242</v>
      </c>
      <c r="II232" s="179">
        <v>0</v>
      </c>
      <c r="IJ232" s="1" t="s">
        <v>1021</v>
      </c>
      <c r="IK232" s="1" t="s">
        <v>418</v>
      </c>
      <c r="IL232" s="38" t="s">
        <v>242</v>
      </c>
      <c r="IM232" s="1">
        <v>0</v>
      </c>
      <c r="IN232" s="1">
        <v>0</v>
      </c>
      <c r="IO232" s="1">
        <v>3.31</v>
      </c>
      <c r="IQ232" s="1">
        <v>4.72</v>
      </c>
      <c r="IR232" s="1">
        <v>47.7</v>
      </c>
      <c r="IS232" s="1">
        <v>159</v>
      </c>
      <c r="IT232" s="1">
        <v>171</v>
      </c>
      <c r="IU232" s="1">
        <v>11.8</v>
      </c>
      <c r="IV232" s="1">
        <v>93</v>
      </c>
      <c r="IW232" s="1">
        <v>1.03</v>
      </c>
      <c r="IX232" s="1">
        <v>40</v>
      </c>
      <c r="IY232" s="1">
        <v>14.1</v>
      </c>
      <c r="IZ232" s="1">
        <v>29</v>
      </c>
      <c r="JA232" s="1">
        <v>29</v>
      </c>
      <c r="JB232" s="1">
        <v>71</v>
      </c>
      <c r="JC232" s="1">
        <v>26</v>
      </c>
      <c r="JD232" s="1">
        <v>7402</v>
      </c>
      <c r="JE232" s="23">
        <v>85</v>
      </c>
      <c r="JI232" s="38" t="s">
        <v>242</v>
      </c>
      <c r="JN232" s="23"/>
    </row>
    <row r="233" s="3" customFormat="1" ht="60" spans="2:274">
      <c r="B233" s="56"/>
      <c r="C233" s="56"/>
      <c r="E233" s="54">
        <v>3</v>
      </c>
      <c r="F233" s="49">
        <v>2</v>
      </c>
      <c r="G233" s="66">
        <v>3</v>
      </c>
      <c r="H233" s="66">
        <v>1</v>
      </c>
      <c r="I233" s="71">
        <v>55.2224503764545</v>
      </c>
      <c r="J233" s="47">
        <v>1</v>
      </c>
      <c r="K233" s="68">
        <f t="shared" si="92"/>
        <v>5.52224503764545</v>
      </c>
      <c r="L233" s="49">
        <v>3</v>
      </c>
      <c r="M233" s="79">
        <v>23863</v>
      </c>
      <c r="N233" s="66">
        <v>1</v>
      </c>
      <c r="O233" s="66">
        <v>1</v>
      </c>
      <c r="P233" s="66">
        <v>1</v>
      </c>
      <c r="Q233" s="66">
        <v>2</v>
      </c>
      <c r="R233" s="1">
        <v>1</v>
      </c>
      <c r="S233" s="19">
        <v>229</v>
      </c>
      <c r="T233" s="83">
        <v>231</v>
      </c>
      <c r="U233" s="3">
        <v>2</v>
      </c>
      <c r="V233" s="3">
        <v>2</v>
      </c>
      <c r="W233" s="1">
        <v>2</v>
      </c>
      <c r="X233" s="1">
        <v>1</v>
      </c>
      <c r="Z233" s="92">
        <v>44033</v>
      </c>
      <c r="AA233" s="66">
        <v>172</v>
      </c>
      <c r="AB233" s="66" t="s">
        <v>1022</v>
      </c>
      <c r="AC233" s="3">
        <v>29.7</v>
      </c>
      <c r="AD233" s="1">
        <v>2</v>
      </c>
      <c r="AE233" s="95" t="s">
        <v>333</v>
      </c>
      <c r="AF233" s="94"/>
      <c r="AG233" s="94" t="s">
        <v>235</v>
      </c>
      <c r="AH233" s="94">
        <v>1</v>
      </c>
      <c r="AI233" s="21">
        <v>1</v>
      </c>
      <c r="AJ233" s="94">
        <v>1.3</v>
      </c>
      <c r="AK233" s="66">
        <v>1.3</v>
      </c>
      <c r="AL233" s="22">
        <v>1</v>
      </c>
      <c r="AM233" s="3">
        <v>2</v>
      </c>
      <c r="AN233" s="3">
        <v>2</v>
      </c>
      <c r="AO233" s="3">
        <v>0</v>
      </c>
      <c r="AP233" s="3">
        <v>0</v>
      </c>
      <c r="AQ233" s="66">
        <v>2</v>
      </c>
      <c r="AR233" s="1">
        <v>1</v>
      </c>
      <c r="AS233" s="66">
        <v>1</v>
      </c>
      <c r="AT233" s="66" t="s">
        <v>246</v>
      </c>
      <c r="AU233" s="17">
        <v>1</v>
      </c>
      <c r="AV233" s="17">
        <v>1</v>
      </c>
      <c r="AW233" s="3">
        <v>0</v>
      </c>
      <c r="AX233" s="3">
        <v>1</v>
      </c>
      <c r="AY233" s="3">
        <v>1</v>
      </c>
      <c r="AZ233" s="3">
        <v>1</v>
      </c>
      <c r="BA233" s="1">
        <v>1</v>
      </c>
      <c r="BB233" s="66">
        <v>1</v>
      </c>
      <c r="BC233" s="22">
        <v>0</v>
      </c>
      <c r="BD233" s="3">
        <v>0</v>
      </c>
      <c r="BF233" s="3">
        <v>1</v>
      </c>
      <c r="BG233" s="3">
        <v>1</v>
      </c>
      <c r="BH233" s="17">
        <v>1</v>
      </c>
      <c r="BI233" s="3">
        <v>0</v>
      </c>
      <c r="BJ233" s="66">
        <v>0</v>
      </c>
      <c r="BK233" s="118">
        <v>2</v>
      </c>
      <c r="BL233" s="3">
        <v>0</v>
      </c>
      <c r="BM233" s="3">
        <v>0</v>
      </c>
      <c r="BN233" s="3">
        <v>1</v>
      </c>
      <c r="BO233" s="3">
        <v>0</v>
      </c>
      <c r="BP233" s="1">
        <v>1</v>
      </c>
      <c r="BQ233" s="66">
        <v>1</v>
      </c>
      <c r="BR233" s="3">
        <v>5.25</v>
      </c>
      <c r="BS233" s="1">
        <v>1</v>
      </c>
      <c r="BT233" s="1">
        <v>2</v>
      </c>
      <c r="BU233" s="1">
        <v>2</v>
      </c>
      <c r="BW233" s="3">
        <v>7.01</v>
      </c>
      <c r="BX233" s="1">
        <v>2</v>
      </c>
      <c r="BY233" s="66">
        <v>3</v>
      </c>
      <c r="BZ233" s="3">
        <v>43.8</v>
      </c>
      <c r="CA233" s="3">
        <v>157</v>
      </c>
      <c r="CB233" s="24">
        <v>2</v>
      </c>
      <c r="CC233" s="3">
        <v>172</v>
      </c>
      <c r="CD233" s="48">
        <f t="shared" si="106"/>
        <v>3.44</v>
      </c>
      <c r="CE233" s="48">
        <v>3</v>
      </c>
      <c r="CF233" s="129">
        <v>0</v>
      </c>
      <c r="CG233" s="3">
        <v>0</v>
      </c>
      <c r="CH233" s="3">
        <v>0</v>
      </c>
      <c r="CI233" s="3">
        <v>0</v>
      </c>
      <c r="CJ233" s="3">
        <v>0</v>
      </c>
      <c r="CK233" s="3">
        <v>172</v>
      </c>
      <c r="CL233" s="1">
        <f t="shared" si="109"/>
        <v>3.44</v>
      </c>
      <c r="CM233" s="3">
        <v>11.3</v>
      </c>
      <c r="CN233" s="17">
        <v>1</v>
      </c>
      <c r="CO233" s="3">
        <v>104.7</v>
      </c>
      <c r="CP233" s="17">
        <v>7</v>
      </c>
      <c r="CQ233" s="1">
        <f t="shared" si="105"/>
        <v>10.47</v>
      </c>
      <c r="CR233" s="3">
        <v>0.98</v>
      </c>
      <c r="CS233" s="1">
        <f t="shared" si="107"/>
        <v>9.8</v>
      </c>
      <c r="CT233" s="107">
        <v>1</v>
      </c>
      <c r="CU233" s="3">
        <v>40</v>
      </c>
      <c r="CV233" s="107">
        <v>2</v>
      </c>
      <c r="CW233" s="3">
        <v>15.8</v>
      </c>
      <c r="CX233" s="26">
        <f t="shared" si="93"/>
        <v>1.19865708695442</v>
      </c>
      <c r="CY233" s="27">
        <f t="shared" si="94"/>
        <v>0.791113677389919</v>
      </c>
      <c r="CZ233" s="26">
        <f t="shared" si="95"/>
        <v>3.4</v>
      </c>
      <c r="DA233" s="28">
        <f t="shared" si="96"/>
        <v>-2.60888632261008</v>
      </c>
      <c r="DB233" s="107">
        <v>1</v>
      </c>
      <c r="DC233" s="1">
        <v>1</v>
      </c>
      <c r="DD233" s="66">
        <v>1</v>
      </c>
      <c r="DE233" s="29">
        <f t="shared" si="112"/>
        <v>0</v>
      </c>
      <c r="DF233" s="29">
        <v>0</v>
      </c>
      <c r="DG233" s="3">
        <v>32</v>
      </c>
      <c r="DH233" s="1">
        <f t="shared" si="108"/>
        <v>3.2</v>
      </c>
      <c r="DI233" s="3">
        <v>34</v>
      </c>
      <c r="DJ233" s="1">
        <f t="shared" si="97"/>
        <v>3.4</v>
      </c>
      <c r="DK233" s="17">
        <v>2</v>
      </c>
      <c r="DL233" s="3">
        <v>59</v>
      </c>
      <c r="DM233" s="3">
        <v>32</v>
      </c>
      <c r="DN233" s="1">
        <f t="shared" si="110"/>
        <v>3.2</v>
      </c>
      <c r="DO233" s="3">
        <v>7969</v>
      </c>
      <c r="DP233" s="1">
        <v>2</v>
      </c>
      <c r="DQ233" s="1">
        <f t="shared" si="111"/>
        <v>7.969</v>
      </c>
      <c r="DR233" s="3">
        <v>92</v>
      </c>
      <c r="DS233" s="129">
        <v>5.8</v>
      </c>
      <c r="DT233" s="3" t="s">
        <v>241</v>
      </c>
      <c r="DU233" s="3">
        <v>1</v>
      </c>
      <c r="DV233" s="3">
        <v>5</v>
      </c>
      <c r="DW233" s="1">
        <v>1</v>
      </c>
      <c r="DX233" s="95">
        <v>15.72</v>
      </c>
      <c r="DY233" s="3">
        <v>82.6</v>
      </c>
      <c r="DZ233" s="30">
        <v>154</v>
      </c>
      <c r="EA233" s="3">
        <v>211</v>
      </c>
      <c r="EE233" s="3">
        <v>40</v>
      </c>
      <c r="EF233" s="3">
        <v>14.7</v>
      </c>
      <c r="EG233" s="26">
        <f t="shared" si="113"/>
        <v>1.16731733474818</v>
      </c>
      <c r="EH233" s="26">
        <f t="shared" si="114"/>
        <v>0.770429440933796</v>
      </c>
      <c r="EI233" s="1">
        <f t="shared" si="115"/>
        <v>3.4</v>
      </c>
      <c r="EJ233" s="28">
        <f t="shared" si="116"/>
        <v>-2.6295705590662</v>
      </c>
      <c r="EK233" s="22">
        <v>1</v>
      </c>
      <c r="EL233" s="3">
        <v>1</v>
      </c>
      <c r="EM233" s="3">
        <v>72</v>
      </c>
      <c r="EN233" s="3">
        <v>94</v>
      </c>
      <c r="EO233" s="3">
        <v>64</v>
      </c>
      <c r="EP233" s="3">
        <v>29</v>
      </c>
      <c r="EQ233" s="3">
        <v>7387</v>
      </c>
      <c r="ER233" s="129">
        <v>83</v>
      </c>
      <c r="ES233" s="118"/>
      <c r="ET233" s="3">
        <v>0</v>
      </c>
      <c r="EW233" s="30"/>
      <c r="FK233" s="95">
        <v>37.8</v>
      </c>
      <c r="FL233" s="3">
        <v>36.5</v>
      </c>
      <c r="FM233" s="1"/>
      <c r="FN233" s="31">
        <v>1</v>
      </c>
      <c r="FO233" s="32">
        <v>0</v>
      </c>
      <c r="FP233" s="3">
        <v>0</v>
      </c>
      <c r="FQ233" s="1">
        <v>0</v>
      </c>
      <c r="FR233" s="3">
        <v>0</v>
      </c>
      <c r="FS233" s="1">
        <v>0</v>
      </c>
      <c r="FT233" s="1">
        <f t="shared" si="98"/>
        <v>0</v>
      </c>
      <c r="FU233" s="66">
        <v>0</v>
      </c>
      <c r="FV233" s="1">
        <f t="shared" si="99"/>
        <v>0</v>
      </c>
      <c r="FW233" s="1">
        <v>0</v>
      </c>
      <c r="FX233" s="1">
        <v>0</v>
      </c>
      <c r="FY233" s="17">
        <v>0</v>
      </c>
      <c r="FZ233" s="1">
        <v>0</v>
      </c>
      <c r="GA233" s="17"/>
      <c r="GB233" s="1">
        <v>0</v>
      </c>
      <c r="GC233" s="17">
        <v>0</v>
      </c>
      <c r="GD233" s="17">
        <v>0</v>
      </c>
      <c r="GE233" s="1">
        <v>0</v>
      </c>
      <c r="GF233" s="17"/>
      <c r="GG233" s="1">
        <v>0</v>
      </c>
      <c r="GH233" s="17">
        <v>0</v>
      </c>
      <c r="GI233" s="17">
        <v>0</v>
      </c>
      <c r="GJ233" s="1">
        <v>0</v>
      </c>
      <c r="GK233" s="3">
        <v>0</v>
      </c>
      <c r="GL233" s="3">
        <v>0</v>
      </c>
      <c r="GM233" s="32">
        <v>0</v>
      </c>
      <c r="GN233" s="17">
        <v>0</v>
      </c>
      <c r="GO233" s="66">
        <v>0</v>
      </c>
      <c r="GP233" s="1">
        <v>0</v>
      </c>
      <c r="GQ233" s="1">
        <v>0</v>
      </c>
      <c r="GR233" s="66">
        <v>0</v>
      </c>
      <c r="GS233" s="1">
        <v>0</v>
      </c>
      <c r="GT233" s="32">
        <v>0</v>
      </c>
      <c r="GU233" s="32">
        <v>0</v>
      </c>
      <c r="GV233" s="3">
        <v>0</v>
      </c>
      <c r="GW233" s="3">
        <v>0</v>
      </c>
      <c r="GX233" s="157">
        <v>0</v>
      </c>
      <c r="GY233" s="66">
        <v>0</v>
      </c>
      <c r="GZ233" s="17">
        <v>0</v>
      </c>
      <c r="HA233" s="129">
        <v>0</v>
      </c>
      <c r="HB233" s="3">
        <v>0</v>
      </c>
      <c r="HC233" s="17">
        <v>0</v>
      </c>
      <c r="HD233" s="170">
        <v>0</v>
      </c>
      <c r="HE233" s="17">
        <v>0</v>
      </c>
      <c r="HF233" s="17">
        <v>0</v>
      </c>
      <c r="HG233" s="17">
        <v>0</v>
      </c>
      <c r="HH233" s="17">
        <v>0</v>
      </c>
      <c r="HI233" s="17">
        <v>0</v>
      </c>
      <c r="HL233" s="3">
        <v>0</v>
      </c>
      <c r="HM233" s="3">
        <v>0</v>
      </c>
      <c r="HN233" s="3">
        <v>0</v>
      </c>
      <c r="HO233" s="3">
        <v>0</v>
      </c>
      <c r="HP233" s="3">
        <v>0</v>
      </c>
      <c r="HQ233" s="3">
        <v>0</v>
      </c>
      <c r="HR233" s="32">
        <v>0</v>
      </c>
      <c r="HS233" s="1">
        <v>0</v>
      </c>
      <c r="HT233" s="32">
        <v>0</v>
      </c>
      <c r="HU233" s="32">
        <v>0</v>
      </c>
      <c r="HV233" s="1"/>
      <c r="HW233" s="32">
        <v>0</v>
      </c>
      <c r="HX233" s="32">
        <v>0</v>
      </c>
      <c r="HY233" s="1">
        <f t="shared" si="100"/>
        <v>0</v>
      </c>
      <c r="HZ233" s="1">
        <v>0</v>
      </c>
      <c r="IA233" s="1">
        <f t="shared" si="101"/>
        <v>0</v>
      </c>
      <c r="IB233" s="1">
        <v>0</v>
      </c>
      <c r="IC233" s="3">
        <v>0</v>
      </c>
      <c r="ID233" s="118" t="s">
        <v>1023</v>
      </c>
      <c r="IE233" s="118"/>
      <c r="IF233" s="118"/>
      <c r="IG233" s="115">
        <v>2</v>
      </c>
      <c r="IH233" s="118" t="s">
        <v>242</v>
      </c>
      <c r="II233" s="179">
        <v>0</v>
      </c>
      <c r="IJ233" s="3" t="s">
        <v>1024</v>
      </c>
      <c r="IK233" s="3" t="s">
        <v>365</v>
      </c>
      <c r="IL233" s="3" t="s">
        <v>242</v>
      </c>
      <c r="JE233" s="118"/>
      <c r="JI233" s="3" t="s">
        <v>242</v>
      </c>
      <c r="JN233" s="118"/>
    </row>
    <row r="234" s="1" customFormat="1" spans="1:274">
      <c r="A234" s="17">
        <v>138</v>
      </c>
      <c r="B234" s="48">
        <v>3000328340</v>
      </c>
      <c r="C234" s="48" t="s">
        <v>1025</v>
      </c>
      <c r="E234" s="49">
        <v>3</v>
      </c>
      <c r="F234" s="49">
        <v>2</v>
      </c>
      <c r="G234" s="17">
        <v>3</v>
      </c>
      <c r="H234" s="1">
        <v>2</v>
      </c>
      <c r="I234" s="71">
        <v>69.5153909336254</v>
      </c>
      <c r="J234" s="47">
        <v>2</v>
      </c>
      <c r="K234" s="68">
        <f t="shared" si="92"/>
        <v>6.95153909336254</v>
      </c>
      <c r="L234" s="49">
        <v>5</v>
      </c>
      <c r="M234" s="78">
        <v>18323</v>
      </c>
      <c r="N234" s="1">
        <v>0</v>
      </c>
      <c r="O234" s="1">
        <v>0</v>
      </c>
      <c r="P234" s="1">
        <v>0</v>
      </c>
      <c r="Q234" s="1">
        <v>0</v>
      </c>
      <c r="R234" s="1">
        <v>0</v>
      </c>
      <c r="S234" s="19">
        <v>230</v>
      </c>
      <c r="T234" s="83">
        <v>232</v>
      </c>
      <c r="U234" s="1">
        <v>1</v>
      </c>
      <c r="V234" s="1">
        <v>1</v>
      </c>
      <c r="W234" s="1">
        <v>1</v>
      </c>
      <c r="X234" s="1">
        <v>1</v>
      </c>
      <c r="Z234" s="88">
        <v>43713</v>
      </c>
      <c r="AA234" s="17">
        <v>109</v>
      </c>
      <c r="AB234" s="17" t="s">
        <v>1026</v>
      </c>
      <c r="AC234" s="1">
        <v>22.86</v>
      </c>
      <c r="AD234" s="1">
        <v>2</v>
      </c>
      <c r="AE234" s="20" t="s">
        <v>370</v>
      </c>
      <c r="AF234" s="16"/>
      <c r="AG234" s="16" t="s">
        <v>251</v>
      </c>
      <c r="AH234" s="16">
        <v>2</v>
      </c>
      <c r="AI234" s="21">
        <v>2</v>
      </c>
      <c r="AJ234" s="16">
        <v>1.4</v>
      </c>
      <c r="AK234" s="17">
        <v>1.4</v>
      </c>
      <c r="AL234" s="22">
        <v>1</v>
      </c>
      <c r="AM234" s="1">
        <v>2</v>
      </c>
      <c r="AN234" s="1">
        <v>2</v>
      </c>
      <c r="AO234" s="1">
        <v>0</v>
      </c>
      <c r="AP234" s="1">
        <v>0</v>
      </c>
      <c r="AQ234" s="17">
        <v>2</v>
      </c>
      <c r="AR234" s="1">
        <v>1</v>
      </c>
      <c r="AS234" s="1">
        <v>1</v>
      </c>
      <c r="AT234" s="17" t="s">
        <v>246</v>
      </c>
      <c r="AU234" s="17">
        <v>1</v>
      </c>
      <c r="AV234" s="17">
        <v>1</v>
      </c>
      <c r="AW234" s="1">
        <v>0</v>
      </c>
      <c r="AX234" s="1">
        <v>1</v>
      </c>
      <c r="AY234" s="1">
        <v>1</v>
      </c>
      <c r="AZ234" s="1">
        <v>0</v>
      </c>
      <c r="BA234" s="1">
        <v>0</v>
      </c>
      <c r="BB234" s="107">
        <v>0</v>
      </c>
      <c r="BC234" s="22">
        <v>0</v>
      </c>
      <c r="BD234" s="22">
        <v>0</v>
      </c>
      <c r="BE234" s="22"/>
      <c r="BF234" s="1">
        <v>1</v>
      </c>
      <c r="BG234" s="1">
        <v>1</v>
      </c>
      <c r="BH234" s="17">
        <v>1</v>
      </c>
      <c r="BI234" s="1">
        <v>0</v>
      </c>
      <c r="BJ234" s="17">
        <v>0</v>
      </c>
      <c r="BK234" s="23">
        <v>2</v>
      </c>
      <c r="BL234" s="1">
        <v>0</v>
      </c>
      <c r="BM234" s="1">
        <v>0</v>
      </c>
      <c r="BN234" s="1">
        <v>1</v>
      </c>
      <c r="BO234" s="1">
        <v>0</v>
      </c>
      <c r="BP234" s="1">
        <v>1</v>
      </c>
      <c r="BQ234" s="1">
        <v>1</v>
      </c>
      <c r="BR234" s="1">
        <v>106.5</v>
      </c>
      <c r="BS234" s="1">
        <v>2</v>
      </c>
      <c r="BT234" s="1">
        <v>3</v>
      </c>
      <c r="BU234" s="1">
        <v>4</v>
      </c>
      <c r="BW234" s="1">
        <v>3.13</v>
      </c>
      <c r="BX234" s="17">
        <v>1</v>
      </c>
      <c r="BY234" s="1">
        <v>2</v>
      </c>
      <c r="BZ234" s="1">
        <v>56.9</v>
      </c>
      <c r="CA234" s="1">
        <v>108</v>
      </c>
      <c r="CB234" s="24">
        <v>1</v>
      </c>
      <c r="CC234" s="24">
        <v>109</v>
      </c>
      <c r="CD234" s="48">
        <f t="shared" si="106"/>
        <v>2.18</v>
      </c>
      <c r="CE234" s="48">
        <v>3</v>
      </c>
      <c r="CF234" s="25">
        <v>0</v>
      </c>
      <c r="CG234" s="17">
        <v>0</v>
      </c>
      <c r="CH234" s="17">
        <v>0</v>
      </c>
      <c r="CI234" s="17">
        <v>0</v>
      </c>
      <c r="CJ234" s="17">
        <v>0</v>
      </c>
      <c r="CK234" s="17">
        <v>109</v>
      </c>
      <c r="CL234" s="1">
        <f t="shared" si="109"/>
        <v>2.18</v>
      </c>
      <c r="CM234" s="22">
        <v>11.7</v>
      </c>
      <c r="CN234" s="17">
        <v>1</v>
      </c>
      <c r="CO234" s="1">
        <v>87.5</v>
      </c>
      <c r="CP234" s="17">
        <v>5</v>
      </c>
      <c r="CQ234" s="1">
        <f t="shared" si="105"/>
        <v>8.75</v>
      </c>
      <c r="CR234" s="1">
        <v>1.02</v>
      </c>
      <c r="CS234" s="1">
        <f t="shared" si="107"/>
        <v>10.2</v>
      </c>
      <c r="CT234" s="107">
        <v>1</v>
      </c>
      <c r="CU234" s="22">
        <v>38</v>
      </c>
      <c r="CV234" s="107">
        <v>2</v>
      </c>
      <c r="CW234" s="22">
        <v>10.8</v>
      </c>
      <c r="CX234" s="26">
        <f t="shared" si="93"/>
        <v>1.03342375548695</v>
      </c>
      <c r="CY234" s="27">
        <f t="shared" si="94"/>
        <v>0.682059678621387</v>
      </c>
      <c r="CZ234" s="26">
        <f t="shared" si="95"/>
        <v>3.23</v>
      </c>
      <c r="DA234" s="28">
        <f t="shared" si="96"/>
        <v>-2.54794032137861</v>
      </c>
      <c r="DB234" s="22">
        <v>2</v>
      </c>
      <c r="DC234" s="1">
        <v>1</v>
      </c>
      <c r="DD234" s="17">
        <v>2</v>
      </c>
      <c r="DE234" s="29">
        <f t="shared" si="112"/>
        <v>0</v>
      </c>
      <c r="DF234" s="29">
        <v>0</v>
      </c>
      <c r="DG234" s="1">
        <v>14</v>
      </c>
      <c r="DH234" s="1">
        <f t="shared" si="108"/>
        <v>1.4</v>
      </c>
      <c r="DI234" s="1">
        <v>22</v>
      </c>
      <c r="DJ234" s="1">
        <f t="shared" si="97"/>
        <v>2.2</v>
      </c>
      <c r="DK234" s="17">
        <v>1</v>
      </c>
      <c r="DL234" s="1">
        <v>95</v>
      </c>
      <c r="DM234" s="1">
        <v>18</v>
      </c>
      <c r="DN234" s="1">
        <f t="shared" si="110"/>
        <v>1.8</v>
      </c>
      <c r="DO234" s="1">
        <v>5957</v>
      </c>
      <c r="DP234" s="1">
        <v>2</v>
      </c>
      <c r="DQ234" s="1">
        <f t="shared" si="111"/>
        <v>5.957</v>
      </c>
      <c r="DR234" s="1">
        <v>83</v>
      </c>
      <c r="DS234" s="25">
        <v>5.4</v>
      </c>
      <c r="DT234" s="1" t="s">
        <v>241</v>
      </c>
      <c r="DU234" s="1">
        <v>1</v>
      </c>
      <c r="DV234" s="1">
        <v>5</v>
      </c>
      <c r="DW234" s="1">
        <v>1</v>
      </c>
      <c r="DX234" s="20">
        <v>6.45</v>
      </c>
      <c r="DY234" s="1">
        <v>79</v>
      </c>
      <c r="DZ234" s="30">
        <v>107</v>
      </c>
      <c r="EA234" s="1">
        <v>97</v>
      </c>
      <c r="EB234" s="1">
        <v>11.8</v>
      </c>
      <c r="EC234" s="1">
        <v>85.9</v>
      </c>
      <c r="ED234" s="1">
        <v>1.03</v>
      </c>
      <c r="EE234" s="1">
        <v>36</v>
      </c>
      <c r="EF234" s="1">
        <v>11.3</v>
      </c>
      <c r="EG234" s="26">
        <f t="shared" si="113"/>
        <v>1.05307844348342</v>
      </c>
      <c r="EH234" s="26">
        <f t="shared" si="114"/>
        <v>0.695031772699057</v>
      </c>
      <c r="EI234" s="1">
        <f t="shared" si="115"/>
        <v>3.06</v>
      </c>
      <c r="EJ234" s="28">
        <f t="shared" si="116"/>
        <v>-2.36496822730094</v>
      </c>
      <c r="EK234" s="22">
        <v>2</v>
      </c>
      <c r="EL234" s="1">
        <v>2</v>
      </c>
      <c r="EM234" s="1">
        <v>86</v>
      </c>
      <c r="EN234" s="1">
        <v>126</v>
      </c>
      <c r="EO234" s="1">
        <v>89</v>
      </c>
      <c r="EP234" s="1">
        <v>20</v>
      </c>
      <c r="EQ234" s="1">
        <v>5957</v>
      </c>
      <c r="ER234" s="25">
        <v>71</v>
      </c>
      <c r="ES234" s="23"/>
      <c r="ET234" s="1">
        <v>1</v>
      </c>
      <c r="EU234" s="1">
        <v>5.5</v>
      </c>
      <c r="EV234" s="1">
        <v>74.5</v>
      </c>
      <c r="EW234" s="30">
        <v>105</v>
      </c>
      <c r="EX234" s="1">
        <v>99</v>
      </c>
      <c r="EY234" s="1">
        <v>12.2</v>
      </c>
      <c r="EZ234" s="1">
        <v>84.9</v>
      </c>
      <c r="FA234" s="1">
        <v>1.06</v>
      </c>
      <c r="FB234" s="1">
        <v>36</v>
      </c>
      <c r="FC234" s="1">
        <v>13.1</v>
      </c>
      <c r="FD234" s="1">
        <v>110</v>
      </c>
      <c r="FE234" s="1">
        <v>81</v>
      </c>
      <c r="FF234" s="1">
        <v>105</v>
      </c>
      <c r="FG234" s="1">
        <v>44</v>
      </c>
      <c r="FH234" s="1">
        <v>5035</v>
      </c>
      <c r="FI234" s="1">
        <v>69</v>
      </c>
      <c r="FJ234" s="1">
        <v>63.58</v>
      </c>
      <c r="FK234" s="20">
        <v>38.3</v>
      </c>
      <c r="FL234" s="1">
        <v>36.5</v>
      </c>
      <c r="FM234" s="17"/>
      <c r="FN234" s="31">
        <v>1</v>
      </c>
      <c r="FO234" s="157">
        <v>1</v>
      </c>
      <c r="FP234" s="1">
        <v>2</v>
      </c>
      <c r="FQ234" s="1">
        <v>1</v>
      </c>
      <c r="FR234" s="1">
        <v>0</v>
      </c>
      <c r="FS234" s="1">
        <v>0</v>
      </c>
      <c r="FT234" s="1">
        <f t="shared" si="98"/>
        <v>0</v>
      </c>
      <c r="FU234" s="1">
        <v>0</v>
      </c>
      <c r="FV234" s="1">
        <f t="shared" si="99"/>
        <v>0</v>
      </c>
      <c r="FW234" s="1">
        <v>0</v>
      </c>
      <c r="FX234" s="1">
        <v>0</v>
      </c>
      <c r="FY234" s="17">
        <v>0</v>
      </c>
      <c r="FZ234" s="1">
        <v>0</v>
      </c>
      <c r="GB234" s="1">
        <v>0</v>
      </c>
      <c r="GC234" s="1">
        <v>0</v>
      </c>
      <c r="GD234" s="17">
        <v>0</v>
      </c>
      <c r="GE234" s="1">
        <v>0</v>
      </c>
      <c r="GG234" s="1">
        <v>0</v>
      </c>
      <c r="GH234" s="1">
        <v>0</v>
      </c>
      <c r="GI234" s="17">
        <v>0</v>
      </c>
      <c r="GJ234" s="1">
        <v>0</v>
      </c>
      <c r="GK234" s="1">
        <v>0</v>
      </c>
      <c r="GL234" s="1">
        <v>0</v>
      </c>
      <c r="GM234" s="32">
        <v>0</v>
      </c>
      <c r="GN234" s="17">
        <v>0</v>
      </c>
      <c r="GO234" s="17">
        <v>0</v>
      </c>
      <c r="GP234" s="1">
        <v>0</v>
      </c>
      <c r="GQ234" s="1">
        <v>0</v>
      </c>
      <c r="GR234" s="1">
        <v>0</v>
      </c>
      <c r="GS234" s="1">
        <v>0</v>
      </c>
      <c r="GT234" s="32">
        <v>0</v>
      </c>
      <c r="GU234" s="32">
        <v>0</v>
      </c>
      <c r="GV234" s="1">
        <v>0</v>
      </c>
      <c r="GW234" s="1">
        <v>0</v>
      </c>
      <c r="GX234" s="157">
        <v>0</v>
      </c>
      <c r="GY234" s="17">
        <v>0</v>
      </c>
      <c r="GZ234" s="17">
        <v>0</v>
      </c>
      <c r="HA234" s="25">
        <v>0</v>
      </c>
      <c r="HB234" s="1">
        <v>0</v>
      </c>
      <c r="HC234" s="17">
        <v>0</v>
      </c>
      <c r="HD234" s="170">
        <v>0</v>
      </c>
      <c r="HE234" s="17">
        <v>0</v>
      </c>
      <c r="HF234" s="17">
        <v>0</v>
      </c>
      <c r="HG234" s="17">
        <v>0</v>
      </c>
      <c r="HH234" s="17">
        <v>0</v>
      </c>
      <c r="HI234" s="17">
        <v>0</v>
      </c>
      <c r="HL234" s="1">
        <v>0</v>
      </c>
      <c r="HM234" s="1">
        <v>0</v>
      </c>
      <c r="HN234" s="1">
        <v>0</v>
      </c>
      <c r="HO234" s="1">
        <v>0</v>
      </c>
      <c r="HP234" s="1">
        <v>0</v>
      </c>
      <c r="HQ234" s="1">
        <v>0</v>
      </c>
      <c r="HR234" s="32">
        <v>0</v>
      </c>
      <c r="HS234" s="1">
        <v>0</v>
      </c>
      <c r="HT234" s="32">
        <v>0</v>
      </c>
      <c r="HU234" s="32">
        <v>0</v>
      </c>
      <c r="HW234" s="32">
        <v>0</v>
      </c>
      <c r="HX234" s="32">
        <v>0</v>
      </c>
      <c r="HY234" s="1">
        <f t="shared" si="100"/>
        <v>0</v>
      </c>
      <c r="HZ234" s="1">
        <v>0</v>
      </c>
      <c r="IA234" s="1">
        <f t="shared" si="101"/>
        <v>0</v>
      </c>
      <c r="IB234" s="1">
        <v>0</v>
      </c>
      <c r="IC234" s="1">
        <v>0</v>
      </c>
      <c r="ID234" s="23">
        <v>0</v>
      </c>
      <c r="IE234" s="23"/>
      <c r="IF234" s="23"/>
      <c r="IG234" s="36">
        <v>2</v>
      </c>
      <c r="IH234" s="37" t="s">
        <v>242</v>
      </c>
      <c r="II234" s="179">
        <v>0</v>
      </c>
      <c r="IJ234" s="1" t="s">
        <v>1027</v>
      </c>
      <c r="IK234" s="1" t="s">
        <v>365</v>
      </c>
      <c r="IL234" s="38" t="s">
        <v>242</v>
      </c>
      <c r="JE234" s="23"/>
      <c r="JI234" s="38" t="s">
        <v>242</v>
      </c>
      <c r="JN234" s="23"/>
    </row>
    <row r="235" s="3" customFormat="1" ht="30" spans="2:274">
      <c r="B235" s="56"/>
      <c r="C235" s="56"/>
      <c r="E235" s="54">
        <v>3</v>
      </c>
      <c r="F235" s="49">
        <v>2</v>
      </c>
      <c r="G235" s="66">
        <v>3</v>
      </c>
      <c r="H235" s="66">
        <v>2</v>
      </c>
      <c r="I235" s="71">
        <v>70.3949408090078</v>
      </c>
      <c r="J235" s="47">
        <v>2</v>
      </c>
      <c r="K235" s="68">
        <f t="shared" si="92"/>
        <v>7.03949408090078</v>
      </c>
      <c r="L235" s="49">
        <v>5</v>
      </c>
      <c r="M235" s="79">
        <v>18323</v>
      </c>
      <c r="N235" s="66">
        <v>0</v>
      </c>
      <c r="O235" s="66">
        <v>0</v>
      </c>
      <c r="P235" s="66">
        <v>0</v>
      </c>
      <c r="Q235" s="66">
        <v>0</v>
      </c>
      <c r="R235" s="1">
        <v>0</v>
      </c>
      <c r="S235" s="19">
        <v>231</v>
      </c>
      <c r="T235" s="83">
        <v>233</v>
      </c>
      <c r="U235" s="3">
        <v>2</v>
      </c>
      <c r="V235" s="3">
        <v>2</v>
      </c>
      <c r="W235" s="1">
        <v>2</v>
      </c>
      <c r="X235" s="1">
        <v>1</v>
      </c>
      <c r="Z235" s="92">
        <v>44035</v>
      </c>
      <c r="AA235" s="66">
        <v>98</v>
      </c>
      <c r="AB235" s="66" t="s">
        <v>1028</v>
      </c>
      <c r="AC235" s="3">
        <v>23.81</v>
      </c>
      <c r="AD235" s="1">
        <v>2</v>
      </c>
      <c r="AE235" s="95" t="s">
        <v>1029</v>
      </c>
      <c r="AF235" s="94"/>
      <c r="AG235" s="94" t="s">
        <v>235</v>
      </c>
      <c r="AH235" s="94">
        <v>1</v>
      </c>
      <c r="AI235" s="21">
        <v>1</v>
      </c>
      <c r="AJ235" s="94">
        <v>1</v>
      </c>
      <c r="AK235" s="66">
        <v>1</v>
      </c>
      <c r="AL235" s="22">
        <v>1</v>
      </c>
      <c r="AM235" s="3">
        <v>4</v>
      </c>
      <c r="AN235" s="1">
        <v>3</v>
      </c>
      <c r="AO235" s="3">
        <v>0</v>
      </c>
      <c r="AP235" s="3">
        <v>0</v>
      </c>
      <c r="AQ235" s="66">
        <v>4</v>
      </c>
      <c r="AR235" s="1">
        <v>2</v>
      </c>
      <c r="AS235" s="3">
        <v>2</v>
      </c>
      <c r="AT235" s="66" t="s">
        <v>259</v>
      </c>
      <c r="AU235" s="3">
        <v>2</v>
      </c>
      <c r="AV235" s="17">
        <v>1</v>
      </c>
      <c r="AW235" s="3">
        <v>0</v>
      </c>
      <c r="AX235" s="3">
        <v>1</v>
      </c>
      <c r="AY235" s="3">
        <v>1</v>
      </c>
      <c r="AZ235" s="3">
        <v>0</v>
      </c>
      <c r="BA235" s="1">
        <v>0</v>
      </c>
      <c r="BB235" s="66">
        <v>0</v>
      </c>
      <c r="BC235" s="22">
        <v>0</v>
      </c>
      <c r="BD235" s="3">
        <v>0</v>
      </c>
      <c r="BF235" s="3">
        <v>1</v>
      </c>
      <c r="BG235" s="3">
        <v>1</v>
      </c>
      <c r="BH235" s="17">
        <v>1</v>
      </c>
      <c r="BI235" s="3">
        <v>0</v>
      </c>
      <c r="BJ235" s="66">
        <v>0</v>
      </c>
      <c r="BK235" s="118">
        <v>4</v>
      </c>
      <c r="BL235" s="3">
        <v>0</v>
      </c>
      <c r="BM235" s="3">
        <v>0</v>
      </c>
      <c r="BN235" s="3">
        <v>1</v>
      </c>
      <c r="BO235" s="3">
        <v>0</v>
      </c>
      <c r="BP235" s="1">
        <v>1</v>
      </c>
      <c r="BQ235" s="66">
        <v>1</v>
      </c>
      <c r="BR235" s="3">
        <v>0.9</v>
      </c>
      <c r="BS235" s="1">
        <v>1</v>
      </c>
      <c r="BT235" s="1">
        <v>1</v>
      </c>
      <c r="BU235" s="66">
        <v>1</v>
      </c>
      <c r="BW235" s="3">
        <v>3.16</v>
      </c>
      <c r="BX235" s="17">
        <v>1</v>
      </c>
      <c r="BY235" s="1">
        <v>2</v>
      </c>
      <c r="BZ235" s="3">
        <v>57.7</v>
      </c>
      <c r="CA235" s="3">
        <v>107</v>
      </c>
      <c r="CB235" s="24">
        <v>1</v>
      </c>
      <c r="CC235" s="3">
        <v>98</v>
      </c>
      <c r="CD235" s="48">
        <f t="shared" si="106"/>
        <v>1.96</v>
      </c>
      <c r="CE235" s="48">
        <v>2</v>
      </c>
      <c r="CF235" s="129">
        <v>0</v>
      </c>
      <c r="CG235" s="3">
        <v>0</v>
      </c>
      <c r="CH235" s="3">
        <v>0</v>
      </c>
      <c r="CI235" s="3">
        <v>0</v>
      </c>
      <c r="CJ235" s="3">
        <v>0</v>
      </c>
      <c r="CK235" s="3">
        <v>98</v>
      </c>
      <c r="CL235" s="1">
        <f t="shared" si="109"/>
        <v>1.96</v>
      </c>
      <c r="CM235" s="3">
        <v>11.5</v>
      </c>
      <c r="CN235" s="17">
        <v>1</v>
      </c>
      <c r="CO235" s="3">
        <v>99.8</v>
      </c>
      <c r="CP235" s="1">
        <v>6</v>
      </c>
      <c r="CQ235" s="1">
        <f t="shared" si="105"/>
        <v>9.98</v>
      </c>
      <c r="CR235" s="3">
        <v>1</v>
      </c>
      <c r="CS235" s="1">
        <f t="shared" si="107"/>
        <v>10</v>
      </c>
      <c r="CT235" s="107">
        <v>1</v>
      </c>
      <c r="CU235" s="3">
        <v>35</v>
      </c>
      <c r="CV235" s="107">
        <v>2</v>
      </c>
      <c r="CW235" s="3">
        <v>8</v>
      </c>
      <c r="CX235" s="26">
        <f t="shared" si="93"/>
        <v>0.903089986991944</v>
      </c>
      <c r="CY235" s="27">
        <f t="shared" si="94"/>
        <v>0.596039391414683</v>
      </c>
      <c r="CZ235" s="26">
        <f t="shared" si="95"/>
        <v>2.975</v>
      </c>
      <c r="DA235" s="28">
        <f t="shared" si="96"/>
        <v>-2.37896060858532</v>
      </c>
      <c r="DB235" s="22">
        <v>2</v>
      </c>
      <c r="DC235" s="1">
        <v>1</v>
      </c>
      <c r="DD235" s="66">
        <v>2</v>
      </c>
      <c r="DE235" s="29">
        <f t="shared" si="112"/>
        <v>0</v>
      </c>
      <c r="DF235" s="29">
        <v>0</v>
      </c>
      <c r="DG235" s="3">
        <v>14</v>
      </c>
      <c r="DH235" s="1">
        <f t="shared" si="108"/>
        <v>1.4</v>
      </c>
      <c r="DI235" s="3">
        <v>20</v>
      </c>
      <c r="DJ235" s="1">
        <f t="shared" si="97"/>
        <v>2</v>
      </c>
      <c r="DK235" s="17">
        <v>1</v>
      </c>
      <c r="DL235" s="3">
        <v>75</v>
      </c>
      <c r="DM235" s="3">
        <v>18</v>
      </c>
      <c r="DN235" s="1">
        <f t="shared" si="110"/>
        <v>1.8</v>
      </c>
      <c r="DO235" s="3">
        <v>6107</v>
      </c>
      <c r="DP235" s="1">
        <v>2</v>
      </c>
      <c r="DQ235" s="1">
        <f t="shared" si="111"/>
        <v>6.107</v>
      </c>
      <c r="DR235" s="3">
        <v>76</v>
      </c>
      <c r="DS235" s="129">
        <v>5.1</v>
      </c>
      <c r="DT235" s="3" t="s">
        <v>260</v>
      </c>
      <c r="DU235" s="3">
        <v>1</v>
      </c>
      <c r="DV235" s="3">
        <v>6</v>
      </c>
      <c r="DW235" s="1">
        <v>1</v>
      </c>
      <c r="DX235" s="95">
        <v>6.2</v>
      </c>
      <c r="DY235" s="3">
        <v>79.5</v>
      </c>
      <c r="DZ235" s="30">
        <v>116</v>
      </c>
      <c r="EA235" s="3">
        <v>103</v>
      </c>
      <c r="EE235" s="3">
        <v>38</v>
      </c>
      <c r="EF235" s="3">
        <v>12.8</v>
      </c>
      <c r="EG235" s="26">
        <f t="shared" si="113"/>
        <v>1.10720996964787</v>
      </c>
      <c r="EH235" s="26">
        <f t="shared" si="114"/>
        <v>0.730758579967593</v>
      </c>
      <c r="EI235" s="1">
        <f t="shared" si="115"/>
        <v>3.23</v>
      </c>
      <c r="EJ235" s="28">
        <f t="shared" si="116"/>
        <v>-2.49924142003241</v>
      </c>
      <c r="EK235" s="22">
        <v>2</v>
      </c>
      <c r="EL235" s="1">
        <v>2</v>
      </c>
      <c r="EM235" s="3">
        <v>164</v>
      </c>
      <c r="EN235" s="3">
        <v>285</v>
      </c>
      <c r="EO235" s="3">
        <v>82</v>
      </c>
      <c r="EP235" s="3">
        <v>24</v>
      </c>
      <c r="EQ235" s="3">
        <v>6290</v>
      </c>
      <c r="ER235" s="129">
        <v>70</v>
      </c>
      <c r="ES235" s="118"/>
      <c r="ET235" s="3">
        <v>1</v>
      </c>
      <c r="EU235" s="3">
        <v>4.77</v>
      </c>
      <c r="EV235" s="3">
        <v>67.9</v>
      </c>
      <c r="EW235" s="30">
        <v>101</v>
      </c>
      <c r="EX235" s="3">
        <v>114</v>
      </c>
      <c r="FB235" s="3">
        <v>36</v>
      </c>
      <c r="FC235" s="3">
        <v>6.6</v>
      </c>
      <c r="FD235" s="3">
        <v>49</v>
      </c>
      <c r="FE235" s="3">
        <v>26</v>
      </c>
      <c r="FF235" s="3">
        <v>93</v>
      </c>
      <c r="FG235" s="3">
        <v>53</v>
      </c>
      <c r="FH235" s="3">
        <v>4867</v>
      </c>
      <c r="FI235" s="3">
        <v>72</v>
      </c>
      <c r="FK235" s="95">
        <v>37.9</v>
      </c>
      <c r="FL235" s="3">
        <v>36.4</v>
      </c>
      <c r="FM235" s="1"/>
      <c r="FN235" s="31">
        <v>1</v>
      </c>
      <c r="FO235" s="32">
        <v>0</v>
      </c>
      <c r="FP235" s="3">
        <v>1</v>
      </c>
      <c r="FQ235" s="1">
        <v>0</v>
      </c>
      <c r="FR235" s="3">
        <v>0</v>
      </c>
      <c r="FS235" s="1">
        <v>0</v>
      </c>
      <c r="FT235" s="1">
        <f t="shared" si="98"/>
        <v>0</v>
      </c>
      <c r="FU235" s="66">
        <v>0</v>
      </c>
      <c r="FV235" s="1">
        <f t="shared" si="99"/>
        <v>0</v>
      </c>
      <c r="FW235" s="1">
        <v>0</v>
      </c>
      <c r="FX235" s="1">
        <v>0</v>
      </c>
      <c r="FY235" s="17">
        <v>0</v>
      </c>
      <c r="FZ235" s="1">
        <v>0</v>
      </c>
      <c r="GA235" s="17"/>
      <c r="GB235" s="1">
        <v>0</v>
      </c>
      <c r="GC235" s="17">
        <v>0</v>
      </c>
      <c r="GD235" s="17">
        <v>0</v>
      </c>
      <c r="GE235" s="1">
        <v>0</v>
      </c>
      <c r="GF235" s="17"/>
      <c r="GG235" s="1">
        <v>0</v>
      </c>
      <c r="GH235" s="17">
        <v>0</v>
      </c>
      <c r="GI235" s="17">
        <v>0</v>
      </c>
      <c r="GJ235" s="1">
        <v>0</v>
      </c>
      <c r="GK235" s="3">
        <v>0</v>
      </c>
      <c r="GL235" s="3">
        <v>0</v>
      </c>
      <c r="GM235" s="32">
        <v>0</v>
      </c>
      <c r="GN235" s="17">
        <v>0</v>
      </c>
      <c r="GO235" s="66">
        <v>0</v>
      </c>
      <c r="GP235" s="1">
        <v>0</v>
      </c>
      <c r="GQ235" s="1">
        <v>0</v>
      </c>
      <c r="GR235" s="66">
        <v>0</v>
      </c>
      <c r="GS235" s="1">
        <v>0</v>
      </c>
      <c r="GT235" s="32">
        <v>0</v>
      </c>
      <c r="GU235" s="32">
        <v>0</v>
      </c>
      <c r="GV235" s="3">
        <v>0</v>
      </c>
      <c r="GW235" s="3">
        <v>0</v>
      </c>
      <c r="GX235" s="157">
        <v>0</v>
      </c>
      <c r="GY235" s="66">
        <v>0</v>
      </c>
      <c r="GZ235" s="17">
        <v>0</v>
      </c>
      <c r="HA235" s="129">
        <v>0</v>
      </c>
      <c r="HB235" s="3">
        <v>0</v>
      </c>
      <c r="HC235" s="17">
        <v>0</v>
      </c>
      <c r="HD235" s="170">
        <v>0</v>
      </c>
      <c r="HE235" s="17">
        <v>0</v>
      </c>
      <c r="HF235" s="17">
        <v>0</v>
      </c>
      <c r="HG235" s="17">
        <v>0</v>
      </c>
      <c r="HH235" s="17">
        <v>0</v>
      </c>
      <c r="HI235" s="17">
        <v>0</v>
      </c>
      <c r="HL235" s="3">
        <v>0</v>
      </c>
      <c r="HM235" s="3">
        <v>0</v>
      </c>
      <c r="HN235" s="3">
        <v>0</v>
      </c>
      <c r="HO235" s="3">
        <v>0</v>
      </c>
      <c r="HP235" s="3">
        <v>0</v>
      </c>
      <c r="HQ235" s="3">
        <v>0</v>
      </c>
      <c r="HR235" s="32">
        <v>0</v>
      </c>
      <c r="HS235" s="1">
        <v>0</v>
      </c>
      <c r="HT235" s="32">
        <v>0</v>
      </c>
      <c r="HU235" s="32">
        <v>0</v>
      </c>
      <c r="HV235" s="1"/>
      <c r="HW235" s="32">
        <v>0</v>
      </c>
      <c r="HX235" s="32">
        <v>0</v>
      </c>
      <c r="HY235" s="1">
        <f t="shared" si="100"/>
        <v>0</v>
      </c>
      <c r="HZ235" s="1">
        <v>0</v>
      </c>
      <c r="IA235" s="1">
        <f t="shared" si="101"/>
        <v>0</v>
      </c>
      <c r="IB235" s="1">
        <v>0</v>
      </c>
      <c r="IC235" s="3">
        <v>0</v>
      </c>
      <c r="ID235" s="118" t="s">
        <v>1030</v>
      </c>
      <c r="IE235" s="118"/>
      <c r="IF235" s="118"/>
      <c r="IG235" s="115">
        <v>4</v>
      </c>
      <c r="IH235" s="118" t="s">
        <v>242</v>
      </c>
      <c r="II235" s="179">
        <v>0</v>
      </c>
      <c r="IJ235" s="3" t="s">
        <v>1031</v>
      </c>
      <c r="IK235" s="3" t="s">
        <v>557</v>
      </c>
      <c r="IL235" s="3" t="s">
        <v>242</v>
      </c>
      <c r="JE235" s="118"/>
      <c r="JI235" s="3" t="s">
        <v>242</v>
      </c>
      <c r="JN235" s="118"/>
    </row>
    <row r="236" s="1" customFormat="1" spans="1:274">
      <c r="A236" s="17">
        <v>139</v>
      </c>
      <c r="B236" s="48" t="s">
        <v>1032</v>
      </c>
      <c r="C236" s="48" t="s">
        <v>1033</v>
      </c>
      <c r="E236" s="49">
        <v>3</v>
      </c>
      <c r="F236" s="49">
        <v>2</v>
      </c>
      <c r="G236" s="17">
        <v>3</v>
      </c>
      <c r="H236" s="1">
        <v>1</v>
      </c>
      <c r="I236" s="71">
        <v>58.8090349075975</v>
      </c>
      <c r="J236" s="47">
        <v>1</v>
      </c>
      <c r="K236" s="68">
        <f t="shared" si="92"/>
        <v>5.88090349075975</v>
      </c>
      <c r="L236" s="49">
        <v>3</v>
      </c>
      <c r="M236" s="78">
        <v>22555</v>
      </c>
      <c r="N236" s="1">
        <v>0</v>
      </c>
      <c r="O236" s="1">
        <v>0</v>
      </c>
      <c r="P236" s="1">
        <v>1</v>
      </c>
      <c r="Q236" s="1">
        <v>0</v>
      </c>
      <c r="R236" s="1">
        <v>0</v>
      </c>
      <c r="S236" s="19">
        <v>232</v>
      </c>
      <c r="T236" s="83">
        <v>234</v>
      </c>
      <c r="U236" s="1">
        <v>1</v>
      </c>
      <c r="V236" s="1">
        <v>1</v>
      </c>
      <c r="W236" s="1">
        <v>1</v>
      </c>
      <c r="X236" s="1">
        <v>1</v>
      </c>
      <c r="Z236" s="88">
        <v>44035</v>
      </c>
      <c r="AA236" s="17">
        <v>120</v>
      </c>
      <c r="AB236" s="17">
        <v>0</v>
      </c>
      <c r="AC236" s="1">
        <v>20.54</v>
      </c>
      <c r="AD236" s="17">
        <v>1</v>
      </c>
      <c r="AE236" s="20" t="s">
        <v>295</v>
      </c>
      <c r="AF236" s="16"/>
      <c r="AG236" s="16" t="s">
        <v>235</v>
      </c>
      <c r="AH236" s="16">
        <v>1</v>
      </c>
      <c r="AI236" s="21">
        <v>1</v>
      </c>
      <c r="AJ236" s="16">
        <v>2.1</v>
      </c>
      <c r="AK236" s="17">
        <v>2.1</v>
      </c>
      <c r="AL236" s="107">
        <v>2</v>
      </c>
      <c r="AM236" s="1">
        <v>1</v>
      </c>
      <c r="AN236" s="1">
        <v>1</v>
      </c>
      <c r="AO236" s="1">
        <v>0</v>
      </c>
      <c r="AP236" s="1">
        <v>0</v>
      </c>
      <c r="AQ236" s="17">
        <v>1</v>
      </c>
      <c r="AR236" s="1">
        <v>1</v>
      </c>
      <c r="AS236" s="1">
        <v>1</v>
      </c>
      <c r="AT236" s="17" t="s">
        <v>246</v>
      </c>
      <c r="AU236" s="17">
        <v>1</v>
      </c>
      <c r="AV236" s="17">
        <v>1</v>
      </c>
      <c r="AW236" s="1">
        <v>0</v>
      </c>
      <c r="AX236" s="1">
        <v>1</v>
      </c>
      <c r="AY236" s="1">
        <v>1</v>
      </c>
      <c r="AZ236" s="1">
        <v>1</v>
      </c>
      <c r="BA236" s="1">
        <v>1</v>
      </c>
      <c r="BB236" s="107">
        <v>1</v>
      </c>
      <c r="BC236" s="22">
        <v>0</v>
      </c>
      <c r="BD236" s="22">
        <v>0</v>
      </c>
      <c r="BE236" s="22"/>
      <c r="BF236" s="1">
        <v>0</v>
      </c>
      <c r="BG236" s="1">
        <v>1</v>
      </c>
      <c r="BH236" s="17">
        <v>1</v>
      </c>
      <c r="BI236" s="1">
        <v>0</v>
      </c>
      <c r="BJ236" s="17">
        <v>0</v>
      </c>
      <c r="BK236" s="23">
        <v>1</v>
      </c>
      <c r="BL236" s="1">
        <v>0</v>
      </c>
      <c r="BM236" s="1">
        <v>0</v>
      </c>
      <c r="BN236" s="1">
        <v>1</v>
      </c>
      <c r="BO236" s="1">
        <v>0</v>
      </c>
      <c r="BP236" s="1">
        <v>1</v>
      </c>
      <c r="BQ236" s="1">
        <v>1</v>
      </c>
      <c r="BR236" s="1">
        <v>496.7</v>
      </c>
      <c r="BS236" s="1">
        <v>3</v>
      </c>
      <c r="BT236" s="1">
        <v>3</v>
      </c>
      <c r="BU236" s="1">
        <v>4</v>
      </c>
      <c r="BW236" s="1">
        <v>4.96</v>
      </c>
      <c r="BX236" s="1">
        <v>2</v>
      </c>
      <c r="BY236" s="1">
        <v>2</v>
      </c>
      <c r="BZ236" s="1">
        <v>63</v>
      </c>
      <c r="CA236" s="1">
        <v>130</v>
      </c>
      <c r="CB236" s="24">
        <v>2</v>
      </c>
      <c r="CC236" s="24">
        <v>120</v>
      </c>
      <c r="CD236" s="48">
        <f t="shared" si="106"/>
        <v>2.4</v>
      </c>
      <c r="CE236" s="48">
        <v>3</v>
      </c>
      <c r="CF236" s="25">
        <v>0</v>
      </c>
      <c r="CG236" s="17">
        <v>0</v>
      </c>
      <c r="CH236" s="17">
        <v>0</v>
      </c>
      <c r="CI236" s="17">
        <v>0</v>
      </c>
      <c r="CJ236" s="17">
        <v>0</v>
      </c>
      <c r="CK236" s="17">
        <v>120</v>
      </c>
      <c r="CL236" s="1">
        <f t="shared" si="109"/>
        <v>2.4</v>
      </c>
      <c r="CM236" s="22">
        <v>12</v>
      </c>
      <c r="CN236" s="17">
        <v>1</v>
      </c>
      <c r="CO236" s="1">
        <v>88.8</v>
      </c>
      <c r="CP236" s="17">
        <v>5</v>
      </c>
      <c r="CQ236" s="1">
        <f t="shared" si="105"/>
        <v>8.88</v>
      </c>
      <c r="CR236" s="1">
        <v>1.04</v>
      </c>
      <c r="CS236" s="1">
        <f t="shared" si="107"/>
        <v>10.4</v>
      </c>
      <c r="CT236" s="107">
        <v>1</v>
      </c>
      <c r="CU236" s="22">
        <v>42</v>
      </c>
      <c r="CV236" s="107">
        <v>2</v>
      </c>
      <c r="CW236" s="22">
        <v>17.3</v>
      </c>
      <c r="CX236" s="26">
        <f t="shared" si="93"/>
        <v>1.2380461031288</v>
      </c>
      <c r="CY236" s="27">
        <f t="shared" si="94"/>
        <v>0.817110428065005</v>
      </c>
      <c r="CZ236" s="26">
        <f t="shared" si="95"/>
        <v>3.57</v>
      </c>
      <c r="DA236" s="28">
        <f t="shared" si="96"/>
        <v>-2.75288957193499</v>
      </c>
      <c r="DB236" s="107">
        <v>1</v>
      </c>
      <c r="DC236" s="1">
        <v>1</v>
      </c>
      <c r="DD236" s="17">
        <v>1</v>
      </c>
      <c r="DE236" s="29">
        <f t="shared" si="112"/>
        <v>0</v>
      </c>
      <c r="DF236" s="29">
        <v>0</v>
      </c>
      <c r="DG236" s="1">
        <v>20</v>
      </c>
      <c r="DH236" s="1">
        <f t="shared" si="108"/>
        <v>2</v>
      </c>
      <c r="DI236" s="1">
        <v>17</v>
      </c>
      <c r="DJ236" s="1">
        <f t="shared" si="97"/>
        <v>1.7</v>
      </c>
      <c r="DK236" s="17">
        <v>1</v>
      </c>
      <c r="DL236" s="1">
        <v>167</v>
      </c>
      <c r="DM236" s="1">
        <v>33</v>
      </c>
      <c r="DN236" s="1">
        <f t="shared" si="110"/>
        <v>3.3</v>
      </c>
      <c r="DO236" s="1">
        <v>5432</v>
      </c>
      <c r="DP236" s="1">
        <v>2</v>
      </c>
      <c r="DQ236" s="1">
        <f t="shared" si="111"/>
        <v>5.432</v>
      </c>
      <c r="DR236" s="1">
        <v>77</v>
      </c>
      <c r="DS236" s="25">
        <v>5.6</v>
      </c>
      <c r="DT236" s="1" t="s">
        <v>241</v>
      </c>
      <c r="DU236" s="1">
        <v>1</v>
      </c>
      <c r="DV236" s="1">
        <v>5</v>
      </c>
      <c r="DW236" s="1">
        <v>1</v>
      </c>
      <c r="DX236" s="20">
        <v>5.19</v>
      </c>
      <c r="DY236" s="1">
        <v>68.5</v>
      </c>
      <c r="DZ236" s="30">
        <v>131</v>
      </c>
      <c r="EA236" s="1">
        <v>99</v>
      </c>
      <c r="EB236" s="1">
        <v>11.6</v>
      </c>
      <c r="EC236" s="1">
        <v>97.5</v>
      </c>
      <c r="ED236" s="1">
        <v>1.01</v>
      </c>
      <c r="EE236" s="1">
        <v>43</v>
      </c>
      <c r="EF236" s="1">
        <v>20.2</v>
      </c>
      <c r="EG236" s="26">
        <f t="shared" si="113"/>
        <v>1.30535136944662</v>
      </c>
      <c r="EH236" s="26">
        <f t="shared" si="114"/>
        <v>0.861531903834772</v>
      </c>
      <c r="EI236" s="1">
        <f t="shared" si="115"/>
        <v>3.655</v>
      </c>
      <c r="EJ236" s="28">
        <f t="shared" si="116"/>
        <v>-2.79346809616523</v>
      </c>
      <c r="EK236" s="22">
        <v>1</v>
      </c>
      <c r="EL236" s="3">
        <v>1</v>
      </c>
      <c r="EM236" s="1">
        <v>123</v>
      </c>
      <c r="EN236" s="1">
        <v>211</v>
      </c>
      <c r="EO236" s="1">
        <v>163</v>
      </c>
      <c r="EP236" s="1">
        <v>36</v>
      </c>
      <c r="EQ236" s="1">
        <v>5287</v>
      </c>
      <c r="ER236" s="25">
        <v>71</v>
      </c>
      <c r="ES236" s="23">
        <v>4.6</v>
      </c>
      <c r="ET236" s="1">
        <v>1</v>
      </c>
      <c r="EU236" s="1">
        <v>4.41</v>
      </c>
      <c r="EV236" s="1">
        <v>63.3</v>
      </c>
      <c r="EW236" s="30">
        <v>120</v>
      </c>
      <c r="EX236" s="1">
        <v>98</v>
      </c>
      <c r="FB236" s="1">
        <v>38</v>
      </c>
      <c r="FC236" s="1">
        <v>19.2</v>
      </c>
      <c r="FD236" s="1">
        <v>60</v>
      </c>
      <c r="FE236" s="1">
        <v>28</v>
      </c>
      <c r="FF236" s="1">
        <v>178</v>
      </c>
      <c r="FG236" s="1">
        <v>43</v>
      </c>
      <c r="FH236" s="1">
        <v>4501</v>
      </c>
      <c r="FI236" s="1">
        <v>74</v>
      </c>
      <c r="FJ236" s="1">
        <v>202.7</v>
      </c>
      <c r="FK236" s="20">
        <v>36.9</v>
      </c>
      <c r="FL236" s="1">
        <v>36.6</v>
      </c>
      <c r="FN236" s="31">
        <v>0</v>
      </c>
      <c r="FO236" s="32">
        <v>0</v>
      </c>
      <c r="FP236" s="1">
        <v>0</v>
      </c>
      <c r="FQ236" s="1">
        <v>0</v>
      </c>
      <c r="FR236" s="1">
        <v>0</v>
      </c>
      <c r="FS236" s="1">
        <v>0</v>
      </c>
      <c r="FT236" s="1">
        <f t="shared" si="98"/>
        <v>0</v>
      </c>
      <c r="FU236" s="1">
        <v>0</v>
      </c>
      <c r="FV236" s="1">
        <f t="shared" si="99"/>
        <v>0</v>
      </c>
      <c r="FW236" s="1">
        <v>0</v>
      </c>
      <c r="FX236" s="1">
        <v>0</v>
      </c>
      <c r="FY236" s="17">
        <v>0</v>
      </c>
      <c r="FZ236" s="1">
        <v>0</v>
      </c>
      <c r="GB236" s="1">
        <v>0</v>
      </c>
      <c r="GC236" s="1">
        <v>0</v>
      </c>
      <c r="GD236" s="17">
        <v>0</v>
      </c>
      <c r="GE236" s="1">
        <v>0</v>
      </c>
      <c r="GG236" s="1">
        <v>0</v>
      </c>
      <c r="GH236" s="1">
        <v>0</v>
      </c>
      <c r="GI236" s="17">
        <v>0</v>
      </c>
      <c r="GJ236" s="1">
        <v>0</v>
      </c>
      <c r="GK236" s="1">
        <v>0</v>
      </c>
      <c r="GL236" s="1">
        <v>0</v>
      </c>
      <c r="GM236" s="32">
        <v>0</v>
      </c>
      <c r="GN236" s="17">
        <v>0</v>
      </c>
      <c r="GO236" s="17">
        <v>0</v>
      </c>
      <c r="GP236" s="1">
        <v>0</v>
      </c>
      <c r="GQ236" s="1">
        <v>0</v>
      </c>
      <c r="GR236" s="1">
        <v>0</v>
      </c>
      <c r="GS236" s="1">
        <v>0</v>
      </c>
      <c r="GT236" s="32">
        <v>0</v>
      </c>
      <c r="GU236" s="32">
        <v>0</v>
      </c>
      <c r="GV236" s="1">
        <v>0</v>
      </c>
      <c r="GW236" s="1">
        <v>0</v>
      </c>
      <c r="GX236" s="157">
        <v>0</v>
      </c>
      <c r="GY236" s="17">
        <v>0</v>
      </c>
      <c r="GZ236" s="17">
        <v>0</v>
      </c>
      <c r="HA236" s="25">
        <v>0</v>
      </c>
      <c r="HB236" s="1">
        <v>0</v>
      </c>
      <c r="HC236" s="17">
        <v>0</v>
      </c>
      <c r="HD236" s="170">
        <v>0</v>
      </c>
      <c r="HE236" s="17">
        <v>0</v>
      </c>
      <c r="HF236" s="17">
        <v>0</v>
      </c>
      <c r="HG236" s="17">
        <v>0</v>
      </c>
      <c r="HH236" s="17">
        <v>0</v>
      </c>
      <c r="HI236" s="17">
        <v>0</v>
      </c>
      <c r="HL236" s="1">
        <v>0</v>
      </c>
      <c r="HM236" s="1">
        <v>0</v>
      </c>
      <c r="HN236" s="1">
        <v>0</v>
      </c>
      <c r="HO236" s="1">
        <v>0</v>
      </c>
      <c r="HP236" s="1">
        <v>0</v>
      </c>
      <c r="HQ236" s="1">
        <v>0</v>
      </c>
      <c r="HR236" s="32">
        <v>0</v>
      </c>
      <c r="HS236" s="1">
        <v>0</v>
      </c>
      <c r="HT236" s="32">
        <v>0</v>
      </c>
      <c r="HU236" s="32">
        <v>0</v>
      </c>
      <c r="HW236" s="32">
        <v>0</v>
      </c>
      <c r="HX236" s="32">
        <v>0</v>
      </c>
      <c r="HY236" s="1">
        <f t="shared" si="100"/>
        <v>0</v>
      </c>
      <c r="HZ236" s="1">
        <v>0</v>
      </c>
      <c r="IA236" s="1">
        <f t="shared" si="101"/>
        <v>0</v>
      </c>
      <c r="IB236" s="1">
        <v>0</v>
      </c>
      <c r="IC236" s="1">
        <v>0</v>
      </c>
      <c r="ID236" s="23">
        <v>0</v>
      </c>
      <c r="IE236" s="23"/>
      <c r="IF236" s="23"/>
      <c r="IG236" s="36">
        <v>1</v>
      </c>
      <c r="IH236" s="37" t="s">
        <v>242</v>
      </c>
      <c r="II236" s="179">
        <v>0</v>
      </c>
      <c r="IJ236" s="1" t="s">
        <v>1034</v>
      </c>
      <c r="IK236" s="1" t="s">
        <v>418</v>
      </c>
      <c r="IL236" s="38" t="s">
        <v>242</v>
      </c>
      <c r="IM236" s="1">
        <v>0</v>
      </c>
      <c r="IN236" s="1">
        <v>0</v>
      </c>
      <c r="IO236" s="1">
        <v>0.93</v>
      </c>
      <c r="IQ236" s="1">
        <v>5.12</v>
      </c>
      <c r="IR236" s="1">
        <v>68.7</v>
      </c>
      <c r="IS236" s="1">
        <v>123</v>
      </c>
      <c r="IT236" s="1">
        <v>152</v>
      </c>
      <c r="IX236" s="1">
        <v>43</v>
      </c>
      <c r="IY236" s="1">
        <v>12.4</v>
      </c>
      <c r="IZ236" s="1">
        <v>19</v>
      </c>
      <c r="JA236" s="1">
        <v>20</v>
      </c>
      <c r="JB236" s="1">
        <v>169</v>
      </c>
      <c r="JC236" s="1">
        <v>57</v>
      </c>
      <c r="JD236" s="1">
        <v>5476</v>
      </c>
      <c r="JE236" s="23">
        <v>76</v>
      </c>
      <c r="JI236" s="38" t="s">
        <v>242</v>
      </c>
      <c r="JN236" s="23"/>
    </row>
    <row r="237" s="1" customFormat="1" ht="60" spans="1:274">
      <c r="A237" s="17">
        <v>140</v>
      </c>
      <c r="B237" s="48">
        <v>100148219</v>
      </c>
      <c r="C237" s="48" t="s">
        <v>1035</v>
      </c>
      <c r="E237" s="49">
        <v>3</v>
      </c>
      <c r="F237" s="49">
        <v>2</v>
      </c>
      <c r="G237" s="17">
        <v>3</v>
      </c>
      <c r="H237" s="1">
        <v>1</v>
      </c>
      <c r="I237" s="71">
        <v>65.9048708728343</v>
      </c>
      <c r="J237" s="47">
        <v>2</v>
      </c>
      <c r="K237" s="68">
        <f t="shared" si="92"/>
        <v>6.59048708728343</v>
      </c>
      <c r="L237" s="49">
        <v>4</v>
      </c>
      <c r="M237" s="78">
        <v>19968</v>
      </c>
      <c r="N237" s="1">
        <v>0</v>
      </c>
      <c r="O237" s="1">
        <v>0</v>
      </c>
      <c r="P237" s="1">
        <v>0</v>
      </c>
      <c r="Q237" s="1">
        <v>1</v>
      </c>
      <c r="R237" s="1">
        <v>0</v>
      </c>
      <c r="S237" s="19">
        <v>233</v>
      </c>
      <c r="T237" s="83">
        <v>235</v>
      </c>
      <c r="U237" s="1">
        <v>1</v>
      </c>
      <c r="V237" s="1">
        <v>1</v>
      </c>
      <c r="W237" s="1">
        <v>1</v>
      </c>
      <c r="X237" s="1">
        <v>1</v>
      </c>
      <c r="Z237" s="88">
        <v>44040</v>
      </c>
      <c r="AA237" s="17" t="s">
        <v>1036</v>
      </c>
      <c r="AB237" s="17" t="s">
        <v>1037</v>
      </c>
      <c r="AC237" s="1">
        <v>19.1</v>
      </c>
      <c r="AD237" s="17">
        <v>1</v>
      </c>
      <c r="AE237" s="20" t="s">
        <v>515</v>
      </c>
      <c r="AF237" s="16"/>
      <c r="AG237" s="16" t="s">
        <v>251</v>
      </c>
      <c r="AH237" s="16">
        <v>2</v>
      </c>
      <c r="AI237" s="21">
        <v>2</v>
      </c>
      <c r="AJ237" s="16">
        <v>1.5</v>
      </c>
      <c r="AK237" s="17">
        <v>1.5</v>
      </c>
      <c r="AL237" s="22">
        <v>1</v>
      </c>
      <c r="AM237" s="1">
        <v>1</v>
      </c>
      <c r="AN237" s="1">
        <v>1</v>
      </c>
      <c r="AO237" s="1">
        <v>0</v>
      </c>
      <c r="AP237" s="1">
        <v>0</v>
      </c>
      <c r="AQ237" s="17">
        <v>1</v>
      </c>
      <c r="AR237" s="1">
        <v>1</v>
      </c>
      <c r="AS237" s="1">
        <v>1</v>
      </c>
      <c r="AT237" s="17" t="s">
        <v>246</v>
      </c>
      <c r="AU237" s="17">
        <v>1</v>
      </c>
      <c r="AV237" s="17">
        <v>1</v>
      </c>
      <c r="AW237" s="1">
        <v>0</v>
      </c>
      <c r="AX237" s="1">
        <v>1</v>
      </c>
      <c r="AY237" s="1">
        <v>1</v>
      </c>
      <c r="AZ237" s="1">
        <v>2</v>
      </c>
      <c r="BA237" s="1">
        <v>2</v>
      </c>
      <c r="BB237" s="107">
        <v>2</v>
      </c>
      <c r="BC237" s="22">
        <v>1</v>
      </c>
      <c r="BD237" s="22">
        <v>1</v>
      </c>
      <c r="BE237" s="22"/>
      <c r="BF237" s="1">
        <v>1</v>
      </c>
      <c r="BG237" s="1">
        <v>1</v>
      </c>
      <c r="BH237" s="17">
        <v>1</v>
      </c>
      <c r="BI237" s="1">
        <v>0</v>
      </c>
      <c r="BJ237" s="17">
        <v>0</v>
      </c>
      <c r="BK237" s="23">
        <v>1</v>
      </c>
      <c r="BL237" s="1">
        <v>0</v>
      </c>
      <c r="BM237" s="1">
        <v>0</v>
      </c>
      <c r="BN237" s="1">
        <v>1</v>
      </c>
      <c r="BO237" s="1">
        <v>0</v>
      </c>
      <c r="BP237" s="1">
        <v>1</v>
      </c>
      <c r="BQ237" s="1">
        <v>1</v>
      </c>
      <c r="BR237" s="1">
        <v>3.68</v>
      </c>
      <c r="BS237" s="1">
        <v>1</v>
      </c>
      <c r="BT237" s="1">
        <v>2</v>
      </c>
      <c r="BU237" s="1">
        <v>2</v>
      </c>
      <c r="BW237" s="1">
        <v>4.8</v>
      </c>
      <c r="BX237" s="1">
        <v>2</v>
      </c>
      <c r="BY237" s="1">
        <v>2</v>
      </c>
      <c r="BZ237" s="1">
        <v>34.62</v>
      </c>
      <c r="CA237" s="1">
        <v>132</v>
      </c>
      <c r="CB237" s="24">
        <v>2</v>
      </c>
      <c r="CC237" s="24">
        <v>187</v>
      </c>
      <c r="CD237" s="48">
        <f t="shared" si="106"/>
        <v>3.74</v>
      </c>
      <c r="CE237" s="48">
        <v>3</v>
      </c>
      <c r="CF237" s="25">
        <v>0</v>
      </c>
      <c r="CG237" s="17">
        <v>0</v>
      </c>
      <c r="CH237" s="17">
        <v>0</v>
      </c>
      <c r="CI237" s="17">
        <v>0</v>
      </c>
      <c r="CJ237" s="17">
        <v>0</v>
      </c>
      <c r="CK237" s="17">
        <v>187</v>
      </c>
      <c r="CL237" s="1">
        <f t="shared" si="109"/>
        <v>3.74</v>
      </c>
      <c r="CM237" s="22">
        <v>13.3</v>
      </c>
      <c r="CN237" s="17">
        <v>1</v>
      </c>
      <c r="CO237" s="1">
        <v>69.4</v>
      </c>
      <c r="CP237" s="1">
        <v>3</v>
      </c>
      <c r="CQ237" s="1">
        <f t="shared" si="105"/>
        <v>6.94</v>
      </c>
      <c r="CR237" s="1">
        <v>1.16</v>
      </c>
      <c r="CS237" s="1">
        <f t="shared" si="107"/>
        <v>11.6</v>
      </c>
      <c r="CT237" s="107">
        <v>1</v>
      </c>
      <c r="CU237" s="22">
        <v>30</v>
      </c>
      <c r="CV237" s="22">
        <v>1</v>
      </c>
      <c r="CW237" s="22">
        <v>22.8</v>
      </c>
      <c r="CX237" s="26">
        <f t="shared" si="93"/>
        <v>1.35793484700045</v>
      </c>
      <c r="CY237" s="27">
        <f t="shared" si="94"/>
        <v>0.8962369990203</v>
      </c>
      <c r="CZ237" s="26">
        <f t="shared" si="95"/>
        <v>2.55</v>
      </c>
      <c r="DA237" s="28">
        <f t="shared" si="96"/>
        <v>-1.6537630009797</v>
      </c>
      <c r="DB237" s="22">
        <v>2</v>
      </c>
      <c r="DC237" s="1">
        <v>1</v>
      </c>
      <c r="DD237" s="17">
        <v>3</v>
      </c>
      <c r="DE237" s="29">
        <f t="shared" si="112"/>
        <v>1</v>
      </c>
      <c r="DF237" s="141">
        <v>1</v>
      </c>
      <c r="DG237" s="1">
        <v>25</v>
      </c>
      <c r="DH237" s="1">
        <f t="shared" si="108"/>
        <v>2.5</v>
      </c>
      <c r="DI237" s="1">
        <v>38</v>
      </c>
      <c r="DJ237" s="1">
        <f t="shared" si="97"/>
        <v>3.8</v>
      </c>
      <c r="DK237" s="1">
        <v>3</v>
      </c>
      <c r="DL237" s="1">
        <v>139</v>
      </c>
      <c r="DM237" s="1">
        <v>64</v>
      </c>
      <c r="DN237" s="1">
        <f t="shared" si="110"/>
        <v>6.4</v>
      </c>
      <c r="DO237" s="1">
        <v>3792</v>
      </c>
      <c r="DP237" s="1">
        <v>1</v>
      </c>
      <c r="DQ237" s="1">
        <f t="shared" si="111"/>
        <v>3.792</v>
      </c>
      <c r="DR237" s="1">
        <v>78</v>
      </c>
      <c r="DS237" s="25">
        <v>4.3</v>
      </c>
      <c r="DT237" s="1" t="s">
        <v>308</v>
      </c>
      <c r="DU237" s="1">
        <v>2</v>
      </c>
      <c r="DV237" s="1">
        <v>7</v>
      </c>
      <c r="DW237" s="1">
        <v>2</v>
      </c>
      <c r="DX237" s="20">
        <v>11.09</v>
      </c>
      <c r="DY237" s="1">
        <v>62.9</v>
      </c>
      <c r="DZ237" s="30">
        <v>119</v>
      </c>
      <c r="EA237" s="1">
        <v>148</v>
      </c>
      <c r="EE237" s="1">
        <v>26</v>
      </c>
      <c r="EF237" s="1">
        <v>29.2</v>
      </c>
      <c r="EG237" s="26">
        <f t="shared" si="113"/>
        <v>1.46538285144842</v>
      </c>
      <c r="EH237" s="26">
        <f t="shared" si="114"/>
        <v>0.967152681955956</v>
      </c>
      <c r="EI237" s="1">
        <f t="shared" si="115"/>
        <v>2.21</v>
      </c>
      <c r="EJ237" s="28">
        <f t="shared" si="116"/>
        <v>-1.24284731804404</v>
      </c>
      <c r="EK237" s="22">
        <v>3</v>
      </c>
      <c r="EL237" s="1">
        <v>2</v>
      </c>
      <c r="EM237" s="1">
        <v>78</v>
      </c>
      <c r="EN237" s="1">
        <v>100</v>
      </c>
      <c r="EO237" s="1">
        <v>128</v>
      </c>
      <c r="EP237" s="1">
        <v>61</v>
      </c>
      <c r="EQ237" s="1">
        <v>2861</v>
      </c>
      <c r="ER237" s="25">
        <v>71</v>
      </c>
      <c r="ES237" s="23"/>
      <c r="ET237" s="1">
        <v>1</v>
      </c>
      <c r="EU237" s="1">
        <v>6.14</v>
      </c>
      <c r="EV237" s="1">
        <v>55.1</v>
      </c>
      <c r="EW237" s="30">
        <v>125</v>
      </c>
      <c r="EX237" s="1">
        <v>269</v>
      </c>
      <c r="FB237" s="1">
        <v>33</v>
      </c>
      <c r="FC237" s="1">
        <v>18</v>
      </c>
      <c r="FD237" s="1">
        <v>30</v>
      </c>
      <c r="FE237" s="1">
        <v>45</v>
      </c>
      <c r="FF237" s="1">
        <v>189</v>
      </c>
      <c r="FG237" s="1">
        <v>85</v>
      </c>
      <c r="FH237" s="1">
        <v>2891</v>
      </c>
      <c r="FI237" s="1">
        <v>72</v>
      </c>
      <c r="FJ237" s="1">
        <v>1.86</v>
      </c>
      <c r="FK237" s="20">
        <v>38.4</v>
      </c>
      <c r="FL237" s="1">
        <v>36.4</v>
      </c>
      <c r="FM237" s="17"/>
      <c r="FN237" s="31">
        <v>1</v>
      </c>
      <c r="FO237" s="157">
        <v>1</v>
      </c>
      <c r="FP237" s="1">
        <v>0</v>
      </c>
      <c r="FQ237" s="1">
        <v>0</v>
      </c>
      <c r="FR237" s="1" t="s">
        <v>790</v>
      </c>
      <c r="FS237" s="1">
        <v>0</v>
      </c>
      <c r="FT237" s="1">
        <f t="shared" si="98"/>
        <v>0</v>
      </c>
      <c r="FU237" s="1">
        <v>1</v>
      </c>
      <c r="FV237" s="1">
        <f t="shared" si="99"/>
        <v>1</v>
      </c>
      <c r="FW237" s="1">
        <v>0</v>
      </c>
      <c r="FX237" s="1">
        <v>0</v>
      </c>
      <c r="FY237" s="17">
        <v>0</v>
      </c>
      <c r="FZ237" s="17">
        <v>1</v>
      </c>
      <c r="GA237" s="17" t="s">
        <v>312</v>
      </c>
      <c r="GB237" s="1">
        <v>0</v>
      </c>
      <c r="GC237" s="1">
        <v>1</v>
      </c>
      <c r="GD237" s="17">
        <v>0</v>
      </c>
      <c r="GE237" s="1">
        <v>0</v>
      </c>
      <c r="GG237" s="1">
        <v>0</v>
      </c>
      <c r="GH237" s="1">
        <v>1</v>
      </c>
      <c r="GI237" s="17">
        <v>0</v>
      </c>
      <c r="GJ237" s="1">
        <v>0</v>
      </c>
      <c r="GK237" s="1" t="s">
        <v>615</v>
      </c>
      <c r="GL237" s="1">
        <v>1</v>
      </c>
      <c r="GM237" s="32">
        <v>0</v>
      </c>
      <c r="GN237" s="17">
        <v>0</v>
      </c>
      <c r="GO237" s="17">
        <v>0</v>
      </c>
      <c r="GP237" s="1">
        <v>0</v>
      </c>
      <c r="GQ237" s="1">
        <v>0</v>
      </c>
      <c r="GR237" s="1">
        <v>0</v>
      </c>
      <c r="GS237" s="1">
        <v>0</v>
      </c>
      <c r="GT237" s="32">
        <v>0</v>
      </c>
      <c r="GU237" s="32">
        <v>0</v>
      </c>
      <c r="GV237" s="1" t="s">
        <v>615</v>
      </c>
      <c r="GW237" s="1">
        <v>1</v>
      </c>
      <c r="GX237" s="157">
        <v>0</v>
      </c>
      <c r="GY237" s="17">
        <v>0</v>
      </c>
      <c r="GZ237" s="17">
        <v>0</v>
      </c>
      <c r="HA237" s="25">
        <v>0</v>
      </c>
      <c r="HB237" s="1">
        <v>0</v>
      </c>
      <c r="HC237" s="17">
        <v>0</v>
      </c>
      <c r="HD237" s="170">
        <v>0</v>
      </c>
      <c r="HE237" s="17">
        <v>0</v>
      </c>
      <c r="HF237" s="17">
        <v>0</v>
      </c>
      <c r="HG237" s="17">
        <v>0</v>
      </c>
      <c r="HH237" s="17">
        <v>0</v>
      </c>
      <c r="HI237" s="17">
        <v>0</v>
      </c>
      <c r="HL237" s="1">
        <v>0</v>
      </c>
      <c r="HM237" s="1">
        <v>0</v>
      </c>
      <c r="HN237" s="1">
        <v>0</v>
      </c>
      <c r="HO237" s="1">
        <v>0</v>
      </c>
      <c r="HP237" s="1">
        <v>0</v>
      </c>
      <c r="HQ237" s="1">
        <v>0</v>
      </c>
      <c r="HR237" s="32">
        <v>0</v>
      </c>
      <c r="HS237" s="1">
        <v>0</v>
      </c>
      <c r="HT237" s="32">
        <v>0</v>
      </c>
      <c r="HU237" s="32">
        <v>0</v>
      </c>
      <c r="HW237" s="32">
        <v>0</v>
      </c>
      <c r="HX237" s="32">
        <v>0</v>
      </c>
      <c r="HY237" s="1">
        <f t="shared" si="100"/>
        <v>0</v>
      </c>
      <c r="HZ237" s="1">
        <v>0</v>
      </c>
      <c r="IA237" s="1">
        <f t="shared" si="101"/>
        <v>0</v>
      </c>
      <c r="IB237" s="1">
        <v>0</v>
      </c>
      <c r="IC237" s="1">
        <v>0</v>
      </c>
      <c r="ID237" s="23">
        <v>0</v>
      </c>
      <c r="IE237" s="23"/>
      <c r="IF237" s="23"/>
      <c r="IG237" s="36">
        <v>1</v>
      </c>
      <c r="IH237" s="37" t="s">
        <v>242</v>
      </c>
      <c r="II237" s="179">
        <v>0</v>
      </c>
      <c r="IJ237" s="1" t="s">
        <v>973</v>
      </c>
      <c r="IK237" s="1" t="s">
        <v>365</v>
      </c>
      <c r="IL237" s="38" t="s">
        <v>261</v>
      </c>
      <c r="JE237" s="23"/>
      <c r="JI237" s="38" t="s">
        <v>261</v>
      </c>
      <c r="JN237" s="23"/>
    </row>
    <row r="238" s="1" customFormat="1" ht="75" spans="1:274">
      <c r="A238" s="17">
        <v>141</v>
      </c>
      <c r="B238" s="48">
        <v>3001265478</v>
      </c>
      <c r="C238" s="48" t="s">
        <v>1038</v>
      </c>
      <c r="E238" s="49">
        <v>1</v>
      </c>
      <c r="F238" s="49">
        <v>1</v>
      </c>
      <c r="G238" s="1">
        <v>2</v>
      </c>
      <c r="H238" s="1">
        <v>1</v>
      </c>
      <c r="I238" s="71">
        <v>62.8227241615332</v>
      </c>
      <c r="J238" s="47">
        <v>2</v>
      </c>
      <c r="K238" s="68">
        <f t="shared" si="92"/>
        <v>6.28227241615332</v>
      </c>
      <c r="L238" s="49">
        <v>4</v>
      </c>
      <c r="M238" s="78">
        <v>21094</v>
      </c>
      <c r="N238" s="1">
        <v>0</v>
      </c>
      <c r="O238" s="1">
        <v>0</v>
      </c>
      <c r="P238" s="1">
        <v>1</v>
      </c>
      <c r="Q238" s="1">
        <v>0</v>
      </c>
      <c r="R238" s="1">
        <v>0</v>
      </c>
      <c r="S238" s="19">
        <v>234</v>
      </c>
      <c r="T238" s="83">
        <v>236</v>
      </c>
      <c r="U238" s="1">
        <v>1</v>
      </c>
      <c r="V238" s="1">
        <v>1</v>
      </c>
      <c r="W238" s="1">
        <v>1</v>
      </c>
      <c r="X238" s="1">
        <v>1</v>
      </c>
      <c r="Z238" s="88">
        <v>44040</v>
      </c>
      <c r="AA238" s="17" t="s">
        <v>1039</v>
      </c>
      <c r="AB238" s="17">
        <v>0</v>
      </c>
      <c r="AC238" s="1">
        <v>26.07</v>
      </c>
      <c r="AD238" s="1">
        <v>2</v>
      </c>
      <c r="AE238" s="20" t="s">
        <v>1040</v>
      </c>
      <c r="AF238" s="16"/>
      <c r="AG238" s="16" t="s">
        <v>251</v>
      </c>
      <c r="AH238" s="16">
        <v>2</v>
      </c>
      <c r="AI238" s="21">
        <v>2</v>
      </c>
      <c r="AJ238" s="16">
        <v>1.5</v>
      </c>
      <c r="AK238" s="17">
        <v>1.5</v>
      </c>
      <c r="AL238" s="22">
        <v>1</v>
      </c>
      <c r="AM238" s="1">
        <v>1</v>
      </c>
      <c r="AN238" s="1">
        <v>1</v>
      </c>
      <c r="AO238" s="1" t="s">
        <v>1041</v>
      </c>
      <c r="AP238" s="1">
        <v>0</v>
      </c>
      <c r="AQ238" s="17">
        <v>5</v>
      </c>
      <c r="AR238" s="3">
        <v>3</v>
      </c>
      <c r="AS238" s="3">
        <v>2</v>
      </c>
      <c r="AT238" s="17" t="s">
        <v>285</v>
      </c>
      <c r="AU238" s="3">
        <v>3</v>
      </c>
      <c r="AV238" s="3">
        <v>2</v>
      </c>
      <c r="AW238" s="1">
        <v>0</v>
      </c>
      <c r="AX238" s="1">
        <v>1</v>
      </c>
      <c r="AY238" s="1">
        <v>1</v>
      </c>
      <c r="AZ238" s="1">
        <v>1</v>
      </c>
      <c r="BA238" s="1">
        <v>1</v>
      </c>
      <c r="BB238" s="107">
        <v>1</v>
      </c>
      <c r="BC238" s="22">
        <v>0</v>
      </c>
      <c r="BD238" s="22">
        <v>1</v>
      </c>
      <c r="BE238" s="22"/>
      <c r="BF238" s="1">
        <v>1</v>
      </c>
      <c r="BG238" s="1">
        <v>1</v>
      </c>
      <c r="BH238" s="17">
        <v>1</v>
      </c>
      <c r="BI238" s="1">
        <v>0</v>
      </c>
      <c r="BJ238" s="17">
        <v>0</v>
      </c>
      <c r="BK238" s="23">
        <v>1</v>
      </c>
      <c r="BL238" s="1">
        <v>0</v>
      </c>
      <c r="BM238" s="1">
        <v>0</v>
      </c>
      <c r="BN238" s="1">
        <v>1</v>
      </c>
      <c r="BO238" s="1">
        <v>0</v>
      </c>
      <c r="BP238" s="1">
        <v>1</v>
      </c>
      <c r="BQ238" s="1">
        <v>1</v>
      </c>
      <c r="BR238" s="1">
        <v>3.02</v>
      </c>
      <c r="BS238" s="1">
        <v>1</v>
      </c>
      <c r="BT238" s="1">
        <v>1</v>
      </c>
      <c r="BU238" s="1">
        <v>1</v>
      </c>
      <c r="BW238" s="1">
        <v>3.04</v>
      </c>
      <c r="BX238" s="17">
        <v>1</v>
      </c>
      <c r="BY238" s="1">
        <v>2</v>
      </c>
      <c r="BZ238" s="1">
        <v>82</v>
      </c>
      <c r="CA238" s="1">
        <v>110</v>
      </c>
      <c r="CB238" s="24">
        <v>1</v>
      </c>
      <c r="CC238" s="24">
        <v>28</v>
      </c>
      <c r="CD238" s="48">
        <f t="shared" si="106"/>
        <v>0.56</v>
      </c>
      <c r="CE238" s="48">
        <v>1</v>
      </c>
      <c r="CF238" s="25" t="s">
        <v>455</v>
      </c>
      <c r="CG238" s="1" t="s">
        <v>1016</v>
      </c>
      <c r="CH238" s="1" t="s">
        <v>1042</v>
      </c>
      <c r="CI238" s="1" t="s">
        <v>455</v>
      </c>
      <c r="CJ238" s="1">
        <v>0</v>
      </c>
      <c r="CK238" s="1">
        <v>45</v>
      </c>
      <c r="CL238" s="1">
        <f t="shared" si="109"/>
        <v>0.9</v>
      </c>
      <c r="CM238" s="22">
        <v>13.7</v>
      </c>
      <c r="CN238" s="17">
        <v>1</v>
      </c>
      <c r="CO238" s="1">
        <v>65.8</v>
      </c>
      <c r="CP238" s="1">
        <v>3</v>
      </c>
      <c r="CQ238" s="1">
        <f t="shared" si="105"/>
        <v>6.58</v>
      </c>
      <c r="CR238" s="1">
        <v>1.2</v>
      </c>
      <c r="CS238" s="1">
        <f t="shared" si="107"/>
        <v>12</v>
      </c>
      <c r="CT238" s="22">
        <v>2</v>
      </c>
      <c r="CU238" s="22">
        <v>35</v>
      </c>
      <c r="CV238" s="107">
        <v>2</v>
      </c>
      <c r="CW238" s="22">
        <v>24.5</v>
      </c>
      <c r="CX238" s="26">
        <f t="shared" si="93"/>
        <v>1.38916608436453</v>
      </c>
      <c r="CY238" s="27">
        <f t="shared" si="94"/>
        <v>0.916849615680591</v>
      </c>
      <c r="CZ238" s="26">
        <f t="shared" si="95"/>
        <v>2.975</v>
      </c>
      <c r="DA238" s="28">
        <f t="shared" si="96"/>
        <v>-2.05815038431941</v>
      </c>
      <c r="DB238" s="22">
        <v>2</v>
      </c>
      <c r="DC238" s="1">
        <v>1</v>
      </c>
      <c r="DD238" s="17">
        <v>2</v>
      </c>
      <c r="DE238" s="29">
        <f t="shared" si="112"/>
        <v>0</v>
      </c>
      <c r="DF238" s="29">
        <v>0</v>
      </c>
      <c r="DG238" s="1">
        <v>14</v>
      </c>
      <c r="DH238" s="1">
        <f t="shared" si="108"/>
        <v>1.4</v>
      </c>
      <c r="DI238" s="1">
        <v>24</v>
      </c>
      <c r="DJ238" s="1">
        <f t="shared" si="97"/>
        <v>2.4</v>
      </c>
      <c r="DK238" s="17">
        <v>2</v>
      </c>
      <c r="DL238" s="1">
        <v>75</v>
      </c>
      <c r="DM238" s="1">
        <v>10</v>
      </c>
      <c r="DN238" s="1">
        <f t="shared" si="110"/>
        <v>1</v>
      </c>
      <c r="DO238" s="1">
        <v>3557</v>
      </c>
      <c r="DP238" s="1">
        <v>1</v>
      </c>
      <c r="DQ238" s="1">
        <f t="shared" si="111"/>
        <v>3.557</v>
      </c>
      <c r="DR238" s="1">
        <v>58</v>
      </c>
      <c r="DS238" s="25">
        <v>5.1</v>
      </c>
      <c r="DT238" s="1" t="s">
        <v>308</v>
      </c>
      <c r="DU238" s="1">
        <v>2</v>
      </c>
      <c r="DV238" s="1">
        <v>7</v>
      </c>
      <c r="DW238" s="1">
        <v>2</v>
      </c>
      <c r="DX238" s="20">
        <v>2.4</v>
      </c>
      <c r="DY238" s="1">
        <v>80.9</v>
      </c>
      <c r="DZ238" s="30">
        <v>99</v>
      </c>
      <c r="EA238" s="1">
        <v>51</v>
      </c>
      <c r="EB238" s="1">
        <v>14.4</v>
      </c>
      <c r="EC238" s="1">
        <v>60.1</v>
      </c>
      <c r="ED238" s="1">
        <v>1.26</v>
      </c>
      <c r="EE238" s="1">
        <v>33</v>
      </c>
      <c r="EF238" s="1">
        <v>25.7</v>
      </c>
      <c r="EG238" s="26">
        <f t="shared" si="113"/>
        <v>1.40993312333129</v>
      </c>
      <c r="EH238" s="26">
        <f t="shared" si="114"/>
        <v>0.930555861398655</v>
      </c>
      <c r="EI238" s="1">
        <f t="shared" si="115"/>
        <v>2.805</v>
      </c>
      <c r="EJ238" s="28">
        <f t="shared" si="116"/>
        <v>-1.87444413860135</v>
      </c>
      <c r="EK238" s="22">
        <v>2</v>
      </c>
      <c r="EL238" s="1">
        <v>2</v>
      </c>
      <c r="EM238" s="1">
        <v>54</v>
      </c>
      <c r="EN238" s="1">
        <v>122</v>
      </c>
      <c r="EO238" s="1">
        <v>86</v>
      </c>
      <c r="EP238" s="1">
        <v>11</v>
      </c>
      <c r="EQ238" s="1">
        <v>4260</v>
      </c>
      <c r="ER238" s="25">
        <v>65</v>
      </c>
      <c r="ES238" s="23"/>
      <c r="ET238" s="1">
        <v>1</v>
      </c>
      <c r="EU238" s="1">
        <v>1.8</v>
      </c>
      <c r="EV238" s="1">
        <v>65.5</v>
      </c>
      <c r="EW238" s="30">
        <v>106</v>
      </c>
      <c r="EX238" s="1">
        <v>72</v>
      </c>
      <c r="EY238" s="1">
        <v>15</v>
      </c>
      <c r="EZ238" s="1">
        <v>55.8</v>
      </c>
      <c r="FA238" s="1">
        <v>1.31</v>
      </c>
      <c r="FB238" s="1">
        <v>35</v>
      </c>
      <c r="FC238" s="1">
        <v>19.5</v>
      </c>
      <c r="FD238" s="1">
        <v>30</v>
      </c>
      <c r="FE238" s="1">
        <v>28</v>
      </c>
      <c r="FF238" s="1">
        <v>90</v>
      </c>
      <c r="FG238" s="1">
        <v>11</v>
      </c>
      <c r="FH238" s="1">
        <v>3896</v>
      </c>
      <c r="FI238" s="1">
        <v>68</v>
      </c>
      <c r="FK238" s="20">
        <v>37</v>
      </c>
      <c r="FL238" s="1">
        <v>36.6</v>
      </c>
      <c r="FN238" s="31">
        <v>0</v>
      </c>
      <c r="FO238" s="32">
        <v>0</v>
      </c>
      <c r="FP238" s="1">
        <v>1</v>
      </c>
      <c r="FQ238" s="1">
        <v>0</v>
      </c>
      <c r="FR238" s="1">
        <v>0</v>
      </c>
      <c r="FS238" s="1">
        <v>0</v>
      </c>
      <c r="FT238" s="1">
        <f t="shared" si="98"/>
        <v>0</v>
      </c>
      <c r="FU238" s="1">
        <v>0</v>
      </c>
      <c r="FV238" s="1">
        <f t="shared" si="99"/>
        <v>0</v>
      </c>
      <c r="FW238" s="1">
        <v>0</v>
      </c>
      <c r="FX238" s="1">
        <v>0</v>
      </c>
      <c r="FY238" s="17">
        <v>0</v>
      </c>
      <c r="FZ238" s="1">
        <v>0</v>
      </c>
      <c r="GB238" s="1">
        <v>0</v>
      </c>
      <c r="GC238" s="1">
        <v>0</v>
      </c>
      <c r="GD238" s="17">
        <v>0</v>
      </c>
      <c r="GE238" s="1">
        <v>0</v>
      </c>
      <c r="GG238" s="1">
        <v>0</v>
      </c>
      <c r="GH238" s="1">
        <v>0</v>
      </c>
      <c r="GI238" s="17">
        <v>0</v>
      </c>
      <c r="GJ238" s="1">
        <v>0</v>
      </c>
      <c r="GK238" s="1">
        <v>0</v>
      </c>
      <c r="GL238" s="1">
        <v>0</v>
      </c>
      <c r="GM238" s="32">
        <v>0</v>
      </c>
      <c r="GN238" s="17">
        <v>0</v>
      </c>
      <c r="GO238" s="17">
        <v>0</v>
      </c>
      <c r="GP238" s="1">
        <v>0</v>
      </c>
      <c r="GQ238" s="1">
        <v>0</v>
      </c>
      <c r="GR238" s="1">
        <v>0</v>
      </c>
      <c r="GS238" s="1">
        <v>0</v>
      </c>
      <c r="GT238" s="32">
        <v>0</v>
      </c>
      <c r="GU238" s="32">
        <v>0</v>
      </c>
      <c r="GV238" s="1">
        <v>0</v>
      </c>
      <c r="GW238" s="1">
        <v>0</v>
      </c>
      <c r="GX238" s="157">
        <v>0</v>
      </c>
      <c r="GY238" s="17">
        <v>0</v>
      </c>
      <c r="GZ238" s="17">
        <v>0</v>
      </c>
      <c r="HA238" s="25">
        <v>0</v>
      </c>
      <c r="HB238" s="1">
        <v>0</v>
      </c>
      <c r="HC238" s="17">
        <v>0</v>
      </c>
      <c r="HD238" s="170">
        <v>0</v>
      </c>
      <c r="HE238" s="17">
        <v>0</v>
      </c>
      <c r="HF238" s="17">
        <v>0</v>
      </c>
      <c r="HG238" s="17">
        <v>0</v>
      </c>
      <c r="HH238" s="17">
        <v>0</v>
      </c>
      <c r="HI238" s="17">
        <v>0</v>
      </c>
      <c r="HL238" s="1" t="s">
        <v>1016</v>
      </c>
      <c r="HM238" s="1" t="s">
        <v>1042</v>
      </c>
      <c r="HN238" s="1" t="s">
        <v>455</v>
      </c>
      <c r="HO238" s="1">
        <v>0</v>
      </c>
      <c r="HP238" s="1">
        <v>0</v>
      </c>
      <c r="HQ238" s="1">
        <v>0</v>
      </c>
      <c r="HR238" s="32">
        <v>0</v>
      </c>
      <c r="HS238" s="1">
        <v>0</v>
      </c>
      <c r="HT238" s="32">
        <v>0</v>
      </c>
      <c r="HU238" s="32">
        <v>0</v>
      </c>
      <c r="HW238" s="32">
        <v>0</v>
      </c>
      <c r="HX238" s="32">
        <v>0</v>
      </c>
      <c r="HY238" s="1">
        <f t="shared" si="100"/>
        <v>0</v>
      </c>
      <c r="HZ238" s="1">
        <v>0</v>
      </c>
      <c r="IA238" s="1">
        <f t="shared" si="101"/>
        <v>0</v>
      </c>
      <c r="IB238" s="1">
        <v>0</v>
      </c>
      <c r="IC238" s="1">
        <v>0</v>
      </c>
      <c r="ID238" s="23">
        <v>0</v>
      </c>
      <c r="IE238" s="23"/>
      <c r="IF238" s="23"/>
      <c r="IG238" s="36">
        <v>1</v>
      </c>
      <c r="IH238" s="37" t="s">
        <v>242</v>
      </c>
      <c r="II238" s="179">
        <v>0</v>
      </c>
      <c r="IJ238" s="1" t="s">
        <v>1043</v>
      </c>
      <c r="IK238" s="1" t="s">
        <v>418</v>
      </c>
      <c r="IL238" s="38" t="s">
        <v>242</v>
      </c>
      <c r="IM238" s="1">
        <v>0</v>
      </c>
      <c r="IN238" s="1">
        <v>0</v>
      </c>
      <c r="IO238" s="1">
        <v>3.12</v>
      </c>
      <c r="IQ238" s="1">
        <v>1.65</v>
      </c>
      <c r="IR238" s="1">
        <v>63.6</v>
      </c>
      <c r="IS238" s="1">
        <v>109</v>
      </c>
      <c r="IT238" s="1">
        <v>28</v>
      </c>
      <c r="IU238" s="1">
        <v>15.7</v>
      </c>
      <c r="IV238" s="1">
        <v>52.5</v>
      </c>
      <c r="IW238" s="1">
        <v>1.38</v>
      </c>
      <c r="IX238" s="1">
        <v>34</v>
      </c>
      <c r="IY238" s="1">
        <v>16.8</v>
      </c>
      <c r="IZ238" s="1">
        <v>15</v>
      </c>
      <c r="JA238" s="1">
        <v>22</v>
      </c>
      <c r="JB238" s="1">
        <v>96</v>
      </c>
      <c r="JC238" s="1">
        <v>12</v>
      </c>
      <c r="JD238" s="1">
        <v>3657</v>
      </c>
      <c r="JE238" s="23">
        <v>66</v>
      </c>
      <c r="JI238" s="38" t="s">
        <v>242</v>
      </c>
      <c r="JN238" s="23"/>
    </row>
    <row r="239" s="1" customFormat="1" ht="45" spans="1:274">
      <c r="A239" s="17">
        <v>142</v>
      </c>
      <c r="B239" s="48">
        <v>3001308562</v>
      </c>
      <c r="C239" s="48" t="s">
        <v>1044</v>
      </c>
      <c r="E239" s="49">
        <v>2</v>
      </c>
      <c r="F239" s="49">
        <v>1</v>
      </c>
      <c r="G239" s="1">
        <v>2</v>
      </c>
      <c r="H239" s="1">
        <v>1</v>
      </c>
      <c r="I239" s="71">
        <v>38.570164970165</v>
      </c>
      <c r="J239" s="47">
        <v>1</v>
      </c>
      <c r="K239" s="68">
        <f t="shared" si="92"/>
        <v>3.8570164970165</v>
      </c>
      <c r="L239" s="49">
        <v>1</v>
      </c>
      <c r="M239" s="78">
        <v>29952</v>
      </c>
      <c r="N239" s="1">
        <v>0</v>
      </c>
      <c r="O239" s="1">
        <v>0</v>
      </c>
      <c r="P239" s="1">
        <v>0</v>
      </c>
      <c r="Q239" s="1">
        <v>0</v>
      </c>
      <c r="R239" s="1">
        <v>0</v>
      </c>
      <c r="S239" s="19">
        <v>235</v>
      </c>
      <c r="T239" s="83">
        <v>237</v>
      </c>
      <c r="U239" s="1">
        <v>1</v>
      </c>
      <c r="V239" s="1">
        <v>1</v>
      </c>
      <c r="W239" s="1">
        <v>1</v>
      </c>
      <c r="X239" s="1">
        <v>1</v>
      </c>
      <c r="Z239" s="88">
        <v>44040</v>
      </c>
      <c r="AA239" s="17" t="s">
        <v>1045</v>
      </c>
      <c r="AB239" s="17" t="s">
        <v>718</v>
      </c>
      <c r="AC239" s="1">
        <v>25.95</v>
      </c>
      <c r="AD239" s="1">
        <v>2</v>
      </c>
      <c r="AE239" s="20" t="s">
        <v>298</v>
      </c>
      <c r="AF239" s="16"/>
      <c r="AG239" s="16" t="s">
        <v>235</v>
      </c>
      <c r="AH239" s="16">
        <v>1</v>
      </c>
      <c r="AI239" s="21">
        <v>1</v>
      </c>
      <c r="AJ239" s="16">
        <v>1.9</v>
      </c>
      <c r="AK239" s="17">
        <v>1.9</v>
      </c>
      <c r="AL239" s="22">
        <v>1</v>
      </c>
      <c r="AM239" s="1">
        <v>1</v>
      </c>
      <c r="AN239" s="1">
        <v>1</v>
      </c>
      <c r="AO239" s="1" t="s">
        <v>988</v>
      </c>
      <c r="AP239" s="1">
        <v>0</v>
      </c>
      <c r="AQ239" s="17">
        <v>5</v>
      </c>
      <c r="AR239" s="3">
        <v>3</v>
      </c>
      <c r="AS239" s="3">
        <v>2</v>
      </c>
      <c r="AT239" s="17" t="s">
        <v>285</v>
      </c>
      <c r="AU239" s="3">
        <v>3</v>
      </c>
      <c r="AV239" s="3">
        <v>2</v>
      </c>
      <c r="AW239" s="1">
        <v>0</v>
      </c>
      <c r="AX239" s="1">
        <v>1</v>
      </c>
      <c r="AY239" s="1">
        <v>1</v>
      </c>
      <c r="AZ239" s="1">
        <v>2</v>
      </c>
      <c r="BA239" s="1">
        <v>2</v>
      </c>
      <c r="BB239" s="107">
        <v>2</v>
      </c>
      <c r="BC239" s="22">
        <v>1</v>
      </c>
      <c r="BD239" s="22">
        <v>1</v>
      </c>
      <c r="BE239" s="22"/>
      <c r="BF239" s="1">
        <v>1</v>
      </c>
      <c r="BG239" s="1">
        <v>1</v>
      </c>
      <c r="BH239" s="17">
        <v>1</v>
      </c>
      <c r="BI239" s="1">
        <v>0</v>
      </c>
      <c r="BJ239" s="17">
        <v>0</v>
      </c>
      <c r="BK239" s="23">
        <v>1</v>
      </c>
      <c r="BL239" s="1">
        <v>0</v>
      </c>
      <c r="BM239" s="1">
        <v>0</v>
      </c>
      <c r="BN239" s="1">
        <v>1</v>
      </c>
      <c r="BO239" s="1">
        <v>0</v>
      </c>
      <c r="BP239" s="1">
        <v>1</v>
      </c>
      <c r="BQ239" s="1">
        <v>1</v>
      </c>
      <c r="BR239" s="1">
        <v>1.14</v>
      </c>
      <c r="BS239" s="1">
        <v>1</v>
      </c>
      <c r="BT239" s="1">
        <v>1</v>
      </c>
      <c r="BU239" s="1">
        <v>1</v>
      </c>
      <c r="BW239" s="1">
        <v>3.27</v>
      </c>
      <c r="BX239" s="17">
        <v>1</v>
      </c>
      <c r="BY239" s="1">
        <v>2</v>
      </c>
      <c r="BZ239" s="1">
        <v>71.3</v>
      </c>
      <c r="CA239" s="1">
        <v>121</v>
      </c>
      <c r="CB239" s="24">
        <v>2</v>
      </c>
      <c r="CC239" s="24">
        <v>39</v>
      </c>
      <c r="CD239" s="48">
        <f t="shared" si="106"/>
        <v>0.78</v>
      </c>
      <c r="CE239" s="48">
        <v>1</v>
      </c>
      <c r="CF239" s="25" t="s">
        <v>381</v>
      </c>
      <c r="CG239" s="1">
        <v>0</v>
      </c>
      <c r="CH239" s="1">
        <v>0</v>
      </c>
      <c r="CI239" s="1" t="s">
        <v>381</v>
      </c>
      <c r="CJ239" s="1">
        <v>0</v>
      </c>
      <c r="CK239" s="1">
        <v>49</v>
      </c>
      <c r="CL239" s="1">
        <f t="shared" si="109"/>
        <v>0.98</v>
      </c>
      <c r="CM239" s="22">
        <v>13.3</v>
      </c>
      <c r="CN239" s="17">
        <v>1</v>
      </c>
      <c r="CO239" s="1">
        <v>69.4</v>
      </c>
      <c r="CP239" s="1">
        <v>3</v>
      </c>
      <c r="CQ239" s="1">
        <f t="shared" si="105"/>
        <v>6.94</v>
      </c>
      <c r="CR239" s="1">
        <v>1.16</v>
      </c>
      <c r="CS239" s="1">
        <f t="shared" si="107"/>
        <v>11.6</v>
      </c>
      <c r="CT239" s="107">
        <v>1</v>
      </c>
      <c r="CU239" s="22">
        <v>35</v>
      </c>
      <c r="CV239" s="107">
        <v>2</v>
      </c>
      <c r="CW239" s="22">
        <v>21.7</v>
      </c>
      <c r="CX239" s="26">
        <f t="shared" si="93"/>
        <v>1.33645973384853</v>
      </c>
      <c r="CY239" s="27">
        <f t="shared" si="94"/>
        <v>0.88206342434003</v>
      </c>
      <c r="CZ239" s="26">
        <f t="shared" si="95"/>
        <v>2.975</v>
      </c>
      <c r="DA239" s="28">
        <f t="shared" si="96"/>
        <v>-2.09293657565997</v>
      </c>
      <c r="DB239" s="22">
        <v>2</v>
      </c>
      <c r="DC239" s="1">
        <v>1</v>
      </c>
      <c r="DD239" s="17">
        <v>2</v>
      </c>
      <c r="DE239" s="29">
        <f t="shared" si="112"/>
        <v>0</v>
      </c>
      <c r="DF239" s="29">
        <v>0</v>
      </c>
      <c r="DG239" s="1">
        <v>13</v>
      </c>
      <c r="DH239" s="1">
        <f t="shared" si="108"/>
        <v>1.3</v>
      </c>
      <c r="DI239" s="1">
        <v>18</v>
      </c>
      <c r="DJ239" s="1">
        <f t="shared" si="97"/>
        <v>1.8</v>
      </c>
      <c r="DK239" s="17">
        <v>1</v>
      </c>
      <c r="DL239" s="1">
        <v>82</v>
      </c>
      <c r="DM239" s="1">
        <v>31</v>
      </c>
      <c r="DN239" s="1">
        <f t="shared" si="110"/>
        <v>3.1</v>
      </c>
      <c r="DO239" s="1">
        <v>3777</v>
      </c>
      <c r="DP239" s="1">
        <v>1</v>
      </c>
      <c r="DQ239" s="1">
        <f t="shared" si="111"/>
        <v>3.777</v>
      </c>
      <c r="DR239" s="1">
        <v>76</v>
      </c>
      <c r="DS239" s="25">
        <v>4.7</v>
      </c>
      <c r="DT239" s="1" t="s">
        <v>260</v>
      </c>
      <c r="DU239" s="1">
        <v>1</v>
      </c>
      <c r="DV239" s="1">
        <v>6</v>
      </c>
      <c r="DW239" s="1">
        <v>1</v>
      </c>
      <c r="DX239" s="20">
        <v>5.8</v>
      </c>
      <c r="DY239" s="1">
        <v>85.7</v>
      </c>
      <c r="DZ239" s="30">
        <v>114</v>
      </c>
      <c r="EA239" s="1">
        <v>49</v>
      </c>
      <c r="EB239" s="1">
        <v>14.3</v>
      </c>
      <c r="EC239" s="1">
        <v>60.9</v>
      </c>
      <c r="ED239" s="1">
        <v>1.25</v>
      </c>
      <c r="EE239" s="1">
        <v>36</v>
      </c>
      <c r="EF239" s="1">
        <v>30</v>
      </c>
      <c r="EG239" s="26">
        <f t="shared" si="113"/>
        <v>1.47712125471966</v>
      </c>
      <c r="EH239" s="26">
        <f t="shared" si="114"/>
        <v>0.974900028114977</v>
      </c>
      <c r="EI239" s="1">
        <f t="shared" si="115"/>
        <v>3.06</v>
      </c>
      <c r="EJ239" s="28">
        <f t="shared" si="116"/>
        <v>-2.08509997188502</v>
      </c>
      <c r="EK239" s="22">
        <v>2</v>
      </c>
      <c r="EL239" s="1">
        <v>2</v>
      </c>
      <c r="EM239" s="1">
        <v>134</v>
      </c>
      <c r="EN239" s="1">
        <v>250</v>
      </c>
      <c r="EO239" s="1">
        <v>83</v>
      </c>
      <c r="EP239" s="1">
        <v>32</v>
      </c>
      <c r="EQ239" s="1">
        <v>4267</v>
      </c>
      <c r="ER239" s="25">
        <v>82</v>
      </c>
      <c r="ES239" s="23"/>
      <c r="ET239" s="1">
        <v>1</v>
      </c>
      <c r="EU239" s="1">
        <v>3.6</v>
      </c>
      <c r="EV239" s="1">
        <v>70.8</v>
      </c>
      <c r="EW239" s="30">
        <v>115</v>
      </c>
      <c r="EX239" s="1">
        <v>38</v>
      </c>
      <c r="EY239" s="1">
        <v>13.1</v>
      </c>
      <c r="EZ239" s="1">
        <v>71.3</v>
      </c>
      <c r="FA239" s="1">
        <v>1.14</v>
      </c>
      <c r="FB239" s="1">
        <v>37</v>
      </c>
      <c r="FC239" s="1">
        <v>27</v>
      </c>
      <c r="FD239" s="1">
        <v>80</v>
      </c>
      <c r="FE239" s="1">
        <v>49</v>
      </c>
      <c r="FF239" s="1">
        <v>119</v>
      </c>
      <c r="FG239" s="1">
        <v>71</v>
      </c>
      <c r="FH239" s="1">
        <v>3704</v>
      </c>
      <c r="FI239" s="1">
        <v>68</v>
      </c>
      <c r="FK239" s="20">
        <v>37.7</v>
      </c>
      <c r="FL239" s="1">
        <v>36.7</v>
      </c>
      <c r="FN239" s="31">
        <v>1</v>
      </c>
      <c r="FO239" s="32">
        <v>0</v>
      </c>
      <c r="FP239" s="1">
        <v>2</v>
      </c>
      <c r="FQ239" s="1">
        <v>1</v>
      </c>
      <c r="FR239" s="1" t="s">
        <v>721</v>
      </c>
      <c r="FS239" s="1">
        <v>0</v>
      </c>
      <c r="FT239" s="1">
        <f t="shared" si="98"/>
        <v>0</v>
      </c>
      <c r="FU239" s="1">
        <v>1</v>
      </c>
      <c r="FV239" s="1">
        <f t="shared" si="99"/>
        <v>1</v>
      </c>
      <c r="FW239" s="1">
        <v>1</v>
      </c>
      <c r="FX239" s="1">
        <v>0</v>
      </c>
      <c r="FY239" s="17">
        <v>0</v>
      </c>
      <c r="FZ239" s="1">
        <v>0</v>
      </c>
      <c r="GB239" s="1">
        <v>0</v>
      </c>
      <c r="GC239" s="1">
        <v>0</v>
      </c>
      <c r="GD239" s="17">
        <v>0</v>
      </c>
      <c r="GE239" s="1">
        <v>0</v>
      </c>
      <c r="GG239" s="1">
        <v>0</v>
      </c>
      <c r="GH239" s="1">
        <v>0</v>
      </c>
      <c r="GI239" s="17">
        <v>0</v>
      </c>
      <c r="GJ239" s="1">
        <v>0</v>
      </c>
      <c r="GK239" s="1">
        <v>0</v>
      </c>
      <c r="GL239" s="1">
        <v>0</v>
      </c>
      <c r="GM239" s="32">
        <v>0</v>
      </c>
      <c r="GN239" s="17">
        <v>0</v>
      </c>
      <c r="GO239" s="17">
        <v>0</v>
      </c>
      <c r="GP239" s="1">
        <v>0</v>
      </c>
      <c r="GQ239" s="1">
        <v>0</v>
      </c>
      <c r="GR239" s="1">
        <v>0</v>
      </c>
      <c r="GS239" s="1">
        <v>0</v>
      </c>
      <c r="GT239" s="32">
        <v>0</v>
      </c>
      <c r="GU239" s="32">
        <v>0</v>
      </c>
      <c r="GV239" s="1">
        <v>0</v>
      </c>
      <c r="GW239" s="1">
        <v>0</v>
      </c>
      <c r="GX239" s="157">
        <v>0</v>
      </c>
      <c r="GY239" s="17">
        <v>0</v>
      </c>
      <c r="GZ239" s="17">
        <v>0</v>
      </c>
      <c r="HA239" s="25">
        <v>0</v>
      </c>
      <c r="HB239" s="1">
        <v>0</v>
      </c>
      <c r="HC239" s="17">
        <v>0</v>
      </c>
      <c r="HD239" s="170">
        <v>0</v>
      </c>
      <c r="HE239" s="17">
        <v>0</v>
      </c>
      <c r="HF239" s="17">
        <v>0</v>
      </c>
      <c r="HG239" s="17">
        <v>0</v>
      </c>
      <c r="HH239" s="17">
        <v>0</v>
      </c>
      <c r="HI239" s="17">
        <v>0</v>
      </c>
      <c r="HL239" s="1">
        <v>0</v>
      </c>
      <c r="HM239" s="1">
        <v>0</v>
      </c>
      <c r="HN239" s="1" t="s">
        <v>381</v>
      </c>
      <c r="HO239" s="1">
        <v>0</v>
      </c>
      <c r="HP239" s="1">
        <v>0</v>
      </c>
      <c r="HQ239" s="1">
        <v>0</v>
      </c>
      <c r="HR239" s="32">
        <v>0</v>
      </c>
      <c r="HS239" s="1">
        <v>0</v>
      </c>
      <c r="HT239" s="32">
        <v>0</v>
      </c>
      <c r="HU239" s="32">
        <v>0</v>
      </c>
      <c r="HW239" s="32">
        <v>0</v>
      </c>
      <c r="HX239" s="32">
        <v>0</v>
      </c>
      <c r="HY239" s="1">
        <f t="shared" si="100"/>
        <v>0</v>
      </c>
      <c r="HZ239" s="1">
        <v>0</v>
      </c>
      <c r="IA239" s="1">
        <f t="shared" si="101"/>
        <v>0</v>
      </c>
      <c r="IB239" s="1">
        <v>0</v>
      </c>
      <c r="IC239" s="1">
        <v>0</v>
      </c>
      <c r="ID239" s="23">
        <v>0</v>
      </c>
      <c r="IE239" s="23"/>
      <c r="IF239" s="23"/>
      <c r="IG239" s="36">
        <v>1</v>
      </c>
      <c r="IH239" s="37" t="s">
        <v>242</v>
      </c>
      <c r="II239" s="179">
        <v>0</v>
      </c>
      <c r="IJ239" s="1" t="s">
        <v>911</v>
      </c>
      <c r="IK239" s="1" t="s">
        <v>418</v>
      </c>
      <c r="IL239" s="38" t="s">
        <v>242</v>
      </c>
      <c r="IM239" s="1">
        <v>0</v>
      </c>
      <c r="IN239" s="1">
        <v>0</v>
      </c>
      <c r="IO239" s="1">
        <v>1.36</v>
      </c>
      <c r="IQ239" s="1">
        <v>3.41</v>
      </c>
      <c r="IR239" s="1">
        <v>72.2</v>
      </c>
      <c r="IS239" s="1">
        <v>118</v>
      </c>
      <c r="IT239" s="1">
        <v>37</v>
      </c>
      <c r="IU239" s="1">
        <v>14.5</v>
      </c>
      <c r="IV239" s="1">
        <v>59.3</v>
      </c>
      <c r="IW239" s="1">
        <v>1.27</v>
      </c>
      <c r="IX239" s="1">
        <v>34</v>
      </c>
      <c r="IY239" s="1">
        <v>17.7</v>
      </c>
      <c r="IZ239" s="1">
        <v>15</v>
      </c>
      <c r="JA239" s="1">
        <v>22</v>
      </c>
      <c r="JB239" s="1">
        <v>88</v>
      </c>
      <c r="JC239" s="1">
        <v>58</v>
      </c>
      <c r="JD239" s="1">
        <v>3646</v>
      </c>
      <c r="JE239" s="23">
        <v>71</v>
      </c>
      <c r="JI239" s="38" t="s">
        <v>242</v>
      </c>
      <c r="JN239" s="23"/>
    </row>
    <row r="240" s="1" customFormat="1" ht="45" spans="1:274">
      <c r="A240" s="17">
        <v>143</v>
      </c>
      <c r="B240" s="48">
        <v>3001462688</v>
      </c>
      <c r="C240" s="48" t="s">
        <v>1046</v>
      </c>
      <c r="E240" s="49">
        <v>2</v>
      </c>
      <c r="F240" s="49">
        <v>1</v>
      </c>
      <c r="G240" s="1">
        <v>2</v>
      </c>
      <c r="H240" s="1">
        <v>1</v>
      </c>
      <c r="I240" s="71">
        <v>62.4852896440833</v>
      </c>
      <c r="J240" s="47">
        <v>2</v>
      </c>
      <c r="K240" s="68">
        <f t="shared" si="92"/>
        <v>6.24852896440833</v>
      </c>
      <c r="L240" s="49">
        <v>4</v>
      </c>
      <c r="M240" s="78">
        <v>21217</v>
      </c>
      <c r="N240" s="1">
        <v>1</v>
      </c>
      <c r="O240" s="1">
        <v>1</v>
      </c>
      <c r="P240" s="1">
        <v>0</v>
      </c>
      <c r="Q240" s="1">
        <v>0</v>
      </c>
      <c r="R240" s="1">
        <v>0</v>
      </c>
      <c r="S240" s="19">
        <v>236</v>
      </c>
      <c r="T240" s="83">
        <v>238</v>
      </c>
      <c r="U240" s="1">
        <v>1</v>
      </c>
      <c r="V240" s="1">
        <v>1</v>
      </c>
      <c r="W240" s="1">
        <v>1</v>
      </c>
      <c r="X240" s="1">
        <v>1</v>
      </c>
      <c r="Z240" s="88">
        <v>44040</v>
      </c>
      <c r="AA240" s="17" t="s">
        <v>1047</v>
      </c>
      <c r="AB240" s="17" t="s">
        <v>1048</v>
      </c>
      <c r="AC240" s="1">
        <v>20.54</v>
      </c>
      <c r="AD240" s="17">
        <v>1</v>
      </c>
      <c r="AE240" s="20" t="s">
        <v>1049</v>
      </c>
      <c r="AF240" s="16"/>
      <c r="AG240" s="16" t="s">
        <v>235</v>
      </c>
      <c r="AH240" s="16">
        <v>1</v>
      </c>
      <c r="AI240" s="21">
        <v>1</v>
      </c>
      <c r="AJ240" s="16">
        <v>3.3</v>
      </c>
      <c r="AK240" s="17">
        <v>3.3</v>
      </c>
      <c r="AL240" s="107">
        <v>2</v>
      </c>
      <c r="AM240" s="1">
        <v>3</v>
      </c>
      <c r="AN240" s="1">
        <v>3</v>
      </c>
      <c r="AO240" s="1" t="s">
        <v>1050</v>
      </c>
      <c r="AP240" s="1">
        <v>0</v>
      </c>
      <c r="AQ240" s="17">
        <v>5</v>
      </c>
      <c r="AR240" s="3">
        <v>3</v>
      </c>
      <c r="AS240" s="3">
        <v>2</v>
      </c>
      <c r="AT240" s="17" t="s">
        <v>285</v>
      </c>
      <c r="AU240" s="3">
        <v>3</v>
      </c>
      <c r="AV240" s="3">
        <v>2</v>
      </c>
      <c r="AW240" s="1">
        <v>0</v>
      </c>
      <c r="AX240" s="1">
        <v>1</v>
      </c>
      <c r="AY240" s="1">
        <v>1</v>
      </c>
      <c r="AZ240" s="1">
        <v>1</v>
      </c>
      <c r="BA240" s="1">
        <v>1</v>
      </c>
      <c r="BB240" s="107">
        <v>1</v>
      </c>
      <c r="BC240" s="22">
        <v>0</v>
      </c>
      <c r="BD240" s="22">
        <v>0</v>
      </c>
      <c r="BE240" s="22"/>
      <c r="BF240" s="1">
        <v>1</v>
      </c>
      <c r="BG240" s="1">
        <v>1</v>
      </c>
      <c r="BH240" s="17">
        <v>1</v>
      </c>
      <c r="BI240" s="1">
        <v>0</v>
      </c>
      <c r="BJ240" s="17">
        <v>0</v>
      </c>
      <c r="BK240" s="23">
        <v>3</v>
      </c>
      <c r="BL240" s="1">
        <v>0</v>
      </c>
      <c r="BM240" s="1">
        <v>0</v>
      </c>
      <c r="BN240" s="1">
        <v>1</v>
      </c>
      <c r="BO240" s="1">
        <v>0</v>
      </c>
      <c r="BP240" s="1">
        <v>1</v>
      </c>
      <c r="BQ240" s="1">
        <v>1</v>
      </c>
      <c r="BR240" s="1">
        <v>1210</v>
      </c>
      <c r="BS240" s="1">
        <v>3</v>
      </c>
      <c r="BT240" s="1">
        <v>3</v>
      </c>
      <c r="BU240" s="1">
        <v>4</v>
      </c>
      <c r="BW240" s="1">
        <v>1.4</v>
      </c>
      <c r="BX240" s="17">
        <v>1</v>
      </c>
      <c r="BY240" s="1">
        <v>1</v>
      </c>
      <c r="BZ240" s="1">
        <v>55</v>
      </c>
      <c r="CA240" s="1">
        <v>104</v>
      </c>
      <c r="CB240" s="24">
        <v>1</v>
      </c>
      <c r="CC240" s="24">
        <v>48</v>
      </c>
      <c r="CD240" s="48">
        <f t="shared" si="106"/>
        <v>0.96</v>
      </c>
      <c r="CE240" s="48">
        <v>1</v>
      </c>
      <c r="CF240" s="25">
        <v>0</v>
      </c>
      <c r="CG240" s="17">
        <v>0</v>
      </c>
      <c r="CH240" s="17">
        <v>0</v>
      </c>
      <c r="CI240" s="17">
        <v>0</v>
      </c>
      <c r="CJ240" s="17">
        <v>0</v>
      </c>
      <c r="CK240" s="17">
        <v>48</v>
      </c>
      <c r="CL240" s="1">
        <f t="shared" si="109"/>
        <v>0.96</v>
      </c>
      <c r="CM240" s="22">
        <v>14.4</v>
      </c>
      <c r="CN240" s="17">
        <v>1</v>
      </c>
      <c r="CO240" s="1">
        <v>60.1</v>
      </c>
      <c r="CP240" s="1">
        <v>3</v>
      </c>
      <c r="CQ240" s="1">
        <f t="shared" si="105"/>
        <v>6.01</v>
      </c>
      <c r="CR240" s="1">
        <v>1.26</v>
      </c>
      <c r="CS240" s="1">
        <f t="shared" si="107"/>
        <v>12.6</v>
      </c>
      <c r="CT240" s="22">
        <v>2</v>
      </c>
      <c r="CU240" s="22">
        <v>35</v>
      </c>
      <c r="CV240" s="107">
        <v>2</v>
      </c>
      <c r="CW240" s="22">
        <v>12.1</v>
      </c>
      <c r="CX240" s="26">
        <f t="shared" si="93"/>
        <v>1.08278537031645</v>
      </c>
      <c r="CY240" s="27">
        <f t="shared" si="94"/>
        <v>0.714638344408857</v>
      </c>
      <c r="CZ240" s="26">
        <f t="shared" si="95"/>
        <v>2.975</v>
      </c>
      <c r="DA240" s="28">
        <f t="shared" si="96"/>
        <v>-2.26036165559114</v>
      </c>
      <c r="DB240" s="22">
        <v>2</v>
      </c>
      <c r="DC240" s="1">
        <v>1</v>
      </c>
      <c r="DD240" s="17">
        <v>2</v>
      </c>
      <c r="DE240" s="29">
        <f t="shared" si="112"/>
        <v>0</v>
      </c>
      <c r="DF240" s="29">
        <v>0</v>
      </c>
      <c r="DG240" s="1">
        <v>26</v>
      </c>
      <c r="DH240" s="1">
        <f t="shared" si="108"/>
        <v>2.6</v>
      </c>
      <c r="DI240" s="1">
        <v>21</v>
      </c>
      <c r="DJ240" s="1">
        <f t="shared" si="97"/>
        <v>2.1</v>
      </c>
      <c r="DK240" s="17">
        <v>1</v>
      </c>
      <c r="DL240" s="1">
        <v>67</v>
      </c>
      <c r="DM240" s="1">
        <v>44</v>
      </c>
      <c r="DN240" s="1">
        <f t="shared" si="110"/>
        <v>4.4</v>
      </c>
      <c r="DO240" s="1">
        <v>3927</v>
      </c>
      <c r="DP240" s="1">
        <v>2</v>
      </c>
      <c r="DQ240" s="1">
        <f t="shared" si="111"/>
        <v>3.927</v>
      </c>
      <c r="DR240" s="1">
        <v>59</v>
      </c>
      <c r="DS240" s="25">
        <v>6</v>
      </c>
      <c r="DT240" s="1" t="s">
        <v>260</v>
      </c>
      <c r="DU240" s="1">
        <v>1</v>
      </c>
      <c r="DV240" s="1">
        <v>6</v>
      </c>
      <c r="DW240" s="1">
        <v>1</v>
      </c>
      <c r="DX240" s="20">
        <v>4.31</v>
      </c>
      <c r="DY240" s="1">
        <v>80.3</v>
      </c>
      <c r="DZ240" s="30">
        <v>101</v>
      </c>
      <c r="EA240" s="1">
        <v>38</v>
      </c>
      <c r="EB240" s="1">
        <v>15.9</v>
      </c>
      <c r="EC240" s="1">
        <v>51.6</v>
      </c>
      <c r="ED240" s="1">
        <v>1.4</v>
      </c>
      <c r="EE240" s="1">
        <v>32</v>
      </c>
      <c r="EF240" s="1">
        <v>18.3</v>
      </c>
      <c r="EG240" s="26">
        <f t="shared" si="113"/>
        <v>1.26245108973043</v>
      </c>
      <c r="EH240" s="26">
        <f t="shared" si="114"/>
        <v>0.833217719222084</v>
      </c>
      <c r="EI240" s="1">
        <f t="shared" si="115"/>
        <v>2.72</v>
      </c>
      <c r="EJ240" s="28">
        <f t="shared" si="116"/>
        <v>-1.88678228077792</v>
      </c>
      <c r="EK240" s="22">
        <v>2</v>
      </c>
      <c r="EL240" s="1">
        <v>2</v>
      </c>
      <c r="EM240" s="1">
        <v>51</v>
      </c>
      <c r="EN240" s="1">
        <v>62</v>
      </c>
      <c r="EO240" s="1">
        <v>67</v>
      </c>
      <c r="EP240" s="1">
        <v>38</v>
      </c>
      <c r="EQ240" s="1">
        <v>3668</v>
      </c>
      <c r="ER240" s="25">
        <v>65</v>
      </c>
      <c r="ES240" s="23"/>
      <c r="ET240" s="1">
        <v>0</v>
      </c>
      <c r="EW240" s="30"/>
      <c r="FK240" s="20">
        <v>38.5</v>
      </c>
      <c r="FL240" s="1">
        <v>36.7</v>
      </c>
      <c r="FM240" s="17"/>
      <c r="FN240" s="31">
        <v>1</v>
      </c>
      <c r="FO240" s="157">
        <v>1</v>
      </c>
      <c r="FP240" s="1">
        <v>0</v>
      </c>
      <c r="FQ240" s="1">
        <v>0</v>
      </c>
      <c r="FR240" s="1">
        <v>0</v>
      </c>
      <c r="FS240" s="1">
        <v>0</v>
      </c>
      <c r="FT240" s="1">
        <f t="shared" si="98"/>
        <v>0</v>
      </c>
      <c r="FU240" s="1">
        <v>0</v>
      </c>
      <c r="FV240" s="1">
        <f t="shared" si="99"/>
        <v>0</v>
      </c>
      <c r="FW240" s="1">
        <v>0</v>
      </c>
      <c r="FX240" s="1">
        <v>0</v>
      </c>
      <c r="FY240" s="17">
        <v>0</v>
      </c>
      <c r="FZ240" s="1">
        <v>0</v>
      </c>
      <c r="GB240" s="1">
        <v>0</v>
      </c>
      <c r="GC240" s="1">
        <v>0</v>
      </c>
      <c r="GD240" s="17">
        <v>0</v>
      </c>
      <c r="GE240" s="1">
        <v>0</v>
      </c>
      <c r="GG240" s="1">
        <v>0</v>
      </c>
      <c r="GH240" s="1">
        <v>0</v>
      </c>
      <c r="GI240" s="17">
        <v>0</v>
      </c>
      <c r="GJ240" s="1">
        <v>0</v>
      </c>
      <c r="GK240" s="1">
        <v>0</v>
      </c>
      <c r="GL240" s="1">
        <v>0</v>
      </c>
      <c r="GM240" s="32">
        <v>0</v>
      </c>
      <c r="GN240" s="17">
        <v>0</v>
      </c>
      <c r="GO240" s="17">
        <v>0</v>
      </c>
      <c r="GP240" s="1">
        <v>0</v>
      </c>
      <c r="GQ240" s="1">
        <v>0</v>
      </c>
      <c r="GR240" s="1">
        <v>0</v>
      </c>
      <c r="GS240" s="1">
        <v>0</v>
      </c>
      <c r="GT240" s="32">
        <v>0</v>
      </c>
      <c r="GU240" s="32">
        <v>0</v>
      </c>
      <c r="GV240" s="1">
        <v>0</v>
      </c>
      <c r="GW240" s="1">
        <v>0</v>
      </c>
      <c r="GX240" s="157">
        <v>0</v>
      </c>
      <c r="GY240" s="17">
        <v>0</v>
      </c>
      <c r="GZ240" s="17">
        <v>0</v>
      </c>
      <c r="HA240" s="25">
        <v>0</v>
      </c>
      <c r="HB240" s="1">
        <v>0</v>
      </c>
      <c r="HC240" s="17">
        <v>0</v>
      </c>
      <c r="HD240" s="170">
        <v>0</v>
      </c>
      <c r="HE240" s="17">
        <v>0</v>
      </c>
      <c r="HF240" s="17">
        <v>0</v>
      </c>
      <c r="HG240" s="17">
        <v>0</v>
      </c>
      <c r="HH240" s="17">
        <v>0</v>
      </c>
      <c r="HI240" s="17">
        <v>0</v>
      </c>
      <c r="HL240" s="1">
        <v>0</v>
      </c>
      <c r="HM240" s="1">
        <v>0</v>
      </c>
      <c r="HN240" s="1">
        <v>0</v>
      </c>
      <c r="HO240" s="1">
        <v>0</v>
      </c>
      <c r="HP240" s="1">
        <v>0</v>
      </c>
      <c r="HQ240" s="1">
        <v>0</v>
      </c>
      <c r="HR240" s="32">
        <v>0</v>
      </c>
      <c r="HS240" s="1">
        <v>0</v>
      </c>
      <c r="HT240" s="32">
        <v>0</v>
      </c>
      <c r="HU240" s="32">
        <v>0</v>
      </c>
      <c r="HW240" s="32">
        <v>0</v>
      </c>
      <c r="HX240" s="32">
        <v>0</v>
      </c>
      <c r="HY240" s="1">
        <f t="shared" si="100"/>
        <v>0</v>
      </c>
      <c r="HZ240" s="1">
        <v>0</v>
      </c>
      <c r="IA240" s="1">
        <f t="shared" si="101"/>
        <v>0</v>
      </c>
      <c r="IB240" s="1">
        <v>0</v>
      </c>
      <c r="IC240" s="1">
        <v>0</v>
      </c>
      <c r="ID240" s="23">
        <v>0</v>
      </c>
      <c r="IE240" s="23"/>
      <c r="IF240" s="23"/>
      <c r="IG240" s="36">
        <v>3</v>
      </c>
      <c r="IH240" s="37" t="s">
        <v>242</v>
      </c>
      <c r="II240" s="179">
        <v>0</v>
      </c>
      <c r="IJ240" s="1" t="s">
        <v>831</v>
      </c>
      <c r="IK240" s="1" t="s">
        <v>509</v>
      </c>
      <c r="IL240" s="38" t="s">
        <v>242</v>
      </c>
      <c r="IM240" s="1">
        <v>0</v>
      </c>
      <c r="IN240" s="1">
        <v>0</v>
      </c>
      <c r="IO240" s="1">
        <v>1.38</v>
      </c>
      <c r="IQ240" s="1">
        <v>1.41</v>
      </c>
      <c r="IR240" s="1">
        <v>66.3</v>
      </c>
      <c r="IS240" s="1">
        <v>119</v>
      </c>
      <c r="IT240" s="1">
        <v>42</v>
      </c>
      <c r="IU240" s="1">
        <v>13.9</v>
      </c>
      <c r="IV240" s="1">
        <v>61</v>
      </c>
      <c r="IW240" s="1">
        <v>1.22</v>
      </c>
      <c r="IX240" s="1">
        <v>40</v>
      </c>
      <c r="IY240" s="1">
        <v>16.7</v>
      </c>
      <c r="IZ240" s="1">
        <v>38</v>
      </c>
      <c r="JA240" s="1">
        <v>36</v>
      </c>
      <c r="JB240" s="1">
        <v>72</v>
      </c>
      <c r="JC240" s="1">
        <v>43</v>
      </c>
      <c r="JD240" s="1">
        <v>4330</v>
      </c>
      <c r="JE240" s="23">
        <v>65</v>
      </c>
      <c r="JI240" s="38" t="s">
        <v>242</v>
      </c>
      <c r="JN240" s="23"/>
    </row>
    <row r="241" s="1" customFormat="1" spans="1:274">
      <c r="A241" s="17">
        <v>144</v>
      </c>
      <c r="B241" s="48">
        <v>3000105864</v>
      </c>
      <c r="C241" s="48" t="s">
        <v>1051</v>
      </c>
      <c r="E241" s="49">
        <v>3</v>
      </c>
      <c r="F241" s="49">
        <v>2</v>
      </c>
      <c r="G241" s="17">
        <v>3</v>
      </c>
      <c r="H241" s="1">
        <v>2</v>
      </c>
      <c r="I241" s="71">
        <v>69.1567584480601</v>
      </c>
      <c r="J241" s="47">
        <v>2</v>
      </c>
      <c r="K241" s="68">
        <f t="shared" si="92"/>
        <v>6.91567584480601</v>
      </c>
      <c r="L241" s="49">
        <v>4</v>
      </c>
      <c r="M241" s="78">
        <v>18780</v>
      </c>
      <c r="N241" s="1">
        <v>0</v>
      </c>
      <c r="O241" s="1">
        <v>0</v>
      </c>
      <c r="P241" s="1">
        <v>0</v>
      </c>
      <c r="Q241" s="1">
        <v>0</v>
      </c>
      <c r="R241" s="1">
        <v>0</v>
      </c>
      <c r="S241" s="19">
        <v>237</v>
      </c>
      <c r="T241" s="83">
        <v>239</v>
      </c>
      <c r="U241" s="1">
        <v>1</v>
      </c>
      <c r="V241" s="1">
        <v>1</v>
      </c>
      <c r="W241" s="1">
        <v>1</v>
      </c>
      <c r="X241" s="1">
        <v>1</v>
      </c>
      <c r="Z241" s="88">
        <v>44040</v>
      </c>
      <c r="AA241" s="17">
        <v>163</v>
      </c>
      <c r="AB241" s="17" t="s">
        <v>1052</v>
      </c>
      <c r="AC241" s="1">
        <v>25.39</v>
      </c>
      <c r="AD241" s="1">
        <v>2</v>
      </c>
      <c r="AE241" s="20" t="s">
        <v>250</v>
      </c>
      <c r="AF241" s="16"/>
      <c r="AG241" s="16" t="s">
        <v>251</v>
      </c>
      <c r="AH241" s="16">
        <v>2</v>
      </c>
      <c r="AI241" s="21">
        <v>2</v>
      </c>
      <c r="AJ241" s="16">
        <v>2.6</v>
      </c>
      <c r="AK241" s="17">
        <v>2.6</v>
      </c>
      <c r="AL241" s="107">
        <v>2</v>
      </c>
      <c r="AM241" s="1">
        <v>1</v>
      </c>
      <c r="AN241" s="1">
        <v>1</v>
      </c>
      <c r="AO241" s="1">
        <v>0</v>
      </c>
      <c r="AP241" s="1" t="s">
        <v>1053</v>
      </c>
      <c r="AQ241" s="17">
        <v>5</v>
      </c>
      <c r="AR241" s="3">
        <v>3</v>
      </c>
      <c r="AS241" s="3">
        <v>2</v>
      </c>
      <c r="AT241" s="17" t="s">
        <v>285</v>
      </c>
      <c r="AU241" s="3">
        <v>3</v>
      </c>
      <c r="AV241" s="3">
        <v>2</v>
      </c>
      <c r="AW241" s="1">
        <v>0</v>
      </c>
      <c r="AX241" s="1">
        <v>1</v>
      </c>
      <c r="AY241" s="1">
        <v>1</v>
      </c>
      <c r="AZ241" s="1">
        <v>0</v>
      </c>
      <c r="BA241" s="1">
        <v>0</v>
      </c>
      <c r="BB241" s="107">
        <v>0</v>
      </c>
      <c r="BC241" s="22">
        <v>0</v>
      </c>
      <c r="BD241" s="22">
        <v>0</v>
      </c>
      <c r="BE241" s="22"/>
      <c r="BF241" s="1">
        <v>0</v>
      </c>
      <c r="BG241" s="1">
        <v>0</v>
      </c>
      <c r="BH241" s="17">
        <v>0</v>
      </c>
      <c r="BI241" s="1">
        <v>0</v>
      </c>
      <c r="BJ241" s="17">
        <v>0</v>
      </c>
      <c r="BK241" s="23">
        <v>5</v>
      </c>
      <c r="BL241" s="1">
        <v>0</v>
      </c>
      <c r="BM241" s="3">
        <v>0</v>
      </c>
      <c r="BN241" s="1">
        <v>1</v>
      </c>
      <c r="BO241" s="3">
        <v>0</v>
      </c>
      <c r="BP241" s="1">
        <v>1</v>
      </c>
      <c r="BQ241" s="1">
        <v>1</v>
      </c>
      <c r="BR241" s="1">
        <v>6.34</v>
      </c>
      <c r="BS241" s="1">
        <v>1</v>
      </c>
      <c r="BT241" s="1">
        <v>2</v>
      </c>
      <c r="BU241" s="1">
        <v>2</v>
      </c>
      <c r="BW241" s="3">
        <v>5.04</v>
      </c>
      <c r="BX241" s="1">
        <v>2</v>
      </c>
      <c r="BY241" s="66">
        <v>3</v>
      </c>
      <c r="BZ241" s="3">
        <v>66.8</v>
      </c>
      <c r="CA241" s="3">
        <v>138</v>
      </c>
      <c r="CB241" s="24">
        <v>2</v>
      </c>
      <c r="CC241" s="3">
        <v>91</v>
      </c>
      <c r="CD241" s="48">
        <f t="shared" si="106"/>
        <v>1.82</v>
      </c>
      <c r="CE241" s="48">
        <v>2</v>
      </c>
      <c r="CF241" s="129">
        <v>0</v>
      </c>
      <c r="CG241" s="3">
        <v>0</v>
      </c>
      <c r="CH241" s="3">
        <v>0</v>
      </c>
      <c r="CI241" s="3">
        <v>0</v>
      </c>
      <c r="CJ241" s="3">
        <v>0</v>
      </c>
      <c r="CK241" s="3">
        <v>91</v>
      </c>
      <c r="CL241" s="1">
        <f t="shared" si="109"/>
        <v>1.82</v>
      </c>
      <c r="CM241" s="3">
        <v>12.8</v>
      </c>
      <c r="CN241" s="17">
        <v>1</v>
      </c>
      <c r="CO241" s="3">
        <v>74.4</v>
      </c>
      <c r="CP241" s="17">
        <v>4</v>
      </c>
      <c r="CQ241" s="1">
        <f t="shared" si="105"/>
        <v>7.44</v>
      </c>
      <c r="CR241" s="3">
        <v>1.12</v>
      </c>
      <c r="CS241" s="1">
        <f t="shared" si="107"/>
        <v>11.2</v>
      </c>
      <c r="CT241" s="107">
        <v>1</v>
      </c>
      <c r="CU241" s="3">
        <v>39</v>
      </c>
      <c r="CV241" s="107">
        <v>2</v>
      </c>
      <c r="CW241" s="3">
        <v>9.5</v>
      </c>
      <c r="CX241" s="26">
        <f t="shared" si="93"/>
        <v>0.977723605288848</v>
      </c>
      <c r="CY241" s="27">
        <f t="shared" si="94"/>
        <v>0.645297579490639</v>
      </c>
      <c r="CZ241" s="26">
        <f t="shared" si="95"/>
        <v>3.315</v>
      </c>
      <c r="DA241" s="28">
        <f t="shared" si="96"/>
        <v>-2.66970242050936</v>
      </c>
      <c r="DB241" s="107">
        <v>1</v>
      </c>
      <c r="DC241" s="1">
        <v>1</v>
      </c>
      <c r="DD241" s="66">
        <v>1</v>
      </c>
      <c r="DE241" s="29">
        <f t="shared" si="112"/>
        <v>0</v>
      </c>
      <c r="DF241" s="29">
        <v>0</v>
      </c>
      <c r="DG241" s="3">
        <v>17</v>
      </c>
      <c r="DH241" s="1">
        <f t="shared" si="108"/>
        <v>1.7</v>
      </c>
      <c r="DI241" s="3">
        <v>20</v>
      </c>
      <c r="DJ241" s="1">
        <f t="shared" si="97"/>
        <v>2</v>
      </c>
      <c r="DK241" s="17">
        <v>1</v>
      </c>
      <c r="DL241" s="3">
        <v>101</v>
      </c>
      <c r="DM241" s="3">
        <v>30</v>
      </c>
      <c r="DN241" s="1">
        <f t="shared" si="110"/>
        <v>3</v>
      </c>
      <c r="DO241" s="3">
        <v>6815</v>
      </c>
      <c r="DP241" s="1">
        <v>2</v>
      </c>
      <c r="DQ241" s="1">
        <f t="shared" si="111"/>
        <v>6.815</v>
      </c>
      <c r="DR241" s="3">
        <v>77</v>
      </c>
      <c r="DS241" s="129">
        <v>6.4</v>
      </c>
      <c r="DT241" s="3" t="s">
        <v>241</v>
      </c>
      <c r="DU241" s="3">
        <v>1</v>
      </c>
      <c r="DV241" s="3">
        <v>5</v>
      </c>
      <c r="DW241" s="1">
        <v>1</v>
      </c>
      <c r="DX241" s="95">
        <v>10.24</v>
      </c>
      <c r="DY241" s="3">
        <v>81</v>
      </c>
      <c r="DZ241" s="30">
        <v>151</v>
      </c>
      <c r="EA241" s="3">
        <v>103</v>
      </c>
      <c r="EB241" s="3">
        <v>12.9</v>
      </c>
      <c r="EC241" s="3">
        <v>73.4</v>
      </c>
      <c r="ED241" s="3">
        <v>1.13</v>
      </c>
      <c r="EE241" s="3">
        <v>42</v>
      </c>
      <c r="EF241" s="3">
        <v>23.2</v>
      </c>
      <c r="EG241" s="26">
        <f t="shared" si="113"/>
        <v>1.3654879848909</v>
      </c>
      <c r="EH241" s="26">
        <f t="shared" si="114"/>
        <v>0.901222070027994</v>
      </c>
      <c r="EI241" s="1">
        <f t="shared" si="115"/>
        <v>3.57</v>
      </c>
      <c r="EJ241" s="28">
        <f t="shared" si="116"/>
        <v>-2.66877792997201</v>
      </c>
      <c r="EK241" s="22">
        <v>1</v>
      </c>
      <c r="EL241" s="3">
        <v>1</v>
      </c>
      <c r="EM241" s="3">
        <v>149</v>
      </c>
      <c r="EN241" s="3">
        <v>216</v>
      </c>
      <c r="EO241" s="3">
        <v>101</v>
      </c>
      <c r="EP241" s="3">
        <v>31</v>
      </c>
      <c r="EQ241" s="3">
        <v>7671</v>
      </c>
      <c r="ER241" s="129">
        <v>71</v>
      </c>
      <c r="ES241" s="118">
        <v>396.7</v>
      </c>
      <c r="ET241" s="3">
        <v>1</v>
      </c>
      <c r="EU241" s="3">
        <v>8.46</v>
      </c>
      <c r="EV241" s="3">
        <v>80.1</v>
      </c>
      <c r="EW241" s="30">
        <v>136</v>
      </c>
      <c r="EX241" s="3">
        <v>134</v>
      </c>
      <c r="EY241" s="3">
        <v>13.9</v>
      </c>
      <c r="EZ241" s="3">
        <v>64.1</v>
      </c>
      <c r="FA241" s="3">
        <v>1.22</v>
      </c>
      <c r="FB241" s="3">
        <v>35</v>
      </c>
      <c r="FC241" s="3">
        <v>15.6</v>
      </c>
      <c r="FD241" s="3">
        <v>103</v>
      </c>
      <c r="FE241" s="3">
        <v>28</v>
      </c>
      <c r="FF241" s="3">
        <v>140</v>
      </c>
      <c r="FG241" s="3">
        <v>74</v>
      </c>
      <c r="FH241" s="3">
        <v>4540</v>
      </c>
      <c r="FI241" s="3">
        <v>73</v>
      </c>
      <c r="FJ241" s="3">
        <v>83.84</v>
      </c>
      <c r="FK241" s="95">
        <v>38.5</v>
      </c>
      <c r="FL241" s="3">
        <v>36.7</v>
      </c>
      <c r="FM241" s="17"/>
      <c r="FN241" s="31">
        <v>1</v>
      </c>
      <c r="FO241" s="157">
        <v>1</v>
      </c>
      <c r="FP241" s="3">
        <v>1</v>
      </c>
      <c r="FQ241" s="1">
        <v>0</v>
      </c>
      <c r="FR241" s="3" t="s">
        <v>596</v>
      </c>
      <c r="FS241" s="1">
        <v>0</v>
      </c>
      <c r="FT241" s="1">
        <f t="shared" si="98"/>
        <v>0</v>
      </c>
      <c r="FU241" s="66">
        <v>1</v>
      </c>
      <c r="FV241" s="1">
        <f t="shared" si="99"/>
        <v>1</v>
      </c>
      <c r="FW241" s="3">
        <v>1</v>
      </c>
      <c r="FX241" s="1">
        <v>0</v>
      </c>
      <c r="FY241" s="17">
        <v>0</v>
      </c>
      <c r="FZ241" s="1">
        <v>0</v>
      </c>
      <c r="GA241" s="17"/>
      <c r="GB241" s="1">
        <v>0</v>
      </c>
      <c r="GC241" s="17">
        <v>0</v>
      </c>
      <c r="GD241" s="17">
        <v>0</v>
      </c>
      <c r="GE241" s="1">
        <v>0</v>
      </c>
      <c r="GF241" s="17"/>
      <c r="GG241" s="1">
        <v>0</v>
      </c>
      <c r="GH241" s="17">
        <v>0</v>
      </c>
      <c r="GI241" s="17">
        <v>0</v>
      </c>
      <c r="GJ241" s="1">
        <v>0</v>
      </c>
      <c r="GK241" s="3">
        <v>0</v>
      </c>
      <c r="GL241" s="3">
        <v>0</v>
      </c>
      <c r="GM241" s="32">
        <v>0</v>
      </c>
      <c r="GN241" s="17">
        <v>0</v>
      </c>
      <c r="GO241" s="66">
        <v>0</v>
      </c>
      <c r="GP241" s="1">
        <v>0</v>
      </c>
      <c r="GQ241" s="1">
        <v>0</v>
      </c>
      <c r="GR241" s="66">
        <v>0</v>
      </c>
      <c r="GS241" s="1">
        <v>0</v>
      </c>
      <c r="GT241" s="32">
        <v>0</v>
      </c>
      <c r="GU241" s="32">
        <v>0</v>
      </c>
      <c r="GV241" s="3">
        <v>0</v>
      </c>
      <c r="GW241" s="3">
        <v>0</v>
      </c>
      <c r="GX241" s="157">
        <v>0</v>
      </c>
      <c r="GY241" s="66">
        <v>0</v>
      </c>
      <c r="GZ241" s="17">
        <v>0</v>
      </c>
      <c r="HA241" s="129">
        <v>0</v>
      </c>
      <c r="HB241" s="3">
        <v>0</v>
      </c>
      <c r="HC241" s="17">
        <v>0</v>
      </c>
      <c r="HD241" s="170">
        <v>0</v>
      </c>
      <c r="HE241" s="17">
        <v>0</v>
      </c>
      <c r="HF241" s="17">
        <v>0</v>
      </c>
      <c r="HG241" s="17">
        <v>0</v>
      </c>
      <c r="HH241" s="17">
        <v>0</v>
      </c>
      <c r="HI241" s="17">
        <v>0</v>
      </c>
      <c r="HJ241" s="3"/>
      <c r="HK241" s="3"/>
      <c r="HL241" s="3">
        <v>0</v>
      </c>
      <c r="HM241" s="3">
        <v>0</v>
      </c>
      <c r="HN241" s="3">
        <v>0</v>
      </c>
      <c r="HO241" s="3">
        <v>0</v>
      </c>
      <c r="HP241" s="3">
        <v>0</v>
      </c>
      <c r="HQ241" s="3">
        <v>0</v>
      </c>
      <c r="HR241" s="32">
        <v>0</v>
      </c>
      <c r="HS241" s="1">
        <v>0</v>
      </c>
      <c r="HT241" s="32">
        <v>0</v>
      </c>
      <c r="HU241" s="32">
        <v>0</v>
      </c>
      <c r="HW241" s="32">
        <v>0</v>
      </c>
      <c r="HX241" s="32">
        <v>0</v>
      </c>
      <c r="HY241" s="1">
        <f t="shared" si="100"/>
        <v>0</v>
      </c>
      <c r="HZ241" s="1">
        <v>0</v>
      </c>
      <c r="IA241" s="1">
        <f t="shared" si="101"/>
        <v>0</v>
      </c>
      <c r="IB241" s="1">
        <v>0</v>
      </c>
      <c r="IC241" s="3">
        <v>0</v>
      </c>
      <c r="ID241" s="118">
        <v>0</v>
      </c>
      <c r="IE241" s="118"/>
      <c r="IF241" s="118"/>
      <c r="IG241" s="115">
        <v>1</v>
      </c>
      <c r="IH241" s="118" t="s">
        <v>242</v>
      </c>
      <c r="II241" s="179">
        <v>0</v>
      </c>
      <c r="IJ241" s="3" t="s">
        <v>1054</v>
      </c>
      <c r="IK241" s="3" t="s">
        <v>509</v>
      </c>
      <c r="IL241" s="38" t="s">
        <v>242</v>
      </c>
      <c r="IM241" s="3">
        <v>0</v>
      </c>
      <c r="IN241" s="3">
        <v>0</v>
      </c>
      <c r="IO241" s="3">
        <v>0.732</v>
      </c>
      <c r="IP241" s="3"/>
      <c r="IQ241" s="3">
        <v>4.83</v>
      </c>
      <c r="IR241" s="3">
        <v>60.7</v>
      </c>
      <c r="IS241" s="3">
        <v>146</v>
      </c>
      <c r="IT241" s="3">
        <v>96</v>
      </c>
      <c r="IU241" s="3">
        <v>12.6</v>
      </c>
      <c r="IV241" s="3">
        <v>77.7</v>
      </c>
      <c r="IW241" s="3">
        <v>1.1</v>
      </c>
      <c r="IX241" s="3">
        <v>40</v>
      </c>
      <c r="IY241" s="3">
        <v>15.9</v>
      </c>
      <c r="IZ241" s="3">
        <v>27</v>
      </c>
      <c r="JA241" s="3">
        <v>26</v>
      </c>
      <c r="JB241" s="3">
        <v>116</v>
      </c>
      <c r="JC241" s="3">
        <v>33</v>
      </c>
      <c r="JD241" s="3">
        <v>7778</v>
      </c>
      <c r="JE241" s="118">
        <v>79</v>
      </c>
      <c r="JI241" s="38" t="s">
        <v>242</v>
      </c>
      <c r="JN241" s="23"/>
    </row>
    <row r="242" s="3" customFormat="1" ht="90" spans="2:274">
      <c r="B242" s="56"/>
      <c r="C242" s="56"/>
      <c r="D242" s="3" t="s">
        <v>1055</v>
      </c>
      <c r="E242" s="54">
        <v>3</v>
      </c>
      <c r="F242" s="49">
        <v>2</v>
      </c>
      <c r="G242" s="66">
        <v>3</v>
      </c>
      <c r="H242" s="66">
        <v>2</v>
      </c>
      <c r="I242" s="71">
        <v>69.7707168472602</v>
      </c>
      <c r="J242" s="47">
        <v>2</v>
      </c>
      <c r="K242" s="68">
        <f t="shared" si="92"/>
        <v>6.97707168472602</v>
      </c>
      <c r="L242" s="49">
        <v>5</v>
      </c>
      <c r="M242" s="79">
        <v>18780</v>
      </c>
      <c r="N242" s="66">
        <v>0</v>
      </c>
      <c r="O242" s="66">
        <v>0</v>
      </c>
      <c r="P242" s="66">
        <v>0</v>
      </c>
      <c r="Q242" s="66">
        <v>0</v>
      </c>
      <c r="R242" s="1">
        <v>0</v>
      </c>
      <c r="S242" s="19">
        <v>238</v>
      </c>
      <c r="T242" s="83">
        <v>240</v>
      </c>
      <c r="U242" s="3">
        <v>2</v>
      </c>
      <c r="V242" s="3">
        <v>2</v>
      </c>
      <c r="W242" s="1">
        <v>2</v>
      </c>
      <c r="X242" s="1">
        <v>1</v>
      </c>
      <c r="Y242" s="3" t="s">
        <v>1056</v>
      </c>
      <c r="Z242" s="92">
        <v>44264</v>
      </c>
      <c r="AA242" s="66">
        <v>209</v>
      </c>
      <c r="AB242" s="66">
        <v>0</v>
      </c>
      <c r="AC242" s="3">
        <v>25.39</v>
      </c>
      <c r="AD242" s="1">
        <v>2</v>
      </c>
      <c r="AE242" s="95" t="s">
        <v>298</v>
      </c>
      <c r="AF242" s="94"/>
      <c r="AG242" s="94" t="s">
        <v>235</v>
      </c>
      <c r="AH242" s="94">
        <v>1</v>
      </c>
      <c r="AI242" s="21">
        <v>1</v>
      </c>
      <c r="AJ242" s="94">
        <v>1.1</v>
      </c>
      <c r="AK242" s="66">
        <v>1.1</v>
      </c>
      <c r="AL242" s="22">
        <v>1</v>
      </c>
      <c r="AM242" s="3">
        <v>1</v>
      </c>
      <c r="AN242" s="3">
        <v>1</v>
      </c>
      <c r="AO242" s="3">
        <v>0</v>
      </c>
      <c r="AP242" s="3" t="s">
        <v>1057</v>
      </c>
      <c r="AQ242" s="66">
        <v>6</v>
      </c>
      <c r="AR242" s="3">
        <v>3</v>
      </c>
      <c r="AS242" s="3">
        <v>2</v>
      </c>
      <c r="AT242" s="66" t="s">
        <v>285</v>
      </c>
      <c r="AU242" s="3">
        <v>3</v>
      </c>
      <c r="AV242" s="3">
        <v>2</v>
      </c>
      <c r="AW242" s="3">
        <v>0</v>
      </c>
      <c r="AX242" s="3">
        <v>1</v>
      </c>
      <c r="AY242" s="3">
        <v>1</v>
      </c>
      <c r="AZ242" s="3">
        <v>0</v>
      </c>
      <c r="BA242" s="1">
        <v>0</v>
      </c>
      <c r="BB242" s="66">
        <v>0</v>
      </c>
      <c r="BC242" s="22">
        <v>0</v>
      </c>
      <c r="BD242" s="3">
        <v>0</v>
      </c>
      <c r="BF242" s="3">
        <v>0</v>
      </c>
      <c r="BG242" s="3">
        <v>0</v>
      </c>
      <c r="BH242" s="17">
        <v>0</v>
      </c>
      <c r="BI242" s="3">
        <v>0</v>
      </c>
      <c r="BJ242" s="66">
        <v>0</v>
      </c>
      <c r="BK242" s="118">
        <v>5</v>
      </c>
      <c r="BL242" s="3">
        <v>0</v>
      </c>
      <c r="BM242" s="1">
        <v>0</v>
      </c>
      <c r="BN242" s="3">
        <v>1</v>
      </c>
      <c r="BO242" s="1" t="s">
        <v>1058</v>
      </c>
      <c r="BP242" s="1">
        <v>1</v>
      </c>
      <c r="BQ242" s="66">
        <v>1</v>
      </c>
      <c r="BR242" s="3">
        <v>197.1</v>
      </c>
      <c r="BS242" s="1">
        <v>2</v>
      </c>
      <c r="BT242" s="1">
        <v>3</v>
      </c>
      <c r="BU242" s="1">
        <v>4</v>
      </c>
      <c r="BW242" s="1">
        <v>7.95</v>
      </c>
      <c r="BX242" s="1">
        <v>2</v>
      </c>
      <c r="BY242" s="66">
        <v>3</v>
      </c>
      <c r="BZ242" s="1">
        <v>50.7</v>
      </c>
      <c r="CA242" s="1">
        <v>138</v>
      </c>
      <c r="CB242" s="24">
        <v>2</v>
      </c>
      <c r="CC242" s="24">
        <v>92</v>
      </c>
      <c r="CD242" s="48">
        <f t="shared" si="106"/>
        <v>1.84</v>
      </c>
      <c r="CE242" s="48">
        <v>2</v>
      </c>
      <c r="CF242" s="25">
        <v>0</v>
      </c>
      <c r="CG242" s="17">
        <v>0</v>
      </c>
      <c r="CH242" s="17">
        <v>0</v>
      </c>
      <c r="CI242" s="17">
        <v>0</v>
      </c>
      <c r="CJ242" s="17">
        <v>0</v>
      </c>
      <c r="CK242" s="17">
        <v>92</v>
      </c>
      <c r="CL242" s="1">
        <f t="shared" si="109"/>
        <v>1.84</v>
      </c>
      <c r="CM242" s="22">
        <v>12.5</v>
      </c>
      <c r="CN242" s="17">
        <v>1</v>
      </c>
      <c r="CO242" s="1">
        <v>79.4</v>
      </c>
      <c r="CP242" s="17">
        <v>4</v>
      </c>
      <c r="CQ242" s="1">
        <f t="shared" si="105"/>
        <v>7.94</v>
      </c>
      <c r="CR242" s="1">
        <v>1.09</v>
      </c>
      <c r="CS242" s="1">
        <f t="shared" si="107"/>
        <v>10.9</v>
      </c>
      <c r="CT242" s="107">
        <v>1</v>
      </c>
      <c r="CU242" s="22">
        <v>35</v>
      </c>
      <c r="CV242" s="107">
        <v>2</v>
      </c>
      <c r="CW242" s="22">
        <v>24.6</v>
      </c>
      <c r="CX242" s="26">
        <f t="shared" si="93"/>
        <v>1.39093510710338</v>
      </c>
      <c r="CY242" s="27">
        <f t="shared" si="94"/>
        <v>0.91801717068823</v>
      </c>
      <c r="CZ242" s="26">
        <f t="shared" si="95"/>
        <v>2.975</v>
      </c>
      <c r="DA242" s="28">
        <f t="shared" si="96"/>
        <v>-2.05698282931177</v>
      </c>
      <c r="DB242" s="22">
        <v>2</v>
      </c>
      <c r="DC242" s="1">
        <v>1</v>
      </c>
      <c r="DD242" s="17">
        <v>2</v>
      </c>
      <c r="DE242" s="29">
        <f t="shared" si="112"/>
        <v>0</v>
      </c>
      <c r="DF242" s="29">
        <v>0</v>
      </c>
      <c r="DG242" s="1">
        <v>29</v>
      </c>
      <c r="DH242" s="1">
        <f t="shared" si="108"/>
        <v>2.9</v>
      </c>
      <c r="DI242" s="1">
        <v>25</v>
      </c>
      <c r="DJ242" s="1">
        <f t="shared" si="97"/>
        <v>2.5</v>
      </c>
      <c r="DK242" s="17">
        <v>2</v>
      </c>
      <c r="DL242" s="1">
        <v>77</v>
      </c>
      <c r="DM242" s="1">
        <v>99</v>
      </c>
      <c r="DN242" s="1">
        <f t="shared" si="110"/>
        <v>9.9</v>
      </c>
      <c r="DO242" s="1">
        <v>4963</v>
      </c>
      <c r="DP242" s="1">
        <v>2</v>
      </c>
      <c r="DQ242" s="1">
        <f t="shared" si="111"/>
        <v>4.963</v>
      </c>
      <c r="DR242" s="1">
        <v>48</v>
      </c>
      <c r="DS242" s="25">
        <v>6.8</v>
      </c>
      <c r="DT242" s="1" t="s">
        <v>260</v>
      </c>
      <c r="DU242" s="1">
        <v>1</v>
      </c>
      <c r="DV242" s="1">
        <v>6</v>
      </c>
      <c r="DW242" s="1">
        <v>1</v>
      </c>
      <c r="DX242" s="20">
        <v>7.51</v>
      </c>
      <c r="DY242" s="1">
        <v>65.3</v>
      </c>
      <c r="DZ242" s="30">
        <v>125</v>
      </c>
      <c r="EA242" s="1">
        <v>69</v>
      </c>
      <c r="EB242" s="1">
        <v>12.7</v>
      </c>
      <c r="EC242" s="1">
        <v>76</v>
      </c>
      <c r="ED242" s="1">
        <v>1.11</v>
      </c>
      <c r="EE242" s="1">
        <v>30</v>
      </c>
      <c r="EF242" s="1">
        <v>18.2</v>
      </c>
      <c r="EG242" s="26">
        <f t="shared" si="113"/>
        <v>1.26007138798507</v>
      </c>
      <c r="EH242" s="26">
        <f t="shared" si="114"/>
        <v>0.831647116070149</v>
      </c>
      <c r="EI242" s="1">
        <f t="shared" si="115"/>
        <v>2.55</v>
      </c>
      <c r="EJ242" s="28">
        <f t="shared" si="116"/>
        <v>-1.71835288392985</v>
      </c>
      <c r="EK242" s="22">
        <v>2</v>
      </c>
      <c r="EL242" s="1">
        <v>2</v>
      </c>
      <c r="EM242" s="1">
        <v>197</v>
      </c>
      <c r="EN242" s="1">
        <v>373</v>
      </c>
      <c r="EO242" s="1">
        <v>73</v>
      </c>
      <c r="EP242" s="1">
        <v>88</v>
      </c>
      <c r="EQ242" s="1">
        <v>4208</v>
      </c>
      <c r="ER242" s="25">
        <v>46</v>
      </c>
      <c r="ES242" s="23">
        <v>547</v>
      </c>
      <c r="ET242" s="1">
        <v>1</v>
      </c>
      <c r="EU242" s="1">
        <v>5.01</v>
      </c>
      <c r="EV242" s="1">
        <v>56.9</v>
      </c>
      <c r="EW242" s="30">
        <v>116</v>
      </c>
      <c r="EX242" s="1">
        <v>91</v>
      </c>
      <c r="EY242" s="1">
        <v>13.5</v>
      </c>
      <c r="EZ242" s="1">
        <v>67.6</v>
      </c>
      <c r="FA242" s="1">
        <v>1.18</v>
      </c>
      <c r="FB242" s="1">
        <v>30</v>
      </c>
      <c r="FC242" s="1">
        <v>13.8</v>
      </c>
      <c r="FD242" s="1">
        <v>59</v>
      </c>
      <c r="FE242" s="1">
        <v>31</v>
      </c>
      <c r="FF242" s="1">
        <v>66</v>
      </c>
      <c r="FG242" s="1">
        <v>74</v>
      </c>
      <c r="FH242" s="1">
        <v>3107</v>
      </c>
      <c r="FI242" s="1">
        <v>50</v>
      </c>
      <c r="FJ242" s="1"/>
      <c r="FK242" s="20">
        <v>38.2</v>
      </c>
      <c r="FL242" s="1">
        <v>36.4</v>
      </c>
      <c r="FM242" s="17"/>
      <c r="FN242" s="31">
        <v>1</v>
      </c>
      <c r="FO242" s="157">
        <v>1</v>
      </c>
      <c r="FP242" s="1">
        <v>0</v>
      </c>
      <c r="FQ242" s="1">
        <v>0</v>
      </c>
      <c r="FR242" s="1">
        <v>0</v>
      </c>
      <c r="FS242" s="1">
        <v>0</v>
      </c>
      <c r="FT242" s="1">
        <f t="shared" si="98"/>
        <v>0</v>
      </c>
      <c r="FU242" s="1">
        <v>0</v>
      </c>
      <c r="FV242" s="1">
        <f t="shared" si="99"/>
        <v>0</v>
      </c>
      <c r="FW242" s="1">
        <v>0</v>
      </c>
      <c r="FX242" s="1">
        <v>0</v>
      </c>
      <c r="FY242" s="17">
        <v>0</v>
      </c>
      <c r="FZ242" s="1">
        <v>0</v>
      </c>
      <c r="GA242" s="1"/>
      <c r="GB242" s="1">
        <v>0</v>
      </c>
      <c r="GC242" s="1">
        <v>0</v>
      </c>
      <c r="GD242" s="17">
        <v>0</v>
      </c>
      <c r="GE242" s="1">
        <v>0</v>
      </c>
      <c r="GF242" s="1"/>
      <c r="GG242" s="1">
        <v>0</v>
      </c>
      <c r="GH242" s="1">
        <v>0</v>
      </c>
      <c r="GI242" s="17">
        <v>0</v>
      </c>
      <c r="GJ242" s="1">
        <v>0</v>
      </c>
      <c r="GK242" s="1">
        <v>0</v>
      </c>
      <c r="GL242" s="1">
        <v>0</v>
      </c>
      <c r="GM242" s="32">
        <v>0</v>
      </c>
      <c r="GN242" s="17">
        <v>0</v>
      </c>
      <c r="GO242" s="17">
        <v>0</v>
      </c>
      <c r="GP242" s="1">
        <v>0</v>
      </c>
      <c r="GQ242" s="1">
        <v>0</v>
      </c>
      <c r="GR242" s="1">
        <v>0</v>
      </c>
      <c r="GS242" s="1">
        <v>0</v>
      </c>
      <c r="GT242" s="32">
        <v>0</v>
      </c>
      <c r="GU242" s="32">
        <v>0</v>
      </c>
      <c r="GV242" s="1">
        <v>0</v>
      </c>
      <c r="GW242" s="1">
        <v>0</v>
      </c>
      <c r="GX242" s="157">
        <v>0</v>
      </c>
      <c r="GY242" s="17">
        <v>0</v>
      </c>
      <c r="GZ242" s="17">
        <v>0</v>
      </c>
      <c r="HA242" s="25">
        <v>0</v>
      </c>
      <c r="HB242" s="1">
        <v>0</v>
      </c>
      <c r="HC242" s="17">
        <v>0</v>
      </c>
      <c r="HD242" s="170">
        <v>0</v>
      </c>
      <c r="HE242" s="17">
        <v>0</v>
      </c>
      <c r="HF242" s="17">
        <v>0</v>
      </c>
      <c r="HG242" s="17">
        <v>0</v>
      </c>
      <c r="HH242" s="17">
        <v>0</v>
      </c>
      <c r="HI242" s="17">
        <v>0</v>
      </c>
      <c r="HJ242" s="1"/>
      <c r="HK242" s="1"/>
      <c r="HL242" s="1">
        <v>0</v>
      </c>
      <c r="HM242" s="1">
        <v>0</v>
      </c>
      <c r="HN242" s="1">
        <v>0</v>
      </c>
      <c r="HO242" s="1">
        <v>0</v>
      </c>
      <c r="HP242" s="1">
        <v>0</v>
      </c>
      <c r="HQ242" s="1">
        <v>0</v>
      </c>
      <c r="HR242" s="32">
        <v>0</v>
      </c>
      <c r="HS242" s="1">
        <v>0</v>
      </c>
      <c r="HT242" s="32">
        <v>0</v>
      </c>
      <c r="HU242" s="32">
        <v>0</v>
      </c>
      <c r="HV242" s="1"/>
      <c r="HW242" s="32">
        <v>0</v>
      </c>
      <c r="HX242" s="32">
        <v>0</v>
      </c>
      <c r="HY242" s="1">
        <f t="shared" si="100"/>
        <v>0</v>
      </c>
      <c r="HZ242" s="1">
        <v>0</v>
      </c>
      <c r="IA242" s="1">
        <f t="shared" si="101"/>
        <v>0</v>
      </c>
      <c r="IB242" s="1">
        <v>0</v>
      </c>
      <c r="IC242" s="1">
        <v>0</v>
      </c>
      <c r="ID242" s="23">
        <v>0</v>
      </c>
      <c r="IE242" s="23"/>
      <c r="IF242" s="23"/>
      <c r="IG242" s="36">
        <v>1</v>
      </c>
      <c r="IH242" s="37" t="s">
        <v>242</v>
      </c>
      <c r="II242" s="179">
        <v>0</v>
      </c>
      <c r="IJ242" s="1" t="s">
        <v>1059</v>
      </c>
      <c r="IK242" s="1" t="s">
        <v>365</v>
      </c>
      <c r="IL242" s="3" t="s">
        <v>242</v>
      </c>
      <c r="IM242" s="1">
        <v>0</v>
      </c>
      <c r="IN242" s="1">
        <v>0</v>
      </c>
      <c r="IO242" s="1">
        <v>30.52</v>
      </c>
      <c r="IP242" s="1"/>
      <c r="IQ242" s="1">
        <v>6.11</v>
      </c>
      <c r="IR242" s="1">
        <v>43</v>
      </c>
      <c r="IS242" s="1">
        <v>147</v>
      </c>
      <c r="IT242" s="1">
        <v>87</v>
      </c>
      <c r="IU242" s="1"/>
      <c r="IV242" s="1"/>
      <c r="IW242" s="1"/>
      <c r="IX242" s="1">
        <v>40</v>
      </c>
      <c r="IY242" s="1">
        <v>20.5</v>
      </c>
      <c r="IZ242" s="1">
        <v>26</v>
      </c>
      <c r="JA242" s="1">
        <v>32</v>
      </c>
      <c r="JB242" s="1">
        <v>93</v>
      </c>
      <c r="JC242" s="1">
        <v>54</v>
      </c>
      <c r="JD242" s="1">
        <v>6059</v>
      </c>
      <c r="JE242" s="23">
        <v>52</v>
      </c>
      <c r="JI242" s="3" t="s">
        <v>242</v>
      </c>
      <c r="JN242" s="118"/>
    </row>
    <row r="243" s="1" customFormat="1" spans="1:274">
      <c r="A243" s="17">
        <v>145</v>
      </c>
      <c r="B243" s="48">
        <v>100174380</v>
      </c>
      <c r="C243" s="48" t="s">
        <v>1060</v>
      </c>
      <c r="E243" s="49">
        <v>3</v>
      </c>
      <c r="F243" s="49">
        <v>2</v>
      </c>
      <c r="G243" s="17">
        <v>3</v>
      </c>
      <c r="H243" s="1">
        <v>2</v>
      </c>
      <c r="I243" s="71">
        <v>68.7378754693367</v>
      </c>
      <c r="J243" s="47">
        <v>2</v>
      </c>
      <c r="K243" s="68">
        <f t="shared" si="92"/>
        <v>6.87378754693367</v>
      </c>
      <c r="L243" s="49">
        <v>4</v>
      </c>
      <c r="M243" s="78">
        <v>18933</v>
      </c>
      <c r="N243" s="1">
        <v>0</v>
      </c>
      <c r="O243" s="1">
        <v>0</v>
      </c>
      <c r="P243" s="1">
        <v>0</v>
      </c>
      <c r="Q243" s="1">
        <v>0</v>
      </c>
      <c r="R243" s="1">
        <v>0</v>
      </c>
      <c r="S243" s="19">
        <v>239</v>
      </c>
      <c r="T243" s="83">
        <v>241</v>
      </c>
      <c r="U243" s="1">
        <v>1</v>
      </c>
      <c r="V243" s="1">
        <v>1</v>
      </c>
      <c r="W243" s="1">
        <v>1</v>
      </c>
      <c r="X243" s="1">
        <v>1</v>
      </c>
      <c r="Z243" s="88">
        <v>44040</v>
      </c>
      <c r="AA243" s="17">
        <v>143</v>
      </c>
      <c r="AB243" s="17">
        <v>0</v>
      </c>
      <c r="AC243" s="1">
        <v>25.29</v>
      </c>
      <c r="AD243" s="1">
        <v>2</v>
      </c>
      <c r="AE243" s="20" t="s">
        <v>298</v>
      </c>
      <c r="AF243" s="16"/>
      <c r="AG243" s="16" t="s">
        <v>235</v>
      </c>
      <c r="AH243" s="16">
        <v>1</v>
      </c>
      <c r="AI243" s="21">
        <v>1</v>
      </c>
      <c r="AJ243" s="16">
        <v>2.7</v>
      </c>
      <c r="AK243" s="17">
        <v>2.7</v>
      </c>
      <c r="AL243" s="107">
        <v>2</v>
      </c>
      <c r="AM243" s="1">
        <v>1</v>
      </c>
      <c r="AN243" s="1">
        <v>1</v>
      </c>
      <c r="AO243" s="1">
        <v>0</v>
      </c>
      <c r="AP243" s="1">
        <v>0</v>
      </c>
      <c r="AQ243" s="17">
        <v>1</v>
      </c>
      <c r="AR243" s="1">
        <v>1</v>
      </c>
      <c r="AS243" s="1">
        <v>1</v>
      </c>
      <c r="AT243" s="17" t="s">
        <v>246</v>
      </c>
      <c r="AU243" s="17">
        <v>1</v>
      </c>
      <c r="AV243" s="17">
        <v>1</v>
      </c>
      <c r="AW243" s="1">
        <v>0</v>
      </c>
      <c r="AX243" s="1">
        <v>1</v>
      </c>
      <c r="AY243" s="1">
        <v>1</v>
      </c>
      <c r="AZ243" s="1">
        <v>1</v>
      </c>
      <c r="BA243" s="1">
        <v>1</v>
      </c>
      <c r="BB243" s="107">
        <v>1</v>
      </c>
      <c r="BC243" s="22">
        <v>0</v>
      </c>
      <c r="BD243" s="22">
        <v>0</v>
      </c>
      <c r="BE243" s="22"/>
      <c r="BF243" s="1">
        <v>1</v>
      </c>
      <c r="BG243" s="1">
        <v>1</v>
      </c>
      <c r="BH243" s="17">
        <v>1</v>
      </c>
      <c r="BI243" s="1">
        <v>0</v>
      </c>
      <c r="BJ243" s="17">
        <v>0</v>
      </c>
      <c r="BK243" s="23">
        <v>1</v>
      </c>
      <c r="BL243" s="1">
        <v>0</v>
      </c>
      <c r="BM243" s="1">
        <v>0</v>
      </c>
      <c r="BN243" s="1">
        <v>1</v>
      </c>
      <c r="BO243" s="1">
        <v>0</v>
      </c>
      <c r="BP243" s="1">
        <v>1</v>
      </c>
      <c r="BQ243" s="1">
        <v>1</v>
      </c>
      <c r="BR243" s="1">
        <v>1.14</v>
      </c>
      <c r="BS243" s="1">
        <v>1</v>
      </c>
      <c r="BT243" s="1">
        <v>1</v>
      </c>
      <c r="BU243" s="1">
        <v>1</v>
      </c>
      <c r="BW243" s="1">
        <v>5.95</v>
      </c>
      <c r="BX243" s="1">
        <v>2</v>
      </c>
      <c r="BY243" s="66">
        <v>3</v>
      </c>
      <c r="BZ243" s="1">
        <v>62.1</v>
      </c>
      <c r="CA243" s="1">
        <v>142</v>
      </c>
      <c r="CB243" s="24">
        <v>2</v>
      </c>
      <c r="CC243" s="24">
        <v>107</v>
      </c>
      <c r="CD243" s="48">
        <f t="shared" si="106"/>
        <v>2.14</v>
      </c>
      <c r="CE243" s="48">
        <v>3</v>
      </c>
      <c r="CF243" s="25">
        <v>0</v>
      </c>
      <c r="CG243" s="17">
        <v>0</v>
      </c>
      <c r="CH243" s="17">
        <v>0</v>
      </c>
      <c r="CI243" s="17">
        <v>0</v>
      </c>
      <c r="CJ243" s="17">
        <v>0</v>
      </c>
      <c r="CK243" s="17">
        <v>107</v>
      </c>
      <c r="CL243" s="1">
        <f t="shared" si="109"/>
        <v>2.14</v>
      </c>
      <c r="CM243" s="22">
        <v>11.9</v>
      </c>
      <c r="CN243" s="17">
        <v>1</v>
      </c>
      <c r="CO243" s="1">
        <v>90.9</v>
      </c>
      <c r="CP243" s="1">
        <v>6</v>
      </c>
      <c r="CQ243" s="1">
        <f t="shared" si="105"/>
        <v>9.09</v>
      </c>
      <c r="CR243" s="1">
        <v>1.04</v>
      </c>
      <c r="CS243" s="1">
        <f t="shared" si="107"/>
        <v>10.4</v>
      </c>
      <c r="CT243" s="107">
        <v>1</v>
      </c>
      <c r="CU243" s="22">
        <v>40</v>
      </c>
      <c r="CV243" s="107">
        <v>2</v>
      </c>
      <c r="CW243" s="22">
        <v>15.8</v>
      </c>
      <c r="CX243" s="26">
        <f t="shared" si="93"/>
        <v>1.19865708695442</v>
      </c>
      <c r="CY243" s="27">
        <f t="shared" si="94"/>
        <v>0.791113677389919</v>
      </c>
      <c r="CZ243" s="26">
        <f t="shared" si="95"/>
        <v>3.4</v>
      </c>
      <c r="DA243" s="28">
        <f t="shared" si="96"/>
        <v>-2.60888632261008</v>
      </c>
      <c r="DB243" s="107">
        <v>1</v>
      </c>
      <c r="DC243" s="1">
        <v>1</v>
      </c>
      <c r="DD243" s="17">
        <v>1</v>
      </c>
      <c r="DE243" s="29">
        <f t="shared" si="112"/>
        <v>0</v>
      </c>
      <c r="DF243" s="29">
        <v>0</v>
      </c>
      <c r="DG243" s="1">
        <v>14</v>
      </c>
      <c r="DH243" s="1">
        <f t="shared" si="108"/>
        <v>1.4</v>
      </c>
      <c r="DI243" s="1">
        <v>20</v>
      </c>
      <c r="DJ243" s="1">
        <f t="shared" si="97"/>
        <v>2</v>
      </c>
      <c r="DK243" s="17">
        <v>1</v>
      </c>
      <c r="DL243" s="1">
        <v>79</v>
      </c>
      <c r="DM243" s="1">
        <v>23</v>
      </c>
      <c r="DN243" s="1">
        <f t="shared" si="110"/>
        <v>2.3</v>
      </c>
      <c r="DO243" s="1">
        <v>7477</v>
      </c>
      <c r="DP243" s="1">
        <v>2</v>
      </c>
      <c r="DQ243" s="1">
        <f t="shared" si="111"/>
        <v>7.477</v>
      </c>
      <c r="DR243" s="1">
        <v>78</v>
      </c>
      <c r="DS243" s="25">
        <v>5</v>
      </c>
      <c r="DT243" s="1" t="s">
        <v>241</v>
      </c>
      <c r="DU243" s="1">
        <v>1</v>
      </c>
      <c r="DV243" s="1">
        <v>5</v>
      </c>
      <c r="DW243" s="1">
        <v>1</v>
      </c>
      <c r="DX243" s="20">
        <v>8.49</v>
      </c>
      <c r="DY243" s="1">
        <v>78.6</v>
      </c>
      <c r="DZ243" s="30">
        <v>148</v>
      </c>
      <c r="EA243" s="1">
        <v>98</v>
      </c>
      <c r="EB243" s="1">
        <v>12</v>
      </c>
      <c r="EC243" s="1">
        <v>88.8</v>
      </c>
      <c r="ED243" s="1">
        <v>1.04</v>
      </c>
      <c r="EE243" s="1">
        <v>41</v>
      </c>
      <c r="EF243" s="1">
        <v>21.5</v>
      </c>
      <c r="EG243" s="26">
        <f t="shared" si="113"/>
        <v>1.33243845991561</v>
      </c>
      <c r="EH243" s="26">
        <f t="shared" si="114"/>
        <v>0.8794093835443</v>
      </c>
      <c r="EI243" s="1">
        <f t="shared" si="115"/>
        <v>3.485</v>
      </c>
      <c r="EJ243" s="28">
        <f t="shared" si="116"/>
        <v>-2.6055906164557</v>
      </c>
      <c r="EK243" s="22">
        <v>1</v>
      </c>
      <c r="EL243" s="3">
        <v>1</v>
      </c>
      <c r="EM243" s="1">
        <v>60</v>
      </c>
      <c r="EN243" s="1">
        <v>121</v>
      </c>
      <c r="EO243" s="1">
        <v>80</v>
      </c>
      <c r="EP243" s="1">
        <v>26</v>
      </c>
      <c r="EQ243" s="1">
        <v>7730</v>
      </c>
      <c r="ER243" s="25">
        <v>80</v>
      </c>
      <c r="ES243" s="23"/>
      <c r="ET243" s="1">
        <v>1</v>
      </c>
      <c r="EU243" s="1">
        <v>5.02</v>
      </c>
      <c r="EV243" s="1">
        <v>62.1</v>
      </c>
      <c r="EW243" s="30">
        <v>126</v>
      </c>
      <c r="EX243" s="1">
        <v>94</v>
      </c>
      <c r="EY243" s="1">
        <v>12.2</v>
      </c>
      <c r="EZ243" s="1">
        <v>84.9</v>
      </c>
      <c r="FA243" s="1">
        <v>1.06</v>
      </c>
      <c r="FB243" s="1">
        <v>37</v>
      </c>
      <c r="FC243" s="1">
        <v>14.7</v>
      </c>
      <c r="FD243" s="1">
        <v>33</v>
      </c>
      <c r="FE243" s="1">
        <v>25</v>
      </c>
      <c r="FF243" s="1">
        <v>69</v>
      </c>
      <c r="FG243" s="1">
        <v>27</v>
      </c>
      <c r="FH243" s="1">
        <v>5999</v>
      </c>
      <c r="FI243" s="1">
        <v>75</v>
      </c>
      <c r="FJ243" s="1">
        <v>82.19</v>
      </c>
      <c r="FK243" s="20">
        <v>36.8</v>
      </c>
      <c r="FL243" s="1">
        <v>36.3</v>
      </c>
      <c r="FN243" s="31">
        <v>0</v>
      </c>
      <c r="FO243" s="32">
        <v>0</v>
      </c>
      <c r="FP243" s="1">
        <v>0</v>
      </c>
      <c r="FQ243" s="1">
        <v>0</v>
      </c>
      <c r="FR243" s="1">
        <v>0</v>
      </c>
      <c r="FS243" s="1">
        <v>0</v>
      </c>
      <c r="FT243" s="1">
        <f t="shared" si="98"/>
        <v>0</v>
      </c>
      <c r="FU243" s="1">
        <v>0</v>
      </c>
      <c r="FV243" s="1">
        <f t="shared" si="99"/>
        <v>0</v>
      </c>
      <c r="FW243" s="1">
        <v>0</v>
      </c>
      <c r="FX243" s="1">
        <v>0</v>
      </c>
      <c r="FY243" s="17">
        <v>0</v>
      </c>
      <c r="FZ243" s="1">
        <v>0</v>
      </c>
      <c r="GB243" s="1">
        <v>0</v>
      </c>
      <c r="GC243" s="1">
        <v>0</v>
      </c>
      <c r="GD243" s="17">
        <v>0</v>
      </c>
      <c r="GE243" s="1">
        <v>0</v>
      </c>
      <c r="GG243" s="1">
        <v>0</v>
      </c>
      <c r="GH243" s="1">
        <v>0</v>
      </c>
      <c r="GI243" s="17">
        <v>0</v>
      </c>
      <c r="GJ243" s="1">
        <v>0</v>
      </c>
      <c r="GK243" s="1">
        <v>0</v>
      </c>
      <c r="GL243" s="1">
        <v>0</v>
      </c>
      <c r="GM243" s="32">
        <v>0</v>
      </c>
      <c r="GN243" s="17">
        <v>0</v>
      </c>
      <c r="GO243" s="17">
        <v>0</v>
      </c>
      <c r="GP243" s="1">
        <v>0</v>
      </c>
      <c r="GQ243" s="1">
        <v>0</v>
      </c>
      <c r="GR243" s="1">
        <v>0</v>
      </c>
      <c r="GS243" s="1">
        <v>0</v>
      </c>
      <c r="GT243" s="32">
        <v>0</v>
      </c>
      <c r="GU243" s="32">
        <v>0</v>
      </c>
      <c r="GV243" s="1">
        <v>0</v>
      </c>
      <c r="GW243" s="1">
        <v>0</v>
      </c>
      <c r="GX243" s="157">
        <v>0</v>
      </c>
      <c r="GY243" s="17">
        <v>0</v>
      </c>
      <c r="GZ243" s="17">
        <v>0</v>
      </c>
      <c r="HA243" s="25">
        <v>0</v>
      </c>
      <c r="HB243" s="1">
        <v>0</v>
      </c>
      <c r="HC243" s="17">
        <v>0</v>
      </c>
      <c r="HD243" s="170">
        <v>0</v>
      </c>
      <c r="HE243" s="17">
        <v>0</v>
      </c>
      <c r="HF243" s="17">
        <v>0</v>
      </c>
      <c r="HG243" s="17">
        <v>0</v>
      </c>
      <c r="HH243" s="17">
        <v>0</v>
      </c>
      <c r="HI243" s="17">
        <v>0</v>
      </c>
      <c r="HL243" s="1">
        <v>0</v>
      </c>
      <c r="HM243" s="1">
        <v>0</v>
      </c>
      <c r="HN243" s="1">
        <v>0</v>
      </c>
      <c r="HO243" s="1">
        <v>0</v>
      </c>
      <c r="HP243" s="1">
        <v>0</v>
      </c>
      <c r="HQ243" s="1">
        <v>0</v>
      </c>
      <c r="HR243" s="32">
        <v>0</v>
      </c>
      <c r="HS243" s="1">
        <v>0</v>
      </c>
      <c r="HT243" s="32">
        <v>0</v>
      </c>
      <c r="HU243" s="32">
        <v>0</v>
      </c>
      <c r="HW243" s="32">
        <v>0</v>
      </c>
      <c r="HX243" s="32">
        <v>0</v>
      </c>
      <c r="HY243" s="1">
        <f t="shared" si="100"/>
        <v>0</v>
      </c>
      <c r="HZ243" s="1">
        <v>0</v>
      </c>
      <c r="IA243" s="1">
        <f t="shared" si="101"/>
        <v>0</v>
      </c>
      <c r="IB243" s="1">
        <v>0</v>
      </c>
      <c r="IC243" s="1">
        <v>0</v>
      </c>
      <c r="ID243" s="23">
        <v>0</v>
      </c>
      <c r="IE243" s="23"/>
      <c r="IF243" s="23"/>
      <c r="IG243" s="36">
        <v>1</v>
      </c>
      <c r="IH243" s="37" t="s">
        <v>242</v>
      </c>
      <c r="II243" s="179">
        <v>0</v>
      </c>
      <c r="IJ243" s="1" t="s">
        <v>1061</v>
      </c>
      <c r="IL243" s="38" t="s">
        <v>242</v>
      </c>
      <c r="IM243" s="1">
        <v>0</v>
      </c>
      <c r="IN243" s="1">
        <v>0</v>
      </c>
      <c r="IO243" s="1">
        <v>39.02</v>
      </c>
      <c r="IQ243" s="1">
        <v>5.4</v>
      </c>
      <c r="IR243" s="1">
        <v>62.6</v>
      </c>
      <c r="IS243" s="1">
        <v>140</v>
      </c>
      <c r="IT243" s="1">
        <v>100</v>
      </c>
      <c r="IU243" s="1">
        <v>12.1</v>
      </c>
      <c r="IV243" s="1">
        <v>86.8</v>
      </c>
      <c r="IW243" s="1">
        <v>1.05</v>
      </c>
      <c r="IX243" s="1">
        <v>44</v>
      </c>
      <c r="IY243" s="1">
        <v>15.9</v>
      </c>
      <c r="IZ243" s="1">
        <v>18</v>
      </c>
      <c r="JA243" s="1">
        <v>21</v>
      </c>
      <c r="JB243" s="1">
        <v>95</v>
      </c>
      <c r="JC243" s="1">
        <v>30</v>
      </c>
      <c r="JD243" s="1">
        <v>6930</v>
      </c>
      <c r="JE243" s="23">
        <v>78</v>
      </c>
      <c r="JI243" s="38" t="s">
        <v>242</v>
      </c>
      <c r="JN243" s="23"/>
    </row>
    <row r="244" s="1" customFormat="1" spans="1:274">
      <c r="A244" s="17">
        <v>146</v>
      </c>
      <c r="B244" s="48">
        <v>100187994</v>
      </c>
      <c r="C244" s="48" t="s">
        <v>1062</v>
      </c>
      <c r="E244" s="49">
        <v>3</v>
      </c>
      <c r="F244" s="49">
        <v>2</v>
      </c>
      <c r="G244" s="17">
        <v>3</v>
      </c>
      <c r="H244" s="1">
        <v>1</v>
      </c>
      <c r="I244" s="71">
        <v>55.5756331279945</v>
      </c>
      <c r="J244" s="47">
        <v>1</v>
      </c>
      <c r="K244" s="68">
        <f t="shared" si="92"/>
        <v>5.55756331279945</v>
      </c>
      <c r="L244" s="49">
        <v>3</v>
      </c>
      <c r="M244" s="78">
        <v>23743</v>
      </c>
      <c r="N244" s="1">
        <v>1</v>
      </c>
      <c r="O244" s="1">
        <v>0</v>
      </c>
      <c r="P244" s="1">
        <v>1</v>
      </c>
      <c r="Q244" s="1">
        <v>1</v>
      </c>
      <c r="R244" s="1">
        <v>0</v>
      </c>
      <c r="S244" s="19">
        <v>240</v>
      </c>
      <c r="T244" s="83">
        <v>242</v>
      </c>
      <c r="U244" s="1">
        <v>1</v>
      </c>
      <c r="V244" s="1">
        <v>1</v>
      </c>
      <c r="W244" s="1">
        <v>1</v>
      </c>
      <c r="X244" s="1">
        <v>1</v>
      </c>
      <c r="Z244" s="88">
        <v>44042</v>
      </c>
      <c r="AA244" s="17">
        <v>48</v>
      </c>
      <c r="AB244" s="17">
        <v>0</v>
      </c>
      <c r="AC244" s="1">
        <v>23.81</v>
      </c>
      <c r="AD244" s="1">
        <v>2</v>
      </c>
      <c r="AE244" s="20" t="s">
        <v>349</v>
      </c>
      <c r="AF244" s="16"/>
      <c r="AG244" s="16" t="s">
        <v>235</v>
      </c>
      <c r="AH244" s="16">
        <v>1</v>
      </c>
      <c r="AI244" s="21">
        <v>1</v>
      </c>
      <c r="AJ244" s="16">
        <v>1</v>
      </c>
      <c r="AK244" s="17">
        <v>1</v>
      </c>
      <c r="AL244" s="22">
        <v>1</v>
      </c>
      <c r="AM244" s="1">
        <v>1</v>
      </c>
      <c r="AN244" s="1">
        <v>1</v>
      </c>
      <c r="AO244" s="1" t="s">
        <v>986</v>
      </c>
      <c r="AP244" s="1">
        <v>0</v>
      </c>
      <c r="AQ244" s="17">
        <v>5</v>
      </c>
      <c r="AR244" s="3">
        <v>3</v>
      </c>
      <c r="AS244" s="3">
        <v>2</v>
      </c>
      <c r="AT244" s="17" t="s">
        <v>285</v>
      </c>
      <c r="AU244" s="3">
        <v>3</v>
      </c>
      <c r="AV244" s="3">
        <v>2</v>
      </c>
      <c r="AW244" s="1">
        <v>0</v>
      </c>
      <c r="AX244" s="1">
        <v>1</v>
      </c>
      <c r="AY244" s="1">
        <v>1</v>
      </c>
      <c r="AZ244" s="1">
        <v>1</v>
      </c>
      <c r="BA244" s="1">
        <v>1</v>
      </c>
      <c r="BB244" s="107">
        <v>1</v>
      </c>
      <c r="BC244" s="22">
        <v>0</v>
      </c>
      <c r="BD244" s="22">
        <v>0</v>
      </c>
      <c r="BE244" s="22"/>
      <c r="BF244" s="1">
        <v>1</v>
      </c>
      <c r="BG244" s="1">
        <v>1</v>
      </c>
      <c r="BH244" s="17">
        <v>1</v>
      </c>
      <c r="BI244" s="1">
        <v>0</v>
      </c>
      <c r="BJ244" s="17">
        <v>0</v>
      </c>
      <c r="BK244" s="23">
        <v>1</v>
      </c>
      <c r="BL244" s="1">
        <v>0</v>
      </c>
      <c r="BM244" s="1">
        <v>0</v>
      </c>
      <c r="BN244" s="1">
        <v>1</v>
      </c>
      <c r="BO244" s="1">
        <v>0</v>
      </c>
      <c r="BP244" s="1">
        <v>1</v>
      </c>
      <c r="BQ244" s="1">
        <v>1</v>
      </c>
      <c r="BR244" s="1">
        <v>1.36</v>
      </c>
      <c r="BS244" s="1">
        <v>1</v>
      </c>
      <c r="BT244" s="1">
        <v>1</v>
      </c>
      <c r="BU244" s="1">
        <v>1</v>
      </c>
      <c r="BW244" s="1">
        <v>3.9</v>
      </c>
      <c r="BX244" s="17">
        <v>1</v>
      </c>
      <c r="BY244" s="1">
        <v>2</v>
      </c>
      <c r="BZ244" s="1">
        <v>56.9</v>
      </c>
      <c r="CA244" s="1">
        <v>125</v>
      </c>
      <c r="CB244" s="24">
        <v>2</v>
      </c>
      <c r="CC244" s="24">
        <v>143</v>
      </c>
      <c r="CD244" s="48">
        <f t="shared" si="106"/>
        <v>2.86</v>
      </c>
      <c r="CE244" s="48">
        <v>3</v>
      </c>
      <c r="CF244" s="25">
        <v>0</v>
      </c>
      <c r="CG244" s="17">
        <v>0</v>
      </c>
      <c r="CH244" s="17">
        <v>0</v>
      </c>
      <c r="CI244" s="17">
        <v>0</v>
      </c>
      <c r="CJ244" s="17">
        <v>0</v>
      </c>
      <c r="CK244" s="17">
        <v>143</v>
      </c>
      <c r="CL244" s="1">
        <f t="shared" si="109"/>
        <v>2.86</v>
      </c>
      <c r="CM244" s="22">
        <v>11.4</v>
      </c>
      <c r="CN244" s="17">
        <v>1</v>
      </c>
      <c r="CO244" s="1">
        <v>102.2</v>
      </c>
      <c r="CP244" s="17">
        <v>7</v>
      </c>
      <c r="CQ244" s="1">
        <f t="shared" si="105"/>
        <v>10.22</v>
      </c>
      <c r="CR244" s="1">
        <v>0.99</v>
      </c>
      <c r="CS244" s="1">
        <f t="shared" si="107"/>
        <v>9.9</v>
      </c>
      <c r="CT244" s="107">
        <v>1</v>
      </c>
      <c r="CU244" s="22">
        <v>42</v>
      </c>
      <c r="CV244" s="107">
        <v>2</v>
      </c>
      <c r="CW244" s="22">
        <v>9.9</v>
      </c>
      <c r="CX244" s="26">
        <f t="shared" si="93"/>
        <v>0.99563519459755</v>
      </c>
      <c r="CY244" s="27">
        <f t="shared" si="94"/>
        <v>0.657119228434383</v>
      </c>
      <c r="CZ244" s="26">
        <f t="shared" si="95"/>
        <v>3.57</v>
      </c>
      <c r="DA244" s="28">
        <f t="shared" si="96"/>
        <v>-2.91288077156562</v>
      </c>
      <c r="DB244" s="107">
        <v>1</v>
      </c>
      <c r="DC244" s="1">
        <v>1</v>
      </c>
      <c r="DD244" s="17">
        <v>1</v>
      </c>
      <c r="DE244" s="29">
        <f t="shared" si="112"/>
        <v>0</v>
      </c>
      <c r="DF244" s="29">
        <v>0</v>
      </c>
      <c r="DG244" s="1">
        <v>18</v>
      </c>
      <c r="DH244" s="1">
        <f t="shared" si="108"/>
        <v>1.8</v>
      </c>
      <c r="DI244" s="1">
        <v>19</v>
      </c>
      <c r="DJ244" s="1">
        <f t="shared" si="97"/>
        <v>1.9</v>
      </c>
      <c r="DK244" s="17">
        <v>1</v>
      </c>
      <c r="DL244" s="1">
        <v>64</v>
      </c>
      <c r="DM244" s="1">
        <v>20</v>
      </c>
      <c r="DN244" s="1">
        <f t="shared" si="110"/>
        <v>2</v>
      </c>
      <c r="DO244" s="1">
        <v>8764</v>
      </c>
      <c r="DP244" s="1">
        <v>2</v>
      </c>
      <c r="DQ244" s="1">
        <f t="shared" si="111"/>
        <v>8.764</v>
      </c>
      <c r="DR244" s="1">
        <v>74</v>
      </c>
      <c r="DS244" s="25">
        <v>5</v>
      </c>
      <c r="DT244" s="1" t="s">
        <v>241</v>
      </c>
      <c r="DU244" s="1">
        <v>1</v>
      </c>
      <c r="DV244" s="1">
        <v>5</v>
      </c>
      <c r="DW244" s="1">
        <v>1</v>
      </c>
      <c r="DX244" s="20">
        <v>7.02</v>
      </c>
      <c r="DY244" s="1">
        <v>91.9</v>
      </c>
      <c r="DZ244" s="30">
        <v>133</v>
      </c>
      <c r="EA244" s="1">
        <v>115</v>
      </c>
      <c r="EB244" s="1">
        <v>11.5</v>
      </c>
      <c r="EC244" s="1">
        <v>99.8</v>
      </c>
      <c r="ED244" s="1">
        <v>1</v>
      </c>
      <c r="EE244" s="1">
        <v>41</v>
      </c>
      <c r="EF244" s="1">
        <v>11.1</v>
      </c>
      <c r="EG244" s="26">
        <f t="shared" si="113"/>
        <v>1.04532297878666</v>
      </c>
      <c r="EH244" s="26">
        <f t="shared" si="114"/>
        <v>0.689913165999194</v>
      </c>
      <c r="EI244" s="1">
        <f t="shared" si="115"/>
        <v>3.485</v>
      </c>
      <c r="EJ244" s="28">
        <f t="shared" si="116"/>
        <v>-2.79508683400081</v>
      </c>
      <c r="EK244" s="22">
        <v>1</v>
      </c>
      <c r="EL244" s="3">
        <v>1</v>
      </c>
      <c r="EM244" s="1">
        <v>125</v>
      </c>
      <c r="EN244" s="1">
        <v>198</v>
      </c>
      <c r="EO244" s="1">
        <v>65</v>
      </c>
      <c r="EP244" s="1">
        <v>20</v>
      </c>
      <c r="EQ244" s="1">
        <v>9019</v>
      </c>
      <c r="ER244" s="25">
        <v>64</v>
      </c>
      <c r="ES244" s="23"/>
      <c r="ET244" s="1">
        <v>1</v>
      </c>
      <c r="EU244" s="1">
        <v>4.42</v>
      </c>
      <c r="EV244" s="1">
        <v>57.5</v>
      </c>
      <c r="EW244" s="30">
        <v>115</v>
      </c>
      <c r="EX244" s="1">
        <v>106</v>
      </c>
      <c r="EY244" s="1">
        <v>11.9</v>
      </c>
      <c r="EZ244" s="1">
        <v>90.9</v>
      </c>
      <c r="FA244" s="1">
        <v>1.04</v>
      </c>
      <c r="FB244" s="1">
        <v>37</v>
      </c>
      <c r="FC244" s="1">
        <v>10.5</v>
      </c>
      <c r="FD244" s="1">
        <v>114</v>
      </c>
      <c r="FE244" s="1">
        <v>54</v>
      </c>
      <c r="FF244" s="1">
        <v>57</v>
      </c>
      <c r="FG244" s="1">
        <v>31</v>
      </c>
      <c r="FH244" s="1">
        <v>7480</v>
      </c>
      <c r="FI244" s="1">
        <v>65</v>
      </c>
      <c r="FK244" s="20">
        <v>37.2</v>
      </c>
      <c r="FL244" s="1">
        <v>36.3</v>
      </c>
      <c r="FN244" s="31">
        <v>0</v>
      </c>
      <c r="FO244" s="32">
        <v>0</v>
      </c>
      <c r="FP244" s="1">
        <v>0</v>
      </c>
      <c r="FQ244" s="1">
        <v>0</v>
      </c>
      <c r="FR244" s="1">
        <v>0</v>
      </c>
      <c r="FS244" s="1">
        <v>0</v>
      </c>
      <c r="FT244" s="1">
        <f t="shared" si="98"/>
        <v>0</v>
      </c>
      <c r="FU244" s="1">
        <v>0</v>
      </c>
      <c r="FV244" s="1">
        <f t="shared" si="99"/>
        <v>0</v>
      </c>
      <c r="FW244" s="1">
        <v>0</v>
      </c>
      <c r="FX244" s="1">
        <v>0</v>
      </c>
      <c r="FY244" s="17">
        <v>0</v>
      </c>
      <c r="FZ244" s="1">
        <v>0</v>
      </c>
      <c r="GB244" s="1">
        <v>0</v>
      </c>
      <c r="GC244" s="1">
        <v>0</v>
      </c>
      <c r="GD244" s="17">
        <v>0</v>
      </c>
      <c r="GE244" s="1">
        <v>0</v>
      </c>
      <c r="GG244" s="1">
        <v>0</v>
      </c>
      <c r="GH244" s="1">
        <v>0</v>
      </c>
      <c r="GI244" s="17">
        <v>0</v>
      </c>
      <c r="GJ244" s="1">
        <v>0</v>
      </c>
      <c r="GK244" s="1">
        <v>0</v>
      </c>
      <c r="GL244" s="1">
        <v>0</v>
      </c>
      <c r="GM244" s="32">
        <v>0</v>
      </c>
      <c r="GN244" s="17">
        <v>0</v>
      </c>
      <c r="GO244" s="17">
        <v>0</v>
      </c>
      <c r="GP244" s="1">
        <v>0</v>
      </c>
      <c r="GQ244" s="1">
        <v>0</v>
      </c>
      <c r="GR244" s="1">
        <v>0</v>
      </c>
      <c r="GS244" s="1">
        <v>0</v>
      </c>
      <c r="GT244" s="32">
        <v>0</v>
      </c>
      <c r="GU244" s="32">
        <v>0</v>
      </c>
      <c r="GV244" s="1">
        <v>0</v>
      </c>
      <c r="GW244" s="1">
        <v>0</v>
      </c>
      <c r="GX244" s="157">
        <v>0</v>
      </c>
      <c r="GY244" s="17">
        <v>0</v>
      </c>
      <c r="GZ244" s="17">
        <v>0</v>
      </c>
      <c r="HA244" s="25">
        <v>0</v>
      </c>
      <c r="HB244" s="1">
        <v>0</v>
      </c>
      <c r="HC244" s="17">
        <v>0</v>
      </c>
      <c r="HD244" s="170">
        <v>0</v>
      </c>
      <c r="HE244" s="17">
        <v>0</v>
      </c>
      <c r="HF244" s="17">
        <v>0</v>
      </c>
      <c r="HG244" s="17">
        <v>0</v>
      </c>
      <c r="HH244" s="17">
        <v>0</v>
      </c>
      <c r="HI244" s="17">
        <v>0</v>
      </c>
      <c r="HL244" s="1">
        <v>0</v>
      </c>
      <c r="HM244" s="1">
        <v>0</v>
      </c>
      <c r="HN244" s="1">
        <v>0</v>
      </c>
      <c r="HO244" s="1">
        <v>0</v>
      </c>
      <c r="HP244" s="1">
        <v>0</v>
      </c>
      <c r="HQ244" s="1">
        <v>0</v>
      </c>
      <c r="HR244" s="32">
        <v>0</v>
      </c>
      <c r="HS244" s="1">
        <v>0</v>
      </c>
      <c r="HT244" s="32">
        <v>0</v>
      </c>
      <c r="HU244" s="32">
        <v>0</v>
      </c>
      <c r="HW244" s="32">
        <v>0</v>
      </c>
      <c r="HX244" s="32">
        <v>0</v>
      </c>
      <c r="HY244" s="1">
        <f t="shared" si="100"/>
        <v>0</v>
      </c>
      <c r="HZ244" s="1">
        <v>0</v>
      </c>
      <c r="IA244" s="1">
        <f t="shared" si="101"/>
        <v>0</v>
      </c>
      <c r="IB244" s="1">
        <v>0</v>
      </c>
      <c r="IC244" s="1">
        <v>0</v>
      </c>
      <c r="ID244" s="23" t="s">
        <v>1063</v>
      </c>
      <c r="IE244" s="23"/>
      <c r="IF244" s="23"/>
      <c r="IG244" s="36">
        <v>1</v>
      </c>
      <c r="IH244" s="37" t="s">
        <v>242</v>
      </c>
      <c r="II244" s="179">
        <v>0</v>
      </c>
      <c r="IJ244" s="1" t="s">
        <v>248</v>
      </c>
      <c r="IL244" s="38" t="s">
        <v>242</v>
      </c>
      <c r="JE244" s="23"/>
      <c r="JI244" s="38" t="s">
        <v>242</v>
      </c>
      <c r="JN244" s="23"/>
    </row>
    <row r="245" s="1" customFormat="1" spans="1:274">
      <c r="A245" s="17">
        <v>147</v>
      </c>
      <c r="B245" s="48" t="s">
        <v>1064</v>
      </c>
      <c r="C245" s="48" t="s">
        <v>1065</v>
      </c>
      <c r="E245" s="49">
        <v>3</v>
      </c>
      <c r="F245" s="49">
        <v>2</v>
      </c>
      <c r="G245" s="17">
        <v>3</v>
      </c>
      <c r="H245" s="1">
        <v>1</v>
      </c>
      <c r="I245" s="71">
        <v>64.9952296013606</v>
      </c>
      <c r="J245" s="47">
        <v>2</v>
      </c>
      <c r="K245" s="68">
        <f t="shared" si="92"/>
        <v>6.49952296013606</v>
      </c>
      <c r="L245" s="49">
        <v>4</v>
      </c>
      <c r="M245" s="78">
        <v>20302</v>
      </c>
      <c r="N245" s="1">
        <v>1</v>
      </c>
      <c r="O245" s="1">
        <v>0</v>
      </c>
      <c r="P245" s="1">
        <v>0</v>
      </c>
      <c r="Q245" s="1">
        <v>1</v>
      </c>
      <c r="R245" s="1">
        <v>0</v>
      </c>
      <c r="S245" s="19">
        <v>241</v>
      </c>
      <c r="T245" s="83">
        <v>243</v>
      </c>
      <c r="U245" s="1">
        <v>1</v>
      </c>
      <c r="V245" s="1">
        <v>1</v>
      </c>
      <c r="W245" s="1">
        <v>1</v>
      </c>
      <c r="X245" s="1">
        <v>1</v>
      </c>
      <c r="Z245" s="88">
        <v>44042</v>
      </c>
      <c r="AA245" s="17">
        <v>107</v>
      </c>
      <c r="AB245" s="17">
        <v>0</v>
      </c>
      <c r="AC245" s="1">
        <v>27.42</v>
      </c>
      <c r="AD245" s="1">
        <v>2</v>
      </c>
      <c r="AE245" s="20" t="s">
        <v>883</v>
      </c>
      <c r="AF245" s="16"/>
      <c r="AG245" s="16" t="s">
        <v>251</v>
      </c>
      <c r="AH245" s="16">
        <v>2</v>
      </c>
      <c r="AI245" s="21">
        <v>2</v>
      </c>
      <c r="AJ245" s="16">
        <v>1.8</v>
      </c>
      <c r="AK245" s="17">
        <v>1.8</v>
      </c>
      <c r="AL245" s="22">
        <v>1</v>
      </c>
      <c r="AM245" s="1">
        <v>1</v>
      </c>
      <c r="AN245" s="1">
        <v>1</v>
      </c>
      <c r="AO245" s="1">
        <v>0</v>
      </c>
      <c r="AP245" s="1">
        <v>0</v>
      </c>
      <c r="AQ245" s="17">
        <v>1</v>
      </c>
      <c r="AR245" s="1">
        <v>1</v>
      </c>
      <c r="AS245" s="1">
        <v>1</v>
      </c>
      <c r="AT245" s="17">
        <v>0</v>
      </c>
      <c r="AU245" s="17">
        <v>0</v>
      </c>
      <c r="AV245" s="17">
        <v>0</v>
      </c>
      <c r="AW245" s="1">
        <v>0</v>
      </c>
      <c r="AX245" s="1">
        <v>1</v>
      </c>
      <c r="AY245" s="1">
        <v>1</v>
      </c>
      <c r="AZ245" s="1">
        <v>1</v>
      </c>
      <c r="BA245" s="1">
        <v>1</v>
      </c>
      <c r="BB245" s="107">
        <v>1</v>
      </c>
      <c r="BC245" s="22">
        <v>0</v>
      </c>
      <c r="BD245" s="22">
        <v>0</v>
      </c>
      <c r="BE245" s="22"/>
      <c r="BF245" s="1">
        <v>0</v>
      </c>
      <c r="BG245" s="1">
        <v>1</v>
      </c>
      <c r="BH245" s="17">
        <v>1</v>
      </c>
      <c r="BI245" s="1">
        <v>0</v>
      </c>
      <c r="BJ245" s="17">
        <v>0</v>
      </c>
      <c r="BK245" s="23">
        <v>1</v>
      </c>
      <c r="BL245" s="1">
        <v>0</v>
      </c>
      <c r="BM245" s="1">
        <v>0</v>
      </c>
      <c r="BN245" s="1">
        <v>1</v>
      </c>
      <c r="BO245" s="1">
        <v>0</v>
      </c>
      <c r="BP245" s="1">
        <v>1</v>
      </c>
      <c r="BQ245" s="1">
        <v>1</v>
      </c>
      <c r="BR245" s="1">
        <v>185.4</v>
      </c>
      <c r="BS245" s="1">
        <v>2</v>
      </c>
      <c r="BT245" s="1">
        <v>3</v>
      </c>
      <c r="BU245" s="1">
        <v>4</v>
      </c>
      <c r="BW245" s="1">
        <v>3.35</v>
      </c>
      <c r="BX245" s="17">
        <v>1</v>
      </c>
      <c r="BY245" s="1">
        <v>2</v>
      </c>
      <c r="BZ245" s="1">
        <v>45</v>
      </c>
      <c r="CA245" s="1">
        <v>121</v>
      </c>
      <c r="CB245" s="24">
        <v>2</v>
      </c>
      <c r="CC245" s="24">
        <v>163</v>
      </c>
      <c r="CD245" s="48">
        <f t="shared" si="106"/>
        <v>3.26</v>
      </c>
      <c r="CE245" s="48">
        <v>3</v>
      </c>
      <c r="CF245" s="25">
        <v>0</v>
      </c>
      <c r="CG245" s="17">
        <v>0</v>
      </c>
      <c r="CH245" s="17">
        <v>0</v>
      </c>
      <c r="CI245" s="17">
        <v>0</v>
      </c>
      <c r="CJ245" s="17">
        <v>0</v>
      </c>
      <c r="CK245" s="17">
        <v>163</v>
      </c>
      <c r="CL245" s="1">
        <f t="shared" si="109"/>
        <v>3.26</v>
      </c>
      <c r="CM245" s="22">
        <v>11</v>
      </c>
      <c r="CN245" s="17">
        <v>1</v>
      </c>
      <c r="CO245" s="1">
        <v>112.8</v>
      </c>
      <c r="CP245" s="17">
        <v>7</v>
      </c>
      <c r="CQ245" s="1">
        <f t="shared" si="105"/>
        <v>11.28</v>
      </c>
      <c r="CR245" s="1">
        <v>0.96</v>
      </c>
      <c r="CS245" s="1">
        <f t="shared" si="107"/>
        <v>9.6</v>
      </c>
      <c r="CT245" s="107">
        <v>1</v>
      </c>
      <c r="CU245" s="22">
        <v>41</v>
      </c>
      <c r="CV245" s="107">
        <v>2</v>
      </c>
      <c r="CW245" s="22">
        <v>14.1</v>
      </c>
      <c r="CX245" s="26">
        <f t="shared" si="93"/>
        <v>1.14921911265538</v>
      </c>
      <c r="CY245" s="27">
        <f t="shared" si="94"/>
        <v>0.758484614352551</v>
      </c>
      <c r="CZ245" s="26">
        <f t="shared" si="95"/>
        <v>3.485</v>
      </c>
      <c r="DA245" s="28">
        <f t="shared" si="96"/>
        <v>-2.72651538564745</v>
      </c>
      <c r="DB245" s="107">
        <v>1</v>
      </c>
      <c r="DC245" s="1">
        <v>1</v>
      </c>
      <c r="DD245" s="17">
        <v>2</v>
      </c>
      <c r="DE245" s="29">
        <f t="shared" si="112"/>
        <v>1</v>
      </c>
      <c r="DF245" s="141">
        <v>1</v>
      </c>
      <c r="DG245" s="1">
        <v>22</v>
      </c>
      <c r="DH245" s="1">
        <f t="shared" si="108"/>
        <v>2.2</v>
      </c>
      <c r="DI245" s="1">
        <v>21</v>
      </c>
      <c r="DJ245" s="1">
        <f t="shared" si="97"/>
        <v>2.1</v>
      </c>
      <c r="DK245" s="17">
        <v>1</v>
      </c>
      <c r="DL245" s="1">
        <v>49</v>
      </c>
      <c r="DM245" s="1">
        <v>23</v>
      </c>
      <c r="DN245" s="1">
        <f t="shared" si="110"/>
        <v>2.3</v>
      </c>
      <c r="DO245" s="1">
        <v>7733</v>
      </c>
      <c r="DP245" s="1">
        <v>2</v>
      </c>
      <c r="DQ245" s="1">
        <f t="shared" si="111"/>
        <v>7.733</v>
      </c>
      <c r="DR245" s="1">
        <v>69</v>
      </c>
      <c r="DS245" s="25">
        <v>4.7</v>
      </c>
      <c r="DT245" s="1" t="s">
        <v>241</v>
      </c>
      <c r="DU245" s="1">
        <v>1</v>
      </c>
      <c r="DV245" s="1">
        <v>5</v>
      </c>
      <c r="DW245" s="1">
        <v>1</v>
      </c>
      <c r="DX245" s="20">
        <v>7.62</v>
      </c>
      <c r="DY245" s="1">
        <v>82.2</v>
      </c>
      <c r="DZ245" s="30">
        <v>124</v>
      </c>
      <c r="EA245" s="1">
        <v>137</v>
      </c>
      <c r="EB245" s="1">
        <v>11.3</v>
      </c>
      <c r="EC245" s="1">
        <v>104.7</v>
      </c>
      <c r="ED245" s="1">
        <v>0.98</v>
      </c>
      <c r="EE245" s="1">
        <v>39</v>
      </c>
      <c r="EF245" s="1">
        <v>13</v>
      </c>
      <c r="EG245" s="26">
        <f t="shared" si="113"/>
        <v>1.11394335230684</v>
      </c>
      <c r="EH245" s="26">
        <f t="shared" si="114"/>
        <v>0.735202612522512</v>
      </c>
      <c r="EI245" s="1">
        <f t="shared" si="115"/>
        <v>3.315</v>
      </c>
      <c r="EJ245" s="28">
        <f t="shared" si="116"/>
        <v>-2.57979738747749</v>
      </c>
      <c r="EK245" s="22">
        <v>2</v>
      </c>
      <c r="EL245" s="1">
        <v>2</v>
      </c>
      <c r="EM245" s="1">
        <v>87</v>
      </c>
      <c r="EN245" s="1">
        <v>111</v>
      </c>
      <c r="EO245" s="1">
        <v>63</v>
      </c>
      <c r="EP245" s="1">
        <v>24</v>
      </c>
      <c r="EQ245" s="1">
        <v>7658</v>
      </c>
      <c r="ER245" s="25">
        <v>62</v>
      </c>
      <c r="ES245" s="23"/>
      <c r="ET245" s="1">
        <v>1</v>
      </c>
      <c r="EU245" s="1">
        <v>5.55</v>
      </c>
      <c r="EV245" s="1">
        <v>62.4</v>
      </c>
      <c r="EW245" s="30">
        <v>119</v>
      </c>
      <c r="EX245" s="1">
        <v>159</v>
      </c>
      <c r="FB245" s="1">
        <v>37</v>
      </c>
      <c r="FC245" s="1">
        <v>11.1</v>
      </c>
      <c r="FD245" s="1">
        <v>107</v>
      </c>
      <c r="FE245" s="1">
        <v>36</v>
      </c>
      <c r="FF245" s="1">
        <v>68</v>
      </c>
      <c r="FG245" s="1">
        <v>52</v>
      </c>
      <c r="FH245" s="1">
        <v>6177</v>
      </c>
      <c r="FI245" s="1">
        <v>67</v>
      </c>
      <c r="FK245" s="20">
        <v>37.5</v>
      </c>
      <c r="FL245" s="1">
        <v>36.5</v>
      </c>
      <c r="FN245" s="31">
        <v>1</v>
      </c>
      <c r="FO245" s="32">
        <v>0</v>
      </c>
      <c r="FP245" s="1">
        <v>0</v>
      </c>
      <c r="FQ245" s="1">
        <v>0</v>
      </c>
      <c r="FR245" s="1">
        <v>0</v>
      </c>
      <c r="FS245" s="1">
        <v>0</v>
      </c>
      <c r="FT245" s="1">
        <f t="shared" si="98"/>
        <v>0</v>
      </c>
      <c r="FU245" s="1">
        <v>0</v>
      </c>
      <c r="FV245" s="1">
        <f t="shared" si="99"/>
        <v>0</v>
      </c>
      <c r="FW245" s="1">
        <v>0</v>
      </c>
      <c r="FX245" s="1">
        <v>0</v>
      </c>
      <c r="FY245" s="17">
        <v>0</v>
      </c>
      <c r="FZ245" s="1">
        <v>0</v>
      </c>
      <c r="GB245" s="1">
        <v>0</v>
      </c>
      <c r="GC245" s="1">
        <v>1</v>
      </c>
      <c r="GD245" s="17">
        <v>0</v>
      </c>
      <c r="GE245" s="1">
        <v>0</v>
      </c>
      <c r="GG245" s="1">
        <v>0</v>
      </c>
      <c r="GH245" s="1">
        <v>0</v>
      </c>
      <c r="GI245" s="17">
        <v>0</v>
      </c>
      <c r="GJ245" s="1">
        <v>0</v>
      </c>
      <c r="GK245" s="1">
        <v>0</v>
      </c>
      <c r="GL245" s="1">
        <v>0</v>
      </c>
      <c r="GM245" s="32">
        <v>0</v>
      </c>
      <c r="GN245" s="17">
        <v>0</v>
      </c>
      <c r="GO245" s="17">
        <v>0</v>
      </c>
      <c r="GP245" s="1">
        <v>0</v>
      </c>
      <c r="GQ245" s="1">
        <v>0</v>
      </c>
      <c r="GR245" s="1">
        <v>0</v>
      </c>
      <c r="GS245" s="1">
        <v>0</v>
      </c>
      <c r="GT245" s="32">
        <v>0</v>
      </c>
      <c r="GU245" s="32">
        <v>0</v>
      </c>
      <c r="GV245" s="1">
        <v>1</v>
      </c>
      <c r="GW245" s="1">
        <v>1</v>
      </c>
      <c r="GX245" s="157">
        <v>0</v>
      </c>
      <c r="GY245" s="17">
        <v>0</v>
      </c>
      <c r="GZ245" s="17">
        <v>0</v>
      </c>
      <c r="HA245" s="25">
        <v>0</v>
      </c>
      <c r="HB245" s="1">
        <v>0</v>
      </c>
      <c r="HC245" s="17">
        <v>0</v>
      </c>
      <c r="HD245" s="170">
        <v>0</v>
      </c>
      <c r="HE245" s="17">
        <v>0</v>
      </c>
      <c r="HF245" s="17">
        <v>0</v>
      </c>
      <c r="HG245" s="17">
        <v>0</v>
      </c>
      <c r="HH245" s="17">
        <v>0</v>
      </c>
      <c r="HI245" s="17">
        <v>0</v>
      </c>
      <c r="HL245" s="1">
        <v>0</v>
      </c>
      <c r="HM245" s="1">
        <v>0</v>
      </c>
      <c r="HN245" s="1">
        <v>0</v>
      </c>
      <c r="HO245" s="1">
        <v>0</v>
      </c>
      <c r="HP245" s="1">
        <v>0</v>
      </c>
      <c r="HQ245" s="1">
        <v>0</v>
      </c>
      <c r="HR245" s="32">
        <v>0</v>
      </c>
      <c r="HS245" s="1">
        <v>0</v>
      </c>
      <c r="HT245" s="32">
        <v>0</v>
      </c>
      <c r="HU245" s="32">
        <v>0</v>
      </c>
      <c r="HW245" s="32">
        <v>0</v>
      </c>
      <c r="HX245" s="32">
        <v>0</v>
      </c>
      <c r="HY245" s="1">
        <f t="shared" si="100"/>
        <v>0</v>
      </c>
      <c r="HZ245" s="1">
        <v>0</v>
      </c>
      <c r="IA245" s="1">
        <f t="shared" si="101"/>
        <v>0</v>
      </c>
      <c r="IB245" s="1">
        <v>0</v>
      </c>
      <c r="IC245" s="1">
        <v>0</v>
      </c>
      <c r="ID245" s="23">
        <v>0</v>
      </c>
      <c r="IE245" s="23"/>
      <c r="IF245" s="23"/>
      <c r="IG245" s="36">
        <v>1</v>
      </c>
      <c r="IH245" s="37" t="s">
        <v>242</v>
      </c>
      <c r="II245" s="179">
        <v>0</v>
      </c>
      <c r="IJ245" s="1" t="s">
        <v>1066</v>
      </c>
      <c r="IK245" s="1" t="s">
        <v>418</v>
      </c>
      <c r="IL245" s="38" t="s">
        <v>242</v>
      </c>
      <c r="IM245" s="1">
        <v>0</v>
      </c>
      <c r="IN245" s="1">
        <v>0</v>
      </c>
      <c r="IO245" s="1">
        <v>18.15</v>
      </c>
      <c r="IX245" s="1">
        <v>48</v>
      </c>
      <c r="IY245" s="1">
        <v>12.9</v>
      </c>
      <c r="IZ245" s="1">
        <v>25</v>
      </c>
      <c r="JA245" s="1">
        <v>27</v>
      </c>
      <c r="JB245" s="1">
        <v>77</v>
      </c>
      <c r="JC245" s="1">
        <v>51</v>
      </c>
      <c r="JD245" s="1">
        <v>9024</v>
      </c>
      <c r="JE245" s="23">
        <v>64</v>
      </c>
      <c r="JI245" s="38" t="s">
        <v>242</v>
      </c>
      <c r="JN245" s="23"/>
    </row>
    <row r="246" s="3" customFormat="1" ht="30" spans="2:274">
      <c r="B246" s="56"/>
      <c r="C246" s="56"/>
      <c r="E246" s="54">
        <v>3</v>
      </c>
      <c r="F246" s="49">
        <v>2</v>
      </c>
      <c r="G246" s="66">
        <v>3</v>
      </c>
      <c r="H246" s="66">
        <v>1</v>
      </c>
      <c r="I246" s="71">
        <v>65.6228751225891</v>
      </c>
      <c r="J246" s="47">
        <v>2</v>
      </c>
      <c r="K246" s="68">
        <f t="shared" si="92"/>
        <v>6.56228751225891</v>
      </c>
      <c r="L246" s="49">
        <v>4</v>
      </c>
      <c r="M246" s="79">
        <v>20302</v>
      </c>
      <c r="N246" s="66">
        <v>1</v>
      </c>
      <c r="O246" s="66">
        <v>0</v>
      </c>
      <c r="P246" s="66">
        <v>0</v>
      </c>
      <c r="Q246" s="66">
        <v>1</v>
      </c>
      <c r="R246" s="1">
        <v>0</v>
      </c>
      <c r="S246" s="19">
        <v>242</v>
      </c>
      <c r="T246" s="83">
        <v>244</v>
      </c>
      <c r="U246" s="3">
        <v>2</v>
      </c>
      <c r="V246" s="3">
        <v>2</v>
      </c>
      <c r="W246" s="1">
        <v>2</v>
      </c>
      <c r="X246" s="1">
        <v>1</v>
      </c>
      <c r="Z246" s="92">
        <v>44271</v>
      </c>
      <c r="AA246" s="66">
        <v>91</v>
      </c>
      <c r="AB246" s="66" t="s">
        <v>756</v>
      </c>
      <c r="AC246" s="3">
        <v>27.1</v>
      </c>
      <c r="AD246" s="1">
        <v>2</v>
      </c>
      <c r="AE246" s="95" t="s">
        <v>883</v>
      </c>
      <c r="AF246" s="94"/>
      <c r="AG246" s="94" t="s">
        <v>251</v>
      </c>
      <c r="AH246" s="94">
        <v>2</v>
      </c>
      <c r="AI246" s="21">
        <v>2</v>
      </c>
      <c r="AJ246" s="94">
        <v>1.2</v>
      </c>
      <c r="AK246" s="66">
        <v>1.2</v>
      </c>
      <c r="AL246" s="22">
        <v>1</v>
      </c>
      <c r="AM246" s="3">
        <v>1</v>
      </c>
      <c r="AN246" s="3">
        <v>1</v>
      </c>
      <c r="AO246" s="3">
        <v>0</v>
      </c>
      <c r="AP246" s="3">
        <v>0</v>
      </c>
      <c r="AQ246" s="66">
        <v>1</v>
      </c>
      <c r="AR246" s="1">
        <v>1</v>
      </c>
      <c r="AS246" s="66">
        <v>1</v>
      </c>
      <c r="AT246" s="66" t="s">
        <v>246</v>
      </c>
      <c r="AU246" s="17">
        <v>1</v>
      </c>
      <c r="AV246" s="17">
        <v>1</v>
      </c>
      <c r="AW246" s="3">
        <v>0</v>
      </c>
      <c r="AX246" s="3">
        <v>1</v>
      </c>
      <c r="AY246" s="3">
        <v>1</v>
      </c>
      <c r="AZ246" s="3">
        <v>1</v>
      </c>
      <c r="BA246" s="1">
        <v>1</v>
      </c>
      <c r="BB246" s="66">
        <v>1</v>
      </c>
      <c r="BC246" s="22">
        <v>0</v>
      </c>
      <c r="BD246" s="3">
        <v>0</v>
      </c>
      <c r="BF246" s="3">
        <v>0</v>
      </c>
      <c r="BG246" s="3">
        <v>1</v>
      </c>
      <c r="BH246" s="17">
        <v>1</v>
      </c>
      <c r="BI246" s="3">
        <v>0</v>
      </c>
      <c r="BJ246" s="66">
        <v>0</v>
      </c>
      <c r="BK246" s="118">
        <v>1</v>
      </c>
      <c r="BL246" s="3">
        <v>0</v>
      </c>
      <c r="BM246" s="1">
        <v>0</v>
      </c>
      <c r="BN246" s="3">
        <v>1</v>
      </c>
      <c r="BO246" s="1">
        <v>0</v>
      </c>
      <c r="BP246" s="1">
        <v>1</v>
      </c>
      <c r="BQ246" s="66">
        <v>1</v>
      </c>
      <c r="BR246" s="3">
        <v>355.9</v>
      </c>
      <c r="BS246" s="1">
        <v>2</v>
      </c>
      <c r="BT246" s="1">
        <v>3</v>
      </c>
      <c r="BU246" s="1">
        <v>4</v>
      </c>
      <c r="BW246" s="1">
        <v>4.75</v>
      </c>
      <c r="BX246" s="1">
        <v>2</v>
      </c>
      <c r="BY246" s="1">
        <v>2</v>
      </c>
      <c r="BZ246" s="1">
        <v>26.82</v>
      </c>
      <c r="CA246" s="1">
        <v>119</v>
      </c>
      <c r="CB246" s="24">
        <v>1</v>
      </c>
      <c r="CC246" s="24">
        <v>168</v>
      </c>
      <c r="CD246" s="48">
        <f t="shared" si="106"/>
        <v>3.36</v>
      </c>
      <c r="CE246" s="48">
        <v>3</v>
      </c>
      <c r="CF246" s="25">
        <v>0</v>
      </c>
      <c r="CG246" s="17">
        <v>0</v>
      </c>
      <c r="CH246" s="17">
        <v>0</v>
      </c>
      <c r="CI246" s="17">
        <v>0</v>
      </c>
      <c r="CJ246" s="17">
        <v>0</v>
      </c>
      <c r="CK246" s="17">
        <v>168</v>
      </c>
      <c r="CL246" s="1">
        <f t="shared" si="109"/>
        <v>3.36</v>
      </c>
      <c r="CM246" s="22">
        <v>13.8</v>
      </c>
      <c r="CN246" s="17">
        <v>1</v>
      </c>
      <c r="CO246" s="1">
        <v>64.9</v>
      </c>
      <c r="CP246" s="1">
        <v>3</v>
      </c>
      <c r="CQ246" s="1">
        <f t="shared" si="105"/>
        <v>6.49</v>
      </c>
      <c r="CR246" s="1">
        <v>1.21</v>
      </c>
      <c r="CS246" s="1">
        <f t="shared" si="107"/>
        <v>12.1</v>
      </c>
      <c r="CT246" s="22">
        <v>2</v>
      </c>
      <c r="CU246" s="22">
        <v>29</v>
      </c>
      <c r="CV246" s="22">
        <v>1</v>
      </c>
      <c r="CW246" s="22">
        <v>31.5</v>
      </c>
      <c r="CX246" s="26">
        <f t="shared" si="93"/>
        <v>1.4983105537896</v>
      </c>
      <c r="CY246" s="27">
        <f t="shared" si="94"/>
        <v>0.988884965501136</v>
      </c>
      <c r="CZ246" s="26">
        <f t="shared" si="95"/>
        <v>2.465</v>
      </c>
      <c r="DA246" s="28">
        <f t="shared" si="96"/>
        <v>-1.47611503449886</v>
      </c>
      <c r="DB246" s="22">
        <v>2</v>
      </c>
      <c r="DC246" s="1">
        <v>1</v>
      </c>
      <c r="DD246" s="17">
        <v>2</v>
      </c>
      <c r="DE246" s="29">
        <f t="shared" si="112"/>
        <v>0</v>
      </c>
      <c r="DF246" s="29">
        <v>0</v>
      </c>
      <c r="DG246" s="1">
        <v>48</v>
      </c>
      <c r="DH246" s="1">
        <f t="shared" si="108"/>
        <v>4.8</v>
      </c>
      <c r="DI246" s="1">
        <v>54</v>
      </c>
      <c r="DJ246" s="1">
        <f t="shared" si="97"/>
        <v>5.4</v>
      </c>
      <c r="DK246" s="1">
        <v>3</v>
      </c>
      <c r="DL246" s="1">
        <v>114</v>
      </c>
      <c r="DM246" s="1">
        <v>18</v>
      </c>
      <c r="DN246" s="1">
        <f t="shared" si="110"/>
        <v>1.8</v>
      </c>
      <c r="DO246" s="1">
        <v>3912</v>
      </c>
      <c r="DP246" s="1">
        <v>1</v>
      </c>
      <c r="DQ246" s="1">
        <f t="shared" si="111"/>
        <v>3.912</v>
      </c>
      <c r="DR246" s="1">
        <v>54</v>
      </c>
      <c r="DS246" s="25">
        <v>4.5</v>
      </c>
      <c r="DT246" s="1" t="s">
        <v>584</v>
      </c>
      <c r="DU246" s="1">
        <v>2</v>
      </c>
      <c r="DV246" s="1">
        <v>8</v>
      </c>
      <c r="DW246" s="1">
        <v>2</v>
      </c>
      <c r="DX246" s="20">
        <v>6.07</v>
      </c>
      <c r="DY246" s="1">
        <v>55.5</v>
      </c>
      <c r="DZ246" s="30">
        <v>120</v>
      </c>
      <c r="EA246" s="1">
        <v>212</v>
      </c>
      <c r="EB246" s="1">
        <v>14.6</v>
      </c>
      <c r="EC246" s="1">
        <v>58.6</v>
      </c>
      <c r="ED246" s="1">
        <v>1.28</v>
      </c>
      <c r="EE246" s="1">
        <v>32</v>
      </c>
      <c r="EF246" s="1">
        <v>45.4</v>
      </c>
      <c r="EG246" s="26">
        <f t="shared" si="113"/>
        <v>1.6570558528571</v>
      </c>
      <c r="EH246" s="26">
        <f t="shared" si="114"/>
        <v>1.09365686288569</v>
      </c>
      <c r="EI246" s="1">
        <f t="shared" si="115"/>
        <v>2.72</v>
      </c>
      <c r="EJ246" s="28">
        <f t="shared" si="116"/>
        <v>-1.62634313711431</v>
      </c>
      <c r="EK246" s="22">
        <v>2</v>
      </c>
      <c r="EL246" s="1">
        <v>2</v>
      </c>
      <c r="EM246" s="1">
        <v>59</v>
      </c>
      <c r="EN246" s="1">
        <v>104</v>
      </c>
      <c r="EO246" s="1">
        <v>100</v>
      </c>
      <c r="EP246" s="1">
        <v>16</v>
      </c>
      <c r="EQ246" s="1">
        <v>3975</v>
      </c>
      <c r="ER246" s="25">
        <v>62</v>
      </c>
      <c r="ES246" s="1"/>
      <c r="ET246" s="1">
        <v>1</v>
      </c>
      <c r="EU246" s="1">
        <v>5.67</v>
      </c>
      <c r="EV246" s="1">
        <v>36.9</v>
      </c>
      <c r="EW246" s="30">
        <v>114</v>
      </c>
      <c r="EX246" s="1">
        <v>242</v>
      </c>
      <c r="EY246" s="1">
        <v>15.2</v>
      </c>
      <c r="EZ246" s="1">
        <v>52.3</v>
      </c>
      <c r="FA246" s="1">
        <v>1.33</v>
      </c>
      <c r="FB246" s="1">
        <v>37</v>
      </c>
      <c r="FC246" s="1">
        <v>27.1</v>
      </c>
      <c r="FD246" s="1">
        <v>25</v>
      </c>
      <c r="FE246" s="1">
        <v>32</v>
      </c>
      <c r="FF246" s="1">
        <v>87</v>
      </c>
      <c r="FG246" s="1">
        <v>15</v>
      </c>
      <c r="FH246" s="1">
        <v>3245</v>
      </c>
      <c r="FI246" s="1">
        <v>55</v>
      </c>
      <c r="FJ246" s="1"/>
      <c r="FK246" s="20">
        <v>38.7</v>
      </c>
      <c r="FL246" s="1">
        <v>36.4</v>
      </c>
      <c r="FM246" s="17"/>
      <c r="FN246" s="31">
        <v>1</v>
      </c>
      <c r="FO246" s="157">
        <v>1</v>
      </c>
      <c r="FP246" s="1">
        <v>0</v>
      </c>
      <c r="FQ246" s="1">
        <v>0</v>
      </c>
      <c r="FR246" s="1" t="s">
        <v>721</v>
      </c>
      <c r="FS246" s="1">
        <v>0</v>
      </c>
      <c r="FT246" s="1">
        <f t="shared" si="98"/>
        <v>0</v>
      </c>
      <c r="FU246" s="1">
        <v>1</v>
      </c>
      <c r="FV246" s="1">
        <f t="shared" si="99"/>
        <v>1</v>
      </c>
      <c r="FW246" s="1">
        <v>1</v>
      </c>
      <c r="FX246" s="1">
        <v>0</v>
      </c>
      <c r="FY246" s="17">
        <v>0</v>
      </c>
      <c r="FZ246" s="1">
        <v>0</v>
      </c>
      <c r="GA246" s="1"/>
      <c r="GB246" s="1">
        <v>0</v>
      </c>
      <c r="GC246" s="1">
        <v>0</v>
      </c>
      <c r="GD246" s="17">
        <v>0</v>
      </c>
      <c r="GE246" s="1">
        <v>0</v>
      </c>
      <c r="GF246" s="1"/>
      <c r="GG246" s="1">
        <v>0</v>
      </c>
      <c r="GH246" s="1">
        <v>0</v>
      </c>
      <c r="GI246" s="17">
        <v>0</v>
      </c>
      <c r="GJ246" s="1">
        <v>0</v>
      </c>
      <c r="GK246" s="1">
        <v>0</v>
      </c>
      <c r="GL246" s="1">
        <v>0</v>
      </c>
      <c r="GM246" s="32">
        <v>0</v>
      </c>
      <c r="GN246" s="17">
        <v>0</v>
      </c>
      <c r="GO246" s="17">
        <v>0</v>
      </c>
      <c r="GP246" s="1">
        <v>0</v>
      </c>
      <c r="GQ246" s="1">
        <v>0</v>
      </c>
      <c r="GR246" s="1">
        <v>0</v>
      </c>
      <c r="GS246" s="1">
        <v>0</v>
      </c>
      <c r="GT246" s="32">
        <v>0</v>
      </c>
      <c r="GU246" s="32">
        <v>0</v>
      </c>
      <c r="GV246" s="1">
        <v>0</v>
      </c>
      <c r="GW246" s="1">
        <v>0</v>
      </c>
      <c r="GX246" s="157">
        <v>0</v>
      </c>
      <c r="GY246" s="17">
        <v>0</v>
      </c>
      <c r="GZ246" s="17">
        <v>0</v>
      </c>
      <c r="HA246" s="25">
        <v>0</v>
      </c>
      <c r="HB246" s="1">
        <v>0</v>
      </c>
      <c r="HC246" s="17">
        <v>0</v>
      </c>
      <c r="HD246" s="170">
        <v>0</v>
      </c>
      <c r="HE246" s="17">
        <v>0</v>
      </c>
      <c r="HF246" s="17">
        <v>0</v>
      </c>
      <c r="HG246" s="17">
        <v>0</v>
      </c>
      <c r="HH246" s="17">
        <v>0</v>
      </c>
      <c r="HI246" s="17">
        <v>0</v>
      </c>
      <c r="HJ246" s="1"/>
      <c r="HK246" s="1"/>
      <c r="HL246" s="1">
        <v>0</v>
      </c>
      <c r="HM246" s="1">
        <v>0</v>
      </c>
      <c r="HN246" s="1">
        <v>0</v>
      </c>
      <c r="HO246" s="1">
        <v>0</v>
      </c>
      <c r="HP246" s="1">
        <v>0</v>
      </c>
      <c r="HQ246" s="1">
        <v>0</v>
      </c>
      <c r="HR246" s="32">
        <v>0</v>
      </c>
      <c r="HS246" s="1">
        <v>0</v>
      </c>
      <c r="HT246" s="32">
        <v>0</v>
      </c>
      <c r="HU246" s="32">
        <v>0</v>
      </c>
      <c r="HV246" s="1"/>
      <c r="HW246" s="32">
        <v>0</v>
      </c>
      <c r="HX246" s="32">
        <v>0</v>
      </c>
      <c r="HY246" s="1">
        <f t="shared" si="100"/>
        <v>0</v>
      </c>
      <c r="HZ246" s="1">
        <v>0</v>
      </c>
      <c r="IA246" s="1">
        <f t="shared" si="101"/>
        <v>0</v>
      </c>
      <c r="IB246" s="1">
        <v>0</v>
      </c>
      <c r="IC246" s="1">
        <v>0</v>
      </c>
      <c r="ID246" s="23">
        <v>0</v>
      </c>
      <c r="IE246" s="23"/>
      <c r="IF246" s="23"/>
      <c r="IG246" s="36">
        <v>1</v>
      </c>
      <c r="IH246" s="37" t="s">
        <v>242</v>
      </c>
      <c r="II246" s="179">
        <v>0</v>
      </c>
      <c r="IJ246" s="1" t="s">
        <v>1067</v>
      </c>
      <c r="IK246" s="1" t="s">
        <v>439</v>
      </c>
      <c r="IL246" s="3" t="s">
        <v>242</v>
      </c>
      <c r="IM246" s="1"/>
      <c r="IN246" s="1"/>
      <c r="IO246" s="1"/>
      <c r="IP246" s="1"/>
      <c r="IQ246" s="1"/>
      <c r="IR246" s="1"/>
      <c r="IS246" s="1"/>
      <c r="IT246" s="1"/>
      <c r="IU246" s="1"/>
      <c r="IV246" s="1"/>
      <c r="IW246" s="1"/>
      <c r="IX246" s="1"/>
      <c r="IY246" s="1"/>
      <c r="IZ246" s="1"/>
      <c r="JA246" s="1"/>
      <c r="JB246" s="1"/>
      <c r="JC246" s="1"/>
      <c r="JD246" s="1"/>
      <c r="JE246" s="1"/>
      <c r="JI246" s="3" t="s">
        <v>242</v>
      </c>
      <c r="JN246" s="118"/>
    </row>
    <row r="247" s="1" customFormat="1" spans="1:274">
      <c r="A247" s="17">
        <v>148</v>
      </c>
      <c r="B247" s="48">
        <v>3001588870</v>
      </c>
      <c r="C247" s="48" t="s">
        <v>1068</v>
      </c>
      <c r="E247" s="49">
        <v>3</v>
      </c>
      <c r="F247" s="49">
        <v>2</v>
      </c>
      <c r="G247" s="17">
        <v>3</v>
      </c>
      <c r="H247" s="1">
        <v>2</v>
      </c>
      <c r="I247" s="71">
        <v>58.7433264887064</v>
      </c>
      <c r="J247" s="47">
        <v>1</v>
      </c>
      <c r="K247" s="68">
        <f t="shared" si="92"/>
        <v>5.87433264887064</v>
      </c>
      <c r="L247" s="49">
        <v>3</v>
      </c>
      <c r="M247" s="78">
        <v>22586</v>
      </c>
      <c r="N247" s="1">
        <v>1</v>
      </c>
      <c r="O247" s="1">
        <v>0</v>
      </c>
      <c r="P247" s="1">
        <v>0</v>
      </c>
      <c r="Q247" s="1">
        <v>0</v>
      </c>
      <c r="R247" s="1">
        <v>0</v>
      </c>
      <c r="S247" s="19">
        <v>243</v>
      </c>
      <c r="T247" s="83">
        <v>245</v>
      </c>
      <c r="U247" s="1">
        <v>1</v>
      </c>
      <c r="V247" s="1">
        <v>1</v>
      </c>
      <c r="W247" s="1">
        <v>1</v>
      </c>
      <c r="X247" s="1">
        <v>1</v>
      </c>
      <c r="Z247" s="88">
        <v>44042</v>
      </c>
      <c r="AA247" s="17">
        <v>92</v>
      </c>
      <c r="AB247" s="17">
        <v>0</v>
      </c>
      <c r="AC247" s="1">
        <v>23.43</v>
      </c>
      <c r="AD247" s="1">
        <v>2</v>
      </c>
      <c r="AE247" s="20" t="s">
        <v>1069</v>
      </c>
      <c r="AF247" s="16"/>
      <c r="AG247" s="16" t="s">
        <v>235</v>
      </c>
      <c r="AH247" s="16">
        <v>1</v>
      </c>
      <c r="AI247" s="21">
        <v>1</v>
      </c>
      <c r="AJ247" s="16">
        <v>2.5</v>
      </c>
      <c r="AK247" s="17">
        <v>2.5</v>
      </c>
      <c r="AL247" s="107">
        <v>2</v>
      </c>
      <c r="AM247" s="1">
        <v>2</v>
      </c>
      <c r="AN247" s="1">
        <v>2</v>
      </c>
      <c r="AO247" s="1">
        <v>0</v>
      </c>
      <c r="AP247" s="1">
        <v>0</v>
      </c>
      <c r="AQ247" s="17">
        <v>2</v>
      </c>
      <c r="AR247" s="1">
        <v>1</v>
      </c>
      <c r="AS247" s="1">
        <v>1</v>
      </c>
      <c r="AT247" s="17" t="s">
        <v>246</v>
      </c>
      <c r="AU247" s="17">
        <v>1</v>
      </c>
      <c r="AV247" s="17">
        <v>1</v>
      </c>
      <c r="AW247" s="1">
        <v>0</v>
      </c>
      <c r="AX247" s="1">
        <v>1</v>
      </c>
      <c r="AY247" s="1">
        <v>1</v>
      </c>
      <c r="AZ247" s="1">
        <v>1</v>
      </c>
      <c r="BA247" s="1">
        <v>1</v>
      </c>
      <c r="BB247" s="107">
        <v>1</v>
      </c>
      <c r="BC247" s="22">
        <v>0</v>
      </c>
      <c r="BD247" s="22">
        <v>0</v>
      </c>
      <c r="BE247" s="22"/>
      <c r="BF247" s="1">
        <v>0</v>
      </c>
      <c r="BG247" s="1">
        <v>1</v>
      </c>
      <c r="BH247" s="17">
        <v>1</v>
      </c>
      <c r="BI247" s="1">
        <v>0</v>
      </c>
      <c r="BJ247" s="17">
        <v>0</v>
      </c>
      <c r="BK247" s="23">
        <v>2</v>
      </c>
      <c r="BL247" s="1">
        <v>0</v>
      </c>
      <c r="BM247" s="3">
        <v>0</v>
      </c>
      <c r="BN247" s="1">
        <v>1</v>
      </c>
      <c r="BO247" s="3">
        <v>0</v>
      </c>
      <c r="BP247" s="1">
        <v>1</v>
      </c>
      <c r="BQ247" s="1">
        <v>1</v>
      </c>
      <c r="BR247" s="1">
        <v>795.8</v>
      </c>
      <c r="BS247" s="1">
        <v>3</v>
      </c>
      <c r="BT247" s="1">
        <v>3</v>
      </c>
      <c r="BU247" s="1">
        <v>4</v>
      </c>
      <c r="BW247" s="3">
        <v>5.37</v>
      </c>
      <c r="BX247" s="1">
        <v>2</v>
      </c>
      <c r="BY247" s="66">
        <v>3</v>
      </c>
      <c r="BZ247" s="3">
        <v>65.6</v>
      </c>
      <c r="CA247" s="3">
        <v>135</v>
      </c>
      <c r="CB247" s="24">
        <v>2</v>
      </c>
      <c r="CC247" s="3">
        <v>209</v>
      </c>
      <c r="CD247" s="48">
        <f t="shared" si="106"/>
        <v>4.18</v>
      </c>
      <c r="CE247" s="48">
        <v>3</v>
      </c>
      <c r="CF247" s="129">
        <v>0</v>
      </c>
      <c r="CG247" s="3">
        <v>0</v>
      </c>
      <c r="CH247" s="3">
        <v>0</v>
      </c>
      <c r="CI247" s="3">
        <v>0</v>
      </c>
      <c r="CJ247" s="3">
        <v>0</v>
      </c>
      <c r="CK247" s="3">
        <v>209</v>
      </c>
      <c r="CL247" s="1">
        <f t="shared" si="109"/>
        <v>4.18</v>
      </c>
      <c r="CM247" s="3">
        <v>11.8</v>
      </c>
      <c r="CN247" s="17">
        <v>1</v>
      </c>
      <c r="CO247" s="3">
        <v>93</v>
      </c>
      <c r="CP247" s="1">
        <v>6</v>
      </c>
      <c r="CQ247" s="1">
        <f t="shared" si="105"/>
        <v>9.3</v>
      </c>
      <c r="CR247" s="3">
        <v>1.03</v>
      </c>
      <c r="CS247" s="1">
        <f t="shared" si="107"/>
        <v>10.3</v>
      </c>
      <c r="CT247" s="107">
        <v>1</v>
      </c>
      <c r="CU247" s="3">
        <v>44</v>
      </c>
      <c r="CV247" s="107">
        <v>2</v>
      </c>
      <c r="CW247" s="3">
        <v>13.4</v>
      </c>
      <c r="CX247" s="26">
        <f t="shared" si="93"/>
        <v>1.12710479836481</v>
      </c>
      <c r="CY247" s="27">
        <f t="shared" si="94"/>
        <v>0.743889166920773</v>
      </c>
      <c r="CZ247" s="26">
        <f t="shared" si="95"/>
        <v>3.74</v>
      </c>
      <c r="DA247" s="28">
        <f t="shared" si="96"/>
        <v>-2.99611083307923</v>
      </c>
      <c r="DB247" s="107">
        <v>1</v>
      </c>
      <c r="DC247" s="1">
        <v>1</v>
      </c>
      <c r="DD247" s="66">
        <v>2</v>
      </c>
      <c r="DE247" s="29">
        <f t="shared" si="112"/>
        <v>1</v>
      </c>
      <c r="DF247" s="141">
        <v>1</v>
      </c>
      <c r="DG247" s="3">
        <v>22</v>
      </c>
      <c r="DH247" s="1">
        <f t="shared" si="108"/>
        <v>2.2</v>
      </c>
      <c r="DI247" s="3">
        <v>27</v>
      </c>
      <c r="DJ247" s="1">
        <f t="shared" si="97"/>
        <v>2.7</v>
      </c>
      <c r="DK247" s="17">
        <v>2</v>
      </c>
      <c r="DL247" s="3">
        <v>89</v>
      </c>
      <c r="DM247" s="3">
        <v>28</v>
      </c>
      <c r="DN247" s="1">
        <f t="shared" si="110"/>
        <v>2.8</v>
      </c>
      <c r="DO247" s="3">
        <v>8390</v>
      </c>
      <c r="DP247" s="1">
        <v>2</v>
      </c>
      <c r="DQ247" s="1">
        <f t="shared" si="111"/>
        <v>8.39</v>
      </c>
      <c r="DR247" s="3">
        <v>64</v>
      </c>
      <c r="DS247" s="129">
        <v>6</v>
      </c>
      <c r="DT247" s="3" t="s">
        <v>241</v>
      </c>
      <c r="DU247" s="3">
        <v>1</v>
      </c>
      <c r="DV247" s="3">
        <v>5</v>
      </c>
      <c r="DW247" s="1">
        <v>1</v>
      </c>
      <c r="DX247" s="95">
        <v>5.71</v>
      </c>
      <c r="DY247" s="3">
        <v>74</v>
      </c>
      <c r="DZ247" s="30">
        <v>123</v>
      </c>
      <c r="EA247" s="3">
        <v>165</v>
      </c>
      <c r="EB247" s="3">
        <v>12.3</v>
      </c>
      <c r="EC247" s="3">
        <v>83</v>
      </c>
      <c r="ED247" s="3">
        <v>1.07</v>
      </c>
      <c r="EE247" s="3">
        <v>37</v>
      </c>
      <c r="EF247" s="3">
        <v>15.5</v>
      </c>
      <c r="EG247" s="26">
        <f t="shared" si="113"/>
        <v>1.19033169817029</v>
      </c>
      <c r="EH247" s="26">
        <f t="shared" si="114"/>
        <v>0.785618920792392</v>
      </c>
      <c r="EI247" s="1">
        <f t="shared" si="115"/>
        <v>3.145</v>
      </c>
      <c r="EJ247" s="28">
        <f t="shared" si="116"/>
        <v>-2.35938107920761</v>
      </c>
      <c r="EK247" s="22">
        <v>2</v>
      </c>
      <c r="EL247" s="1">
        <v>2</v>
      </c>
      <c r="EM247" s="3">
        <v>84</v>
      </c>
      <c r="EN247" s="3">
        <v>112</v>
      </c>
      <c r="EO247" s="3">
        <v>82</v>
      </c>
      <c r="EP247" s="3">
        <v>22</v>
      </c>
      <c r="EQ247" s="3">
        <v>7072</v>
      </c>
      <c r="ER247" s="129">
        <v>59</v>
      </c>
      <c r="ES247" s="118">
        <v>143.3</v>
      </c>
      <c r="ET247" s="3">
        <v>1</v>
      </c>
      <c r="EU247" s="3">
        <v>5.47</v>
      </c>
      <c r="EV247" s="3">
        <v>71.6</v>
      </c>
      <c r="EW247" s="30">
        <v>117</v>
      </c>
      <c r="EX247" s="3">
        <v>179</v>
      </c>
      <c r="EY247" s="3">
        <v>12.7</v>
      </c>
      <c r="EZ247" s="3">
        <v>76</v>
      </c>
      <c r="FA247" s="3">
        <v>1.11</v>
      </c>
      <c r="FB247" s="3">
        <v>38</v>
      </c>
      <c r="FC247" s="3">
        <v>15.2</v>
      </c>
      <c r="FD247" s="3">
        <v>59</v>
      </c>
      <c r="FE247" s="3">
        <v>37</v>
      </c>
      <c r="FF247" s="3">
        <v>83</v>
      </c>
      <c r="FG247" s="3">
        <v>26</v>
      </c>
      <c r="FH247" s="3">
        <v>6457</v>
      </c>
      <c r="FI247" s="3">
        <v>56</v>
      </c>
      <c r="FJ247" s="3">
        <v>96.96</v>
      </c>
      <c r="FK247" s="95">
        <v>37.8</v>
      </c>
      <c r="FL247" s="3">
        <v>36.7</v>
      </c>
      <c r="FN247" s="31">
        <v>1</v>
      </c>
      <c r="FO247" s="32">
        <v>0</v>
      </c>
      <c r="FP247" s="3">
        <v>1</v>
      </c>
      <c r="FQ247" s="1">
        <v>0</v>
      </c>
      <c r="FR247" s="3">
        <v>0</v>
      </c>
      <c r="FS247" s="1">
        <v>0</v>
      </c>
      <c r="FT247" s="1">
        <f t="shared" si="98"/>
        <v>0</v>
      </c>
      <c r="FU247" s="66">
        <v>0</v>
      </c>
      <c r="FV247" s="1">
        <f t="shared" si="99"/>
        <v>0</v>
      </c>
      <c r="FW247" s="1">
        <v>0</v>
      </c>
      <c r="FX247" s="1">
        <v>0</v>
      </c>
      <c r="FY247" s="17">
        <v>0</v>
      </c>
      <c r="FZ247" s="1">
        <v>0</v>
      </c>
      <c r="GA247" s="17"/>
      <c r="GB247" s="1">
        <v>0</v>
      </c>
      <c r="GC247" s="17">
        <v>0</v>
      </c>
      <c r="GD247" s="17">
        <v>0</v>
      </c>
      <c r="GE247" s="1">
        <v>0</v>
      </c>
      <c r="GF247" s="17"/>
      <c r="GG247" s="1">
        <v>0</v>
      </c>
      <c r="GH247" s="17">
        <v>0</v>
      </c>
      <c r="GI247" s="17">
        <v>0</v>
      </c>
      <c r="GJ247" s="1">
        <v>0</v>
      </c>
      <c r="GK247" s="3">
        <v>0</v>
      </c>
      <c r="GL247" s="3">
        <v>0</v>
      </c>
      <c r="GM247" s="32">
        <v>0</v>
      </c>
      <c r="GN247" s="17">
        <v>0</v>
      </c>
      <c r="GO247" s="66">
        <v>0</v>
      </c>
      <c r="GP247" s="1">
        <v>0</v>
      </c>
      <c r="GQ247" s="1">
        <v>0</v>
      </c>
      <c r="GR247" s="66">
        <v>0</v>
      </c>
      <c r="GS247" s="1">
        <v>0</v>
      </c>
      <c r="GT247" s="32">
        <v>0</v>
      </c>
      <c r="GU247" s="32">
        <v>0</v>
      </c>
      <c r="GV247" s="3">
        <v>0</v>
      </c>
      <c r="GW247" s="3">
        <v>0</v>
      </c>
      <c r="GX247" s="157">
        <v>0</v>
      </c>
      <c r="GY247" s="66">
        <v>0</v>
      </c>
      <c r="GZ247" s="17">
        <v>0</v>
      </c>
      <c r="HA247" s="129">
        <v>0</v>
      </c>
      <c r="HB247" s="3">
        <v>0</v>
      </c>
      <c r="HC247" s="17">
        <v>0</v>
      </c>
      <c r="HD247" s="170">
        <v>0</v>
      </c>
      <c r="HE247" s="17">
        <v>0</v>
      </c>
      <c r="HF247" s="17">
        <v>0</v>
      </c>
      <c r="HG247" s="17">
        <v>0</v>
      </c>
      <c r="HH247" s="17">
        <v>0</v>
      </c>
      <c r="HI247" s="17">
        <v>0</v>
      </c>
      <c r="HJ247" s="3"/>
      <c r="HK247" s="3"/>
      <c r="HL247" s="3">
        <v>0</v>
      </c>
      <c r="HM247" s="3">
        <v>0</v>
      </c>
      <c r="HN247" s="3">
        <v>0</v>
      </c>
      <c r="HO247" s="3">
        <v>0</v>
      </c>
      <c r="HP247" s="3">
        <v>0</v>
      </c>
      <c r="HQ247" s="3">
        <v>0</v>
      </c>
      <c r="HR247" s="32">
        <v>0</v>
      </c>
      <c r="HS247" s="1">
        <v>0</v>
      </c>
      <c r="HT247" s="32">
        <v>0</v>
      </c>
      <c r="HU247" s="32">
        <v>0</v>
      </c>
      <c r="HW247" s="32">
        <v>0</v>
      </c>
      <c r="HX247" s="32">
        <v>0</v>
      </c>
      <c r="HY247" s="1">
        <f t="shared" si="100"/>
        <v>0</v>
      </c>
      <c r="HZ247" s="1">
        <v>0</v>
      </c>
      <c r="IA247" s="1">
        <f t="shared" si="101"/>
        <v>0</v>
      </c>
      <c r="IB247" s="1">
        <v>0</v>
      </c>
      <c r="IC247" s="3">
        <v>0</v>
      </c>
      <c r="ID247" s="118">
        <v>0</v>
      </c>
      <c r="IE247" s="118"/>
      <c r="IF247" s="118"/>
      <c r="IG247" s="115">
        <v>2</v>
      </c>
      <c r="IH247" s="118" t="s">
        <v>242</v>
      </c>
      <c r="II247" s="179">
        <v>0</v>
      </c>
      <c r="IJ247" s="3" t="s">
        <v>1070</v>
      </c>
      <c r="IK247" s="3"/>
      <c r="IL247" s="38" t="s">
        <v>242</v>
      </c>
      <c r="IM247" s="3" t="s">
        <v>1071</v>
      </c>
      <c r="IN247" s="3">
        <v>1</v>
      </c>
      <c r="IO247" s="3">
        <v>0.92</v>
      </c>
      <c r="IP247" s="3"/>
      <c r="IQ247" s="3">
        <v>6.09</v>
      </c>
      <c r="IR247" s="3">
        <v>53.1</v>
      </c>
      <c r="IS247" s="3">
        <v>140</v>
      </c>
      <c r="IT247" s="3">
        <v>193</v>
      </c>
      <c r="IU247" s="3"/>
      <c r="IV247" s="3"/>
      <c r="IW247" s="3"/>
      <c r="IX247" s="3">
        <v>42</v>
      </c>
      <c r="IY247" s="3">
        <v>7.8</v>
      </c>
      <c r="IZ247" s="3">
        <v>15</v>
      </c>
      <c r="JA247" s="3">
        <v>25</v>
      </c>
      <c r="JB247" s="3">
        <v>74</v>
      </c>
      <c r="JC247" s="3">
        <v>31</v>
      </c>
      <c r="JD247" s="3">
        <v>8205</v>
      </c>
      <c r="JE247" s="118">
        <v>77</v>
      </c>
      <c r="JI247" s="38" t="s">
        <v>242</v>
      </c>
      <c r="JN247" s="23"/>
    </row>
    <row r="248" s="1" customFormat="1" spans="1:274">
      <c r="A248" s="17">
        <v>149</v>
      </c>
      <c r="B248" s="48">
        <v>3001036185</v>
      </c>
      <c r="C248" s="48" t="s">
        <v>1072</v>
      </c>
      <c r="E248" s="49">
        <v>2</v>
      </c>
      <c r="F248" s="49">
        <v>1</v>
      </c>
      <c r="G248" s="1">
        <v>2</v>
      </c>
      <c r="H248" s="1">
        <v>1</v>
      </c>
      <c r="I248" s="71">
        <v>55.6173687496998</v>
      </c>
      <c r="J248" s="47">
        <v>1</v>
      </c>
      <c r="K248" s="68">
        <f t="shared" si="92"/>
        <v>5.56173687496998</v>
      </c>
      <c r="L248" s="49">
        <v>3</v>
      </c>
      <c r="M248" s="78">
        <v>22951</v>
      </c>
      <c r="N248" s="1">
        <v>1</v>
      </c>
      <c r="O248" s="1">
        <v>1</v>
      </c>
      <c r="P248" s="1">
        <v>1</v>
      </c>
      <c r="Q248" s="1">
        <v>3</v>
      </c>
      <c r="R248" s="1">
        <v>1</v>
      </c>
      <c r="S248" s="19">
        <v>244</v>
      </c>
      <c r="T248" s="83">
        <v>246</v>
      </c>
      <c r="U248" s="1">
        <v>1</v>
      </c>
      <c r="V248" s="1">
        <v>1</v>
      </c>
      <c r="W248" s="1">
        <v>1</v>
      </c>
      <c r="X248" s="1">
        <v>1</v>
      </c>
      <c r="Z248" s="88">
        <v>43265</v>
      </c>
      <c r="AA248" s="17">
        <v>45</v>
      </c>
      <c r="AB248" s="17">
        <v>0</v>
      </c>
      <c r="AC248" s="1">
        <v>28.7</v>
      </c>
      <c r="AD248" s="1">
        <v>2</v>
      </c>
      <c r="AE248" s="20" t="s">
        <v>1073</v>
      </c>
      <c r="AF248" s="16"/>
      <c r="AG248" s="16" t="s">
        <v>235</v>
      </c>
      <c r="AH248" s="16">
        <v>1</v>
      </c>
      <c r="AI248" s="21">
        <v>1</v>
      </c>
      <c r="AJ248" s="16">
        <v>0.8</v>
      </c>
      <c r="AK248" s="17">
        <v>0.8</v>
      </c>
      <c r="AL248" s="22">
        <v>1</v>
      </c>
      <c r="AM248" s="1">
        <v>1</v>
      </c>
      <c r="AN248" s="1">
        <v>1</v>
      </c>
      <c r="AO248" s="1">
        <v>0</v>
      </c>
      <c r="AP248" s="1">
        <v>0</v>
      </c>
      <c r="AQ248" s="17">
        <v>1</v>
      </c>
      <c r="AR248" s="1">
        <v>1</v>
      </c>
      <c r="AS248" s="1">
        <v>1</v>
      </c>
      <c r="AT248" s="17">
        <v>0</v>
      </c>
      <c r="AU248" s="17">
        <v>0</v>
      </c>
      <c r="AV248" s="17">
        <v>0</v>
      </c>
      <c r="AW248" s="1">
        <v>0</v>
      </c>
      <c r="AX248" s="1">
        <v>1</v>
      </c>
      <c r="AY248" s="1">
        <v>1</v>
      </c>
      <c r="AZ248" s="1">
        <v>1</v>
      </c>
      <c r="BA248" s="1">
        <v>1</v>
      </c>
      <c r="BB248" s="107">
        <v>1</v>
      </c>
      <c r="BC248" s="22">
        <v>0</v>
      </c>
      <c r="BD248" s="22">
        <v>1</v>
      </c>
      <c r="BE248" s="22"/>
      <c r="BF248" s="1">
        <v>1</v>
      </c>
      <c r="BG248" s="1">
        <v>1</v>
      </c>
      <c r="BH248" s="17">
        <v>1</v>
      </c>
      <c r="BI248" s="1">
        <v>0</v>
      </c>
      <c r="BJ248" s="17">
        <v>0</v>
      </c>
      <c r="BK248" s="23">
        <v>1</v>
      </c>
      <c r="BL248" s="1">
        <v>0</v>
      </c>
      <c r="BM248" s="1">
        <v>0</v>
      </c>
      <c r="BN248" s="1">
        <v>1</v>
      </c>
      <c r="BO248" s="1">
        <v>0</v>
      </c>
      <c r="BP248" s="1">
        <v>1</v>
      </c>
      <c r="BQ248" s="1">
        <v>1</v>
      </c>
      <c r="BR248" s="1">
        <v>5</v>
      </c>
      <c r="BS248" s="1">
        <v>1</v>
      </c>
      <c r="BT248" s="1">
        <v>2</v>
      </c>
      <c r="BU248" s="1">
        <v>2</v>
      </c>
      <c r="BW248" s="1">
        <v>2.03</v>
      </c>
      <c r="BX248" s="17">
        <v>1</v>
      </c>
      <c r="BY248" s="1">
        <v>1</v>
      </c>
      <c r="BZ248" s="1">
        <v>60.1</v>
      </c>
      <c r="CA248" s="1">
        <v>134</v>
      </c>
      <c r="CB248" s="24">
        <v>2</v>
      </c>
      <c r="CC248" s="24">
        <v>45</v>
      </c>
      <c r="CD248" s="48">
        <f t="shared" si="106"/>
        <v>0.9</v>
      </c>
      <c r="CE248" s="48">
        <v>1</v>
      </c>
      <c r="CF248" s="25">
        <v>0</v>
      </c>
      <c r="CG248" s="17">
        <v>0</v>
      </c>
      <c r="CH248" s="17">
        <v>0</v>
      </c>
      <c r="CI248" s="17">
        <v>0</v>
      </c>
      <c r="CJ248" s="17">
        <v>0</v>
      </c>
      <c r="CK248" s="17">
        <v>45</v>
      </c>
      <c r="CL248" s="1">
        <f t="shared" si="109"/>
        <v>0.9</v>
      </c>
      <c r="CM248" s="22">
        <v>12.9</v>
      </c>
      <c r="CN248" s="17">
        <v>1</v>
      </c>
      <c r="CO248" s="1">
        <v>69.2</v>
      </c>
      <c r="CP248" s="1">
        <v>3</v>
      </c>
      <c r="CQ248" s="1">
        <f t="shared" si="105"/>
        <v>6.92</v>
      </c>
      <c r="CR248" s="1">
        <v>1.13</v>
      </c>
      <c r="CS248" s="1">
        <f t="shared" si="107"/>
        <v>11.3</v>
      </c>
      <c r="CT248" s="107">
        <v>1</v>
      </c>
      <c r="CU248" s="22">
        <v>37</v>
      </c>
      <c r="CV248" s="107">
        <v>2</v>
      </c>
      <c r="CW248" s="22">
        <v>18.1</v>
      </c>
      <c r="CX248" s="26">
        <f t="shared" si="93"/>
        <v>1.25767857486918</v>
      </c>
      <c r="CY248" s="27">
        <f t="shared" si="94"/>
        <v>0.830067859413662</v>
      </c>
      <c r="CZ248" s="26">
        <f t="shared" si="95"/>
        <v>3.145</v>
      </c>
      <c r="DA248" s="28">
        <f t="shared" si="96"/>
        <v>-2.31493214058634</v>
      </c>
      <c r="DB248" s="22">
        <v>2</v>
      </c>
      <c r="DC248" s="1">
        <v>1</v>
      </c>
      <c r="DD248" s="17">
        <v>2</v>
      </c>
      <c r="DE248" s="29">
        <f t="shared" si="112"/>
        <v>0</v>
      </c>
      <c r="DF248" s="29">
        <v>0</v>
      </c>
      <c r="DG248" s="1">
        <v>16</v>
      </c>
      <c r="DH248" s="1">
        <f t="shared" si="108"/>
        <v>1.6</v>
      </c>
      <c r="DI248" s="1">
        <v>22</v>
      </c>
      <c r="DJ248" s="1">
        <f t="shared" si="97"/>
        <v>2.2</v>
      </c>
      <c r="DK248" s="17">
        <v>1</v>
      </c>
      <c r="DL248" s="1">
        <v>118</v>
      </c>
      <c r="DM248" s="1">
        <v>56</v>
      </c>
      <c r="DN248" s="1">
        <f t="shared" si="110"/>
        <v>5.6</v>
      </c>
      <c r="DO248" s="1">
        <v>3973</v>
      </c>
      <c r="DP248" s="1">
        <v>2</v>
      </c>
      <c r="DQ248" s="1">
        <f t="shared" si="111"/>
        <v>3.973</v>
      </c>
      <c r="DR248" s="1">
        <v>96</v>
      </c>
      <c r="DS248" s="25">
        <v>4.2</v>
      </c>
      <c r="DT248" s="1" t="s">
        <v>260</v>
      </c>
      <c r="DU248" s="1">
        <v>1</v>
      </c>
      <c r="DV248" s="1">
        <v>6</v>
      </c>
      <c r="DW248" s="1">
        <v>1</v>
      </c>
      <c r="DX248" s="20">
        <v>2.69</v>
      </c>
      <c r="DY248" s="1">
        <v>66.9</v>
      </c>
      <c r="DZ248" s="30">
        <v>130</v>
      </c>
      <c r="EA248" s="1">
        <v>49</v>
      </c>
      <c r="EE248" s="1">
        <v>37</v>
      </c>
      <c r="EF248" s="1">
        <v>25.6</v>
      </c>
      <c r="EG248" s="26">
        <f t="shared" si="113"/>
        <v>1.40823996531185</v>
      </c>
      <c r="EH248" s="26">
        <f t="shared" si="114"/>
        <v>0.929438377105821</v>
      </c>
      <c r="EI248" s="1">
        <f t="shared" si="115"/>
        <v>3.145</v>
      </c>
      <c r="EJ248" s="28">
        <f t="shared" si="116"/>
        <v>-2.21556162289418</v>
      </c>
      <c r="EK248" s="22">
        <v>2</v>
      </c>
      <c r="EL248" s="1">
        <v>2</v>
      </c>
      <c r="EM248" s="1">
        <v>83</v>
      </c>
      <c r="EN248" s="1">
        <v>80</v>
      </c>
      <c r="EO248" s="1">
        <v>126</v>
      </c>
      <c r="EP248" s="1">
        <v>112</v>
      </c>
      <c r="EQ248" s="1">
        <v>4021</v>
      </c>
      <c r="ER248" s="25"/>
      <c r="ES248" s="23"/>
      <c r="ET248" s="1">
        <v>0</v>
      </c>
      <c r="EW248" s="30"/>
      <c r="FK248" s="20">
        <v>36.9</v>
      </c>
      <c r="FL248" s="1">
        <v>36.4</v>
      </c>
      <c r="FN248" s="31">
        <v>0</v>
      </c>
      <c r="FO248" s="32">
        <v>0</v>
      </c>
      <c r="FP248" s="1">
        <v>0</v>
      </c>
      <c r="FQ248" s="1">
        <v>0</v>
      </c>
      <c r="FR248" s="1">
        <v>0</v>
      </c>
      <c r="FS248" s="1">
        <v>0</v>
      </c>
      <c r="FT248" s="1">
        <f t="shared" si="98"/>
        <v>0</v>
      </c>
      <c r="FU248" s="1">
        <v>0</v>
      </c>
      <c r="FV248" s="1">
        <f t="shared" si="99"/>
        <v>0</v>
      </c>
      <c r="FW248" s="1">
        <v>0</v>
      </c>
      <c r="FX248" s="1">
        <v>0</v>
      </c>
      <c r="FY248" s="17">
        <v>0</v>
      </c>
      <c r="FZ248" s="1">
        <v>0</v>
      </c>
      <c r="GB248" s="1">
        <v>0</v>
      </c>
      <c r="GC248" s="1">
        <v>0</v>
      </c>
      <c r="GD248" s="17">
        <v>0</v>
      </c>
      <c r="GE248" s="1">
        <v>0</v>
      </c>
      <c r="GG248" s="1">
        <v>0</v>
      </c>
      <c r="GH248" s="1">
        <v>0</v>
      </c>
      <c r="GI248" s="17">
        <v>0</v>
      </c>
      <c r="GJ248" s="1">
        <v>0</v>
      </c>
      <c r="GK248" s="1">
        <v>0</v>
      </c>
      <c r="GL248" s="1">
        <v>0</v>
      </c>
      <c r="GM248" s="32">
        <v>0</v>
      </c>
      <c r="GN248" s="17">
        <v>0</v>
      </c>
      <c r="GO248" s="17">
        <v>0</v>
      </c>
      <c r="GP248" s="1">
        <v>0</v>
      </c>
      <c r="GQ248" s="1">
        <v>0</v>
      </c>
      <c r="GR248" s="1">
        <v>0</v>
      </c>
      <c r="GS248" s="1">
        <v>0</v>
      </c>
      <c r="GT248" s="32">
        <v>0</v>
      </c>
      <c r="GU248" s="32">
        <v>0</v>
      </c>
      <c r="GV248" s="1">
        <v>0</v>
      </c>
      <c r="GW248" s="1">
        <v>0</v>
      </c>
      <c r="GX248" s="157">
        <v>0</v>
      </c>
      <c r="GY248" s="17">
        <v>0</v>
      </c>
      <c r="GZ248" s="17">
        <v>0</v>
      </c>
      <c r="HA248" s="25">
        <v>0</v>
      </c>
      <c r="HB248" s="1">
        <v>0</v>
      </c>
      <c r="HC248" s="17">
        <v>0</v>
      </c>
      <c r="HD248" s="170">
        <v>0</v>
      </c>
      <c r="HE248" s="17">
        <v>0</v>
      </c>
      <c r="HF248" s="17">
        <v>0</v>
      </c>
      <c r="HG248" s="17">
        <v>0</v>
      </c>
      <c r="HH248" s="17">
        <v>0</v>
      </c>
      <c r="HI248" s="17">
        <v>0</v>
      </c>
      <c r="HL248" s="1">
        <v>0</v>
      </c>
      <c r="HM248" s="1">
        <v>0</v>
      </c>
      <c r="HN248" s="1">
        <v>0</v>
      </c>
      <c r="HO248" s="1">
        <v>0</v>
      </c>
      <c r="HP248" s="1">
        <v>0</v>
      </c>
      <c r="HQ248" s="1">
        <v>0</v>
      </c>
      <c r="HR248" s="32">
        <v>0</v>
      </c>
      <c r="HS248" s="1">
        <v>0</v>
      </c>
      <c r="HT248" s="32">
        <v>0</v>
      </c>
      <c r="HU248" s="32">
        <v>0</v>
      </c>
      <c r="HW248" s="32">
        <v>0</v>
      </c>
      <c r="HX248" s="32">
        <v>0</v>
      </c>
      <c r="HY248" s="1">
        <f t="shared" si="100"/>
        <v>0</v>
      </c>
      <c r="HZ248" s="1">
        <v>0</v>
      </c>
      <c r="IA248" s="1">
        <f t="shared" si="101"/>
        <v>0</v>
      </c>
      <c r="IB248" s="1">
        <v>0</v>
      </c>
      <c r="IC248" s="1">
        <v>0</v>
      </c>
      <c r="ID248" s="23">
        <v>0</v>
      </c>
      <c r="IE248" s="23"/>
      <c r="IF248" s="23"/>
      <c r="IG248" s="36">
        <v>1</v>
      </c>
      <c r="IH248" s="37" t="s">
        <v>242</v>
      </c>
      <c r="II248" s="179">
        <v>0</v>
      </c>
      <c r="IJ248" s="1" t="s">
        <v>1074</v>
      </c>
      <c r="IK248" s="1" t="s">
        <v>418</v>
      </c>
      <c r="IL248" s="38" t="s">
        <v>242</v>
      </c>
      <c r="IM248" s="1">
        <v>0</v>
      </c>
      <c r="IN248" s="1">
        <v>0</v>
      </c>
      <c r="IO248" s="1">
        <v>4.88</v>
      </c>
      <c r="IQ248" s="1">
        <v>2.66</v>
      </c>
      <c r="IR248" s="1">
        <v>64.2</v>
      </c>
      <c r="IS248" s="1">
        <v>139</v>
      </c>
      <c r="IT248" s="1">
        <v>57</v>
      </c>
      <c r="IU248" s="1">
        <v>12.4</v>
      </c>
      <c r="IV248" s="1">
        <v>75.7</v>
      </c>
      <c r="IW248" s="1">
        <v>1.08</v>
      </c>
      <c r="IX248" s="1">
        <v>36</v>
      </c>
      <c r="IY248" s="1">
        <v>15.7</v>
      </c>
      <c r="IZ248" s="1">
        <v>36</v>
      </c>
      <c r="JA248" s="1">
        <v>32</v>
      </c>
      <c r="JB248" s="1">
        <v>134</v>
      </c>
      <c r="JC248" s="1">
        <v>151</v>
      </c>
      <c r="JD248" s="1">
        <v>4426</v>
      </c>
      <c r="JE248" s="23">
        <v>82</v>
      </c>
      <c r="JI248" s="38" t="s">
        <v>242</v>
      </c>
      <c r="JN248" s="23"/>
    </row>
    <row r="249" s="3" customFormat="1" spans="2:274">
      <c r="B249" s="54"/>
      <c r="C249" s="54"/>
      <c r="E249" s="54">
        <v>2</v>
      </c>
      <c r="F249" s="49">
        <v>1</v>
      </c>
      <c r="G249" s="66">
        <v>2</v>
      </c>
      <c r="H249" s="66">
        <v>1</v>
      </c>
      <c r="I249" s="71">
        <v>57.757030162413</v>
      </c>
      <c r="J249" s="47">
        <v>1</v>
      </c>
      <c r="K249" s="68">
        <f t="shared" si="92"/>
        <v>5.7757030162413</v>
      </c>
      <c r="L249" s="49">
        <v>3</v>
      </c>
      <c r="M249" s="79">
        <v>22951</v>
      </c>
      <c r="N249" s="66">
        <v>1</v>
      </c>
      <c r="O249" s="66">
        <v>1</v>
      </c>
      <c r="P249" s="66">
        <v>1</v>
      </c>
      <c r="Q249" s="1">
        <v>3</v>
      </c>
      <c r="R249" s="1">
        <v>1</v>
      </c>
      <c r="S249" s="19">
        <v>245</v>
      </c>
      <c r="T249" s="83">
        <v>247</v>
      </c>
      <c r="U249" s="3">
        <v>2</v>
      </c>
      <c r="V249" s="3">
        <v>2</v>
      </c>
      <c r="W249" s="1">
        <v>2</v>
      </c>
      <c r="X249" s="1">
        <v>1</v>
      </c>
      <c r="Z249" s="92">
        <v>44047</v>
      </c>
      <c r="AA249" s="66">
        <v>47</v>
      </c>
      <c r="AB249" s="66" t="s">
        <v>641</v>
      </c>
      <c r="AC249" s="3">
        <v>31.83</v>
      </c>
      <c r="AD249" s="1">
        <v>2</v>
      </c>
      <c r="AE249" s="95" t="s">
        <v>370</v>
      </c>
      <c r="AF249" s="94"/>
      <c r="AG249" s="94" t="s">
        <v>251</v>
      </c>
      <c r="AH249" s="94">
        <v>2</v>
      </c>
      <c r="AI249" s="21">
        <v>2</v>
      </c>
      <c r="AJ249" s="94">
        <v>1.3</v>
      </c>
      <c r="AK249" s="66">
        <v>1.3</v>
      </c>
      <c r="AL249" s="22">
        <v>1</v>
      </c>
      <c r="AM249" s="3">
        <v>1</v>
      </c>
      <c r="AN249" s="3">
        <v>1</v>
      </c>
      <c r="AO249" s="3">
        <v>0</v>
      </c>
      <c r="AP249" s="3">
        <v>0</v>
      </c>
      <c r="AQ249" s="66">
        <v>1</v>
      </c>
      <c r="AR249" s="1">
        <v>1</v>
      </c>
      <c r="AS249" s="66">
        <v>1</v>
      </c>
      <c r="AT249" s="66" t="s">
        <v>246</v>
      </c>
      <c r="AU249" s="17">
        <v>1</v>
      </c>
      <c r="AV249" s="17">
        <v>1</v>
      </c>
      <c r="AW249" s="3">
        <v>0</v>
      </c>
      <c r="AX249" s="3">
        <v>1</v>
      </c>
      <c r="AY249" s="3">
        <v>1</v>
      </c>
      <c r="AZ249" s="3">
        <v>1</v>
      </c>
      <c r="BA249" s="1">
        <v>1</v>
      </c>
      <c r="BB249" s="66">
        <v>1</v>
      </c>
      <c r="BC249" s="22">
        <v>0</v>
      </c>
      <c r="BD249" s="3">
        <v>1</v>
      </c>
      <c r="BF249" s="3">
        <v>1</v>
      </c>
      <c r="BG249" s="3">
        <v>1</v>
      </c>
      <c r="BH249" s="17">
        <v>1</v>
      </c>
      <c r="BI249" s="3">
        <v>0</v>
      </c>
      <c r="BJ249" s="66">
        <v>0</v>
      </c>
      <c r="BK249" s="118">
        <v>1</v>
      </c>
      <c r="BL249" s="3">
        <v>0</v>
      </c>
      <c r="BM249" s="3">
        <v>0</v>
      </c>
      <c r="BN249" s="3">
        <v>1</v>
      </c>
      <c r="BO249" s="3">
        <v>0</v>
      </c>
      <c r="BP249" s="1">
        <v>1</v>
      </c>
      <c r="BQ249" s="66">
        <v>1</v>
      </c>
      <c r="BR249" s="3">
        <v>7.7</v>
      </c>
      <c r="BS249" s="1">
        <v>1</v>
      </c>
      <c r="BT249" s="1">
        <v>2</v>
      </c>
      <c r="BU249" s="1">
        <v>2</v>
      </c>
      <c r="BW249" s="3">
        <v>2.25</v>
      </c>
      <c r="BX249" s="17">
        <v>1</v>
      </c>
      <c r="BY249" s="1">
        <v>1</v>
      </c>
      <c r="BZ249" s="3">
        <v>69.4</v>
      </c>
      <c r="CA249" s="3">
        <v>150</v>
      </c>
      <c r="CB249" s="24">
        <v>2</v>
      </c>
      <c r="CC249" s="3">
        <v>47</v>
      </c>
      <c r="CD249" s="48">
        <f t="shared" si="106"/>
        <v>0.94</v>
      </c>
      <c r="CE249" s="48">
        <v>1</v>
      </c>
      <c r="CF249" s="129">
        <v>0</v>
      </c>
      <c r="CG249" s="3">
        <v>0</v>
      </c>
      <c r="CH249" s="3">
        <v>0</v>
      </c>
      <c r="CI249" s="3">
        <v>0</v>
      </c>
      <c r="CJ249" s="3">
        <v>0</v>
      </c>
      <c r="CK249" s="3">
        <v>47</v>
      </c>
      <c r="CL249" s="1">
        <f t="shared" si="109"/>
        <v>0.94</v>
      </c>
      <c r="CM249" s="3">
        <v>14.9</v>
      </c>
      <c r="CN249" s="17">
        <v>1</v>
      </c>
      <c r="CO249" s="3">
        <v>53.7</v>
      </c>
      <c r="CP249" s="1">
        <v>2</v>
      </c>
      <c r="CQ249" s="1">
        <f t="shared" si="105"/>
        <v>5.37</v>
      </c>
      <c r="CR249" s="3">
        <v>1.31</v>
      </c>
      <c r="CS249" s="1">
        <f t="shared" si="107"/>
        <v>13.1</v>
      </c>
      <c r="CT249" s="22">
        <v>2</v>
      </c>
      <c r="CU249" s="3">
        <v>40</v>
      </c>
      <c r="CV249" s="107">
        <v>2</v>
      </c>
      <c r="CW249" s="3">
        <v>37.6</v>
      </c>
      <c r="CX249" s="26">
        <f t="shared" si="93"/>
        <v>1.57518784492766</v>
      </c>
      <c r="CY249" s="27">
        <f t="shared" si="94"/>
        <v>1.03962397765226</v>
      </c>
      <c r="CZ249" s="26">
        <f t="shared" si="95"/>
        <v>3.4</v>
      </c>
      <c r="DA249" s="28">
        <f t="shared" si="96"/>
        <v>-2.36037602234774</v>
      </c>
      <c r="DB249" s="22">
        <v>2</v>
      </c>
      <c r="DC249" s="1">
        <v>1</v>
      </c>
      <c r="DD249" s="66">
        <v>2</v>
      </c>
      <c r="DE249" s="29">
        <f t="shared" si="112"/>
        <v>0</v>
      </c>
      <c r="DF249" s="29">
        <v>0</v>
      </c>
      <c r="DG249" s="3">
        <v>20</v>
      </c>
      <c r="DH249" s="1">
        <f t="shared" si="108"/>
        <v>2</v>
      </c>
      <c r="DI249" s="3">
        <v>26</v>
      </c>
      <c r="DJ249" s="1">
        <f t="shared" si="97"/>
        <v>2.6</v>
      </c>
      <c r="DK249" s="17">
        <v>2</v>
      </c>
      <c r="DL249" s="3">
        <v>80</v>
      </c>
      <c r="DM249" s="3">
        <v>151</v>
      </c>
      <c r="DN249" s="1">
        <f t="shared" si="110"/>
        <v>15.1</v>
      </c>
      <c r="DO249" s="3">
        <v>4891</v>
      </c>
      <c r="DP249" s="1">
        <v>2</v>
      </c>
      <c r="DQ249" s="1">
        <f t="shared" si="111"/>
        <v>4.891</v>
      </c>
      <c r="DR249" s="3">
        <v>113</v>
      </c>
      <c r="DS249" s="129">
        <v>6.6</v>
      </c>
      <c r="DT249" s="3" t="s">
        <v>308</v>
      </c>
      <c r="DU249" s="3">
        <v>2</v>
      </c>
      <c r="DV249" s="3">
        <v>7</v>
      </c>
      <c r="DW249" s="1">
        <v>2</v>
      </c>
      <c r="DX249" s="95">
        <v>2.58</v>
      </c>
      <c r="DY249" s="3">
        <v>72.5</v>
      </c>
      <c r="DZ249" s="30">
        <v>140</v>
      </c>
      <c r="EA249" s="3">
        <v>40</v>
      </c>
      <c r="EB249" s="3">
        <v>14.4</v>
      </c>
      <c r="EC249" s="3">
        <v>60.1</v>
      </c>
      <c r="ED249" s="3">
        <v>1.26</v>
      </c>
      <c r="EE249" s="3">
        <v>39</v>
      </c>
      <c r="EF249" s="3">
        <v>27.1</v>
      </c>
      <c r="EG249" s="26">
        <f t="shared" si="113"/>
        <v>1.43296929087441</v>
      </c>
      <c r="EH249" s="26">
        <f t="shared" si="114"/>
        <v>0.945759731977108</v>
      </c>
      <c r="EI249" s="1">
        <f t="shared" si="115"/>
        <v>3.315</v>
      </c>
      <c r="EJ249" s="28">
        <f t="shared" si="116"/>
        <v>-2.36924026802289</v>
      </c>
      <c r="EK249" s="22">
        <v>2</v>
      </c>
      <c r="EL249" s="1">
        <v>2</v>
      </c>
      <c r="EM249" s="3">
        <v>117</v>
      </c>
      <c r="EN249" s="3">
        <v>159</v>
      </c>
      <c r="EO249" s="3">
        <v>87</v>
      </c>
      <c r="EP249" s="3">
        <v>142</v>
      </c>
      <c r="EQ249" s="3">
        <v>4771</v>
      </c>
      <c r="ER249" s="129">
        <v>106</v>
      </c>
      <c r="ES249" s="118"/>
      <c r="ET249" s="3">
        <v>0</v>
      </c>
      <c r="EW249" s="30"/>
      <c r="FK249" s="95">
        <v>38</v>
      </c>
      <c r="FL249" s="3">
        <v>36.7</v>
      </c>
      <c r="FM249" s="17"/>
      <c r="FN249" s="31">
        <v>1</v>
      </c>
      <c r="FO249" s="157">
        <v>1</v>
      </c>
      <c r="FP249" s="3">
        <v>2</v>
      </c>
      <c r="FQ249" s="1">
        <v>1</v>
      </c>
      <c r="FR249" s="3">
        <v>0</v>
      </c>
      <c r="FS249" s="1">
        <v>0</v>
      </c>
      <c r="FT249" s="1">
        <f t="shared" si="98"/>
        <v>0</v>
      </c>
      <c r="FU249" s="66">
        <v>0</v>
      </c>
      <c r="FV249" s="1">
        <f t="shared" si="99"/>
        <v>0</v>
      </c>
      <c r="FW249" s="1">
        <v>0</v>
      </c>
      <c r="FX249" s="1">
        <v>0</v>
      </c>
      <c r="FY249" s="17">
        <v>0</v>
      </c>
      <c r="FZ249" s="1">
        <v>0</v>
      </c>
      <c r="GA249" s="17"/>
      <c r="GB249" s="1">
        <v>0</v>
      </c>
      <c r="GC249" s="17">
        <v>0</v>
      </c>
      <c r="GD249" s="17">
        <v>0</v>
      </c>
      <c r="GE249" s="1">
        <v>0</v>
      </c>
      <c r="GF249" s="17"/>
      <c r="GG249" s="1">
        <v>0</v>
      </c>
      <c r="GH249" s="17">
        <v>0</v>
      </c>
      <c r="GI249" s="17">
        <v>0</v>
      </c>
      <c r="GJ249" s="1">
        <v>0</v>
      </c>
      <c r="GK249" s="3">
        <v>0</v>
      </c>
      <c r="GL249" s="3">
        <v>0</v>
      </c>
      <c r="GM249" s="32">
        <v>0</v>
      </c>
      <c r="GN249" s="17">
        <v>0</v>
      </c>
      <c r="GO249" s="66">
        <v>0</v>
      </c>
      <c r="GP249" s="1">
        <v>0</v>
      </c>
      <c r="GQ249" s="1">
        <v>0</v>
      </c>
      <c r="GR249" s="66">
        <v>0</v>
      </c>
      <c r="GS249" s="1">
        <v>0</v>
      </c>
      <c r="GT249" s="32">
        <v>0</v>
      </c>
      <c r="GU249" s="32">
        <v>0</v>
      </c>
      <c r="GV249" s="3">
        <v>0</v>
      </c>
      <c r="GW249" s="3">
        <v>0</v>
      </c>
      <c r="GX249" s="157">
        <v>0</v>
      </c>
      <c r="GY249" s="66">
        <v>0</v>
      </c>
      <c r="GZ249" s="17">
        <v>0</v>
      </c>
      <c r="HA249" s="129">
        <v>0</v>
      </c>
      <c r="HB249" s="3">
        <v>0</v>
      </c>
      <c r="HC249" s="17">
        <v>0</v>
      </c>
      <c r="HD249" s="170">
        <v>0</v>
      </c>
      <c r="HE249" s="17">
        <v>0</v>
      </c>
      <c r="HF249" s="17">
        <v>0</v>
      </c>
      <c r="HG249" s="17">
        <v>0</v>
      </c>
      <c r="HH249" s="17">
        <v>0</v>
      </c>
      <c r="HI249" s="17">
        <v>0</v>
      </c>
      <c r="HL249" s="3">
        <v>0</v>
      </c>
      <c r="HM249" s="3">
        <v>0</v>
      </c>
      <c r="HN249" s="3">
        <v>0</v>
      </c>
      <c r="HO249" s="3">
        <v>0</v>
      </c>
      <c r="HP249" s="3">
        <v>0</v>
      </c>
      <c r="HQ249" s="3">
        <v>0</v>
      </c>
      <c r="HR249" s="32">
        <v>0</v>
      </c>
      <c r="HS249" s="1">
        <v>0</v>
      </c>
      <c r="HT249" s="32">
        <v>0</v>
      </c>
      <c r="HU249" s="32">
        <v>0</v>
      </c>
      <c r="HV249" s="1"/>
      <c r="HW249" s="32">
        <v>0</v>
      </c>
      <c r="HX249" s="32">
        <v>0</v>
      </c>
      <c r="HY249" s="1">
        <f t="shared" si="100"/>
        <v>0</v>
      </c>
      <c r="HZ249" s="1">
        <v>0</v>
      </c>
      <c r="IA249" s="1">
        <f t="shared" si="101"/>
        <v>0</v>
      </c>
      <c r="IB249" s="1">
        <v>0</v>
      </c>
      <c r="IC249" s="3">
        <v>0</v>
      </c>
      <c r="ID249" s="118">
        <v>0</v>
      </c>
      <c r="IE249" s="118"/>
      <c r="IF249" s="118"/>
      <c r="IG249" s="115">
        <v>1</v>
      </c>
      <c r="IH249" s="118" t="s">
        <v>242</v>
      </c>
      <c r="II249" s="179">
        <v>0</v>
      </c>
      <c r="IJ249" s="3" t="s">
        <v>1075</v>
      </c>
      <c r="IK249" s="3" t="s">
        <v>468</v>
      </c>
      <c r="IL249" s="3" t="s">
        <v>242</v>
      </c>
      <c r="JE249" s="118"/>
      <c r="JI249" s="3" t="s">
        <v>242</v>
      </c>
      <c r="JN249" s="118"/>
    </row>
    <row r="250" s="1" customFormat="1" spans="1:274">
      <c r="A250" s="17">
        <v>150</v>
      </c>
      <c r="B250" s="49">
        <v>3001588438</v>
      </c>
      <c r="C250" s="49" t="s">
        <v>1076</v>
      </c>
      <c r="E250" s="49">
        <v>3</v>
      </c>
      <c r="F250" s="49">
        <v>2</v>
      </c>
      <c r="G250" s="17">
        <v>3</v>
      </c>
      <c r="H250" s="1">
        <v>1</v>
      </c>
      <c r="I250" s="71">
        <v>55.8391930835735</v>
      </c>
      <c r="J250" s="47">
        <v>1</v>
      </c>
      <c r="K250" s="68">
        <f t="shared" si="92"/>
        <v>5.58391930835735</v>
      </c>
      <c r="L250" s="49">
        <v>3</v>
      </c>
      <c r="M250" s="78">
        <v>23651</v>
      </c>
      <c r="N250" s="1">
        <v>0</v>
      </c>
      <c r="O250" s="1">
        <v>0</v>
      </c>
      <c r="P250" s="1">
        <v>1</v>
      </c>
      <c r="Q250" s="1">
        <v>3</v>
      </c>
      <c r="R250" s="1">
        <v>1</v>
      </c>
      <c r="S250" s="19">
        <v>246</v>
      </c>
      <c r="T250" s="83">
        <v>248</v>
      </c>
      <c r="U250" s="1">
        <v>1</v>
      </c>
      <c r="V250" s="1">
        <v>1</v>
      </c>
      <c r="W250" s="1">
        <v>1</v>
      </c>
      <c r="X250" s="1">
        <v>1</v>
      </c>
      <c r="Z250" s="88">
        <v>44047</v>
      </c>
      <c r="AA250" s="17">
        <v>51</v>
      </c>
      <c r="AB250" s="17">
        <v>0</v>
      </c>
      <c r="AC250" s="1">
        <v>23.67</v>
      </c>
      <c r="AD250" s="1">
        <v>2</v>
      </c>
      <c r="AE250" s="20" t="s">
        <v>298</v>
      </c>
      <c r="AF250" s="16"/>
      <c r="AG250" s="16" t="s">
        <v>235</v>
      </c>
      <c r="AH250" s="16">
        <v>1</v>
      </c>
      <c r="AI250" s="21">
        <v>1</v>
      </c>
      <c r="AJ250" s="16">
        <v>0.8</v>
      </c>
      <c r="AK250" s="17">
        <v>0.8</v>
      </c>
      <c r="AL250" s="22">
        <v>1</v>
      </c>
      <c r="AM250" s="1">
        <v>1</v>
      </c>
      <c r="AN250" s="1">
        <v>1</v>
      </c>
      <c r="AO250" s="1">
        <v>0</v>
      </c>
      <c r="AP250" s="1">
        <v>0</v>
      </c>
      <c r="AQ250" s="17">
        <v>1</v>
      </c>
      <c r="AR250" s="1">
        <v>1</v>
      </c>
      <c r="AS250" s="1">
        <v>1</v>
      </c>
      <c r="AT250" s="17" t="s">
        <v>246</v>
      </c>
      <c r="AU250" s="17">
        <v>1</v>
      </c>
      <c r="AV250" s="17">
        <v>1</v>
      </c>
      <c r="AW250" s="1">
        <v>0</v>
      </c>
      <c r="AX250" s="1">
        <v>1</v>
      </c>
      <c r="AY250" s="1">
        <v>1</v>
      </c>
      <c r="AZ250" s="1" t="s">
        <v>993</v>
      </c>
      <c r="BA250" s="1">
        <v>2</v>
      </c>
      <c r="BB250" s="107">
        <v>2</v>
      </c>
      <c r="BC250" s="22">
        <v>0</v>
      </c>
      <c r="BD250" s="22">
        <v>0</v>
      </c>
      <c r="BE250" s="22"/>
      <c r="BF250" s="1">
        <v>1</v>
      </c>
      <c r="BG250" s="1">
        <v>1</v>
      </c>
      <c r="BH250" s="17">
        <v>1</v>
      </c>
      <c r="BI250" s="1">
        <v>0</v>
      </c>
      <c r="BJ250" s="17">
        <v>0</v>
      </c>
      <c r="BK250" s="23">
        <v>1</v>
      </c>
      <c r="BL250" s="1">
        <v>0</v>
      </c>
      <c r="BM250" s="1">
        <v>0</v>
      </c>
      <c r="BN250" s="1">
        <v>1</v>
      </c>
      <c r="BO250" s="1" t="s">
        <v>1077</v>
      </c>
      <c r="BP250" s="1">
        <v>1</v>
      </c>
      <c r="BQ250" s="1">
        <v>1</v>
      </c>
      <c r="BR250" s="1">
        <v>141.4</v>
      </c>
      <c r="BS250" s="1">
        <v>2</v>
      </c>
      <c r="BT250" s="1">
        <v>3</v>
      </c>
      <c r="BU250" s="1">
        <v>4</v>
      </c>
      <c r="BW250" s="1">
        <v>2.94</v>
      </c>
      <c r="BX250" s="17">
        <v>1</v>
      </c>
      <c r="BY250" s="1">
        <v>1</v>
      </c>
      <c r="BZ250" s="1">
        <v>55.1</v>
      </c>
      <c r="CA250" s="1">
        <v>132</v>
      </c>
      <c r="CB250" s="24">
        <v>2</v>
      </c>
      <c r="CC250" s="24">
        <v>51</v>
      </c>
      <c r="CD250" s="48">
        <f t="shared" si="106"/>
        <v>1.02</v>
      </c>
      <c r="CE250" s="48">
        <v>2</v>
      </c>
      <c r="CF250" s="25">
        <v>0</v>
      </c>
      <c r="CG250" s="17">
        <v>0</v>
      </c>
      <c r="CH250" s="17">
        <v>0</v>
      </c>
      <c r="CI250" s="17">
        <v>0</v>
      </c>
      <c r="CJ250" s="17">
        <v>0</v>
      </c>
      <c r="CK250" s="17">
        <v>51</v>
      </c>
      <c r="CL250" s="1">
        <f t="shared" si="109"/>
        <v>1.02</v>
      </c>
      <c r="CM250" s="22">
        <v>15.9</v>
      </c>
      <c r="CN250" s="1">
        <v>2</v>
      </c>
      <c r="CO250" s="1">
        <v>51.6</v>
      </c>
      <c r="CP250" s="1">
        <v>2</v>
      </c>
      <c r="CQ250" s="1">
        <f t="shared" si="105"/>
        <v>5.16</v>
      </c>
      <c r="CR250" s="1">
        <v>1.4</v>
      </c>
      <c r="CS250" s="1">
        <f t="shared" si="107"/>
        <v>14</v>
      </c>
      <c r="CT250" s="22">
        <v>2</v>
      </c>
      <c r="CU250" s="22">
        <v>31</v>
      </c>
      <c r="CV250" s="22">
        <v>1</v>
      </c>
      <c r="CW250" s="22">
        <v>41</v>
      </c>
      <c r="CX250" s="26">
        <f t="shared" si="93"/>
        <v>1.61278385671974</v>
      </c>
      <c r="CY250" s="27">
        <f t="shared" si="94"/>
        <v>1.06443734543503</v>
      </c>
      <c r="CZ250" s="26">
        <f t="shared" si="95"/>
        <v>2.635</v>
      </c>
      <c r="DA250" s="28">
        <f t="shared" si="96"/>
        <v>-1.57056265456497</v>
      </c>
      <c r="DB250" s="22">
        <v>2</v>
      </c>
      <c r="DC250" s="1">
        <v>1</v>
      </c>
      <c r="DD250" s="17">
        <v>2</v>
      </c>
      <c r="DE250" s="29">
        <f t="shared" si="112"/>
        <v>0</v>
      </c>
      <c r="DF250" s="29">
        <v>0</v>
      </c>
      <c r="DG250" s="1">
        <v>26</v>
      </c>
      <c r="DH250" s="1">
        <f t="shared" si="108"/>
        <v>2.6</v>
      </c>
      <c r="DI250" s="1">
        <v>58</v>
      </c>
      <c r="DJ250" s="1">
        <f t="shared" si="97"/>
        <v>5.8</v>
      </c>
      <c r="DK250" s="1">
        <v>3</v>
      </c>
      <c r="DL250" s="1">
        <v>114</v>
      </c>
      <c r="DM250" s="1">
        <v>60</v>
      </c>
      <c r="DN250" s="1">
        <f t="shared" si="110"/>
        <v>6</v>
      </c>
      <c r="DO250" s="1">
        <v>1977</v>
      </c>
      <c r="DP250" s="1">
        <v>1</v>
      </c>
      <c r="DQ250" s="1">
        <f t="shared" si="111"/>
        <v>1.977</v>
      </c>
      <c r="DR250" s="1">
        <v>65</v>
      </c>
      <c r="DS250" s="25">
        <v>4.1</v>
      </c>
      <c r="DT250" s="1" t="s">
        <v>584</v>
      </c>
      <c r="DU250" s="1">
        <v>2</v>
      </c>
      <c r="DV250" s="1">
        <v>8</v>
      </c>
      <c r="DW250" s="1">
        <v>2</v>
      </c>
      <c r="DX250" s="20">
        <v>2.51</v>
      </c>
      <c r="DY250" s="1">
        <v>62.9</v>
      </c>
      <c r="DZ250" s="30">
        <v>126</v>
      </c>
      <c r="EA250" s="1">
        <v>43</v>
      </c>
      <c r="EB250" s="1">
        <v>16.7</v>
      </c>
      <c r="EC250" s="1">
        <v>48.3</v>
      </c>
      <c r="ED250" s="1">
        <v>1.47</v>
      </c>
      <c r="EE250" s="1">
        <v>33</v>
      </c>
      <c r="EF250" s="1">
        <v>56.2</v>
      </c>
      <c r="EG250" s="26">
        <f t="shared" si="113"/>
        <v>1.74973631556906</v>
      </c>
      <c r="EH250" s="26">
        <f t="shared" si="114"/>
        <v>1.15482596827558</v>
      </c>
      <c r="EI250" s="1">
        <f t="shared" si="115"/>
        <v>2.805</v>
      </c>
      <c r="EJ250" s="28">
        <f t="shared" si="116"/>
        <v>-1.65017403172442</v>
      </c>
      <c r="EK250" s="22">
        <v>2</v>
      </c>
      <c r="EL250" s="1">
        <v>2</v>
      </c>
      <c r="EM250" s="1">
        <v>39</v>
      </c>
      <c r="EN250" s="1">
        <v>140</v>
      </c>
      <c r="EO250" s="1">
        <v>88</v>
      </c>
      <c r="EP250" s="1">
        <v>51</v>
      </c>
      <c r="EQ250" s="1">
        <v>1866</v>
      </c>
      <c r="ER250" s="25">
        <v>63</v>
      </c>
      <c r="ES250" s="23"/>
      <c r="ET250" s="1">
        <v>1</v>
      </c>
      <c r="EU250" s="1">
        <v>1.89</v>
      </c>
      <c r="EV250" s="1">
        <v>52.9</v>
      </c>
      <c r="EW250" s="30">
        <v>118</v>
      </c>
      <c r="EX250" s="1">
        <v>48</v>
      </c>
      <c r="EY250" s="1">
        <v>18</v>
      </c>
      <c r="EZ250" s="1">
        <v>43.7</v>
      </c>
      <c r="FA250" s="1">
        <v>1.59</v>
      </c>
      <c r="FB250" s="1">
        <v>33</v>
      </c>
      <c r="FC250" s="1">
        <v>44.9</v>
      </c>
      <c r="FD250" s="1">
        <v>28</v>
      </c>
      <c r="FE250" s="1">
        <v>84</v>
      </c>
      <c r="FF250" s="1">
        <v>101</v>
      </c>
      <c r="FG250" s="1">
        <v>51</v>
      </c>
      <c r="FH250" s="1">
        <v>1740</v>
      </c>
      <c r="FI250" s="1">
        <v>67</v>
      </c>
      <c r="FJ250" s="1">
        <v>114.5</v>
      </c>
      <c r="FK250" s="20">
        <v>37.6</v>
      </c>
      <c r="FL250" s="1">
        <v>36.4</v>
      </c>
      <c r="FN250" s="31">
        <v>1</v>
      </c>
      <c r="FO250" s="32">
        <v>0</v>
      </c>
      <c r="FP250" s="1">
        <v>0</v>
      </c>
      <c r="FQ250" s="1">
        <v>0</v>
      </c>
      <c r="FR250" s="1">
        <v>0</v>
      </c>
      <c r="FS250" s="1">
        <v>0</v>
      </c>
      <c r="FT250" s="1">
        <f t="shared" si="98"/>
        <v>0</v>
      </c>
      <c r="FU250" s="1">
        <v>0</v>
      </c>
      <c r="FV250" s="1">
        <f t="shared" si="99"/>
        <v>0</v>
      </c>
      <c r="FW250" s="1">
        <v>0</v>
      </c>
      <c r="FX250" s="1">
        <v>0</v>
      </c>
      <c r="FY250" s="17">
        <v>0</v>
      </c>
      <c r="FZ250" s="1">
        <v>0</v>
      </c>
      <c r="GB250" s="1">
        <v>0</v>
      </c>
      <c r="GC250" s="1">
        <v>0</v>
      </c>
      <c r="GD250" s="17">
        <v>0</v>
      </c>
      <c r="GE250" s="1">
        <v>0</v>
      </c>
      <c r="GG250" s="1">
        <v>0</v>
      </c>
      <c r="GH250" s="1">
        <v>0</v>
      </c>
      <c r="GI250" s="17">
        <v>0</v>
      </c>
      <c r="GJ250" s="1">
        <v>0</v>
      </c>
      <c r="GK250" s="1">
        <v>0</v>
      </c>
      <c r="GL250" s="1">
        <v>0</v>
      </c>
      <c r="GM250" s="32">
        <v>0</v>
      </c>
      <c r="GN250" s="17">
        <v>0</v>
      </c>
      <c r="GO250" s="17">
        <v>0</v>
      </c>
      <c r="GP250" s="1">
        <v>0</v>
      </c>
      <c r="GQ250" s="1">
        <v>0</v>
      </c>
      <c r="GR250" s="1">
        <v>0</v>
      </c>
      <c r="GS250" s="1">
        <v>0</v>
      </c>
      <c r="GT250" s="32">
        <v>0</v>
      </c>
      <c r="GU250" s="32">
        <v>0</v>
      </c>
      <c r="GV250" s="1">
        <v>0</v>
      </c>
      <c r="GW250" s="1">
        <v>0</v>
      </c>
      <c r="GX250" s="157">
        <v>0</v>
      </c>
      <c r="GY250" s="17">
        <v>0</v>
      </c>
      <c r="GZ250" s="17">
        <v>0</v>
      </c>
      <c r="HA250" s="25">
        <v>0</v>
      </c>
      <c r="HB250" s="1">
        <v>0</v>
      </c>
      <c r="HC250" s="17">
        <v>0</v>
      </c>
      <c r="HD250" s="170">
        <v>0</v>
      </c>
      <c r="HE250" s="17">
        <v>0</v>
      </c>
      <c r="HF250" s="17">
        <v>0</v>
      </c>
      <c r="HG250" s="17">
        <v>0</v>
      </c>
      <c r="HH250" s="17">
        <v>0</v>
      </c>
      <c r="HI250" s="17">
        <v>0</v>
      </c>
      <c r="HL250" s="1">
        <v>0</v>
      </c>
      <c r="HM250" s="1">
        <v>0</v>
      </c>
      <c r="HN250" s="1">
        <v>0</v>
      </c>
      <c r="HO250" s="1">
        <v>0</v>
      </c>
      <c r="HP250" s="1">
        <v>0</v>
      </c>
      <c r="HQ250" s="1">
        <v>0</v>
      </c>
      <c r="HR250" s="32">
        <v>0</v>
      </c>
      <c r="HS250" s="1">
        <v>0</v>
      </c>
      <c r="HT250" s="32">
        <v>0</v>
      </c>
      <c r="HU250" s="32">
        <v>0</v>
      </c>
      <c r="HW250" s="32">
        <v>0</v>
      </c>
      <c r="HX250" s="32">
        <v>0</v>
      </c>
      <c r="HY250" s="1">
        <f t="shared" si="100"/>
        <v>0</v>
      </c>
      <c r="HZ250" s="1">
        <v>0</v>
      </c>
      <c r="IA250" s="1">
        <f t="shared" si="101"/>
        <v>0</v>
      </c>
      <c r="IB250" s="1">
        <v>0</v>
      </c>
      <c r="IC250" s="1">
        <v>0</v>
      </c>
      <c r="ID250" s="23">
        <v>0</v>
      </c>
      <c r="IE250" s="23"/>
      <c r="IF250" s="23"/>
      <c r="IG250" s="36">
        <v>1</v>
      </c>
      <c r="IH250" s="37" t="s">
        <v>242</v>
      </c>
      <c r="II250" s="179">
        <v>0</v>
      </c>
      <c r="IJ250" s="1" t="s">
        <v>1078</v>
      </c>
      <c r="IK250" s="1" t="s">
        <v>418</v>
      </c>
      <c r="IL250" s="38" t="s">
        <v>242</v>
      </c>
      <c r="IM250" s="1" t="s">
        <v>1079</v>
      </c>
      <c r="IN250" s="1">
        <v>0</v>
      </c>
      <c r="IO250" s="1">
        <v>22.57</v>
      </c>
      <c r="IQ250" s="1">
        <v>2.85</v>
      </c>
      <c r="IR250" s="1">
        <v>54.9</v>
      </c>
      <c r="IS250" s="1">
        <v>130</v>
      </c>
      <c r="IT250" s="1">
        <v>45</v>
      </c>
      <c r="IU250" s="1">
        <v>16.3</v>
      </c>
      <c r="IV250" s="1">
        <v>47.8</v>
      </c>
      <c r="IW250" s="1">
        <v>1.43</v>
      </c>
      <c r="IX250" s="1">
        <v>31</v>
      </c>
      <c r="IY250" s="1">
        <v>23.5</v>
      </c>
      <c r="IZ250" s="1">
        <v>12</v>
      </c>
      <c r="JA250" s="1">
        <v>48</v>
      </c>
      <c r="JB250" s="1">
        <v>164</v>
      </c>
      <c r="JC250" s="1">
        <v>51</v>
      </c>
      <c r="JD250" s="1">
        <v>2616</v>
      </c>
      <c r="JE250" s="23">
        <v>75</v>
      </c>
      <c r="JI250" s="38" t="s">
        <v>242</v>
      </c>
      <c r="JN250" s="23"/>
    </row>
    <row r="251" s="1" customFormat="1" ht="30" spans="1:274">
      <c r="A251" s="17">
        <v>151</v>
      </c>
      <c r="B251" s="49">
        <v>3001503016</v>
      </c>
      <c r="C251" s="49" t="s">
        <v>1080</v>
      </c>
      <c r="E251" s="49">
        <v>3</v>
      </c>
      <c r="F251" s="49">
        <v>2</v>
      </c>
      <c r="G251" s="17">
        <v>3</v>
      </c>
      <c r="H251" s="1">
        <v>1</v>
      </c>
      <c r="I251" s="71">
        <v>49.1567188697842</v>
      </c>
      <c r="J251" s="47">
        <v>1</v>
      </c>
      <c r="K251" s="68">
        <f t="shared" si="92"/>
        <v>4.91567188697842</v>
      </c>
      <c r="L251" s="49">
        <v>2</v>
      </c>
      <c r="M251" s="78">
        <v>25689</v>
      </c>
      <c r="N251" s="1">
        <v>0</v>
      </c>
      <c r="O251" s="1">
        <v>0</v>
      </c>
      <c r="P251" s="1">
        <v>0</v>
      </c>
      <c r="Q251" s="1">
        <v>0</v>
      </c>
      <c r="R251" s="1">
        <v>0</v>
      </c>
      <c r="S251" s="19">
        <v>247</v>
      </c>
      <c r="T251" s="83">
        <v>249</v>
      </c>
      <c r="U251" s="1">
        <v>1</v>
      </c>
      <c r="V251" s="1">
        <v>1</v>
      </c>
      <c r="W251" s="1">
        <v>1</v>
      </c>
      <c r="X251" s="1">
        <v>1</v>
      </c>
      <c r="Z251" s="88">
        <v>43643</v>
      </c>
      <c r="AA251" s="1">
        <v>87</v>
      </c>
      <c r="AB251" s="1">
        <v>0</v>
      </c>
      <c r="AC251" s="1">
        <v>26.25</v>
      </c>
      <c r="AD251" s="1">
        <v>2</v>
      </c>
      <c r="AE251" s="20" t="s">
        <v>871</v>
      </c>
      <c r="AF251" s="16"/>
      <c r="AG251" s="16" t="s">
        <v>251</v>
      </c>
      <c r="AH251" s="16">
        <v>2</v>
      </c>
      <c r="AI251" s="21">
        <v>2</v>
      </c>
      <c r="AJ251" s="16">
        <v>2.8</v>
      </c>
      <c r="AK251" s="17">
        <v>2.8</v>
      </c>
      <c r="AL251" s="107">
        <v>2</v>
      </c>
      <c r="AM251" s="1">
        <v>2</v>
      </c>
      <c r="AN251" s="1">
        <v>2</v>
      </c>
      <c r="AO251" s="1">
        <v>0</v>
      </c>
      <c r="AP251" s="1">
        <v>0</v>
      </c>
      <c r="AQ251" s="17">
        <v>2</v>
      </c>
      <c r="AR251" s="1">
        <v>1</v>
      </c>
      <c r="AS251" s="1">
        <v>1</v>
      </c>
      <c r="AT251" s="17" t="s">
        <v>285</v>
      </c>
      <c r="AU251" s="3">
        <v>3</v>
      </c>
      <c r="AV251" s="3">
        <v>2</v>
      </c>
      <c r="AW251" s="1">
        <v>0</v>
      </c>
      <c r="AX251" s="1">
        <v>1</v>
      </c>
      <c r="AY251" s="1">
        <v>1</v>
      </c>
      <c r="AZ251" s="1">
        <v>0</v>
      </c>
      <c r="BA251" s="1">
        <v>0</v>
      </c>
      <c r="BB251" s="107">
        <v>0</v>
      </c>
      <c r="BC251" s="22">
        <v>0</v>
      </c>
      <c r="BD251" s="22">
        <v>0</v>
      </c>
      <c r="BE251" s="22"/>
      <c r="BF251" s="1">
        <v>1</v>
      </c>
      <c r="BG251" s="1">
        <v>1</v>
      </c>
      <c r="BH251" s="17">
        <v>1</v>
      </c>
      <c r="BI251" s="1">
        <v>1</v>
      </c>
      <c r="BJ251" s="17">
        <v>1</v>
      </c>
      <c r="BK251" s="23">
        <v>2</v>
      </c>
      <c r="BL251" s="1">
        <v>0</v>
      </c>
      <c r="BM251" s="1">
        <v>0</v>
      </c>
      <c r="BN251" s="1">
        <v>1</v>
      </c>
      <c r="BO251" s="1">
        <v>0</v>
      </c>
      <c r="BP251" s="1">
        <v>1</v>
      </c>
      <c r="BQ251" s="1">
        <v>1</v>
      </c>
      <c r="BR251" s="1">
        <v>62.02</v>
      </c>
      <c r="BS251" s="1">
        <v>2</v>
      </c>
      <c r="BT251" s="1">
        <v>2</v>
      </c>
      <c r="BU251" s="1">
        <v>3</v>
      </c>
      <c r="BW251" s="1">
        <v>3.96</v>
      </c>
      <c r="BX251" s="17">
        <v>1</v>
      </c>
      <c r="BY251" s="1">
        <v>2</v>
      </c>
      <c r="BZ251" s="1">
        <v>57.1</v>
      </c>
      <c r="CA251" s="1">
        <v>149</v>
      </c>
      <c r="CB251" s="24">
        <v>2</v>
      </c>
      <c r="CC251" s="24">
        <v>87</v>
      </c>
      <c r="CD251" s="48">
        <f t="shared" si="106"/>
        <v>1.74</v>
      </c>
      <c r="CE251" s="48">
        <v>2</v>
      </c>
      <c r="CF251" s="25">
        <v>0</v>
      </c>
      <c r="CG251" s="17">
        <v>0</v>
      </c>
      <c r="CH251" s="17">
        <v>0</v>
      </c>
      <c r="CI251" s="17">
        <v>0</v>
      </c>
      <c r="CJ251" s="17">
        <v>0</v>
      </c>
      <c r="CK251" s="17">
        <v>87</v>
      </c>
      <c r="CL251" s="1">
        <f t="shared" si="109"/>
        <v>1.74</v>
      </c>
      <c r="CM251" s="22">
        <v>12.4</v>
      </c>
      <c r="CN251" s="17">
        <v>1</v>
      </c>
      <c r="CO251" s="1">
        <v>81.2</v>
      </c>
      <c r="CP251" s="17">
        <v>5</v>
      </c>
      <c r="CQ251" s="1">
        <f t="shared" si="105"/>
        <v>8.12</v>
      </c>
      <c r="CR251" s="1">
        <v>1.08</v>
      </c>
      <c r="CS251" s="1">
        <f t="shared" si="107"/>
        <v>10.8</v>
      </c>
      <c r="CT251" s="107">
        <v>1</v>
      </c>
      <c r="CU251" s="22">
        <v>41</v>
      </c>
      <c r="CV251" s="107">
        <v>2</v>
      </c>
      <c r="CW251" s="22">
        <v>19.3</v>
      </c>
      <c r="CX251" s="26">
        <f t="shared" si="93"/>
        <v>1.28555730900777</v>
      </c>
      <c r="CY251" s="27">
        <f t="shared" si="94"/>
        <v>0.848467823945131</v>
      </c>
      <c r="CZ251" s="26">
        <f t="shared" si="95"/>
        <v>3.485</v>
      </c>
      <c r="DA251" s="28">
        <f t="shared" si="96"/>
        <v>-2.63653217605487</v>
      </c>
      <c r="DB251" s="107">
        <v>1</v>
      </c>
      <c r="DC251" s="1">
        <v>1</v>
      </c>
      <c r="DD251" s="17">
        <v>2</v>
      </c>
      <c r="DE251" s="29">
        <f t="shared" si="112"/>
        <v>1</v>
      </c>
      <c r="DF251" s="141">
        <v>1</v>
      </c>
      <c r="DG251" s="1">
        <v>36</v>
      </c>
      <c r="DH251" s="1">
        <f t="shared" si="108"/>
        <v>3.6</v>
      </c>
      <c r="DI251" s="1">
        <v>47</v>
      </c>
      <c r="DJ251" s="1">
        <f t="shared" si="97"/>
        <v>4.7</v>
      </c>
      <c r="DK251" s="1">
        <v>3</v>
      </c>
      <c r="DL251" s="1">
        <v>97</v>
      </c>
      <c r="DM251" s="1">
        <v>82</v>
      </c>
      <c r="DN251" s="1">
        <f t="shared" si="110"/>
        <v>8.2</v>
      </c>
      <c r="DO251" s="1">
        <v>6710</v>
      </c>
      <c r="DP251" s="1">
        <v>2</v>
      </c>
      <c r="DQ251" s="1">
        <f t="shared" si="111"/>
        <v>6.71</v>
      </c>
      <c r="DR251" s="1">
        <v>78</v>
      </c>
      <c r="DS251" s="25">
        <v>4.3</v>
      </c>
      <c r="DT251" s="1" t="s">
        <v>241</v>
      </c>
      <c r="DU251" s="1">
        <v>1</v>
      </c>
      <c r="DV251" s="1">
        <v>5</v>
      </c>
      <c r="DW251" s="1">
        <v>1</v>
      </c>
      <c r="DX251" s="20">
        <v>8.66</v>
      </c>
      <c r="DY251" s="1">
        <v>85.9</v>
      </c>
      <c r="DZ251" s="30">
        <v>135</v>
      </c>
      <c r="EA251" s="1">
        <v>57</v>
      </c>
      <c r="EB251" s="1">
        <v>13.9</v>
      </c>
      <c r="EC251" s="1">
        <v>64.1</v>
      </c>
      <c r="ED251" s="1">
        <v>1.22</v>
      </c>
      <c r="EE251" s="1">
        <v>35</v>
      </c>
      <c r="EF251" s="1">
        <v>41.6</v>
      </c>
      <c r="EG251" s="26">
        <f t="shared" si="113"/>
        <v>1.61909333062674</v>
      </c>
      <c r="EH251" s="26">
        <f t="shared" si="114"/>
        <v>1.06860159821365</v>
      </c>
      <c r="EI251" s="1">
        <f t="shared" si="115"/>
        <v>2.975</v>
      </c>
      <c r="EJ251" s="28">
        <f t="shared" si="116"/>
        <v>-1.90639840178635</v>
      </c>
      <c r="EK251" s="22">
        <v>2</v>
      </c>
      <c r="EL251" s="1">
        <v>2</v>
      </c>
      <c r="EM251" s="1">
        <v>408</v>
      </c>
      <c r="EN251" s="1">
        <v>647</v>
      </c>
      <c r="EO251" s="1">
        <v>83</v>
      </c>
      <c r="EP251" s="1">
        <v>63</v>
      </c>
      <c r="EQ251" s="1">
        <v>6266</v>
      </c>
      <c r="ER251" s="25">
        <v>74</v>
      </c>
      <c r="ES251" s="23"/>
      <c r="ET251" s="1">
        <v>1</v>
      </c>
      <c r="EU251" s="1">
        <v>67.4</v>
      </c>
      <c r="EV251" s="1">
        <v>71.4</v>
      </c>
      <c r="EW251" s="30">
        <v>135</v>
      </c>
      <c r="EX251" s="1">
        <v>99</v>
      </c>
      <c r="EY251" s="1">
        <v>13.4</v>
      </c>
      <c r="EZ251" s="1">
        <v>68.5</v>
      </c>
      <c r="FA251" s="1">
        <v>1.17</v>
      </c>
      <c r="FB251" s="1">
        <v>31</v>
      </c>
      <c r="FC251" s="1">
        <v>27.9</v>
      </c>
      <c r="FD251" s="1">
        <v>160</v>
      </c>
      <c r="FE251" s="1">
        <v>173</v>
      </c>
      <c r="FF251" s="1">
        <v>98</v>
      </c>
      <c r="FG251" s="1">
        <v>99</v>
      </c>
      <c r="FH251" s="1">
        <v>4510</v>
      </c>
      <c r="FI251" s="1">
        <v>72</v>
      </c>
      <c r="FK251" s="20">
        <v>39.1</v>
      </c>
      <c r="FL251" s="1">
        <v>36.9</v>
      </c>
      <c r="FM251" s="17"/>
      <c r="FN251" s="31">
        <v>1</v>
      </c>
      <c r="FO251" s="157">
        <v>1</v>
      </c>
      <c r="FP251" s="1">
        <v>0</v>
      </c>
      <c r="FQ251" s="1">
        <v>0</v>
      </c>
      <c r="FR251" s="1">
        <v>0</v>
      </c>
      <c r="FS251" s="1">
        <v>0</v>
      </c>
      <c r="FT251" s="1">
        <f t="shared" si="98"/>
        <v>0</v>
      </c>
      <c r="FU251" s="1">
        <v>0</v>
      </c>
      <c r="FV251" s="1">
        <f t="shared" si="99"/>
        <v>0</v>
      </c>
      <c r="FW251" s="1">
        <v>0</v>
      </c>
      <c r="FX251" s="1">
        <v>0</v>
      </c>
      <c r="FY251" s="17">
        <v>0</v>
      </c>
      <c r="FZ251" s="1">
        <v>0</v>
      </c>
      <c r="GB251" s="1">
        <v>0</v>
      </c>
      <c r="GC251" s="1">
        <v>0</v>
      </c>
      <c r="GD251" s="17">
        <v>0</v>
      </c>
      <c r="GE251" s="1">
        <v>0</v>
      </c>
      <c r="GG251" s="1">
        <v>0</v>
      </c>
      <c r="GH251" s="1">
        <v>1</v>
      </c>
      <c r="GI251" s="17">
        <v>0</v>
      </c>
      <c r="GJ251" s="1">
        <v>0</v>
      </c>
      <c r="GK251" s="1" t="s">
        <v>1081</v>
      </c>
      <c r="GL251" s="1">
        <v>1</v>
      </c>
      <c r="GM251" s="32">
        <v>0</v>
      </c>
      <c r="GN251" s="17">
        <v>0</v>
      </c>
      <c r="GO251" s="17">
        <v>0</v>
      </c>
      <c r="GP251" s="1">
        <v>0</v>
      </c>
      <c r="GQ251" s="1">
        <v>0</v>
      </c>
      <c r="GR251" s="1">
        <v>0</v>
      </c>
      <c r="GS251" s="1">
        <v>0</v>
      </c>
      <c r="GT251" s="32">
        <v>0</v>
      </c>
      <c r="GU251" s="32">
        <v>0</v>
      </c>
      <c r="GV251" s="1">
        <v>0</v>
      </c>
      <c r="GW251" s="1">
        <v>0</v>
      </c>
      <c r="GX251" s="157">
        <v>0</v>
      </c>
      <c r="GY251" s="17">
        <v>0</v>
      </c>
      <c r="GZ251" s="17">
        <v>0</v>
      </c>
      <c r="HA251" s="25">
        <v>0</v>
      </c>
      <c r="HB251" s="1">
        <v>0</v>
      </c>
      <c r="HC251" s="17">
        <v>0</v>
      </c>
      <c r="HD251" s="170">
        <v>0</v>
      </c>
      <c r="HE251" s="17">
        <v>0</v>
      </c>
      <c r="HF251" s="17">
        <v>0</v>
      </c>
      <c r="HG251" s="17">
        <v>0</v>
      </c>
      <c r="HH251" s="17">
        <v>0</v>
      </c>
      <c r="HI251" s="17">
        <v>0</v>
      </c>
      <c r="HL251" s="1">
        <v>0</v>
      </c>
      <c r="HM251" s="1">
        <v>0</v>
      </c>
      <c r="HN251" s="1">
        <v>0</v>
      </c>
      <c r="HO251" s="1">
        <v>0</v>
      </c>
      <c r="HP251" s="1">
        <v>0</v>
      </c>
      <c r="HQ251" s="1">
        <v>0</v>
      </c>
      <c r="HR251" s="32">
        <v>0</v>
      </c>
      <c r="HS251" s="1">
        <v>0</v>
      </c>
      <c r="HT251" s="32">
        <v>0</v>
      </c>
      <c r="HU251" s="32">
        <v>0</v>
      </c>
      <c r="HW251" s="32">
        <v>0</v>
      </c>
      <c r="HX251" s="32">
        <v>0</v>
      </c>
      <c r="HY251" s="1">
        <f t="shared" si="100"/>
        <v>0</v>
      </c>
      <c r="HZ251" s="1">
        <v>0</v>
      </c>
      <c r="IA251" s="1">
        <f t="shared" si="101"/>
        <v>0</v>
      </c>
      <c r="IB251" s="1">
        <v>0</v>
      </c>
      <c r="IC251" s="1">
        <v>0</v>
      </c>
      <c r="ID251" s="23">
        <v>0</v>
      </c>
      <c r="IE251" s="23"/>
      <c r="IF251" s="23"/>
      <c r="IG251" s="36">
        <v>2</v>
      </c>
      <c r="IH251" s="37" t="s">
        <v>242</v>
      </c>
      <c r="II251" s="179">
        <v>0</v>
      </c>
      <c r="IJ251" s="1" t="s">
        <v>1082</v>
      </c>
      <c r="IK251" s="1" t="s">
        <v>509</v>
      </c>
      <c r="IL251" s="38" t="s">
        <v>242</v>
      </c>
      <c r="IM251" s="1">
        <v>0</v>
      </c>
      <c r="IN251" s="1">
        <v>0</v>
      </c>
      <c r="IO251" s="1">
        <v>2.54</v>
      </c>
      <c r="IQ251" s="1">
        <v>3.45</v>
      </c>
      <c r="IR251" s="1">
        <v>58.4</v>
      </c>
      <c r="IS251" s="1">
        <v>137</v>
      </c>
      <c r="IT251" s="1">
        <v>79</v>
      </c>
      <c r="IU251" s="1">
        <v>13.2</v>
      </c>
      <c r="IV251" s="1">
        <v>67.5</v>
      </c>
      <c r="IW251" s="1">
        <v>1.15</v>
      </c>
      <c r="IX251" s="1">
        <v>36</v>
      </c>
      <c r="IY251" s="1">
        <v>12.3</v>
      </c>
      <c r="IZ251" s="1">
        <v>33</v>
      </c>
      <c r="JA251" s="1">
        <v>51</v>
      </c>
      <c r="JB251" s="1">
        <v>116</v>
      </c>
      <c r="JC251" s="1">
        <v>140</v>
      </c>
      <c r="JD251" s="1">
        <v>6450</v>
      </c>
      <c r="JE251" s="23">
        <v>74</v>
      </c>
      <c r="JI251" s="38" t="s">
        <v>242</v>
      </c>
      <c r="JN251" s="23"/>
    </row>
    <row r="252" s="3" customFormat="1" ht="30" spans="2:274">
      <c r="B252" s="56"/>
      <c r="C252" s="56"/>
      <c r="E252" s="54">
        <v>3</v>
      </c>
      <c r="F252" s="49">
        <v>2</v>
      </c>
      <c r="G252" s="66">
        <v>3</v>
      </c>
      <c r="H252" s="66">
        <v>1</v>
      </c>
      <c r="I252" s="71">
        <v>50.2607902082886</v>
      </c>
      <c r="J252" s="47">
        <v>1</v>
      </c>
      <c r="K252" s="68">
        <f t="shared" si="92"/>
        <v>5.02607902082886</v>
      </c>
      <c r="L252" s="49">
        <v>3</v>
      </c>
      <c r="M252" s="79">
        <v>25689</v>
      </c>
      <c r="N252" s="66">
        <v>0</v>
      </c>
      <c r="O252" s="66">
        <v>0</v>
      </c>
      <c r="P252" s="66">
        <v>0</v>
      </c>
      <c r="Q252" s="66">
        <v>0</v>
      </c>
      <c r="R252" s="1">
        <v>0</v>
      </c>
      <c r="S252" s="19">
        <v>248</v>
      </c>
      <c r="T252" s="83">
        <v>250</v>
      </c>
      <c r="U252" s="3">
        <v>2</v>
      </c>
      <c r="V252" s="3">
        <v>2</v>
      </c>
      <c r="W252" s="1">
        <v>2</v>
      </c>
      <c r="X252" s="1">
        <v>1</v>
      </c>
      <c r="Z252" s="92">
        <v>44047</v>
      </c>
      <c r="AA252" s="66">
        <v>69</v>
      </c>
      <c r="AB252" s="66" t="s">
        <v>1083</v>
      </c>
      <c r="AC252" s="3">
        <v>26.6</v>
      </c>
      <c r="AD252" s="1">
        <v>2</v>
      </c>
      <c r="AE252" s="95" t="s">
        <v>268</v>
      </c>
      <c r="AF252" s="94"/>
      <c r="AG252" s="94" t="s">
        <v>235</v>
      </c>
      <c r="AH252" s="94">
        <v>1</v>
      </c>
      <c r="AI252" s="21">
        <v>1</v>
      </c>
      <c r="AJ252" s="94">
        <v>1.1</v>
      </c>
      <c r="AK252" s="66">
        <v>1.1</v>
      </c>
      <c r="AL252" s="22">
        <v>1</v>
      </c>
      <c r="AM252" s="3">
        <v>1</v>
      </c>
      <c r="AN252" s="3">
        <v>1</v>
      </c>
      <c r="AO252" s="3">
        <v>0</v>
      </c>
      <c r="AP252" s="3">
        <v>0</v>
      </c>
      <c r="AQ252" s="66">
        <v>1</v>
      </c>
      <c r="AR252" s="1">
        <v>1</v>
      </c>
      <c r="AS252" s="66">
        <v>1</v>
      </c>
      <c r="AT252" s="66">
        <v>0</v>
      </c>
      <c r="AU252" s="66">
        <v>0</v>
      </c>
      <c r="AV252" s="66">
        <v>0</v>
      </c>
      <c r="AW252" s="3">
        <v>0</v>
      </c>
      <c r="AX252" s="3">
        <v>1</v>
      </c>
      <c r="AY252" s="3">
        <v>1</v>
      </c>
      <c r="AZ252" s="3">
        <v>1</v>
      </c>
      <c r="BA252" s="1">
        <v>1</v>
      </c>
      <c r="BB252" s="66">
        <v>1</v>
      </c>
      <c r="BC252" s="22">
        <v>0</v>
      </c>
      <c r="BD252" s="3">
        <v>0</v>
      </c>
      <c r="BF252" s="3">
        <v>1</v>
      </c>
      <c r="BG252" s="3">
        <v>1</v>
      </c>
      <c r="BH252" s="17">
        <v>1</v>
      </c>
      <c r="BI252" s="3">
        <v>0</v>
      </c>
      <c r="BJ252" s="66">
        <v>0</v>
      </c>
      <c r="BK252" s="118">
        <v>1</v>
      </c>
      <c r="BL252" s="3">
        <v>0</v>
      </c>
      <c r="BM252" s="3">
        <v>0</v>
      </c>
      <c r="BN252" s="3">
        <v>1</v>
      </c>
      <c r="BO252" s="3">
        <v>0</v>
      </c>
      <c r="BP252" s="1">
        <v>1</v>
      </c>
      <c r="BQ252" s="66">
        <v>1</v>
      </c>
      <c r="BR252" s="3">
        <v>1.85</v>
      </c>
      <c r="BS252" s="1">
        <v>1</v>
      </c>
      <c r="BT252" s="1">
        <v>1</v>
      </c>
      <c r="BU252" s="66">
        <v>1</v>
      </c>
      <c r="BW252" s="3">
        <v>4.96</v>
      </c>
      <c r="BX252" s="1">
        <v>2</v>
      </c>
      <c r="BY252" s="1">
        <v>2</v>
      </c>
      <c r="BZ252" s="3">
        <v>58</v>
      </c>
      <c r="CA252" s="3">
        <v>143</v>
      </c>
      <c r="CB252" s="24">
        <v>2</v>
      </c>
      <c r="CC252" s="3">
        <v>69</v>
      </c>
      <c r="CD252" s="48">
        <f t="shared" si="106"/>
        <v>1.38</v>
      </c>
      <c r="CE252" s="48">
        <v>2</v>
      </c>
      <c r="CF252" s="129">
        <v>0</v>
      </c>
      <c r="CG252" s="3">
        <v>0</v>
      </c>
      <c r="CH252" s="3">
        <v>0</v>
      </c>
      <c r="CI252" s="3">
        <v>0</v>
      </c>
      <c r="CJ252" s="3">
        <v>0</v>
      </c>
      <c r="CK252" s="3">
        <v>69</v>
      </c>
      <c r="CL252" s="1">
        <f t="shared" si="109"/>
        <v>1.38</v>
      </c>
      <c r="CM252" s="3">
        <v>12.7</v>
      </c>
      <c r="CN252" s="17">
        <v>1</v>
      </c>
      <c r="CO252" s="3">
        <v>76</v>
      </c>
      <c r="CP252" s="17">
        <v>4</v>
      </c>
      <c r="CQ252" s="1">
        <f t="shared" si="105"/>
        <v>7.6</v>
      </c>
      <c r="CR252" s="3">
        <v>1.11</v>
      </c>
      <c r="CS252" s="1">
        <f t="shared" si="107"/>
        <v>11.1</v>
      </c>
      <c r="CT252" s="107">
        <v>1</v>
      </c>
      <c r="CU252" s="3">
        <v>36</v>
      </c>
      <c r="CV252" s="107">
        <v>2</v>
      </c>
      <c r="CW252" s="3">
        <v>13.8</v>
      </c>
      <c r="CX252" s="26">
        <f t="shared" si="93"/>
        <v>1.13987908640124</v>
      </c>
      <c r="CY252" s="27">
        <f t="shared" si="94"/>
        <v>0.752320197024816</v>
      </c>
      <c r="CZ252" s="26">
        <f t="shared" si="95"/>
        <v>3.06</v>
      </c>
      <c r="DA252" s="28">
        <f t="shared" si="96"/>
        <v>-2.30767980297518</v>
      </c>
      <c r="DB252" s="22">
        <v>2</v>
      </c>
      <c r="DC252" s="1">
        <v>1</v>
      </c>
      <c r="DD252" s="66">
        <v>2</v>
      </c>
      <c r="DE252" s="29">
        <f t="shared" si="112"/>
        <v>0</v>
      </c>
      <c r="DF252" s="29">
        <v>0</v>
      </c>
      <c r="DG252" s="3">
        <v>51</v>
      </c>
      <c r="DH252" s="1">
        <f t="shared" si="108"/>
        <v>5.1</v>
      </c>
      <c r="DI252" s="3">
        <v>52</v>
      </c>
      <c r="DJ252" s="1">
        <f t="shared" si="97"/>
        <v>5.2</v>
      </c>
      <c r="DK252" s="1">
        <v>3</v>
      </c>
      <c r="DL252" s="3">
        <v>109</v>
      </c>
      <c r="DM252" s="3">
        <v>119</v>
      </c>
      <c r="DN252" s="1">
        <f t="shared" si="110"/>
        <v>11.9</v>
      </c>
      <c r="DO252" s="3">
        <v>7003</v>
      </c>
      <c r="DP252" s="1">
        <v>2</v>
      </c>
      <c r="DQ252" s="1">
        <f t="shared" si="111"/>
        <v>7.003</v>
      </c>
      <c r="DR252" s="3">
        <v>75</v>
      </c>
      <c r="DS252" s="129">
        <v>4.2</v>
      </c>
      <c r="DT252" s="3" t="s">
        <v>241</v>
      </c>
      <c r="DU252" s="3">
        <v>1</v>
      </c>
      <c r="DV252" s="3">
        <v>5</v>
      </c>
      <c r="DW252" s="1">
        <v>1</v>
      </c>
      <c r="DX252" s="95">
        <v>7.15</v>
      </c>
      <c r="DY252" s="3">
        <v>80</v>
      </c>
      <c r="DZ252" s="30">
        <v>139</v>
      </c>
      <c r="EA252" s="3">
        <v>66</v>
      </c>
      <c r="EB252" s="3">
        <v>13.6</v>
      </c>
      <c r="EC252" s="3">
        <v>66.7</v>
      </c>
      <c r="ED252" s="3">
        <v>1.19</v>
      </c>
      <c r="EE252" s="3">
        <v>38</v>
      </c>
      <c r="EF252" s="3">
        <v>20.4</v>
      </c>
      <c r="EG252" s="26">
        <f t="shared" si="113"/>
        <v>1.3096301674259</v>
      </c>
      <c r="EH252" s="26">
        <f t="shared" si="114"/>
        <v>0.864355910501093</v>
      </c>
      <c r="EI252" s="1">
        <f t="shared" si="115"/>
        <v>3.23</v>
      </c>
      <c r="EJ252" s="28">
        <f t="shared" si="116"/>
        <v>-2.36564408949891</v>
      </c>
      <c r="EK252" s="22">
        <v>2</v>
      </c>
      <c r="EL252" s="1">
        <v>2</v>
      </c>
      <c r="EM252" s="3">
        <v>68</v>
      </c>
      <c r="EN252" s="3">
        <v>101</v>
      </c>
      <c r="EO252" s="3">
        <v>85</v>
      </c>
      <c r="EP252" s="3">
        <v>101</v>
      </c>
      <c r="EQ252" s="3">
        <v>6324</v>
      </c>
      <c r="ER252" s="129">
        <v>65</v>
      </c>
      <c r="ES252" s="118"/>
      <c r="ET252" s="3">
        <v>1</v>
      </c>
      <c r="EU252" s="3">
        <v>4.66</v>
      </c>
      <c r="EV252" s="3">
        <v>61.8</v>
      </c>
      <c r="EW252" s="30">
        <v>136</v>
      </c>
      <c r="EX252" s="3">
        <v>66</v>
      </c>
      <c r="FB252" s="3">
        <v>35</v>
      </c>
      <c r="FC252" s="3">
        <v>24.8</v>
      </c>
      <c r="FD252" s="3">
        <v>61</v>
      </c>
      <c r="FE252" s="3">
        <v>66</v>
      </c>
      <c r="FF252" s="3">
        <v>80</v>
      </c>
      <c r="FG252" s="3">
        <v>97</v>
      </c>
      <c r="FH252" s="3">
        <v>5958</v>
      </c>
      <c r="FI252" s="3">
        <v>70</v>
      </c>
      <c r="FK252" s="95">
        <v>37.2</v>
      </c>
      <c r="FL252" s="3">
        <v>36.5</v>
      </c>
      <c r="FM252" s="1"/>
      <c r="FN252" s="31">
        <v>0</v>
      </c>
      <c r="FO252" s="32">
        <v>0</v>
      </c>
      <c r="FP252" s="3">
        <v>0</v>
      </c>
      <c r="FQ252" s="1">
        <v>0</v>
      </c>
      <c r="FR252" s="3">
        <v>0</v>
      </c>
      <c r="FS252" s="1">
        <v>0</v>
      </c>
      <c r="FT252" s="1">
        <f t="shared" si="98"/>
        <v>0</v>
      </c>
      <c r="FU252" s="66">
        <v>0</v>
      </c>
      <c r="FV252" s="1">
        <f t="shared" si="99"/>
        <v>0</v>
      </c>
      <c r="FW252" s="1">
        <v>0</v>
      </c>
      <c r="FX252" s="1">
        <v>0</v>
      </c>
      <c r="FY252" s="17">
        <v>0</v>
      </c>
      <c r="FZ252" s="1">
        <v>0</v>
      </c>
      <c r="GA252" s="17"/>
      <c r="GB252" s="1">
        <v>0</v>
      </c>
      <c r="GC252" s="17">
        <v>0</v>
      </c>
      <c r="GD252" s="17">
        <v>0</v>
      </c>
      <c r="GE252" s="1">
        <v>0</v>
      </c>
      <c r="GF252" s="17"/>
      <c r="GG252" s="1">
        <v>0</v>
      </c>
      <c r="GH252" s="17">
        <v>1</v>
      </c>
      <c r="GI252" s="17">
        <v>0</v>
      </c>
      <c r="GJ252" s="1">
        <v>0</v>
      </c>
      <c r="GK252" s="3" t="s">
        <v>738</v>
      </c>
      <c r="GL252" s="3">
        <v>1</v>
      </c>
      <c r="GM252" s="32">
        <v>0</v>
      </c>
      <c r="GN252" s="17">
        <v>0</v>
      </c>
      <c r="GO252" s="66">
        <v>0</v>
      </c>
      <c r="GP252" s="1">
        <v>0</v>
      </c>
      <c r="GQ252" s="1">
        <v>0</v>
      </c>
      <c r="GR252" s="66">
        <v>0</v>
      </c>
      <c r="GS252" s="1">
        <v>0</v>
      </c>
      <c r="GT252" s="32">
        <v>0</v>
      </c>
      <c r="GU252" s="32">
        <v>0</v>
      </c>
      <c r="GV252" s="3">
        <v>0</v>
      </c>
      <c r="GW252" s="3">
        <v>0</v>
      </c>
      <c r="GX252" s="157">
        <v>0</v>
      </c>
      <c r="GY252" s="66">
        <v>0</v>
      </c>
      <c r="GZ252" s="17">
        <v>0</v>
      </c>
      <c r="HA252" s="129">
        <v>0</v>
      </c>
      <c r="HB252" s="3">
        <v>0</v>
      </c>
      <c r="HC252" s="17">
        <v>0</v>
      </c>
      <c r="HD252" s="170">
        <v>0</v>
      </c>
      <c r="HE252" s="17">
        <v>0</v>
      </c>
      <c r="HF252" s="17">
        <v>0</v>
      </c>
      <c r="HG252" s="17">
        <v>0</v>
      </c>
      <c r="HH252" s="17">
        <v>0</v>
      </c>
      <c r="HI252" s="17">
        <v>0</v>
      </c>
      <c r="HL252" s="3">
        <v>0</v>
      </c>
      <c r="HM252" s="3">
        <v>0</v>
      </c>
      <c r="HN252" s="3">
        <v>0</v>
      </c>
      <c r="HO252" s="3">
        <v>0</v>
      </c>
      <c r="HP252" s="3">
        <v>0</v>
      </c>
      <c r="HQ252" s="3">
        <v>0</v>
      </c>
      <c r="HR252" s="32">
        <v>0</v>
      </c>
      <c r="HS252" s="1">
        <v>0</v>
      </c>
      <c r="HT252" s="32">
        <v>0</v>
      </c>
      <c r="HU252" s="32">
        <v>0</v>
      </c>
      <c r="HV252" s="1"/>
      <c r="HW252" s="32">
        <v>0</v>
      </c>
      <c r="HX252" s="32">
        <v>0</v>
      </c>
      <c r="HY252" s="1">
        <f t="shared" si="100"/>
        <v>0</v>
      </c>
      <c r="HZ252" s="1">
        <v>0</v>
      </c>
      <c r="IA252" s="1">
        <f t="shared" si="101"/>
        <v>0</v>
      </c>
      <c r="IB252" s="1">
        <v>0</v>
      </c>
      <c r="IC252" s="3">
        <v>0</v>
      </c>
      <c r="ID252" s="118">
        <v>0</v>
      </c>
      <c r="IE252" s="118"/>
      <c r="IF252" s="118"/>
      <c r="IG252" s="115">
        <v>1</v>
      </c>
      <c r="IH252" s="118" t="s">
        <v>242</v>
      </c>
      <c r="II252" s="179">
        <v>0</v>
      </c>
      <c r="IJ252" s="3" t="s">
        <v>1084</v>
      </c>
      <c r="IK252" s="3" t="s">
        <v>418</v>
      </c>
      <c r="IL252" s="3" t="s">
        <v>242</v>
      </c>
      <c r="IM252" s="3">
        <v>0</v>
      </c>
      <c r="IN252" s="3">
        <v>0</v>
      </c>
      <c r="IQ252" s="3">
        <v>2.97</v>
      </c>
      <c r="IR252" s="3">
        <v>56</v>
      </c>
      <c r="IS252" s="3">
        <v>129</v>
      </c>
      <c r="IT252" s="3">
        <v>88</v>
      </c>
      <c r="IU252" s="3">
        <v>14.1</v>
      </c>
      <c r="IV252" s="3">
        <v>62.4</v>
      </c>
      <c r="IW252" s="3">
        <v>1.23</v>
      </c>
      <c r="IX252" s="3">
        <v>35</v>
      </c>
      <c r="IY252" s="3">
        <v>12.3</v>
      </c>
      <c r="IZ252" s="3">
        <v>35</v>
      </c>
      <c r="JA252" s="3">
        <v>39</v>
      </c>
      <c r="JB252" s="3">
        <v>88</v>
      </c>
      <c r="JC252" s="3">
        <v>74</v>
      </c>
      <c r="JD252" s="3">
        <v>6224</v>
      </c>
      <c r="JE252" s="118">
        <v>72</v>
      </c>
      <c r="JI252" s="3" t="s">
        <v>242</v>
      </c>
      <c r="JN252" s="118"/>
    </row>
    <row r="253" s="8" customFormat="1" ht="105" spans="1:274">
      <c r="A253" s="205">
        <v>152</v>
      </c>
      <c r="B253" s="203">
        <v>100228810</v>
      </c>
      <c r="C253" s="203" t="s">
        <v>1085</v>
      </c>
      <c r="E253" s="204">
        <v>3</v>
      </c>
      <c r="F253" s="49">
        <v>2</v>
      </c>
      <c r="G253" s="205">
        <v>3</v>
      </c>
      <c r="H253" s="8">
        <v>1</v>
      </c>
      <c r="I253" s="71">
        <v>63.3429158110883</v>
      </c>
      <c r="J253" s="47">
        <v>2</v>
      </c>
      <c r="K253" s="68">
        <f t="shared" si="92"/>
        <v>6.33429158110883</v>
      </c>
      <c r="L253" s="49">
        <v>4</v>
      </c>
      <c r="M253" s="206">
        <v>20911</v>
      </c>
      <c r="N253" s="8">
        <v>0</v>
      </c>
      <c r="O253" s="8">
        <v>0</v>
      </c>
      <c r="P253" s="8">
        <v>1</v>
      </c>
      <c r="Q253" s="8">
        <v>0</v>
      </c>
      <c r="R253" s="1">
        <v>0</v>
      </c>
      <c r="S253" s="19">
        <v>249</v>
      </c>
      <c r="T253" s="83">
        <v>251</v>
      </c>
      <c r="U253" s="8">
        <v>1</v>
      </c>
      <c r="V253" s="8">
        <v>1</v>
      </c>
      <c r="W253" s="8">
        <v>1</v>
      </c>
      <c r="X253" s="1">
        <v>1</v>
      </c>
      <c r="Z253" s="212">
        <v>44047</v>
      </c>
      <c r="AA253" s="205">
        <v>89</v>
      </c>
      <c r="AB253" s="205" t="s">
        <v>1086</v>
      </c>
      <c r="AC253" s="8">
        <v>20.95</v>
      </c>
      <c r="AD253" s="17">
        <v>1</v>
      </c>
      <c r="AE253" s="210" t="s">
        <v>250</v>
      </c>
      <c r="AF253" s="211"/>
      <c r="AG253" s="211" t="s">
        <v>251</v>
      </c>
      <c r="AH253" s="211">
        <v>2</v>
      </c>
      <c r="AI253" s="21">
        <v>2</v>
      </c>
      <c r="AJ253" s="211">
        <v>3.3</v>
      </c>
      <c r="AK253" s="205">
        <v>3.3</v>
      </c>
      <c r="AL253" s="107">
        <v>2</v>
      </c>
      <c r="AM253" s="8">
        <v>1</v>
      </c>
      <c r="AN253" s="8">
        <v>1</v>
      </c>
      <c r="AO253" s="8">
        <v>0</v>
      </c>
      <c r="AP253" s="8">
        <v>0</v>
      </c>
      <c r="AQ253" s="205">
        <v>1</v>
      </c>
      <c r="AR253" s="1">
        <v>1</v>
      </c>
      <c r="AS253" s="205">
        <v>1</v>
      </c>
      <c r="AT253" s="205" t="s">
        <v>246</v>
      </c>
      <c r="AU253" s="17">
        <v>1</v>
      </c>
      <c r="AV253" s="17">
        <v>1</v>
      </c>
      <c r="AW253" s="8">
        <v>0</v>
      </c>
      <c r="AX253" s="8">
        <v>1</v>
      </c>
      <c r="AY253" s="8">
        <v>1</v>
      </c>
      <c r="AZ253" s="8">
        <v>1</v>
      </c>
      <c r="BA253" s="1">
        <v>1</v>
      </c>
      <c r="BB253" s="205">
        <v>1</v>
      </c>
      <c r="BC253" s="22">
        <v>0</v>
      </c>
      <c r="BD253" s="8">
        <v>1</v>
      </c>
      <c r="BF253" s="8">
        <v>1</v>
      </c>
      <c r="BG253" s="8">
        <v>1</v>
      </c>
      <c r="BH253" s="17">
        <v>1</v>
      </c>
      <c r="BI253" s="8">
        <v>0</v>
      </c>
      <c r="BJ253" s="205">
        <v>0</v>
      </c>
      <c r="BK253" s="214">
        <v>1</v>
      </c>
      <c r="BL253" s="8">
        <v>0</v>
      </c>
      <c r="BM253" s="8">
        <v>0</v>
      </c>
      <c r="BN253" s="8">
        <v>1</v>
      </c>
      <c r="BO253" s="8">
        <v>0</v>
      </c>
      <c r="BP253" s="1">
        <v>1</v>
      </c>
      <c r="BQ253" s="205">
        <v>1</v>
      </c>
      <c r="BR253" s="8">
        <v>22.91</v>
      </c>
      <c r="BS253" s="1">
        <v>2</v>
      </c>
      <c r="BT253" s="1">
        <v>2</v>
      </c>
      <c r="BU253" s="1">
        <v>3</v>
      </c>
      <c r="BW253" s="8">
        <v>3.6</v>
      </c>
      <c r="BX253" s="17">
        <v>1</v>
      </c>
      <c r="BY253" s="1">
        <v>2</v>
      </c>
      <c r="BZ253" s="8">
        <v>42.8</v>
      </c>
      <c r="CA253" s="8">
        <v>94</v>
      </c>
      <c r="CB253" s="24">
        <v>1</v>
      </c>
      <c r="CC253" s="8">
        <v>89</v>
      </c>
      <c r="CD253" s="48">
        <f t="shared" si="106"/>
        <v>1.78</v>
      </c>
      <c r="CE253" s="48">
        <v>2</v>
      </c>
      <c r="CF253" s="213" t="s">
        <v>1087</v>
      </c>
      <c r="CG253" s="8" t="s">
        <v>1088</v>
      </c>
      <c r="CH253" s="8" t="s">
        <v>1089</v>
      </c>
      <c r="CI253" s="8" t="s">
        <v>1090</v>
      </c>
      <c r="CJ253" s="8" t="s">
        <v>1091</v>
      </c>
      <c r="CK253" s="8">
        <v>89</v>
      </c>
      <c r="CL253" s="1">
        <f t="shared" si="109"/>
        <v>1.78</v>
      </c>
      <c r="CM253" s="8">
        <v>14.6</v>
      </c>
      <c r="CN253" s="17">
        <v>1</v>
      </c>
      <c r="CO253" s="8">
        <v>58.6</v>
      </c>
      <c r="CP253" s="1">
        <v>2</v>
      </c>
      <c r="CQ253" s="1">
        <f t="shared" si="105"/>
        <v>5.86</v>
      </c>
      <c r="CR253" s="8">
        <v>1.28</v>
      </c>
      <c r="CS253" s="1">
        <f t="shared" si="107"/>
        <v>12.8</v>
      </c>
      <c r="CT253" s="22">
        <v>2</v>
      </c>
      <c r="CU253" s="8">
        <v>33</v>
      </c>
      <c r="CV253" s="22">
        <v>1</v>
      </c>
      <c r="CW253" s="8">
        <v>17.9</v>
      </c>
      <c r="CX253" s="26">
        <f t="shared" si="93"/>
        <v>1.25285303097989</v>
      </c>
      <c r="CY253" s="27">
        <f t="shared" si="94"/>
        <v>0.826883000446729</v>
      </c>
      <c r="CZ253" s="26">
        <f t="shared" si="95"/>
        <v>2.805</v>
      </c>
      <c r="DA253" s="28">
        <f t="shared" si="96"/>
        <v>-1.97811699955327</v>
      </c>
      <c r="DB253" s="22">
        <v>2</v>
      </c>
      <c r="DC253" s="1">
        <v>1</v>
      </c>
      <c r="DD253" s="205">
        <v>2</v>
      </c>
      <c r="DE253" s="29">
        <f t="shared" si="112"/>
        <v>0</v>
      </c>
      <c r="DF253" s="29">
        <v>0</v>
      </c>
      <c r="DG253" s="8">
        <v>15</v>
      </c>
      <c r="DH253" s="1">
        <f t="shared" si="108"/>
        <v>1.5</v>
      </c>
      <c r="DI253" s="8">
        <v>28</v>
      </c>
      <c r="DJ253" s="1">
        <f t="shared" si="97"/>
        <v>2.8</v>
      </c>
      <c r="DK253" s="17">
        <v>2</v>
      </c>
      <c r="DL253" s="8">
        <v>104</v>
      </c>
      <c r="DM253" s="8">
        <v>56</v>
      </c>
      <c r="DN253" s="1">
        <f t="shared" si="110"/>
        <v>5.6</v>
      </c>
      <c r="DO253" s="8">
        <v>2282</v>
      </c>
      <c r="DP253" s="1">
        <v>1</v>
      </c>
      <c r="DQ253" s="1">
        <f t="shared" si="111"/>
        <v>2.282</v>
      </c>
      <c r="DR253" s="8">
        <v>71</v>
      </c>
      <c r="DS253" s="213">
        <v>4.5</v>
      </c>
      <c r="DT253" s="8" t="s">
        <v>584</v>
      </c>
      <c r="DU253" s="8">
        <v>2</v>
      </c>
      <c r="DV253" s="8">
        <v>8</v>
      </c>
      <c r="DW253" s="1">
        <v>2</v>
      </c>
      <c r="DX253" s="210">
        <v>5.2</v>
      </c>
      <c r="DY253" s="8">
        <v>69</v>
      </c>
      <c r="DZ253" s="30">
        <v>105</v>
      </c>
      <c r="EA253" s="8">
        <v>72</v>
      </c>
      <c r="EB253" s="8">
        <v>15.7</v>
      </c>
      <c r="EC253" s="8">
        <v>52.5</v>
      </c>
      <c r="ED253" s="8">
        <v>1.38</v>
      </c>
      <c r="EE253" s="8">
        <v>36</v>
      </c>
      <c r="EF253" s="8">
        <v>34.2</v>
      </c>
      <c r="EG253" s="26">
        <f t="shared" si="113"/>
        <v>1.53402610605614</v>
      </c>
      <c r="EH253" s="26">
        <f t="shared" si="114"/>
        <v>1.01245722999705</v>
      </c>
      <c r="EI253" s="1">
        <f t="shared" si="115"/>
        <v>3.06</v>
      </c>
      <c r="EJ253" s="28">
        <f t="shared" si="116"/>
        <v>-2.04754277000295</v>
      </c>
      <c r="EK253" s="22">
        <v>2</v>
      </c>
      <c r="EL253" s="1">
        <v>2</v>
      </c>
      <c r="EM253" s="8">
        <v>43</v>
      </c>
      <c r="EN253" s="8">
        <v>117</v>
      </c>
      <c r="EO253" s="8">
        <v>112</v>
      </c>
      <c r="EP253" s="8">
        <v>66</v>
      </c>
      <c r="EQ253" s="8">
        <v>3304</v>
      </c>
      <c r="ER253" s="213">
        <v>63</v>
      </c>
      <c r="ES253" s="214">
        <v>18.7</v>
      </c>
      <c r="ET253" s="8">
        <v>1</v>
      </c>
      <c r="EU253" s="8">
        <v>4.13</v>
      </c>
      <c r="EV253" s="8">
        <v>86.9</v>
      </c>
      <c r="EW253" s="30">
        <v>108</v>
      </c>
      <c r="EX253" s="8">
        <v>66</v>
      </c>
      <c r="EY253" s="8">
        <v>18.3</v>
      </c>
      <c r="EZ253" s="8">
        <v>41.1</v>
      </c>
      <c r="FA253" s="8">
        <v>1.61</v>
      </c>
      <c r="FB253" s="8">
        <v>35</v>
      </c>
      <c r="FC253" s="8">
        <v>50.1</v>
      </c>
      <c r="FD253" s="8">
        <v>23</v>
      </c>
      <c r="FE253" s="8">
        <v>26</v>
      </c>
      <c r="FF253" s="8">
        <v>223</v>
      </c>
      <c r="FG253" s="8">
        <v>151</v>
      </c>
      <c r="FH253" s="8">
        <v>2694</v>
      </c>
      <c r="FI253" s="8">
        <v>80</v>
      </c>
      <c r="FK253" s="210">
        <v>41</v>
      </c>
      <c r="FL253" s="8">
        <v>37.9</v>
      </c>
      <c r="FM253" s="17"/>
      <c r="FN253" s="31">
        <v>1</v>
      </c>
      <c r="FO253" s="157">
        <v>1</v>
      </c>
      <c r="FP253" s="8">
        <v>0</v>
      </c>
      <c r="FQ253" s="1">
        <v>0</v>
      </c>
      <c r="FR253" s="8" t="s">
        <v>1092</v>
      </c>
      <c r="FS253" s="205">
        <v>1</v>
      </c>
      <c r="FT253" s="1">
        <f t="shared" si="98"/>
        <v>1</v>
      </c>
      <c r="FU253" s="205">
        <v>1</v>
      </c>
      <c r="FV253" s="1">
        <f t="shared" si="99"/>
        <v>1</v>
      </c>
      <c r="FW253" s="1">
        <v>0</v>
      </c>
      <c r="FX253" s="1">
        <v>0</v>
      </c>
      <c r="FY253" s="17">
        <v>0</v>
      </c>
      <c r="FZ253" s="1">
        <v>0</v>
      </c>
      <c r="GA253" s="17"/>
      <c r="GB253" s="1">
        <v>0</v>
      </c>
      <c r="GC253" s="17">
        <v>2</v>
      </c>
      <c r="GD253" s="17">
        <v>0</v>
      </c>
      <c r="GE253" s="1">
        <v>0</v>
      </c>
      <c r="GG253" s="1">
        <v>0</v>
      </c>
      <c r="GH253" s="8">
        <v>1</v>
      </c>
      <c r="GI253" s="205">
        <v>0</v>
      </c>
      <c r="GJ253" s="8">
        <v>1</v>
      </c>
      <c r="GK253" s="8" t="s">
        <v>1005</v>
      </c>
      <c r="GL253" s="8">
        <v>1</v>
      </c>
      <c r="GM253" s="32">
        <v>0</v>
      </c>
      <c r="GN253" s="17">
        <v>0</v>
      </c>
      <c r="GO253" s="205">
        <v>0</v>
      </c>
      <c r="GP253" s="1">
        <v>0</v>
      </c>
      <c r="GQ253" s="1">
        <v>0</v>
      </c>
      <c r="GR253" s="205">
        <v>0</v>
      </c>
      <c r="GS253" s="1">
        <v>0</v>
      </c>
      <c r="GT253" s="32">
        <v>0</v>
      </c>
      <c r="GU253" s="32">
        <v>0</v>
      </c>
      <c r="GV253" s="8">
        <v>2</v>
      </c>
      <c r="GW253" s="8">
        <v>2</v>
      </c>
      <c r="GX253" s="157">
        <v>1</v>
      </c>
      <c r="GY253" s="205">
        <v>0</v>
      </c>
      <c r="GZ253" s="1">
        <v>1</v>
      </c>
      <c r="HA253" s="213" t="s">
        <v>1093</v>
      </c>
      <c r="HB253" s="8" t="s">
        <v>1094</v>
      </c>
      <c r="HC253" s="15">
        <v>0</v>
      </c>
      <c r="HD253" s="170">
        <v>0</v>
      </c>
      <c r="HE253" s="17">
        <v>0</v>
      </c>
      <c r="HF253" s="17">
        <v>0</v>
      </c>
      <c r="HG253" s="17">
        <v>0</v>
      </c>
      <c r="HH253" s="17">
        <v>0</v>
      </c>
      <c r="HI253" s="17">
        <v>0</v>
      </c>
      <c r="HL253" s="8" t="s">
        <v>1088</v>
      </c>
      <c r="HM253" s="8" t="s">
        <v>1089</v>
      </c>
      <c r="HN253" s="8" t="s">
        <v>1090</v>
      </c>
      <c r="HO253" s="8" t="s">
        <v>1091</v>
      </c>
      <c r="HP253" s="8">
        <v>0</v>
      </c>
      <c r="HQ253" s="8">
        <v>0</v>
      </c>
      <c r="HR253" s="208">
        <v>1</v>
      </c>
      <c r="HS253" s="8">
        <v>1</v>
      </c>
      <c r="HT253" s="32">
        <v>1</v>
      </c>
      <c r="HU253" s="32">
        <v>0</v>
      </c>
      <c r="HV253" s="1"/>
      <c r="HW253" s="32">
        <v>0</v>
      </c>
      <c r="HX253" s="208">
        <v>1</v>
      </c>
      <c r="HY253" s="1">
        <f t="shared" si="100"/>
        <v>4</v>
      </c>
      <c r="HZ253" s="1">
        <v>1</v>
      </c>
      <c r="IA253" s="1">
        <f t="shared" si="101"/>
        <v>4</v>
      </c>
      <c r="IB253" s="1">
        <v>1</v>
      </c>
      <c r="IC253" s="8">
        <v>0</v>
      </c>
      <c r="ID253" s="214" t="s">
        <v>1095</v>
      </c>
      <c r="IE253" s="214"/>
      <c r="IF253" s="214"/>
      <c r="IG253" s="215">
        <v>1</v>
      </c>
      <c r="IH253" s="214" t="s">
        <v>242</v>
      </c>
      <c r="II253" s="179">
        <v>0</v>
      </c>
      <c r="IJ253" s="8" t="s">
        <v>1096</v>
      </c>
      <c r="IK253" s="8" t="s">
        <v>1097</v>
      </c>
      <c r="IL253" s="8" t="s">
        <v>242</v>
      </c>
      <c r="IM253" s="8">
        <v>0</v>
      </c>
      <c r="IN253" s="8">
        <v>0</v>
      </c>
      <c r="IO253" s="8">
        <v>1.11</v>
      </c>
      <c r="IQ253" s="8">
        <v>9.84</v>
      </c>
      <c r="IR253" s="8">
        <v>88</v>
      </c>
      <c r="IS253" s="8">
        <v>77</v>
      </c>
      <c r="IT253" s="8">
        <v>8</v>
      </c>
      <c r="IU253" s="8">
        <v>22</v>
      </c>
      <c r="IV253" s="8">
        <v>32.9</v>
      </c>
      <c r="IW253" s="8">
        <v>1.95</v>
      </c>
      <c r="IX253" s="8">
        <v>27</v>
      </c>
      <c r="IY253" s="8">
        <v>217.7</v>
      </c>
      <c r="IZ253" s="8">
        <v>27</v>
      </c>
      <c r="JA253" s="8">
        <v>108</v>
      </c>
      <c r="JB253" s="8">
        <v>268</v>
      </c>
      <c r="JC253" s="8">
        <v>93</v>
      </c>
      <c r="JD253" s="8">
        <v>1130</v>
      </c>
      <c r="JE253" s="214">
        <v>523</v>
      </c>
      <c r="JI253" s="8" t="s">
        <v>242</v>
      </c>
      <c r="JN253" s="214"/>
    </row>
    <row r="254" s="1" customFormat="1" spans="1:274">
      <c r="A254" s="17">
        <v>153</v>
      </c>
      <c r="B254" s="48" t="s">
        <v>1098</v>
      </c>
      <c r="C254" s="48" t="s">
        <v>1099</v>
      </c>
      <c r="E254" s="49">
        <v>3</v>
      </c>
      <c r="F254" s="49">
        <v>2</v>
      </c>
      <c r="G254" s="17">
        <v>3</v>
      </c>
      <c r="H254" s="1">
        <v>1</v>
      </c>
      <c r="I254" s="71">
        <v>56.5215256797583</v>
      </c>
      <c r="J254" s="47">
        <v>1</v>
      </c>
      <c r="K254" s="68">
        <f t="shared" si="92"/>
        <v>5.65215256797583</v>
      </c>
      <c r="L254" s="49">
        <v>3</v>
      </c>
      <c r="M254" s="78">
        <v>22586</v>
      </c>
      <c r="N254" s="1">
        <v>1</v>
      </c>
      <c r="O254" s="1">
        <v>0</v>
      </c>
      <c r="P254" s="1">
        <v>0</v>
      </c>
      <c r="Q254" s="1">
        <v>0</v>
      </c>
      <c r="R254" s="1">
        <v>0</v>
      </c>
      <c r="S254" s="19">
        <v>250</v>
      </c>
      <c r="T254" s="83">
        <v>252</v>
      </c>
      <c r="U254" s="1">
        <v>1</v>
      </c>
      <c r="V254" s="1">
        <v>1</v>
      </c>
      <c r="W254" s="1">
        <v>1</v>
      </c>
      <c r="X254" s="1">
        <v>1</v>
      </c>
      <c r="Z254" s="88">
        <v>43230</v>
      </c>
      <c r="AA254" s="17">
        <v>98</v>
      </c>
      <c r="AB254" s="17">
        <v>0</v>
      </c>
      <c r="AC254" s="1">
        <v>27.28</v>
      </c>
      <c r="AD254" s="1">
        <v>2</v>
      </c>
      <c r="AE254" s="20" t="s">
        <v>298</v>
      </c>
      <c r="AF254" s="16"/>
      <c r="AG254" s="16" t="s">
        <v>235</v>
      </c>
      <c r="AH254" s="16">
        <v>1</v>
      </c>
      <c r="AI254" s="21">
        <v>1</v>
      </c>
      <c r="AJ254" s="16">
        <v>1.2</v>
      </c>
      <c r="AK254" s="17">
        <v>1.2</v>
      </c>
      <c r="AL254" s="22">
        <v>1</v>
      </c>
      <c r="AM254" s="1">
        <v>1</v>
      </c>
      <c r="AN254" s="1">
        <v>1</v>
      </c>
      <c r="AO254" s="1">
        <v>0</v>
      </c>
      <c r="AP254" s="1">
        <v>0</v>
      </c>
      <c r="AQ254" s="17">
        <v>1</v>
      </c>
      <c r="AR254" s="1">
        <v>1</v>
      </c>
      <c r="AS254" s="1">
        <v>1</v>
      </c>
      <c r="AT254" s="17">
        <v>0</v>
      </c>
      <c r="AU254" s="17">
        <v>0</v>
      </c>
      <c r="AV254" s="17">
        <v>0</v>
      </c>
      <c r="AW254" s="1">
        <v>0</v>
      </c>
      <c r="AX254" s="1">
        <v>1</v>
      </c>
      <c r="AY254" s="1">
        <v>1</v>
      </c>
      <c r="AZ254" s="1">
        <v>1</v>
      </c>
      <c r="BA254" s="1">
        <v>1</v>
      </c>
      <c r="BB254" s="107">
        <v>1</v>
      </c>
      <c r="BC254" s="22">
        <v>0</v>
      </c>
      <c r="BD254" s="22">
        <v>0</v>
      </c>
      <c r="BE254" s="22"/>
      <c r="BF254" s="1">
        <v>1</v>
      </c>
      <c r="BG254" s="1">
        <v>1</v>
      </c>
      <c r="BH254" s="17">
        <v>1</v>
      </c>
      <c r="BI254" s="1">
        <v>0</v>
      </c>
      <c r="BJ254" s="17">
        <v>0</v>
      </c>
      <c r="BK254" s="23">
        <v>1</v>
      </c>
      <c r="BL254" s="1">
        <v>0</v>
      </c>
      <c r="BM254" s="1">
        <v>0</v>
      </c>
      <c r="BN254" s="1">
        <v>1</v>
      </c>
      <c r="BO254" s="1">
        <v>0</v>
      </c>
      <c r="BP254" s="1">
        <v>1</v>
      </c>
      <c r="BQ254" s="1">
        <v>1</v>
      </c>
      <c r="BR254" s="1">
        <v>2.02</v>
      </c>
      <c r="BS254" s="1">
        <v>1</v>
      </c>
      <c r="BT254" s="1">
        <v>1</v>
      </c>
      <c r="BU254" s="1">
        <v>1</v>
      </c>
      <c r="BW254" s="1">
        <v>4.08</v>
      </c>
      <c r="BX254" s="1">
        <v>2</v>
      </c>
      <c r="BY254" s="1">
        <v>2</v>
      </c>
      <c r="BZ254" s="1">
        <v>54.2</v>
      </c>
      <c r="CA254" s="1">
        <v>162</v>
      </c>
      <c r="CB254" s="24">
        <v>2</v>
      </c>
      <c r="CC254" s="24">
        <v>98</v>
      </c>
      <c r="CD254" s="48">
        <f t="shared" si="106"/>
        <v>1.96</v>
      </c>
      <c r="CE254" s="48">
        <v>2</v>
      </c>
      <c r="CF254" s="25">
        <v>0</v>
      </c>
      <c r="CG254" s="17">
        <v>0</v>
      </c>
      <c r="CH254" s="17">
        <v>0</v>
      </c>
      <c r="CI254" s="17">
        <v>0</v>
      </c>
      <c r="CJ254" s="17">
        <v>0</v>
      </c>
      <c r="CK254" s="17">
        <v>98</v>
      </c>
      <c r="CL254" s="1">
        <f t="shared" si="109"/>
        <v>1.96</v>
      </c>
      <c r="CM254" s="22">
        <v>10.5</v>
      </c>
      <c r="CN254" s="17">
        <v>1</v>
      </c>
      <c r="CO254" s="1">
        <v>113.6</v>
      </c>
      <c r="CP254" s="17">
        <v>7</v>
      </c>
      <c r="CQ254" s="1">
        <f t="shared" si="105"/>
        <v>11.36</v>
      </c>
      <c r="CR254" s="1">
        <v>0.91</v>
      </c>
      <c r="CS254" s="1">
        <f t="shared" si="107"/>
        <v>9.1</v>
      </c>
      <c r="CT254" s="107">
        <v>1</v>
      </c>
      <c r="CU254" s="22">
        <v>37</v>
      </c>
      <c r="CV254" s="107">
        <v>2</v>
      </c>
      <c r="CW254" s="22">
        <v>17.1</v>
      </c>
      <c r="CX254" s="26">
        <f t="shared" si="93"/>
        <v>1.23299611039215</v>
      </c>
      <c r="CY254" s="27">
        <f t="shared" si="94"/>
        <v>0.813777432858822</v>
      </c>
      <c r="CZ254" s="26">
        <f t="shared" si="95"/>
        <v>3.145</v>
      </c>
      <c r="DA254" s="28">
        <f t="shared" si="96"/>
        <v>-2.33122256714118</v>
      </c>
      <c r="DB254" s="22">
        <v>2</v>
      </c>
      <c r="DC254" s="1">
        <v>1</v>
      </c>
      <c r="DD254" s="17">
        <v>2</v>
      </c>
      <c r="DE254" s="29">
        <f t="shared" si="112"/>
        <v>0</v>
      </c>
      <c r="DF254" s="29">
        <v>0</v>
      </c>
      <c r="DG254" s="1">
        <v>17</v>
      </c>
      <c r="DH254" s="1">
        <f t="shared" si="108"/>
        <v>1.7</v>
      </c>
      <c r="DI254" s="1">
        <v>16</v>
      </c>
      <c r="DJ254" s="1">
        <f t="shared" si="97"/>
        <v>1.6</v>
      </c>
      <c r="DK254" s="17">
        <v>1</v>
      </c>
      <c r="DL254" s="1">
        <v>45</v>
      </c>
      <c r="DM254" s="1">
        <v>40</v>
      </c>
      <c r="DN254" s="1">
        <f t="shared" si="110"/>
        <v>4</v>
      </c>
      <c r="DO254" s="1">
        <v>7052</v>
      </c>
      <c r="DP254" s="1">
        <v>2</v>
      </c>
      <c r="DQ254" s="1">
        <f t="shared" si="111"/>
        <v>7.052</v>
      </c>
      <c r="DR254" s="1">
        <v>72</v>
      </c>
      <c r="DS254" s="25">
        <v>6.4</v>
      </c>
      <c r="DT254" s="1" t="s">
        <v>241</v>
      </c>
      <c r="DU254" s="1">
        <v>1</v>
      </c>
      <c r="DV254" s="1">
        <v>5</v>
      </c>
      <c r="DW254" s="1">
        <v>1</v>
      </c>
      <c r="DX254" s="20">
        <v>6.06</v>
      </c>
      <c r="DY254" s="1">
        <v>78.4</v>
      </c>
      <c r="DZ254" s="30">
        <v>171</v>
      </c>
      <c r="EA254" s="1">
        <v>89</v>
      </c>
      <c r="EB254" s="1">
        <v>10.9</v>
      </c>
      <c r="EC254" s="1">
        <v>103.7</v>
      </c>
      <c r="ED254" s="1">
        <v>0.95</v>
      </c>
      <c r="EE254" s="1">
        <v>40</v>
      </c>
      <c r="EF254" s="1">
        <v>31.8</v>
      </c>
      <c r="EG254" s="26">
        <f t="shared" si="113"/>
        <v>1.50242711998443</v>
      </c>
      <c r="EH254" s="26">
        <f t="shared" si="114"/>
        <v>0.991601899189726</v>
      </c>
      <c r="EI254" s="1">
        <f t="shared" si="115"/>
        <v>3.4</v>
      </c>
      <c r="EJ254" s="28">
        <f t="shared" si="116"/>
        <v>-2.40839810081027</v>
      </c>
      <c r="EK254" s="22">
        <v>2</v>
      </c>
      <c r="EL254" s="1">
        <v>2</v>
      </c>
      <c r="EM254" s="1">
        <v>184</v>
      </c>
      <c r="EN254" s="1">
        <v>245</v>
      </c>
      <c r="EO254" s="1">
        <v>55</v>
      </c>
      <c r="EP254" s="1">
        <v>53</v>
      </c>
      <c r="EQ254" s="1">
        <v>7999</v>
      </c>
      <c r="ER254" s="25">
        <v>64</v>
      </c>
      <c r="ES254" s="23"/>
      <c r="ET254" s="1">
        <v>1</v>
      </c>
      <c r="EU254" s="1">
        <v>5.34</v>
      </c>
      <c r="EV254" s="1">
        <v>65.5</v>
      </c>
      <c r="EW254" s="30">
        <v>158</v>
      </c>
      <c r="EX254" s="1">
        <v>99</v>
      </c>
      <c r="EY254" s="1">
        <v>11.2</v>
      </c>
      <c r="EZ254" s="1">
        <v>97.1</v>
      </c>
      <c r="FA254" s="1">
        <v>0.97</v>
      </c>
      <c r="FB254" s="1">
        <v>37</v>
      </c>
      <c r="FC254" s="1">
        <v>22.6</v>
      </c>
      <c r="FD254" s="1">
        <v>129</v>
      </c>
      <c r="FE254" s="1">
        <v>40</v>
      </c>
      <c r="FF254" s="1">
        <v>63</v>
      </c>
      <c r="FG254" s="1">
        <v>62</v>
      </c>
      <c r="FH254" s="1">
        <v>6352</v>
      </c>
      <c r="FI254" s="1">
        <v>68</v>
      </c>
      <c r="FK254" s="20">
        <v>37.2</v>
      </c>
      <c r="FL254" s="1">
        <v>36.5</v>
      </c>
      <c r="FN254" s="31">
        <v>0</v>
      </c>
      <c r="FO254" s="32">
        <v>0</v>
      </c>
      <c r="FP254" s="1">
        <v>0</v>
      </c>
      <c r="FQ254" s="1">
        <v>0</v>
      </c>
      <c r="FR254" s="1">
        <v>0</v>
      </c>
      <c r="FS254" s="1">
        <v>0</v>
      </c>
      <c r="FT254" s="1">
        <f t="shared" si="98"/>
        <v>0</v>
      </c>
      <c r="FU254" s="1">
        <v>0</v>
      </c>
      <c r="FV254" s="1">
        <f t="shared" si="99"/>
        <v>0</v>
      </c>
      <c r="FW254" s="1">
        <v>0</v>
      </c>
      <c r="FX254" s="1">
        <v>0</v>
      </c>
      <c r="FY254" s="17">
        <v>0</v>
      </c>
      <c r="FZ254" s="1">
        <v>0</v>
      </c>
      <c r="GB254" s="1">
        <v>0</v>
      </c>
      <c r="GC254" s="1">
        <v>0</v>
      </c>
      <c r="GD254" s="17">
        <v>0</v>
      </c>
      <c r="GE254" s="1">
        <v>0</v>
      </c>
      <c r="GG254" s="1">
        <v>0</v>
      </c>
      <c r="GH254" s="1">
        <v>0</v>
      </c>
      <c r="GI254" s="17">
        <v>0</v>
      </c>
      <c r="GJ254" s="1">
        <v>0</v>
      </c>
      <c r="GK254" s="1">
        <v>0</v>
      </c>
      <c r="GL254" s="1">
        <v>0</v>
      </c>
      <c r="GM254" s="32">
        <v>0</v>
      </c>
      <c r="GN254" s="17">
        <v>0</v>
      </c>
      <c r="GO254" s="17">
        <v>0</v>
      </c>
      <c r="GP254" s="1">
        <v>0</v>
      </c>
      <c r="GQ254" s="1">
        <v>0</v>
      </c>
      <c r="GR254" s="1">
        <v>0</v>
      </c>
      <c r="GS254" s="1">
        <v>0</v>
      </c>
      <c r="GT254" s="32">
        <v>0</v>
      </c>
      <c r="GU254" s="32">
        <v>0</v>
      </c>
      <c r="GV254" s="1">
        <v>0</v>
      </c>
      <c r="GW254" s="1">
        <v>0</v>
      </c>
      <c r="GX254" s="157">
        <v>0</v>
      </c>
      <c r="GY254" s="17">
        <v>0</v>
      </c>
      <c r="GZ254" s="17">
        <v>0</v>
      </c>
      <c r="HA254" s="25">
        <v>0</v>
      </c>
      <c r="HB254" s="1">
        <v>0</v>
      </c>
      <c r="HC254" s="17">
        <v>0</v>
      </c>
      <c r="HD254" s="170">
        <v>0</v>
      </c>
      <c r="HE254" s="17">
        <v>0</v>
      </c>
      <c r="HF254" s="17">
        <v>0</v>
      </c>
      <c r="HG254" s="17">
        <v>0</v>
      </c>
      <c r="HH254" s="17">
        <v>0</v>
      </c>
      <c r="HI254" s="17">
        <v>0</v>
      </c>
      <c r="HL254" s="1">
        <v>0</v>
      </c>
      <c r="HM254" s="1">
        <v>0</v>
      </c>
      <c r="HN254" s="1">
        <v>0</v>
      </c>
      <c r="HO254" s="1">
        <v>0</v>
      </c>
      <c r="HP254" s="1">
        <v>0</v>
      </c>
      <c r="HQ254" s="1">
        <v>0</v>
      </c>
      <c r="HR254" s="32">
        <v>0</v>
      </c>
      <c r="HS254" s="1">
        <v>0</v>
      </c>
      <c r="HT254" s="32">
        <v>0</v>
      </c>
      <c r="HU254" s="32">
        <v>0</v>
      </c>
      <c r="HW254" s="32">
        <v>0</v>
      </c>
      <c r="HX254" s="32">
        <v>0</v>
      </c>
      <c r="HY254" s="1">
        <f t="shared" si="100"/>
        <v>0</v>
      </c>
      <c r="HZ254" s="1">
        <v>0</v>
      </c>
      <c r="IA254" s="1">
        <f t="shared" si="101"/>
        <v>0</v>
      </c>
      <c r="IB254" s="1">
        <v>0</v>
      </c>
      <c r="IC254" s="1">
        <v>0</v>
      </c>
      <c r="ID254" s="23">
        <v>0</v>
      </c>
      <c r="IE254" s="23"/>
      <c r="IF254" s="23"/>
      <c r="IG254" s="36">
        <v>1</v>
      </c>
      <c r="IH254" s="37" t="s">
        <v>242</v>
      </c>
      <c r="II254" s="179">
        <v>0</v>
      </c>
      <c r="IJ254" s="1" t="s">
        <v>1100</v>
      </c>
      <c r="IL254" s="38" t="s">
        <v>242</v>
      </c>
      <c r="IM254" s="1">
        <v>0</v>
      </c>
      <c r="IN254" s="1">
        <v>0</v>
      </c>
      <c r="IO254" s="1">
        <v>2.14</v>
      </c>
      <c r="IQ254" s="1">
        <v>4.67</v>
      </c>
      <c r="IR254" s="1">
        <v>61.3</v>
      </c>
      <c r="IS254" s="1">
        <v>158</v>
      </c>
      <c r="IT254" s="1">
        <v>131</v>
      </c>
      <c r="IU254" s="1">
        <v>10.8</v>
      </c>
      <c r="IV254" s="1">
        <v>106.1</v>
      </c>
      <c r="IW254" s="1">
        <v>0.94</v>
      </c>
      <c r="IX254" s="1">
        <v>40</v>
      </c>
      <c r="IY254" s="1">
        <v>12.9</v>
      </c>
      <c r="IZ254" s="1">
        <v>15</v>
      </c>
      <c r="JA254" s="1">
        <v>18</v>
      </c>
      <c r="JB254" s="1">
        <v>77</v>
      </c>
      <c r="JC254" s="1">
        <v>57</v>
      </c>
      <c r="JD254" s="1">
        <v>6905</v>
      </c>
      <c r="JE254" s="23">
        <v>66</v>
      </c>
      <c r="JI254" s="38" t="s">
        <v>242</v>
      </c>
      <c r="JN254" s="23"/>
    </row>
    <row r="255" s="3" customFormat="1" spans="2:274">
      <c r="B255" s="56"/>
      <c r="C255" s="56"/>
      <c r="E255" s="54">
        <v>3</v>
      </c>
      <c r="F255" s="49">
        <v>2</v>
      </c>
      <c r="G255" s="66">
        <v>3</v>
      </c>
      <c r="H255" s="66">
        <v>1</v>
      </c>
      <c r="I255" s="71">
        <v>57.1539841389728</v>
      </c>
      <c r="J255" s="47">
        <v>1</v>
      </c>
      <c r="K255" s="68">
        <f t="shared" si="92"/>
        <v>5.71539841389728</v>
      </c>
      <c r="L255" s="49">
        <v>3</v>
      </c>
      <c r="M255" s="79">
        <v>22586</v>
      </c>
      <c r="N255" s="66">
        <v>1</v>
      </c>
      <c r="O255" s="66">
        <v>0</v>
      </c>
      <c r="P255" s="66">
        <v>0</v>
      </c>
      <c r="Q255" s="66">
        <v>0</v>
      </c>
      <c r="R255" s="1">
        <v>0</v>
      </c>
      <c r="S255" s="19">
        <v>251</v>
      </c>
      <c r="T255" s="83">
        <v>253</v>
      </c>
      <c r="U255" s="3">
        <v>2</v>
      </c>
      <c r="V255" s="3">
        <v>2</v>
      </c>
      <c r="W255" s="1">
        <v>2</v>
      </c>
      <c r="X255" s="1">
        <v>1</v>
      </c>
      <c r="Z255" s="92">
        <v>43461</v>
      </c>
      <c r="AA255" s="66">
        <v>102</v>
      </c>
      <c r="AB255" s="66">
        <v>0</v>
      </c>
      <c r="AC255" s="3">
        <v>28.65</v>
      </c>
      <c r="AD255" s="1">
        <v>2</v>
      </c>
      <c r="AE255" s="95" t="s">
        <v>298</v>
      </c>
      <c r="AF255" s="94"/>
      <c r="AG255" s="94" t="s">
        <v>235</v>
      </c>
      <c r="AH255" s="94">
        <v>1</v>
      </c>
      <c r="AI255" s="21">
        <v>1</v>
      </c>
      <c r="AJ255" s="94">
        <v>1.3</v>
      </c>
      <c r="AK255" s="66">
        <v>1.3</v>
      </c>
      <c r="AL255" s="22">
        <v>1</v>
      </c>
      <c r="AM255" s="3">
        <v>1</v>
      </c>
      <c r="AN255" s="3">
        <v>1</v>
      </c>
      <c r="AO255" s="3">
        <v>0</v>
      </c>
      <c r="AP255" s="3">
        <v>0</v>
      </c>
      <c r="AQ255" s="66">
        <v>1</v>
      </c>
      <c r="AR255" s="1">
        <v>1</v>
      </c>
      <c r="AS255" s="66">
        <v>1</v>
      </c>
      <c r="AT255" s="66">
        <v>0</v>
      </c>
      <c r="AU255" s="66">
        <v>0</v>
      </c>
      <c r="AV255" s="66">
        <v>0</v>
      </c>
      <c r="AW255" s="3">
        <v>0</v>
      </c>
      <c r="AX255" s="3">
        <v>1</v>
      </c>
      <c r="AY255" s="3">
        <v>1</v>
      </c>
      <c r="AZ255" s="3">
        <v>1</v>
      </c>
      <c r="BA255" s="1">
        <v>1</v>
      </c>
      <c r="BB255" s="66">
        <v>1</v>
      </c>
      <c r="BC255" s="22">
        <v>0</v>
      </c>
      <c r="BD255" s="3">
        <v>0</v>
      </c>
      <c r="BF255" s="3">
        <v>1</v>
      </c>
      <c r="BG255" s="3">
        <v>1</v>
      </c>
      <c r="BH255" s="17">
        <v>1</v>
      </c>
      <c r="BI255" s="3">
        <v>0</v>
      </c>
      <c r="BJ255" s="66">
        <v>0</v>
      </c>
      <c r="BK255" s="118">
        <v>1</v>
      </c>
      <c r="BL255" s="3">
        <v>0</v>
      </c>
      <c r="BM255" s="3">
        <v>0</v>
      </c>
      <c r="BN255" s="3">
        <v>1</v>
      </c>
      <c r="BO255" s="3">
        <v>0</v>
      </c>
      <c r="BP255" s="1">
        <v>1</v>
      </c>
      <c r="BQ255" s="66">
        <v>1</v>
      </c>
      <c r="BR255" s="3">
        <v>2.18</v>
      </c>
      <c r="BS255" s="1">
        <v>1</v>
      </c>
      <c r="BT255" s="1">
        <v>1</v>
      </c>
      <c r="BU255" s="66">
        <v>1</v>
      </c>
      <c r="BW255" s="3">
        <v>4.1</v>
      </c>
      <c r="BX255" s="1">
        <v>2</v>
      </c>
      <c r="BY255" s="1">
        <v>2</v>
      </c>
      <c r="BZ255" s="3">
        <v>57.1</v>
      </c>
      <c r="CA255" s="3">
        <v>161</v>
      </c>
      <c r="CB255" s="24">
        <v>2</v>
      </c>
      <c r="CC255" s="3">
        <v>102</v>
      </c>
      <c r="CD255" s="48">
        <f t="shared" si="106"/>
        <v>2.04</v>
      </c>
      <c r="CE255" s="48">
        <v>3</v>
      </c>
      <c r="CF255" s="129">
        <v>0</v>
      </c>
      <c r="CG255" s="3">
        <v>0</v>
      </c>
      <c r="CH255" s="3">
        <v>0</v>
      </c>
      <c r="CI255" s="3">
        <v>0</v>
      </c>
      <c r="CJ255" s="3">
        <v>0</v>
      </c>
      <c r="CK255" s="3">
        <v>102</v>
      </c>
      <c r="CL255" s="1">
        <f t="shared" si="109"/>
        <v>2.04</v>
      </c>
      <c r="CM255" s="3">
        <v>10.8</v>
      </c>
      <c r="CN255" s="17">
        <v>1</v>
      </c>
      <c r="CO255" s="3">
        <v>118.6</v>
      </c>
      <c r="CP255" s="17">
        <v>7</v>
      </c>
      <c r="CQ255" s="1">
        <f t="shared" si="105"/>
        <v>11.86</v>
      </c>
      <c r="CR255" s="3">
        <v>0.94</v>
      </c>
      <c r="CS255" s="1">
        <f t="shared" si="107"/>
        <v>9.4</v>
      </c>
      <c r="CT255" s="107">
        <v>1</v>
      </c>
      <c r="CU255" s="3">
        <v>38</v>
      </c>
      <c r="CV255" s="107">
        <v>2</v>
      </c>
      <c r="CW255" s="3">
        <v>11.6</v>
      </c>
      <c r="CX255" s="26">
        <f t="shared" si="93"/>
        <v>1.06445798922692</v>
      </c>
      <c r="CY255" s="27">
        <f t="shared" si="94"/>
        <v>0.702542272889766</v>
      </c>
      <c r="CZ255" s="26">
        <f t="shared" si="95"/>
        <v>3.23</v>
      </c>
      <c r="DA255" s="28">
        <f t="shared" si="96"/>
        <v>-2.52745772711023</v>
      </c>
      <c r="DB255" s="22">
        <v>2</v>
      </c>
      <c r="DC255" s="1">
        <v>1</v>
      </c>
      <c r="DD255" s="66">
        <v>2</v>
      </c>
      <c r="DE255" s="29">
        <f t="shared" si="112"/>
        <v>0</v>
      </c>
      <c r="DF255" s="29">
        <v>0</v>
      </c>
      <c r="DG255" s="3">
        <v>21</v>
      </c>
      <c r="DH255" s="1">
        <f t="shared" si="108"/>
        <v>2.1</v>
      </c>
      <c r="DI255" s="3">
        <v>20</v>
      </c>
      <c r="DJ255" s="1">
        <f t="shared" si="97"/>
        <v>2</v>
      </c>
      <c r="DK255" s="17">
        <v>1</v>
      </c>
      <c r="DL255" s="3">
        <v>59</v>
      </c>
      <c r="DM255" s="3">
        <v>45</v>
      </c>
      <c r="DN255" s="1">
        <f t="shared" si="110"/>
        <v>4.5</v>
      </c>
      <c r="DO255" s="3">
        <v>8045</v>
      </c>
      <c r="DP255" s="1">
        <v>2</v>
      </c>
      <c r="DQ255" s="1">
        <f t="shared" si="111"/>
        <v>8.045</v>
      </c>
      <c r="DR255" s="3">
        <v>72</v>
      </c>
      <c r="DS255" s="129">
        <v>8</v>
      </c>
      <c r="DT255" s="3" t="s">
        <v>241</v>
      </c>
      <c r="DU255" s="3">
        <v>1</v>
      </c>
      <c r="DV255" s="3">
        <v>5</v>
      </c>
      <c r="DW255" s="1">
        <v>1</v>
      </c>
      <c r="DX255" s="95">
        <v>7.07</v>
      </c>
      <c r="DY255" s="3">
        <v>80.9</v>
      </c>
      <c r="DZ255" s="30">
        <v>160</v>
      </c>
      <c r="EA255" s="3">
        <v>91</v>
      </c>
      <c r="EB255" s="3">
        <v>12</v>
      </c>
      <c r="EC255" s="3">
        <v>88.8</v>
      </c>
      <c r="ED255" s="3">
        <v>1.04</v>
      </c>
      <c r="EE255" s="3">
        <v>38</v>
      </c>
      <c r="EF255" s="3">
        <v>27.3</v>
      </c>
      <c r="EG255" s="26">
        <f t="shared" si="113"/>
        <v>1.43616264704076</v>
      </c>
      <c r="EH255" s="26">
        <f t="shared" si="114"/>
        <v>0.947867347046899</v>
      </c>
      <c r="EI255" s="1">
        <f t="shared" si="115"/>
        <v>3.23</v>
      </c>
      <c r="EJ255" s="28">
        <f t="shared" si="116"/>
        <v>-2.2821326529531</v>
      </c>
      <c r="EK255" s="22">
        <v>2</v>
      </c>
      <c r="EL255" s="1">
        <v>2</v>
      </c>
      <c r="EM255" s="3">
        <v>97</v>
      </c>
      <c r="EN255" s="3">
        <v>122</v>
      </c>
      <c r="EO255" s="3">
        <v>63</v>
      </c>
      <c r="EP255" s="3">
        <v>42</v>
      </c>
      <c r="EQ255" s="3">
        <v>1666</v>
      </c>
      <c r="ER255" s="129">
        <v>67</v>
      </c>
      <c r="ES255" s="118"/>
      <c r="ET255" s="3">
        <v>0</v>
      </c>
      <c r="EW255" s="30"/>
      <c r="FK255" s="95">
        <v>37.2</v>
      </c>
      <c r="FL255" s="3">
        <v>36.4</v>
      </c>
      <c r="FM255" s="1"/>
      <c r="FN255" s="31">
        <v>0</v>
      </c>
      <c r="FO255" s="32">
        <v>0</v>
      </c>
      <c r="FP255" s="3">
        <v>0</v>
      </c>
      <c r="FQ255" s="1">
        <v>0</v>
      </c>
      <c r="FR255" s="3">
        <v>0</v>
      </c>
      <c r="FS255" s="1">
        <v>0</v>
      </c>
      <c r="FT255" s="1">
        <f t="shared" si="98"/>
        <v>0</v>
      </c>
      <c r="FU255" s="66">
        <v>0</v>
      </c>
      <c r="FV255" s="1">
        <f t="shared" si="99"/>
        <v>0</v>
      </c>
      <c r="FW255" s="1">
        <v>0</v>
      </c>
      <c r="FX255" s="1">
        <v>0</v>
      </c>
      <c r="FY255" s="17">
        <v>0</v>
      </c>
      <c r="FZ255" s="1">
        <v>0</v>
      </c>
      <c r="GA255" s="17"/>
      <c r="GB255" s="1">
        <v>0</v>
      </c>
      <c r="GC255" s="17">
        <v>0</v>
      </c>
      <c r="GD255" s="17">
        <v>0</v>
      </c>
      <c r="GE255" s="1">
        <v>0</v>
      </c>
      <c r="GF255" s="17"/>
      <c r="GG255" s="1">
        <v>0</v>
      </c>
      <c r="GH255" s="17">
        <v>0</v>
      </c>
      <c r="GI255" s="17">
        <v>0</v>
      </c>
      <c r="GJ255" s="1">
        <v>0</v>
      </c>
      <c r="GK255" s="3">
        <v>0</v>
      </c>
      <c r="GL255" s="3">
        <v>0</v>
      </c>
      <c r="GM255" s="32">
        <v>0</v>
      </c>
      <c r="GN255" s="17">
        <v>0</v>
      </c>
      <c r="GO255" s="66">
        <v>0</v>
      </c>
      <c r="GP255" s="1">
        <v>0</v>
      </c>
      <c r="GQ255" s="1">
        <v>0</v>
      </c>
      <c r="GR255" s="66">
        <v>0</v>
      </c>
      <c r="GS255" s="1">
        <v>0</v>
      </c>
      <c r="GT255" s="32">
        <v>0</v>
      </c>
      <c r="GU255" s="32">
        <v>0</v>
      </c>
      <c r="GV255" s="3">
        <v>0</v>
      </c>
      <c r="GW255" s="3">
        <v>0</v>
      </c>
      <c r="GX255" s="157">
        <v>0</v>
      </c>
      <c r="GY255" s="66">
        <v>0</v>
      </c>
      <c r="GZ255" s="17">
        <v>0</v>
      </c>
      <c r="HA255" s="129">
        <v>0</v>
      </c>
      <c r="HB255" s="3">
        <v>0</v>
      </c>
      <c r="HC255" s="17">
        <v>0</v>
      </c>
      <c r="HD255" s="170">
        <v>0</v>
      </c>
      <c r="HE255" s="17">
        <v>0</v>
      </c>
      <c r="HF255" s="17">
        <v>0</v>
      </c>
      <c r="HG255" s="17">
        <v>0</v>
      </c>
      <c r="HH255" s="17">
        <v>0</v>
      </c>
      <c r="HI255" s="17">
        <v>0</v>
      </c>
      <c r="HL255" s="3">
        <v>0</v>
      </c>
      <c r="HM255" s="3">
        <v>0</v>
      </c>
      <c r="HN255" s="3">
        <v>0</v>
      </c>
      <c r="HO255" s="3">
        <v>0</v>
      </c>
      <c r="HP255" s="3">
        <v>0</v>
      </c>
      <c r="HQ255" s="3">
        <v>0</v>
      </c>
      <c r="HR255" s="32">
        <v>0</v>
      </c>
      <c r="HS255" s="1">
        <v>0</v>
      </c>
      <c r="HT255" s="32">
        <v>0</v>
      </c>
      <c r="HU255" s="32">
        <v>0</v>
      </c>
      <c r="HV255" s="1"/>
      <c r="HW255" s="32">
        <v>0</v>
      </c>
      <c r="HX255" s="32">
        <v>0</v>
      </c>
      <c r="HY255" s="1">
        <f t="shared" si="100"/>
        <v>0</v>
      </c>
      <c r="HZ255" s="1">
        <v>0</v>
      </c>
      <c r="IA255" s="1">
        <f t="shared" si="101"/>
        <v>0</v>
      </c>
      <c r="IB255" s="1">
        <v>0</v>
      </c>
      <c r="IC255" s="3">
        <v>0</v>
      </c>
      <c r="ID255" s="118">
        <v>0</v>
      </c>
      <c r="IE255" s="118"/>
      <c r="IF255" s="118"/>
      <c r="IG255" s="115">
        <v>1</v>
      </c>
      <c r="IH255" s="118" t="s">
        <v>242</v>
      </c>
      <c r="II255" s="179">
        <v>0</v>
      </c>
      <c r="IJ255" s="3" t="s">
        <v>1101</v>
      </c>
      <c r="IK255" s="3" t="s">
        <v>418</v>
      </c>
      <c r="IL255" s="3" t="s">
        <v>242</v>
      </c>
      <c r="IM255" s="3">
        <v>0</v>
      </c>
      <c r="IN255" s="3">
        <v>0</v>
      </c>
      <c r="IO255" s="3">
        <v>2.44</v>
      </c>
      <c r="IX255" s="3">
        <v>41</v>
      </c>
      <c r="IY255" s="3">
        <v>13.7</v>
      </c>
      <c r="IZ255" s="3">
        <v>22</v>
      </c>
      <c r="JA255" s="3">
        <v>18</v>
      </c>
      <c r="JB255" s="3">
        <v>84</v>
      </c>
      <c r="JC255" s="3">
        <v>53</v>
      </c>
      <c r="JD255" s="3">
        <v>8609</v>
      </c>
      <c r="JE255" s="118">
        <v>75</v>
      </c>
      <c r="JI255" s="3" t="s">
        <v>242</v>
      </c>
      <c r="JN255" s="118"/>
    </row>
    <row r="256" s="3" customFormat="1" spans="2:274">
      <c r="B256" s="56"/>
      <c r="C256" s="56"/>
      <c r="E256" s="54">
        <v>3</v>
      </c>
      <c r="F256" s="49">
        <v>2</v>
      </c>
      <c r="G256" s="66">
        <v>3</v>
      </c>
      <c r="H256" s="66">
        <v>1</v>
      </c>
      <c r="I256" s="71">
        <v>58.757015742642</v>
      </c>
      <c r="J256" s="47">
        <v>1</v>
      </c>
      <c r="K256" s="68">
        <f t="shared" si="92"/>
        <v>5.8757015742642</v>
      </c>
      <c r="L256" s="49">
        <v>3</v>
      </c>
      <c r="M256" s="79">
        <v>22586</v>
      </c>
      <c r="N256" s="66">
        <v>1</v>
      </c>
      <c r="O256" s="66">
        <v>0</v>
      </c>
      <c r="P256" s="66">
        <v>0</v>
      </c>
      <c r="Q256" s="66">
        <v>0</v>
      </c>
      <c r="R256" s="1">
        <v>0</v>
      </c>
      <c r="S256" s="19">
        <v>252</v>
      </c>
      <c r="T256" s="83">
        <v>254</v>
      </c>
      <c r="U256" s="3">
        <v>3</v>
      </c>
      <c r="V256" s="3">
        <v>3</v>
      </c>
      <c r="W256" s="1">
        <v>2</v>
      </c>
      <c r="X256" s="1">
        <v>2</v>
      </c>
      <c r="Z256" s="92">
        <v>44047</v>
      </c>
      <c r="AA256" s="66">
        <v>96</v>
      </c>
      <c r="AB256" s="66" t="s">
        <v>1102</v>
      </c>
      <c r="AC256" s="3">
        <v>25.81</v>
      </c>
      <c r="AD256" s="1">
        <v>2</v>
      </c>
      <c r="AE256" s="95" t="s">
        <v>333</v>
      </c>
      <c r="AF256" s="94"/>
      <c r="AG256" s="94" t="s">
        <v>235</v>
      </c>
      <c r="AH256" s="94">
        <v>1</v>
      </c>
      <c r="AI256" s="21">
        <v>1</v>
      </c>
      <c r="AJ256" s="94">
        <v>1.6</v>
      </c>
      <c r="AK256" s="66">
        <v>1.6</v>
      </c>
      <c r="AL256" s="22">
        <v>1</v>
      </c>
      <c r="AM256" s="3">
        <v>1</v>
      </c>
      <c r="AN256" s="3">
        <v>1</v>
      </c>
      <c r="AO256" s="3">
        <v>0</v>
      </c>
      <c r="AP256" s="3">
        <v>0</v>
      </c>
      <c r="AQ256" s="66">
        <v>1</v>
      </c>
      <c r="AR256" s="1">
        <v>1</v>
      </c>
      <c r="AS256" s="66">
        <v>1</v>
      </c>
      <c r="AT256" s="66">
        <v>0</v>
      </c>
      <c r="AU256" s="66">
        <v>0</v>
      </c>
      <c r="AV256" s="66">
        <v>0</v>
      </c>
      <c r="AW256" s="3">
        <v>0</v>
      </c>
      <c r="AX256" s="3">
        <v>1</v>
      </c>
      <c r="AY256" s="3">
        <v>1</v>
      </c>
      <c r="AZ256" s="3">
        <v>1</v>
      </c>
      <c r="BA256" s="1">
        <v>1</v>
      </c>
      <c r="BB256" s="66">
        <v>1</v>
      </c>
      <c r="BC256" s="22">
        <v>0</v>
      </c>
      <c r="BD256" s="3">
        <v>0</v>
      </c>
      <c r="BF256" s="3">
        <v>1</v>
      </c>
      <c r="BG256" s="3">
        <v>0</v>
      </c>
      <c r="BH256" s="17">
        <v>0</v>
      </c>
      <c r="BI256" s="3">
        <v>0</v>
      </c>
      <c r="BJ256" s="66">
        <v>0</v>
      </c>
      <c r="BK256" s="118">
        <v>1</v>
      </c>
      <c r="BL256" s="3">
        <v>0</v>
      </c>
      <c r="BM256" s="3">
        <v>0</v>
      </c>
      <c r="BN256" s="3">
        <v>1</v>
      </c>
      <c r="BO256" s="3">
        <v>0</v>
      </c>
      <c r="BP256" s="1">
        <v>1</v>
      </c>
      <c r="BQ256" s="66">
        <v>1</v>
      </c>
      <c r="BR256" s="3">
        <v>1.84</v>
      </c>
      <c r="BS256" s="1">
        <v>1</v>
      </c>
      <c r="BT256" s="1">
        <v>1</v>
      </c>
      <c r="BU256" s="66">
        <v>1</v>
      </c>
      <c r="BW256" s="3">
        <v>4.52</v>
      </c>
      <c r="BX256" s="1">
        <v>2</v>
      </c>
      <c r="BY256" s="1">
        <v>2</v>
      </c>
      <c r="BZ256" s="3">
        <v>62</v>
      </c>
      <c r="CA256" s="3">
        <v>156</v>
      </c>
      <c r="CB256" s="24">
        <v>2</v>
      </c>
      <c r="CC256" s="3">
        <v>96</v>
      </c>
      <c r="CD256" s="48">
        <f t="shared" si="106"/>
        <v>1.92</v>
      </c>
      <c r="CE256" s="48">
        <v>2</v>
      </c>
      <c r="CF256" s="129">
        <v>0</v>
      </c>
      <c r="CG256" s="3">
        <v>0</v>
      </c>
      <c r="CH256" s="3">
        <v>0</v>
      </c>
      <c r="CI256" s="3">
        <v>0</v>
      </c>
      <c r="CJ256" s="3">
        <v>0</v>
      </c>
      <c r="CK256" s="3">
        <v>96</v>
      </c>
      <c r="CL256" s="1">
        <f t="shared" si="109"/>
        <v>1.92</v>
      </c>
      <c r="CM256" s="3">
        <v>11.2</v>
      </c>
      <c r="CN256" s="17">
        <v>1</v>
      </c>
      <c r="CO256" s="3">
        <v>107.3</v>
      </c>
      <c r="CP256" s="17">
        <v>7</v>
      </c>
      <c r="CQ256" s="1">
        <f t="shared" si="105"/>
        <v>10.73</v>
      </c>
      <c r="CR256" s="3">
        <v>0.97</v>
      </c>
      <c r="CS256" s="1">
        <f t="shared" si="107"/>
        <v>9.7</v>
      </c>
      <c r="CT256" s="107">
        <v>1</v>
      </c>
      <c r="CU256" s="3">
        <v>38</v>
      </c>
      <c r="CV256" s="107">
        <v>2</v>
      </c>
      <c r="CW256" s="3">
        <v>19.4</v>
      </c>
      <c r="CX256" s="26">
        <f t="shared" si="93"/>
        <v>1.28780172993023</v>
      </c>
      <c r="CY256" s="27">
        <f t="shared" si="94"/>
        <v>0.849949141753949</v>
      </c>
      <c r="CZ256" s="26">
        <f t="shared" si="95"/>
        <v>3.23</v>
      </c>
      <c r="DA256" s="28">
        <f t="shared" si="96"/>
        <v>-2.38005085824605</v>
      </c>
      <c r="DB256" s="22">
        <v>2</v>
      </c>
      <c r="DC256" s="1">
        <v>1</v>
      </c>
      <c r="DD256" s="66">
        <v>1</v>
      </c>
      <c r="DE256" s="29">
        <f t="shared" si="112"/>
        <v>-1</v>
      </c>
      <c r="DF256" s="29">
        <v>0</v>
      </c>
      <c r="DG256" s="3">
        <v>14</v>
      </c>
      <c r="DH256" s="1">
        <f t="shared" si="108"/>
        <v>1.4</v>
      </c>
      <c r="DI256" s="3">
        <v>16</v>
      </c>
      <c r="DJ256" s="1">
        <f t="shared" si="97"/>
        <v>1.6</v>
      </c>
      <c r="DK256" s="17">
        <v>1</v>
      </c>
      <c r="DL256" s="3">
        <v>52</v>
      </c>
      <c r="DM256" s="3">
        <v>37</v>
      </c>
      <c r="DN256" s="1">
        <f t="shared" si="110"/>
        <v>3.7</v>
      </c>
      <c r="DO256" s="3">
        <v>7276</v>
      </c>
      <c r="DP256" s="1">
        <v>2</v>
      </c>
      <c r="DQ256" s="1">
        <f t="shared" si="111"/>
        <v>7.276</v>
      </c>
      <c r="DR256" s="3">
        <v>70</v>
      </c>
      <c r="DS256" s="129">
        <v>6.3</v>
      </c>
      <c r="DT256" s="3" t="s">
        <v>241</v>
      </c>
      <c r="DU256" s="3">
        <v>1</v>
      </c>
      <c r="DV256" s="3">
        <v>5</v>
      </c>
      <c r="DW256" s="1">
        <v>1</v>
      </c>
      <c r="DX256" s="95">
        <v>6.11</v>
      </c>
      <c r="DY256" s="3">
        <v>78.2</v>
      </c>
      <c r="DZ256" s="30">
        <v>162</v>
      </c>
      <c r="EA256" s="3">
        <v>83</v>
      </c>
      <c r="EB256" s="3">
        <v>11.8</v>
      </c>
      <c r="EC256" s="3">
        <v>93</v>
      </c>
      <c r="ED256" s="3">
        <v>1.03</v>
      </c>
      <c r="EE256" s="3">
        <v>42</v>
      </c>
      <c r="EF256" s="3">
        <v>25.9</v>
      </c>
      <c r="EG256" s="26">
        <f t="shared" si="113"/>
        <v>1.41329976408125</v>
      </c>
      <c r="EH256" s="26">
        <f t="shared" si="114"/>
        <v>0.932777844293626</v>
      </c>
      <c r="EI256" s="1">
        <f t="shared" si="115"/>
        <v>3.57</v>
      </c>
      <c r="EJ256" s="28">
        <f t="shared" si="116"/>
        <v>-2.63722215570637</v>
      </c>
      <c r="EK256" s="22">
        <v>1</v>
      </c>
      <c r="EL256" s="3">
        <v>1</v>
      </c>
      <c r="EM256" s="3">
        <v>62</v>
      </c>
      <c r="EN256" s="3">
        <v>80</v>
      </c>
      <c r="EO256" s="3">
        <v>54</v>
      </c>
      <c r="EP256" s="3">
        <v>37</v>
      </c>
      <c r="EQ256" s="3">
        <v>7430</v>
      </c>
      <c r="ER256" s="129">
        <v>63</v>
      </c>
      <c r="ES256" s="118"/>
      <c r="ET256" s="3">
        <v>1</v>
      </c>
      <c r="EU256" s="3">
        <v>5.88</v>
      </c>
      <c r="EV256" s="3">
        <v>64.8</v>
      </c>
      <c r="EW256" s="30">
        <v>155</v>
      </c>
      <c r="EX256" s="3">
        <v>112</v>
      </c>
      <c r="FB256" s="3">
        <v>36</v>
      </c>
      <c r="FC256" s="3">
        <v>23.2</v>
      </c>
      <c r="FD256" s="3">
        <v>43</v>
      </c>
      <c r="FE256" s="3">
        <v>19</v>
      </c>
      <c r="FF256" s="3">
        <v>61</v>
      </c>
      <c r="FG256" s="3">
        <v>46</v>
      </c>
      <c r="FH256" s="3">
        <v>5861</v>
      </c>
      <c r="FK256" s="95">
        <v>37.2</v>
      </c>
      <c r="FL256" s="3">
        <v>36.2</v>
      </c>
      <c r="FM256" s="1"/>
      <c r="FN256" s="31">
        <v>0</v>
      </c>
      <c r="FO256" s="32">
        <v>0</v>
      </c>
      <c r="FP256" s="3">
        <v>0</v>
      </c>
      <c r="FQ256" s="1">
        <v>0</v>
      </c>
      <c r="FR256" s="3">
        <v>0</v>
      </c>
      <c r="FS256" s="1">
        <v>0</v>
      </c>
      <c r="FT256" s="1">
        <f t="shared" si="98"/>
        <v>0</v>
      </c>
      <c r="FU256" s="66">
        <v>0</v>
      </c>
      <c r="FV256" s="1">
        <f t="shared" si="99"/>
        <v>0</v>
      </c>
      <c r="FW256" s="1">
        <v>0</v>
      </c>
      <c r="FX256" s="1">
        <v>0</v>
      </c>
      <c r="FY256" s="17">
        <v>0</v>
      </c>
      <c r="FZ256" s="1">
        <v>0</v>
      </c>
      <c r="GA256" s="17"/>
      <c r="GB256" s="1">
        <v>0</v>
      </c>
      <c r="GC256" s="17">
        <v>0</v>
      </c>
      <c r="GD256" s="17">
        <v>0</v>
      </c>
      <c r="GE256" s="1">
        <v>0</v>
      </c>
      <c r="GF256" s="17"/>
      <c r="GG256" s="1">
        <v>0</v>
      </c>
      <c r="GH256" s="17">
        <v>0</v>
      </c>
      <c r="GI256" s="17">
        <v>0</v>
      </c>
      <c r="GJ256" s="1">
        <v>0</v>
      </c>
      <c r="GK256" s="3">
        <v>0</v>
      </c>
      <c r="GL256" s="3">
        <v>0</v>
      </c>
      <c r="GM256" s="32">
        <v>0</v>
      </c>
      <c r="GN256" s="17">
        <v>0</v>
      </c>
      <c r="GO256" s="66">
        <v>0</v>
      </c>
      <c r="GP256" s="1">
        <v>0</v>
      </c>
      <c r="GQ256" s="1">
        <v>0</v>
      </c>
      <c r="GR256" s="66">
        <v>0</v>
      </c>
      <c r="GS256" s="1">
        <v>0</v>
      </c>
      <c r="GT256" s="32">
        <v>0</v>
      </c>
      <c r="GU256" s="32">
        <v>0</v>
      </c>
      <c r="GV256" s="3">
        <v>0</v>
      </c>
      <c r="GW256" s="3">
        <v>0</v>
      </c>
      <c r="GX256" s="157">
        <v>0</v>
      </c>
      <c r="GY256" s="66">
        <v>0</v>
      </c>
      <c r="GZ256" s="17">
        <v>0</v>
      </c>
      <c r="HA256" s="129">
        <v>0</v>
      </c>
      <c r="HB256" s="3">
        <v>0</v>
      </c>
      <c r="HC256" s="17">
        <v>0</v>
      </c>
      <c r="HD256" s="170">
        <v>0</v>
      </c>
      <c r="HE256" s="17">
        <v>0</v>
      </c>
      <c r="HF256" s="17">
        <v>0</v>
      </c>
      <c r="HG256" s="17">
        <v>0</v>
      </c>
      <c r="HH256" s="17">
        <v>0</v>
      </c>
      <c r="HI256" s="17">
        <v>0</v>
      </c>
      <c r="HL256" s="3">
        <v>0</v>
      </c>
      <c r="HM256" s="3">
        <v>0</v>
      </c>
      <c r="HN256" s="3">
        <v>0</v>
      </c>
      <c r="HO256" s="3">
        <v>0</v>
      </c>
      <c r="HP256" s="3">
        <v>0</v>
      </c>
      <c r="HQ256" s="3">
        <v>0</v>
      </c>
      <c r="HR256" s="32">
        <v>0</v>
      </c>
      <c r="HS256" s="1">
        <v>0</v>
      </c>
      <c r="HT256" s="32">
        <v>0</v>
      </c>
      <c r="HU256" s="32">
        <v>0</v>
      </c>
      <c r="HV256" s="1"/>
      <c r="HW256" s="32">
        <v>0</v>
      </c>
      <c r="HX256" s="32">
        <v>0</v>
      </c>
      <c r="HY256" s="1">
        <f t="shared" si="100"/>
        <v>0</v>
      </c>
      <c r="HZ256" s="1">
        <v>0</v>
      </c>
      <c r="IA256" s="1">
        <f t="shared" si="101"/>
        <v>0</v>
      </c>
      <c r="IB256" s="1">
        <v>0</v>
      </c>
      <c r="IC256" s="3">
        <v>0</v>
      </c>
      <c r="ID256" s="118">
        <v>0</v>
      </c>
      <c r="IE256" s="118"/>
      <c r="IF256" s="118"/>
      <c r="IG256" s="115">
        <v>1</v>
      </c>
      <c r="IH256" s="118" t="s">
        <v>242</v>
      </c>
      <c r="II256" s="179">
        <v>0</v>
      </c>
      <c r="IJ256" s="3" t="s">
        <v>1103</v>
      </c>
      <c r="IK256" s="3" t="s">
        <v>418</v>
      </c>
      <c r="IL256" s="3" t="s">
        <v>242</v>
      </c>
      <c r="IM256" s="3">
        <v>0</v>
      </c>
      <c r="IN256" s="3">
        <v>0</v>
      </c>
      <c r="IO256" s="3">
        <v>3.23</v>
      </c>
      <c r="IQ256" s="3">
        <v>3.97</v>
      </c>
      <c r="IR256" s="3">
        <v>58.2</v>
      </c>
      <c r="IS256" s="3">
        <v>177</v>
      </c>
      <c r="IT256" s="3">
        <v>112</v>
      </c>
      <c r="IU256" s="3">
        <v>12</v>
      </c>
      <c r="IV256" s="3">
        <v>82.7</v>
      </c>
      <c r="IW256" s="3">
        <v>1.04</v>
      </c>
      <c r="IX256" s="3">
        <v>42</v>
      </c>
      <c r="IY256" s="3">
        <v>12.2</v>
      </c>
      <c r="IZ256" s="3">
        <v>43</v>
      </c>
      <c r="JA256" s="3">
        <v>34</v>
      </c>
      <c r="JB256" s="3">
        <v>56</v>
      </c>
      <c r="JC256" s="3">
        <v>67</v>
      </c>
      <c r="JD256" s="3">
        <v>9061</v>
      </c>
      <c r="JE256" s="118">
        <v>82</v>
      </c>
      <c r="JI256" s="3" t="s">
        <v>242</v>
      </c>
      <c r="JN256" s="118"/>
    </row>
    <row r="257" s="1" customFormat="1" ht="45" spans="1:274">
      <c r="A257" s="17">
        <v>154</v>
      </c>
      <c r="B257" s="48" t="s">
        <v>1104</v>
      </c>
      <c r="C257" s="48" t="s">
        <v>1105</v>
      </c>
      <c r="E257" s="49">
        <v>3</v>
      </c>
      <c r="F257" s="49">
        <v>2</v>
      </c>
      <c r="G257" s="17">
        <v>3</v>
      </c>
      <c r="H257" s="1">
        <v>2</v>
      </c>
      <c r="I257" s="71">
        <v>68.0061897393168</v>
      </c>
      <c r="J257" s="47">
        <v>2</v>
      </c>
      <c r="K257" s="68">
        <f t="shared" si="92"/>
        <v>6.80061897393168</v>
      </c>
      <c r="L257" s="49">
        <v>4</v>
      </c>
      <c r="M257" s="78">
        <v>19207</v>
      </c>
      <c r="N257" s="1">
        <v>0</v>
      </c>
      <c r="O257" s="1">
        <v>0</v>
      </c>
      <c r="P257" s="1">
        <v>0</v>
      </c>
      <c r="Q257" s="1">
        <v>0</v>
      </c>
      <c r="R257" s="1">
        <v>0</v>
      </c>
      <c r="S257" s="19">
        <v>253</v>
      </c>
      <c r="T257" s="83">
        <v>255</v>
      </c>
      <c r="U257" s="1">
        <v>1</v>
      </c>
      <c r="V257" s="1">
        <v>1</v>
      </c>
      <c r="W257" s="1">
        <v>1</v>
      </c>
      <c r="X257" s="1">
        <v>1</v>
      </c>
      <c r="Z257" s="88">
        <v>44047</v>
      </c>
      <c r="AA257" s="17">
        <v>202</v>
      </c>
      <c r="AB257" s="17" t="s">
        <v>1106</v>
      </c>
      <c r="AC257" s="1">
        <v>19.81</v>
      </c>
      <c r="AD257" s="17">
        <v>1</v>
      </c>
      <c r="AE257" s="20" t="s">
        <v>1107</v>
      </c>
      <c r="AF257" s="16"/>
      <c r="AG257" s="16" t="s">
        <v>235</v>
      </c>
      <c r="AH257" s="16">
        <v>1</v>
      </c>
      <c r="AI257" s="21">
        <v>1</v>
      </c>
      <c r="AJ257" s="16">
        <v>3.4</v>
      </c>
      <c r="AK257" s="17">
        <v>3.4</v>
      </c>
      <c r="AL257" s="107">
        <v>2</v>
      </c>
      <c r="AM257" s="1">
        <v>4</v>
      </c>
      <c r="AN257" s="1">
        <v>3</v>
      </c>
      <c r="AO257" s="1" t="s">
        <v>1108</v>
      </c>
      <c r="AP257" s="1">
        <v>0</v>
      </c>
      <c r="AQ257" s="17">
        <v>5</v>
      </c>
      <c r="AR257" s="3">
        <v>3</v>
      </c>
      <c r="AS257" s="3">
        <v>2</v>
      </c>
      <c r="AT257" s="17" t="s">
        <v>285</v>
      </c>
      <c r="AU257" s="3">
        <v>3</v>
      </c>
      <c r="AV257" s="3">
        <v>2</v>
      </c>
      <c r="AW257" s="1">
        <v>0</v>
      </c>
      <c r="AX257" s="1">
        <v>1</v>
      </c>
      <c r="AY257" s="1">
        <v>1</v>
      </c>
      <c r="AZ257" s="1">
        <v>1</v>
      </c>
      <c r="BA257" s="1">
        <v>1</v>
      </c>
      <c r="BB257" s="107">
        <v>1</v>
      </c>
      <c r="BC257" s="22">
        <v>0</v>
      </c>
      <c r="BD257" s="22">
        <v>0</v>
      </c>
      <c r="BE257" s="22"/>
      <c r="BF257" s="1">
        <v>1</v>
      </c>
      <c r="BG257" s="1">
        <v>1</v>
      </c>
      <c r="BH257" s="17">
        <v>1</v>
      </c>
      <c r="BI257" s="1">
        <v>0</v>
      </c>
      <c r="BJ257" s="17">
        <v>0</v>
      </c>
      <c r="BK257" s="23">
        <v>4</v>
      </c>
      <c r="BL257" s="1">
        <v>0</v>
      </c>
      <c r="BM257" s="1">
        <v>0</v>
      </c>
      <c r="BN257" s="1">
        <v>1</v>
      </c>
      <c r="BO257" s="1">
        <v>0</v>
      </c>
      <c r="BP257" s="1">
        <v>1</v>
      </c>
      <c r="BQ257" s="1">
        <v>1</v>
      </c>
      <c r="BR257" s="1">
        <v>160.4</v>
      </c>
      <c r="BS257" s="1">
        <v>2</v>
      </c>
      <c r="BT257" s="1">
        <v>3</v>
      </c>
      <c r="BU257" s="1">
        <v>4</v>
      </c>
      <c r="BW257" s="1">
        <v>6.53</v>
      </c>
      <c r="BX257" s="1">
        <v>2</v>
      </c>
      <c r="BY257" s="66">
        <v>3</v>
      </c>
      <c r="BZ257" s="1">
        <v>43.7</v>
      </c>
      <c r="CA257" s="1">
        <v>110</v>
      </c>
      <c r="CB257" s="24">
        <v>1</v>
      </c>
      <c r="CC257" s="24">
        <v>202</v>
      </c>
      <c r="CD257" s="48">
        <f t="shared" si="106"/>
        <v>4.04</v>
      </c>
      <c r="CE257" s="48">
        <v>3</v>
      </c>
      <c r="CF257" s="25">
        <v>0</v>
      </c>
      <c r="CG257" s="17">
        <v>0</v>
      </c>
      <c r="CH257" s="17">
        <v>0</v>
      </c>
      <c r="CI257" s="17">
        <v>0</v>
      </c>
      <c r="CJ257" s="17">
        <v>0</v>
      </c>
      <c r="CK257" s="17">
        <v>202</v>
      </c>
      <c r="CL257" s="1">
        <f t="shared" si="109"/>
        <v>4.04</v>
      </c>
      <c r="CM257" s="22">
        <v>11.4</v>
      </c>
      <c r="CN257" s="17">
        <v>1</v>
      </c>
      <c r="CO257" s="1">
        <v>102.2</v>
      </c>
      <c r="CP257" s="17">
        <v>7</v>
      </c>
      <c r="CQ257" s="1">
        <f t="shared" si="105"/>
        <v>10.22</v>
      </c>
      <c r="CR257" s="1">
        <v>0.99</v>
      </c>
      <c r="CS257" s="1">
        <f t="shared" si="107"/>
        <v>9.9</v>
      </c>
      <c r="CT257" s="107">
        <v>1</v>
      </c>
      <c r="CU257" s="22">
        <v>37</v>
      </c>
      <c r="CV257" s="107">
        <v>2</v>
      </c>
      <c r="CW257" s="22">
        <v>3.9</v>
      </c>
      <c r="CX257" s="26">
        <f t="shared" si="93"/>
        <v>0.591064607026499</v>
      </c>
      <c r="CY257" s="27">
        <f t="shared" si="94"/>
        <v>0.39010264063749</v>
      </c>
      <c r="CZ257" s="26">
        <f t="shared" si="95"/>
        <v>3.145</v>
      </c>
      <c r="DA257" s="28">
        <f t="shared" si="96"/>
        <v>-2.75489735936251</v>
      </c>
      <c r="DB257" s="107">
        <v>1</v>
      </c>
      <c r="DC257" s="1">
        <v>1</v>
      </c>
      <c r="DD257" s="17">
        <v>2</v>
      </c>
      <c r="DE257" s="29">
        <f t="shared" si="112"/>
        <v>1</v>
      </c>
      <c r="DF257" s="141">
        <v>1</v>
      </c>
      <c r="DG257" s="1">
        <v>9</v>
      </c>
      <c r="DH257" s="1">
        <f t="shared" si="108"/>
        <v>0.9</v>
      </c>
      <c r="DI257" s="1">
        <v>24</v>
      </c>
      <c r="DJ257" s="1">
        <f t="shared" si="97"/>
        <v>2.4</v>
      </c>
      <c r="DK257" s="17">
        <v>2</v>
      </c>
      <c r="DL257" s="1">
        <v>91</v>
      </c>
      <c r="DM257" s="1">
        <v>52</v>
      </c>
      <c r="DN257" s="1">
        <f t="shared" si="110"/>
        <v>5.2</v>
      </c>
      <c r="DO257" s="1">
        <v>5661</v>
      </c>
      <c r="DP257" s="1">
        <v>2</v>
      </c>
      <c r="DQ257" s="1">
        <f t="shared" si="111"/>
        <v>5.661</v>
      </c>
      <c r="DR257" s="1">
        <v>87</v>
      </c>
      <c r="DS257" s="25">
        <v>4.5</v>
      </c>
      <c r="DT257" s="1" t="s">
        <v>241</v>
      </c>
      <c r="DU257" s="1">
        <v>1</v>
      </c>
      <c r="DV257" s="1">
        <v>5</v>
      </c>
      <c r="DW257" s="1">
        <v>1</v>
      </c>
      <c r="DX257" s="20">
        <v>9.97</v>
      </c>
      <c r="DY257" s="1">
        <v>74.8</v>
      </c>
      <c r="DZ257" s="30">
        <v>110</v>
      </c>
      <c r="EA257" s="1">
        <v>176</v>
      </c>
      <c r="EB257" s="1">
        <v>11.6</v>
      </c>
      <c r="EC257" s="1">
        <v>97.5</v>
      </c>
      <c r="ED257" s="1">
        <v>1.01</v>
      </c>
      <c r="EE257" s="1">
        <v>36</v>
      </c>
      <c r="EF257" s="1">
        <v>10.4</v>
      </c>
      <c r="EG257" s="26">
        <f t="shared" si="113"/>
        <v>1.01703333929878</v>
      </c>
      <c r="EH257" s="26">
        <f t="shared" si="114"/>
        <v>0.671242003937195</v>
      </c>
      <c r="EI257" s="1">
        <f t="shared" si="115"/>
        <v>3.06</v>
      </c>
      <c r="EJ257" s="28">
        <f t="shared" si="116"/>
        <v>-2.38875799606281</v>
      </c>
      <c r="EK257" s="22">
        <v>2</v>
      </c>
      <c r="EL257" s="1">
        <v>2</v>
      </c>
      <c r="EM257" s="1">
        <v>105</v>
      </c>
      <c r="EN257" s="1">
        <v>274</v>
      </c>
      <c r="EO257" s="1">
        <v>76</v>
      </c>
      <c r="EP257" s="1">
        <v>48</v>
      </c>
      <c r="EQ257" s="1">
        <v>5757</v>
      </c>
      <c r="ER257" s="25">
        <v>68</v>
      </c>
      <c r="ES257" s="23">
        <v>192.7</v>
      </c>
      <c r="ET257" s="1">
        <v>1</v>
      </c>
      <c r="EU257" s="1">
        <v>8.16</v>
      </c>
      <c r="EV257" s="1">
        <v>56</v>
      </c>
      <c r="EW257" s="30">
        <v>98</v>
      </c>
      <c r="EX257" s="1">
        <v>187</v>
      </c>
      <c r="EY257" s="1">
        <v>12.3</v>
      </c>
      <c r="EZ257" s="1">
        <v>83</v>
      </c>
      <c r="FA257" s="1">
        <v>1.07</v>
      </c>
      <c r="FB257" s="1">
        <v>31</v>
      </c>
      <c r="FC257" s="1">
        <v>6.6</v>
      </c>
      <c r="FD257" s="1">
        <v>78</v>
      </c>
      <c r="FE257" s="1">
        <v>66</v>
      </c>
      <c r="FF257" s="1">
        <v>120</v>
      </c>
      <c r="FG257" s="1">
        <v>120</v>
      </c>
      <c r="FH257" s="1">
        <v>4124</v>
      </c>
      <c r="FI257" s="1">
        <v>73</v>
      </c>
      <c r="FK257" s="20">
        <v>38.9</v>
      </c>
      <c r="FL257" s="1">
        <v>36.2</v>
      </c>
      <c r="FM257" s="17"/>
      <c r="FN257" s="31">
        <v>1</v>
      </c>
      <c r="FO257" s="157">
        <v>1</v>
      </c>
      <c r="FP257" s="1">
        <v>2</v>
      </c>
      <c r="FQ257" s="1">
        <v>1</v>
      </c>
      <c r="FR257" s="1">
        <v>0</v>
      </c>
      <c r="FS257" s="1">
        <v>0</v>
      </c>
      <c r="FT257" s="1">
        <f t="shared" si="98"/>
        <v>0</v>
      </c>
      <c r="FU257" s="1">
        <v>0</v>
      </c>
      <c r="FV257" s="1">
        <f t="shared" si="99"/>
        <v>0</v>
      </c>
      <c r="FW257" s="1">
        <v>0</v>
      </c>
      <c r="FX257" s="1">
        <v>0</v>
      </c>
      <c r="FY257" s="17">
        <v>0</v>
      </c>
      <c r="FZ257" s="1">
        <v>0</v>
      </c>
      <c r="GB257" s="1">
        <v>0</v>
      </c>
      <c r="GC257" s="1">
        <v>0</v>
      </c>
      <c r="GD257" s="17">
        <v>0</v>
      </c>
      <c r="GE257" s="1">
        <v>0</v>
      </c>
      <c r="GG257" s="1">
        <v>0</v>
      </c>
      <c r="GH257" s="1">
        <v>0</v>
      </c>
      <c r="GI257" s="17">
        <v>0</v>
      </c>
      <c r="GJ257" s="1">
        <v>0</v>
      </c>
      <c r="GK257" s="1">
        <v>0</v>
      </c>
      <c r="GL257" s="1">
        <v>0</v>
      </c>
      <c r="GM257" s="32">
        <v>0</v>
      </c>
      <c r="GN257" s="17">
        <v>0</v>
      </c>
      <c r="GO257" s="17">
        <v>0</v>
      </c>
      <c r="GP257" s="1">
        <v>0</v>
      </c>
      <c r="GQ257" s="1">
        <v>0</v>
      </c>
      <c r="GR257" s="1">
        <v>0</v>
      </c>
      <c r="GS257" s="1">
        <v>0</v>
      </c>
      <c r="GT257" s="32">
        <v>0</v>
      </c>
      <c r="GU257" s="32">
        <v>0</v>
      </c>
      <c r="GV257" s="1">
        <v>0</v>
      </c>
      <c r="GW257" s="1">
        <v>0</v>
      </c>
      <c r="GX257" s="157">
        <v>0</v>
      </c>
      <c r="GY257" s="17">
        <v>0</v>
      </c>
      <c r="GZ257" s="17">
        <v>0</v>
      </c>
      <c r="HA257" s="25">
        <v>0</v>
      </c>
      <c r="HB257" s="1">
        <v>0</v>
      </c>
      <c r="HC257" s="17">
        <v>0</v>
      </c>
      <c r="HD257" s="170">
        <v>0</v>
      </c>
      <c r="HE257" s="17">
        <v>0</v>
      </c>
      <c r="HF257" s="17">
        <v>0</v>
      </c>
      <c r="HG257" s="17">
        <v>0</v>
      </c>
      <c r="HH257" s="17">
        <v>0</v>
      </c>
      <c r="HI257" s="17">
        <v>0</v>
      </c>
      <c r="HL257" s="1">
        <v>0</v>
      </c>
      <c r="HM257" s="1">
        <v>0</v>
      </c>
      <c r="HN257" s="1">
        <v>0</v>
      </c>
      <c r="HO257" s="1">
        <v>0</v>
      </c>
      <c r="HP257" s="1">
        <v>0</v>
      </c>
      <c r="HQ257" s="1">
        <v>0</v>
      </c>
      <c r="HR257" s="32">
        <v>0</v>
      </c>
      <c r="HS257" s="1">
        <v>0</v>
      </c>
      <c r="HT257" s="32">
        <v>0</v>
      </c>
      <c r="HU257" s="32">
        <v>0</v>
      </c>
      <c r="HW257" s="32">
        <v>0</v>
      </c>
      <c r="HX257" s="32">
        <v>0</v>
      </c>
      <c r="HY257" s="1">
        <f t="shared" si="100"/>
        <v>0</v>
      </c>
      <c r="HZ257" s="1">
        <v>0</v>
      </c>
      <c r="IA257" s="1">
        <f t="shared" si="101"/>
        <v>0</v>
      </c>
      <c r="IB257" s="1">
        <v>0</v>
      </c>
      <c r="IC257" s="1">
        <v>0</v>
      </c>
      <c r="ID257" s="23" t="s">
        <v>1109</v>
      </c>
      <c r="IE257" s="23"/>
      <c r="IF257" s="23"/>
      <c r="IG257" s="36">
        <v>4</v>
      </c>
      <c r="IH257" s="37" t="s">
        <v>331</v>
      </c>
      <c r="II257" s="33">
        <v>0</v>
      </c>
      <c r="IJ257" s="1" t="s">
        <v>940</v>
      </c>
      <c r="IK257" s="1" t="s">
        <v>421</v>
      </c>
      <c r="IL257" s="38" t="s">
        <v>261</v>
      </c>
      <c r="IM257" s="1">
        <v>0</v>
      </c>
      <c r="IN257" s="1">
        <v>0</v>
      </c>
      <c r="IO257" s="1">
        <v>3473</v>
      </c>
      <c r="IQ257" s="1">
        <v>10.16</v>
      </c>
      <c r="IR257" s="1">
        <v>69.8</v>
      </c>
      <c r="IS257" s="1">
        <v>116</v>
      </c>
      <c r="IT257" s="1">
        <v>172</v>
      </c>
      <c r="IU257" s="1">
        <v>12.7</v>
      </c>
      <c r="IV257" s="1">
        <v>76</v>
      </c>
      <c r="IW257" s="1">
        <v>1.11</v>
      </c>
      <c r="IX257" s="1">
        <v>34</v>
      </c>
      <c r="IY257" s="1">
        <v>5.2</v>
      </c>
      <c r="IZ257" s="1">
        <v>8</v>
      </c>
      <c r="JA257" s="1">
        <v>24</v>
      </c>
      <c r="JB257" s="1">
        <v>94</v>
      </c>
      <c r="JC257" s="1">
        <v>30</v>
      </c>
      <c r="JD257" s="1">
        <v>3822</v>
      </c>
      <c r="JE257" s="23">
        <v>63</v>
      </c>
      <c r="JI257" s="38" t="s">
        <v>261</v>
      </c>
      <c r="JN257" s="23"/>
    </row>
    <row r="258" s="1" customFormat="1" ht="30" spans="1:274">
      <c r="A258" s="17">
        <v>155</v>
      </c>
      <c r="B258" s="48">
        <v>3001339713</v>
      </c>
      <c r="C258" s="48" t="s">
        <v>1110</v>
      </c>
      <c r="E258" s="49">
        <v>3</v>
      </c>
      <c r="F258" s="49">
        <v>2</v>
      </c>
      <c r="G258" s="17">
        <v>3</v>
      </c>
      <c r="H258" s="1">
        <v>1</v>
      </c>
      <c r="I258" s="71">
        <v>63.1786447638604</v>
      </c>
      <c r="J258" s="47">
        <v>2</v>
      </c>
      <c r="K258" s="68">
        <f t="shared" si="92"/>
        <v>6.31786447638604</v>
      </c>
      <c r="L258" s="49">
        <v>4</v>
      </c>
      <c r="M258" s="78">
        <v>20180</v>
      </c>
      <c r="N258" s="1">
        <v>0</v>
      </c>
      <c r="O258" s="1">
        <v>0</v>
      </c>
      <c r="P258" s="1">
        <v>1</v>
      </c>
      <c r="Q258" s="1">
        <v>2</v>
      </c>
      <c r="R258" s="1">
        <v>1</v>
      </c>
      <c r="S258" s="19">
        <v>254</v>
      </c>
      <c r="T258" s="83">
        <v>256</v>
      </c>
      <c r="U258" s="1">
        <v>1</v>
      </c>
      <c r="V258" s="1">
        <v>1</v>
      </c>
      <c r="W258" s="1">
        <v>1</v>
      </c>
      <c r="X258" s="1">
        <v>1</v>
      </c>
      <c r="Z258" s="88">
        <v>43256</v>
      </c>
      <c r="AA258" s="17">
        <v>46</v>
      </c>
      <c r="AB258" s="17">
        <v>0</v>
      </c>
      <c r="AC258" s="1">
        <v>23.51</v>
      </c>
      <c r="AD258" s="1">
        <v>2</v>
      </c>
      <c r="AE258" s="20" t="s">
        <v>1111</v>
      </c>
      <c r="AF258" s="16"/>
      <c r="AG258" s="16" t="s">
        <v>255</v>
      </c>
      <c r="AH258" s="16">
        <v>3</v>
      </c>
      <c r="AI258" s="21">
        <v>3</v>
      </c>
      <c r="AJ258" s="16">
        <v>1</v>
      </c>
      <c r="AK258" s="17">
        <v>1</v>
      </c>
      <c r="AL258" s="22">
        <v>1</v>
      </c>
      <c r="AM258" s="1">
        <v>4</v>
      </c>
      <c r="AN258" s="1">
        <v>3</v>
      </c>
      <c r="AO258" s="1">
        <v>0</v>
      </c>
      <c r="AP258" s="1">
        <v>0</v>
      </c>
      <c r="AQ258" s="17">
        <v>4</v>
      </c>
      <c r="AR258" s="1">
        <v>2</v>
      </c>
      <c r="AS258" s="3">
        <v>2</v>
      </c>
      <c r="AT258" s="17" t="s">
        <v>259</v>
      </c>
      <c r="AU258" s="3">
        <v>2</v>
      </c>
      <c r="AV258" s="17">
        <v>1</v>
      </c>
      <c r="AW258" s="1">
        <v>0</v>
      </c>
      <c r="AX258" s="1">
        <v>1</v>
      </c>
      <c r="AY258" s="1">
        <v>1</v>
      </c>
      <c r="AZ258" s="1">
        <v>1</v>
      </c>
      <c r="BA258" s="1">
        <v>1</v>
      </c>
      <c r="BB258" s="107">
        <v>1</v>
      </c>
      <c r="BC258" s="22">
        <v>0</v>
      </c>
      <c r="BD258" s="22">
        <v>0</v>
      </c>
      <c r="BE258" s="22"/>
      <c r="BF258" s="1">
        <v>1</v>
      </c>
      <c r="BG258" s="1">
        <v>1</v>
      </c>
      <c r="BH258" s="17">
        <v>1</v>
      </c>
      <c r="BI258" s="1">
        <v>0</v>
      </c>
      <c r="BJ258" s="17">
        <v>0</v>
      </c>
      <c r="BK258" s="23">
        <v>4</v>
      </c>
      <c r="BL258" s="1">
        <v>0</v>
      </c>
      <c r="BM258" s="1">
        <v>0</v>
      </c>
      <c r="BN258" s="1">
        <v>1</v>
      </c>
      <c r="BO258" s="1">
        <v>0</v>
      </c>
      <c r="BP258" s="1">
        <v>1</v>
      </c>
      <c r="BQ258" s="1">
        <v>1</v>
      </c>
      <c r="BR258" s="1">
        <v>12.68</v>
      </c>
      <c r="BS258" s="1">
        <v>1</v>
      </c>
      <c r="BT258" s="1">
        <v>2</v>
      </c>
      <c r="BU258" s="1">
        <v>3</v>
      </c>
      <c r="BW258" s="1">
        <v>2.86</v>
      </c>
      <c r="BX258" s="17">
        <v>1</v>
      </c>
      <c r="BY258" s="1">
        <v>1</v>
      </c>
      <c r="BZ258" s="1">
        <v>47.9</v>
      </c>
      <c r="CA258" s="1">
        <v>142</v>
      </c>
      <c r="CB258" s="24">
        <v>2</v>
      </c>
      <c r="CC258" s="24">
        <v>71</v>
      </c>
      <c r="CD258" s="48">
        <f t="shared" si="106"/>
        <v>1.42</v>
      </c>
      <c r="CE258" s="48">
        <v>2</v>
      </c>
      <c r="CF258" s="25">
        <v>0</v>
      </c>
      <c r="CG258" s="17">
        <v>0</v>
      </c>
      <c r="CH258" s="17">
        <v>0</v>
      </c>
      <c r="CI258" s="17">
        <v>0</v>
      </c>
      <c r="CJ258" s="17">
        <v>0</v>
      </c>
      <c r="CK258" s="17">
        <v>71</v>
      </c>
      <c r="CL258" s="1">
        <f t="shared" si="109"/>
        <v>1.42</v>
      </c>
      <c r="CM258" s="22">
        <v>11.5</v>
      </c>
      <c r="CN258" s="17">
        <v>1</v>
      </c>
      <c r="CO258" s="1">
        <v>91</v>
      </c>
      <c r="CP258" s="1">
        <v>6</v>
      </c>
      <c r="CQ258" s="1">
        <f t="shared" si="105"/>
        <v>9.1</v>
      </c>
      <c r="CR258" s="1">
        <v>1</v>
      </c>
      <c r="CS258" s="1">
        <f t="shared" si="107"/>
        <v>10</v>
      </c>
      <c r="CT258" s="107">
        <v>1</v>
      </c>
      <c r="CU258" s="22">
        <v>43</v>
      </c>
      <c r="CV258" s="107">
        <v>2</v>
      </c>
      <c r="CW258" s="22">
        <v>21.2</v>
      </c>
      <c r="CX258" s="26">
        <f t="shared" si="93"/>
        <v>1.32633586092875</v>
      </c>
      <c r="CY258" s="27">
        <f t="shared" si="94"/>
        <v>0.875381668212976</v>
      </c>
      <c r="CZ258" s="26">
        <f t="shared" si="95"/>
        <v>3.655</v>
      </c>
      <c r="DA258" s="28">
        <f t="shared" si="96"/>
        <v>-2.77961833178702</v>
      </c>
      <c r="DB258" s="107">
        <v>1</v>
      </c>
      <c r="DC258" s="1">
        <v>1</v>
      </c>
      <c r="DD258" s="17">
        <v>2</v>
      </c>
      <c r="DE258" s="29">
        <f t="shared" si="112"/>
        <v>1</v>
      </c>
      <c r="DF258" s="141">
        <v>1</v>
      </c>
      <c r="DG258" s="1">
        <v>38</v>
      </c>
      <c r="DH258" s="1">
        <f t="shared" si="108"/>
        <v>3.8</v>
      </c>
      <c r="DI258" s="1">
        <v>37</v>
      </c>
      <c r="DJ258" s="1">
        <f t="shared" si="97"/>
        <v>3.7</v>
      </c>
      <c r="DK258" s="1">
        <v>3</v>
      </c>
      <c r="DL258" s="1">
        <v>95</v>
      </c>
      <c r="DM258" s="1">
        <v>40</v>
      </c>
      <c r="DN258" s="1">
        <f t="shared" si="110"/>
        <v>4</v>
      </c>
      <c r="DO258" s="1">
        <v>5465</v>
      </c>
      <c r="DP258" s="1">
        <v>2</v>
      </c>
      <c r="DQ258" s="1">
        <f t="shared" si="111"/>
        <v>5.465</v>
      </c>
      <c r="DR258" s="1">
        <v>79</v>
      </c>
      <c r="DS258" s="25">
        <v>4.4</v>
      </c>
      <c r="DT258" s="1" t="s">
        <v>241</v>
      </c>
      <c r="DU258" s="1">
        <v>1</v>
      </c>
      <c r="DV258" s="1">
        <v>5</v>
      </c>
      <c r="DW258" s="1">
        <v>1</v>
      </c>
      <c r="DX258" s="20">
        <v>5.38</v>
      </c>
      <c r="DY258" s="1">
        <v>70.6</v>
      </c>
      <c r="DZ258" s="30">
        <v>141</v>
      </c>
      <c r="EA258" s="1">
        <v>46</v>
      </c>
      <c r="EB258" s="1">
        <v>11.6</v>
      </c>
      <c r="EC258" s="1">
        <v>89.1</v>
      </c>
      <c r="ED258" s="1">
        <v>1.01</v>
      </c>
      <c r="EE258" s="1">
        <v>37</v>
      </c>
      <c r="EF258" s="1">
        <v>31.7</v>
      </c>
      <c r="EG258" s="26">
        <f t="shared" si="113"/>
        <v>1.50105926221775</v>
      </c>
      <c r="EH258" s="26">
        <f t="shared" si="114"/>
        <v>0.990699113063716</v>
      </c>
      <c r="EI258" s="1">
        <f t="shared" si="115"/>
        <v>3.145</v>
      </c>
      <c r="EJ258" s="28">
        <f t="shared" si="116"/>
        <v>-2.15430088693628</v>
      </c>
      <c r="EK258" s="22">
        <v>2</v>
      </c>
      <c r="EL258" s="1">
        <v>2</v>
      </c>
      <c r="EM258" s="1">
        <v>404</v>
      </c>
      <c r="EN258" s="1">
        <v>445</v>
      </c>
      <c r="EO258" s="1">
        <v>100</v>
      </c>
      <c r="EP258" s="1">
        <v>40</v>
      </c>
      <c r="EQ258" s="1">
        <v>4623</v>
      </c>
      <c r="ER258" s="25">
        <v>73</v>
      </c>
      <c r="ES258" s="23"/>
      <c r="ET258" s="1">
        <v>1</v>
      </c>
      <c r="EW258" s="30"/>
      <c r="FB258" s="1">
        <v>39</v>
      </c>
      <c r="FC258" s="1">
        <v>10.6</v>
      </c>
      <c r="FD258" s="1">
        <v>90</v>
      </c>
      <c r="FE258" s="1">
        <v>41</v>
      </c>
      <c r="FF258" s="1">
        <v>101</v>
      </c>
      <c r="FG258" s="1">
        <v>46</v>
      </c>
      <c r="FH258" s="1">
        <v>4177</v>
      </c>
      <c r="FJ258" s="1">
        <v>8.08</v>
      </c>
      <c r="FK258" s="20">
        <v>36.8</v>
      </c>
      <c r="FL258" s="1">
        <v>36.5</v>
      </c>
      <c r="FN258" s="31">
        <v>0</v>
      </c>
      <c r="FO258" s="32">
        <v>0</v>
      </c>
      <c r="FP258" s="1">
        <v>0</v>
      </c>
      <c r="FQ258" s="1">
        <v>0</v>
      </c>
      <c r="FR258" s="1">
        <v>0</v>
      </c>
      <c r="FS258" s="1">
        <v>0</v>
      </c>
      <c r="FT258" s="1">
        <f t="shared" si="98"/>
        <v>0</v>
      </c>
      <c r="FU258" s="1">
        <v>0</v>
      </c>
      <c r="FV258" s="1">
        <f t="shared" si="99"/>
        <v>0</v>
      </c>
      <c r="FW258" s="1">
        <v>0</v>
      </c>
      <c r="FX258" s="1">
        <v>0</v>
      </c>
      <c r="FY258" s="17">
        <v>0</v>
      </c>
      <c r="FZ258" s="1">
        <v>0</v>
      </c>
      <c r="GB258" s="1">
        <v>0</v>
      </c>
      <c r="GC258" s="1">
        <v>0</v>
      </c>
      <c r="GD258" s="17">
        <v>0</v>
      </c>
      <c r="GE258" s="1">
        <v>0</v>
      </c>
      <c r="GG258" s="1">
        <v>0</v>
      </c>
      <c r="GH258" s="1">
        <v>0</v>
      </c>
      <c r="GI258" s="17">
        <v>0</v>
      </c>
      <c r="GJ258" s="1">
        <v>0</v>
      </c>
      <c r="GK258" s="1">
        <v>0</v>
      </c>
      <c r="GL258" s="1">
        <v>0</v>
      </c>
      <c r="GM258" s="32">
        <v>0</v>
      </c>
      <c r="GN258" s="17">
        <v>0</v>
      </c>
      <c r="GO258" s="17">
        <v>0</v>
      </c>
      <c r="GP258" s="1">
        <v>0</v>
      </c>
      <c r="GQ258" s="1">
        <v>0</v>
      </c>
      <c r="GR258" s="1">
        <v>0</v>
      </c>
      <c r="GS258" s="1">
        <v>0</v>
      </c>
      <c r="GT258" s="32">
        <v>0</v>
      </c>
      <c r="GU258" s="32">
        <v>0</v>
      </c>
      <c r="GV258" s="1">
        <v>0</v>
      </c>
      <c r="GW258" s="1">
        <v>0</v>
      </c>
      <c r="GX258" s="157">
        <v>0</v>
      </c>
      <c r="GY258" s="17">
        <v>0</v>
      </c>
      <c r="GZ258" s="17">
        <v>0</v>
      </c>
      <c r="HA258" s="25">
        <v>0</v>
      </c>
      <c r="HB258" s="1">
        <v>0</v>
      </c>
      <c r="HC258" s="17">
        <v>0</v>
      </c>
      <c r="HD258" s="170">
        <v>0</v>
      </c>
      <c r="HE258" s="17">
        <v>0</v>
      </c>
      <c r="HF258" s="17">
        <v>0</v>
      </c>
      <c r="HG258" s="17">
        <v>0</v>
      </c>
      <c r="HH258" s="17">
        <v>0</v>
      </c>
      <c r="HI258" s="17">
        <v>0</v>
      </c>
      <c r="HL258" s="1">
        <v>0</v>
      </c>
      <c r="HM258" s="1">
        <v>0</v>
      </c>
      <c r="HN258" s="1">
        <v>0</v>
      </c>
      <c r="HO258" s="1">
        <v>0</v>
      </c>
      <c r="HP258" s="1">
        <v>0</v>
      </c>
      <c r="HQ258" s="1">
        <v>0</v>
      </c>
      <c r="HR258" s="32">
        <v>0</v>
      </c>
      <c r="HS258" s="1">
        <v>0</v>
      </c>
      <c r="HT258" s="32">
        <v>0</v>
      </c>
      <c r="HU258" s="32">
        <v>0</v>
      </c>
      <c r="HW258" s="32">
        <v>0</v>
      </c>
      <c r="HX258" s="32">
        <v>0</v>
      </c>
      <c r="HY258" s="1">
        <f t="shared" si="100"/>
        <v>0</v>
      </c>
      <c r="HZ258" s="1">
        <v>0</v>
      </c>
      <c r="IA258" s="1">
        <f t="shared" si="101"/>
        <v>0</v>
      </c>
      <c r="IB258" s="1">
        <v>0</v>
      </c>
      <c r="IC258" s="1">
        <v>0</v>
      </c>
      <c r="ID258" s="23">
        <v>0</v>
      </c>
      <c r="IE258" s="23"/>
      <c r="IF258" s="23"/>
      <c r="IG258" s="36">
        <v>4</v>
      </c>
      <c r="IH258" s="37" t="s">
        <v>242</v>
      </c>
      <c r="II258" s="179">
        <v>0</v>
      </c>
      <c r="IJ258" s="1" t="s">
        <v>1112</v>
      </c>
      <c r="IK258" s="1" t="s">
        <v>365</v>
      </c>
      <c r="IL258" s="38" t="s">
        <v>242</v>
      </c>
      <c r="IM258" s="1">
        <v>0</v>
      </c>
      <c r="IN258" s="1">
        <v>0</v>
      </c>
      <c r="IO258" s="1">
        <v>8.62</v>
      </c>
      <c r="IQ258" s="1">
        <v>2.82</v>
      </c>
      <c r="IR258" s="1">
        <v>51.7</v>
      </c>
      <c r="IS258" s="1">
        <v>138</v>
      </c>
      <c r="IT258" s="1">
        <v>66</v>
      </c>
      <c r="IU258" s="1">
        <v>11.9</v>
      </c>
      <c r="IV258" s="1">
        <v>84.3</v>
      </c>
      <c r="IW258" s="1">
        <v>1.04</v>
      </c>
      <c r="IX258" s="1">
        <v>41</v>
      </c>
      <c r="IY258" s="1">
        <v>18.5</v>
      </c>
      <c r="IZ258" s="1">
        <v>28</v>
      </c>
      <c r="JA258" s="1">
        <v>32</v>
      </c>
      <c r="JB258" s="1">
        <v>122</v>
      </c>
      <c r="JC258" s="1">
        <v>80</v>
      </c>
      <c r="JD258" s="1">
        <v>5230</v>
      </c>
      <c r="JE258" s="23">
        <v>84</v>
      </c>
      <c r="JI258" s="38" t="s">
        <v>242</v>
      </c>
      <c r="JN258" s="23"/>
    </row>
    <row r="259" s="3" customFormat="1" spans="2:274">
      <c r="B259" s="56"/>
      <c r="C259" s="56"/>
      <c r="E259" s="54">
        <v>3</v>
      </c>
      <c r="F259" s="49">
        <v>2</v>
      </c>
      <c r="G259" s="66">
        <v>3</v>
      </c>
      <c r="H259" s="66">
        <v>1</v>
      </c>
      <c r="I259" s="71">
        <v>65.3484050275853</v>
      </c>
      <c r="J259" s="47">
        <v>2</v>
      </c>
      <c r="K259" s="68">
        <f t="shared" si="92"/>
        <v>6.53484050275853</v>
      </c>
      <c r="L259" s="49">
        <v>4</v>
      </c>
      <c r="M259" s="79">
        <v>20180</v>
      </c>
      <c r="N259" s="66">
        <v>0</v>
      </c>
      <c r="O259" s="66">
        <v>0</v>
      </c>
      <c r="P259" s="66">
        <v>1</v>
      </c>
      <c r="Q259" s="66">
        <v>2</v>
      </c>
      <c r="R259" s="1">
        <v>1</v>
      </c>
      <c r="S259" s="19">
        <v>255</v>
      </c>
      <c r="T259" s="83">
        <v>257</v>
      </c>
      <c r="U259" s="3">
        <v>2</v>
      </c>
      <c r="V259" s="3">
        <v>2</v>
      </c>
      <c r="W259" s="1">
        <v>2</v>
      </c>
      <c r="X259" s="1">
        <v>1</v>
      </c>
      <c r="Z259" s="92">
        <v>44049</v>
      </c>
      <c r="AA259" s="66">
        <v>96</v>
      </c>
      <c r="AB259" s="66">
        <v>0</v>
      </c>
      <c r="AC259" s="3">
        <v>22.59</v>
      </c>
      <c r="AD259" s="1">
        <v>2</v>
      </c>
      <c r="AE259" s="95" t="s">
        <v>298</v>
      </c>
      <c r="AF259" s="94"/>
      <c r="AG259" s="94" t="s">
        <v>235</v>
      </c>
      <c r="AH259" s="94">
        <v>1</v>
      </c>
      <c r="AI259" s="21">
        <v>1</v>
      </c>
      <c r="AJ259" s="94">
        <v>0.9</v>
      </c>
      <c r="AK259" s="66">
        <v>0.9</v>
      </c>
      <c r="AL259" s="22">
        <v>1</v>
      </c>
      <c r="AM259" s="3">
        <v>1</v>
      </c>
      <c r="AN259" s="3">
        <v>1</v>
      </c>
      <c r="AO259" s="3">
        <v>0</v>
      </c>
      <c r="AP259" s="3">
        <v>0</v>
      </c>
      <c r="AQ259" s="66">
        <v>1</v>
      </c>
      <c r="AR259" s="1">
        <v>1</v>
      </c>
      <c r="AS259" s="66">
        <v>1</v>
      </c>
      <c r="AT259" s="66">
        <v>0</v>
      </c>
      <c r="AU259" s="66">
        <v>0</v>
      </c>
      <c r="AV259" s="66">
        <v>0</v>
      </c>
      <c r="AW259" s="3">
        <v>0</v>
      </c>
      <c r="AX259" s="3">
        <v>1</v>
      </c>
      <c r="AY259" s="3">
        <v>1</v>
      </c>
      <c r="AZ259" s="3">
        <v>1</v>
      </c>
      <c r="BA259" s="1">
        <v>1</v>
      </c>
      <c r="BB259" s="66">
        <v>1</v>
      </c>
      <c r="BC259" s="22">
        <v>0</v>
      </c>
      <c r="BD259" s="3">
        <v>0</v>
      </c>
      <c r="BF259" s="3">
        <v>1</v>
      </c>
      <c r="BG259" s="3">
        <v>1</v>
      </c>
      <c r="BH259" s="17">
        <v>1</v>
      </c>
      <c r="BI259" s="3">
        <v>0</v>
      </c>
      <c r="BJ259" s="66">
        <v>0</v>
      </c>
      <c r="BK259" s="118">
        <v>1</v>
      </c>
      <c r="BL259" s="3">
        <v>0</v>
      </c>
      <c r="BM259" s="3">
        <v>0</v>
      </c>
      <c r="BN259" s="3">
        <v>1</v>
      </c>
      <c r="BO259" s="3">
        <v>0</v>
      </c>
      <c r="BP259" s="1">
        <v>1</v>
      </c>
      <c r="BQ259" s="66">
        <v>1</v>
      </c>
      <c r="BR259" s="3">
        <v>4.5</v>
      </c>
      <c r="BS259" s="1">
        <v>1</v>
      </c>
      <c r="BT259" s="1">
        <v>2</v>
      </c>
      <c r="BU259" s="1">
        <v>2</v>
      </c>
      <c r="BW259" s="3">
        <v>3.47</v>
      </c>
      <c r="BX259" s="17">
        <v>1</v>
      </c>
      <c r="BY259" s="1">
        <v>2</v>
      </c>
      <c r="BZ259" s="3">
        <v>58.2</v>
      </c>
      <c r="CA259" s="3">
        <v>138</v>
      </c>
      <c r="CB259" s="24">
        <v>2</v>
      </c>
      <c r="CC259" s="3">
        <v>96</v>
      </c>
      <c r="CD259" s="48">
        <f t="shared" si="106"/>
        <v>1.92</v>
      </c>
      <c r="CE259" s="48">
        <v>2</v>
      </c>
      <c r="CF259" s="129">
        <v>0</v>
      </c>
      <c r="CG259" s="3">
        <v>0</v>
      </c>
      <c r="CH259" s="3">
        <v>0</v>
      </c>
      <c r="CI259" s="3">
        <v>0</v>
      </c>
      <c r="CJ259" s="3">
        <v>0</v>
      </c>
      <c r="CK259" s="3">
        <v>96</v>
      </c>
      <c r="CL259" s="1">
        <f t="shared" si="109"/>
        <v>1.92</v>
      </c>
      <c r="CM259" s="3">
        <v>11.6</v>
      </c>
      <c r="CN259" s="17">
        <v>1</v>
      </c>
      <c r="CO259" s="3">
        <v>97.5</v>
      </c>
      <c r="CP259" s="1">
        <v>6</v>
      </c>
      <c r="CQ259" s="1">
        <f t="shared" si="105"/>
        <v>9.75</v>
      </c>
      <c r="CR259" s="3">
        <v>1.01</v>
      </c>
      <c r="CS259" s="1">
        <f t="shared" si="107"/>
        <v>10.1</v>
      </c>
      <c r="CT259" s="107">
        <v>1</v>
      </c>
      <c r="CU259" s="3">
        <v>42</v>
      </c>
      <c r="CV259" s="107">
        <v>2</v>
      </c>
      <c r="CW259" s="3">
        <v>19</v>
      </c>
      <c r="CX259" s="26">
        <f t="shared" si="93"/>
        <v>1.27875360095283</v>
      </c>
      <c r="CY259" s="27">
        <f t="shared" si="94"/>
        <v>0.843977376628867</v>
      </c>
      <c r="CZ259" s="26">
        <f t="shared" si="95"/>
        <v>3.57</v>
      </c>
      <c r="DA259" s="28">
        <f t="shared" si="96"/>
        <v>-2.72602262337113</v>
      </c>
      <c r="DB259" s="107">
        <v>1</v>
      </c>
      <c r="DC259" s="1">
        <v>1</v>
      </c>
      <c r="DD259" s="66"/>
      <c r="DG259" s="3">
        <v>20</v>
      </c>
      <c r="DH259" s="1">
        <f t="shared" si="108"/>
        <v>2</v>
      </c>
      <c r="DI259" s="3">
        <v>23</v>
      </c>
      <c r="DJ259" s="1">
        <f t="shared" si="97"/>
        <v>2.3</v>
      </c>
      <c r="DK259" s="17">
        <v>2</v>
      </c>
      <c r="DL259" s="3">
        <v>71</v>
      </c>
      <c r="DM259" s="3">
        <v>27</v>
      </c>
      <c r="DN259" s="1">
        <f t="shared" si="110"/>
        <v>2.7</v>
      </c>
      <c r="DO259" s="3">
        <v>5890</v>
      </c>
      <c r="DP259" s="1">
        <v>2</v>
      </c>
      <c r="DQ259" s="1">
        <f t="shared" si="111"/>
        <v>5.89</v>
      </c>
      <c r="DR259" s="3">
        <v>85</v>
      </c>
      <c r="DS259" s="129">
        <v>4.2</v>
      </c>
      <c r="DT259" s="3" t="s">
        <v>241</v>
      </c>
      <c r="DU259" s="3">
        <v>1</v>
      </c>
      <c r="DV259" s="3">
        <v>5</v>
      </c>
      <c r="DW259" s="1">
        <v>1</v>
      </c>
      <c r="DX259" s="95"/>
      <c r="DZ259" s="30"/>
      <c r="EK259" s="22"/>
      <c r="ER259" s="129"/>
      <c r="ES259" s="118"/>
      <c r="ET259" s="3">
        <v>1</v>
      </c>
      <c r="EU259" s="3">
        <v>3.86</v>
      </c>
      <c r="EV259" s="3">
        <v>60.9</v>
      </c>
      <c r="EW259" s="30">
        <v>137</v>
      </c>
      <c r="EX259" s="3">
        <v>76</v>
      </c>
      <c r="EY259" s="3">
        <v>11.2</v>
      </c>
      <c r="EZ259" s="3">
        <v>107.3</v>
      </c>
      <c r="FA259" s="3">
        <v>0.97</v>
      </c>
      <c r="FB259" s="3">
        <v>38</v>
      </c>
      <c r="FC259" s="3">
        <v>14.6</v>
      </c>
      <c r="FD259" s="3">
        <v>60</v>
      </c>
      <c r="FE259" s="3">
        <v>53</v>
      </c>
      <c r="FF259" s="3">
        <v>65</v>
      </c>
      <c r="FG259" s="3">
        <v>25</v>
      </c>
      <c r="FH259" s="3">
        <v>5416</v>
      </c>
      <c r="FI259" s="3">
        <v>82</v>
      </c>
      <c r="FK259" s="95">
        <v>36.6</v>
      </c>
      <c r="FL259" s="3">
        <v>36.5</v>
      </c>
      <c r="FM259" s="1"/>
      <c r="FN259" s="31">
        <v>0</v>
      </c>
      <c r="FO259" s="32">
        <v>0</v>
      </c>
      <c r="FP259" s="3">
        <v>0</v>
      </c>
      <c r="FQ259" s="1">
        <v>0</v>
      </c>
      <c r="FR259" s="3">
        <v>0</v>
      </c>
      <c r="FS259" s="1">
        <v>0</v>
      </c>
      <c r="FT259" s="1">
        <f t="shared" si="98"/>
        <v>0</v>
      </c>
      <c r="FU259" s="66">
        <v>0</v>
      </c>
      <c r="FV259" s="1">
        <f t="shared" si="99"/>
        <v>0</v>
      </c>
      <c r="FW259" s="1">
        <v>0</v>
      </c>
      <c r="FX259" s="1">
        <v>0</v>
      </c>
      <c r="FY259" s="17">
        <v>0</v>
      </c>
      <c r="FZ259" s="1">
        <v>0</v>
      </c>
      <c r="GA259" s="17"/>
      <c r="GB259" s="1">
        <v>0</v>
      </c>
      <c r="GC259" s="17">
        <v>0</v>
      </c>
      <c r="GD259" s="17">
        <v>0</v>
      </c>
      <c r="GE259" s="1">
        <v>0</v>
      </c>
      <c r="GF259" s="17"/>
      <c r="GG259" s="1">
        <v>0</v>
      </c>
      <c r="GH259" s="17">
        <v>0</v>
      </c>
      <c r="GI259" s="17">
        <v>0</v>
      </c>
      <c r="GJ259" s="1">
        <v>0</v>
      </c>
      <c r="GK259" s="3">
        <v>0</v>
      </c>
      <c r="GL259" s="3">
        <v>0</v>
      </c>
      <c r="GM259" s="32">
        <v>0</v>
      </c>
      <c r="GN259" s="17">
        <v>0</v>
      </c>
      <c r="GO259" s="66">
        <v>0</v>
      </c>
      <c r="GP259" s="1">
        <v>0</v>
      </c>
      <c r="GQ259" s="1">
        <v>0</v>
      </c>
      <c r="GR259" s="66">
        <v>0</v>
      </c>
      <c r="GS259" s="1">
        <v>0</v>
      </c>
      <c r="GT259" s="32">
        <v>0</v>
      </c>
      <c r="GU259" s="32">
        <v>0</v>
      </c>
      <c r="GV259" s="3">
        <v>0</v>
      </c>
      <c r="GW259" s="3">
        <v>0</v>
      </c>
      <c r="GX259" s="157">
        <v>0</v>
      </c>
      <c r="GY259" s="66">
        <v>0</v>
      </c>
      <c r="GZ259" s="17">
        <v>0</v>
      </c>
      <c r="HA259" s="129">
        <v>0</v>
      </c>
      <c r="HB259" s="3">
        <v>0</v>
      </c>
      <c r="HC259" s="17">
        <v>0</v>
      </c>
      <c r="HD259" s="170">
        <v>0</v>
      </c>
      <c r="HE259" s="17">
        <v>0</v>
      </c>
      <c r="HF259" s="17">
        <v>0</v>
      </c>
      <c r="HG259" s="17">
        <v>0</v>
      </c>
      <c r="HH259" s="17">
        <v>0</v>
      </c>
      <c r="HI259" s="17">
        <v>0</v>
      </c>
      <c r="HL259" s="3">
        <v>0</v>
      </c>
      <c r="HM259" s="3">
        <v>0</v>
      </c>
      <c r="HN259" s="3">
        <v>0</v>
      </c>
      <c r="HO259" s="3">
        <v>0</v>
      </c>
      <c r="HP259" s="3">
        <v>0</v>
      </c>
      <c r="HQ259" s="3">
        <v>0</v>
      </c>
      <c r="HR259" s="32">
        <v>0</v>
      </c>
      <c r="HS259" s="1">
        <v>0</v>
      </c>
      <c r="HT259" s="32">
        <v>0</v>
      </c>
      <c r="HU259" s="32">
        <v>0</v>
      </c>
      <c r="HV259" s="1"/>
      <c r="HW259" s="32">
        <v>0</v>
      </c>
      <c r="HX259" s="32">
        <v>0</v>
      </c>
      <c r="HY259" s="1">
        <f t="shared" si="100"/>
        <v>0</v>
      </c>
      <c r="HZ259" s="1">
        <v>0</v>
      </c>
      <c r="IA259" s="1">
        <f t="shared" si="101"/>
        <v>0</v>
      </c>
      <c r="IB259" s="1">
        <v>0</v>
      </c>
      <c r="IC259" s="3">
        <v>0</v>
      </c>
      <c r="ID259" s="118">
        <v>0</v>
      </c>
      <c r="IE259" s="118"/>
      <c r="IF259" s="118"/>
      <c r="IG259" s="115">
        <v>1</v>
      </c>
      <c r="IH259" s="118" t="s">
        <v>242</v>
      </c>
      <c r="II259" s="179">
        <v>0</v>
      </c>
      <c r="IJ259" s="3" t="s">
        <v>1075</v>
      </c>
      <c r="IK259" s="3" t="s">
        <v>468</v>
      </c>
      <c r="IL259" s="3" t="s">
        <v>242</v>
      </c>
      <c r="JE259" s="118"/>
      <c r="JI259" s="3" t="s">
        <v>242</v>
      </c>
      <c r="JN259" s="118"/>
    </row>
    <row r="260" s="1" customFormat="1" ht="30" spans="1:274">
      <c r="A260" s="17">
        <v>156</v>
      </c>
      <c r="B260" s="48">
        <v>3000162897</v>
      </c>
      <c r="C260" s="48" t="s">
        <v>1113</v>
      </c>
      <c r="E260" s="49">
        <v>3</v>
      </c>
      <c r="F260" s="49">
        <v>2</v>
      </c>
      <c r="G260" s="17">
        <v>3</v>
      </c>
      <c r="H260" s="1">
        <v>2</v>
      </c>
      <c r="I260" s="71">
        <v>75.5947980835044</v>
      </c>
      <c r="J260" s="47">
        <v>2</v>
      </c>
      <c r="K260" s="68">
        <f t="shared" ref="K260:K323" si="117">I260/10</f>
        <v>7.55947980835044</v>
      </c>
      <c r="L260" s="49">
        <v>5</v>
      </c>
      <c r="M260" s="78">
        <v>16438</v>
      </c>
      <c r="N260" s="1">
        <v>0</v>
      </c>
      <c r="O260" s="1">
        <v>0</v>
      </c>
      <c r="P260" s="1">
        <v>0</v>
      </c>
      <c r="Q260" s="1">
        <v>0</v>
      </c>
      <c r="R260" s="1">
        <v>0</v>
      </c>
      <c r="S260" s="19">
        <v>256</v>
      </c>
      <c r="T260" s="83">
        <v>258</v>
      </c>
      <c r="U260" s="1">
        <v>1</v>
      </c>
      <c r="V260" s="1">
        <v>1</v>
      </c>
      <c r="W260" s="1">
        <v>1</v>
      </c>
      <c r="X260" s="1">
        <v>1</v>
      </c>
      <c r="Z260" s="88">
        <v>44049</v>
      </c>
      <c r="AA260" s="17">
        <v>106</v>
      </c>
      <c r="AB260" s="17">
        <v>0</v>
      </c>
      <c r="AC260" s="1">
        <v>26.4</v>
      </c>
      <c r="AD260" s="1">
        <v>2</v>
      </c>
      <c r="AE260" s="20" t="s">
        <v>370</v>
      </c>
      <c r="AF260" s="16"/>
      <c r="AG260" s="16" t="s">
        <v>251</v>
      </c>
      <c r="AH260" s="16">
        <v>2</v>
      </c>
      <c r="AI260" s="21">
        <v>2</v>
      </c>
      <c r="AJ260" s="16">
        <v>3.2</v>
      </c>
      <c r="AK260" s="17">
        <v>3.2</v>
      </c>
      <c r="AL260" s="107">
        <v>2</v>
      </c>
      <c r="AM260" s="1">
        <v>1</v>
      </c>
      <c r="AN260" s="1">
        <v>1</v>
      </c>
      <c r="AO260" s="1">
        <v>0</v>
      </c>
      <c r="AP260" s="1">
        <v>0</v>
      </c>
      <c r="AQ260" s="17">
        <v>1</v>
      </c>
      <c r="AR260" s="1">
        <v>1</v>
      </c>
      <c r="AS260" s="1">
        <v>1</v>
      </c>
      <c r="AT260" s="17" t="s">
        <v>246</v>
      </c>
      <c r="AU260" s="17">
        <v>1</v>
      </c>
      <c r="AV260" s="17">
        <v>1</v>
      </c>
      <c r="AW260" s="1">
        <v>0</v>
      </c>
      <c r="AX260" s="1">
        <v>1</v>
      </c>
      <c r="AY260" s="1">
        <v>1</v>
      </c>
      <c r="AZ260" s="1">
        <v>1</v>
      </c>
      <c r="BA260" s="1">
        <v>1</v>
      </c>
      <c r="BB260" s="107">
        <v>1</v>
      </c>
      <c r="BC260" s="22">
        <v>0</v>
      </c>
      <c r="BD260" s="22">
        <v>0</v>
      </c>
      <c r="BE260" s="22"/>
      <c r="BF260" s="1">
        <v>1</v>
      </c>
      <c r="BG260" s="1">
        <v>1</v>
      </c>
      <c r="BH260" s="17">
        <v>1</v>
      </c>
      <c r="BI260" s="1">
        <v>0</v>
      </c>
      <c r="BJ260" s="17">
        <v>0</v>
      </c>
      <c r="BK260" s="23">
        <v>1</v>
      </c>
      <c r="BL260" s="1">
        <v>0</v>
      </c>
      <c r="BM260" s="1">
        <v>0</v>
      </c>
      <c r="BN260" s="1">
        <v>1</v>
      </c>
      <c r="BO260" s="1" t="s">
        <v>1114</v>
      </c>
      <c r="BP260" s="1">
        <v>1</v>
      </c>
      <c r="BQ260" s="1">
        <v>1</v>
      </c>
      <c r="BR260" s="1">
        <v>16.95</v>
      </c>
      <c r="BS260" s="1">
        <v>1</v>
      </c>
      <c r="BT260" s="1">
        <v>2</v>
      </c>
      <c r="BU260" s="1">
        <v>3</v>
      </c>
      <c r="BW260" s="1">
        <v>3.83</v>
      </c>
      <c r="BX260" s="17">
        <v>1</v>
      </c>
      <c r="BY260" s="1">
        <v>2</v>
      </c>
      <c r="BZ260" s="1">
        <v>59.2</v>
      </c>
      <c r="CA260" s="1">
        <v>135</v>
      </c>
      <c r="CB260" s="24">
        <v>2</v>
      </c>
      <c r="CC260" s="24">
        <v>94</v>
      </c>
      <c r="CD260" s="48">
        <f t="shared" si="106"/>
        <v>1.88</v>
      </c>
      <c r="CE260" s="48">
        <v>2</v>
      </c>
      <c r="CF260" s="25">
        <v>0</v>
      </c>
      <c r="CG260" s="17">
        <v>0</v>
      </c>
      <c r="CH260" s="17">
        <v>0</v>
      </c>
      <c r="CI260" s="17">
        <v>0</v>
      </c>
      <c r="CJ260" s="17">
        <v>0</v>
      </c>
      <c r="CK260" s="17">
        <v>94</v>
      </c>
      <c r="CL260" s="1">
        <f t="shared" si="109"/>
        <v>1.88</v>
      </c>
      <c r="CM260" s="22">
        <v>16.4</v>
      </c>
      <c r="CN260" s="1">
        <v>2</v>
      </c>
      <c r="CO260" s="1">
        <v>49.5</v>
      </c>
      <c r="CP260" s="1">
        <v>1</v>
      </c>
      <c r="CQ260" s="1">
        <f t="shared" si="105"/>
        <v>4.95</v>
      </c>
      <c r="CR260" s="1">
        <v>1.44</v>
      </c>
      <c r="CS260" s="1">
        <f t="shared" si="107"/>
        <v>14.4</v>
      </c>
      <c r="CT260" s="22">
        <v>2</v>
      </c>
      <c r="CU260" s="22">
        <v>29</v>
      </c>
      <c r="CV260" s="22">
        <v>1</v>
      </c>
      <c r="CW260" s="22">
        <v>32.4</v>
      </c>
      <c r="CX260" s="26">
        <f t="shared" ref="CX260:CX323" si="118">LOG10(CW260)</f>
        <v>1.51054501020661</v>
      </c>
      <c r="CY260" s="27">
        <f t="shared" ref="CY260:CY323" si="119">CX260*0.66</f>
        <v>0.996959706736364</v>
      </c>
      <c r="CZ260" s="26">
        <f t="shared" ref="CZ260:CZ323" si="120">0.085*CU260</f>
        <v>2.465</v>
      </c>
      <c r="DA260" s="28">
        <f t="shared" ref="DA260:DA323" si="121">CY260-CZ260</f>
        <v>-1.46804029326364</v>
      </c>
      <c r="DB260" s="22">
        <v>2</v>
      </c>
      <c r="DC260" s="1">
        <v>1</v>
      </c>
      <c r="DD260" s="17">
        <v>2</v>
      </c>
      <c r="DE260" s="29">
        <f t="shared" ref="DE260:DE266" si="122">DD260-DB260</f>
        <v>0</v>
      </c>
      <c r="DF260" s="29">
        <v>0</v>
      </c>
      <c r="DG260" s="1">
        <v>11</v>
      </c>
      <c r="DH260" s="1">
        <f t="shared" si="108"/>
        <v>1.1</v>
      </c>
      <c r="DI260" s="1">
        <v>20</v>
      </c>
      <c r="DJ260" s="1">
        <f t="shared" ref="DJ260:DJ323" si="123">DI260/10</f>
        <v>2</v>
      </c>
      <c r="DK260" s="17">
        <v>1</v>
      </c>
      <c r="DL260" s="1">
        <v>93</v>
      </c>
      <c r="DM260" s="1">
        <v>17</v>
      </c>
      <c r="DN260" s="1">
        <f t="shared" si="110"/>
        <v>1.7</v>
      </c>
      <c r="DO260" s="1">
        <v>4721</v>
      </c>
      <c r="DP260" s="1">
        <v>2</v>
      </c>
      <c r="DQ260" s="1">
        <f t="shared" si="111"/>
        <v>4.721</v>
      </c>
      <c r="DR260" s="1">
        <v>56</v>
      </c>
      <c r="DS260" s="25">
        <v>4.5</v>
      </c>
      <c r="DT260" s="1" t="s">
        <v>308</v>
      </c>
      <c r="DU260" s="1">
        <v>2</v>
      </c>
      <c r="DV260" s="1">
        <v>7</v>
      </c>
      <c r="DW260" s="1">
        <v>2</v>
      </c>
      <c r="DX260" s="20">
        <v>6.58</v>
      </c>
      <c r="DY260" s="1">
        <v>74.6</v>
      </c>
      <c r="DZ260" s="30">
        <v>137</v>
      </c>
      <c r="EA260" s="1">
        <v>80</v>
      </c>
      <c r="EB260" s="1">
        <v>16.4</v>
      </c>
      <c r="EC260" s="1">
        <v>49.5</v>
      </c>
      <c r="ED260" s="1">
        <v>1.44</v>
      </c>
      <c r="EE260" s="1">
        <v>31</v>
      </c>
      <c r="EF260" s="1">
        <v>44.9</v>
      </c>
      <c r="EG260" s="26">
        <f t="shared" ref="EG260:EG266" si="124">LOG10(EF260)</f>
        <v>1.65224634100332</v>
      </c>
      <c r="EH260" s="26">
        <f t="shared" ref="EH260:EH266" si="125">0.66*EG260</f>
        <v>1.09048258506219</v>
      </c>
      <c r="EI260" s="1">
        <f t="shared" ref="EI260:EI266" si="126">0.085*EE260</f>
        <v>2.635</v>
      </c>
      <c r="EJ260" s="28">
        <f t="shared" ref="EJ260:EJ266" si="127">EH260-EI260</f>
        <v>-1.54451741493781</v>
      </c>
      <c r="EK260" s="22">
        <v>2</v>
      </c>
      <c r="EL260" s="1">
        <v>2</v>
      </c>
      <c r="EM260" s="1">
        <v>144</v>
      </c>
      <c r="EN260" s="1">
        <v>270</v>
      </c>
      <c r="EO260" s="1">
        <v>89</v>
      </c>
      <c r="EP260" s="1">
        <v>17</v>
      </c>
      <c r="EQ260" s="1">
        <v>4456</v>
      </c>
      <c r="ER260" s="25">
        <v>53</v>
      </c>
      <c r="ES260" s="23"/>
      <c r="ET260" s="1">
        <v>1</v>
      </c>
      <c r="EU260" s="1">
        <v>5.36</v>
      </c>
      <c r="EV260" s="1">
        <v>71</v>
      </c>
      <c r="EW260" s="30">
        <v>125</v>
      </c>
      <c r="EX260" s="1">
        <v>119</v>
      </c>
      <c r="EY260" s="1">
        <v>17.7</v>
      </c>
      <c r="EZ260" s="1">
        <v>42.9</v>
      </c>
      <c r="FA260" s="1">
        <v>1.56</v>
      </c>
      <c r="FB260" s="1">
        <v>30</v>
      </c>
      <c r="FC260" s="1">
        <v>48.9</v>
      </c>
      <c r="FD260" s="1">
        <v>47</v>
      </c>
      <c r="FE260" s="1">
        <v>26</v>
      </c>
      <c r="FF260" s="1">
        <v>86</v>
      </c>
      <c r="FG260" s="1">
        <v>25</v>
      </c>
      <c r="FH260" s="1">
        <v>2506</v>
      </c>
      <c r="FI260" s="1">
        <v>62</v>
      </c>
      <c r="FJ260" s="1">
        <v>9.43</v>
      </c>
      <c r="FK260" s="20">
        <v>38.3</v>
      </c>
      <c r="FL260" s="1">
        <v>36.6</v>
      </c>
      <c r="FM260" s="17"/>
      <c r="FN260" s="31">
        <v>1</v>
      </c>
      <c r="FO260" s="157">
        <v>1</v>
      </c>
      <c r="FP260" s="1">
        <v>0</v>
      </c>
      <c r="FQ260" s="1">
        <v>0</v>
      </c>
      <c r="FR260" s="1">
        <v>0</v>
      </c>
      <c r="FS260" s="1">
        <v>0</v>
      </c>
      <c r="FT260" s="1">
        <f t="shared" ref="FT260:FT323" si="128">FX260+GB260+GG260+GJ260+HQ260</f>
        <v>0</v>
      </c>
      <c r="FU260" s="1">
        <v>0</v>
      </c>
      <c r="FV260" s="1">
        <f t="shared" ref="FV260:FV323" si="129">FW260+FX260+FZ260+GE260+GJ260+HQ260</f>
        <v>0</v>
      </c>
      <c r="FW260" s="1">
        <v>0</v>
      </c>
      <c r="FX260" s="1">
        <v>0</v>
      </c>
      <c r="FY260" s="17">
        <v>0</v>
      </c>
      <c r="FZ260" s="1">
        <v>0</v>
      </c>
      <c r="GB260" s="1">
        <v>0</v>
      </c>
      <c r="GC260" s="1">
        <v>1</v>
      </c>
      <c r="GD260" s="17">
        <v>0</v>
      </c>
      <c r="GE260" s="1">
        <v>0</v>
      </c>
      <c r="GG260" s="1">
        <v>0</v>
      </c>
      <c r="GH260" s="1">
        <v>0</v>
      </c>
      <c r="GI260" s="17">
        <v>0</v>
      </c>
      <c r="GJ260" s="1">
        <v>0</v>
      </c>
      <c r="GK260" s="1">
        <v>0</v>
      </c>
      <c r="GL260" s="1">
        <v>0</v>
      </c>
      <c r="GM260" s="32">
        <v>0</v>
      </c>
      <c r="GN260" s="17">
        <v>0</v>
      </c>
      <c r="GO260" s="17">
        <v>0</v>
      </c>
      <c r="GP260" s="1">
        <v>0</v>
      </c>
      <c r="GQ260" s="1">
        <v>0</v>
      </c>
      <c r="GR260" s="1">
        <v>0</v>
      </c>
      <c r="GS260" s="1">
        <v>0</v>
      </c>
      <c r="GT260" s="32">
        <v>0</v>
      </c>
      <c r="GU260" s="32">
        <v>0</v>
      </c>
      <c r="GV260" s="1">
        <v>1</v>
      </c>
      <c r="GW260" s="1">
        <v>1</v>
      </c>
      <c r="GX260" s="157">
        <v>0</v>
      </c>
      <c r="GY260" s="17">
        <v>0</v>
      </c>
      <c r="GZ260" s="17">
        <v>0</v>
      </c>
      <c r="HA260" s="25">
        <v>0</v>
      </c>
      <c r="HB260" s="1">
        <v>0</v>
      </c>
      <c r="HC260" s="17">
        <v>0</v>
      </c>
      <c r="HD260" s="170">
        <v>0</v>
      </c>
      <c r="HE260" s="17">
        <v>0</v>
      </c>
      <c r="HF260" s="17">
        <v>0</v>
      </c>
      <c r="HG260" s="17">
        <v>0</v>
      </c>
      <c r="HH260" s="17">
        <v>0</v>
      </c>
      <c r="HI260" s="17">
        <v>0</v>
      </c>
      <c r="HL260" s="1">
        <v>0</v>
      </c>
      <c r="HM260" s="1">
        <v>0</v>
      </c>
      <c r="HN260" s="1">
        <v>0</v>
      </c>
      <c r="HO260" s="1">
        <v>0</v>
      </c>
      <c r="HP260" s="1">
        <v>0</v>
      </c>
      <c r="HQ260" s="1">
        <v>0</v>
      </c>
      <c r="HR260" s="32">
        <v>0</v>
      </c>
      <c r="HS260" s="1">
        <v>0</v>
      </c>
      <c r="HT260" s="32">
        <v>0</v>
      </c>
      <c r="HU260" s="32">
        <v>0</v>
      </c>
      <c r="HW260" s="32">
        <v>0</v>
      </c>
      <c r="HX260" s="32">
        <v>0</v>
      </c>
      <c r="HY260" s="1">
        <f t="shared" ref="HY260:HY323" si="130">GJ260+GN260+GT260+GU260+HE260+HG260+HQ260+HR260+HT260+HU260+HW260+HX260</f>
        <v>0</v>
      </c>
      <c r="HZ260" s="1">
        <v>0</v>
      </c>
      <c r="IA260" s="1">
        <f t="shared" ref="IA260:IA323" si="131">FS260+GN260+GT260+GU260+HE260+HG260+HR260+HT260+HU260+HW260+HX260</f>
        <v>0</v>
      </c>
      <c r="IB260" s="1">
        <v>0</v>
      </c>
      <c r="IC260" s="1">
        <v>0</v>
      </c>
      <c r="ID260" s="23" t="s">
        <v>1115</v>
      </c>
      <c r="IE260" s="23"/>
      <c r="IF260" s="23"/>
      <c r="IG260" s="36">
        <v>1</v>
      </c>
      <c r="IH260" s="37" t="s">
        <v>242</v>
      </c>
      <c r="II260" s="179">
        <v>0</v>
      </c>
      <c r="IJ260" s="1" t="s">
        <v>1116</v>
      </c>
      <c r="IL260" s="38" t="s">
        <v>242</v>
      </c>
      <c r="IO260" s="1">
        <v>3.45</v>
      </c>
      <c r="IQ260" s="1">
        <v>4.38</v>
      </c>
      <c r="IR260" s="1">
        <v>63.5</v>
      </c>
      <c r="IS260" s="1">
        <v>141</v>
      </c>
      <c r="IT260" s="1">
        <v>185</v>
      </c>
      <c r="IU260" s="1">
        <v>15.8</v>
      </c>
      <c r="IV260" s="1">
        <v>49.7</v>
      </c>
      <c r="IW260" s="1">
        <v>1.39</v>
      </c>
      <c r="IX260" s="1">
        <v>35</v>
      </c>
      <c r="IY260" s="1">
        <v>22.9</v>
      </c>
      <c r="IZ260" s="1">
        <v>17</v>
      </c>
      <c r="JA260" s="1">
        <v>26</v>
      </c>
      <c r="JB260" s="1">
        <v>108</v>
      </c>
      <c r="JC260" s="1">
        <v>27</v>
      </c>
      <c r="JD260" s="1">
        <v>3927</v>
      </c>
      <c r="JE260" s="23"/>
      <c r="JI260" s="38" t="s">
        <v>242</v>
      </c>
      <c r="JN260" s="23"/>
    </row>
    <row r="261" s="1" customFormat="1" spans="1:274">
      <c r="A261" s="17">
        <v>157</v>
      </c>
      <c r="B261" s="48">
        <v>3001590702</v>
      </c>
      <c r="C261" s="48" t="s">
        <v>1117</v>
      </c>
      <c r="E261" s="49">
        <v>3</v>
      </c>
      <c r="F261" s="49">
        <v>2</v>
      </c>
      <c r="G261" s="17">
        <v>3</v>
      </c>
      <c r="H261" s="1">
        <v>1</v>
      </c>
      <c r="I261" s="71">
        <v>68.9295212765957</v>
      </c>
      <c r="J261" s="47">
        <v>2</v>
      </c>
      <c r="K261" s="68">
        <f t="shared" si="117"/>
        <v>6.89295212765957</v>
      </c>
      <c r="L261" s="49">
        <v>4</v>
      </c>
      <c r="M261" s="78">
        <v>18872</v>
      </c>
      <c r="N261" s="1">
        <v>0</v>
      </c>
      <c r="O261" s="1">
        <v>0</v>
      </c>
      <c r="P261" s="1">
        <v>1</v>
      </c>
      <c r="Q261" s="1">
        <v>1</v>
      </c>
      <c r="R261" s="1">
        <v>0</v>
      </c>
      <c r="S261" s="19">
        <v>257</v>
      </c>
      <c r="T261" s="83">
        <v>259</v>
      </c>
      <c r="U261" s="1">
        <v>1</v>
      </c>
      <c r="V261" s="1">
        <v>1</v>
      </c>
      <c r="W261" s="1">
        <v>1</v>
      </c>
      <c r="X261" s="1">
        <v>1</v>
      </c>
      <c r="Z261" s="88">
        <v>44049</v>
      </c>
      <c r="AA261" s="17">
        <v>114</v>
      </c>
      <c r="AB261" s="17">
        <v>0</v>
      </c>
      <c r="AC261" s="1">
        <v>24.05</v>
      </c>
      <c r="AD261" s="1">
        <v>2</v>
      </c>
      <c r="AE261" s="20" t="s">
        <v>903</v>
      </c>
      <c r="AF261" s="16"/>
      <c r="AG261" s="16" t="s">
        <v>235</v>
      </c>
      <c r="AH261" s="16">
        <v>1</v>
      </c>
      <c r="AI261" s="21">
        <v>1</v>
      </c>
      <c r="AJ261" s="16">
        <v>1.5</v>
      </c>
      <c r="AK261" s="17">
        <v>1.5</v>
      </c>
      <c r="AL261" s="22">
        <v>1</v>
      </c>
      <c r="AM261" s="1">
        <v>3</v>
      </c>
      <c r="AN261" s="1">
        <v>3</v>
      </c>
      <c r="AO261" s="1">
        <v>0</v>
      </c>
      <c r="AP261" s="1">
        <v>0</v>
      </c>
      <c r="AQ261" s="17">
        <v>2</v>
      </c>
      <c r="AR261" s="1">
        <v>1</v>
      </c>
      <c r="AS261" s="1">
        <v>1</v>
      </c>
      <c r="AT261" s="17" t="s">
        <v>246</v>
      </c>
      <c r="AU261" s="17">
        <v>1</v>
      </c>
      <c r="AV261" s="17">
        <v>1</v>
      </c>
      <c r="AW261" s="1">
        <v>0</v>
      </c>
      <c r="AX261" s="1">
        <v>1</v>
      </c>
      <c r="AY261" s="1">
        <v>1</v>
      </c>
      <c r="AZ261" s="1">
        <v>1</v>
      </c>
      <c r="BA261" s="1">
        <v>1</v>
      </c>
      <c r="BB261" s="107">
        <v>1</v>
      </c>
      <c r="BC261" s="22">
        <v>0</v>
      </c>
      <c r="BD261" s="22">
        <v>0</v>
      </c>
      <c r="BE261" s="22"/>
      <c r="BF261" s="1">
        <v>0</v>
      </c>
      <c r="BG261" s="1">
        <v>1</v>
      </c>
      <c r="BH261" s="17">
        <v>1</v>
      </c>
      <c r="BI261" s="1">
        <v>0</v>
      </c>
      <c r="BJ261" s="17">
        <v>0</v>
      </c>
      <c r="BK261" s="23">
        <v>2</v>
      </c>
      <c r="BL261" s="1">
        <v>0</v>
      </c>
      <c r="BM261" s="1">
        <v>0</v>
      </c>
      <c r="BN261" s="1">
        <v>1</v>
      </c>
      <c r="BO261" s="1">
        <v>0</v>
      </c>
      <c r="BP261" s="1">
        <v>1</v>
      </c>
      <c r="BQ261" s="1">
        <v>1</v>
      </c>
      <c r="BR261" s="1">
        <v>55.26</v>
      </c>
      <c r="BS261" s="1">
        <v>2</v>
      </c>
      <c r="BT261" s="1">
        <v>2</v>
      </c>
      <c r="BU261" s="1">
        <v>3</v>
      </c>
      <c r="BW261" s="1">
        <v>4.67</v>
      </c>
      <c r="BX261" s="1">
        <v>2</v>
      </c>
      <c r="BY261" s="1">
        <v>2</v>
      </c>
      <c r="BZ261" s="1">
        <v>64</v>
      </c>
      <c r="CA261" s="1">
        <v>146</v>
      </c>
      <c r="CB261" s="24">
        <v>2</v>
      </c>
      <c r="CC261" s="24">
        <v>114</v>
      </c>
      <c r="CD261" s="48">
        <f t="shared" si="106"/>
        <v>2.28</v>
      </c>
      <c r="CE261" s="48">
        <v>3</v>
      </c>
      <c r="CF261" s="25">
        <v>0</v>
      </c>
      <c r="CG261" s="17">
        <v>0</v>
      </c>
      <c r="CH261" s="17">
        <v>0</v>
      </c>
      <c r="CI261" s="17">
        <v>0</v>
      </c>
      <c r="CJ261" s="17">
        <v>0</v>
      </c>
      <c r="CK261" s="17">
        <v>114</v>
      </c>
      <c r="CL261" s="1">
        <f t="shared" si="109"/>
        <v>2.28</v>
      </c>
      <c r="CM261" s="22">
        <v>11.5</v>
      </c>
      <c r="CN261" s="17">
        <v>1</v>
      </c>
      <c r="CO261" s="1">
        <v>99.8</v>
      </c>
      <c r="CP261" s="1">
        <v>6</v>
      </c>
      <c r="CQ261" s="1">
        <f t="shared" si="105"/>
        <v>9.98</v>
      </c>
      <c r="CR261" s="1">
        <v>1</v>
      </c>
      <c r="CS261" s="1">
        <f t="shared" si="107"/>
        <v>10</v>
      </c>
      <c r="CT261" s="107">
        <v>1</v>
      </c>
      <c r="CU261" s="22">
        <v>47</v>
      </c>
      <c r="CV261" s="107">
        <v>2</v>
      </c>
      <c r="CW261" s="22">
        <v>12.3</v>
      </c>
      <c r="CX261" s="26">
        <f t="shared" si="118"/>
        <v>1.0899051114394</v>
      </c>
      <c r="CY261" s="27">
        <f t="shared" si="119"/>
        <v>0.719337373550003</v>
      </c>
      <c r="CZ261" s="26">
        <f t="shared" si="120"/>
        <v>3.995</v>
      </c>
      <c r="DA261" s="28">
        <f t="shared" si="121"/>
        <v>-3.27566262645</v>
      </c>
      <c r="DB261" s="107">
        <v>1</v>
      </c>
      <c r="DC261" s="1">
        <v>1</v>
      </c>
      <c r="DD261" s="17">
        <v>1</v>
      </c>
      <c r="DE261" s="29">
        <f t="shared" si="122"/>
        <v>0</v>
      </c>
      <c r="DF261" s="29">
        <v>0</v>
      </c>
      <c r="DG261" s="1">
        <v>47</v>
      </c>
      <c r="DH261" s="1">
        <f t="shared" si="108"/>
        <v>4.7</v>
      </c>
      <c r="DI261" s="1">
        <v>40</v>
      </c>
      <c r="DJ261" s="1">
        <f t="shared" si="123"/>
        <v>4</v>
      </c>
      <c r="DK261" s="1">
        <v>3</v>
      </c>
      <c r="DL261" s="1">
        <v>127</v>
      </c>
      <c r="DM261" s="1">
        <v>69</v>
      </c>
      <c r="DN261" s="1">
        <f t="shared" si="110"/>
        <v>6.9</v>
      </c>
      <c r="DO261" s="1">
        <v>8000</v>
      </c>
      <c r="DP261" s="1">
        <v>2</v>
      </c>
      <c r="DQ261" s="1">
        <f t="shared" si="111"/>
        <v>8</v>
      </c>
      <c r="DR261" s="1">
        <v>69</v>
      </c>
      <c r="DS261" s="25">
        <v>6</v>
      </c>
      <c r="DT261" s="1" t="s">
        <v>241</v>
      </c>
      <c r="DU261" s="1">
        <v>1</v>
      </c>
      <c r="DV261" s="1">
        <v>5</v>
      </c>
      <c r="DW261" s="1">
        <v>1</v>
      </c>
      <c r="DX261" s="20">
        <v>6.93</v>
      </c>
      <c r="DY261" s="1">
        <v>84.9</v>
      </c>
      <c r="DZ261" s="30">
        <v>145</v>
      </c>
      <c r="EA261" s="1">
        <v>98</v>
      </c>
      <c r="EB261" s="1">
        <v>12.3</v>
      </c>
      <c r="EC261" s="1">
        <v>83</v>
      </c>
      <c r="ED261" s="1">
        <v>1.07</v>
      </c>
      <c r="EE261" s="1">
        <v>42</v>
      </c>
      <c r="EF261" s="1">
        <v>22.1</v>
      </c>
      <c r="EG261" s="26">
        <f t="shared" si="124"/>
        <v>1.34439227368511</v>
      </c>
      <c r="EH261" s="26">
        <f t="shared" si="125"/>
        <v>0.887298900632173</v>
      </c>
      <c r="EI261" s="1">
        <f t="shared" si="126"/>
        <v>3.57</v>
      </c>
      <c r="EJ261" s="28">
        <f t="shared" si="127"/>
        <v>-2.68270109936783</v>
      </c>
      <c r="EK261" s="22">
        <v>1</v>
      </c>
      <c r="EL261" s="3">
        <v>1</v>
      </c>
      <c r="EM261" s="1">
        <v>361</v>
      </c>
      <c r="EN261" s="1">
        <v>557</v>
      </c>
      <c r="EO261" s="1">
        <v>109</v>
      </c>
      <c r="EP261" s="1">
        <v>66</v>
      </c>
      <c r="EQ261" s="1">
        <v>7159</v>
      </c>
      <c r="ER261" s="25">
        <v>59</v>
      </c>
      <c r="ES261" s="23"/>
      <c r="ET261" s="1">
        <v>1</v>
      </c>
      <c r="EU261" s="1">
        <v>5.45</v>
      </c>
      <c r="EV261" s="1">
        <v>72</v>
      </c>
      <c r="EW261" s="30">
        <v>130</v>
      </c>
      <c r="EX261" s="1">
        <v>103</v>
      </c>
      <c r="EY261" s="1">
        <v>12.6</v>
      </c>
      <c r="EZ261" s="1">
        <v>77.7</v>
      </c>
      <c r="FA261" s="1">
        <v>1.1</v>
      </c>
      <c r="FB261" s="1">
        <v>37</v>
      </c>
      <c r="FC261" s="1">
        <v>22.1</v>
      </c>
      <c r="FD261" s="1">
        <v>215</v>
      </c>
      <c r="FE261" s="1">
        <v>61</v>
      </c>
      <c r="FF261" s="1">
        <v>198</v>
      </c>
      <c r="FG261" s="1">
        <v>128</v>
      </c>
      <c r="FH261" s="1">
        <v>5478</v>
      </c>
      <c r="FI261" s="1">
        <v>61</v>
      </c>
      <c r="FJ261" s="1">
        <v>22.11</v>
      </c>
      <c r="FK261" s="20">
        <v>37</v>
      </c>
      <c r="FL261" s="1">
        <v>36.1</v>
      </c>
      <c r="FN261" s="31">
        <v>0</v>
      </c>
      <c r="FO261" s="32">
        <v>0</v>
      </c>
      <c r="FP261" s="1">
        <v>0</v>
      </c>
      <c r="FQ261" s="1">
        <v>0</v>
      </c>
      <c r="FR261" s="1">
        <v>0</v>
      </c>
      <c r="FS261" s="1">
        <v>0</v>
      </c>
      <c r="FT261" s="1">
        <f t="shared" si="128"/>
        <v>0</v>
      </c>
      <c r="FU261" s="1">
        <v>0</v>
      </c>
      <c r="FV261" s="1">
        <f t="shared" si="129"/>
        <v>0</v>
      </c>
      <c r="FW261" s="1">
        <v>0</v>
      </c>
      <c r="FX261" s="1">
        <v>0</v>
      </c>
      <c r="FY261" s="17">
        <v>0</v>
      </c>
      <c r="FZ261" s="1">
        <v>0</v>
      </c>
      <c r="GB261" s="1">
        <v>0</v>
      </c>
      <c r="GC261" s="1">
        <v>0</v>
      </c>
      <c r="GD261" s="17">
        <v>0</v>
      </c>
      <c r="GE261" s="1">
        <v>0</v>
      </c>
      <c r="GG261" s="1">
        <v>0</v>
      </c>
      <c r="GH261" s="1">
        <v>0</v>
      </c>
      <c r="GI261" s="17">
        <v>0</v>
      </c>
      <c r="GJ261" s="1">
        <v>0</v>
      </c>
      <c r="GK261" s="1">
        <v>0</v>
      </c>
      <c r="GL261" s="1">
        <v>0</v>
      </c>
      <c r="GM261" s="32">
        <v>0</v>
      </c>
      <c r="GN261" s="17">
        <v>0</v>
      </c>
      <c r="GO261" s="17">
        <v>0</v>
      </c>
      <c r="GP261" s="1">
        <v>0</v>
      </c>
      <c r="GQ261" s="1">
        <v>0</v>
      </c>
      <c r="GR261" s="1">
        <v>0</v>
      </c>
      <c r="GS261" s="1">
        <v>0</v>
      </c>
      <c r="GT261" s="32">
        <v>0</v>
      </c>
      <c r="GU261" s="32">
        <v>0</v>
      </c>
      <c r="GV261" s="1">
        <v>0</v>
      </c>
      <c r="GW261" s="1">
        <v>0</v>
      </c>
      <c r="GX261" s="157">
        <v>0</v>
      </c>
      <c r="GY261" s="17">
        <v>0</v>
      </c>
      <c r="GZ261" s="17">
        <v>0</v>
      </c>
      <c r="HA261" s="25">
        <v>0</v>
      </c>
      <c r="HB261" s="1">
        <v>0</v>
      </c>
      <c r="HC261" s="17">
        <v>0</v>
      </c>
      <c r="HD261" s="170">
        <v>0</v>
      </c>
      <c r="HE261" s="17">
        <v>0</v>
      </c>
      <c r="HF261" s="17">
        <v>0</v>
      </c>
      <c r="HG261" s="17">
        <v>0</v>
      </c>
      <c r="HH261" s="17">
        <v>0</v>
      </c>
      <c r="HI261" s="17">
        <v>0</v>
      </c>
      <c r="HL261" s="1">
        <v>0</v>
      </c>
      <c r="HM261" s="1">
        <v>0</v>
      </c>
      <c r="HN261" s="1">
        <v>0</v>
      </c>
      <c r="HO261" s="1">
        <v>0</v>
      </c>
      <c r="HP261" s="1">
        <v>0</v>
      </c>
      <c r="HQ261" s="1">
        <v>0</v>
      </c>
      <c r="HR261" s="32">
        <v>0</v>
      </c>
      <c r="HS261" s="1">
        <v>0</v>
      </c>
      <c r="HT261" s="32">
        <v>0</v>
      </c>
      <c r="HU261" s="32">
        <v>0</v>
      </c>
      <c r="HW261" s="32">
        <v>0</v>
      </c>
      <c r="HX261" s="32">
        <v>0</v>
      </c>
      <c r="HY261" s="1">
        <f t="shared" si="130"/>
        <v>0</v>
      </c>
      <c r="HZ261" s="1">
        <v>0</v>
      </c>
      <c r="IA261" s="1">
        <f t="shared" si="131"/>
        <v>0</v>
      </c>
      <c r="IB261" s="1">
        <v>0</v>
      </c>
      <c r="IC261" s="1">
        <v>0</v>
      </c>
      <c r="ID261" s="23">
        <v>0</v>
      </c>
      <c r="IE261" s="23"/>
      <c r="IF261" s="23"/>
      <c r="IG261" s="36">
        <v>3</v>
      </c>
      <c r="IH261" s="37" t="s">
        <v>242</v>
      </c>
      <c r="II261" s="179">
        <v>0</v>
      </c>
      <c r="IJ261" s="1" t="s">
        <v>1118</v>
      </c>
      <c r="IK261" s="1" t="s">
        <v>965</v>
      </c>
      <c r="IL261" s="38" t="s">
        <v>242</v>
      </c>
      <c r="JE261" s="23"/>
      <c r="JI261" s="38" t="s">
        <v>242</v>
      </c>
      <c r="JN261" s="23"/>
    </row>
    <row r="262" s="3" customFormat="1" ht="30" spans="2:274">
      <c r="B262" s="56"/>
      <c r="C262" s="56"/>
      <c r="E262" s="54">
        <v>3</v>
      </c>
      <c r="F262" s="49">
        <v>2</v>
      </c>
      <c r="G262" s="66">
        <v>3</v>
      </c>
      <c r="H262" s="66">
        <v>1</v>
      </c>
      <c r="I262" s="71">
        <v>69.8692785254309</v>
      </c>
      <c r="J262" s="47">
        <v>2</v>
      </c>
      <c r="K262" s="68">
        <f t="shared" si="117"/>
        <v>6.98692785254309</v>
      </c>
      <c r="L262" s="49">
        <v>5</v>
      </c>
      <c r="M262" s="79">
        <v>18872</v>
      </c>
      <c r="N262" s="66">
        <v>0</v>
      </c>
      <c r="O262" s="66">
        <v>0</v>
      </c>
      <c r="P262" s="66">
        <v>1</v>
      </c>
      <c r="Q262" s="66">
        <v>1</v>
      </c>
      <c r="R262" s="1">
        <v>0</v>
      </c>
      <c r="S262" s="19">
        <v>258</v>
      </c>
      <c r="T262" s="83">
        <v>260</v>
      </c>
      <c r="U262" s="3">
        <v>2</v>
      </c>
      <c r="V262" s="3">
        <v>2</v>
      </c>
      <c r="W262" s="1">
        <v>2</v>
      </c>
      <c r="X262" s="1">
        <v>1</v>
      </c>
      <c r="Z262" s="92">
        <v>44392</v>
      </c>
      <c r="AA262" s="66">
        <v>103</v>
      </c>
      <c r="AB262" s="66">
        <v>0</v>
      </c>
      <c r="AC262" s="3">
        <v>24.22</v>
      </c>
      <c r="AD262" s="1">
        <v>2</v>
      </c>
      <c r="AE262" s="95" t="s">
        <v>1119</v>
      </c>
      <c r="AF262" s="94"/>
      <c r="AG262" s="94" t="s">
        <v>255</v>
      </c>
      <c r="AH262" s="94">
        <v>3</v>
      </c>
      <c r="AI262" s="21">
        <v>3</v>
      </c>
      <c r="AJ262" s="94">
        <v>2.9</v>
      </c>
      <c r="AK262" s="66">
        <v>2.9</v>
      </c>
      <c r="AL262" s="107">
        <v>2</v>
      </c>
      <c r="AM262" s="3">
        <v>4</v>
      </c>
      <c r="AN262" s="1">
        <v>3</v>
      </c>
      <c r="AO262" s="3">
        <v>0</v>
      </c>
      <c r="AP262" s="3">
        <v>0</v>
      </c>
      <c r="AQ262" s="66">
        <v>4</v>
      </c>
      <c r="AR262" s="1">
        <v>2</v>
      </c>
      <c r="AS262" s="3">
        <v>2</v>
      </c>
      <c r="AT262" s="66" t="s">
        <v>259</v>
      </c>
      <c r="AU262" s="3">
        <v>2</v>
      </c>
      <c r="AV262" s="17">
        <v>1</v>
      </c>
      <c r="AW262" s="3">
        <v>0</v>
      </c>
      <c r="AX262" s="3">
        <v>1</v>
      </c>
      <c r="AY262" s="3">
        <v>1</v>
      </c>
      <c r="AZ262" s="3">
        <v>1</v>
      </c>
      <c r="BA262" s="1">
        <v>1</v>
      </c>
      <c r="BB262" s="66">
        <v>1</v>
      </c>
      <c r="BC262" s="22">
        <v>0</v>
      </c>
      <c r="BD262" s="3">
        <v>0</v>
      </c>
      <c r="BF262" s="3">
        <v>0</v>
      </c>
      <c r="BG262" s="3">
        <v>1</v>
      </c>
      <c r="BH262" s="17">
        <v>1</v>
      </c>
      <c r="BI262" s="3">
        <v>0</v>
      </c>
      <c r="BJ262" s="66">
        <v>0</v>
      </c>
      <c r="BK262" s="118">
        <v>4</v>
      </c>
      <c r="BL262" s="3">
        <v>0</v>
      </c>
      <c r="BM262" s="3">
        <v>0</v>
      </c>
      <c r="BN262" s="3">
        <v>1</v>
      </c>
      <c r="BO262" s="3">
        <v>0</v>
      </c>
      <c r="BP262" s="1">
        <v>1</v>
      </c>
      <c r="BQ262" s="66">
        <v>1</v>
      </c>
      <c r="BR262" s="3">
        <v>6.73</v>
      </c>
      <c r="BS262" s="1">
        <v>1</v>
      </c>
      <c r="BT262" s="1">
        <v>2</v>
      </c>
      <c r="BU262" s="1">
        <v>2</v>
      </c>
      <c r="BW262" s="3">
        <v>4.75</v>
      </c>
      <c r="BX262" s="1">
        <v>2</v>
      </c>
      <c r="BY262" s="1">
        <v>2</v>
      </c>
      <c r="BZ262" s="3">
        <v>65.9</v>
      </c>
      <c r="CA262" s="3">
        <v>134</v>
      </c>
      <c r="CB262" s="24">
        <v>2</v>
      </c>
      <c r="CC262" s="3">
        <v>103</v>
      </c>
      <c r="CD262" s="48">
        <f t="shared" si="106"/>
        <v>2.06</v>
      </c>
      <c r="CE262" s="48">
        <v>3</v>
      </c>
      <c r="CF262" s="129">
        <v>0</v>
      </c>
      <c r="CG262" s="3">
        <v>0</v>
      </c>
      <c r="CH262" s="3">
        <v>0</v>
      </c>
      <c r="CI262" s="3">
        <v>0</v>
      </c>
      <c r="CJ262" s="3">
        <v>0</v>
      </c>
      <c r="CK262" s="3">
        <v>103</v>
      </c>
      <c r="CL262" s="1">
        <f t="shared" si="109"/>
        <v>2.06</v>
      </c>
      <c r="CM262" s="3">
        <v>12</v>
      </c>
      <c r="CN262" s="17">
        <v>1</v>
      </c>
      <c r="CO262" s="3">
        <v>97.6</v>
      </c>
      <c r="CP262" s="1">
        <v>6</v>
      </c>
      <c r="CQ262" s="1">
        <f t="shared" ref="CQ262:CQ325" si="132">CO262/10</f>
        <v>9.76</v>
      </c>
      <c r="CR262" s="3">
        <v>1.05</v>
      </c>
      <c r="CS262" s="1">
        <f t="shared" si="107"/>
        <v>10.5</v>
      </c>
      <c r="CT262" s="107">
        <v>1</v>
      </c>
      <c r="CU262" s="3">
        <v>41</v>
      </c>
      <c r="CV262" s="107">
        <v>2</v>
      </c>
      <c r="CW262" s="3">
        <v>15.4</v>
      </c>
      <c r="CX262" s="26">
        <f t="shared" si="118"/>
        <v>1.18752072083646</v>
      </c>
      <c r="CY262" s="27">
        <f t="shared" si="119"/>
        <v>0.783763675752066</v>
      </c>
      <c r="CZ262" s="26">
        <f t="shared" si="120"/>
        <v>3.485</v>
      </c>
      <c r="DA262" s="28">
        <f t="shared" si="121"/>
        <v>-2.70123632424793</v>
      </c>
      <c r="DB262" s="107">
        <v>1</v>
      </c>
      <c r="DC262" s="1">
        <v>1</v>
      </c>
      <c r="DD262" s="66">
        <v>1</v>
      </c>
      <c r="DE262" s="29">
        <f t="shared" si="122"/>
        <v>0</v>
      </c>
      <c r="DF262" s="29">
        <v>0</v>
      </c>
      <c r="DG262" s="3">
        <v>57</v>
      </c>
      <c r="DH262" s="1">
        <f t="shared" si="108"/>
        <v>5.7</v>
      </c>
      <c r="DI262" s="3">
        <v>40</v>
      </c>
      <c r="DJ262" s="1">
        <f t="shared" si="123"/>
        <v>4</v>
      </c>
      <c r="DK262" s="1">
        <v>3</v>
      </c>
      <c r="DL262" s="3">
        <v>139</v>
      </c>
      <c r="DM262" s="3">
        <v>139</v>
      </c>
      <c r="DN262" s="1">
        <f t="shared" si="110"/>
        <v>13.9</v>
      </c>
      <c r="DO262" s="3">
        <v>7077</v>
      </c>
      <c r="DP262" s="1">
        <v>2</v>
      </c>
      <c r="DQ262" s="1">
        <f t="shared" si="111"/>
        <v>7.077</v>
      </c>
      <c r="DR262" s="3">
        <v>65</v>
      </c>
      <c r="DS262" s="129">
        <v>5</v>
      </c>
      <c r="DT262" s="3" t="s">
        <v>241</v>
      </c>
      <c r="DU262" s="3">
        <v>1</v>
      </c>
      <c r="DV262" s="3">
        <v>5</v>
      </c>
      <c r="DW262" s="1">
        <v>1</v>
      </c>
      <c r="DX262" s="95">
        <v>7.47</v>
      </c>
      <c r="DY262" s="3">
        <v>83</v>
      </c>
      <c r="DZ262" s="30">
        <v>136</v>
      </c>
      <c r="EA262" s="3">
        <v>93</v>
      </c>
      <c r="EB262" s="3">
        <v>12.5</v>
      </c>
      <c r="EC262" s="3">
        <v>88.5</v>
      </c>
      <c r="ED262" s="3">
        <v>1.1</v>
      </c>
      <c r="EE262" s="3">
        <v>43</v>
      </c>
      <c r="EF262" s="3">
        <v>15</v>
      </c>
      <c r="EG262" s="26">
        <f t="shared" si="124"/>
        <v>1.17609125905568</v>
      </c>
      <c r="EH262" s="26">
        <f t="shared" si="125"/>
        <v>0.77622023097675</v>
      </c>
      <c r="EI262" s="1">
        <f t="shared" si="126"/>
        <v>3.655</v>
      </c>
      <c r="EJ262" s="28">
        <f t="shared" si="127"/>
        <v>-2.87877976902325</v>
      </c>
      <c r="EK262" s="22">
        <v>1</v>
      </c>
      <c r="EL262" s="3">
        <v>1</v>
      </c>
      <c r="EM262" s="3">
        <v>171</v>
      </c>
      <c r="EN262" s="3">
        <v>287</v>
      </c>
      <c r="EO262" s="3">
        <v>135</v>
      </c>
      <c r="EP262" s="3">
        <v>134</v>
      </c>
      <c r="EQ262" s="3">
        <v>7276</v>
      </c>
      <c r="ER262" s="129">
        <v>58</v>
      </c>
      <c r="ES262" s="118"/>
      <c r="ET262" s="3">
        <v>1</v>
      </c>
      <c r="EU262" s="3">
        <v>5.76</v>
      </c>
      <c r="EV262" s="3">
        <v>72</v>
      </c>
      <c r="EW262" s="30">
        <v>127</v>
      </c>
      <c r="EX262" s="3">
        <v>96</v>
      </c>
      <c r="EY262" s="3">
        <v>12.9</v>
      </c>
      <c r="EZ262" s="3">
        <v>82.1</v>
      </c>
      <c r="FA262" s="3">
        <v>1.14</v>
      </c>
      <c r="FB262" s="3">
        <v>38</v>
      </c>
      <c r="FC262" s="3">
        <v>19.1</v>
      </c>
      <c r="FD262" s="3">
        <v>162</v>
      </c>
      <c r="FE262" s="3">
        <v>76</v>
      </c>
      <c r="FF262" s="3">
        <v>174</v>
      </c>
      <c r="FG262" s="3">
        <v>176</v>
      </c>
      <c r="FH262" s="3">
        <v>5921</v>
      </c>
      <c r="FI262" s="3">
        <v>61</v>
      </c>
      <c r="FK262" s="95">
        <v>36.6</v>
      </c>
      <c r="FL262" s="3">
        <v>36.5</v>
      </c>
      <c r="FM262" s="1"/>
      <c r="FN262" s="31">
        <v>0</v>
      </c>
      <c r="FO262" s="32">
        <v>0</v>
      </c>
      <c r="FP262" s="3">
        <v>0</v>
      </c>
      <c r="FQ262" s="1">
        <v>0</v>
      </c>
      <c r="FR262" s="3">
        <v>0</v>
      </c>
      <c r="FS262" s="1">
        <v>0</v>
      </c>
      <c r="FT262" s="1">
        <f t="shared" si="128"/>
        <v>0</v>
      </c>
      <c r="FU262" s="66">
        <v>0</v>
      </c>
      <c r="FV262" s="1">
        <f t="shared" si="129"/>
        <v>0</v>
      </c>
      <c r="FW262" s="1">
        <v>0</v>
      </c>
      <c r="FX262" s="1">
        <v>0</v>
      </c>
      <c r="FY262" s="17">
        <v>0</v>
      </c>
      <c r="FZ262" s="1">
        <v>0</v>
      </c>
      <c r="GA262" s="17"/>
      <c r="GB262" s="1">
        <v>0</v>
      </c>
      <c r="GC262" s="17">
        <v>0</v>
      </c>
      <c r="GD262" s="17">
        <v>0</v>
      </c>
      <c r="GE262" s="1">
        <v>0</v>
      </c>
      <c r="GF262" s="17"/>
      <c r="GG262" s="1">
        <v>0</v>
      </c>
      <c r="GH262" s="17">
        <v>0</v>
      </c>
      <c r="GI262" s="17">
        <v>0</v>
      </c>
      <c r="GJ262" s="1">
        <v>0</v>
      </c>
      <c r="GK262" s="3">
        <v>0</v>
      </c>
      <c r="GL262" s="3">
        <v>0</v>
      </c>
      <c r="GM262" s="32">
        <v>0</v>
      </c>
      <c r="GN262" s="17">
        <v>0</v>
      </c>
      <c r="GO262" s="66">
        <v>0</v>
      </c>
      <c r="GP262" s="1">
        <v>0</v>
      </c>
      <c r="GQ262" s="1">
        <v>0</v>
      </c>
      <c r="GR262" s="66">
        <v>0</v>
      </c>
      <c r="GS262" s="1">
        <v>0</v>
      </c>
      <c r="GT262" s="32">
        <v>0</v>
      </c>
      <c r="GU262" s="32">
        <v>0</v>
      </c>
      <c r="GV262" s="3">
        <v>0</v>
      </c>
      <c r="GW262" s="3">
        <v>0</v>
      </c>
      <c r="GX262" s="157">
        <v>0</v>
      </c>
      <c r="GY262" s="66">
        <v>0</v>
      </c>
      <c r="GZ262" s="17">
        <v>0</v>
      </c>
      <c r="HA262" s="129">
        <v>0</v>
      </c>
      <c r="HB262" s="3">
        <v>0</v>
      </c>
      <c r="HC262" s="17">
        <v>0</v>
      </c>
      <c r="HD262" s="170">
        <v>0</v>
      </c>
      <c r="HE262" s="17">
        <v>0</v>
      </c>
      <c r="HF262" s="17">
        <v>0</v>
      </c>
      <c r="HG262" s="17">
        <v>0</v>
      </c>
      <c r="HH262" s="17">
        <v>0</v>
      </c>
      <c r="HI262" s="17">
        <v>0</v>
      </c>
      <c r="HL262" s="3">
        <v>0</v>
      </c>
      <c r="HM262" s="3">
        <v>0</v>
      </c>
      <c r="HN262" s="3">
        <v>0</v>
      </c>
      <c r="HO262" s="3">
        <v>0</v>
      </c>
      <c r="HP262" s="3">
        <v>0</v>
      </c>
      <c r="HQ262" s="3">
        <v>0</v>
      </c>
      <c r="HR262" s="32">
        <v>0</v>
      </c>
      <c r="HS262" s="1">
        <v>0</v>
      </c>
      <c r="HT262" s="32">
        <v>0</v>
      </c>
      <c r="HU262" s="32">
        <v>0</v>
      </c>
      <c r="HV262" s="1"/>
      <c r="HW262" s="32">
        <v>0</v>
      </c>
      <c r="HX262" s="32">
        <v>0</v>
      </c>
      <c r="HY262" s="1">
        <f t="shared" si="130"/>
        <v>0</v>
      </c>
      <c r="HZ262" s="1">
        <v>0</v>
      </c>
      <c r="IA262" s="1">
        <f t="shared" si="131"/>
        <v>0</v>
      </c>
      <c r="IB262" s="1">
        <v>0</v>
      </c>
      <c r="IC262" s="3">
        <v>0</v>
      </c>
      <c r="ID262" s="118">
        <v>0</v>
      </c>
      <c r="IE262" s="118"/>
      <c r="IF262" s="118"/>
      <c r="IG262" s="115">
        <v>4</v>
      </c>
      <c r="IH262" s="118" t="s">
        <v>242</v>
      </c>
      <c r="II262" s="179">
        <v>0</v>
      </c>
      <c r="IJ262" s="3" t="s">
        <v>248</v>
      </c>
      <c r="IL262" s="3" t="s">
        <v>242</v>
      </c>
      <c r="JE262" s="118"/>
      <c r="JI262" s="3" t="s">
        <v>242</v>
      </c>
      <c r="JN262" s="118"/>
    </row>
    <row r="263" s="1" customFormat="1" ht="60" spans="1:274">
      <c r="A263" s="17">
        <v>158</v>
      </c>
      <c r="B263" s="48">
        <v>3001443285</v>
      </c>
      <c r="C263" s="48" t="s">
        <v>1120</v>
      </c>
      <c r="E263" s="49">
        <v>2</v>
      </c>
      <c r="F263" s="49">
        <v>1</v>
      </c>
      <c r="G263" s="1">
        <v>2</v>
      </c>
      <c r="H263" s="1">
        <v>2</v>
      </c>
      <c r="I263" s="71">
        <v>65.1129547434355</v>
      </c>
      <c r="J263" s="47">
        <v>2</v>
      </c>
      <c r="K263" s="68">
        <f t="shared" si="117"/>
        <v>6.51129547434355</v>
      </c>
      <c r="L263" s="49">
        <v>4</v>
      </c>
      <c r="M263" s="78">
        <v>20271</v>
      </c>
      <c r="N263" s="1">
        <v>1</v>
      </c>
      <c r="O263" s="1">
        <v>1</v>
      </c>
      <c r="P263" s="1">
        <v>0</v>
      </c>
      <c r="Q263" s="1">
        <v>0</v>
      </c>
      <c r="R263" s="1">
        <v>0</v>
      </c>
      <c r="S263" s="19">
        <v>259</v>
      </c>
      <c r="T263" s="83">
        <v>261</v>
      </c>
      <c r="U263" s="1">
        <v>1</v>
      </c>
      <c r="V263" s="1">
        <v>1</v>
      </c>
      <c r="W263" s="1">
        <v>1</v>
      </c>
      <c r="X263" s="1">
        <v>1</v>
      </c>
      <c r="Z263" s="88">
        <v>44054</v>
      </c>
      <c r="AA263" s="17">
        <v>42</v>
      </c>
      <c r="AB263" s="17">
        <v>0</v>
      </c>
      <c r="AC263" s="1">
        <v>23.43</v>
      </c>
      <c r="AD263" s="1">
        <v>2</v>
      </c>
      <c r="AE263" s="20" t="s">
        <v>765</v>
      </c>
      <c r="AF263" s="16"/>
      <c r="AG263" s="16" t="s">
        <v>251</v>
      </c>
      <c r="AH263" s="16">
        <v>2</v>
      </c>
      <c r="AI263" s="21">
        <v>2</v>
      </c>
      <c r="AJ263" s="16">
        <v>2.5</v>
      </c>
      <c r="AK263" s="17">
        <v>2.5</v>
      </c>
      <c r="AL263" s="107">
        <v>2</v>
      </c>
      <c r="AM263" s="1">
        <v>1</v>
      </c>
      <c r="AN263" s="1">
        <v>1</v>
      </c>
      <c r="AO263" s="1">
        <v>0</v>
      </c>
      <c r="AP263" s="1">
        <v>0</v>
      </c>
      <c r="AQ263" s="17">
        <v>1</v>
      </c>
      <c r="AR263" s="1">
        <v>1</v>
      </c>
      <c r="AS263" s="1">
        <v>1</v>
      </c>
      <c r="AT263" s="17" t="s">
        <v>246</v>
      </c>
      <c r="AU263" s="17">
        <v>1</v>
      </c>
      <c r="AV263" s="17">
        <v>1</v>
      </c>
      <c r="AW263" s="1">
        <v>0</v>
      </c>
      <c r="AX263" s="1">
        <v>1</v>
      </c>
      <c r="AY263" s="1">
        <v>1</v>
      </c>
      <c r="AZ263" s="1">
        <v>1</v>
      </c>
      <c r="BA263" s="1">
        <v>1</v>
      </c>
      <c r="BB263" s="107">
        <v>1</v>
      </c>
      <c r="BC263" s="22">
        <v>0</v>
      </c>
      <c r="BD263" s="22" t="s">
        <v>1121</v>
      </c>
      <c r="BE263" s="22"/>
      <c r="BF263" s="1">
        <v>1</v>
      </c>
      <c r="BG263" s="1">
        <v>1</v>
      </c>
      <c r="BH263" s="17">
        <v>1</v>
      </c>
      <c r="BI263" s="1">
        <v>0</v>
      </c>
      <c r="BJ263" s="17">
        <v>0</v>
      </c>
      <c r="BK263" s="23">
        <v>1</v>
      </c>
      <c r="BL263" s="1">
        <v>0</v>
      </c>
      <c r="BM263" s="1">
        <v>0</v>
      </c>
      <c r="BN263" s="1">
        <v>1</v>
      </c>
      <c r="BO263" s="1">
        <v>0</v>
      </c>
      <c r="BP263" s="1">
        <v>1</v>
      </c>
      <c r="BQ263" s="1">
        <v>1</v>
      </c>
      <c r="BR263" s="1">
        <v>1.79</v>
      </c>
      <c r="BS263" s="1">
        <v>1</v>
      </c>
      <c r="BT263" s="1">
        <v>1</v>
      </c>
      <c r="BU263" s="1">
        <v>1</v>
      </c>
      <c r="BW263" s="1">
        <v>2.07</v>
      </c>
      <c r="BX263" s="17">
        <v>1</v>
      </c>
      <c r="BY263" s="1">
        <v>1</v>
      </c>
      <c r="BZ263" s="1">
        <v>60.9</v>
      </c>
      <c r="CA263" s="1">
        <v>108</v>
      </c>
      <c r="CB263" s="24">
        <v>1</v>
      </c>
      <c r="CC263" s="24">
        <v>44</v>
      </c>
      <c r="CD263" s="48">
        <f t="shared" ref="CD263:CD326" si="133">CC263/50</f>
        <v>0.88</v>
      </c>
      <c r="CE263" s="48">
        <v>1</v>
      </c>
      <c r="CF263" s="25">
        <v>0</v>
      </c>
      <c r="CG263" s="17">
        <v>0</v>
      </c>
      <c r="CH263" s="17">
        <v>0</v>
      </c>
      <c r="CI263" s="17">
        <v>0</v>
      </c>
      <c r="CJ263" s="17">
        <v>0</v>
      </c>
      <c r="CK263" s="17">
        <v>44</v>
      </c>
      <c r="CL263" s="1">
        <f t="shared" si="109"/>
        <v>0.88</v>
      </c>
      <c r="CM263" s="22">
        <v>14.1</v>
      </c>
      <c r="CN263" s="17">
        <v>1</v>
      </c>
      <c r="CO263" s="1">
        <v>62.4</v>
      </c>
      <c r="CP263" s="1">
        <v>3</v>
      </c>
      <c r="CQ263" s="1">
        <f t="shared" si="132"/>
        <v>6.24</v>
      </c>
      <c r="CR263" s="1">
        <v>1.23</v>
      </c>
      <c r="CS263" s="1">
        <f t="shared" si="107"/>
        <v>12.3</v>
      </c>
      <c r="CT263" s="22">
        <v>2</v>
      </c>
      <c r="CU263" s="22">
        <v>29</v>
      </c>
      <c r="CV263" s="22">
        <v>1</v>
      </c>
      <c r="CW263" s="22">
        <v>27.8</v>
      </c>
      <c r="CX263" s="26">
        <f t="shared" si="118"/>
        <v>1.44404479591808</v>
      </c>
      <c r="CY263" s="27">
        <f t="shared" si="119"/>
        <v>0.95306956530593</v>
      </c>
      <c r="CZ263" s="26">
        <f t="shared" si="120"/>
        <v>2.465</v>
      </c>
      <c r="DA263" s="28">
        <f t="shared" si="121"/>
        <v>-1.51193043469407</v>
      </c>
      <c r="DB263" s="22">
        <v>2</v>
      </c>
      <c r="DC263" s="1">
        <v>1</v>
      </c>
      <c r="DD263" s="17">
        <v>2</v>
      </c>
      <c r="DE263" s="29">
        <f t="shared" si="122"/>
        <v>0</v>
      </c>
      <c r="DF263" s="29">
        <v>0</v>
      </c>
      <c r="DG263" s="1">
        <v>15</v>
      </c>
      <c r="DH263" s="1">
        <f t="shared" si="108"/>
        <v>1.5</v>
      </c>
      <c r="DI263" s="1">
        <v>25</v>
      </c>
      <c r="DJ263" s="1">
        <f t="shared" si="123"/>
        <v>2.5</v>
      </c>
      <c r="DK263" s="17">
        <v>2</v>
      </c>
      <c r="DL263" s="1">
        <v>111</v>
      </c>
      <c r="DM263" s="1">
        <v>50</v>
      </c>
      <c r="DN263" s="1">
        <f t="shared" si="110"/>
        <v>5</v>
      </c>
      <c r="DO263" s="1">
        <v>3143</v>
      </c>
      <c r="DP263" s="1">
        <v>1</v>
      </c>
      <c r="DQ263" s="1">
        <f t="shared" si="111"/>
        <v>3.143</v>
      </c>
      <c r="DR263" s="1">
        <v>95</v>
      </c>
      <c r="DS263" s="25">
        <v>13.4</v>
      </c>
      <c r="DT263" s="1" t="s">
        <v>308</v>
      </c>
      <c r="DU263" s="1">
        <v>2</v>
      </c>
      <c r="DV263" s="1">
        <v>7</v>
      </c>
      <c r="DW263" s="1">
        <v>2</v>
      </c>
      <c r="DX263" s="20">
        <v>3.01</v>
      </c>
      <c r="DY263" s="1">
        <v>68.1</v>
      </c>
      <c r="DZ263" s="30">
        <v>105</v>
      </c>
      <c r="EA263" s="1">
        <v>42</v>
      </c>
      <c r="EB263" s="1">
        <v>14.9</v>
      </c>
      <c r="EC263" s="1">
        <v>56.5</v>
      </c>
      <c r="ED263" s="1">
        <v>1.31</v>
      </c>
      <c r="EE263" s="1">
        <v>29</v>
      </c>
      <c r="EF263" s="1">
        <v>40.3</v>
      </c>
      <c r="EG263" s="26">
        <f t="shared" si="124"/>
        <v>1.60530504614111</v>
      </c>
      <c r="EH263" s="26">
        <f t="shared" si="125"/>
        <v>1.05950133045313</v>
      </c>
      <c r="EI263" s="1">
        <f t="shared" si="126"/>
        <v>2.465</v>
      </c>
      <c r="EJ263" s="28">
        <f t="shared" si="127"/>
        <v>-1.40549866954687</v>
      </c>
      <c r="EK263" s="22">
        <v>2</v>
      </c>
      <c r="EL263" s="1">
        <v>2</v>
      </c>
      <c r="EM263" s="1">
        <v>91</v>
      </c>
      <c r="EN263" s="1">
        <v>129</v>
      </c>
      <c r="EO263" s="1">
        <v>104</v>
      </c>
      <c r="EP263" s="1">
        <v>54</v>
      </c>
      <c r="EQ263" s="1">
        <v>2976</v>
      </c>
      <c r="ER263" s="25">
        <v>97</v>
      </c>
      <c r="ES263" s="23"/>
      <c r="ET263" s="1">
        <v>1</v>
      </c>
      <c r="EU263" s="1">
        <v>3.02</v>
      </c>
      <c r="EV263" s="1">
        <v>67.5</v>
      </c>
      <c r="EW263" s="30">
        <v>100</v>
      </c>
      <c r="EX263" s="1">
        <v>45</v>
      </c>
      <c r="EY263" s="1">
        <v>14.8</v>
      </c>
      <c r="EZ263" s="1">
        <v>57.2</v>
      </c>
      <c r="FA263" s="1">
        <v>1.3</v>
      </c>
      <c r="FB263" s="1">
        <v>27</v>
      </c>
      <c r="FC263" s="1">
        <v>30.9</v>
      </c>
      <c r="FD263" s="1">
        <v>29</v>
      </c>
      <c r="FE263" s="1">
        <v>26</v>
      </c>
      <c r="FF263" s="1">
        <v>131</v>
      </c>
      <c r="FG263" s="1">
        <v>54</v>
      </c>
      <c r="FH263" s="1">
        <v>2357</v>
      </c>
      <c r="FI263" s="1">
        <v>83</v>
      </c>
      <c r="FK263" s="20">
        <v>37.2</v>
      </c>
      <c r="FL263" s="1">
        <v>36.5</v>
      </c>
      <c r="FN263" s="31">
        <v>0</v>
      </c>
      <c r="FO263" s="32">
        <v>0</v>
      </c>
      <c r="FP263" s="1">
        <v>0</v>
      </c>
      <c r="FQ263" s="1">
        <v>0</v>
      </c>
      <c r="FR263" s="1">
        <v>0</v>
      </c>
      <c r="FS263" s="1">
        <v>0</v>
      </c>
      <c r="FT263" s="1">
        <f t="shared" si="128"/>
        <v>0</v>
      </c>
      <c r="FU263" s="1">
        <v>0</v>
      </c>
      <c r="FV263" s="1">
        <f t="shared" si="129"/>
        <v>0</v>
      </c>
      <c r="FW263" s="1">
        <v>0</v>
      </c>
      <c r="FX263" s="1">
        <v>0</v>
      </c>
      <c r="FY263" s="17">
        <v>0</v>
      </c>
      <c r="FZ263" s="1">
        <v>0</v>
      </c>
      <c r="GB263" s="1">
        <v>0</v>
      </c>
      <c r="GC263" s="1">
        <v>0</v>
      </c>
      <c r="GD263" s="17">
        <v>0</v>
      </c>
      <c r="GE263" s="1">
        <v>0</v>
      </c>
      <c r="GG263" s="1">
        <v>0</v>
      </c>
      <c r="GH263" s="1">
        <v>0</v>
      </c>
      <c r="GI263" s="17">
        <v>0</v>
      </c>
      <c r="GJ263" s="1">
        <v>0</v>
      </c>
      <c r="GK263" s="1">
        <v>0</v>
      </c>
      <c r="GL263" s="1">
        <v>0</v>
      </c>
      <c r="GM263" s="32">
        <v>0</v>
      </c>
      <c r="GN263" s="17">
        <v>0</v>
      </c>
      <c r="GO263" s="17">
        <v>0</v>
      </c>
      <c r="GP263" s="1">
        <v>0</v>
      </c>
      <c r="GQ263" s="1">
        <v>0</v>
      </c>
      <c r="GR263" s="1">
        <v>0</v>
      </c>
      <c r="GS263" s="1">
        <v>0</v>
      </c>
      <c r="GT263" s="32">
        <v>0</v>
      </c>
      <c r="GU263" s="32">
        <v>0</v>
      </c>
      <c r="GV263" s="1">
        <v>0</v>
      </c>
      <c r="GW263" s="1">
        <v>0</v>
      </c>
      <c r="GX263" s="157">
        <v>0</v>
      </c>
      <c r="GY263" s="17">
        <v>0</v>
      </c>
      <c r="GZ263" s="17">
        <v>0</v>
      </c>
      <c r="HA263" s="25">
        <v>0</v>
      </c>
      <c r="HB263" s="1">
        <v>0</v>
      </c>
      <c r="HC263" s="17">
        <v>0</v>
      </c>
      <c r="HD263" s="170">
        <v>0</v>
      </c>
      <c r="HE263" s="17">
        <v>0</v>
      </c>
      <c r="HF263" s="17">
        <v>0</v>
      </c>
      <c r="HG263" s="17">
        <v>0</v>
      </c>
      <c r="HH263" s="17">
        <v>0</v>
      </c>
      <c r="HI263" s="17">
        <v>0</v>
      </c>
      <c r="HL263" s="1">
        <v>0</v>
      </c>
      <c r="HM263" s="1">
        <v>0</v>
      </c>
      <c r="HN263" s="1">
        <v>0</v>
      </c>
      <c r="HO263" s="1">
        <v>0</v>
      </c>
      <c r="HP263" s="1">
        <v>0</v>
      </c>
      <c r="HQ263" s="1">
        <v>0</v>
      </c>
      <c r="HR263" s="32">
        <v>0</v>
      </c>
      <c r="HS263" s="1">
        <v>0</v>
      </c>
      <c r="HT263" s="32">
        <v>0</v>
      </c>
      <c r="HU263" s="32">
        <v>0</v>
      </c>
      <c r="HW263" s="32">
        <v>0</v>
      </c>
      <c r="HX263" s="32">
        <v>0</v>
      </c>
      <c r="HY263" s="1">
        <f t="shared" si="130"/>
        <v>0</v>
      </c>
      <c r="HZ263" s="1">
        <v>0</v>
      </c>
      <c r="IA263" s="1">
        <f t="shared" si="131"/>
        <v>0</v>
      </c>
      <c r="IB263" s="1">
        <v>0</v>
      </c>
      <c r="IC263" s="1">
        <v>0</v>
      </c>
      <c r="ID263" s="23">
        <v>0</v>
      </c>
      <c r="IE263" s="23"/>
      <c r="IF263" s="23"/>
      <c r="IG263" s="36">
        <v>1</v>
      </c>
      <c r="IH263" s="37" t="s">
        <v>248</v>
      </c>
      <c r="II263" s="33">
        <v>0</v>
      </c>
      <c r="IL263" s="38" t="s">
        <v>248</v>
      </c>
      <c r="JE263" s="23"/>
      <c r="JI263" s="38" t="s">
        <v>248</v>
      </c>
      <c r="JN263" s="23"/>
    </row>
    <row r="264" s="1" customFormat="1" ht="45" spans="1:274">
      <c r="A264" s="17">
        <v>159</v>
      </c>
      <c r="B264" s="48">
        <v>3000462529</v>
      </c>
      <c r="C264" s="48" t="s">
        <v>1122</v>
      </c>
      <c r="D264" s="1" t="s">
        <v>1123</v>
      </c>
      <c r="E264" s="49">
        <v>2</v>
      </c>
      <c r="F264" s="49">
        <v>1</v>
      </c>
      <c r="G264" s="1">
        <v>2</v>
      </c>
      <c r="H264" s="1">
        <v>1</v>
      </c>
      <c r="I264" s="71">
        <v>63.4934976043806</v>
      </c>
      <c r="J264" s="47">
        <v>2</v>
      </c>
      <c r="K264" s="68">
        <f t="shared" si="117"/>
        <v>6.34934976043806</v>
      </c>
      <c r="L264" s="49">
        <v>4</v>
      </c>
      <c r="M264" s="78">
        <v>20515</v>
      </c>
      <c r="N264" s="1">
        <v>0</v>
      </c>
      <c r="O264" s="1">
        <v>0</v>
      </c>
      <c r="P264" s="1">
        <v>1</v>
      </c>
      <c r="Q264" s="1">
        <v>2</v>
      </c>
      <c r="R264" s="1">
        <v>1</v>
      </c>
      <c r="S264" s="19">
        <v>260</v>
      </c>
      <c r="T264" s="83">
        <v>262</v>
      </c>
      <c r="U264" s="1">
        <v>1</v>
      </c>
      <c r="V264" s="1">
        <v>1</v>
      </c>
      <c r="W264" s="1">
        <v>1</v>
      </c>
      <c r="X264" s="1">
        <v>1</v>
      </c>
      <c r="Z264" s="88">
        <v>43706</v>
      </c>
      <c r="AA264" s="17">
        <v>31</v>
      </c>
      <c r="AB264" s="17" t="s">
        <v>718</v>
      </c>
      <c r="AC264" s="1">
        <v>21.61</v>
      </c>
      <c r="AD264" s="17">
        <v>1</v>
      </c>
      <c r="AE264" s="20" t="s">
        <v>1124</v>
      </c>
      <c r="AF264" s="16"/>
      <c r="AG264" s="16" t="s">
        <v>255</v>
      </c>
      <c r="AH264" s="16">
        <v>3</v>
      </c>
      <c r="AI264" s="21">
        <v>3</v>
      </c>
      <c r="AJ264" s="16">
        <v>1.3</v>
      </c>
      <c r="AK264" s="17">
        <v>1.3</v>
      </c>
      <c r="AL264" s="22">
        <v>1</v>
      </c>
      <c r="AM264" s="1">
        <v>4</v>
      </c>
      <c r="AN264" s="1">
        <v>3</v>
      </c>
      <c r="AO264" s="1">
        <v>0</v>
      </c>
      <c r="AP264" s="1">
        <v>0</v>
      </c>
      <c r="AQ264" s="17">
        <v>4</v>
      </c>
      <c r="AR264" s="1">
        <v>2</v>
      </c>
      <c r="AS264" s="3">
        <v>2</v>
      </c>
      <c r="AT264" s="17" t="s">
        <v>259</v>
      </c>
      <c r="AU264" s="3">
        <v>2</v>
      </c>
      <c r="AV264" s="17">
        <v>1</v>
      </c>
      <c r="AW264" s="1">
        <v>0</v>
      </c>
      <c r="AX264" s="1">
        <v>1</v>
      </c>
      <c r="AY264" s="1">
        <v>1</v>
      </c>
      <c r="AZ264" s="1">
        <v>1</v>
      </c>
      <c r="BA264" s="1">
        <v>1</v>
      </c>
      <c r="BB264" s="107">
        <v>1</v>
      </c>
      <c r="BC264" s="22">
        <v>0</v>
      </c>
      <c r="BD264" s="22">
        <v>0</v>
      </c>
      <c r="BE264" s="22"/>
      <c r="BF264" s="1">
        <v>1</v>
      </c>
      <c r="BG264" s="1">
        <v>1</v>
      </c>
      <c r="BH264" s="17">
        <v>1</v>
      </c>
      <c r="BI264" s="1">
        <v>0</v>
      </c>
      <c r="BJ264" s="17">
        <v>0</v>
      </c>
      <c r="BK264" s="23">
        <v>4</v>
      </c>
      <c r="BL264" s="1">
        <v>0</v>
      </c>
      <c r="BM264" s="1">
        <v>0</v>
      </c>
      <c r="BN264" s="1">
        <v>1</v>
      </c>
      <c r="BO264" s="1">
        <v>0</v>
      </c>
      <c r="BP264" s="1">
        <v>1</v>
      </c>
      <c r="BQ264" s="1">
        <v>1</v>
      </c>
      <c r="BR264" s="1">
        <v>13.53</v>
      </c>
      <c r="BS264" s="1">
        <v>1</v>
      </c>
      <c r="BT264" s="1">
        <v>2</v>
      </c>
      <c r="BU264" s="1">
        <v>3</v>
      </c>
      <c r="BW264" s="1">
        <v>1.18</v>
      </c>
      <c r="BX264" s="17">
        <v>1</v>
      </c>
      <c r="BY264" s="1">
        <v>1</v>
      </c>
      <c r="BZ264" s="1">
        <v>72.11</v>
      </c>
      <c r="CA264" s="1">
        <v>110</v>
      </c>
      <c r="CB264" s="24">
        <v>1</v>
      </c>
      <c r="CC264" s="24">
        <v>31</v>
      </c>
      <c r="CD264" s="48">
        <f t="shared" si="133"/>
        <v>0.62</v>
      </c>
      <c r="CE264" s="48">
        <v>1</v>
      </c>
      <c r="CF264" s="25">
        <v>0</v>
      </c>
      <c r="CG264" s="17">
        <v>0</v>
      </c>
      <c r="CH264" s="17" t="s">
        <v>1125</v>
      </c>
      <c r="CI264" s="17">
        <v>0</v>
      </c>
      <c r="CJ264" s="17">
        <v>0</v>
      </c>
      <c r="CK264" s="17">
        <v>31</v>
      </c>
      <c r="CL264" s="1">
        <f t="shared" si="109"/>
        <v>0.62</v>
      </c>
      <c r="CM264" s="22">
        <v>13.6</v>
      </c>
      <c r="CN264" s="17">
        <v>1</v>
      </c>
      <c r="CO264" s="1">
        <v>66.7</v>
      </c>
      <c r="CP264" s="1">
        <v>3</v>
      </c>
      <c r="CQ264" s="1">
        <f t="shared" si="132"/>
        <v>6.67</v>
      </c>
      <c r="CR264" s="1">
        <v>1.19</v>
      </c>
      <c r="CS264" s="1">
        <f t="shared" ref="CS264:CS327" si="134">CR264*10</f>
        <v>11.9</v>
      </c>
      <c r="CT264" s="107">
        <v>1</v>
      </c>
      <c r="CU264" s="22">
        <v>34</v>
      </c>
      <c r="CV264" s="22">
        <v>1</v>
      </c>
      <c r="CW264" s="22">
        <v>22.8</v>
      </c>
      <c r="CX264" s="26">
        <f t="shared" si="118"/>
        <v>1.35793484700045</v>
      </c>
      <c r="CY264" s="27">
        <f t="shared" si="119"/>
        <v>0.8962369990203</v>
      </c>
      <c r="CZ264" s="26">
        <f t="shared" si="120"/>
        <v>2.89</v>
      </c>
      <c r="DA264" s="28">
        <f t="shared" si="121"/>
        <v>-1.9937630009797</v>
      </c>
      <c r="DB264" s="22">
        <v>2</v>
      </c>
      <c r="DC264" s="1">
        <v>1</v>
      </c>
      <c r="DD264" s="17">
        <v>2</v>
      </c>
      <c r="DE264" s="29">
        <f t="shared" si="122"/>
        <v>0</v>
      </c>
      <c r="DF264" s="29">
        <v>0</v>
      </c>
      <c r="DG264" s="1">
        <v>6</v>
      </c>
      <c r="DH264" s="1">
        <f t="shared" si="108"/>
        <v>0.6</v>
      </c>
      <c r="DI264" s="1">
        <v>23</v>
      </c>
      <c r="DJ264" s="1">
        <f t="shared" si="123"/>
        <v>2.3</v>
      </c>
      <c r="DK264" s="17">
        <v>2</v>
      </c>
      <c r="DL264" s="1">
        <v>54</v>
      </c>
      <c r="DM264" s="1">
        <v>16</v>
      </c>
      <c r="DN264" s="1">
        <f t="shared" si="110"/>
        <v>1.6</v>
      </c>
      <c r="DO264" s="1">
        <v>6289</v>
      </c>
      <c r="DP264" s="1">
        <v>2</v>
      </c>
      <c r="DQ264" s="1">
        <f t="shared" si="111"/>
        <v>6.289</v>
      </c>
      <c r="DR264" s="1">
        <v>75</v>
      </c>
      <c r="DS264" s="25">
        <v>4.3</v>
      </c>
      <c r="DT264" s="1" t="s">
        <v>260</v>
      </c>
      <c r="DU264" s="1">
        <v>1</v>
      </c>
      <c r="DV264" s="1">
        <v>6</v>
      </c>
      <c r="DW264" s="1">
        <v>1</v>
      </c>
      <c r="DX264" s="20">
        <v>2</v>
      </c>
      <c r="DY264" s="1">
        <v>84.5</v>
      </c>
      <c r="DZ264" s="30">
        <v>105</v>
      </c>
      <c r="EA264" s="1">
        <v>34</v>
      </c>
      <c r="EB264" s="1">
        <v>14.7</v>
      </c>
      <c r="EC264" s="1">
        <v>57.9</v>
      </c>
      <c r="ED264" s="1">
        <v>1.29</v>
      </c>
      <c r="EE264" s="1">
        <v>34</v>
      </c>
      <c r="EF264" s="1">
        <v>43.1</v>
      </c>
      <c r="EG264" s="26">
        <f t="shared" si="124"/>
        <v>1.63447727016073</v>
      </c>
      <c r="EH264" s="26">
        <f t="shared" si="125"/>
        <v>1.07875499830608</v>
      </c>
      <c r="EI264" s="1">
        <f t="shared" si="126"/>
        <v>2.89</v>
      </c>
      <c r="EJ264" s="28">
        <f t="shared" si="127"/>
        <v>-1.81124500169392</v>
      </c>
      <c r="EK264" s="22">
        <v>2</v>
      </c>
      <c r="EL264" s="1">
        <v>2</v>
      </c>
      <c r="EM264" s="1">
        <v>92</v>
      </c>
      <c r="EN264" s="1">
        <v>268</v>
      </c>
      <c r="EO264" s="1">
        <v>56</v>
      </c>
      <c r="EP264" s="1">
        <v>24</v>
      </c>
      <c r="EQ264" s="1">
        <v>6054</v>
      </c>
      <c r="ER264" s="25">
        <v>78</v>
      </c>
      <c r="ES264" s="23"/>
      <c r="ET264" s="1">
        <v>0</v>
      </c>
      <c r="EW264" s="30"/>
      <c r="FK264" s="20">
        <v>38.9</v>
      </c>
      <c r="FL264" s="1">
        <v>36.6</v>
      </c>
      <c r="FM264" s="17"/>
      <c r="FN264" s="31">
        <v>1</v>
      </c>
      <c r="FO264" s="157">
        <v>1</v>
      </c>
      <c r="FP264" s="1">
        <v>2</v>
      </c>
      <c r="FQ264" s="1">
        <v>1</v>
      </c>
      <c r="FR264" s="1" t="s">
        <v>721</v>
      </c>
      <c r="FS264" s="1">
        <v>0</v>
      </c>
      <c r="FT264" s="1">
        <f t="shared" si="128"/>
        <v>0</v>
      </c>
      <c r="FU264" s="1">
        <v>1</v>
      </c>
      <c r="FV264" s="1">
        <f t="shared" si="129"/>
        <v>1</v>
      </c>
      <c r="FW264" s="1">
        <v>1</v>
      </c>
      <c r="FX264" s="1">
        <v>0</v>
      </c>
      <c r="FY264" s="17">
        <v>0</v>
      </c>
      <c r="FZ264" s="1">
        <v>0</v>
      </c>
      <c r="GB264" s="1">
        <v>0</v>
      </c>
      <c r="GC264" s="1">
        <v>0</v>
      </c>
      <c r="GD264" s="17">
        <v>0</v>
      </c>
      <c r="GE264" s="1">
        <v>0</v>
      </c>
      <c r="GG264" s="1">
        <v>0</v>
      </c>
      <c r="GH264" s="1">
        <v>0</v>
      </c>
      <c r="GI264" s="17">
        <v>0</v>
      </c>
      <c r="GJ264" s="1">
        <v>0</v>
      </c>
      <c r="GK264" s="1">
        <v>0</v>
      </c>
      <c r="GL264" s="1">
        <v>0</v>
      </c>
      <c r="GM264" s="32">
        <v>0</v>
      </c>
      <c r="GN264" s="17">
        <v>0</v>
      </c>
      <c r="GO264" s="17">
        <v>0</v>
      </c>
      <c r="GP264" s="1">
        <v>0</v>
      </c>
      <c r="GQ264" s="1">
        <v>0</v>
      </c>
      <c r="GR264" s="1">
        <v>0</v>
      </c>
      <c r="GS264" s="1">
        <v>0</v>
      </c>
      <c r="GT264" s="32">
        <v>0</v>
      </c>
      <c r="GU264" s="32">
        <v>0</v>
      </c>
      <c r="GV264" s="1">
        <v>0</v>
      </c>
      <c r="GW264" s="1">
        <v>0</v>
      </c>
      <c r="GX264" s="157">
        <v>0</v>
      </c>
      <c r="GY264" s="17">
        <v>0</v>
      </c>
      <c r="GZ264" s="17">
        <v>0</v>
      </c>
      <c r="HA264" s="25">
        <v>0</v>
      </c>
      <c r="HB264" s="1">
        <v>0</v>
      </c>
      <c r="HC264" s="17">
        <v>0</v>
      </c>
      <c r="HD264" s="170">
        <v>0</v>
      </c>
      <c r="HE264" s="17">
        <v>0</v>
      </c>
      <c r="HF264" s="17">
        <v>0</v>
      </c>
      <c r="HG264" s="17">
        <v>0</v>
      </c>
      <c r="HH264" s="17">
        <v>0</v>
      </c>
      <c r="HI264" s="17">
        <v>0</v>
      </c>
      <c r="HL264" s="1">
        <v>0</v>
      </c>
      <c r="HM264" s="1" t="s">
        <v>1125</v>
      </c>
      <c r="HN264" s="1">
        <v>0</v>
      </c>
      <c r="HO264" s="1">
        <v>0</v>
      </c>
      <c r="HP264" s="1">
        <v>0</v>
      </c>
      <c r="HQ264" s="1">
        <v>0</v>
      </c>
      <c r="HR264" s="32">
        <v>0</v>
      </c>
      <c r="HS264" s="1">
        <v>0</v>
      </c>
      <c r="HT264" s="32">
        <v>0</v>
      </c>
      <c r="HU264" s="32">
        <v>0</v>
      </c>
      <c r="HW264" s="32">
        <v>0</v>
      </c>
      <c r="HX264" s="32">
        <v>0</v>
      </c>
      <c r="HY264" s="1">
        <f t="shared" si="130"/>
        <v>0</v>
      </c>
      <c r="HZ264" s="1">
        <v>0</v>
      </c>
      <c r="IA264" s="1">
        <f t="shared" si="131"/>
        <v>0</v>
      </c>
      <c r="IB264" s="1">
        <v>0</v>
      </c>
      <c r="IC264" s="1">
        <v>0</v>
      </c>
      <c r="ID264" s="23">
        <v>0</v>
      </c>
      <c r="IE264" s="23"/>
      <c r="IF264" s="23"/>
      <c r="IG264" s="36">
        <v>4</v>
      </c>
      <c r="IH264" s="37" t="s">
        <v>242</v>
      </c>
      <c r="II264" s="179">
        <v>0</v>
      </c>
      <c r="IJ264" s="1" t="s">
        <v>1126</v>
      </c>
      <c r="IK264" s="1" t="s">
        <v>418</v>
      </c>
      <c r="IL264" s="38" t="s">
        <v>242</v>
      </c>
      <c r="IM264" s="1">
        <v>0</v>
      </c>
      <c r="IN264" s="1">
        <v>0</v>
      </c>
      <c r="IO264" s="1">
        <v>22.71</v>
      </c>
      <c r="IQ264" s="1">
        <v>1.46</v>
      </c>
      <c r="IR264" s="1">
        <v>67.9</v>
      </c>
      <c r="IS264" s="1">
        <v>130</v>
      </c>
      <c r="IT264" s="1">
        <v>35</v>
      </c>
      <c r="IU264" s="1">
        <v>13.9</v>
      </c>
      <c r="IV264" s="1">
        <v>64.1</v>
      </c>
      <c r="IW264" s="1">
        <v>1.22</v>
      </c>
      <c r="IX264" s="1">
        <v>35</v>
      </c>
      <c r="IY264" s="1">
        <v>34.2</v>
      </c>
      <c r="IZ264" s="1">
        <v>17</v>
      </c>
      <c r="JA264" s="1">
        <v>35</v>
      </c>
      <c r="JB264" s="1">
        <v>80</v>
      </c>
      <c r="JC264" s="1">
        <v>48</v>
      </c>
      <c r="JD264" s="1">
        <v>6110</v>
      </c>
      <c r="JE264" s="23">
        <v>70</v>
      </c>
      <c r="JI264" s="38" t="s">
        <v>242</v>
      </c>
      <c r="JN264" s="23"/>
    </row>
    <row r="265" s="3" customFormat="1" ht="60" spans="2:274">
      <c r="B265" s="56"/>
      <c r="C265" s="56"/>
      <c r="E265" s="54">
        <v>2</v>
      </c>
      <c r="F265" s="49">
        <v>1</v>
      </c>
      <c r="G265" s="66">
        <v>2</v>
      </c>
      <c r="H265" s="66">
        <v>1</v>
      </c>
      <c r="I265" s="71">
        <v>64.4442338471906</v>
      </c>
      <c r="J265" s="47">
        <v>2</v>
      </c>
      <c r="K265" s="68">
        <f t="shared" si="117"/>
        <v>6.44442338471906</v>
      </c>
      <c r="L265" s="49">
        <v>4</v>
      </c>
      <c r="M265" s="79">
        <v>20515</v>
      </c>
      <c r="N265" s="66">
        <v>0</v>
      </c>
      <c r="O265" s="66">
        <v>0</v>
      </c>
      <c r="P265" s="66">
        <v>1</v>
      </c>
      <c r="Q265" s="66">
        <v>2</v>
      </c>
      <c r="R265" s="1">
        <v>1</v>
      </c>
      <c r="S265" s="19">
        <v>261</v>
      </c>
      <c r="T265" s="83">
        <v>263</v>
      </c>
      <c r="U265" s="3">
        <v>2</v>
      </c>
      <c r="V265" s="3">
        <v>2</v>
      </c>
      <c r="W265" s="1">
        <v>2</v>
      </c>
      <c r="X265" s="1">
        <v>1</v>
      </c>
      <c r="Z265" s="92">
        <v>44054</v>
      </c>
      <c r="AA265" s="66" t="s">
        <v>1127</v>
      </c>
      <c r="AB265" s="66" t="s">
        <v>641</v>
      </c>
      <c r="AC265" s="3">
        <v>21.15</v>
      </c>
      <c r="AD265" s="17">
        <v>1</v>
      </c>
      <c r="AE265" s="95" t="s">
        <v>1128</v>
      </c>
      <c r="AF265" s="94"/>
      <c r="AG265" s="94" t="s">
        <v>255</v>
      </c>
      <c r="AH265" s="94">
        <v>3</v>
      </c>
      <c r="AI265" s="21">
        <v>3</v>
      </c>
      <c r="AJ265" s="94">
        <v>1.3</v>
      </c>
      <c r="AK265" s="66">
        <v>1.3</v>
      </c>
      <c r="AL265" s="22">
        <v>1</v>
      </c>
      <c r="AM265" s="3">
        <v>2</v>
      </c>
      <c r="AN265" s="3">
        <v>2</v>
      </c>
      <c r="AO265" s="3">
        <v>0</v>
      </c>
      <c r="AP265" s="3">
        <v>0</v>
      </c>
      <c r="AQ265" s="66">
        <v>2</v>
      </c>
      <c r="AR265" s="1">
        <v>1</v>
      </c>
      <c r="AS265" s="66">
        <v>1</v>
      </c>
      <c r="AT265" s="66" t="s">
        <v>246</v>
      </c>
      <c r="AU265" s="17">
        <v>1</v>
      </c>
      <c r="AV265" s="17">
        <v>1</v>
      </c>
      <c r="AW265" s="3">
        <v>0</v>
      </c>
      <c r="AX265" s="3">
        <v>1</v>
      </c>
      <c r="AY265" s="3">
        <v>1</v>
      </c>
      <c r="AZ265" s="3">
        <v>1</v>
      </c>
      <c r="BA265" s="1">
        <v>1</v>
      </c>
      <c r="BB265" s="66">
        <v>1</v>
      </c>
      <c r="BC265" s="22">
        <v>0</v>
      </c>
      <c r="BD265" s="3">
        <v>1</v>
      </c>
      <c r="BF265" s="3">
        <v>1</v>
      </c>
      <c r="BG265" s="3">
        <v>1</v>
      </c>
      <c r="BH265" s="17">
        <v>1</v>
      </c>
      <c r="BI265" s="3">
        <v>0</v>
      </c>
      <c r="BJ265" s="66">
        <v>0</v>
      </c>
      <c r="BK265" s="118">
        <v>2</v>
      </c>
      <c r="BL265" s="3">
        <v>0</v>
      </c>
      <c r="BM265" s="3">
        <v>0</v>
      </c>
      <c r="BN265" s="3">
        <v>1</v>
      </c>
      <c r="BO265" s="3">
        <v>0</v>
      </c>
      <c r="BP265" s="1">
        <v>1</v>
      </c>
      <c r="BQ265" s="66">
        <v>1</v>
      </c>
      <c r="BR265" s="3">
        <v>160.7</v>
      </c>
      <c r="BS265" s="1">
        <v>2</v>
      </c>
      <c r="BT265" s="1">
        <v>3</v>
      </c>
      <c r="BU265" s="1">
        <v>4</v>
      </c>
      <c r="BW265" s="3">
        <v>1.55</v>
      </c>
      <c r="BX265" s="17">
        <v>1</v>
      </c>
      <c r="BY265" s="1">
        <v>1</v>
      </c>
      <c r="BZ265" s="3">
        <v>71.6</v>
      </c>
      <c r="CA265" s="3">
        <v>127</v>
      </c>
      <c r="CB265" s="24">
        <v>2</v>
      </c>
      <c r="CC265" s="3">
        <v>33</v>
      </c>
      <c r="CD265" s="48">
        <f t="shared" si="133"/>
        <v>0.66</v>
      </c>
      <c r="CE265" s="48">
        <v>1</v>
      </c>
      <c r="CF265" s="129" t="s">
        <v>381</v>
      </c>
      <c r="CG265" s="3">
        <v>0</v>
      </c>
      <c r="CH265" s="3">
        <v>0</v>
      </c>
      <c r="CI265" s="3" t="s">
        <v>381</v>
      </c>
      <c r="CJ265" s="3">
        <v>0</v>
      </c>
      <c r="CK265" s="3">
        <v>47</v>
      </c>
      <c r="CL265" s="1">
        <f t="shared" si="109"/>
        <v>0.94</v>
      </c>
      <c r="CM265" s="3">
        <v>14</v>
      </c>
      <c r="CN265" s="17">
        <v>1</v>
      </c>
      <c r="CO265" s="3">
        <v>63.2</v>
      </c>
      <c r="CP265" s="1">
        <v>3</v>
      </c>
      <c r="CQ265" s="1">
        <f t="shared" si="132"/>
        <v>6.32</v>
      </c>
      <c r="CR265" s="3">
        <v>1.22</v>
      </c>
      <c r="CS265" s="1">
        <f t="shared" si="134"/>
        <v>12.2</v>
      </c>
      <c r="CT265" s="22">
        <v>2</v>
      </c>
      <c r="CU265" s="3">
        <v>30</v>
      </c>
      <c r="CV265" s="22">
        <v>1</v>
      </c>
      <c r="CW265" s="3">
        <v>44.9</v>
      </c>
      <c r="CX265" s="26">
        <f t="shared" si="118"/>
        <v>1.65224634100332</v>
      </c>
      <c r="CY265" s="27">
        <f t="shared" si="119"/>
        <v>1.09048258506219</v>
      </c>
      <c r="CZ265" s="26">
        <f t="shared" si="120"/>
        <v>2.55</v>
      </c>
      <c r="DA265" s="28">
        <f t="shared" si="121"/>
        <v>-1.45951741493781</v>
      </c>
      <c r="DB265" s="22">
        <v>2</v>
      </c>
      <c r="DC265" s="1">
        <v>1</v>
      </c>
      <c r="DD265" s="66">
        <v>2</v>
      </c>
      <c r="DE265" s="29">
        <f t="shared" si="122"/>
        <v>0</v>
      </c>
      <c r="DF265" s="29">
        <v>0</v>
      </c>
      <c r="DG265" s="3">
        <v>16</v>
      </c>
      <c r="DH265" s="1">
        <f t="shared" ref="DH265:DH328" si="135">DG265/10</f>
        <v>1.6</v>
      </c>
      <c r="DI265" s="3">
        <v>27</v>
      </c>
      <c r="DJ265" s="1">
        <f t="shared" si="123"/>
        <v>2.7</v>
      </c>
      <c r="DK265" s="17">
        <v>2</v>
      </c>
      <c r="DL265" s="3">
        <v>64</v>
      </c>
      <c r="DM265" s="3">
        <v>34</v>
      </c>
      <c r="DN265" s="1">
        <f t="shared" si="110"/>
        <v>3.4</v>
      </c>
      <c r="DO265" s="3">
        <v>5620</v>
      </c>
      <c r="DP265" s="1">
        <v>2</v>
      </c>
      <c r="DQ265" s="1">
        <f t="shared" si="111"/>
        <v>5.62</v>
      </c>
      <c r="DR265" s="3">
        <v>68</v>
      </c>
      <c r="DS265" s="129">
        <v>4.1</v>
      </c>
      <c r="DT265" s="3" t="s">
        <v>584</v>
      </c>
      <c r="DU265" s="3">
        <v>2</v>
      </c>
      <c r="DV265" s="3">
        <v>8</v>
      </c>
      <c r="DW265" s="1">
        <v>2</v>
      </c>
      <c r="DX265" s="95">
        <v>2.75</v>
      </c>
      <c r="DY265" s="3">
        <v>85.1</v>
      </c>
      <c r="DZ265" s="30">
        <v>129</v>
      </c>
      <c r="EA265" s="3">
        <v>47</v>
      </c>
      <c r="EB265" s="3">
        <v>13.9</v>
      </c>
      <c r="EC265" s="3">
        <v>64.1</v>
      </c>
      <c r="ED265" s="3">
        <v>1.22</v>
      </c>
      <c r="EE265" s="3">
        <v>40</v>
      </c>
      <c r="EF265" s="3">
        <v>97.6</v>
      </c>
      <c r="EG265" s="26">
        <f t="shared" si="124"/>
        <v>1.98944981766669</v>
      </c>
      <c r="EH265" s="26">
        <f t="shared" si="125"/>
        <v>1.31303687966002</v>
      </c>
      <c r="EI265" s="1">
        <f t="shared" si="126"/>
        <v>3.4</v>
      </c>
      <c r="EJ265" s="28">
        <f t="shared" si="127"/>
        <v>-2.08696312033998</v>
      </c>
      <c r="EK265" s="22">
        <v>2</v>
      </c>
      <c r="EL265" s="1">
        <v>2</v>
      </c>
      <c r="EM265" s="3">
        <v>92</v>
      </c>
      <c r="EN265" s="3">
        <v>166</v>
      </c>
      <c r="EO265" s="3">
        <v>80</v>
      </c>
      <c r="EP265" s="3">
        <v>49</v>
      </c>
      <c r="EQ265" s="3">
        <v>6244</v>
      </c>
      <c r="ER265" s="129">
        <v>75</v>
      </c>
      <c r="ES265" s="118"/>
      <c r="ET265" s="3">
        <v>1</v>
      </c>
      <c r="EU265" s="3">
        <v>1.76</v>
      </c>
      <c r="EV265" s="3">
        <v>76.7</v>
      </c>
      <c r="EW265" s="30">
        <v>119</v>
      </c>
      <c r="EX265" s="3">
        <v>40</v>
      </c>
      <c r="EY265" s="3">
        <v>14.6</v>
      </c>
      <c r="EZ265" s="3">
        <v>58.6</v>
      </c>
      <c r="FA265" s="3">
        <v>1.28</v>
      </c>
      <c r="FB265" s="3">
        <v>36</v>
      </c>
      <c r="FC265" s="3">
        <v>37.5</v>
      </c>
      <c r="FD265" s="3">
        <v>49</v>
      </c>
      <c r="FE265" s="3">
        <v>38</v>
      </c>
      <c r="FF265" s="3">
        <v>93</v>
      </c>
      <c r="FG265" s="3">
        <v>76</v>
      </c>
      <c r="FH265" s="3">
        <v>4667</v>
      </c>
      <c r="FI265" s="3">
        <v>67</v>
      </c>
      <c r="FJ265" s="3">
        <v>109.7</v>
      </c>
      <c r="FK265" s="95">
        <v>37.8</v>
      </c>
      <c r="FL265" s="3">
        <v>36.8</v>
      </c>
      <c r="FM265" s="1"/>
      <c r="FN265" s="31">
        <v>1</v>
      </c>
      <c r="FO265" s="32">
        <v>0</v>
      </c>
      <c r="FP265" s="3">
        <v>2</v>
      </c>
      <c r="FQ265" s="1">
        <v>1</v>
      </c>
      <c r="FR265" s="3">
        <v>0</v>
      </c>
      <c r="FS265" s="1">
        <v>0</v>
      </c>
      <c r="FT265" s="1">
        <f t="shared" si="128"/>
        <v>0</v>
      </c>
      <c r="FU265" s="66">
        <v>0</v>
      </c>
      <c r="FV265" s="1">
        <f t="shared" si="129"/>
        <v>0</v>
      </c>
      <c r="FW265" s="1">
        <v>0</v>
      </c>
      <c r="FX265" s="1">
        <v>0</v>
      </c>
      <c r="FY265" s="17">
        <v>0</v>
      </c>
      <c r="FZ265" s="1">
        <v>0</v>
      </c>
      <c r="GA265" s="17"/>
      <c r="GB265" s="1">
        <v>0</v>
      </c>
      <c r="GC265" s="17">
        <v>0</v>
      </c>
      <c r="GD265" s="17">
        <v>0</v>
      </c>
      <c r="GE265" s="1">
        <v>0</v>
      </c>
      <c r="GF265" s="17"/>
      <c r="GG265" s="1">
        <v>0</v>
      </c>
      <c r="GH265" s="17">
        <v>0</v>
      </c>
      <c r="GI265" s="17">
        <v>0</v>
      </c>
      <c r="GJ265" s="1">
        <v>0</v>
      </c>
      <c r="GK265" s="3">
        <v>0</v>
      </c>
      <c r="GL265" s="3">
        <v>0</v>
      </c>
      <c r="GM265" s="32">
        <v>0</v>
      </c>
      <c r="GN265" s="17">
        <v>0</v>
      </c>
      <c r="GO265" s="66">
        <v>0</v>
      </c>
      <c r="GP265" s="1">
        <v>0</v>
      </c>
      <c r="GQ265" s="1">
        <v>0</v>
      </c>
      <c r="GR265" s="66">
        <v>0</v>
      </c>
      <c r="GS265" s="1">
        <v>0</v>
      </c>
      <c r="GT265" s="32">
        <v>0</v>
      </c>
      <c r="GU265" s="32">
        <v>0</v>
      </c>
      <c r="GV265" s="3">
        <v>0</v>
      </c>
      <c r="GW265" s="3">
        <v>0</v>
      </c>
      <c r="GX265" s="157">
        <v>0</v>
      </c>
      <c r="GY265" s="66">
        <v>0</v>
      </c>
      <c r="GZ265" s="17">
        <v>0</v>
      </c>
      <c r="HA265" s="129">
        <v>0</v>
      </c>
      <c r="HB265" s="3">
        <v>0</v>
      </c>
      <c r="HC265" s="17">
        <v>0</v>
      </c>
      <c r="HD265" s="170">
        <v>0</v>
      </c>
      <c r="HE265" s="17">
        <v>0</v>
      </c>
      <c r="HF265" s="17">
        <v>0</v>
      </c>
      <c r="HG265" s="17">
        <v>0</v>
      </c>
      <c r="HH265" s="17">
        <v>0</v>
      </c>
      <c r="HI265" s="17">
        <v>0</v>
      </c>
      <c r="HL265" s="3">
        <v>0</v>
      </c>
      <c r="HM265" s="3">
        <v>0</v>
      </c>
      <c r="HN265" s="3" t="s">
        <v>381</v>
      </c>
      <c r="HO265" s="3">
        <v>0</v>
      </c>
      <c r="HP265" s="3">
        <v>0</v>
      </c>
      <c r="HQ265" s="3">
        <v>0</v>
      </c>
      <c r="HR265" s="32">
        <v>0</v>
      </c>
      <c r="HS265" s="1">
        <v>0</v>
      </c>
      <c r="HT265" s="32">
        <v>0</v>
      </c>
      <c r="HU265" s="32">
        <v>0</v>
      </c>
      <c r="HV265" s="1"/>
      <c r="HW265" s="32">
        <v>0</v>
      </c>
      <c r="HX265" s="32">
        <v>0</v>
      </c>
      <c r="HY265" s="1">
        <f t="shared" si="130"/>
        <v>0</v>
      </c>
      <c r="HZ265" s="1">
        <v>0</v>
      </c>
      <c r="IA265" s="1">
        <f t="shared" si="131"/>
        <v>0</v>
      </c>
      <c r="IB265" s="1">
        <v>0</v>
      </c>
      <c r="IC265" s="3">
        <v>0</v>
      </c>
      <c r="ID265" s="118">
        <v>0</v>
      </c>
      <c r="IE265" s="118"/>
      <c r="IF265" s="118"/>
      <c r="IG265" s="115">
        <v>2</v>
      </c>
      <c r="IH265" s="118" t="s">
        <v>242</v>
      </c>
      <c r="II265" s="179">
        <v>0</v>
      </c>
      <c r="IJ265" s="3" t="s">
        <v>565</v>
      </c>
      <c r="IK265" s="3" t="s">
        <v>418</v>
      </c>
      <c r="IL265" s="3" t="s">
        <v>242</v>
      </c>
      <c r="IM265" s="3">
        <v>0</v>
      </c>
      <c r="IN265" s="3">
        <v>0</v>
      </c>
      <c r="IO265" s="3">
        <v>1.76</v>
      </c>
      <c r="IQ265" s="3">
        <v>1.98</v>
      </c>
      <c r="IR265" s="3">
        <v>73.2</v>
      </c>
      <c r="IS265" s="3">
        <v>122</v>
      </c>
      <c r="IT265" s="3">
        <v>44</v>
      </c>
      <c r="IU265" s="3">
        <v>15.5</v>
      </c>
      <c r="IV265" s="3">
        <v>53.4</v>
      </c>
      <c r="IW265" s="3">
        <v>1.36</v>
      </c>
      <c r="IX265" s="3">
        <v>31</v>
      </c>
      <c r="IY265" s="3">
        <v>32.1</v>
      </c>
      <c r="IZ265" s="3">
        <v>7</v>
      </c>
      <c r="JA265" s="3">
        <v>19</v>
      </c>
      <c r="JB265" s="3">
        <v>59</v>
      </c>
      <c r="JC265" s="3">
        <v>27</v>
      </c>
      <c r="JD265" s="3">
        <v>5316</v>
      </c>
      <c r="JE265" s="118">
        <v>72</v>
      </c>
      <c r="JI265" s="3" t="s">
        <v>242</v>
      </c>
      <c r="JN265" s="118"/>
    </row>
    <row r="266" s="1" customFormat="1" spans="1:274">
      <c r="A266" s="17">
        <v>160</v>
      </c>
      <c r="B266" s="48">
        <v>3001467256</v>
      </c>
      <c r="C266" s="48" t="s">
        <v>1129</v>
      </c>
      <c r="E266" s="49">
        <v>2</v>
      </c>
      <c r="F266" s="49">
        <v>1</v>
      </c>
      <c r="G266" s="1">
        <v>2</v>
      </c>
      <c r="H266" s="1">
        <v>1</v>
      </c>
      <c r="I266" s="71">
        <v>67.523613963039</v>
      </c>
      <c r="J266" s="47">
        <v>2</v>
      </c>
      <c r="K266" s="68">
        <f t="shared" si="117"/>
        <v>6.7523613963039</v>
      </c>
      <c r="L266" s="49">
        <v>4</v>
      </c>
      <c r="M266" s="78">
        <v>19391</v>
      </c>
      <c r="N266" s="1">
        <v>0</v>
      </c>
      <c r="O266" s="1">
        <v>1</v>
      </c>
      <c r="P266" s="1">
        <v>1</v>
      </c>
      <c r="Q266" s="1">
        <v>1</v>
      </c>
      <c r="R266" s="1">
        <v>0</v>
      </c>
      <c r="S266" s="19">
        <v>262</v>
      </c>
      <c r="T266" s="83">
        <v>264</v>
      </c>
      <c r="U266" s="1">
        <v>1</v>
      </c>
      <c r="V266" s="1">
        <v>1</v>
      </c>
      <c r="W266" s="1">
        <v>1</v>
      </c>
      <c r="X266" s="1">
        <v>1</v>
      </c>
      <c r="Z266" s="88">
        <v>44054</v>
      </c>
      <c r="AA266" s="17">
        <v>47</v>
      </c>
      <c r="AB266" s="17" t="s">
        <v>1083</v>
      </c>
      <c r="AC266" s="1">
        <v>18.61</v>
      </c>
      <c r="AD266" s="17">
        <v>1</v>
      </c>
      <c r="AE266" s="20" t="s">
        <v>729</v>
      </c>
      <c r="AF266" s="16"/>
      <c r="AG266" s="16" t="s">
        <v>235</v>
      </c>
      <c r="AH266" s="16">
        <v>1</v>
      </c>
      <c r="AI266" s="21">
        <v>1</v>
      </c>
      <c r="AJ266" s="16">
        <v>1.7</v>
      </c>
      <c r="AK266" s="17">
        <v>1.7</v>
      </c>
      <c r="AL266" s="22">
        <v>1</v>
      </c>
      <c r="AM266" s="1">
        <v>1</v>
      </c>
      <c r="AN266" s="1">
        <v>1</v>
      </c>
      <c r="AO266" s="1">
        <v>0</v>
      </c>
      <c r="AP266" s="1">
        <v>0</v>
      </c>
      <c r="AQ266" s="17">
        <v>1</v>
      </c>
      <c r="AR266" s="1">
        <v>1</v>
      </c>
      <c r="AS266" s="1">
        <v>1</v>
      </c>
      <c r="AT266" s="17">
        <v>0</v>
      </c>
      <c r="AU266" s="17">
        <v>0</v>
      </c>
      <c r="AV266" s="17">
        <v>0</v>
      </c>
      <c r="AW266" s="1">
        <v>0</v>
      </c>
      <c r="AX266" s="1">
        <v>1</v>
      </c>
      <c r="AY266" s="1">
        <v>1</v>
      </c>
      <c r="AZ266" s="1">
        <v>1</v>
      </c>
      <c r="BA266" s="1">
        <v>1</v>
      </c>
      <c r="BB266" s="107">
        <v>1</v>
      </c>
      <c r="BC266" s="22">
        <v>0</v>
      </c>
      <c r="BD266" s="22">
        <v>1</v>
      </c>
      <c r="BE266" s="22"/>
      <c r="BF266" s="1">
        <v>1</v>
      </c>
      <c r="BG266" s="1">
        <v>1</v>
      </c>
      <c r="BH266" s="17">
        <v>1</v>
      </c>
      <c r="BI266" s="1">
        <v>0</v>
      </c>
      <c r="BJ266" s="17">
        <v>0</v>
      </c>
      <c r="BK266" s="23">
        <v>1</v>
      </c>
      <c r="BL266" s="1">
        <v>0</v>
      </c>
      <c r="BM266" s="1">
        <v>0</v>
      </c>
      <c r="BN266" s="1">
        <v>1</v>
      </c>
      <c r="BO266" s="1">
        <v>0</v>
      </c>
      <c r="BP266" s="1">
        <v>1</v>
      </c>
      <c r="BQ266" s="1">
        <v>1</v>
      </c>
      <c r="BR266" s="1">
        <v>306.6</v>
      </c>
      <c r="BS266" s="1">
        <v>2</v>
      </c>
      <c r="BT266" s="1">
        <v>3</v>
      </c>
      <c r="BU266" s="1">
        <v>4</v>
      </c>
      <c r="BW266" s="1">
        <v>3.43</v>
      </c>
      <c r="BX266" s="17">
        <v>1</v>
      </c>
      <c r="BY266" s="1">
        <v>2</v>
      </c>
      <c r="BZ266" s="1">
        <v>71.4</v>
      </c>
      <c r="CA266" s="1">
        <v>129</v>
      </c>
      <c r="CB266" s="24">
        <v>2</v>
      </c>
      <c r="CC266" s="24">
        <v>47</v>
      </c>
      <c r="CD266" s="48">
        <f t="shared" si="133"/>
        <v>0.94</v>
      </c>
      <c r="CE266" s="48">
        <v>1</v>
      </c>
      <c r="CF266" s="25">
        <v>0</v>
      </c>
      <c r="CG266" s="17">
        <v>0</v>
      </c>
      <c r="CH266" s="17">
        <v>0</v>
      </c>
      <c r="CI266" s="17">
        <v>0</v>
      </c>
      <c r="CJ266" s="17">
        <v>0</v>
      </c>
      <c r="CK266" s="17">
        <v>47</v>
      </c>
      <c r="CL266" s="1">
        <f t="shared" si="109"/>
        <v>0.94</v>
      </c>
      <c r="CM266" s="22">
        <v>12.1</v>
      </c>
      <c r="CN266" s="17">
        <v>1</v>
      </c>
      <c r="CO266" s="1">
        <v>86.8</v>
      </c>
      <c r="CP266" s="17">
        <v>5</v>
      </c>
      <c r="CQ266" s="1">
        <f t="shared" si="132"/>
        <v>8.68</v>
      </c>
      <c r="CR266" s="1">
        <v>1.05</v>
      </c>
      <c r="CS266" s="1">
        <f t="shared" si="134"/>
        <v>10.5</v>
      </c>
      <c r="CT266" s="107">
        <v>1</v>
      </c>
      <c r="CU266" s="22">
        <v>38</v>
      </c>
      <c r="CV266" s="107">
        <v>2</v>
      </c>
      <c r="CW266" s="22">
        <v>31.5</v>
      </c>
      <c r="CX266" s="26">
        <f t="shared" si="118"/>
        <v>1.4983105537896</v>
      </c>
      <c r="CY266" s="27">
        <f t="shared" si="119"/>
        <v>0.988884965501136</v>
      </c>
      <c r="CZ266" s="26">
        <f t="shared" si="120"/>
        <v>3.23</v>
      </c>
      <c r="DA266" s="28">
        <f t="shared" si="121"/>
        <v>-2.24111503449886</v>
      </c>
      <c r="DB266" s="22">
        <v>2</v>
      </c>
      <c r="DC266" s="1">
        <v>1</v>
      </c>
      <c r="DD266" s="17">
        <v>2</v>
      </c>
      <c r="DE266" s="29">
        <f t="shared" si="122"/>
        <v>0</v>
      </c>
      <c r="DF266" s="29">
        <v>0</v>
      </c>
      <c r="DG266" s="1">
        <v>8</v>
      </c>
      <c r="DH266" s="1">
        <f t="shared" si="135"/>
        <v>0.8</v>
      </c>
      <c r="DI266" s="1">
        <v>15</v>
      </c>
      <c r="DJ266" s="1">
        <f t="shared" si="123"/>
        <v>1.5</v>
      </c>
      <c r="DK266" s="17">
        <v>1</v>
      </c>
      <c r="DL266" s="1">
        <v>70</v>
      </c>
      <c r="DM266" s="1">
        <v>19</v>
      </c>
      <c r="DN266" s="1">
        <f t="shared" si="110"/>
        <v>1.9</v>
      </c>
      <c r="DO266" s="1">
        <v>3842</v>
      </c>
      <c r="DP266" s="1">
        <v>1</v>
      </c>
      <c r="DQ266" s="1">
        <f t="shared" si="111"/>
        <v>3.842</v>
      </c>
      <c r="DR266" s="1">
        <v>68</v>
      </c>
      <c r="DS266" s="25">
        <v>5.3</v>
      </c>
      <c r="DT266" s="1" t="s">
        <v>260</v>
      </c>
      <c r="DU266" s="1">
        <v>1</v>
      </c>
      <c r="DV266" s="1">
        <v>6</v>
      </c>
      <c r="DW266" s="1">
        <v>1</v>
      </c>
      <c r="DX266" s="20">
        <v>3.49</v>
      </c>
      <c r="DY266" s="1">
        <v>81.4</v>
      </c>
      <c r="DZ266" s="30">
        <v>114</v>
      </c>
      <c r="EA266" s="1">
        <v>38</v>
      </c>
      <c r="EE266" s="1">
        <v>32</v>
      </c>
      <c r="EF266" s="1">
        <v>32.4</v>
      </c>
      <c r="EG266" s="26">
        <f t="shared" si="124"/>
        <v>1.51054501020661</v>
      </c>
      <c r="EH266" s="26">
        <f t="shared" si="125"/>
        <v>0.996959706736364</v>
      </c>
      <c r="EI266" s="1">
        <f t="shared" si="126"/>
        <v>2.72</v>
      </c>
      <c r="EJ266" s="28">
        <f t="shared" si="127"/>
        <v>-1.72304029326364</v>
      </c>
      <c r="EK266" s="22">
        <v>2</v>
      </c>
      <c r="EL266" s="1">
        <v>2</v>
      </c>
      <c r="EM266" s="1">
        <v>125</v>
      </c>
      <c r="EN266" s="1">
        <v>146</v>
      </c>
      <c r="EO266" s="1">
        <v>63</v>
      </c>
      <c r="EP266" s="1">
        <v>16</v>
      </c>
      <c r="EQ266" s="1">
        <v>3261</v>
      </c>
      <c r="ER266" s="25">
        <v>65</v>
      </c>
      <c r="ES266" s="23">
        <v>229.2</v>
      </c>
      <c r="ET266" s="1">
        <v>0</v>
      </c>
      <c r="EW266" s="30"/>
      <c r="FK266" s="20">
        <v>38.5</v>
      </c>
      <c r="FL266" s="1">
        <v>36.8</v>
      </c>
      <c r="FM266" s="17"/>
      <c r="FN266" s="31">
        <v>1</v>
      </c>
      <c r="FO266" s="157">
        <v>1</v>
      </c>
      <c r="FP266" s="1">
        <v>1</v>
      </c>
      <c r="FQ266" s="1">
        <v>0</v>
      </c>
      <c r="FR266" s="1">
        <v>0</v>
      </c>
      <c r="FS266" s="1">
        <v>0</v>
      </c>
      <c r="FT266" s="1">
        <f t="shared" si="128"/>
        <v>0</v>
      </c>
      <c r="FU266" s="1">
        <v>0</v>
      </c>
      <c r="FV266" s="1">
        <f t="shared" si="129"/>
        <v>0</v>
      </c>
      <c r="FW266" s="1">
        <v>0</v>
      </c>
      <c r="FX266" s="1">
        <v>0</v>
      </c>
      <c r="FY266" s="17">
        <v>0</v>
      </c>
      <c r="FZ266" s="1">
        <v>0</v>
      </c>
      <c r="GB266" s="1">
        <v>0</v>
      </c>
      <c r="GC266" s="1">
        <v>0</v>
      </c>
      <c r="GD266" s="17">
        <v>0</v>
      </c>
      <c r="GE266" s="1">
        <v>0</v>
      </c>
      <c r="GG266" s="1">
        <v>0</v>
      </c>
      <c r="GH266" s="1">
        <v>0</v>
      </c>
      <c r="GI266" s="17">
        <v>0</v>
      </c>
      <c r="GJ266" s="1">
        <v>0</v>
      </c>
      <c r="GK266" s="1">
        <v>0</v>
      </c>
      <c r="GL266" s="1">
        <v>0</v>
      </c>
      <c r="GM266" s="32">
        <v>0</v>
      </c>
      <c r="GN266" s="17">
        <v>0</v>
      </c>
      <c r="GO266" s="17">
        <v>0</v>
      </c>
      <c r="GP266" s="1">
        <v>0</v>
      </c>
      <c r="GQ266" s="1">
        <v>0</v>
      </c>
      <c r="GR266" s="1">
        <v>0</v>
      </c>
      <c r="GS266" s="1">
        <v>0</v>
      </c>
      <c r="GT266" s="32">
        <v>0</v>
      </c>
      <c r="GU266" s="32">
        <v>0</v>
      </c>
      <c r="GV266" s="1">
        <v>0</v>
      </c>
      <c r="GW266" s="1">
        <v>0</v>
      </c>
      <c r="GX266" s="157">
        <v>0</v>
      </c>
      <c r="GY266" s="17">
        <v>0</v>
      </c>
      <c r="GZ266" s="17">
        <v>0</v>
      </c>
      <c r="HA266" s="25">
        <v>0</v>
      </c>
      <c r="HB266" s="1">
        <v>0</v>
      </c>
      <c r="HC266" s="17">
        <v>0</v>
      </c>
      <c r="HD266" s="170">
        <v>0</v>
      </c>
      <c r="HE266" s="17">
        <v>0</v>
      </c>
      <c r="HF266" s="17">
        <v>0</v>
      </c>
      <c r="HG266" s="17">
        <v>0</v>
      </c>
      <c r="HH266" s="17">
        <v>0</v>
      </c>
      <c r="HI266" s="17">
        <v>0</v>
      </c>
      <c r="HL266" s="1">
        <v>0</v>
      </c>
      <c r="HM266" s="1">
        <v>0</v>
      </c>
      <c r="HN266" s="1">
        <v>0</v>
      </c>
      <c r="HO266" s="1">
        <v>0</v>
      </c>
      <c r="HP266" s="1">
        <v>0</v>
      </c>
      <c r="HQ266" s="1">
        <v>0</v>
      </c>
      <c r="HR266" s="32">
        <v>0</v>
      </c>
      <c r="HS266" s="1">
        <v>0</v>
      </c>
      <c r="HT266" s="32">
        <v>0</v>
      </c>
      <c r="HU266" s="32">
        <v>0</v>
      </c>
      <c r="HW266" s="32">
        <v>0</v>
      </c>
      <c r="HX266" s="32">
        <v>0</v>
      </c>
      <c r="HY266" s="1">
        <f t="shared" si="130"/>
        <v>0</v>
      </c>
      <c r="HZ266" s="1">
        <v>0</v>
      </c>
      <c r="IA266" s="1">
        <f t="shared" si="131"/>
        <v>0</v>
      </c>
      <c r="IB266" s="1">
        <v>0</v>
      </c>
      <c r="IC266" s="1">
        <v>0</v>
      </c>
      <c r="ID266" s="23">
        <v>0</v>
      </c>
      <c r="IE266" s="23"/>
      <c r="IF266" s="23"/>
      <c r="IG266" s="36">
        <v>1</v>
      </c>
      <c r="IH266" s="37" t="s">
        <v>242</v>
      </c>
      <c r="II266" s="179">
        <v>0</v>
      </c>
      <c r="IJ266" s="1" t="s">
        <v>1130</v>
      </c>
      <c r="IK266" s="1" t="s">
        <v>418</v>
      </c>
      <c r="IL266" s="38" t="s">
        <v>242</v>
      </c>
      <c r="IM266" s="1">
        <v>0</v>
      </c>
      <c r="IN266" s="1">
        <v>0</v>
      </c>
      <c r="IO266" s="1">
        <v>5.56</v>
      </c>
      <c r="IQ266" s="1">
        <v>3.98</v>
      </c>
      <c r="IR266" s="1">
        <v>65.6</v>
      </c>
      <c r="IS266" s="1">
        <v>136</v>
      </c>
      <c r="IT266" s="1">
        <v>57</v>
      </c>
      <c r="IU266" s="1">
        <v>12.7</v>
      </c>
      <c r="IV266" s="1">
        <v>72.8</v>
      </c>
      <c r="IW266" s="1">
        <v>1.11</v>
      </c>
      <c r="IX266" s="1">
        <v>35</v>
      </c>
      <c r="IY266" s="1">
        <v>14.1</v>
      </c>
      <c r="IZ266" s="1">
        <v>16</v>
      </c>
      <c r="JA266" s="1">
        <v>23</v>
      </c>
      <c r="JB266" s="1">
        <v>107</v>
      </c>
      <c r="JC266" s="1">
        <v>25</v>
      </c>
      <c r="JD266" s="1">
        <v>4387</v>
      </c>
      <c r="JE266" s="23">
        <v>69</v>
      </c>
      <c r="JI266" s="38" t="s">
        <v>242</v>
      </c>
      <c r="JN266" s="23"/>
    </row>
    <row r="267" s="3" customFormat="1" spans="1:274">
      <c r="A267" s="66"/>
      <c r="B267" s="56"/>
      <c r="C267" s="56" t="s">
        <v>1131</v>
      </c>
      <c r="E267" s="54">
        <v>3</v>
      </c>
      <c r="F267" s="49">
        <v>2</v>
      </c>
      <c r="G267" s="66">
        <v>3</v>
      </c>
      <c r="H267" s="3">
        <v>1</v>
      </c>
      <c r="I267" s="65">
        <v>67</v>
      </c>
      <c r="J267" s="47">
        <v>2</v>
      </c>
      <c r="K267" s="68">
        <f t="shared" si="117"/>
        <v>6.7</v>
      </c>
      <c r="L267" s="49">
        <v>4</v>
      </c>
      <c r="M267" s="79"/>
      <c r="N267" s="3">
        <v>0</v>
      </c>
      <c r="O267" s="3">
        <v>1</v>
      </c>
      <c r="P267" s="3">
        <v>1</v>
      </c>
      <c r="Q267" s="3">
        <v>1</v>
      </c>
      <c r="R267" s="1">
        <v>0</v>
      </c>
      <c r="S267" s="3">
        <v>709</v>
      </c>
      <c r="T267" s="83">
        <v>265</v>
      </c>
      <c r="U267" s="3">
        <v>2</v>
      </c>
      <c r="V267" s="3">
        <v>2</v>
      </c>
      <c r="W267" s="1">
        <v>2</v>
      </c>
      <c r="X267" s="1">
        <v>1</v>
      </c>
      <c r="Z267" s="92">
        <v>43594</v>
      </c>
      <c r="AA267" s="66">
        <v>56</v>
      </c>
      <c r="AB267" s="66"/>
      <c r="AC267" s="3">
        <v>20.08</v>
      </c>
      <c r="AD267" s="17">
        <v>1</v>
      </c>
      <c r="AE267" s="95" t="s">
        <v>333</v>
      </c>
      <c r="AF267" s="94"/>
      <c r="AG267" s="94" t="s">
        <v>235</v>
      </c>
      <c r="AH267" s="94">
        <v>1</v>
      </c>
      <c r="AI267" s="21">
        <v>1</v>
      </c>
      <c r="AJ267" s="94">
        <v>2</v>
      </c>
      <c r="AK267" s="66">
        <v>2</v>
      </c>
      <c r="AL267" s="107">
        <v>2</v>
      </c>
      <c r="AM267" s="3">
        <v>2</v>
      </c>
      <c r="AN267" s="3">
        <v>2</v>
      </c>
      <c r="AO267" s="3">
        <v>0</v>
      </c>
      <c r="AP267" s="3">
        <v>0</v>
      </c>
      <c r="AQ267" s="66">
        <v>2</v>
      </c>
      <c r="AR267" s="1">
        <v>1</v>
      </c>
      <c r="AS267" s="66">
        <v>1</v>
      </c>
      <c r="AT267" s="66" t="s">
        <v>246</v>
      </c>
      <c r="AU267" s="17">
        <v>1</v>
      </c>
      <c r="AV267" s="17">
        <v>1</v>
      </c>
      <c r="AW267" s="3">
        <v>0</v>
      </c>
      <c r="AX267" s="3">
        <v>1</v>
      </c>
      <c r="AY267" s="3">
        <v>1</v>
      </c>
      <c r="AZ267" s="3">
        <v>1</v>
      </c>
      <c r="BA267" s="1">
        <v>1</v>
      </c>
      <c r="BB267" s="66">
        <v>1</v>
      </c>
      <c r="BC267" s="22">
        <v>0</v>
      </c>
      <c r="BD267" s="3">
        <v>1</v>
      </c>
      <c r="BE267" s="3">
        <v>0</v>
      </c>
      <c r="BF267" s="3">
        <v>1</v>
      </c>
      <c r="BG267" s="3">
        <v>1</v>
      </c>
      <c r="BH267" s="17">
        <v>1</v>
      </c>
      <c r="BI267" s="3">
        <v>0</v>
      </c>
      <c r="BJ267" s="66">
        <v>0</v>
      </c>
      <c r="BK267" s="118">
        <v>2</v>
      </c>
      <c r="BL267" s="3">
        <v>0</v>
      </c>
      <c r="BM267" s="3">
        <v>0</v>
      </c>
      <c r="BN267" s="3">
        <v>1</v>
      </c>
      <c r="BO267" s="3">
        <v>0</v>
      </c>
      <c r="BP267" s="1">
        <v>1</v>
      </c>
      <c r="BQ267" s="66">
        <v>1</v>
      </c>
      <c r="BR267" s="3">
        <v>20.7</v>
      </c>
      <c r="BS267" s="1">
        <v>2</v>
      </c>
      <c r="BT267" s="1">
        <v>2</v>
      </c>
      <c r="BU267" s="1">
        <v>3</v>
      </c>
      <c r="BW267" s="3">
        <v>2.4</v>
      </c>
      <c r="BX267" s="17">
        <v>1</v>
      </c>
      <c r="BY267" s="1">
        <v>1</v>
      </c>
      <c r="BZ267" s="3">
        <v>53.3</v>
      </c>
      <c r="CA267" s="3">
        <v>120</v>
      </c>
      <c r="CB267" s="24">
        <v>2</v>
      </c>
      <c r="CC267" s="3">
        <v>56</v>
      </c>
      <c r="CD267" s="48">
        <f t="shared" si="133"/>
        <v>1.12</v>
      </c>
      <c r="CE267" s="48">
        <v>2</v>
      </c>
      <c r="CF267" s="129">
        <v>0</v>
      </c>
      <c r="CK267" s="3">
        <v>56</v>
      </c>
      <c r="CL267" s="1">
        <f t="shared" si="109"/>
        <v>1.12</v>
      </c>
      <c r="CM267" s="3">
        <v>12.1</v>
      </c>
      <c r="CN267" s="17">
        <v>1</v>
      </c>
      <c r="CO267" s="3">
        <v>86.8</v>
      </c>
      <c r="CP267" s="17">
        <v>5</v>
      </c>
      <c r="CQ267" s="1">
        <f t="shared" si="132"/>
        <v>8.68</v>
      </c>
      <c r="CR267" s="3">
        <v>1.05</v>
      </c>
      <c r="CS267" s="1">
        <f t="shared" si="134"/>
        <v>10.5</v>
      </c>
      <c r="CT267" s="107">
        <v>1</v>
      </c>
      <c r="CU267" s="3">
        <v>31</v>
      </c>
      <c r="CV267" s="22">
        <v>1</v>
      </c>
      <c r="CW267" s="3">
        <v>12.1</v>
      </c>
      <c r="CX267" s="26">
        <f t="shared" si="118"/>
        <v>1.08278537031645</v>
      </c>
      <c r="CY267" s="27">
        <f t="shared" si="119"/>
        <v>0.714638344408857</v>
      </c>
      <c r="CZ267" s="26">
        <f t="shared" si="120"/>
        <v>2.635</v>
      </c>
      <c r="DA267" s="28">
        <f t="shared" si="121"/>
        <v>-1.92036165559114</v>
      </c>
      <c r="DB267" s="22">
        <v>2</v>
      </c>
      <c r="DC267" s="1">
        <v>1</v>
      </c>
      <c r="DD267" s="66"/>
      <c r="DG267" s="3">
        <v>13</v>
      </c>
      <c r="DH267" s="1">
        <f t="shared" si="135"/>
        <v>1.3</v>
      </c>
      <c r="DI267" s="3">
        <v>19</v>
      </c>
      <c r="DJ267" s="1">
        <f t="shared" si="123"/>
        <v>1.9</v>
      </c>
      <c r="DK267" s="17">
        <v>1</v>
      </c>
      <c r="DL267" s="3">
        <v>78</v>
      </c>
      <c r="DM267" s="3">
        <v>20</v>
      </c>
      <c r="DN267" s="1">
        <f t="shared" si="110"/>
        <v>2</v>
      </c>
      <c r="DO267" s="3">
        <v>3653</v>
      </c>
      <c r="DP267" s="1">
        <v>1</v>
      </c>
      <c r="DQ267" s="1">
        <f t="shared" si="111"/>
        <v>3.653</v>
      </c>
      <c r="DR267" s="3">
        <v>78</v>
      </c>
      <c r="DS267" s="129">
        <v>4.9</v>
      </c>
      <c r="DT267" s="3" t="s">
        <v>308</v>
      </c>
      <c r="DU267" s="3">
        <v>2</v>
      </c>
      <c r="DV267" s="3">
        <v>7</v>
      </c>
      <c r="DW267" s="1">
        <v>2</v>
      </c>
      <c r="DX267" s="95" t="s">
        <v>1132</v>
      </c>
      <c r="EK267" s="22"/>
      <c r="ER267" s="129"/>
      <c r="ES267" s="118"/>
      <c r="FK267" s="95"/>
      <c r="FM267" s="1"/>
      <c r="FN267" s="31">
        <v>0</v>
      </c>
      <c r="FO267" s="32">
        <v>0</v>
      </c>
      <c r="FQ267" s="1">
        <v>0</v>
      </c>
      <c r="FS267" s="1">
        <v>0</v>
      </c>
      <c r="FT267" s="1">
        <f t="shared" si="128"/>
        <v>0</v>
      </c>
      <c r="FU267" s="66">
        <v>0</v>
      </c>
      <c r="FV267" s="1">
        <f t="shared" si="129"/>
        <v>0</v>
      </c>
      <c r="FW267" s="1">
        <v>0</v>
      </c>
      <c r="FX267" s="1">
        <v>0</v>
      </c>
      <c r="FY267" s="17">
        <v>0</v>
      </c>
      <c r="GB267" s="1">
        <v>0</v>
      </c>
      <c r="GD267" s="66">
        <v>0</v>
      </c>
      <c r="GG267" s="1">
        <v>0</v>
      </c>
      <c r="GH267" s="3">
        <v>0</v>
      </c>
      <c r="GI267" s="66">
        <v>0</v>
      </c>
      <c r="GJ267" s="3">
        <v>0</v>
      </c>
      <c r="GL267" s="3">
        <v>0</v>
      </c>
      <c r="GM267" s="32">
        <v>0</v>
      </c>
      <c r="GN267" s="17">
        <v>0</v>
      </c>
      <c r="GO267" s="66">
        <v>0</v>
      </c>
      <c r="GP267" s="1">
        <v>0</v>
      </c>
      <c r="GQ267" s="1">
        <v>0</v>
      </c>
      <c r="GR267" s="66">
        <v>0</v>
      </c>
      <c r="GS267" s="1">
        <v>0</v>
      </c>
      <c r="GT267" s="32">
        <v>0</v>
      </c>
      <c r="GU267" s="32">
        <v>0</v>
      </c>
      <c r="GX267" s="157">
        <v>0</v>
      </c>
      <c r="GY267" s="66">
        <v>0</v>
      </c>
      <c r="HA267" s="129"/>
      <c r="HC267" s="66">
        <v>0</v>
      </c>
      <c r="HD267" s="170">
        <v>0</v>
      </c>
      <c r="HE267" s="17">
        <v>0</v>
      </c>
      <c r="HF267" s="17">
        <v>0</v>
      </c>
      <c r="HG267" s="17">
        <v>0</v>
      </c>
      <c r="HH267" s="17">
        <v>0</v>
      </c>
      <c r="HI267" s="17">
        <v>0</v>
      </c>
      <c r="HQ267" s="3">
        <v>0</v>
      </c>
      <c r="HR267" s="32">
        <v>0</v>
      </c>
      <c r="HS267" s="1">
        <v>0</v>
      </c>
      <c r="HT267" s="32">
        <v>0</v>
      </c>
      <c r="HU267" s="32">
        <v>0</v>
      </c>
      <c r="HV267" s="1"/>
      <c r="HW267" s="32">
        <v>0</v>
      </c>
      <c r="HX267" s="32">
        <v>0</v>
      </c>
      <c r="HY267" s="1">
        <f t="shared" si="130"/>
        <v>0</v>
      </c>
      <c r="HZ267" s="1">
        <v>0</v>
      </c>
      <c r="IA267" s="1">
        <f t="shared" si="131"/>
        <v>0</v>
      </c>
      <c r="IB267" s="1">
        <v>0</v>
      </c>
      <c r="ID267" s="118"/>
      <c r="IE267" s="118"/>
      <c r="IF267" s="118"/>
      <c r="IG267" s="115">
        <v>2</v>
      </c>
      <c r="IH267" s="118" t="s">
        <v>248</v>
      </c>
      <c r="II267" s="33"/>
      <c r="JE267" s="118"/>
      <c r="JN267" s="118"/>
    </row>
    <row r="268" s="1" customFormat="1" ht="45" spans="1:274">
      <c r="A268" s="17">
        <v>161</v>
      </c>
      <c r="B268" s="48">
        <v>3001544839</v>
      </c>
      <c r="C268" s="48" t="s">
        <v>1133</v>
      </c>
      <c r="E268" s="49">
        <v>3</v>
      </c>
      <c r="F268" s="49">
        <v>2</v>
      </c>
      <c r="G268" s="17">
        <v>3</v>
      </c>
      <c r="H268" s="1">
        <v>2</v>
      </c>
      <c r="I268" s="71">
        <v>61.2799611410404</v>
      </c>
      <c r="J268" s="47">
        <v>2</v>
      </c>
      <c r="K268" s="68">
        <f t="shared" si="117"/>
        <v>6.12799611410404</v>
      </c>
      <c r="L268" s="49">
        <v>4</v>
      </c>
      <c r="M268" s="78">
        <v>21671</v>
      </c>
      <c r="N268" s="1">
        <v>0</v>
      </c>
      <c r="O268" s="1">
        <v>0</v>
      </c>
      <c r="P268" s="1">
        <v>0</v>
      </c>
      <c r="Q268" s="1">
        <v>0</v>
      </c>
      <c r="R268" s="1">
        <v>0</v>
      </c>
      <c r="S268" s="19">
        <v>263</v>
      </c>
      <c r="T268" s="83">
        <v>266</v>
      </c>
      <c r="U268" s="1">
        <v>1</v>
      </c>
      <c r="V268" s="1">
        <v>1</v>
      </c>
      <c r="W268" s="1">
        <v>1</v>
      </c>
      <c r="X268" s="1">
        <v>1</v>
      </c>
      <c r="Z268" s="88">
        <v>44054</v>
      </c>
      <c r="AA268" s="17" t="s">
        <v>1134</v>
      </c>
      <c r="AB268" s="17">
        <v>0</v>
      </c>
      <c r="AC268" s="1">
        <v>29.17</v>
      </c>
      <c r="AD268" s="1">
        <v>2</v>
      </c>
      <c r="AE268" s="20" t="s">
        <v>349</v>
      </c>
      <c r="AF268" s="16"/>
      <c r="AG268" s="16" t="s">
        <v>235</v>
      </c>
      <c r="AH268" s="16">
        <v>1</v>
      </c>
      <c r="AI268" s="21">
        <v>1</v>
      </c>
      <c r="AJ268" s="16">
        <v>2.3</v>
      </c>
      <c r="AK268" s="17">
        <v>2.3</v>
      </c>
      <c r="AL268" s="107">
        <v>2</v>
      </c>
      <c r="AM268" s="1">
        <v>1</v>
      </c>
      <c r="AN268" s="1">
        <v>1</v>
      </c>
      <c r="AO268" s="1">
        <v>0</v>
      </c>
      <c r="AP268" s="1" t="s">
        <v>1135</v>
      </c>
      <c r="AQ268" s="17">
        <v>6</v>
      </c>
      <c r="AR268" s="3">
        <v>3</v>
      </c>
      <c r="AS268" s="3">
        <v>2</v>
      </c>
      <c r="AT268" s="17" t="s">
        <v>285</v>
      </c>
      <c r="AU268" s="3">
        <v>3</v>
      </c>
      <c r="AV268" s="3">
        <v>2</v>
      </c>
      <c r="AW268" s="1">
        <v>0</v>
      </c>
      <c r="AX268" s="1">
        <v>1</v>
      </c>
      <c r="AY268" s="1">
        <v>1</v>
      </c>
      <c r="AZ268" s="1">
        <v>0</v>
      </c>
      <c r="BA268" s="1">
        <v>0</v>
      </c>
      <c r="BB268" s="107">
        <v>0</v>
      </c>
      <c r="BC268" s="22">
        <v>0</v>
      </c>
      <c r="BD268" s="22">
        <v>0</v>
      </c>
      <c r="BE268" s="22"/>
      <c r="BF268" s="1">
        <v>0</v>
      </c>
      <c r="BG268" s="1">
        <v>0</v>
      </c>
      <c r="BH268" s="17">
        <v>0</v>
      </c>
      <c r="BI268" s="1">
        <v>0</v>
      </c>
      <c r="BJ268" s="17">
        <v>0</v>
      </c>
      <c r="BK268" s="23">
        <v>6</v>
      </c>
      <c r="BL268" s="1">
        <v>0</v>
      </c>
      <c r="BM268" s="1">
        <v>0</v>
      </c>
      <c r="BN268" s="1">
        <v>1</v>
      </c>
      <c r="BO268" s="1">
        <v>0</v>
      </c>
      <c r="BP268" s="1">
        <v>1</v>
      </c>
      <c r="BQ268" s="1">
        <v>1</v>
      </c>
      <c r="BR268" s="1">
        <v>8.53</v>
      </c>
      <c r="BS268" s="1">
        <v>1</v>
      </c>
      <c r="BT268" s="1">
        <v>2</v>
      </c>
      <c r="BU268" s="1">
        <v>2</v>
      </c>
      <c r="BW268" s="1">
        <v>5.3</v>
      </c>
      <c r="BX268" s="1">
        <v>2</v>
      </c>
      <c r="BY268" s="66">
        <v>3</v>
      </c>
      <c r="BZ268" s="1">
        <v>62.3</v>
      </c>
      <c r="CA268" s="1">
        <v>129</v>
      </c>
      <c r="CB268" s="24">
        <v>2</v>
      </c>
      <c r="CC268" s="24">
        <v>150</v>
      </c>
      <c r="CD268" s="48">
        <f t="shared" si="133"/>
        <v>3</v>
      </c>
      <c r="CE268" s="48">
        <v>3</v>
      </c>
      <c r="CF268" s="25">
        <v>0</v>
      </c>
      <c r="CG268" s="17">
        <v>0</v>
      </c>
      <c r="CH268" s="17">
        <v>0</v>
      </c>
      <c r="CI268" s="17">
        <v>0</v>
      </c>
      <c r="CJ268" s="17">
        <v>0</v>
      </c>
      <c r="CK268" s="17">
        <v>150</v>
      </c>
      <c r="CL268" s="1">
        <f t="shared" si="109"/>
        <v>3</v>
      </c>
      <c r="CM268" s="22">
        <v>11.2</v>
      </c>
      <c r="CN268" s="17">
        <v>1</v>
      </c>
      <c r="CO268" s="1">
        <v>107.3</v>
      </c>
      <c r="CP268" s="17">
        <v>7</v>
      </c>
      <c r="CQ268" s="1">
        <f t="shared" si="132"/>
        <v>10.73</v>
      </c>
      <c r="CR268" s="1">
        <v>0.97</v>
      </c>
      <c r="CS268" s="1">
        <f t="shared" si="134"/>
        <v>9.7</v>
      </c>
      <c r="CT268" s="107">
        <v>1</v>
      </c>
      <c r="CU268" s="22">
        <v>34</v>
      </c>
      <c r="CV268" s="22">
        <v>1</v>
      </c>
      <c r="CW268" s="22">
        <v>9.7</v>
      </c>
      <c r="CX268" s="26">
        <f t="shared" si="118"/>
        <v>0.986771734266245</v>
      </c>
      <c r="CY268" s="27">
        <f t="shared" si="119"/>
        <v>0.651269344615722</v>
      </c>
      <c r="CZ268" s="26">
        <f t="shared" si="120"/>
        <v>2.89</v>
      </c>
      <c r="DA268" s="28">
        <f t="shared" si="121"/>
        <v>-2.23873065538428</v>
      </c>
      <c r="DB268" s="22">
        <v>2</v>
      </c>
      <c r="DC268" s="1">
        <v>1</v>
      </c>
      <c r="DD268" s="17">
        <v>2</v>
      </c>
      <c r="DE268" s="29">
        <f t="shared" ref="DE268:DE293" si="136">DD268-DB268</f>
        <v>0</v>
      </c>
      <c r="DF268" s="29">
        <v>0</v>
      </c>
      <c r="DG268" s="1">
        <v>24</v>
      </c>
      <c r="DH268" s="1">
        <f t="shared" si="135"/>
        <v>2.4</v>
      </c>
      <c r="DI268" s="1">
        <v>25</v>
      </c>
      <c r="DJ268" s="1">
        <f t="shared" si="123"/>
        <v>2.5</v>
      </c>
      <c r="DK268" s="17">
        <v>2</v>
      </c>
      <c r="DL268" s="1">
        <v>162</v>
      </c>
      <c r="DM268" s="1">
        <v>31</v>
      </c>
      <c r="DN268" s="1">
        <f t="shared" si="110"/>
        <v>3.1</v>
      </c>
      <c r="DO268" s="1">
        <v>9385</v>
      </c>
      <c r="DP268" s="1">
        <v>2</v>
      </c>
      <c r="DQ268" s="1">
        <f t="shared" si="111"/>
        <v>9.385</v>
      </c>
      <c r="DR268" s="1">
        <v>55</v>
      </c>
      <c r="DS268" s="25">
        <v>5.5</v>
      </c>
      <c r="DT268" s="1" t="s">
        <v>260</v>
      </c>
      <c r="DU268" s="1">
        <v>1</v>
      </c>
      <c r="DV268" s="1">
        <v>6</v>
      </c>
      <c r="DW268" s="1">
        <v>1</v>
      </c>
      <c r="DX268" s="20">
        <v>6.35</v>
      </c>
      <c r="DY268" s="1">
        <v>72.5</v>
      </c>
      <c r="DZ268" s="30">
        <v>130</v>
      </c>
      <c r="EA268" s="1">
        <v>115</v>
      </c>
      <c r="EB268" s="1">
        <v>11.6</v>
      </c>
      <c r="EC268" s="1">
        <v>97.5</v>
      </c>
      <c r="ED268" s="1">
        <v>1.01</v>
      </c>
      <c r="EE268" s="1">
        <v>34</v>
      </c>
      <c r="EF268" s="1">
        <v>20.4</v>
      </c>
      <c r="EG268" s="26">
        <f t="shared" ref="EG268:EG293" si="137">LOG10(EF268)</f>
        <v>1.3096301674259</v>
      </c>
      <c r="EH268" s="26">
        <f t="shared" ref="EH268:EH293" si="138">0.66*EG268</f>
        <v>0.864355910501093</v>
      </c>
      <c r="EI268" s="1">
        <f t="shared" ref="EI268:EI293" si="139">0.085*EE268</f>
        <v>2.89</v>
      </c>
      <c r="EJ268" s="28">
        <f t="shared" ref="EJ268:EJ293" si="140">EH268-EI268</f>
        <v>-2.02564408949891</v>
      </c>
      <c r="EK268" s="22">
        <v>2</v>
      </c>
      <c r="EL268" s="1">
        <v>2</v>
      </c>
      <c r="EM268" s="1">
        <v>223</v>
      </c>
      <c r="EN268" s="1">
        <v>355</v>
      </c>
      <c r="EO268" s="1">
        <v>162</v>
      </c>
      <c r="EP268" s="1">
        <v>93</v>
      </c>
      <c r="EQ268" s="1">
        <v>9138</v>
      </c>
      <c r="ER268" s="25">
        <v>54</v>
      </c>
      <c r="ES268" s="23"/>
      <c r="ET268" s="1">
        <v>1</v>
      </c>
      <c r="EU268" s="1">
        <v>4.09</v>
      </c>
      <c r="EV268" s="1">
        <v>57.8</v>
      </c>
      <c r="EW268" s="30">
        <v>125</v>
      </c>
      <c r="EX268" s="1">
        <v>118</v>
      </c>
      <c r="EY268" s="1">
        <v>11.5</v>
      </c>
      <c r="EZ268" s="1">
        <v>99.8</v>
      </c>
      <c r="FA268" s="1">
        <v>1</v>
      </c>
      <c r="FB268" s="1">
        <v>34</v>
      </c>
      <c r="FC268" s="1">
        <v>12.5</v>
      </c>
      <c r="FD268" s="1">
        <v>121</v>
      </c>
      <c r="FE268" s="1">
        <v>63</v>
      </c>
      <c r="FF268" s="1">
        <v>151</v>
      </c>
      <c r="FG268" s="1">
        <v>61</v>
      </c>
      <c r="FH268" s="1">
        <v>8405</v>
      </c>
      <c r="FI268" s="1">
        <v>56</v>
      </c>
      <c r="FK268" s="20">
        <v>37.2</v>
      </c>
      <c r="FL268" s="1">
        <v>36.6</v>
      </c>
      <c r="FN268" s="31">
        <v>0</v>
      </c>
      <c r="FO268" s="32">
        <v>0</v>
      </c>
      <c r="FP268" s="1">
        <v>1</v>
      </c>
      <c r="FQ268" s="1">
        <v>0</v>
      </c>
      <c r="FR268" s="1">
        <v>0</v>
      </c>
      <c r="FS268" s="1">
        <v>0</v>
      </c>
      <c r="FT268" s="1">
        <f t="shared" si="128"/>
        <v>0</v>
      </c>
      <c r="FU268" s="1">
        <v>0</v>
      </c>
      <c r="FV268" s="1">
        <f t="shared" si="129"/>
        <v>0</v>
      </c>
      <c r="FW268" s="1">
        <v>0</v>
      </c>
      <c r="FX268" s="1">
        <v>0</v>
      </c>
      <c r="FY268" s="17">
        <v>0</v>
      </c>
      <c r="FZ268" s="1">
        <v>0</v>
      </c>
      <c r="GB268" s="1">
        <v>0</v>
      </c>
      <c r="GC268" s="1">
        <v>0</v>
      </c>
      <c r="GD268" s="17">
        <v>0</v>
      </c>
      <c r="GE268" s="1">
        <v>0</v>
      </c>
      <c r="GG268" s="1">
        <v>0</v>
      </c>
      <c r="GH268" s="1">
        <v>0</v>
      </c>
      <c r="GI268" s="17">
        <v>0</v>
      </c>
      <c r="GJ268" s="1">
        <v>0</v>
      </c>
      <c r="GK268" s="1">
        <v>0</v>
      </c>
      <c r="GL268" s="1">
        <v>0</v>
      </c>
      <c r="GM268" s="32">
        <v>0</v>
      </c>
      <c r="GN268" s="17">
        <v>0</v>
      </c>
      <c r="GO268" s="17">
        <v>0</v>
      </c>
      <c r="GP268" s="1">
        <v>0</v>
      </c>
      <c r="GQ268" s="1">
        <v>0</v>
      </c>
      <c r="GR268" s="1">
        <v>0</v>
      </c>
      <c r="GS268" s="1">
        <v>0</v>
      </c>
      <c r="GT268" s="32">
        <v>0</v>
      </c>
      <c r="GU268" s="32">
        <v>0</v>
      </c>
      <c r="GV268" s="1">
        <v>0</v>
      </c>
      <c r="GW268" s="1">
        <v>0</v>
      </c>
      <c r="GX268" s="157">
        <v>0</v>
      </c>
      <c r="GY268" s="17">
        <v>0</v>
      </c>
      <c r="GZ268" s="17">
        <v>0</v>
      </c>
      <c r="HA268" s="25">
        <v>0</v>
      </c>
      <c r="HB268" s="1">
        <v>0</v>
      </c>
      <c r="HC268" s="17">
        <v>0</v>
      </c>
      <c r="HD268" s="170">
        <v>0</v>
      </c>
      <c r="HE268" s="17">
        <v>0</v>
      </c>
      <c r="HF268" s="17">
        <v>0</v>
      </c>
      <c r="HG268" s="17">
        <v>0</v>
      </c>
      <c r="HH268" s="17">
        <v>0</v>
      </c>
      <c r="HI268" s="17">
        <v>0</v>
      </c>
      <c r="HL268" s="1">
        <v>0</v>
      </c>
      <c r="HM268" s="1">
        <v>0</v>
      </c>
      <c r="HN268" s="1">
        <v>0</v>
      </c>
      <c r="HO268" s="1">
        <v>0</v>
      </c>
      <c r="HP268" s="1">
        <v>0</v>
      </c>
      <c r="HQ268" s="1">
        <v>0</v>
      </c>
      <c r="HR268" s="32">
        <v>0</v>
      </c>
      <c r="HS268" s="1">
        <v>0</v>
      </c>
      <c r="HT268" s="32">
        <v>0</v>
      </c>
      <c r="HU268" s="32">
        <v>0</v>
      </c>
      <c r="HW268" s="32">
        <v>0</v>
      </c>
      <c r="HX268" s="32">
        <v>0</v>
      </c>
      <c r="HY268" s="1">
        <f t="shared" si="130"/>
        <v>0</v>
      </c>
      <c r="HZ268" s="1">
        <v>0</v>
      </c>
      <c r="IA268" s="1">
        <f t="shared" si="131"/>
        <v>0</v>
      </c>
      <c r="IB268" s="1">
        <v>0</v>
      </c>
      <c r="IC268" s="1">
        <v>0</v>
      </c>
      <c r="ID268" s="23">
        <v>0</v>
      </c>
      <c r="IE268" s="23"/>
      <c r="IF268" s="23"/>
      <c r="IG268" s="36">
        <v>1</v>
      </c>
      <c r="IH268" s="37" t="s">
        <v>242</v>
      </c>
      <c r="II268" s="179">
        <v>0</v>
      </c>
      <c r="IJ268" s="1" t="s">
        <v>1084</v>
      </c>
      <c r="IK268" s="1" t="s">
        <v>418</v>
      </c>
      <c r="IL268" s="38" t="s">
        <v>242</v>
      </c>
      <c r="IM268" s="1">
        <v>0</v>
      </c>
      <c r="IN268" s="1">
        <v>0</v>
      </c>
      <c r="IO268" s="1">
        <v>26.47</v>
      </c>
      <c r="IQ268" s="1">
        <v>4.96</v>
      </c>
      <c r="IR268" s="1">
        <v>56.7</v>
      </c>
      <c r="IS268" s="1">
        <v>123</v>
      </c>
      <c r="IT268" s="1">
        <v>143</v>
      </c>
      <c r="IU268" s="1">
        <v>13.1</v>
      </c>
      <c r="IV268" s="1">
        <v>71.3</v>
      </c>
      <c r="IW268" s="1">
        <v>1.14</v>
      </c>
      <c r="IX268" s="1">
        <v>33</v>
      </c>
      <c r="IY268" s="1">
        <v>9</v>
      </c>
      <c r="IZ268" s="1">
        <v>23</v>
      </c>
      <c r="JA268" s="1">
        <v>28</v>
      </c>
      <c r="JB268" s="1">
        <v>155</v>
      </c>
      <c r="JC268" s="1">
        <v>29</v>
      </c>
      <c r="JD268" s="1">
        <v>7921</v>
      </c>
      <c r="JE268" s="23">
        <v>57</v>
      </c>
      <c r="JI268" s="38" t="s">
        <v>242</v>
      </c>
      <c r="JN268" s="23"/>
    </row>
    <row r="269" s="4" customFormat="1" spans="1:274">
      <c r="A269" s="60">
        <v>162</v>
      </c>
      <c r="B269" s="222">
        <v>3001546193</v>
      </c>
      <c r="C269" s="222" t="s">
        <v>1136</v>
      </c>
      <c r="E269" s="59">
        <v>3</v>
      </c>
      <c r="F269" s="49">
        <v>2</v>
      </c>
      <c r="G269" s="60">
        <v>3</v>
      </c>
      <c r="H269" s="4">
        <v>1</v>
      </c>
      <c r="I269" s="71">
        <v>52.1923235871474</v>
      </c>
      <c r="J269" s="47">
        <v>1</v>
      </c>
      <c r="K269" s="68">
        <f t="shared" si="117"/>
        <v>5.21923235871474</v>
      </c>
      <c r="L269" s="49">
        <v>3</v>
      </c>
      <c r="M269" s="76">
        <v>24746</v>
      </c>
      <c r="N269" s="4">
        <v>0</v>
      </c>
      <c r="O269" s="4">
        <v>0</v>
      </c>
      <c r="P269" s="4">
        <v>0</v>
      </c>
      <c r="Q269" s="4">
        <v>0</v>
      </c>
      <c r="R269" s="1">
        <v>0</v>
      </c>
      <c r="S269" s="19">
        <v>264</v>
      </c>
      <c r="T269" s="83">
        <v>267</v>
      </c>
      <c r="U269" s="4">
        <v>1</v>
      </c>
      <c r="V269" s="4">
        <v>1</v>
      </c>
      <c r="W269" s="4">
        <v>1</v>
      </c>
      <c r="X269" s="1">
        <v>1</v>
      </c>
      <c r="Z269" s="96">
        <v>43809</v>
      </c>
      <c r="AA269" s="60">
        <v>92</v>
      </c>
      <c r="AB269" s="60">
        <v>0</v>
      </c>
      <c r="AC269" s="4">
        <v>20.89</v>
      </c>
      <c r="AD269" s="17">
        <v>1</v>
      </c>
      <c r="AE269" s="190" t="s">
        <v>295</v>
      </c>
      <c r="AF269" s="98"/>
      <c r="AG269" s="98" t="s">
        <v>235</v>
      </c>
      <c r="AH269" s="98">
        <v>1</v>
      </c>
      <c r="AI269" s="21">
        <v>1</v>
      </c>
      <c r="AJ269" s="98">
        <v>3.2</v>
      </c>
      <c r="AK269" s="60">
        <v>3.2</v>
      </c>
      <c r="AL269" s="107">
        <v>2</v>
      </c>
      <c r="AM269" s="4">
        <v>1</v>
      </c>
      <c r="AN269" s="4">
        <v>1</v>
      </c>
      <c r="AO269" s="4">
        <v>0</v>
      </c>
      <c r="AP269" s="4">
        <v>0</v>
      </c>
      <c r="AQ269" s="60">
        <v>1</v>
      </c>
      <c r="AR269" s="1">
        <v>1</v>
      </c>
      <c r="AS269" s="60">
        <v>1</v>
      </c>
      <c r="AT269" s="60" t="s">
        <v>246</v>
      </c>
      <c r="AU269" s="17">
        <v>1</v>
      </c>
      <c r="AV269" s="17">
        <v>1</v>
      </c>
      <c r="AW269" s="4">
        <v>0</v>
      </c>
      <c r="AX269" s="4">
        <v>1</v>
      </c>
      <c r="AY269" s="4">
        <v>1</v>
      </c>
      <c r="AZ269" s="4">
        <v>1</v>
      </c>
      <c r="BA269" s="1">
        <v>1</v>
      </c>
      <c r="BB269" s="60">
        <v>1</v>
      </c>
      <c r="BC269" s="22">
        <v>0</v>
      </c>
      <c r="BD269" s="4">
        <v>0</v>
      </c>
      <c r="BF269" s="4">
        <v>0</v>
      </c>
      <c r="BG269" s="4">
        <v>1</v>
      </c>
      <c r="BH269" s="17">
        <v>1</v>
      </c>
      <c r="BI269" s="4">
        <v>0</v>
      </c>
      <c r="BJ269" s="60">
        <v>0</v>
      </c>
      <c r="BK269" s="116">
        <v>1</v>
      </c>
      <c r="BL269" s="4">
        <v>0</v>
      </c>
      <c r="BM269" s="4">
        <v>0</v>
      </c>
      <c r="BN269" s="4">
        <v>1</v>
      </c>
      <c r="BO269" s="4">
        <v>0</v>
      </c>
      <c r="BP269" s="1">
        <v>1</v>
      </c>
      <c r="BQ269" s="60">
        <v>1</v>
      </c>
      <c r="BR269" s="4">
        <v>13.88</v>
      </c>
      <c r="BS269" s="1">
        <v>1</v>
      </c>
      <c r="BT269" s="1">
        <v>2</v>
      </c>
      <c r="BU269" s="1">
        <v>3</v>
      </c>
      <c r="BW269" s="4">
        <v>5.49</v>
      </c>
      <c r="BX269" s="1">
        <v>2</v>
      </c>
      <c r="BY269" s="66">
        <v>3</v>
      </c>
      <c r="BZ269" s="4">
        <v>60.9</v>
      </c>
      <c r="CA269" s="4">
        <v>160</v>
      </c>
      <c r="CB269" s="24">
        <v>2</v>
      </c>
      <c r="CC269" s="4">
        <v>92</v>
      </c>
      <c r="CD269" s="48">
        <f t="shared" si="133"/>
        <v>1.84</v>
      </c>
      <c r="CE269" s="48">
        <v>2</v>
      </c>
      <c r="CF269" s="127">
        <v>0</v>
      </c>
      <c r="CG269" s="4">
        <v>0</v>
      </c>
      <c r="CH269" s="4">
        <v>0</v>
      </c>
      <c r="CI269" s="4">
        <v>0</v>
      </c>
      <c r="CJ269" s="4">
        <v>0</v>
      </c>
      <c r="CK269" s="4">
        <v>92</v>
      </c>
      <c r="CL269" s="1">
        <f t="shared" si="109"/>
        <v>1.84</v>
      </c>
      <c r="CM269" s="4">
        <v>12.2</v>
      </c>
      <c r="CN269" s="17">
        <v>1</v>
      </c>
      <c r="CO269" s="4">
        <v>79.7</v>
      </c>
      <c r="CP269" s="17">
        <v>4</v>
      </c>
      <c r="CQ269" s="1">
        <f t="shared" si="132"/>
        <v>7.97</v>
      </c>
      <c r="CR269" s="4">
        <v>1.06</v>
      </c>
      <c r="CS269" s="1">
        <f t="shared" si="134"/>
        <v>10.6</v>
      </c>
      <c r="CT269" s="107">
        <v>1</v>
      </c>
      <c r="CU269" s="4">
        <v>42</v>
      </c>
      <c r="CV269" s="107">
        <v>2</v>
      </c>
      <c r="CW269" s="4">
        <v>13.8</v>
      </c>
      <c r="CX269" s="26">
        <f t="shared" si="118"/>
        <v>1.13987908640124</v>
      </c>
      <c r="CY269" s="27">
        <f t="shared" si="119"/>
        <v>0.752320197024816</v>
      </c>
      <c r="CZ269" s="26">
        <f t="shared" si="120"/>
        <v>3.57</v>
      </c>
      <c r="DA269" s="28">
        <f t="shared" si="121"/>
        <v>-2.81767980297518</v>
      </c>
      <c r="DB269" s="107">
        <v>1</v>
      </c>
      <c r="DC269" s="1">
        <v>1</v>
      </c>
      <c r="DD269" s="60">
        <v>2</v>
      </c>
      <c r="DE269" s="29">
        <f t="shared" si="136"/>
        <v>1</v>
      </c>
      <c r="DF269" s="141">
        <v>1</v>
      </c>
      <c r="DG269" s="4">
        <v>36</v>
      </c>
      <c r="DH269" s="1">
        <f t="shared" si="135"/>
        <v>3.6</v>
      </c>
      <c r="DI269" s="4">
        <v>38</v>
      </c>
      <c r="DJ269" s="1">
        <f t="shared" si="123"/>
        <v>3.8</v>
      </c>
      <c r="DK269" s="1">
        <v>3</v>
      </c>
      <c r="DL269" s="4">
        <v>130</v>
      </c>
      <c r="DM269" s="4">
        <v>72</v>
      </c>
      <c r="DN269" s="1">
        <f t="shared" si="110"/>
        <v>7.2</v>
      </c>
      <c r="DO269" s="4">
        <v>9149</v>
      </c>
      <c r="DP269" s="1">
        <v>2</v>
      </c>
      <c r="DQ269" s="1">
        <f t="shared" si="111"/>
        <v>9.149</v>
      </c>
      <c r="DR269" s="4">
        <v>81</v>
      </c>
      <c r="DS269" s="127">
        <v>3.9</v>
      </c>
      <c r="DT269" s="4" t="s">
        <v>241</v>
      </c>
      <c r="DU269" s="4">
        <v>1</v>
      </c>
      <c r="DV269" s="4">
        <v>5</v>
      </c>
      <c r="DW269" s="1">
        <v>1</v>
      </c>
      <c r="DX269" s="190">
        <v>6.19</v>
      </c>
      <c r="DY269" s="4">
        <v>72.4</v>
      </c>
      <c r="DZ269" s="30">
        <v>143</v>
      </c>
      <c r="EA269" s="4">
        <v>51</v>
      </c>
      <c r="EB269" s="4">
        <v>12.5</v>
      </c>
      <c r="EC269" s="4">
        <v>75.4</v>
      </c>
      <c r="ED269" s="4">
        <v>1.09</v>
      </c>
      <c r="EE269" s="4">
        <v>33</v>
      </c>
      <c r="EF269" s="4">
        <v>19</v>
      </c>
      <c r="EG269" s="26">
        <f t="shared" si="137"/>
        <v>1.27875360095283</v>
      </c>
      <c r="EH269" s="26">
        <f t="shared" si="138"/>
        <v>0.843977376628867</v>
      </c>
      <c r="EI269" s="1">
        <f t="shared" si="139"/>
        <v>2.805</v>
      </c>
      <c r="EJ269" s="28">
        <f t="shared" si="140"/>
        <v>-1.96102262337113</v>
      </c>
      <c r="EK269" s="22">
        <v>2</v>
      </c>
      <c r="EL269" s="1">
        <v>2</v>
      </c>
      <c r="EM269" s="4">
        <v>160</v>
      </c>
      <c r="EN269" s="4">
        <v>241</v>
      </c>
      <c r="EO269" s="4">
        <v>102</v>
      </c>
      <c r="EP269" s="4">
        <v>59</v>
      </c>
      <c r="EQ269" s="4">
        <v>7221</v>
      </c>
      <c r="ER269" s="127">
        <v>69</v>
      </c>
      <c r="ES269" s="116">
        <v>7.27</v>
      </c>
      <c r="ET269" s="4">
        <v>1</v>
      </c>
      <c r="EU269" s="4">
        <v>5.16</v>
      </c>
      <c r="EV269" s="4">
        <v>64.6</v>
      </c>
      <c r="EW269" s="30">
        <v>125</v>
      </c>
      <c r="EX269" s="4">
        <v>74</v>
      </c>
      <c r="FB269" s="4">
        <v>31</v>
      </c>
      <c r="FC269" s="4">
        <v>13.4</v>
      </c>
      <c r="FD269" s="4">
        <v>135</v>
      </c>
      <c r="FE269" s="4">
        <v>44</v>
      </c>
      <c r="FF269" s="4">
        <v>135</v>
      </c>
      <c r="FG269" s="4">
        <v>74</v>
      </c>
      <c r="FH269" s="4">
        <v>5301</v>
      </c>
      <c r="FK269" s="190">
        <v>39.4</v>
      </c>
      <c r="FL269" s="4">
        <v>37</v>
      </c>
      <c r="FM269" s="17"/>
      <c r="FN269" s="31">
        <v>1</v>
      </c>
      <c r="FO269" s="157">
        <v>1</v>
      </c>
      <c r="FP269" s="4">
        <v>0</v>
      </c>
      <c r="FQ269" s="1">
        <v>0</v>
      </c>
      <c r="FR269" s="4">
        <v>0</v>
      </c>
      <c r="FS269" s="1">
        <v>0</v>
      </c>
      <c r="FT269" s="1">
        <f t="shared" si="128"/>
        <v>0</v>
      </c>
      <c r="FU269" s="60">
        <v>0</v>
      </c>
      <c r="FV269" s="1">
        <f t="shared" si="129"/>
        <v>0</v>
      </c>
      <c r="FW269" s="1">
        <v>0</v>
      </c>
      <c r="FX269" s="1">
        <v>0</v>
      </c>
      <c r="FY269" s="17">
        <v>0</v>
      </c>
      <c r="FZ269" s="1">
        <v>0</v>
      </c>
      <c r="GA269" s="17"/>
      <c r="GB269" s="1">
        <v>0</v>
      </c>
      <c r="GC269" s="17">
        <v>0</v>
      </c>
      <c r="GD269" s="17">
        <v>0</v>
      </c>
      <c r="GE269" s="1">
        <v>0</v>
      </c>
      <c r="GF269" s="17"/>
      <c r="GG269" s="1">
        <v>0</v>
      </c>
      <c r="GH269" s="17">
        <v>0</v>
      </c>
      <c r="GI269" s="17">
        <v>0</v>
      </c>
      <c r="GJ269" s="1">
        <v>0</v>
      </c>
      <c r="GK269" s="4">
        <v>0</v>
      </c>
      <c r="GL269" s="4">
        <v>0</v>
      </c>
      <c r="GM269" s="32">
        <v>0</v>
      </c>
      <c r="GN269" s="17">
        <v>0</v>
      </c>
      <c r="GO269" s="60">
        <v>0</v>
      </c>
      <c r="GP269" s="1">
        <v>0</v>
      </c>
      <c r="GQ269" s="1">
        <v>0</v>
      </c>
      <c r="GR269" s="60">
        <v>0</v>
      </c>
      <c r="GS269" s="1">
        <v>0</v>
      </c>
      <c r="GT269" s="32">
        <v>0</v>
      </c>
      <c r="GU269" s="32">
        <v>0</v>
      </c>
      <c r="GV269" s="4">
        <v>0</v>
      </c>
      <c r="GW269" s="4">
        <v>0</v>
      </c>
      <c r="GX269" s="157">
        <v>0</v>
      </c>
      <c r="GY269" s="60">
        <v>0</v>
      </c>
      <c r="GZ269" s="17">
        <v>0</v>
      </c>
      <c r="HA269" s="127">
        <v>0</v>
      </c>
      <c r="HB269" s="4">
        <v>0</v>
      </c>
      <c r="HC269" s="17">
        <v>0</v>
      </c>
      <c r="HD269" s="170">
        <v>0</v>
      </c>
      <c r="HE269" s="17">
        <v>0</v>
      </c>
      <c r="HF269" s="17">
        <v>0</v>
      </c>
      <c r="HG269" s="17">
        <v>0</v>
      </c>
      <c r="HH269" s="17">
        <v>0</v>
      </c>
      <c r="HI269" s="17">
        <v>0</v>
      </c>
      <c r="HL269" s="4">
        <v>0</v>
      </c>
      <c r="HM269" s="4">
        <v>0</v>
      </c>
      <c r="HN269" s="4">
        <v>0</v>
      </c>
      <c r="HO269" s="4">
        <v>0</v>
      </c>
      <c r="HP269" s="4">
        <v>0</v>
      </c>
      <c r="HQ269" s="4">
        <v>0</v>
      </c>
      <c r="HR269" s="32">
        <v>0</v>
      </c>
      <c r="HS269" s="1">
        <v>0</v>
      </c>
      <c r="HT269" s="32">
        <v>0</v>
      </c>
      <c r="HU269" s="32">
        <v>0</v>
      </c>
      <c r="HV269" s="1"/>
      <c r="HW269" s="32">
        <v>0</v>
      </c>
      <c r="HX269" s="32">
        <v>0</v>
      </c>
      <c r="HY269" s="1">
        <f t="shared" si="130"/>
        <v>0</v>
      </c>
      <c r="HZ269" s="1">
        <v>0</v>
      </c>
      <c r="IA269" s="1">
        <f t="shared" si="131"/>
        <v>0</v>
      </c>
      <c r="IB269" s="1">
        <v>0</v>
      </c>
      <c r="IC269" s="4">
        <v>0</v>
      </c>
      <c r="ID269" s="116">
        <v>0</v>
      </c>
      <c r="IE269" s="116"/>
      <c r="IF269" s="116"/>
      <c r="IG269" s="180">
        <v>1</v>
      </c>
      <c r="IH269" s="116" t="s">
        <v>242</v>
      </c>
      <c r="II269" s="179">
        <v>0</v>
      </c>
      <c r="IJ269" s="4" t="s">
        <v>1137</v>
      </c>
      <c r="IK269" s="4" t="s">
        <v>1138</v>
      </c>
      <c r="IL269" s="4" t="s">
        <v>242</v>
      </c>
      <c r="JE269" s="116"/>
      <c r="JI269" s="4" t="s">
        <v>242</v>
      </c>
      <c r="JN269" s="116"/>
    </row>
    <row r="270" s="3" customFormat="1" spans="2:274">
      <c r="B270" s="56"/>
      <c r="C270" s="56"/>
      <c r="E270" s="54">
        <v>3</v>
      </c>
      <c r="F270" s="49">
        <v>2</v>
      </c>
      <c r="G270" s="66">
        <v>3</v>
      </c>
      <c r="H270" s="66">
        <v>1</v>
      </c>
      <c r="I270" s="71">
        <v>64.4442338471906</v>
      </c>
      <c r="J270" s="47">
        <v>2</v>
      </c>
      <c r="K270" s="68">
        <f t="shared" si="117"/>
        <v>6.44442338471906</v>
      </c>
      <c r="L270" s="49">
        <v>4</v>
      </c>
      <c r="M270" s="79">
        <v>20515</v>
      </c>
      <c r="N270" s="66">
        <v>0</v>
      </c>
      <c r="O270" s="66">
        <v>0</v>
      </c>
      <c r="P270" s="66">
        <v>1</v>
      </c>
      <c r="Q270" s="66">
        <v>2</v>
      </c>
      <c r="R270" s="1">
        <v>1</v>
      </c>
      <c r="S270" s="19">
        <v>265</v>
      </c>
      <c r="T270" s="83">
        <v>268</v>
      </c>
      <c r="U270" s="3">
        <v>2</v>
      </c>
      <c r="V270" s="3">
        <v>2</v>
      </c>
      <c r="W270" s="1">
        <v>2</v>
      </c>
      <c r="X270" s="1">
        <v>1</v>
      </c>
      <c r="Z270" s="92">
        <v>44054</v>
      </c>
      <c r="AA270" s="66">
        <v>87</v>
      </c>
      <c r="AB270" s="66">
        <v>0</v>
      </c>
      <c r="AC270" s="3">
        <v>19.59</v>
      </c>
      <c r="AD270" s="17">
        <v>1</v>
      </c>
      <c r="AE270" s="95" t="s">
        <v>298</v>
      </c>
      <c r="AF270" s="94"/>
      <c r="AG270" s="94" t="s">
        <v>235</v>
      </c>
      <c r="AH270" s="94">
        <v>1</v>
      </c>
      <c r="AI270" s="21">
        <v>1</v>
      </c>
      <c r="AJ270" s="94">
        <v>1.8</v>
      </c>
      <c r="AK270" s="66">
        <v>1.8</v>
      </c>
      <c r="AL270" s="22">
        <v>1</v>
      </c>
      <c r="AM270" s="3">
        <v>1</v>
      </c>
      <c r="AN270" s="3">
        <v>1</v>
      </c>
      <c r="AO270" s="3">
        <v>0</v>
      </c>
      <c r="AP270" s="3">
        <v>0</v>
      </c>
      <c r="AQ270" s="66">
        <v>1</v>
      </c>
      <c r="AR270" s="1">
        <v>1</v>
      </c>
      <c r="AS270" s="66">
        <v>1</v>
      </c>
      <c r="AT270" s="66">
        <v>0</v>
      </c>
      <c r="AU270" s="66">
        <v>0</v>
      </c>
      <c r="AV270" s="66">
        <v>0</v>
      </c>
      <c r="AW270" s="3">
        <v>0</v>
      </c>
      <c r="AX270" s="3">
        <v>1</v>
      </c>
      <c r="AY270" s="3">
        <v>1</v>
      </c>
      <c r="AZ270" s="3">
        <v>1</v>
      </c>
      <c r="BA270" s="1">
        <v>1</v>
      </c>
      <c r="BB270" s="66">
        <v>1</v>
      </c>
      <c r="BC270" s="22">
        <v>0</v>
      </c>
      <c r="BD270" s="3">
        <v>0</v>
      </c>
      <c r="BF270" s="3">
        <v>0</v>
      </c>
      <c r="BG270" s="3">
        <v>1</v>
      </c>
      <c r="BH270" s="17">
        <v>1</v>
      </c>
      <c r="BI270" s="3">
        <v>0</v>
      </c>
      <c r="BJ270" s="66">
        <v>0</v>
      </c>
      <c r="BK270" s="118">
        <v>1</v>
      </c>
      <c r="BL270" s="3">
        <v>0</v>
      </c>
      <c r="BM270" s="3">
        <v>0</v>
      </c>
      <c r="BN270" s="3">
        <v>1</v>
      </c>
      <c r="BO270" s="3">
        <v>0</v>
      </c>
      <c r="BP270" s="1">
        <v>1</v>
      </c>
      <c r="BQ270" s="66">
        <v>1</v>
      </c>
      <c r="BR270" s="3">
        <v>3.12</v>
      </c>
      <c r="BS270" s="1">
        <v>1</v>
      </c>
      <c r="BT270" s="1">
        <v>1</v>
      </c>
      <c r="BU270" s="66">
        <v>1</v>
      </c>
      <c r="BW270" s="3">
        <v>4.39</v>
      </c>
      <c r="BX270" s="1">
        <v>2</v>
      </c>
      <c r="BY270" s="1">
        <v>2</v>
      </c>
      <c r="BZ270" s="3">
        <v>62.6</v>
      </c>
      <c r="CA270" s="3">
        <v>156</v>
      </c>
      <c r="CB270" s="24">
        <v>2</v>
      </c>
      <c r="CC270" s="3">
        <v>87</v>
      </c>
      <c r="CD270" s="48">
        <f t="shared" si="133"/>
        <v>1.74</v>
      </c>
      <c r="CE270" s="48">
        <v>2</v>
      </c>
      <c r="CF270" s="129">
        <v>0</v>
      </c>
      <c r="CG270" s="3">
        <v>0</v>
      </c>
      <c r="CH270" s="3">
        <v>0</v>
      </c>
      <c r="CI270" s="3">
        <v>0</v>
      </c>
      <c r="CJ270" s="3">
        <v>0</v>
      </c>
      <c r="CK270" s="3">
        <v>87</v>
      </c>
      <c r="CL270" s="1">
        <f t="shared" si="109"/>
        <v>1.74</v>
      </c>
      <c r="CM270" s="3">
        <v>11.1</v>
      </c>
      <c r="CN270" s="17">
        <v>1</v>
      </c>
      <c r="CO270" s="3">
        <v>110</v>
      </c>
      <c r="CP270" s="17">
        <v>7</v>
      </c>
      <c r="CQ270" s="1">
        <f t="shared" si="132"/>
        <v>11</v>
      </c>
      <c r="CR270" s="3">
        <v>0.96</v>
      </c>
      <c r="CS270" s="1">
        <f t="shared" si="134"/>
        <v>9.6</v>
      </c>
      <c r="CT270" s="107">
        <v>1</v>
      </c>
      <c r="CU270" s="3">
        <v>41</v>
      </c>
      <c r="CV270" s="107">
        <v>2</v>
      </c>
      <c r="CW270" s="3">
        <v>17.2</v>
      </c>
      <c r="CX270" s="26">
        <f t="shared" si="118"/>
        <v>1.23552844690755</v>
      </c>
      <c r="CY270" s="27">
        <f t="shared" si="119"/>
        <v>0.815448774958982</v>
      </c>
      <c r="CZ270" s="26">
        <f t="shared" si="120"/>
        <v>3.485</v>
      </c>
      <c r="DA270" s="28">
        <f t="shared" si="121"/>
        <v>-2.66955122504102</v>
      </c>
      <c r="DB270" s="107">
        <v>1</v>
      </c>
      <c r="DC270" s="1">
        <v>1</v>
      </c>
      <c r="DD270" s="66">
        <v>2</v>
      </c>
      <c r="DE270" s="29">
        <f t="shared" si="136"/>
        <v>1</v>
      </c>
      <c r="DF270" s="141">
        <v>1</v>
      </c>
      <c r="DG270" s="3">
        <v>30</v>
      </c>
      <c r="DH270" s="1">
        <f t="shared" si="135"/>
        <v>3</v>
      </c>
      <c r="DI270" s="3">
        <v>34</v>
      </c>
      <c r="DJ270" s="1">
        <f t="shared" si="123"/>
        <v>3.4</v>
      </c>
      <c r="DK270" s="17">
        <v>2</v>
      </c>
      <c r="DL270" s="3">
        <v>128</v>
      </c>
      <c r="DM270" s="3">
        <v>53</v>
      </c>
      <c r="DN270" s="1">
        <f t="shared" si="110"/>
        <v>5.3</v>
      </c>
      <c r="DO270" s="3">
        <v>9137</v>
      </c>
      <c r="DP270" s="1">
        <v>2</v>
      </c>
      <c r="DQ270" s="1">
        <f t="shared" si="111"/>
        <v>9.137</v>
      </c>
      <c r="DR270" s="3">
        <v>53</v>
      </c>
      <c r="DS270" s="129">
        <v>7</v>
      </c>
      <c r="DT270" s="3" t="s">
        <v>241</v>
      </c>
      <c r="DU270" s="3">
        <v>1</v>
      </c>
      <c r="DV270" s="3">
        <v>5</v>
      </c>
      <c r="DW270" s="1">
        <v>1</v>
      </c>
      <c r="DX270" s="95">
        <v>8.76</v>
      </c>
      <c r="DY270" s="3">
        <v>89</v>
      </c>
      <c r="DZ270" s="30">
        <v>150</v>
      </c>
      <c r="EA270" s="3">
        <v>67</v>
      </c>
      <c r="EB270" s="3">
        <v>11.5</v>
      </c>
      <c r="EC270" s="3">
        <v>99.8</v>
      </c>
      <c r="ED270" s="3">
        <v>1</v>
      </c>
      <c r="EE270" s="3">
        <v>35</v>
      </c>
      <c r="EF270" s="3">
        <v>19.8</v>
      </c>
      <c r="EG270" s="26">
        <f t="shared" si="137"/>
        <v>1.29666519026153</v>
      </c>
      <c r="EH270" s="26">
        <f t="shared" si="138"/>
        <v>0.855799025572611</v>
      </c>
      <c r="EI270" s="1">
        <f t="shared" si="139"/>
        <v>2.975</v>
      </c>
      <c r="EJ270" s="28">
        <f t="shared" si="140"/>
        <v>-2.11920097442739</v>
      </c>
      <c r="EK270" s="22">
        <v>2</v>
      </c>
      <c r="EL270" s="1">
        <v>2</v>
      </c>
      <c r="EM270" s="3">
        <v>96</v>
      </c>
      <c r="EN270" s="3">
        <v>111</v>
      </c>
      <c r="EO270" s="3">
        <v>90</v>
      </c>
      <c r="EP270" s="3">
        <v>44</v>
      </c>
      <c r="EQ270" s="3">
        <v>8361</v>
      </c>
      <c r="ER270" s="129">
        <v>69</v>
      </c>
      <c r="ES270" s="118"/>
      <c r="ET270" s="3">
        <v>1</v>
      </c>
      <c r="EU270" s="3">
        <v>4.77</v>
      </c>
      <c r="EV270" s="3">
        <v>63.1</v>
      </c>
      <c r="EW270" s="30">
        <v>129</v>
      </c>
      <c r="EX270" s="3">
        <v>64</v>
      </c>
      <c r="FB270" s="3">
        <v>32</v>
      </c>
      <c r="FC270" s="3">
        <v>13.7</v>
      </c>
      <c r="FD270" s="3">
        <v>77</v>
      </c>
      <c r="FE270" s="3">
        <v>35</v>
      </c>
      <c r="FF270" s="3">
        <v>111</v>
      </c>
      <c r="FG270" s="3">
        <v>66</v>
      </c>
      <c r="FH270" s="3">
        <v>6214</v>
      </c>
      <c r="FI270" s="3">
        <v>69</v>
      </c>
      <c r="FK270" s="95">
        <v>37.8</v>
      </c>
      <c r="FL270" s="3">
        <v>36.5</v>
      </c>
      <c r="FM270" s="1"/>
      <c r="FN270" s="31">
        <v>1</v>
      </c>
      <c r="FO270" s="32">
        <v>0</v>
      </c>
      <c r="FP270" s="3">
        <v>0</v>
      </c>
      <c r="FQ270" s="1">
        <v>0</v>
      </c>
      <c r="FR270" s="3">
        <v>0</v>
      </c>
      <c r="FS270" s="1">
        <v>0</v>
      </c>
      <c r="FT270" s="1">
        <f t="shared" si="128"/>
        <v>0</v>
      </c>
      <c r="FU270" s="66">
        <v>0</v>
      </c>
      <c r="FV270" s="1">
        <f t="shared" si="129"/>
        <v>0</v>
      </c>
      <c r="FW270" s="1">
        <v>0</v>
      </c>
      <c r="FX270" s="1">
        <v>0</v>
      </c>
      <c r="FY270" s="17">
        <v>0</v>
      </c>
      <c r="FZ270" s="1">
        <v>0</v>
      </c>
      <c r="GA270" s="17"/>
      <c r="GB270" s="1">
        <v>0</v>
      </c>
      <c r="GC270" s="17">
        <v>0</v>
      </c>
      <c r="GD270" s="17">
        <v>0</v>
      </c>
      <c r="GE270" s="1">
        <v>0</v>
      </c>
      <c r="GF270" s="17"/>
      <c r="GG270" s="1">
        <v>0</v>
      </c>
      <c r="GH270" s="17">
        <v>0</v>
      </c>
      <c r="GI270" s="17">
        <v>0</v>
      </c>
      <c r="GJ270" s="1">
        <v>0</v>
      </c>
      <c r="GK270" s="3">
        <v>0</v>
      </c>
      <c r="GL270" s="3">
        <v>0</v>
      </c>
      <c r="GM270" s="32">
        <v>0</v>
      </c>
      <c r="GN270" s="17">
        <v>0</v>
      </c>
      <c r="GO270" s="66">
        <v>0</v>
      </c>
      <c r="GP270" s="1">
        <v>0</v>
      </c>
      <c r="GQ270" s="1">
        <v>0</v>
      </c>
      <c r="GR270" s="66">
        <v>0</v>
      </c>
      <c r="GS270" s="1">
        <v>0</v>
      </c>
      <c r="GT270" s="32">
        <v>0</v>
      </c>
      <c r="GU270" s="32">
        <v>0</v>
      </c>
      <c r="GV270" s="3" t="s">
        <v>1139</v>
      </c>
      <c r="GW270" s="3">
        <v>0</v>
      </c>
      <c r="GX270" s="157">
        <v>0</v>
      </c>
      <c r="GY270" s="66">
        <v>0</v>
      </c>
      <c r="GZ270" s="17">
        <v>0</v>
      </c>
      <c r="HA270" s="129">
        <v>0</v>
      </c>
      <c r="HB270" s="3">
        <v>0</v>
      </c>
      <c r="HC270" s="17">
        <v>0</v>
      </c>
      <c r="HD270" s="170">
        <v>0</v>
      </c>
      <c r="HE270" s="17">
        <v>0</v>
      </c>
      <c r="HF270" s="17">
        <v>0</v>
      </c>
      <c r="HG270" s="17">
        <v>0</v>
      </c>
      <c r="HH270" s="17">
        <v>0</v>
      </c>
      <c r="HI270" s="17">
        <v>0</v>
      </c>
      <c r="HL270" s="3">
        <v>0</v>
      </c>
      <c r="HM270" s="3">
        <v>0</v>
      </c>
      <c r="HN270" s="3">
        <v>0</v>
      </c>
      <c r="HO270" s="3">
        <v>0</v>
      </c>
      <c r="HP270" s="3">
        <v>0</v>
      </c>
      <c r="HQ270" s="3">
        <v>0</v>
      </c>
      <c r="HR270" s="32">
        <v>0</v>
      </c>
      <c r="HS270" s="1">
        <v>0</v>
      </c>
      <c r="HT270" s="32">
        <v>0</v>
      </c>
      <c r="HU270" s="32">
        <v>0</v>
      </c>
      <c r="HV270" s="1"/>
      <c r="HW270" s="32">
        <v>0</v>
      </c>
      <c r="HX270" s="32">
        <v>0</v>
      </c>
      <c r="HY270" s="1">
        <f t="shared" si="130"/>
        <v>0</v>
      </c>
      <c r="HZ270" s="1">
        <v>0</v>
      </c>
      <c r="IA270" s="1">
        <f t="shared" si="131"/>
        <v>0</v>
      </c>
      <c r="IB270" s="1">
        <v>0</v>
      </c>
      <c r="IC270" s="3">
        <v>0</v>
      </c>
      <c r="ID270" s="118">
        <v>0</v>
      </c>
      <c r="IE270" s="118"/>
      <c r="IF270" s="118"/>
      <c r="IG270" s="115">
        <v>1</v>
      </c>
      <c r="IH270" s="118" t="s">
        <v>242</v>
      </c>
      <c r="II270" s="179">
        <v>0</v>
      </c>
      <c r="IJ270" s="3" t="s">
        <v>248</v>
      </c>
      <c r="IL270" s="3" t="s">
        <v>242</v>
      </c>
      <c r="JE270" s="118"/>
      <c r="JI270" s="3" t="s">
        <v>242</v>
      </c>
      <c r="JN270" s="118"/>
    </row>
    <row r="271" s="3" customFormat="1" spans="2:274">
      <c r="B271" s="56"/>
      <c r="C271" s="56"/>
      <c r="E271" s="54">
        <v>3</v>
      </c>
      <c r="F271" s="49">
        <v>2</v>
      </c>
      <c r="G271" s="66">
        <v>3</v>
      </c>
      <c r="H271" s="66">
        <v>1</v>
      </c>
      <c r="I271" s="71">
        <v>65.2115153274982</v>
      </c>
      <c r="J271" s="47">
        <v>2</v>
      </c>
      <c r="K271" s="68">
        <f t="shared" si="117"/>
        <v>6.52115153274982</v>
      </c>
      <c r="L271" s="49">
        <v>4</v>
      </c>
      <c r="M271" s="79">
        <v>20515</v>
      </c>
      <c r="N271" s="66">
        <v>0</v>
      </c>
      <c r="O271" s="66">
        <v>0</v>
      </c>
      <c r="P271" s="66">
        <v>1</v>
      </c>
      <c r="Q271" s="66">
        <v>2</v>
      </c>
      <c r="R271" s="1">
        <v>1</v>
      </c>
      <c r="S271" s="19">
        <v>266</v>
      </c>
      <c r="T271" s="83">
        <v>269</v>
      </c>
      <c r="U271" s="3">
        <v>2</v>
      </c>
      <c r="V271" s="3">
        <v>2</v>
      </c>
      <c r="W271" s="1">
        <v>2</v>
      </c>
      <c r="X271" s="1">
        <v>1</v>
      </c>
      <c r="Z271" s="92">
        <v>44334</v>
      </c>
      <c r="AA271" s="66">
        <v>50</v>
      </c>
      <c r="AB271" s="66">
        <v>0</v>
      </c>
      <c r="AC271" s="3">
        <v>21.33</v>
      </c>
      <c r="AD271" s="17">
        <v>1</v>
      </c>
      <c r="AE271" s="95" t="s">
        <v>295</v>
      </c>
      <c r="AF271" s="94"/>
      <c r="AG271" s="94" t="s">
        <v>235</v>
      </c>
      <c r="AH271" s="94">
        <v>1</v>
      </c>
      <c r="AI271" s="21">
        <v>1</v>
      </c>
      <c r="AJ271" s="94">
        <v>2.6</v>
      </c>
      <c r="AK271" s="66">
        <v>2.6</v>
      </c>
      <c r="AL271" s="107">
        <v>2</v>
      </c>
      <c r="AM271" s="3">
        <v>1</v>
      </c>
      <c r="AN271" s="3">
        <v>1</v>
      </c>
      <c r="AO271" s="3">
        <v>0</v>
      </c>
      <c r="AP271" s="3">
        <v>0</v>
      </c>
      <c r="AQ271" s="66">
        <v>1</v>
      </c>
      <c r="AR271" s="1">
        <v>1</v>
      </c>
      <c r="AS271" s="66">
        <v>1</v>
      </c>
      <c r="AT271" s="66" t="s">
        <v>246</v>
      </c>
      <c r="AU271" s="17">
        <v>1</v>
      </c>
      <c r="AV271" s="17">
        <v>1</v>
      </c>
      <c r="AW271" s="3">
        <v>0</v>
      </c>
      <c r="AX271" s="3">
        <v>1</v>
      </c>
      <c r="AY271" s="3">
        <v>1</v>
      </c>
      <c r="AZ271" s="3">
        <v>1</v>
      </c>
      <c r="BA271" s="1">
        <v>1</v>
      </c>
      <c r="BB271" s="66">
        <v>1</v>
      </c>
      <c r="BC271" s="22">
        <v>0</v>
      </c>
      <c r="BD271" s="3">
        <v>1</v>
      </c>
      <c r="BF271" s="3">
        <v>1</v>
      </c>
      <c r="BG271" s="3">
        <v>1</v>
      </c>
      <c r="BH271" s="17">
        <v>1</v>
      </c>
      <c r="BI271" s="3">
        <v>0</v>
      </c>
      <c r="BJ271" s="66">
        <v>0</v>
      </c>
      <c r="BK271" s="118">
        <v>1</v>
      </c>
      <c r="BL271" s="3">
        <v>0</v>
      </c>
      <c r="BM271" s="3">
        <v>0</v>
      </c>
      <c r="BN271" s="3">
        <v>1</v>
      </c>
      <c r="BO271" s="3">
        <v>0</v>
      </c>
      <c r="BP271" s="1">
        <v>1</v>
      </c>
      <c r="BQ271" s="66">
        <v>1</v>
      </c>
      <c r="BR271" s="3">
        <v>3.7</v>
      </c>
      <c r="BS271" s="1">
        <v>1</v>
      </c>
      <c r="BT271" s="1">
        <v>2</v>
      </c>
      <c r="BU271" s="1">
        <v>2</v>
      </c>
      <c r="BW271" s="3">
        <v>3.82</v>
      </c>
      <c r="BX271" s="17">
        <v>1</v>
      </c>
      <c r="BY271" s="1">
        <v>2</v>
      </c>
      <c r="BZ271" s="3">
        <v>62.3</v>
      </c>
      <c r="CA271" s="3">
        <v>116</v>
      </c>
      <c r="CB271" s="24">
        <v>1</v>
      </c>
      <c r="CC271" s="3">
        <v>53</v>
      </c>
      <c r="CD271" s="48">
        <f t="shared" si="133"/>
        <v>1.06</v>
      </c>
      <c r="CE271" s="48">
        <v>2</v>
      </c>
      <c r="CF271" s="129">
        <v>0</v>
      </c>
      <c r="CG271" s="3">
        <v>0</v>
      </c>
      <c r="CH271" s="3">
        <v>0</v>
      </c>
      <c r="CI271" s="3">
        <v>0</v>
      </c>
      <c r="CJ271" s="3">
        <v>0</v>
      </c>
      <c r="CK271" s="3">
        <v>53</v>
      </c>
      <c r="CL271" s="1">
        <f t="shared" si="109"/>
        <v>1.06</v>
      </c>
      <c r="CM271" s="3">
        <v>12.6</v>
      </c>
      <c r="CN271" s="17">
        <v>1</v>
      </c>
      <c r="CO271" s="3">
        <v>77.7</v>
      </c>
      <c r="CP271" s="17">
        <v>4</v>
      </c>
      <c r="CQ271" s="1">
        <f t="shared" si="132"/>
        <v>7.77</v>
      </c>
      <c r="CR271" s="3">
        <v>1.1</v>
      </c>
      <c r="CS271" s="1">
        <f t="shared" si="134"/>
        <v>11</v>
      </c>
      <c r="CT271" s="107">
        <v>1</v>
      </c>
      <c r="CU271" s="3">
        <v>39</v>
      </c>
      <c r="CV271" s="107">
        <v>2</v>
      </c>
      <c r="CW271" s="3">
        <v>7.7</v>
      </c>
      <c r="CX271" s="26">
        <f t="shared" si="118"/>
        <v>0.886490725172482</v>
      </c>
      <c r="CY271" s="27">
        <f t="shared" si="119"/>
        <v>0.585083878613838</v>
      </c>
      <c r="CZ271" s="26">
        <f t="shared" si="120"/>
        <v>3.315</v>
      </c>
      <c r="DA271" s="28">
        <f t="shared" si="121"/>
        <v>-2.72991612138616</v>
      </c>
      <c r="DB271" s="107">
        <v>1</v>
      </c>
      <c r="DC271" s="1">
        <v>1</v>
      </c>
      <c r="DD271" s="66">
        <v>1</v>
      </c>
      <c r="DE271" s="29">
        <f t="shared" si="136"/>
        <v>0</v>
      </c>
      <c r="DF271" s="29">
        <v>0</v>
      </c>
      <c r="DG271" s="3">
        <v>21</v>
      </c>
      <c r="DH271" s="1">
        <f t="shared" si="135"/>
        <v>2.1</v>
      </c>
      <c r="DI271" s="3">
        <v>29</v>
      </c>
      <c r="DJ271" s="1">
        <f t="shared" si="123"/>
        <v>2.9</v>
      </c>
      <c r="DK271" s="17">
        <v>2</v>
      </c>
      <c r="DL271" s="3">
        <v>83</v>
      </c>
      <c r="DM271" s="3">
        <v>58</v>
      </c>
      <c r="DN271" s="1">
        <f t="shared" si="110"/>
        <v>5.8</v>
      </c>
      <c r="DO271" s="3">
        <v>4774</v>
      </c>
      <c r="DP271" s="1">
        <v>2</v>
      </c>
      <c r="DQ271" s="1">
        <f t="shared" si="111"/>
        <v>4.774</v>
      </c>
      <c r="DR271" s="3">
        <v>84</v>
      </c>
      <c r="DS271" s="129">
        <v>3.5</v>
      </c>
      <c r="DT271" s="3" t="s">
        <v>260</v>
      </c>
      <c r="DU271" s="3">
        <v>1</v>
      </c>
      <c r="DV271" s="3">
        <v>6</v>
      </c>
      <c r="DW271" s="1">
        <v>1</v>
      </c>
      <c r="DX271" s="95">
        <v>9.71</v>
      </c>
      <c r="DY271" s="3">
        <v>87.7</v>
      </c>
      <c r="DZ271" s="30">
        <v>120</v>
      </c>
      <c r="EA271" s="3">
        <v>64</v>
      </c>
      <c r="EB271" s="3">
        <v>13</v>
      </c>
      <c r="EC271" s="3">
        <v>72.3</v>
      </c>
      <c r="ED271" s="3">
        <v>1.13</v>
      </c>
      <c r="EE271" s="3">
        <v>40</v>
      </c>
      <c r="EF271" s="3">
        <v>10.6</v>
      </c>
      <c r="EG271" s="26">
        <f t="shared" si="137"/>
        <v>1.02530586526477</v>
      </c>
      <c r="EH271" s="26">
        <f t="shared" si="138"/>
        <v>0.676701871074748</v>
      </c>
      <c r="EI271" s="1">
        <f t="shared" si="139"/>
        <v>3.4</v>
      </c>
      <c r="EJ271" s="28">
        <f t="shared" si="140"/>
        <v>-2.72329812892525</v>
      </c>
      <c r="EK271" s="22">
        <v>1</v>
      </c>
      <c r="EL271" s="3">
        <v>1</v>
      </c>
      <c r="EM271" s="3">
        <v>92</v>
      </c>
      <c r="EN271" s="3">
        <v>167</v>
      </c>
      <c r="EO271" s="3">
        <v>96</v>
      </c>
      <c r="EP271" s="3">
        <v>54</v>
      </c>
      <c r="EQ271" s="3">
        <v>5106</v>
      </c>
      <c r="ER271" s="129">
        <v>87</v>
      </c>
      <c r="ES271" s="118"/>
      <c r="ET271" s="3">
        <v>0</v>
      </c>
      <c r="EW271" s="30"/>
      <c r="FK271" s="95">
        <v>37</v>
      </c>
      <c r="FL271" s="3">
        <v>36.6</v>
      </c>
      <c r="FM271" s="1"/>
      <c r="FN271" s="31">
        <v>0</v>
      </c>
      <c r="FO271" s="32">
        <v>0</v>
      </c>
      <c r="FP271" s="3">
        <v>0</v>
      </c>
      <c r="FQ271" s="1">
        <v>0</v>
      </c>
      <c r="FR271" s="3">
        <v>0</v>
      </c>
      <c r="FS271" s="1">
        <v>0</v>
      </c>
      <c r="FT271" s="1">
        <f t="shared" si="128"/>
        <v>0</v>
      </c>
      <c r="FU271" s="66">
        <v>0</v>
      </c>
      <c r="FV271" s="1">
        <f t="shared" si="129"/>
        <v>0</v>
      </c>
      <c r="FW271" s="1">
        <v>0</v>
      </c>
      <c r="FX271" s="1">
        <v>0</v>
      </c>
      <c r="FY271" s="17">
        <v>0</v>
      </c>
      <c r="FZ271" s="1">
        <v>0</v>
      </c>
      <c r="GA271" s="17"/>
      <c r="GB271" s="1">
        <v>0</v>
      </c>
      <c r="GC271" s="17">
        <v>0</v>
      </c>
      <c r="GD271" s="17">
        <v>0</v>
      </c>
      <c r="GE271" s="1">
        <v>0</v>
      </c>
      <c r="GF271" s="17"/>
      <c r="GG271" s="1">
        <v>0</v>
      </c>
      <c r="GH271" s="17">
        <v>0</v>
      </c>
      <c r="GI271" s="17">
        <v>0</v>
      </c>
      <c r="GJ271" s="1">
        <v>0</v>
      </c>
      <c r="GK271" s="3">
        <v>0</v>
      </c>
      <c r="GL271" s="3">
        <v>0</v>
      </c>
      <c r="GM271" s="32">
        <v>0</v>
      </c>
      <c r="GN271" s="17">
        <v>0</v>
      </c>
      <c r="GO271" s="66">
        <v>0</v>
      </c>
      <c r="GP271" s="1">
        <v>0</v>
      </c>
      <c r="GQ271" s="1">
        <v>0</v>
      </c>
      <c r="GR271" s="66">
        <v>0</v>
      </c>
      <c r="GS271" s="1">
        <v>0</v>
      </c>
      <c r="GT271" s="32">
        <v>0</v>
      </c>
      <c r="GU271" s="32">
        <v>0</v>
      </c>
      <c r="GV271" s="3">
        <v>0</v>
      </c>
      <c r="GW271" s="3">
        <v>0</v>
      </c>
      <c r="GX271" s="157">
        <v>0</v>
      </c>
      <c r="GY271" s="66">
        <v>0</v>
      </c>
      <c r="GZ271" s="17">
        <v>0</v>
      </c>
      <c r="HA271" s="129">
        <v>0</v>
      </c>
      <c r="HB271" s="3">
        <v>0</v>
      </c>
      <c r="HC271" s="17">
        <v>0</v>
      </c>
      <c r="HD271" s="170">
        <v>0</v>
      </c>
      <c r="HE271" s="17">
        <v>0</v>
      </c>
      <c r="HF271" s="17">
        <v>0</v>
      </c>
      <c r="HG271" s="17">
        <v>0</v>
      </c>
      <c r="HH271" s="17">
        <v>0</v>
      </c>
      <c r="HI271" s="17">
        <v>0</v>
      </c>
      <c r="HL271" s="3">
        <v>0</v>
      </c>
      <c r="HM271" s="3">
        <v>0</v>
      </c>
      <c r="HN271" s="3">
        <v>0</v>
      </c>
      <c r="HO271" s="3">
        <v>0</v>
      </c>
      <c r="HP271" s="3">
        <v>0</v>
      </c>
      <c r="HQ271" s="3">
        <v>0</v>
      </c>
      <c r="HR271" s="32">
        <v>0</v>
      </c>
      <c r="HS271" s="1">
        <v>0</v>
      </c>
      <c r="HT271" s="32">
        <v>0</v>
      </c>
      <c r="HU271" s="32">
        <v>0</v>
      </c>
      <c r="HV271" s="1"/>
      <c r="HW271" s="32">
        <v>0</v>
      </c>
      <c r="HX271" s="32">
        <v>0</v>
      </c>
      <c r="HY271" s="1">
        <f t="shared" si="130"/>
        <v>0</v>
      </c>
      <c r="HZ271" s="1">
        <v>0</v>
      </c>
      <c r="IA271" s="1">
        <f t="shared" si="131"/>
        <v>0</v>
      </c>
      <c r="IB271" s="1">
        <v>0</v>
      </c>
      <c r="IC271" s="3">
        <v>0</v>
      </c>
      <c r="ID271" s="118">
        <v>0</v>
      </c>
      <c r="IE271" s="118"/>
      <c r="IF271" s="118"/>
      <c r="IG271" s="115">
        <v>1</v>
      </c>
      <c r="IH271" s="118" t="s">
        <v>242</v>
      </c>
      <c r="II271" s="179">
        <v>0</v>
      </c>
      <c r="IJ271" s="3" t="s">
        <v>1140</v>
      </c>
      <c r="IK271" s="3" t="s">
        <v>439</v>
      </c>
      <c r="IL271" s="3" t="s">
        <v>242</v>
      </c>
      <c r="JE271" s="118"/>
      <c r="JI271" s="3" t="s">
        <v>242</v>
      </c>
      <c r="JN271" s="118"/>
    </row>
    <row r="272" s="1" customFormat="1" ht="24" customHeight="1" spans="1:274">
      <c r="A272" s="17">
        <v>163</v>
      </c>
      <c r="B272" s="48">
        <v>100173732</v>
      </c>
      <c r="C272" s="48" t="s">
        <v>1141</v>
      </c>
      <c r="E272" s="49">
        <v>3</v>
      </c>
      <c r="F272" s="49">
        <v>2</v>
      </c>
      <c r="G272" s="17">
        <v>3</v>
      </c>
      <c r="H272" s="1">
        <v>1</v>
      </c>
      <c r="I272" s="71">
        <v>59.4414784394251</v>
      </c>
      <c r="J272" s="47">
        <v>1</v>
      </c>
      <c r="K272" s="68">
        <f t="shared" si="117"/>
        <v>5.94414784394251</v>
      </c>
      <c r="L272" s="49">
        <v>3</v>
      </c>
      <c r="M272" s="78">
        <v>22098</v>
      </c>
      <c r="N272" s="1">
        <v>0</v>
      </c>
      <c r="O272" s="1">
        <v>0</v>
      </c>
      <c r="P272" s="1">
        <v>1</v>
      </c>
      <c r="Q272" s="1">
        <v>1</v>
      </c>
      <c r="R272" s="1">
        <v>0</v>
      </c>
      <c r="S272" s="19">
        <v>267</v>
      </c>
      <c r="T272" s="83">
        <v>270</v>
      </c>
      <c r="U272" s="1">
        <v>1</v>
      </c>
      <c r="V272" s="1">
        <v>1</v>
      </c>
      <c r="W272" s="1">
        <v>1</v>
      </c>
      <c r="X272" s="1">
        <v>1</v>
      </c>
      <c r="Z272" s="88">
        <v>43809</v>
      </c>
      <c r="AA272" s="17" t="s">
        <v>1142</v>
      </c>
      <c r="AB272" s="17">
        <v>0</v>
      </c>
      <c r="AC272" s="1">
        <v>23.45</v>
      </c>
      <c r="AD272" s="1">
        <v>2</v>
      </c>
      <c r="AE272" s="20" t="s">
        <v>295</v>
      </c>
      <c r="AF272" s="16"/>
      <c r="AG272" s="16" t="s">
        <v>235</v>
      </c>
      <c r="AH272" s="16">
        <v>1</v>
      </c>
      <c r="AI272" s="21">
        <v>1</v>
      </c>
      <c r="AJ272" s="16">
        <v>2.2</v>
      </c>
      <c r="AK272" s="17">
        <v>2.2</v>
      </c>
      <c r="AL272" s="107">
        <v>2</v>
      </c>
      <c r="AM272" s="1">
        <v>3</v>
      </c>
      <c r="AN272" s="1">
        <v>3</v>
      </c>
      <c r="AO272" s="1" t="s">
        <v>1143</v>
      </c>
      <c r="AP272" s="1" t="s">
        <v>293</v>
      </c>
      <c r="AQ272" s="17">
        <v>6</v>
      </c>
      <c r="AR272" s="3">
        <v>3</v>
      </c>
      <c r="AS272" s="3">
        <v>2</v>
      </c>
      <c r="AT272" s="17" t="s">
        <v>285</v>
      </c>
      <c r="AU272" s="3">
        <v>3</v>
      </c>
      <c r="AV272" s="3">
        <v>2</v>
      </c>
      <c r="AW272" s="1">
        <v>0</v>
      </c>
      <c r="AX272" s="1">
        <v>1</v>
      </c>
      <c r="AY272" s="1">
        <v>1</v>
      </c>
      <c r="AZ272" s="1">
        <v>2</v>
      </c>
      <c r="BA272" s="1">
        <v>2</v>
      </c>
      <c r="BB272" s="107">
        <v>2</v>
      </c>
      <c r="BC272" s="22">
        <v>1</v>
      </c>
      <c r="BD272" s="22">
        <v>0</v>
      </c>
      <c r="BE272" s="22"/>
      <c r="BF272" s="1">
        <v>1</v>
      </c>
      <c r="BG272" s="1">
        <v>1</v>
      </c>
      <c r="BH272" s="17">
        <v>1</v>
      </c>
      <c r="BI272" s="1">
        <v>0</v>
      </c>
      <c r="BJ272" s="17">
        <v>0</v>
      </c>
      <c r="BK272" s="23">
        <v>2</v>
      </c>
      <c r="BL272" s="1">
        <v>1</v>
      </c>
      <c r="BM272" s="1">
        <v>0</v>
      </c>
      <c r="BN272" s="1">
        <v>0</v>
      </c>
      <c r="BO272" s="1">
        <v>0</v>
      </c>
      <c r="BP272" s="1">
        <v>2</v>
      </c>
      <c r="BQ272" s="1">
        <v>2</v>
      </c>
      <c r="BR272" s="1">
        <v>87.82</v>
      </c>
      <c r="BS272" s="1">
        <v>2</v>
      </c>
      <c r="BT272" s="1">
        <v>3</v>
      </c>
      <c r="BU272" s="1">
        <v>4</v>
      </c>
      <c r="BW272" s="1">
        <v>4.5</v>
      </c>
      <c r="BX272" s="1">
        <v>2</v>
      </c>
      <c r="BY272" s="1">
        <v>2</v>
      </c>
      <c r="BZ272" s="1">
        <v>34.3</v>
      </c>
      <c r="CA272" s="1">
        <v>140</v>
      </c>
      <c r="CB272" s="24">
        <v>2</v>
      </c>
      <c r="CC272" s="24">
        <v>106</v>
      </c>
      <c r="CD272" s="48">
        <f t="shared" si="133"/>
        <v>2.12</v>
      </c>
      <c r="CE272" s="48">
        <v>3</v>
      </c>
      <c r="CF272" s="25">
        <v>0</v>
      </c>
      <c r="CG272" s="17">
        <v>0</v>
      </c>
      <c r="CH272" s="17">
        <v>0</v>
      </c>
      <c r="CI272" s="17">
        <v>0</v>
      </c>
      <c r="CJ272" s="17">
        <v>0</v>
      </c>
      <c r="CK272" s="17">
        <v>106</v>
      </c>
      <c r="CL272" s="1">
        <f t="shared" si="109"/>
        <v>2.12</v>
      </c>
      <c r="CM272" s="22">
        <v>12.8</v>
      </c>
      <c r="CN272" s="17">
        <v>1</v>
      </c>
      <c r="CO272" s="1">
        <v>71.7</v>
      </c>
      <c r="CP272" s="17">
        <v>4</v>
      </c>
      <c r="CQ272" s="1">
        <f t="shared" si="132"/>
        <v>7.17</v>
      </c>
      <c r="CR272" s="1">
        <v>1.12</v>
      </c>
      <c r="CS272" s="1">
        <f t="shared" si="134"/>
        <v>11.2</v>
      </c>
      <c r="CT272" s="107">
        <v>1</v>
      </c>
      <c r="CU272" s="22">
        <v>32</v>
      </c>
      <c r="CV272" s="22">
        <v>1</v>
      </c>
      <c r="CW272" s="22">
        <v>32.2</v>
      </c>
      <c r="CX272" s="26">
        <f t="shared" si="118"/>
        <v>1.50785587169583</v>
      </c>
      <c r="CY272" s="27">
        <f t="shared" si="119"/>
        <v>0.995184875319248</v>
      </c>
      <c r="CZ272" s="26">
        <f t="shared" si="120"/>
        <v>2.72</v>
      </c>
      <c r="DA272" s="28">
        <f t="shared" si="121"/>
        <v>-1.72481512468075</v>
      </c>
      <c r="DB272" s="22">
        <v>2</v>
      </c>
      <c r="DC272" s="1">
        <v>1</v>
      </c>
      <c r="DD272" s="17">
        <v>2</v>
      </c>
      <c r="DE272" s="29">
        <f t="shared" si="136"/>
        <v>0</v>
      </c>
      <c r="DF272" s="29">
        <v>0</v>
      </c>
      <c r="DG272" s="1">
        <v>35</v>
      </c>
      <c r="DH272" s="1">
        <f t="shared" si="135"/>
        <v>3.5</v>
      </c>
      <c r="DI272" s="1">
        <v>38</v>
      </c>
      <c r="DJ272" s="1">
        <f t="shared" si="123"/>
        <v>3.8</v>
      </c>
      <c r="DK272" s="1">
        <v>3</v>
      </c>
      <c r="DL272" s="1">
        <v>97</v>
      </c>
      <c r="DM272" s="1">
        <v>42</v>
      </c>
      <c r="DN272" s="1">
        <f t="shared" si="110"/>
        <v>4.2</v>
      </c>
      <c r="DO272" s="1">
        <v>3867</v>
      </c>
      <c r="DP272" s="1">
        <v>1</v>
      </c>
      <c r="DQ272" s="1">
        <f t="shared" si="111"/>
        <v>3.867</v>
      </c>
      <c r="DR272" s="1">
        <v>72</v>
      </c>
      <c r="DS272" s="25">
        <v>4.8</v>
      </c>
      <c r="DT272" s="1" t="s">
        <v>260</v>
      </c>
      <c r="DU272" s="1">
        <v>1</v>
      </c>
      <c r="DV272" s="1">
        <v>6</v>
      </c>
      <c r="DW272" s="1">
        <v>1</v>
      </c>
      <c r="DX272" s="20">
        <v>7.84</v>
      </c>
      <c r="DY272" s="1">
        <v>71.6</v>
      </c>
      <c r="DZ272" s="30">
        <v>139</v>
      </c>
      <c r="EA272" s="1">
        <v>96</v>
      </c>
      <c r="EB272" s="1">
        <v>12.6</v>
      </c>
      <c r="EC272" s="1">
        <v>74.1</v>
      </c>
      <c r="ED272" s="1">
        <v>1.1</v>
      </c>
      <c r="EE272" s="1">
        <v>32</v>
      </c>
      <c r="EF272" s="1">
        <v>42.7</v>
      </c>
      <c r="EG272" s="26">
        <f t="shared" si="137"/>
        <v>1.63042787502502</v>
      </c>
      <c r="EH272" s="26">
        <f t="shared" si="138"/>
        <v>1.07608239751652</v>
      </c>
      <c r="EI272" s="1">
        <f t="shared" si="139"/>
        <v>2.72</v>
      </c>
      <c r="EJ272" s="28">
        <f t="shared" si="140"/>
        <v>-1.64391760248348</v>
      </c>
      <c r="EK272" s="22">
        <v>2</v>
      </c>
      <c r="EL272" s="1">
        <v>2</v>
      </c>
      <c r="EM272" s="1">
        <v>121</v>
      </c>
      <c r="EN272" s="1">
        <v>229</v>
      </c>
      <c r="EO272" s="1">
        <v>96</v>
      </c>
      <c r="EP272" s="1">
        <v>44</v>
      </c>
      <c r="EQ272" s="1">
        <v>3715</v>
      </c>
      <c r="ER272" s="25">
        <v>81</v>
      </c>
      <c r="ES272" s="23">
        <v>86.53</v>
      </c>
      <c r="ET272" s="1">
        <v>1</v>
      </c>
      <c r="EU272" s="1">
        <v>5.41</v>
      </c>
      <c r="EV272" s="1">
        <v>39.5</v>
      </c>
      <c r="EW272" s="30">
        <v>130</v>
      </c>
      <c r="EX272" s="1">
        <v>114</v>
      </c>
      <c r="FB272" s="1">
        <v>28</v>
      </c>
      <c r="FC272" s="1">
        <v>24.2</v>
      </c>
      <c r="FD272" s="1">
        <v>99</v>
      </c>
      <c r="FE272" s="1">
        <v>55</v>
      </c>
      <c r="FF272" s="1">
        <v>92</v>
      </c>
      <c r="FG272" s="1">
        <v>49</v>
      </c>
      <c r="FH272" s="1">
        <v>2839</v>
      </c>
      <c r="FI272" s="1">
        <v>77</v>
      </c>
      <c r="FK272" s="20">
        <v>38.3</v>
      </c>
      <c r="FL272" s="1">
        <v>36.5</v>
      </c>
      <c r="FM272" s="17"/>
      <c r="FN272" s="31">
        <v>1</v>
      </c>
      <c r="FO272" s="157">
        <v>1</v>
      </c>
      <c r="FP272" s="1">
        <v>0</v>
      </c>
      <c r="FQ272" s="1">
        <v>0</v>
      </c>
      <c r="FR272" s="1">
        <v>0</v>
      </c>
      <c r="FS272" s="1">
        <v>0</v>
      </c>
      <c r="FT272" s="1">
        <f t="shared" si="128"/>
        <v>0</v>
      </c>
      <c r="FU272" s="1">
        <v>0</v>
      </c>
      <c r="FV272" s="1">
        <f t="shared" si="129"/>
        <v>0</v>
      </c>
      <c r="FW272" s="1">
        <v>0</v>
      </c>
      <c r="FX272" s="1">
        <v>0</v>
      </c>
      <c r="FY272" s="17">
        <v>0</v>
      </c>
      <c r="FZ272" s="1">
        <v>0</v>
      </c>
      <c r="GB272" s="1">
        <v>0</v>
      </c>
      <c r="GC272" s="1">
        <v>0</v>
      </c>
      <c r="GD272" s="17">
        <v>0</v>
      </c>
      <c r="GE272" s="1">
        <v>0</v>
      </c>
      <c r="GG272" s="1">
        <v>0</v>
      </c>
      <c r="GH272" s="1">
        <v>0</v>
      </c>
      <c r="GI272" s="17">
        <v>0</v>
      </c>
      <c r="GJ272" s="1">
        <v>0</v>
      </c>
      <c r="GK272" s="1">
        <v>0</v>
      </c>
      <c r="GL272" s="1">
        <v>0</v>
      </c>
      <c r="GM272" s="32">
        <v>0</v>
      </c>
      <c r="GN272" s="17">
        <v>0</v>
      </c>
      <c r="GO272" s="17">
        <v>0</v>
      </c>
      <c r="GP272" s="1">
        <v>0</v>
      </c>
      <c r="GQ272" s="1">
        <v>0</v>
      </c>
      <c r="GR272" s="1">
        <v>0</v>
      </c>
      <c r="GS272" s="1">
        <v>0</v>
      </c>
      <c r="GT272" s="32">
        <v>0</v>
      </c>
      <c r="GU272" s="32">
        <v>0</v>
      </c>
      <c r="GV272" s="1">
        <v>0</v>
      </c>
      <c r="GW272" s="1">
        <v>0</v>
      </c>
      <c r="GX272" s="157">
        <v>0</v>
      </c>
      <c r="GY272" s="17">
        <v>0</v>
      </c>
      <c r="GZ272" s="17">
        <v>0</v>
      </c>
      <c r="HA272" s="25">
        <v>0</v>
      </c>
      <c r="HB272" s="1">
        <v>0</v>
      </c>
      <c r="HC272" s="17">
        <v>0</v>
      </c>
      <c r="HD272" s="170">
        <v>0</v>
      </c>
      <c r="HE272" s="17">
        <v>0</v>
      </c>
      <c r="HF272" s="17">
        <v>0</v>
      </c>
      <c r="HG272" s="17">
        <v>0</v>
      </c>
      <c r="HH272" s="17">
        <v>0</v>
      </c>
      <c r="HI272" s="17">
        <v>0</v>
      </c>
      <c r="HL272" s="1">
        <v>0</v>
      </c>
      <c r="HM272" s="1">
        <v>0</v>
      </c>
      <c r="HN272" s="1">
        <v>0</v>
      </c>
      <c r="HO272" s="1">
        <v>0</v>
      </c>
      <c r="HP272" s="1">
        <v>0</v>
      </c>
      <c r="HQ272" s="1">
        <v>0</v>
      </c>
      <c r="HR272" s="32">
        <v>0</v>
      </c>
      <c r="HS272" s="1">
        <v>0</v>
      </c>
      <c r="HT272" s="32">
        <v>0</v>
      </c>
      <c r="HU272" s="32">
        <v>0</v>
      </c>
      <c r="HW272" s="32">
        <v>0</v>
      </c>
      <c r="HX272" s="32">
        <v>0</v>
      </c>
      <c r="HY272" s="1">
        <f t="shared" si="130"/>
        <v>0</v>
      </c>
      <c r="HZ272" s="1">
        <v>0</v>
      </c>
      <c r="IA272" s="1">
        <f t="shared" si="131"/>
        <v>0</v>
      </c>
      <c r="IB272" s="1">
        <v>0</v>
      </c>
      <c r="IC272" s="1">
        <v>0</v>
      </c>
      <c r="ID272" s="23">
        <v>0</v>
      </c>
      <c r="IE272" s="23"/>
      <c r="IF272" s="23"/>
      <c r="IG272" s="36">
        <v>3</v>
      </c>
      <c r="IH272" s="37" t="s">
        <v>242</v>
      </c>
      <c r="II272" s="179">
        <v>0</v>
      </c>
      <c r="IJ272" s="1" t="s">
        <v>632</v>
      </c>
      <c r="IK272" s="1" t="s">
        <v>1144</v>
      </c>
      <c r="IL272" s="38" t="s">
        <v>242</v>
      </c>
      <c r="JE272" s="23"/>
      <c r="JI272" s="38" t="s">
        <v>242</v>
      </c>
      <c r="JN272" s="23"/>
    </row>
    <row r="273" s="3" customFormat="1" ht="30" spans="2:274">
      <c r="B273" s="56"/>
      <c r="C273" s="56"/>
      <c r="E273" s="54">
        <v>3</v>
      </c>
      <c r="F273" s="49">
        <v>2</v>
      </c>
      <c r="G273" s="66">
        <v>3</v>
      </c>
      <c r="H273" s="66">
        <v>1</v>
      </c>
      <c r="I273" s="71">
        <v>60.1157039630178</v>
      </c>
      <c r="J273" s="47">
        <v>2</v>
      </c>
      <c r="K273" s="68">
        <f t="shared" si="117"/>
        <v>6.01157039630178</v>
      </c>
      <c r="L273" s="49">
        <v>4</v>
      </c>
      <c r="M273" s="79">
        <v>22098</v>
      </c>
      <c r="N273" s="66">
        <v>0</v>
      </c>
      <c r="O273" s="66">
        <v>0</v>
      </c>
      <c r="P273" s="66">
        <v>1</v>
      </c>
      <c r="Q273" s="66">
        <v>1</v>
      </c>
      <c r="R273" s="1">
        <v>0</v>
      </c>
      <c r="S273" s="19">
        <v>268</v>
      </c>
      <c r="T273" s="83">
        <v>271</v>
      </c>
      <c r="U273" s="3">
        <v>2</v>
      </c>
      <c r="V273" s="3">
        <v>2</v>
      </c>
      <c r="W273" s="1">
        <v>2</v>
      </c>
      <c r="X273" s="1">
        <v>1</v>
      </c>
      <c r="Z273" s="92">
        <v>44056</v>
      </c>
      <c r="AA273" s="66">
        <v>143</v>
      </c>
      <c r="AB273" s="66">
        <v>0</v>
      </c>
      <c r="AC273" s="3">
        <v>22.75</v>
      </c>
      <c r="AD273" s="1">
        <v>2</v>
      </c>
      <c r="AE273" s="95" t="s">
        <v>1145</v>
      </c>
      <c r="AF273" s="94"/>
      <c r="AG273" s="94" t="s">
        <v>255</v>
      </c>
      <c r="AH273" s="94">
        <v>3</v>
      </c>
      <c r="AI273" s="21">
        <v>3</v>
      </c>
      <c r="AJ273" s="94">
        <v>1.3</v>
      </c>
      <c r="AK273" s="66">
        <v>1.3</v>
      </c>
      <c r="AL273" s="22">
        <v>1</v>
      </c>
      <c r="AM273" s="3">
        <v>4</v>
      </c>
      <c r="AN273" s="1">
        <v>3</v>
      </c>
      <c r="AO273" s="3">
        <v>0</v>
      </c>
      <c r="AP273" s="66" t="s">
        <v>293</v>
      </c>
      <c r="AQ273" s="66">
        <v>6</v>
      </c>
      <c r="AR273" s="3">
        <v>3</v>
      </c>
      <c r="AS273" s="3">
        <v>2</v>
      </c>
      <c r="AT273" s="66" t="s">
        <v>285</v>
      </c>
      <c r="AU273" s="3">
        <v>3</v>
      </c>
      <c r="AV273" s="3">
        <v>2</v>
      </c>
      <c r="AW273" s="3">
        <v>0</v>
      </c>
      <c r="AX273" s="3">
        <v>1</v>
      </c>
      <c r="AY273" s="3">
        <v>1</v>
      </c>
      <c r="AZ273" s="3">
        <v>2</v>
      </c>
      <c r="BA273" s="1">
        <v>2</v>
      </c>
      <c r="BB273" s="66">
        <v>2</v>
      </c>
      <c r="BC273" s="22">
        <v>1</v>
      </c>
      <c r="BD273" s="3">
        <v>0</v>
      </c>
      <c r="BF273" s="3">
        <v>1</v>
      </c>
      <c r="BG273" s="3">
        <v>1</v>
      </c>
      <c r="BH273" s="17">
        <v>1</v>
      </c>
      <c r="BI273" s="3">
        <v>0</v>
      </c>
      <c r="BJ273" s="66">
        <v>0</v>
      </c>
      <c r="BK273" s="118">
        <v>4</v>
      </c>
      <c r="BL273" s="3">
        <v>1</v>
      </c>
      <c r="BM273" s="3">
        <v>0</v>
      </c>
      <c r="BN273" s="3">
        <v>0</v>
      </c>
      <c r="BO273" s="3">
        <v>0</v>
      </c>
      <c r="BP273" s="1">
        <v>2</v>
      </c>
      <c r="BQ273" s="66">
        <v>2</v>
      </c>
      <c r="BR273" s="3">
        <v>110.7</v>
      </c>
      <c r="BS273" s="1">
        <v>2</v>
      </c>
      <c r="BT273" s="1">
        <v>3</v>
      </c>
      <c r="BU273" s="1">
        <v>4</v>
      </c>
      <c r="BW273" s="3">
        <v>5.02</v>
      </c>
      <c r="BX273" s="1">
        <v>2</v>
      </c>
      <c r="BY273" s="66">
        <v>3</v>
      </c>
      <c r="BZ273" s="3">
        <v>35.6</v>
      </c>
      <c r="CA273" s="3">
        <v>142</v>
      </c>
      <c r="CB273" s="24">
        <v>2</v>
      </c>
      <c r="CC273" s="3">
        <v>143</v>
      </c>
      <c r="CD273" s="48">
        <f t="shared" si="133"/>
        <v>2.86</v>
      </c>
      <c r="CE273" s="48">
        <v>3</v>
      </c>
      <c r="CF273" s="129">
        <v>0</v>
      </c>
      <c r="CG273" s="3">
        <v>0</v>
      </c>
      <c r="CH273" s="3">
        <v>0</v>
      </c>
      <c r="CI273" s="3">
        <v>0</v>
      </c>
      <c r="CJ273" s="3">
        <v>0</v>
      </c>
      <c r="CK273" s="3">
        <v>143</v>
      </c>
      <c r="CL273" s="1">
        <f t="shared" si="109"/>
        <v>2.86</v>
      </c>
      <c r="CM273" s="3">
        <v>12.5</v>
      </c>
      <c r="CN273" s="17">
        <v>1</v>
      </c>
      <c r="CO273" s="3">
        <v>79.4</v>
      </c>
      <c r="CP273" s="17">
        <v>4</v>
      </c>
      <c r="CQ273" s="1">
        <f t="shared" si="132"/>
        <v>7.94</v>
      </c>
      <c r="CR273" s="3">
        <v>1.09</v>
      </c>
      <c r="CS273" s="1">
        <f t="shared" si="134"/>
        <v>10.9</v>
      </c>
      <c r="CT273" s="107">
        <v>1</v>
      </c>
      <c r="CU273" s="3">
        <v>34</v>
      </c>
      <c r="CV273" s="22">
        <v>1</v>
      </c>
      <c r="CW273" s="3">
        <v>34.6</v>
      </c>
      <c r="CX273" s="26">
        <f t="shared" si="118"/>
        <v>1.53907609879278</v>
      </c>
      <c r="CY273" s="27">
        <f t="shared" si="119"/>
        <v>1.01579022520323</v>
      </c>
      <c r="CZ273" s="26">
        <f t="shared" si="120"/>
        <v>2.89</v>
      </c>
      <c r="DA273" s="28">
        <f t="shared" si="121"/>
        <v>-1.87420977479677</v>
      </c>
      <c r="DB273" s="22">
        <v>2</v>
      </c>
      <c r="DC273" s="1">
        <v>1</v>
      </c>
      <c r="DD273" s="66">
        <v>2</v>
      </c>
      <c r="DE273" s="29">
        <f t="shared" si="136"/>
        <v>0</v>
      </c>
      <c r="DF273" s="29">
        <v>0</v>
      </c>
      <c r="DG273" s="3">
        <v>43</v>
      </c>
      <c r="DH273" s="1">
        <f t="shared" si="135"/>
        <v>4.3</v>
      </c>
      <c r="DI273" s="3">
        <v>44</v>
      </c>
      <c r="DJ273" s="1">
        <f t="shared" si="123"/>
        <v>4.4</v>
      </c>
      <c r="DK273" s="1">
        <v>3</v>
      </c>
      <c r="DL273" s="3">
        <v>119</v>
      </c>
      <c r="DM273" s="3">
        <v>62</v>
      </c>
      <c r="DN273" s="1">
        <f t="shared" si="110"/>
        <v>6.2</v>
      </c>
      <c r="DO273" s="3">
        <v>3037</v>
      </c>
      <c r="DP273" s="1">
        <v>1</v>
      </c>
      <c r="DQ273" s="1">
        <f t="shared" si="111"/>
        <v>3.037</v>
      </c>
      <c r="DR273" s="3">
        <v>80</v>
      </c>
      <c r="DS273" s="129">
        <v>4.8</v>
      </c>
      <c r="DT273" s="3" t="s">
        <v>308</v>
      </c>
      <c r="DU273" s="3">
        <v>2</v>
      </c>
      <c r="DV273" s="3">
        <v>7</v>
      </c>
      <c r="DW273" s="1">
        <v>2</v>
      </c>
      <c r="DX273" s="95">
        <v>6.13</v>
      </c>
      <c r="DY273" s="3">
        <v>49.5</v>
      </c>
      <c r="DZ273" s="30">
        <v>146</v>
      </c>
      <c r="EA273" s="3">
        <v>96</v>
      </c>
      <c r="EB273" s="3">
        <v>12.2</v>
      </c>
      <c r="EC273" s="3">
        <v>84.9</v>
      </c>
      <c r="ED273" s="3">
        <v>1.06</v>
      </c>
      <c r="EE273" s="3">
        <v>30</v>
      </c>
      <c r="EF273" s="3">
        <v>47.1</v>
      </c>
      <c r="EG273" s="26">
        <f t="shared" si="137"/>
        <v>1.6730209071289</v>
      </c>
      <c r="EH273" s="26">
        <f t="shared" si="138"/>
        <v>1.10419379870507</v>
      </c>
      <c r="EI273" s="1">
        <f t="shared" si="139"/>
        <v>2.55</v>
      </c>
      <c r="EJ273" s="28">
        <f t="shared" si="140"/>
        <v>-1.44580620129493</v>
      </c>
      <c r="EK273" s="22">
        <v>2</v>
      </c>
      <c r="EL273" s="1">
        <v>2</v>
      </c>
      <c r="EM273" s="3">
        <v>78</v>
      </c>
      <c r="EN273" s="3">
        <v>106</v>
      </c>
      <c r="EO273" s="3">
        <v>132</v>
      </c>
      <c r="EP273" s="3">
        <v>57</v>
      </c>
      <c r="EQ273" s="3">
        <v>3216</v>
      </c>
      <c r="ER273" s="129">
        <v>80</v>
      </c>
      <c r="ES273" s="118">
        <v>132.5</v>
      </c>
      <c r="ET273" s="3">
        <v>1</v>
      </c>
      <c r="EU273" s="3">
        <v>4.82</v>
      </c>
      <c r="EV273" s="3">
        <v>29.3</v>
      </c>
      <c r="EW273" s="30">
        <v>139</v>
      </c>
      <c r="EX273" s="3">
        <v>100</v>
      </c>
      <c r="EY273" s="3">
        <v>12.8</v>
      </c>
      <c r="EZ273" s="3">
        <v>74.4</v>
      </c>
      <c r="FA273" s="3">
        <v>1.12</v>
      </c>
      <c r="FB273" s="3">
        <v>30</v>
      </c>
      <c r="FC273" s="3">
        <v>32.2</v>
      </c>
      <c r="FD273" s="3">
        <v>57</v>
      </c>
      <c r="FE273" s="3">
        <v>47</v>
      </c>
      <c r="FF273" s="3">
        <v>121</v>
      </c>
      <c r="FG273" s="3">
        <v>59</v>
      </c>
      <c r="FH273" s="3">
        <v>3087</v>
      </c>
      <c r="FI273" s="3">
        <v>76</v>
      </c>
      <c r="FK273" s="95">
        <v>37.2</v>
      </c>
      <c r="FL273" s="3">
        <v>36.5</v>
      </c>
      <c r="FM273" s="1"/>
      <c r="FN273" s="31">
        <v>0</v>
      </c>
      <c r="FO273" s="32">
        <v>0</v>
      </c>
      <c r="FP273" s="3">
        <v>0</v>
      </c>
      <c r="FQ273" s="1">
        <v>0</v>
      </c>
      <c r="FR273" s="3">
        <v>0</v>
      </c>
      <c r="FS273" s="1">
        <v>0</v>
      </c>
      <c r="FT273" s="1">
        <f t="shared" si="128"/>
        <v>0</v>
      </c>
      <c r="FU273" s="66">
        <v>0</v>
      </c>
      <c r="FV273" s="1">
        <f t="shared" si="129"/>
        <v>0</v>
      </c>
      <c r="FW273" s="1">
        <v>0</v>
      </c>
      <c r="FX273" s="1">
        <v>0</v>
      </c>
      <c r="FY273" s="17">
        <v>0</v>
      </c>
      <c r="FZ273" s="1">
        <v>0</v>
      </c>
      <c r="GA273" s="17"/>
      <c r="GB273" s="1">
        <v>0</v>
      </c>
      <c r="GC273" s="17">
        <v>0</v>
      </c>
      <c r="GD273" s="17">
        <v>0</v>
      </c>
      <c r="GE273" s="1">
        <v>0</v>
      </c>
      <c r="GF273" s="17"/>
      <c r="GG273" s="1">
        <v>0</v>
      </c>
      <c r="GH273" s="17">
        <v>0</v>
      </c>
      <c r="GI273" s="17">
        <v>0</v>
      </c>
      <c r="GJ273" s="1">
        <v>0</v>
      </c>
      <c r="GK273" s="3">
        <v>0</v>
      </c>
      <c r="GL273" s="3">
        <v>0</v>
      </c>
      <c r="GM273" s="32">
        <v>0</v>
      </c>
      <c r="GN273" s="17">
        <v>0</v>
      </c>
      <c r="GO273" s="66">
        <v>0</v>
      </c>
      <c r="GP273" s="1">
        <v>0</v>
      </c>
      <c r="GQ273" s="1">
        <v>0</v>
      </c>
      <c r="GR273" s="66">
        <v>0</v>
      </c>
      <c r="GS273" s="1">
        <v>0</v>
      </c>
      <c r="GT273" s="32">
        <v>0</v>
      </c>
      <c r="GU273" s="32">
        <v>0</v>
      </c>
      <c r="GV273" s="3">
        <v>0</v>
      </c>
      <c r="GW273" s="3">
        <v>0</v>
      </c>
      <c r="GX273" s="157">
        <v>0</v>
      </c>
      <c r="GY273" s="66">
        <v>0</v>
      </c>
      <c r="GZ273" s="17">
        <v>0</v>
      </c>
      <c r="HA273" s="129">
        <v>0</v>
      </c>
      <c r="HB273" s="3">
        <v>0</v>
      </c>
      <c r="HC273" s="17">
        <v>0</v>
      </c>
      <c r="HD273" s="170">
        <v>0</v>
      </c>
      <c r="HE273" s="17">
        <v>0</v>
      </c>
      <c r="HF273" s="17">
        <v>0</v>
      </c>
      <c r="HG273" s="17">
        <v>0</v>
      </c>
      <c r="HH273" s="17">
        <v>0</v>
      </c>
      <c r="HI273" s="17">
        <v>0</v>
      </c>
      <c r="HL273" s="3">
        <v>0</v>
      </c>
      <c r="HM273" s="3">
        <v>0</v>
      </c>
      <c r="HN273" s="3">
        <v>0</v>
      </c>
      <c r="HO273" s="3">
        <v>0</v>
      </c>
      <c r="HP273" s="3">
        <v>0</v>
      </c>
      <c r="HQ273" s="3">
        <v>0</v>
      </c>
      <c r="HR273" s="32">
        <v>0</v>
      </c>
      <c r="HS273" s="1">
        <v>0</v>
      </c>
      <c r="HT273" s="32">
        <v>0</v>
      </c>
      <c r="HU273" s="32">
        <v>0</v>
      </c>
      <c r="HV273" s="1"/>
      <c r="HW273" s="32">
        <v>0</v>
      </c>
      <c r="HX273" s="32">
        <v>0</v>
      </c>
      <c r="HY273" s="1">
        <f t="shared" si="130"/>
        <v>0</v>
      </c>
      <c r="HZ273" s="1">
        <v>0</v>
      </c>
      <c r="IA273" s="1">
        <f t="shared" si="131"/>
        <v>0</v>
      </c>
      <c r="IB273" s="1">
        <v>0</v>
      </c>
      <c r="IC273" s="3">
        <v>0</v>
      </c>
      <c r="ID273" s="118">
        <v>0</v>
      </c>
      <c r="IE273" s="118"/>
      <c r="IF273" s="118"/>
      <c r="IG273" s="115">
        <v>4</v>
      </c>
      <c r="IH273" s="118" t="s">
        <v>331</v>
      </c>
      <c r="II273" s="33">
        <v>0</v>
      </c>
      <c r="IJ273" s="3" t="s">
        <v>248</v>
      </c>
      <c r="IL273" s="3" t="s">
        <v>261</v>
      </c>
      <c r="JE273" s="118"/>
      <c r="JI273" s="3" t="s">
        <v>261</v>
      </c>
      <c r="JN273" s="118"/>
    </row>
    <row r="274" s="1" customFormat="1" spans="1:274">
      <c r="A274" s="17">
        <v>164</v>
      </c>
      <c r="B274" s="48">
        <v>3001592783</v>
      </c>
      <c r="C274" s="48" t="s">
        <v>1146</v>
      </c>
      <c r="E274" s="49">
        <v>3</v>
      </c>
      <c r="F274" s="49">
        <v>2</v>
      </c>
      <c r="G274" s="17">
        <v>3</v>
      </c>
      <c r="H274" s="1">
        <v>2</v>
      </c>
      <c r="I274" s="71">
        <v>55.3812457221081</v>
      </c>
      <c r="J274" s="47">
        <v>1</v>
      </c>
      <c r="K274" s="68">
        <f t="shared" si="117"/>
        <v>5.53812457221081</v>
      </c>
      <c r="L274" s="49">
        <v>3</v>
      </c>
      <c r="M274" s="78">
        <v>23833</v>
      </c>
      <c r="N274" s="1">
        <v>0</v>
      </c>
      <c r="O274" s="1">
        <v>0</v>
      </c>
      <c r="P274" s="1">
        <v>0</v>
      </c>
      <c r="Q274" s="1">
        <v>0</v>
      </c>
      <c r="R274" s="1">
        <v>0</v>
      </c>
      <c r="S274" s="19">
        <v>269</v>
      </c>
      <c r="T274" s="83">
        <v>272</v>
      </c>
      <c r="U274" s="1">
        <v>1</v>
      </c>
      <c r="V274" s="1">
        <v>1</v>
      </c>
      <c r="W274" s="1">
        <v>1</v>
      </c>
      <c r="X274" s="1">
        <v>1</v>
      </c>
      <c r="Z274" s="88">
        <v>44061</v>
      </c>
      <c r="AA274" s="17">
        <v>67</v>
      </c>
      <c r="AB274" s="17">
        <v>0</v>
      </c>
      <c r="AC274" s="1">
        <v>25.58</v>
      </c>
      <c r="AD274" s="1">
        <v>2</v>
      </c>
      <c r="AE274" s="20" t="s">
        <v>588</v>
      </c>
      <c r="AF274" s="16"/>
      <c r="AG274" s="16" t="s">
        <v>235</v>
      </c>
      <c r="AH274" s="16">
        <v>1</v>
      </c>
      <c r="AI274" s="21">
        <v>1</v>
      </c>
      <c r="AJ274" s="16">
        <v>1.6</v>
      </c>
      <c r="AK274" s="17">
        <v>1.6</v>
      </c>
      <c r="AL274" s="22">
        <v>1</v>
      </c>
      <c r="AM274" s="1">
        <v>1</v>
      </c>
      <c r="AN274" s="1">
        <v>1</v>
      </c>
      <c r="AO274" s="1">
        <v>0</v>
      </c>
      <c r="AP274" s="1">
        <v>0</v>
      </c>
      <c r="AQ274" s="17">
        <v>1</v>
      </c>
      <c r="AR274" s="1">
        <v>1</v>
      </c>
      <c r="AS274" s="1">
        <v>1</v>
      </c>
      <c r="AT274" s="17" t="s">
        <v>246</v>
      </c>
      <c r="AU274" s="17">
        <v>1</v>
      </c>
      <c r="AV274" s="17">
        <v>1</v>
      </c>
      <c r="AW274" s="1">
        <v>0</v>
      </c>
      <c r="AX274" s="1">
        <v>1</v>
      </c>
      <c r="AY274" s="1">
        <v>1</v>
      </c>
      <c r="AZ274" s="1">
        <v>1</v>
      </c>
      <c r="BA274" s="1">
        <v>1</v>
      </c>
      <c r="BB274" s="107">
        <v>1</v>
      </c>
      <c r="BC274" s="22">
        <v>0</v>
      </c>
      <c r="BD274" s="22">
        <v>1</v>
      </c>
      <c r="BE274" s="22"/>
      <c r="BF274" s="1">
        <v>0</v>
      </c>
      <c r="BG274" s="1">
        <v>1</v>
      </c>
      <c r="BH274" s="17">
        <v>1</v>
      </c>
      <c r="BI274" s="1">
        <v>0</v>
      </c>
      <c r="BJ274" s="17">
        <v>0</v>
      </c>
      <c r="BK274" s="23">
        <v>1</v>
      </c>
      <c r="BL274" s="1">
        <v>0</v>
      </c>
      <c r="BM274" s="1">
        <v>0</v>
      </c>
      <c r="BN274" s="1">
        <v>1</v>
      </c>
      <c r="BO274" s="1">
        <v>0</v>
      </c>
      <c r="BP274" s="1">
        <v>1</v>
      </c>
      <c r="BQ274" s="1">
        <v>1</v>
      </c>
      <c r="BR274" s="1">
        <v>600.3</v>
      </c>
      <c r="BS274" s="1">
        <v>3</v>
      </c>
      <c r="BT274" s="1">
        <v>3</v>
      </c>
      <c r="BU274" s="1">
        <v>4</v>
      </c>
      <c r="BW274" s="1">
        <v>4.85</v>
      </c>
      <c r="BX274" s="1">
        <v>2</v>
      </c>
      <c r="BY274" s="1">
        <v>2</v>
      </c>
      <c r="BZ274" s="1">
        <v>66.6</v>
      </c>
      <c r="CA274" s="1">
        <v>120</v>
      </c>
      <c r="CB274" s="24">
        <v>2</v>
      </c>
      <c r="CC274" s="24">
        <v>67</v>
      </c>
      <c r="CD274" s="48">
        <f t="shared" si="133"/>
        <v>1.34</v>
      </c>
      <c r="CE274" s="48">
        <v>2</v>
      </c>
      <c r="CF274" s="25">
        <v>0</v>
      </c>
      <c r="CG274" s="17">
        <v>0</v>
      </c>
      <c r="CH274" s="17">
        <v>0</v>
      </c>
      <c r="CI274" s="17">
        <v>0</v>
      </c>
      <c r="CJ274" s="17">
        <v>0</v>
      </c>
      <c r="CK274" s="17">
        <v>67</v>
      </c>
      <c r="CL274" s="1">
        <f t="shared" si="109"/>
        <v>1.34</v>
      </c>
      <c r="CM274" s="22">
        <v>12.4</v>
      </c>
      <c r="CN274" s="17">
        <v>1</v>
      </c>
      <c r="CO274" s="1">
        <v>81.2</v>
      </c>
      <c r="CP274" s="17">
        <v>5</v>
      </c>
      <c r="CQ274" s="1">
        <f t="shared" si="132"/>
        <v>8.12</v>
      </c>
      <c r="CR274" s="1">
        <v>1.08</v>
      </c>
      <c r="CS274" s="1">
        <f t="shared" si="134"/>
        <v>10.8</v>
      </c>
      <c r="CT274" s="107">
        <v>1</v>
      </c>
      <c r="CU274" s="22">
        <v>30</v>
      </c>
      <c r="CV274" s="22">
        <v>1</v>
      </c>
      <c r="CW274" s="22">
        <v>20.2</v>
      </c>
      <c r="CX274" s="26">
        <f t="shared" si="118"/>
        <v>1.30535136944662</v>
      </c>
      <c r="CY274" s="27">
        <f t="shared" si="119"/>
        <v>0.861531903834772</v>
      </c>
      <c r="CZ274" s="26">
        <f t="shared" si="120"/>
        <v>2.55</v>
      </c>
      <c r="DA274" s="28">
        <f t="shared" si="121"/>
        <v>-1.68846809616523</v>
      </c>
      <c r="DB274" s="22">
        <v>2</v>
      </c>
      <c r="DC274" s="1">
        <v>1</v>
      </c>
      <c r="DD274" s="17">
        <v>2</v>
      </c>
      <c r="DE274" s="29">
        <f t="shared" si="136"/>
        <v>0</v>
      </c>
      <c r="DF274" s="29">
        <v>0</v>
      </c>
      <c r="DG274" s="1">
        <v>6</v>
      </c>
      <c r="DH274" s="1">
        <f t="shared" si="135"/>
        <v>0.6</v>
      </c>
      <c r="DI274" s="1">
        <v>20</v>
      </c>
      <c r="DJ274" s="1">
        <f t="shared" si="123"/>
        <v>2</v>
      </c>
      <c r="DK274" s="17">
        <v>1</v>
      </c>
      <c r="DL274" s="1">
        <v>74</v>
      </c>
      <c r="DM274" s="1">
        <v>13</v>
      </c>
      <c r="DN274" s="1">
        <f t="shared" si="110"/>
        <v>1.3</v>
      </c>
      <c r="DO274" s="1">
        <v>3824</v>
      </c>
      <c r="DP274" s="1">
        <v>1</v>
      </c>
      <c r="DQ274" s="1">
        <f t="shared" si="111"/>
        <v>3.824</v>
      </c>
      <c r="DR274" s="1">
        <v>52</v>
      </c>
      <c r="DS274" s="25">
        <v>5.1</v>
      </c>
      <c r="DT274" s="1" t="s">
        <v>308</v>
      </c>
      <c r="DU274" s="1">
        <v>2</v>
      </c>
      <c r="DV274" s="1">
        <v>7</v>
      </c>
      <c r="DW274" s="1">
        <v>2</v>
      </c>
      <c r="DX274" s="20">
        <v>3.96</v>
      </c>
      <c r="DY274" s="1">
        <v>63.3</v>
      </c>
      <c r="DZ274" s="30">
        <v>132</v>
      </c>
      <c r="EA274" s="1">
        <v>70</v>
      </c>
      <c r="EB274" s="1">
        <v>12.5</v>
      </c>
      <c r="EC274" s="1">
        <v>79.4</v>
      </c>
      <c r="ED274" s="1">
        <v>1.09</v>
      </c>
      <c r="EE274" s="1">
        <v>34</v>
      </c>
      <c r="EF274" s="1">
        <v>23.7</v>
      </c>
      <c r="EG274" s="26">
        <f t="shared" si="137"/>
        <v>1.3747483460101</v>
      </c>
      <c r="EH274" s="26">
        <f t="shared" si="138"/>
        <v>0.907333908366668</v>
      </c>
      <c r="EI274" s="1">
        <f t="shared" si="139"/>
        <v>2.89</v>
      </c>
      <c r="EJ274" s="28">
        <f t="shared" si="140"/>
        <v>-1.98266609163333</v>
      </c>
      <c r="EK274" s="22">
        <v>2</v>
      </c>
      <c r="EL274" s="1">
        <v>2</v>
      </c>
      <c r="EM274" s="1">
        <v>42</v>
      </c>
      <c r="EN274" s="1">
        <v>209</v>
      </c>
      <c r="EO274" s="1">
        <v>72</v>
      </c>
      <c r="EP274" s="1">
        <v>18</v>
      </c>
      <c r="EQ274" s="1">
        <v>4253</v>
      </c>
      <c r="ER274" s="25">
        <v>54</v>
      </c>
      <c r="ES274" s="23">
        <v>462.9</v>
      </c>
      <c r="ET274" s="1">
        <v>0</v>
      </c>
      <c r="EW274" s="30"/>
      <c r="FK274" s="20">
        <v>37.7</v>
      </c>
      <c r="FL274" s="1">
        <v>36.5</v>
      </c>
      <c r="FN274" s="31">
        <v>1</v>
      </c>
      <c r="FO274" s="32">
        <v>0</v>
      </c>
      <c r="FP274" s="1">
        <v>0</v>
      </c>
      <c r="FQ274" s="1">
        <v>0</v>
      </c>
      <c r="FR274" s="1">
        <v>0</v>
      </c>
      <c r="FS274" s="1">
        <v>0</v>
      </c>
      <c r="FT274" s="1">
        <f t="shared" si="128"/>
        <v>0</v>
      </c>
      <c r="FU274" s="1">
        <v>0</v>
      </c>
      <c r="FV274" s="1">
        <f t="shared" si="129"/>
        <v>0</v>
      </c>
      <c r="FW274" s="1">
        <v>0</v>
      </c>
      <c r="FX274" s="1">
        <v>0</v>
      </c>
      <c r="FY274" s="17">
        <v>0</v>
      </c>
      <c r="FZ274" s="1">
        <v>0</v>
      </c>
      <c r="GB274" s="1">
        <v>0</v>
      </c>
      <c r="GC274" s="1">
        <v>0</v>
      </c>
      <c r="GD274" s="17">
        <v>0</v>
      </c>
      <c r="GE274" s="1">
        <v>0</v>
      </c>
      <c r="GG274" s="1">
        <v>0</v>
      </c>
      <c r="GH274" s="1">
        <v>0</v>
      </c>
      <c r="GI274" s="17">
        <v>0</v>
      </c>
      <c r="GJ274" s="1">
        <v>0</v>
      </c>
      <c r="GK274" s="1">
        <v>0</v>
      </c>
      <c r="GL274" s="1">
        <v>0</v>
      </c>
      <c r="GM274" s="32">
        <v>0</v>
      </c>
      <c r="GN274" s="17">
        <v>0</v>
      </c>
      <c r="GO274" s="17">
        <v>0</v>
      </c>
      <c r="GP274" s="1">
        <v>0</v>
      </c>
      <c r="GQ274" s="1">
        <v>0</v>
      </c>
      <c r="GR274" s="1">
        <v>0</v>
      </c>
      <c r="GS274" s="1">
        <v>0</v>
      </c>
      <c r="GT274" s="32">
        <v>0</v>
      </c>
      <c r="GU274" s="32">
        <v>0</v>
      </c>
      <c r="GV274" s="1">
        <v>0</v>
      </c>
      <c r="GW274" s="1">
        <v>0</v>
      </c>
      <c r="GX274" s="157">
        <v>0</v>
      </c>
      <c r="GY274" s="17">
        <v>0</v>
      </c>
      <c r="GZ274" s="17">
        <v>0</v>
      </c>
      <c r="HA274" s="25">
        <v>0</v>
      </c>
      <c r="HB274" s="1">
        <v>0</v>
      </c>
      <c r="HC274" s="17">
        <v>0</v>
      </c>
      <c r="HD274" s="170">
        <v>0</v>
      </c>
      <c r="HE274" s="17">
        <v>0</v>
      </c>
      <c r="HF274" s="17">
        <v>0</v>
      </c>
      <c r="HG274" s="17">
        <v>0</v>
      </c>
      <c r="HH274" s="17">
        <v>0</v>
      </c>
      <c r="HI274" s="17">
        <v>0</v>
      </c>
      <c r="HL274" s="1">
        <v>0</v>
      </c>
      <c r="HM274" s="1">
        <v>0</v>
      </c>
      <c r="HN274" s="1">
        <v>0</v>
      </c>
      <c r="HO274" s="1">
        <v>0</v>
      </c>
      <c r="HP274" s="1">
        <v>0</v>
      </c>
      <c r="HQ274" s="1">
        <v>0</v>
      </c>
      <c r="HR274" s="32">
        <v>0</v>
      </c>
      <c r="HS274" s="1">
        <v>0</v>
      </c>
      <c r="HT274" s="32">
        <v>0</v>
      </c>
      <c r="HU274" s="32">
        <v>0</v>
      </c>
      <c r="HW274" s="32">
        <v>0</v>
      </c>
      <c r="HX274" s="32">
        <v>0</v>
      </c>
      <c r="HY274" s="1">
        <f t="shared" si="130"/>
        <v>0</v>
      </c>
      <c r="HZ274" s="1">
        <v>0</v>
      </c>
      <c r="IA274" s="1">
        <f t="shared" si="131"/>
        <v>0</v>
      </c>
      <c r="IB274" s="1">
        <v>0</v>
      </c>
      <c r="IC274" s="1">
        <v>0</v>
      </c>
      <c r="ID274" s="23">
        <v>0</v>
      </c>
      <c r="IE274" s="23"/>
      <c r="IF274" s="23"/>
      <c r="IG274" s="36">
        <v>1</v>
      </c>
      <c r="IH274" s="37" t="s">
        <v>242</v>
      </c>
      <c r="II274" s="179">
        <v>0</v>
      </c>
      <c r="IJ274" s="1" t="s">
        <v>565</v>
      </c>
      <c r="IK274" s="1" t="s">
        <v>418</v>
      </c>
      <c r="IL274" s="38" t="s">
        <v>242</v>
      </c>
      <c r="IM274" s="1">
        <v>0</v>
      </c>
      <c r="IN274" s="1">
        <v>0</v>
      </c>
      <c r="IO274" s="1">
        <v>3.94</v>
      </c>
      <c r="IQ274" s="1">
        <v>2.97</v>
      </c>
      <c r="IR274" s="1">
        <v>50.6</v>
      </c>
      <c r="IS274" s="1">
        <v>145</v>
      </c>
      <c r="IT274" s="1">
        <v>80</v>
      </c>
      <c r="IX274" s="1">
        <v>40</v>
      </c>
      <c r="IY274" s="1">
        <v>25.2</v>
      </c>
      <c r="IZ274" s="1">
        <v>10</v>
      </c>
      <c r="JA274" s="1">
        <v>29</v>
      </c>
      <c r="JB274" s="1">
        <v>101</v>
      </c>
      <c r="JC274" s="1">
        <v>18</v>
      </c>
      <c r="JD274" s="1">
        <v>6056</v>
      </c>
      <c r="JE274" s="23">
        <v>49</v>
      </c>
      <c r="JI274" s="38" t="s">
        <v>242</v>
      </c>
      <c r="JN274" s="23"/>
    </row>
    <row r="275" s="1" customFormat="1" ht="45" spans="1:274">
      <c r="A275" s="17">
        <v>165</v>
      </c>
      <c r="B275" s="48">
        <v>3000968488</v>
      </c>
      <c r="C275" s="48" t="s">
        <v>1147</v>
      </c>
      <c r="E275" s="49">
        <v>3</v>
      </c>
      <c r="F275" s="49">
        <v>2</v>
      </c>
      <c r="G275" s="17">
        <v>3</v>
      </c>
      <c r="H275" s="1">
        <v>1</v>
      </c>
      <c r="I275" s="71">
        <v>61.1020047690541</v>
      </c>
      <c r="J275" s="47">
        <v>2</v>
      </c>
      <c r="K275" s="68">
        <f t="shared" si="117"/>
        <v>6.11020047690541</v>
      </c>
      <c r="L275" s="49">
        <v>4</v>
      </c>
      <c r="M275" s="78">
        <v>20637</v>
      </c>
      <c r="N275" s="1">
        <v>0</v>
      </c>
      <c r="O275" s="1">
        <v>0</v>
      </c>
      <c r="P275" s="1">
        <v>1</v>
      </c>
      <c r="Q275" s="1">
        <v>1</v>
      </c>
      <c r="R275" s="1">
        <v>0</v>
      </c>
      <c r="S275" s="19">
        <v>270</v>
      </c>
      <c r="T275" s="83">
        <v>273</v>
      </c>
      <c r="U275" s="1">
        <v>1</v>
      </c>
      <c r="V275" s="1">
        <v>1</v>
      </c>
      <c r="W275" s="1">
        <v>1</v>
      </c>
      <c r="X275" s="1">
        <v>1</v>
      </c>
      <c r="Z275" s="88">
        <v>42955</v>
      </c>
      <c r="AA275" s="17">
        <v>112</v>
      </c>
      <c r="AB275" s="17" t="s">
        <v>1148</v>
      </c>
      <c r="AC275" s="1">
        <v>23.1</v>
      </c>
      <c r="AD275" s="1">
        <v>2</v>
      </c>
      <c r="AE275" s="20" t="s">
        <v>463</v>
      </c>
      <c r="AF275" s="16"/>
      <c r="AG275" s="16" t="s">
        <v>235</v>
      </c>
      <c r="AH275" s="16">
        <v>1</v>
      </c>
      <c r="AI275" s="21">
        <v>1</v>
      </c>
      <c r="AJ275" s="16">
        <v>1.4</v>
      </c>
      <c r="AK275" s="17">
        <v>1.4</v>
      </c>
      <c r="AL275" s="22">
        <v>1</v>
      </c>
      <c r="AM275" s="1">
        <v>2</v>
      </c>
      <c r="AN275" s="1">
        <v>2</v>
      </c>
      <c r="AO275" s="1">
        <v>0</v>
      </c>
      <c r="AP275" s="1">
        <v>0</v>
      </c>
      <c r="AQ275" s="17">
        <v>2</v>
      </c>
      <c r="AR275" s="1">
        <v>1</v>
      </c>
      <c r="AS275" s="1">
        <v>1</v>
      </c>
      <c r="AT275" s="17" t="s">
        <v>246</v>
      </c>
      <c r="AU275" s="17">
        <v>1</v>
      </c>
      <c r="AV275" s="17">
        <v>1</v>
      </c>
      <c r="AW275" s="1">
        <v>0</v>
      </c>
      <c r="AX275" s="1">
        <v>1</v>
      </c>
      <c r="AY275" s="1">
        <v>1</v>
      </c>
      <c r="AZ275" s="1">
        <v>0</v>
      </c>
      <c r="BA275" s="1">
        <v>0</v>
      </c>
      <c r="BB275" s="107">
        <v>0</v>
      </c>
      <c r="BC275" s="22">
        <v>0</v>
      </c>
      <c r="BD275" s="22">
        <v>0</v>
      </c>
      <c r="BE275" s="22"/>
      <c r="BF275" s="1">
        <v>0</v>
      </c>
      <c r="BG275" s="1">
        <v>0</v>
      </c>
      <c r="BH275" s="17">
        <v>0</v>
      </c>
      <c r="BI275" s="1">
        <v>0</v>
      </c>
      <c r="BJ275" s="17">
        <v>0</v>
      </c>
      <c r="BK275" s="23">
        <v>2</v>
      </c>
      <c r="BL275" s="1">
        <v>0</v>
      </c>
      <c r="BM275" s="1">
        <v>0</v>
      </c>
      <c r="BN275" s="1">
        <v>1</v>
      </c>
      <c r="BO275" s="1">
        <v>0</v>
      </c>
      <c r="BP275" s="1">
        <v>1</v>
      </c>
      <c r="BQ275" s="1">
        <v>1</v>
      </c>
      <c r="BR275" s="1">
        <v>1.53</v>
      </c>
      <c r="BS275" s="1">
        <v>1</v>
      </c>
      <c r="BT275" s="1">
        <v>1</v>
      </c>
      <c r="BU275" s="1">
        <v>1</v>
      </c>
      <c r="BW275" s="1">
        <v>4.47</v>
      </c>
      <c r="BX275" s="1">
        <v>2</v>
      </c>
      <c r="BY275" s="1">
        <v>2</v>
      </c>
      <c r="BZ275" s="1">
        <v>65.5</v>
      </c>
      <c r="CA275" s="1">
        <v>142</v>
      </c>
      <c r="CB275" s="24">
        <v>2</v>
      </c>
      <c r="CC275" s="24">
        <v>112</v>
      </c>
      <c r="CD275" s="48">
        <f t="shared" si="133"/>
        <v>2.24</v>
      </c>
      <c r="CE275" s="48">
        <v>3</v>
      </c>
      <c r="CF275" s="25">
        <v>0</v>
      </c>
      <c r="CG275" s="17">
        <v>0</v>
      </c>
      <c r="CH275" s="17">
        <v>0</v>
      </c>
      <c r="CI275" s="17">
        <v>0</v>
      </c>
      <c r="CJ275" s="17">
        <v>0</v>
      </c>
      <c r="CK275" s="17">
        <v>112</v>
      </c>
      <c r="CL275" s="1">
        <f t="shared" ref="CL275:CL338" si="141">CK275/50</f>
        <v>2.24</v>
      </c>
      <c r="CM275" s="22">
        <v>11.7</v>
      </c>
      <c r="CN275" s="17">
        <v>1</v>
      </c>
      <c r="CO275" s="1">
        <v>87.2</v>
      </c>
      <c r="CP275" s="17">
        <v>5</v>
      </c>
      <c r="CQ275" s="1">
        <f t="shared" si="132"/>
        <v>8.72</v>
      </c>
      <c r="CR275" s="1">
        <v>1.02</v>
      </c>
      <c r="CS275" s="1">
        <f t="shared" si="134"/>
        <v>10.2</v>
      </c>
      <c r="CT275" s="107">
        <v>1</v>
      </c>
      <c r="CU275" s="22">
        <v>41</v>
      </c>
      <c r="CV275" s="107">
        <v>2</v>
      </c>
      <c r="CW275" s="22">
        <v>15.1</v>
      </c>
      <c r="CX275" s="26">
        <f t="shared" si="118"/>
        <v>1.17897694729317</v>
      </c>
      <c r="CY275" s="27">
        <f t="shared" si="119"/>
        <v>0.778124785213492</v>
      </c>
      <c r="CZ275" s="26">
        <f t="shared" si="120"/>
        <v>3.485</v>
      </c>
      <c r="DA275" s="28">
        <f t="shared" si="121"/>
        <v>-2.70687521478651</v>
      </c>
      <c r="DB275" s="107">
        <v>1</v>
      </c>
      <c r="DC275" s="1">
        <v>1</v>
      </c>
      <c r="DD275" s="17">
        <v>1</v>
      </c>
      <c r="DE275" s="29">
        <f t="shared" si="136"/>
        <v>0</v>
      </c>
      <c r="DF275" s="29">
        <v>0</v>
      </c>
      <c r="DG275" s="1">
        <v>19</v>
      </c>
      <c r="DH275" s="1">
        <f t="shared" si="135"/>
        <v>1.9</v>
      </c>
      <c r="DI275" s="1">
        <v>10</v>
      </c>
      <c r="DJ275" s="1">
        <f t="shared" si="123"/>
        <v>1</v>
      </c>
      <c r="DK275" s="17">
        <v>1</v>
      </c>
      <c r="DL275" s="1">
        <v>105</v>
      </c>
      <c r="DM275" s="1">
        <v>39</v>
      </c>
      <c r="DN275" s="1">
        <f t="shared" ref="DN275:DN338" si="142">DM275/10</f>
        <v>3.9</v>
      </c>
      <c r="DO275" s="1">
        <v>6976</v>
      </c>
      <c r="DP275" s="1">
        <v>2</v>
      </c>
      <c r="DQ275" s="1">
        <f t="shared" ref="DQ275:DQ338" si="143">DO275/1000</f>
        <v>6.976</v>
      </c>
      <c r="DR275" s="1">
        <v>75</v>
      </c>
      <c r="DS275" s="25">
        <v>4.4</v>
      </c>
      <c r="DT275" s="1" t="s">
        <v>241</v>
      </c>
      <c r="DU275" s="1">
        <v>1</v>
      </c>
      <c r="DV275" s="1">
        <v>5</v>
      </c>
      <c r="DW275" s="1">
        <v>1</v>
      </c>
      <c r="DX275" s="20">
        <v>7.28</v>
      </c>
      <c r="DY275" s="1">
        <v>84.2</v>
      </c>
      <c r="DZ275" s="30">
        <v>159</v>
      </c>
      <c r="EA275" s="1">
        <v>109</v>
      </c>
      <c r="EB275" s="1">
        <v>12.4</v>
      </c>
      <c r="EC275" s="1">
        <v>75.7</v>
      </c>
      <c r="ED275" s="1">
        <v>1.08</v>
      </c>
      <c r="EE275" s="1">
        <v>43</v>
      </c>
      <c r="EF275" s="1">
        <v>22.3</v>
      </c>
      <c r="EG275" s="26">
        <f t="shared" si="137"/>
        <v>1.34830486304816</v>
      </c>
      <c r="EH275" s="26">
        <f t="shared" si="138"/>
        <v>0.889881209611786</v>
      </c>
      <c r="EI275" s="1">
        <f t="shared" si="139"/>
        <v>3.655</v>
      </c>
      <c r="EJ275" s="28">
        <f t="shared" si="140"/>
        <v>-2.76511879038821</v>
      </c>
      <c r="EK275" s="22">
        <v>1</v>
      </c>
      <c r="EL275" s="3">
        <v>1</v>
      </c>
      <c r="EM275" s="1">
        <v>488</v>
      </c>
      <c r="EN275" s="1">
        <v>668</v>
      </c>
      <c r="EO275" s="1">
        <v>118</v>
      </c>
      <c r="EP275" s="1">
        <v>43</v>
      </c>
      <c r="EQ275" s="1">
        <v>7755</v>
      </c>
      <c r="ER275" s="25">
        <v>71</v>
      </c>
      <c r="ES275" s="23"/>
      <c r="ET275" s="1">
        <v>1</v>
      </c>
      <c r="EU275" s="1">
        <v>4.53</v>
      </c>
      <c r="EV275" s="1">
        <v>70</v>
      </c>
      <c r="EW275" s="30">
        <v>134</v>
      </c>
      <c r="EX275" s="1">
        <v>115</v>
      </c>
      <c r="EY275" s="1">
        <v>12</v>
      </c>
      <c r="EZ275" s="1">
        <v>82</v>
      </c>
      <c r="FA275" s="1">
        <v>1.04</v>
      </c>
      <c r="FB275" s="1">
        <v>36</v>
      </c>
      <c r="FC275" s="1">
        <v>9.6</v>
      </c>
      <c r="FD275" s="1">
        <v>148</v>
      </c>
      <c r="FE275" s="1">
        <v>67</v>
      </c>
      <c r="FF275" s="1">
        <v>122</v>
      </c>
      <c r="FG275" s="1">
        <v>161</v>
      </c>
      <c r="FH275" s="1">
        <v>5869</v>
      </c>
      <c r="FI275" s="1">
        <v>86</v>
      </c>
      <c r="FK275" s="20">
        <v>37.2</v>
      </c>
      <c r="FL275" s="1">
        <v>36.5</v>
      </c>
      <c r="FN275" s="31">
        <v>0</v>
      </c>
      <c r="FO275" s="32">
        <v>0</v>
      </c>
      <c r="FP275" s="1">
        <v>2</v>
      </c>
      <c r="FQ275" s="1">
        <v>1</v>
      </c>
      <c r="FR275" s="1">
        <v>0</v>
      </c>
      <c r="FS275" s="1">
        <v>0</v>
      </c>
      <c r="FT275" s="1">
        <f t="shared" si="128"/>
        <v>0</v>
      </c>
      <c r="FU275" s="1">
        <v>0</v>
      </c>
      <c r="FV275" s="1">
        <f t="shared" si="129"/>
        <v>0</v>
      </c>
      <c r="FW275" s="1">
        <v>0</v>
      </c>
      <c r="FX275" s="1">
        <v>0</v>
      </c>
      <c r="FY275" s="17">
        <v>0</v>
      </c>
      <c r="FZ275" s="1">
        <v>0</v>
      </c>
      <c r="GB275" s="1">
        <v>0</v>
      </c>
      <c r="GC275" s="1">
        <v>0</v>
      </c>
      <c r="GD275" s="17">
        <v>0</v>
      </c>
      <c r="GE275" s="1">
        <v>0</v>
      </c>
      <c r="GG275" s="1">
        <v>0</v>
      </c>
      <c r="GH275" s="1">
        <v>1</v>
      </c>
      <c r="GI275" s="17">
        <v>0</v>
      </c>
      <c r="GJ275" s="1">
        <v>0</v>
      </c>
      <c r="GK275" s="1" t="s">
        <v>1149</v>
      </c>
      <c r="GL275" s="1">
        <v>1</v>
      </c>
      <c r="GM275" s="32">
        <v>0</v>
      </c>
      <c r="GN275" s="17">
        <v>0</v>
      </c>
      <c r="GO275" s="17">
        <v>0</v>
      </c>
      <c r="GP275" s="1">
        <v>0</v>
      </c>
      <c r="GQ275" s="1">
        <v>0</v>
      </c>
      <c r="GR275" s="1">
        <v>0</v>
      </c>
      <c r="GS275" s="1">
        <v>0</v>
      </c>
      <c r="GT275" s="32">
        <v>0</v>
      </c>
      <c r="GU275" s="32">
        <v>0</v>
      </c>
      <c r="GV275" s="1">
        <v>0</v>
      </c>
      <c r="GW275" s="1">
        <v>0</v>
      </c>
      <c r="GX275" s="157">
        <v>0</v>
      </c>
      <c r="GY275" s="17">
        <v>0</v>
      </c>
      <c r="GZ275" s="17">
        <v>0</v>
      </c>
      <c r="HA275" s="25">
        <v>0</v>
      </c>
      <c r="HB275" s="1">
        <v>0</v>
      </c>
      <c r="HC275" s="17">
        <v>0</v>
      </c>
      <c r="HD275" s="170">
        <v>0</v>
      </c>
      <c r="HE275" s="17">
        <v>0</v>
      </c>
      <c r="HF275" s="17">
        <v>0</v>
      </c>
      <c r="HG275" s="17">
        <v>0</v>
      </c>
      <c r="HH275" s="17">
        <v>0</v>
      </c>
      <c r="HI275" s="17">
        <v>0</v>
      </c>
      <c r="HL275" s="1">
        <v>0</v>
      </c>
      <c r="HM275" s="1">
        <v>0</v>
      </c>
      <c r="HN275" s="1">
        <v>0</v>
      </c>
      <c r="HO275" s="1">
        <v>0</v>
      </c>
      <c r="HP275" s="1">
        <v>0</v>
      </c>
      <c r="HQ275" s="1">
        <v>0</v>
      </c>
      <c r="HR275" s="32">
        <v>0</v>
      </c>
      <c r="HS275" s="1">
        <v>0</v>
      </c>
      <c r="HT275" s="32">
        <v>0</v>
      </c>
      <c r="HU275" s="32">
        <v>0</v>
      </c>
      <c r="HW275" s="32">
        <v>0</v>
      </c>
      <c r="HX275" s="32">
        <v>0</v>
      </c>
      <c r="HY275" s="1">
        <f t="shared" si="130"/>
        <v>0</v>
      </c>
      <c r="HZ275" s="1">
        <v>0</v>
      </c>
      <c r="IA275" s="1">
        <f t="shared" si="131"/>
        <v>0</v>
      </c>
      <c r="IB275" s="1">
        <v>0</v>
      </c>
      <c r="IC275" s="1">
        <v>0</v>
      </c>
      <c r="ID275" s="23">
        <v>0</v>
      </c>
      <c r="IE275" s="23"/>
      <c r="IF275" s="23"/>
      <c r="IG275" s="36">
        <v>2</v>
      </c>
      <c r="IH275" s="37" t="s">
        <v>242</v>
      </c>
      <c r="II275" s="179">
        <v>0</v>
      </c>
      <c r="IJ275" s="1" t="s">
        <v>1150</v>
      </c>
      <c r="IK275" s="1" t="s">
        <v>418</v>
      </c>
      <c r="IL275" s="38" t="s">
        <v>242</v>
      </c>
      <c r="IM275" s="1">
        <v>0</v>
      </c>
      <c r="IN275" s="1">
        <v>0</v>
      </c>
      <c r="IO275" s="1">
        <v>2.28</v>
      </c>
      <c r="IQ275" s="1">
        <v>5</v>
      </c>
      <c r="IR275" s="1">
        <v>67.2</v>
      </c>
      <c r="IS275" s="1">
        <v>145</v>
      </c>
      <c r="IT275" s="1">
        <v>128</v>
      </c>
      <c r="IU275" s="1">
        <v>11.4</v>
      </c>
      <c r="IV275" s="1">
        <v>93</v>
      </c>
      <c r="IW275" s="1">
        <v>0.99</v>
      </c>
      <c r="IX275" s="1">
        <v>41</v>
      </c>
      <c r="IY275" s="1">
        <v>10.3</v>
      </c>
      <c r="IZ275" s="1">
        <v>14</v>
      </c>
      <c r="JA275" s="1">
        <v>20</v>
      </c>
      <c r="JB275" s="1">
        <v>117</v>
      </c>
      <c r="JC275" s="1">
        <v>34</v>
      </c>
      <c r="JD275" s="1">
        <v>6873</v>
      </c>
      <c r="JE275" s="23">
        <v>72</v>
      </c>
      <c r="JI275" s="38" t="s">
        <v>242</v>
      </c>
      <c r="JN275" s="23"/>
    </row>
    <row r="276" s="3" customFormat="1" spans="2:274">
      <c r="B276" s="56"/>
      <c r="C276" s="56"/>
      <c r="E276" s="54">
        <v>3</v>
      </c>
      <c r="F276" s="49">
        <v>2</v>
      </c>
      <c r="G276" s="66">
        <v>3</v>
      </c>
      <c r="H276" s="66">
        <v>1</v>
      </c>
      <c r="I276" s="71">
        <v>62.5790554414784</v>
      </c>
      <c r="J276" s="47">
        <v>2</v>
      </c>
      <c r="K276" s="68">
        <f t="shared" si="117"/>
        <v>6.25790554414784</v>
      </c>
      <c r="L276" s="49">
        <v>4</v>
      </c>
      <c r="M276" s="79">
        <v>20637</v>
      </c>
      <c r="N276" s="66">
        <v>0</v>
      </c>
      <c r="O276" s="66">
        <v>0</v>
      </c>
      <c r="P276" s="66">
        <v>1</v>
      </c>
      <c r="Q276" s="66">
        <v>1</v>
      </c>
      <c r="R276" s="1">
        <v>0</v>
      </c>
      <c r="S276" s="19">
        <v>271</v>
      </c>
      <c r="T276" s="83">
        <v>274</v>
      </c>
      <c r="U276" s="3">
        <v>2</v>
      </c>
      <c r="V276" s="3">
        <v>2</v>
      </c>
      <c r="W276" s="1">
        <v>2</v>
      </c>
      <c r="X276" s="1">
        <v>1</v>
      </c>
      <c r="Z276" s="92">
        <v>43494</v>
      </c>
      <c r="AA276" s="66">
        <v>137</v>
      </c>
      <c r="AB276" s="66">
        <v>0</v>
      </c>
      <c r="AC276" s="3">
        <v>24.5</v>
      </c>
      <c r="AD276" s="1">
        <v>2</v>
      </c>
      <c r="AE276" s="95" t="s">
        <v>1151</v>
      </c>
      <c r="AF276" s="94"/>
      <c r="AG276" s="94" t="s">
        <v>255</v>
      </c>
      <c r="AH276" s="94">
        <v>3</v>
      </c>
      <c r="AI276" s="21">
        <v>3</v>
      </c>
      <c r="AJ276" s="94">
        <v>1.9</v>
      </c>
      <c r="AK276" s="66">
        <v>1.9</v>
      </c>
      <c r="AL276" s="22">
        <v>1</v>
      </c>
      <c r="AM276" s="3">
        <v>2</v>
      </c>
      <c r="AN276" s="3">
        <v>2</v>
      </c>
      <c r="AO276" s="3">
        <v>0</v>
      </c>
      <c r="AP276" s="3">
        <v>0</v>
      </c>
      <c r="AQ276" s="66">
        <v>2</v>
      </c>
      <c r="AR276" s="1">
        <v>1</v>
      </c>
      <c r="AS276" s="66">
        <v>1</v>
      </c>
      <c r="AT276" s="66" t="s">
        <v>246</v>
      </c>
      <c r="AU276" s="17">
        <v>1</v>
      </c>
      <c r="AV276" s="17">
        <v>1</v>
      </c>
      <c r="AW276" s="3">
        <v>0</v>
      </c>
      <c r="AX276" s="3">
        <v>1</v>
      </c>
      <c r="AY276" s="3">
        <v>1</v>
      </c>
      <c r="AZ276" s="3">
        <v>0.5</v>
      </c>
      <c r="BA276" s="1">
        <v>0.5</v>
      </c>
      <c r="BB276" s="22">
        <v>1</v>
      </c>
      <c r="BC276" s="22">
        <v>0</v>
      </c>
      <c r="BD276" s="3">
        <v>0</v>
      </c>
      <c r="BF276" s="3">
        <v>0</v>
      </c>
      <c r="BG276" s="3">
        <v>0</v>
      </c>
      <c r="BH276" s="17">
        <v>0</v>
      </c>
      <c r="BI276" s="3">
        <v>0</v>
      </c>
      <c r="BJ276" s="66">
        <v>0</v>
      </c>
      <c r="BK276" s="118">
        <v>2</v>
      </c>
      <c r="BL276" s="3">
        <v>0</v>
      </c>
      <c r="BM276" s="3">
        <v>0</v>
      </c>
      <c r="BN276" s="3">
        <v>1</v>
      </c>
      <c r="BO276" s="3">
        <v>0</v>
      </c>
      <c r="BP276" s="1">
        <v>1</v>
      </c>
      <c r="BQ276" s="66">
        <v>1</v>
      </c>
      <c r="BR276" s="3">
        <v>2.09</v>
      </c>
      <c r="BS276" s="1">
        <v>1</v>
      </c>
      <c r="BT276" s="1">
        <v>1</v>
      </c>
      <c r="BU276" s="66">
        <v>1</v>
      </c>
      <c r="BW276" s="3">
        <v>4.47</v>
      </c>
      <c r="BX276" s="1">
        <v>2</v>
      </c>
      <c r="BY276" s="1">
        <v>2</v>
      </c>
      <c r="BZ276" s="3">
        <v>63.2</v>
      </c>
      <c r="CA276" s="3">
        <v>142</v>
      </c>
      <c r="CB276" s="24">
        <v>2</v>
      </c>
      <c r="CC276" s="3">
        <v>137</v>
      </c>
      <c r="CD276" s="48">
        <f t="shared" si="133"/>
        <v>2.74</v>
      </c>
      <c r="CE276" s="48">
        <v>3</v>
      </c>
      <c r="CF276" s="129">
        <v>0</v>
      </c>
      <c r="CG276" s="3">
        <v>0</v>
      </c>
      <c r="CH276" s="3">
        <v>0</v>
      </c>
      <c r="CI276" s="3">
        <v>0</v>
      </c>
      <c r="CJ276" s="3">
        <v>0</v>
      </c>
      <c r="CK276" s="3">
        <v>137</v>
      </c>
      <c r="CL276" s="1">
        <f t="shared" si="141"/>
        <v>2.74</v>
      </c>
      <c r="CM276" s="3">
        <v>11.7</v>
      </c>
      <c r="CN276" s="17">
        <v>1</v>
      </c>
      <c r="CO276" s="3">
        <v>95.2</v>
      </c>
      <c r="CP276" s="1">
        <v>6</v>
      </c>
      <c r="CQ276" s="1">
        <f t="shared" si="132"/>
        <v>9.52</v>
      </c>
      <c r="CR276" s="3">
        <v>1.02</v>
      </c>
      <c r="CS276" s="1">
        <f t="shared" si="134"/>
        <v>10.2</v>
      </c>
      <c r="CT276" s="107">
        <v>1</v>
      </c>
      <c r="CU276" s="3">
        <v>39</v>
      </c>
      <c r="CV276" s="107">
        <v>2</v>
      </c>
      <c r="CW276" s="3">
        <v>8.1</v>
      </c>
      <c r="CX276" s="26">
        <f t="shared" si="118"/>
        <v>0.90848501887865</v>
      </c>
      <c r="CY276" s="27">
        <f t="shared" si="119"/>
        <v>0.599600112459909</v>
      </c>
      <c r="CZ276" s="26">
        <f t="shared" si="120"/>
        <v>3.315</v>
      </c>
      <c r="DA276" s="28">
        <f t="shared" si="121"/>
        <v>-2.71539988754009</v>
      </c>
      <c r="DB276" s="107">
        <v>1</v>
      </c>
      <c r="DC276" s="1">
        <v>1</v>
      </c>
      <c r="DD276" s="66">
        <v>1</v>
      </c>
      <c r="DE276" s="29">
        <f t="shared" si="136"/>
        <v>0</v>
      </c>
      <c r="DF276" s="29">
        <v>0</v>
      </c>
      <c r="DG276" s="3">
        <v>13</v>
      </c>
      <c r="DH276" s="1">
        <f t="shared" si="135"/>
        <v>1.3</v>
      </c>
      <c r="DI276" s="3">
        <v>18</v>
      </c>
      <c r="DJ276" s="1">
        <f t="shared" si="123"/>
        <v>1.8</v>
      </c>
      <c r="DK276" s="17">
        <v>1</v>
      </c>
      <c r="DL276" s="3">
        <v>115</v>
      </c>
      <c r="DM276" s="3">
        <v>28</v>
      </c>
      <c r="DN276" s="1">
        <f t="shared" si="142"/>
        <v>2.8</v>
      </c>
      <c r="DO276" s="3">
        <v>7274</v>
      </c>
      <c r="DP276" s="1">
        <v>2</v>
      </c>
      <c r="DQ276" s="1">
        <f t="shared" si="143"/>
        <v>7.274</v>
      </c>
      <c r="DR276" s="3">
        <v>69</v>
      </c>
      <c r="DS276" s="129">
        <v>5.2</v>
      </c>
      <c r="DT276" s="3" t="s">
        <v>241</v>
      </c>
      <c r="DU276" s="3">
        <v>1</v>
      </c>
      <c r="DV276" s="3">
        <v>5</v>
      </c>
      <c r="DW276" s="1">
        <v>1</v>
      </c>
      <c r="DX276" s="95">
        <v>8.73</v>
      </c>
      <c r="DY276" s="3">
        <v>83.3</v>
      </c>
      <c r="DZ276" s="30">
        <v>162</v>
      </c>
      <c r="EA276" s="3">
        <v>113</v>
      </c>
      <c r="EB276" s="3">
        <v>12.3</v>
      </c>
      <c r="EC276" s="3">
        <v>83</v>
      </c>
      <c r="ED276" s="3">
        <v>1.07</v>
      </c>
      <c r="EE276" s="3">
        <v>41</v>
      </c>
      <c r="EF276" s="3">
        <v>17.4</v>
      </c>
      <c r="EG276" s="26">
        <f t="shared" si="137"/>
        <v>1.2405492482826</v>
      </c>
      <c r="EH276" s="26">
        <f t="shared" si="138"/>
        <v>0.818762503866516</v>
      </c>
      <c r="EI276" s="1">
        <f t="shared" si="139"/>
        <v>3.485</v>
      </c>
      <c r="EJ276" s="28">
        <f t="shared" si="140"/>
        <v>-2.66623749613348</v>
      </c>
      <c r="EK276" s="22">
        <v>1</v>
      </c>
      <c r="EL276" s="3">
        <v>1</v>
      </c>
      <c r="EM276" s="3">
        <v>354</v>
      </c>
      <c r="EN276" s="3">
        <v>463</v>
      </c>
      <c r="EO276" s="3">
        <v>117</v>
      </c>
      <c r="EP276" s="3">
        <v>35</v>
      </c>
      <c r="EQ276" s="3">
        <v>8309</v>
      </c>
      <c r="ER276" s="129">
        <v>52</v>
      </c>
      <c r="ES276" s="118"/>
      <c r="ET276" s="3">
        <v>1</v>
      </c>
      <c r="EU276" s="3">
        <v>5.51</v>
      </c>
      <c r="EV276" s="3">
        <v>70.6</v>
      </c>
      <c r="EW276" s="30">
        <v>130</v>
      </c>
      <c r="EX276" s="3">
        <v>110</v>
      </c>
      <c r="FB276" s="3">
        <v>37</v>
      </c>
      <c r="FC276" s="3">
        <v>17.7</v>
      </c>
      <c r="FD276" s="3">
        <v>131</v>
      </c>
      <c r="FE276" s="3">
        <v>74</v>
      </c>
      <c r="FF276" s="3">
        <v>103</v>
      </c>
      <c r="FG276" s="3">
        <v>49</v>
      </c>
      <c r="FH276" s="3">
        <v>5615</v>
      </c>
      <c r="FK276" s="95">
        <v>38.1</v>
      </c>
      <c r="FL276" s="3">
        <v>36.6</v>
      </c>
      <c r="FM276" s="17"/>
      <c r="FN276" s="31">
        <v>1</v>
      </c>
      <c r="FO276" s="157">
        <v>1</v>
      </c>
      <c r="FP276" s="3">
        <v>2</v>
      </c>
      <c r="FQ276" s="1">
        <v>1</v>
      </c>
      <c r="FR276" s="3">
        <v>0</v>
      </c>
      <c r="FS276" s="1">
        <v>0</v>
      </c>
      <c r="FT276" s="1">
        <f t="shared" si="128"/>
        <v>0</v>
      </c>
      <c r="FU276" s="66">
        <v>0</v>
      </c>
      <c r="FV276" s="1">
        <f t="shared" si="129"/>
        <v>0</v>
      </c>
      <c r="FW276" s="1">
        <v>0</v>
      </c>
      <c r="FX276" s="1">
        <v>0</v>
      </c>
      <c r="FY276" s="17">
        <v>0</v>
      </c>
      <c r="FZ276" s="1">
        <v>0</v>
      </c>
      <c r="GA276" s="17"/>
      <c r="GB276" s="1">
        <v>0</v>
      </c>
      <c r="GC276" s="17">
        <v>0</v>
      </c>
      <c r="GD276" s="17">
        <v>0</v>
      </c>
      <c r="GE276" s="1">
        <v>0</v>
      </c>
      <c r="GF276" s="17"/>
      <c r="GG276" s="1">
        <v>0</v>
      </c>
      <c r="GH276" s="17">
        <v>0</v>
      </c>
      <c r="GI276" s="17">
        <v>0</v>
      </c>
      <c r="GJ276" s="1">
        <v>0</v>
      </c>
      <c r="GK276" s="3">
        <v>0</v>
      </c>
      <c r="GL276" s="3">
        <v>0</v>
      </c>
      <c r="GM276" s="32">
        <v>0</v>
      </c>
      <c r="GN276" s="17">
        <v>0</v>
      </c>
      <c r="GO276" s="66">
        <v>0</v>
      </c>
      <c r="GP276" s="1">
        <v>0</v>
      </c>
      <c r="GQ276" s="1">
        <v>0</v>
      </c>
      <c r="GR276" s="66">
        <v>0</v>
      </c>
      <c r="GS276" s="1">
        <v>0</v>
      </c>
      <c r="GT276" s="32">
        <v>0</v>
      </c>
      <c r="GU276" s="32">
        <v>0</v>
      </c>
      <c r="GV276" s="3">
        <v>0</v>
      </c>
      <c r="GW276" s="3">
        <v>0</v>
      </c>
      <c r="GX276" s="157">
        <v>0</v>
      </c>
      <c r="GY276" s="66">
        <v>0</v>
      </c>
      <c r="GZ276" s="17">
        <v>0</v>
      </c>
      <c r="HA276" s="129">
        <v>0</v>
      </c>
      <c r="HB276" s="3">
        <v>0</v>
      </c>
      <c r="HC276" s="17">
        <v>0</v>
      </c>
      <c r="HD276" s="170">
        <v>0</v>
      </c>
      <c r="HE276" s="17">
        <v>0</v>
      </c>
      <c r="HF276" s="17">
        <v>0</v>
      </c>
      <c r="HG276" s="17">
        <v>0</v>
      </c>
      <c r="HH276" s="17">
        <v>0</v>
      </c>
      <c r="HI276" s="17">
        <v>0</v>
      </c>
      <c r="HL276" s="3">
        <v>0</v>
      </c>
      <c r="HM276" s="3">
        <v>0</v>
      </c>
      <c r="HN276" s="3">
        <v>0</v>
      </c>
      <c r="HO276" s="3">
        <v>0</v>
      </c>
      <c r="HP276" s="3">
        <v>0</v>
      </c>
      <c r="HQ276" s="3">
        <v>0</v>
      </c>
      <c r="HR276" s="32">
        <v>0</v>
      </c>
      <c r="HS276" s="1">
        <v>0</v>
      </c>
      <c r="HT276" s="32">
        <v>0</v>
      </c>
      <c r="HU276" s="32">
        <v>0</v>
      </c>
      <c r="HV276" s="1"/>
      <c r="HW276" s="32">
        <v>0</v>
      </c>
      <c r="HX276" s="32">
        <v>0</v>
      </c>
      <c r="HY276" s="1">
        <f t="shared" si="130"/>
        <v>0</v>
      </c>
      <c r="HZ276" s="1">
        <v>0</v>
      </c>
      <c r="IA276" s="1">
        <f t="shared" si="131"/>
        <v>0</v>
      </c>
      <c r="IB276" s="1">
        <v>0</v>
      </c>
      <c r="IC276" s="3">
        <v>0</v>
      </c>
      <c r="ID276" s="118">
        <v>0</v>
      </c>
      <c r="IE276" s="118"/>
      <c r="IF276" s="118"/>
      <c r="IG276" s="115">
        <v>2</v>
      </c>
      <c r="IH276" s="118" t="s">
        <v>331</v>
      </c>
      <c r="II276" s="179">
        <v>1</v>
      </c>
      <c r="IJ276" s="3" t="s">
        <v>1152</v>
      </c>
      <c r="IL276" s="3" t="s">
        <v>261</v>
      </c>
      <c r="IM276" s="3">
        <v>0</v>
      </c>
      <c r="IN276" s="3">
        <v>0</v>
      </c>
      <c r="IO276" s="3">
        <v>1.78</v>
      </c>
      <c r="IQ276" s="3">
        <v>3.96</v>
      </c>
      <c r="IR276" s="3">
        <v>65.6</v>
      </c>
      <c r="IS276" s="3">
        <v>139</v>
      </c>
      <c r="IT276" s="3">
        <v>151</v>
      </c>
      <c r="IU276" s="3">
        <v>11.9</v>
      </c>
      <c r="IV276" s="3">
        <v>90.9</v>
      </c>
      <c r="IW276" s="3">
        <v>1.04</v>
      </c>
      <c r="IX276" s="3">
        <v>39</v>
      </c>
      <c r="IY276" s="3">
        <v>9.9</v>
      </c>
      <c r="IZ276" s="3">
        <v>6</v>
      </c>
      <c r="JA276" s="3">
        <v>15</v>
      </c>
      <c r="JB276" s="3">
        <v>124</v>
      </c>
      <c r="JC276" s="3">
        <v>38</v>
      </c>
      <c r="JD276" s="3">
        <v>6692</v>
      </c>
      <c r="JE276" s="118">
        <v>80</v>
      </c>
      <c r="JI276" s="3" t="s">
        <v>261</v>
      </c>
      <c r="JN276" s="118"/>
    </row>
    <row r="277" s="9" customFormat="1" ht="60" spans="1:274">
      <c r="A277" s="22"/>
      <c r="B277" s="104"/>
      <c r="C277" s="104"/>
      <c r="D277" s="22"/>
      <c r="E277" s="223">
        <v>3</v>
      </c>
      <c r="F277" s="49">
        <v>2</v>
      </c>
      <c r="G277" s="107">
        <v>3</v>
      </c>
      <c r="H277" s="107">
        <v>1</v>
      </c>
      <c r="I277" s="71">
        <v>62.6748802190281</v>
      </c>
      <c r="J277" s="47">
        <v>2</v>
      </c>
      <c r="K277" s="68">
        <f t="shared" si="117"/>
        <v>6.26748802190281</v>
      </c>
      <c r="L277" s="49">
        <v>4</v>
      </c>
      <c r="M277" s="224">
        <v>20637</v>
      </c>
      <c r="N277" s="107">
        <v>0</v>
      </c>
      <c r="O277" s="107">
        <v>0</v>
      </c>
      <c r="P277" s="107">
        <v>1</v>
      </c>
      <c r="Q277" s="107">
        <v>1</v>
      </c>
      <c r="R277" s="1">
        <v>0</v>
      </c>
      <c r="S277" s="19">
        <v>272</v>
      </c>
      <c r="T277" s="83">
        <v>275</v>
      </c>
      <c r="U277" s="22">
        <v>3</v>
      </c>
      <c r="V277" s="22">
        <v>3</v>
      </c>
      <c r="W277" s="1">
        <v>2</v>
      </c>
      <c r="X277" s="1">
        <v>2</v>
      </c>
      <c r="Y277" s="22" t="s">
        <v>1153</v>
      </c>
      <c r="Z277" s="225">
        <v>43529</v>
      </c>
      <c r="AA277" s="107">
        <v>151</v>
      </c>
      <c r="AB277" s="107">
        <v>0</v>
      </c>
      <c r="AC277" s="22">
        <v>24.91</v>
      </c>
      <c r="AD277" s="1">
        <v>2</v>
      </c>
      <c r="AE277" s="226" t="s">
        <v>390</v>
      </c>
      <c r="AF277" s="227"/>
      <c r="AG277" s="227" t="s">
        <v>255</v>
      </c>
      <c r="AH277" s="227">
        <v>3</v>
      </c>
      <c r="AI277" s="21">
        <v>3</v>
      </c>
      <c r="AJ277" s="227">
        <v>1.8</v>
      </c>
      <c r="AK277" s="107">
        <v>1.8</v>
      </c>
      <c r="AL277" s="22">
        <v>1</v>
      </c>
      <c r="AM277" s="22">
        <v>1</v>
      </c>
      <c r="AN277" s="22">
        <v>1</v>
      </c>
      <c r="AO277" s="22">
        <v>0</v>
      </c>
      <c r="AP277" s="22">
        <v>0</v>
      </c>
      <c r="AQ277" s="107">
        <v>1</v>
      </c>
      <c r="AR277" s="1">
        <v>1</v>
      </c>
      <c r="AS277" s="107">
        <v>1</v>
      </c>
      <c r="AT277" s="107">
        <v>0</v>
      </c>
      <c r="AU277" s="107">
        <v>0</v>
      </c>
      <c r="AV277" s="107">
        <v>0</v>
      </c>
      <c r="AW277" s="22">
        <v>0</v>
      </c>
      <c r="AX277" s="22">
        <v>1</v>
      </c>
      <c r="AY277" s="66">
        <v>1</v>
      </c>
      <c r="AZ277" s="3">
        <v>0.5</v>
      </c>
      <c r="BA277" s="1">
        <v>0.5</v>
      </c>
      <c r="BB277" s="22">
        <v>1</v>
      </c>
      <c r="BC277" s="22">
        <v>0</v>
      </c>
      <c r="BD277" s="22">
        <v>0</v>
      </c>
      <c r="BE277" s="22"/>
      <c r="BF277" s="22">
        <v>0</v>
      </c>
      <c r="BG277" s="22">
        <v>0</v>
      </c>
      <c r="BH277" s="17">
        <v>0</v>
      </c>
      <c r="BI277" s="22">
        <v>0</v>
      </c>
      <c r="BJ277" s="107">
        <v>0</v>
      </c>
      <c r="BK277" s="230">
        <v>1</v>
      </c>
      <c r="BL277" s="22">
        <v>0</v>
      </c>
      <c r="BM277" s="22">
        <v>0</v>
      </c>
      <c r="BN277" s="22">
        <v>1</v>
      </c>
      <c r="BO277" s="22">
        <v>0</v>
      </c>
      <c r="BP277" s="1">
        <v>1</v>
      </c>
      <c r="BQ277" s="107">
        <v>1</v>
      </c>
      <c r="BR277" s="22">
        <v>1.78</v>
      </c>
      <c r="BS277" s="1">
        <v>1</v>
      </c>
      <c r="BT277" s="1">
        <v>1</v>
      </c>
      <c r="BU277" s="107">
        <v>1</v>
      </c>
      <c r="BV277" s="22"/>
      <c r="BW277" s="22">
        <v>3.96</v>
      </c>
      <c r="BX277" s="17">
        <v>1</v>
      </c>
      <c r="BY277" s="1">
        <v>2</v>
      </c>
      <c r="BZ277" s="22">
        <v>65.6</v>
      </c>
      <c r="CA277" s="22">
        <v>139</v>
      </c>
      <c r="CB277" s="24">
        <v>2</v>
      </c>
      <c r="CC277" s="22">
        <v>151</v>
      </c>
      <c r="CD277" s="48">
        <f t="shared" si="133"/>
        <v>3.02</v>
      </c>
      <c r="CE277" s="48">
        <v>3</v>
      </c>
      <c r="CF277" s="231">
        <v>0</v>
      </c>
      <c r="CG277" s="22">
        <v>0</v>
      </c>
      <c r="CH277" s="22">
        <v>0</v>
      </c>
      <c r="CI277" s="22">
        <v>0</v>
      </c>
      <c r="CJ277" s="22">
        <v>0</v>
      </c>
      <c r="CK277" s="22">
        <v>151</v>
      </c>
      <c r="CL277" s="1">
        <f t="shared" si="141"/>
        <v>3.02</v>
      </c>
      <c r="CM277" s="22">
        <v>11.9</v>
      </c>
      <c r="CN277" s="17">
        <v>1</v>
      </c>
      <c r="CO277" s="22">
        <v>90.9</v>
      </c>
      <c r="CP277" s="1">
        <v>6</v>
      </c>
      <c r="CQ277" s="1">
        <f t="shared" si="132"/>
        <v>9.09</v>
      </c>
      <c r="CR277" s="22">
        <v>1.04</v>
      </c>
      <c r="CS277" s="1">
        <f t="shared" si="134"/>
        <v>10.4</v>
      </c>
      <c r="CT277" s="107">
        <v>1</v>
      </c>
      <c r="CU277" s="22">
        <v>39</v>
      </c>
      <c r="CV277" s="107">
        <v>2</v>
      </c>
      <c r="CW277" s="22">
        <v>9.9</v>
      </c>
      <c r="CX277" s="26">
        <f t="shared" si="118"/>
        <v>0.99563519459755</v>
      </c>
      <c r="CY277" s="27">
        <f t="shared" si="119"/>
        <v>0.657119228434383</v>
      </c>
      <c r="CZ277" s="26">
        <f t="shared" si="120"/>
        <v>3.315</v>
      </c>
      <c r="DA277" s="28">
        <f t="shared" si="121"/>
        <v>-2.65788077156562</v>
      </c>
      <c r="DB277" s="107">
        <v>1</v>
      </c>
      <c r="DC277" s="1">
        <v>1</v>
      </c>
      <c r="DD277" s="22">
        <v>1</v>
      </c>
      <c r="DE277" s="29">
        <f t="shared" si="136"/>
        <v>0</v>
      </c>
      <c r="DF277" s="29">
        <v>0</v>
      </c>
      <c r="DG277" s="22">
        <v>6</v>
      </c>
      <c r="DH277" s="1">
        <f t="shared" si="135"/>
        <v>0.6</v>
      </c>
      <c r="DI277" s="22">
        <v>15</v>
      </c>
      <c r="DJ277" s="1">
        <f t="shared" si="123"/>
        <v>1.5</v>
      </c>
      <c r="DK277" s="17">
        <v>1</v>
      </c>
      <c r="DL277" s="22">
        <v>124</v>
      </c>
      <c r="DM277" s="22">
        <v>38</v>
      </c>
      <c r="DN277" s="1">
        <f t="shared" si="142"/>
        <v>3.8</v>
      </c>
      <c r="DO277" s="22">
        <v>6692</v>
      </c>
      <c r="DP277" s="1">
        <v>2</v>
      </c>
      <c r="DQ277" s="1">
        <f t="shared" si="143"/>
        <v>6.692</v>
      </c>
      <c r="DR277" s="22">
        <v>80</v>
      </c>
      <c r="DS277" s="231">
        <v>4.7</v>
      </c>
      <c r="DT277" s="22" t="s">
        <v>241</v>
      </c>
      <c r="DU277" s="22">
        <v>1</v>
      </c>
      <c r="DV277" s="22">
        <v>5</v>
      </c>
      <c r="DW277" s="1">
        <v>1</v>
      </c>
      <c r="DX277" s="226">
        <v>8.76</v>
      </c>
      <c r="DY277" s="22">
        <v>85.9</v>
      </c>
      <c r="DZ277" s="30">
        <v>164</v>
      </c>
      <c r="EA277" s="22">
        <v>133</v>
      </c>
      <c r="EB277" s="22">
        <v>11.2</v>
      </c>
      <c r="EC277" s="22">
        <v>96.6</v>
      </c>
      <c r="ED277" s="22">
        <v>0.97</v>
      </c>
      <c r="EE277" s="22">
        <v>45</v>
      </c>
      <c r="EF277" s="22">
        <v>17.7</v>
      </c>
      <c r="EG277" s="26">
        <f t="shared" si="137"/>
        <v>1.24797326636181</v>
      </c>
      <c r="EH277" s="26">
        <f t="shared" si="138"/>
        <v>0.823662355798792</v>
      </c>
      <c r="EI277" s="1">
        <f t="shared" si="139"/>
        <v>3.825</v>
      </c>
      <c r="EJ277" s="28">
        <f t="shared" si="140"/>
        <v>-3.00133764420121</v>
      </c>
      <c r="EK277" s="22">
        <v>1</v>
      </c>
      <c r="EL277" s="3">
        <v>1</v>
      </c>
      <c r="EM277" s="22">
        <v>250</v>
      </c>
      <c r="EN277" s="22">
        <v>465</v>
      </c>
      <c r="EO277" s="22">
        <v>140</v>
      </c>
      <c r="EP277" s="22">
        <v>46</v>
      </c>
      <c r="EQ277" s="22">
        <v>7750</v>
      </c>
      <c r="ER277" s="231">
        <v>70</v>
      </c>
      <c r="ES277" s="230"/>
      <c r="ET277" s="22">
        <v>1</v>
      </c>
      <c r="EU277" s="22">
        <v>7.02</v>
      </c>
      <c r="EV277" s="22">
        <v>78.9</v>
      </c>
      <c r="EW277" s="30">
        <v>146</v>
      </c>
      <c r="EX277" s="22">
        <v>110</v>
      </c>
      <c r="EY277" s="22">
        <v>13.2</v>
      </c>
      <c r="EZ277" s="22">
        <v>70.4</v>
      </c>
      <c r="FA277" s="22">
        <v>1.15</v>
      </c>
      <c r="FB277" s="22">
        <v>35</v>
      </c>
      <c r="FC277" s="22">
        <v>20.2</v>
      </c>
      <c r="FD277" s="22">
        <v>90</v>
      </c>
      <c r="FE277" s="22">
        <v>53</v>
      </c>
      <c r="FF277" s="22">
        <v>113</v>
      </c>
      <c r="FG277" s="22">
        <v>47</v>
      </c>
      <c r="FH277" s="22">
        <v>5513</v>
      </c>
      <c r="FI277" s="22">
        <v>75</v>
      </c>
      <c r="FJ277" s="22"/>
      <c r="FK277" s="226">
        <v>38.2</v>
      </c>
      <c r="FL277" s="22">
        <v>36.8</v>
      </c>
      <c r="FM277" s="17"/>
      <c r="FN277" s="31">
        <v>1</v>
      </c>
      <c r="FO277" s="157">
        <v>1</v>
      </c>
      <c r="FP277" s="22">
        <v>2</v>
      </c>
      <c r="FQ277" s="1">
        <v>1</v>
      </c>
      <c r="FR277" s="22">
        <v>0</v>
      </c>
      <c r="FS277" s="1">
        <v>0</v>
      </c>
      <c r="FT277" s="1">
        <f t="shared" si="128"/>
        <v>0</v>
      </c>
      <c r="FU277" s="107">
        <v>0</v>
      </c>
      <c r="FV277" s="1">
        <f t="shared" si="129"/>
        <v>0</v>
      </c>
      <c r="FW277" s="1">
        <v>0</v>
      </c>
      <c r="FX277" s="1">
        <v>0</v>
      </c>
      <c r="FY277" s="17">
        <v>0</v>
      </c>
      <c r="FZ277" s="1">
        <v>0</v>
      </c>
      <c r="GA277" s="17"/>
      <c r="GB277" s="1">
        <v>0</v>
      </c>
      <c r="GC277" s="17">
        <v>0</v>
      </c>
      <c r="GD277" s="17">
        <v>0</v>
      </c>
      <c r="GE277" s="1">
        <v>0</v>
      </c>
      <c r="GF277" s="17"/>
      <c r="GG277" s="1">
        <v>0</v>
      </c>
      <c r="GH277" s="17">
        <v>0</v>
      </c>
      <c r="GI277" s="17">
        <v>0</v>
      </c>
      <c r="GJ277" s="1">
        <v>0</v>
      </c>
      <c r="GK277" s="22">
        <v>0</v>
      </c>
      <c r="GL277" s="22">
        <v>0</v>
      </c>
      <c r="GM277" s="32">
        <v>0</v>
      </c>
      <c r="GN277" s="17">
        <v>0</v>
      </c>
      <c r="GO277" s="107">
        <v>0</v>
      </c>
      <c r="GP277" s="1">
        <v>0</v>
      </c>
      <c r="GQ277" s="1">
        <v>0</v>
      </c>
      <c r="GR277" s="107">
        <v>0</v>
      </c>
      <c r="GS277" s="1">
        <v>0</v>
      </c>
      <c r="GT277" s="32">
        <v>0</v>
      </c>
      <c r="GU277" s="32">
        <v>0</v>
      </c>
      <c r="GV277" s="22">
        <v>0</v>
      </c>
      <c r="GW277" s="22">
        <v>0</v>
      </c>
      <c r="GX277" s="157">
        <v>0</v>
      </c>
      <c r="GY277" s="107">
        <v>0</v>
      </c>
      <c r="GZ277" s="17">
        <v>0</v>
      </c>
      <c r="HA277" s="231">
        <v>0</v>
      </c>
      <c r="HB277" s="22">
        <v>0</v>
      </c>
      <c r="HC277" s="17">
        <v>0</v>
      </c>
      <c r="HD277" s="170">
        <v>0</v>
      </c>
      <c r="HE277" s="17">
        <v>0</v>
      </c>
      <c r="HF277" s="17">
        <v>0</v>
      </c>
      <c r="HG277" s="17">
        <v>0</v>
      </c>
      <c r="HH277" s="17">
        <v>0</v>
      </c>
      <c r="HI277" s="17">
        <v>0</v>
      </c>
      <c r="HJ277" s="22"/>
      <c r="HK277" s="22"/>
      <c r="HL277" s="22">
        <v>0</v>
      </c>
      <c r="HM277" s="22">
        <v>0</v>
      </c>
      <c r="HN277" s="22">
        <v>0</v>
      </c>
      <c r="HO277" s="22">
        <v>0</v>
      </c>
      <c r="HP277" s="22">
        <v>0</v>
      </c>
      <c r="HQ277" s="22">
        <v>0</v>
      </c>
      <c r="HR277" s="32">
        <v>0</v>
      </c>
      <c r="HS277" s="1">
        <v>0</v>
      </c>
      <c r="HT277" s="32">
        <v>0</v>
      </c>
      <c r="HU277" s="32">
        <v>0</v>
      </c>
      <c r="HV277" s="1"/>
      <c r="HW277" s="32">
        <v>0</v>
      </c>
      <c r="HX277" s="32">
        <v>0</v>
      </c>
      <c r="HY277" s="1">
        <f t="shared" si="130"/>
        <v>0</v>
      </c>
      <c r="HZ277" s="1">
        <v>0</v>
      </c>
      <c r="IA277" s="1">
        <f t="shared" si="131"/>
        <v>0</v>
      </c>
      <c r="IB277" s="1">
        <v>0</v>
      </c>
      <c r="IC277" s="22">
        <v>0</v>
      </c>
      <c r="ID277" s="230">
        <v>0</v>
      </c>
      <c r="IE277" s="230"/>
      <c r="IF277" s="230"/>
      <c r="IG277" s="232">
        <v>1</v>
      </c>
      <c r="IH277" s="230" t="s">
        <v>242</v>
      </c>
      <c r="II277" s="179">
        <v>0</v>
      </c>
      <c r="IJ277" s="22" t="s">
        <v>1154</v>
      </c>
      <c r="IK277" s="22" t="s">
        <v>418</v>
      </c>
      <c r="IL277" s="22" t="s">
        <v>242</v>
      </c>
      <c r="IM277" s="22">
        <v>0</v>
      </c>
      <c r="IN277" s="22">
        <v>0</v>
      </c>
      <c r="IO277" s="22">
        <v>2.03</v>
      </c>
      <c r="IP277" s="22"/>
      <c r="IQ277" s="22">
        <v>5.3</v>
      </c>
      <c r="IR277" s="22">
        <v>59.3</v>
      </c>
      <c r="IS277" s="22">
        <v>155</v>
      </c>
      <c r="IT277" s="22">
        <v>143</v>
      </c>
      <c r="IU277" s="22">
        <v>11.4</v>
      </c>
      <c r="IV277" s="22">
        <v>92.8</v>
      </c>
      <c r="IW277" s="22">
        <v>0.99</v>
      </c>
      <c r="IX277" s="22">
        <v>45</v>
      </c>
      <c r="IY277" s="22">
        <v>12.1</v>
      </c>
      <c r="IZ277" s="22">
        <v>15</v>
      </c>
      <c r="JA277" s="22">
        <v>23</v>
      </c>
      <c r="JB277" s="22">
        <v>144</v>
      </c>
      <c r="JC277" s="22">
        <v>32</v>
      </c>
      <c r="JD277" s="22">
        <v>7620</v>
      </c>
      <c r="JE277" s="230">
        <v>79</v>
      </c>
      <c r="JF277" s="22"/>
      <c r="JG277" s="22"/>
      <c r="JH277" s="22"/>
      <c r="JI277" s="22" t="s">
        <v>242</v>
      </c>
      <c r="JJ277" s="22"/>
      <c r="JK277" s="22"/>
      <c r="JL277" s="22"/>
      <c r="JM277" s="22"/>
      <c r="JN277" s="230"/>
    </row>
    <row r="278" s="7" customFormat="1" ht="30" spans="1:274">
      <c r="A278" s="3"/>
      <c r="B278" s="56"/>
      <c r="C278" s="56"/>
      <c r="D278" s="3"/>
      <c r="E278" s="54">
        <v>3</v>
      </c>
      <c r="F278" s="49">
        <v>2</v>
      </c>
      <c r="G278" s="66">
        <v>3</v>
      </c>
      <c r="H278" s="66">
        <v>1</v>
      </c>
      <c r="I278" s="71">
        <v>64.129390952742</v>
      </c>
      <c r="J278" s="47">
        <v>2</v>
      </c>
      <c r="K278" s="68">
        <f t="shared" si="117"/>
        <v>6.4129390952742</v>
      </c>
      <c r="L278" s="49">
        <v>4</v>
      </c>
      <c r="M278" s="79">
        <v>20637</v>
      </c>
      <c r="N278" s="66">
        <v>0</v>
      </c>
      <c r="O278" s="66">
        <v>0</v>
      </c>
      <c r="P278" s="66">
        <v>1</v>
      </c>
      <c r="Q278" s="66">
        <v>1</v>
      </c>
      <c r="R278" s="1">
        <v>0</v>
      </c>
      <c r="S278" s="19">
        <v>273</v>
      </c>
      <c r="T278" s="83">
        <v>276</v>
      </c>
      <c r="U278" s="3">
        <v>4</v>
      </c>
      <c r="V278" s="1">
        <v>3</v>
      </c>
      <c r="W278" s="1">
        <v>2</v>
      </c>
      <c r="X278" s="1">
        <v>2</v>
      </c>
      <c r="Y278" s="3"/>
      <c r="Z278" s="92">
        <v>44061</v>
      </c>
      <c r="AA278" s="66">
        <v>137</v>
      </c>
      <c r="AB278" s="66" t="s">
        <v>1102</v>
      </c>
      <c r="AC278" s="3">
        <v>24.5</v>
      </c>
      <c r="AD278" s="1">
        <v>2</v>
      </c>
      <c r="AE278" s="95" t="s">
        <v>245</v>
      </c>
      <c r="AF278" s="94"/>
      <c r="AG278" s="94" t="s">
        <v>235</v>
      </c>
      <c r="AH278" s="94">
        <v>1</v>
      </c>
      <c r="AI278" s="21">
        <v>1</v>
      </c>
      <c r="AJ278" s="94">
        <v>1.2</v>
      </c>
      <c r="AK278" s="66">
        <v>1.2</v>
      </c>
      <c r="AL278" s="22">
        <v>1</v>
      </c>
      <c r="AM278" s="3">
        <v>1</v>
      </c>
      <c r="AN278" s="3">
        <v>1</v>
      </c>
      <c r="AO278" s="3">
        <v>0</v>
      </c>
      <c r="AP278" s="3">
        <v>0</v>
      </c>
      <c r="AQ278" s="66">
        <v>1</v>
      </c>
      <c r="AR278" s="1">
        <v>1</v>
      </c>
      <c r="AS278" s="66">
        <v>1</v>
      </c>
      <c r="AT278" s="66">
        <v>0</v>
      </c>
      <c r="AU278" s="66">
        <v>0</v>
      </c>
      <c r="AV278" s="66">
        <v>0</v>
      </c>
      <c r="AW278" s="3">
        <v>0</v>
      </c>
      <c r="AX278" s="3">
        <v>1</v>
      </c>
      <c r="AY278" s="3">
        <v>1</v>
      </c>
      <c r="AZ278" s="3">
        <v>0.5</v>
      </c>
      <c r="BA278" s="1">
        <v>0.5</v>
      </c>
      <c r="BB278" s="22">
        <v>1</v>
      </c>
      <c r="BC278" s="22">
        <v>0</v>
      </c>
      <c r="BD278" s="3">
        <v>0</v>
      </c>
      <c r="BE278" s="3"/>
      <c r="BF278" s="3">
        <v>0</v>
      </c>
      <c r="BG278" s="3">
        <v>0</v>
      </c>
      <c r="BH278" s="17">
        <v>0</v>
      </c>
      <c r="BI278" s="3">
        <v>0</v>
      </c>
      <c r="BJ278" s="66">
        <v>0</v>
      </c>
      <c r="BK278" s="118">
        <v>1</v>
      </c>
      <c r="BL278" s="3">
        <v>0</v>
      </c>
      <c r="BM278" s="3">
        <v>0</v>
      </c>
      <c r="BN278" s="3">
        <v>1</v>
      </c>
      <c r="BO278" s="3">
        <v>0</v>
      </c>
      <c r="BP278" s="1">
        <v>1</v>
      </c>
      <c r="BQ278" s="66">
        <v>1</v>
      </c>
      <c r="BR278" s="3">
        <v>1.63</v>
      </c>
      <c r="BS278" s="1">
        <v>1</v>
      </c>
      <c r="BT278" s="1">
        <v>1</v>
      </c>
      <c r="BU278" s="66">
        <v>1</v>
      </c>
      <c r="BV278" s="3">
        <v>0.082</v>
      </c>
      <c r="BW278" s="3">
        <v>4.57</v>
      </c>
      <c r="BX278" s="1">
        <v>2</v>
      </c>
      <c r="BY278" s="1">
        <v>2</v>
      </c>
      <c r="BZ278" s="3">
        <v>62</v>
      </c>
      <c r="CA278" s="3">
        <v>138</v>
      </c>
      <c r="CB278" s="24">
        <v>2</v>
      </c>
      <c r="CC278" s="3">
        <v>137</v>
      </c>
      <c r="CD278" s="48">
        <f t="shared" si="133"/>
        <v>2.74</v>
      </c>
      <c r="CE278" s="48">
        <v>3</v>
      </c>
      <c r="CF278" s="129">
        <v>0</v>
      </c>
      <c r="CG278" s="3">
        <v>0</v>
      </c>
      <c r="CH278" s="3">
        <v>0</v>
      </c>
      <c r="CI278" s="3">
        <v>0</v>
      </c>
      <c r="CJ278" s="3">
        <v>0</v>
      </c>
      <c r="CK278" s="3">
        <v>137</v>
      </c>
      <c r="CL278" s="1">
        <f t="shared" si="141"/>
        <v>2.74</v>
      </c>
      <c r="CM278" s="3">
        <v>11.2</v>
      </c>
      <c r="CN278" s="17">
        <v>1</v>
      </c>
      <c r="CO278" s="3">
        <v>107.3</v>
      </c>
      <c r="CP278" s="17">
        <v>7</v>
      </c>
      <c r="CQ278" s="1">
        <f t="shared" si="132"/>
        <v>10.73</v>
      </c>
      <c r="CR278" s="3">
        <v>0.97</v>
      </c>
      <c r="CS278" s="1">
        <f t="shared" si="134"/>
        <v>9.7</v>
      </c>
      <c r="CT278" s="107">
        <v>1</v>
      </c>
      <c r="CU278" s="3">
        <v>39</v>
      </c>
      <c r="CV278" s="107">
        <v>2</v>
      </c>
      <c r="CW278" s="3">
        <v>13.7</v>
      </c>
      <c r="CX278" s="26">
        <f t="shared" si="118"/>
        <v>1.13672056715641</v>
      </c>
      <c r="CY278" s="27">
        <f t="shared" si="119"/>
        <v>0.750235574323228</v>
      </c>
      <c r="CZ278" s="26">
        <f t="shared" si="120"/>
        <v>3.315</v>
      </c>
      <c r="DA278" s="28">
        <f t="shared" si="121"/>
        <v>-2.56476442567677</v>
      </c>
      <c r="DB278" s="22">
        <v>2</v>
      </c>
      <c r="DC278" s="1">
        <v>1</v>
      </c>
      <c r="DD278" s="66">
        <v>2</v>
      </c>
      <c r="DE278" s="29">
        <f t="shared" si="136"/>
        <v>0</v>
      </c>
      <c r="DF278" s="29">
        <v>0</v>
      </c>
      <c r="DG278" s="3">
        <v>16</v>
      </c>
      <c r="DH278" s="1">
        <f t="shared" si="135"/>
        <v>1.6</v>
      </c>
      <c r="DI278" s="3">
        <v>20</v>
      </c>
      <c r="DJ278" s="1">
        <f t="shared" si="123"/>
        <v>2</v>
      </c>
      <c r="DK278" s="17">
        <v>1</v>
      </c>
      <c r="DL278" s="3">
        <v>122</v>
      </c>
      <c r="DM278" s="3">
        <v>29</v>
      </c>
      <c r="DN278" s="1">
        <f t="shared" si="142"/>
        <v>2.9</v>
      </c>
      <c r="DO278" s="3">
        <v>7462</v>
      </c>
      <c r="DP278" s="1">
        <v>2</v>
      </c>
      <c r="DQ278" s="1">
        <f t="shared" si="143"/>
        <v>7.462</v>
      </c>
      <c r="DR278" s="3">
        <v>73</v>
      </c>
      <c r="DS278" s="129">
        <v>4.5</v>
      </c>
      <c r="DT278" s="3" t="s">
        <v>241</v>
      </c>
      <c r="DU278" s="3">
        <v>1</v>
      </c>
      <c r="DV278" s="3">
        <v>5</v>
      </c>
      <c r="DW278" s="1">
        <v>1</v>
      </c>
      <c r="DX278" s="95">
        <v>5.71</v>
      </c>
      <c r="DY278" s="3">
        <v>73.3</v>
      </c>
      <c r="DZ278" s="30">
        <v>142</v>
      </c>
      <c r="EA278" s="3">
        <v>125</v>
      </c>
      <c r="EB278" s="3">
        <v>11.8</v>
      </c>
      <c r="EC278" s="3">
        <v>93</v>
      </c>
      <c r="ED278" s="3">
        <v>1.03</v>
      </c>
      <c r="EE278" s="3">
        <v>38</v>
      </c>
      <c r="EF278" s="3">
        <v>16.3</v>
      </c>
      <c r="EG278" s="26">
        <f t="shared" si="137"/>
        <v>1.21218760440396</v>
      </c>
      <c r="EH278" s="26">
        <f t="shared" si="138"/>
        <v>0.800043818906612</v>
      </c>
      <c r="EI278" s="1">
        <f t="shared" si="139"/>
        <v>3.23</v>
      </c>
      <c r="EJ278" s="28">
        <f t="shared" si="140"/>
        <v>-2.42995618109339</v>
      </c>
      <c r="EK278" s="22">
        <v>2</v>
      </c>
      <c r="EL278" s="1">
        <v>2</v>
      </c>
      <c r="EM278" s="3">
        <v>111</v>
      </c>
      <c r="EN278" s="3">
        <v>177</v>
      </c>
      <c r="EO278" s="3">
        <v>110</v>
      </c>
      <c r="EP278" s="3">
        <v>31</v>
      </c>
      <c r="EQ278" s="3">
        <v>7604</v>
      </c>
      <c r="ER278" s="129">
        <v>77</v>
      </c>
      <c r="ES278" s="118"/>
      <c r="ET278" s="3">
        <v>1</v>
      </c>
      <c r="EU278" s="3">
        <v>4.42</v>
      </c>
      <c r="EV278" s="3">
        <v>63.4</v>
      </c>
      <c r="EW278" s="30">
        <v>131</v>
      </c>
      <c r="EX278" s="3">
        <v>124</v>
      </c>
      <c r="EY278" s="3">
        <v>11.6</v>
      </c>
      <c r="EZ278" s="3">
        <v>97.5</v>
      </c>
      <c r="FA278" s="3">
        <v>1.01</v>
      </c>
      <c r="FB278" s="3">
        <v>40</v>
      </c>
      <c r="FC278" s="3">
        <v>8.6</v>
      </c>
      <c r="FD278" s="3">
        <v>40</v>
      </c>
      <c r="FE278" s="3">
        <v>27</v>
      </c>
      <c r="FF278" s="3">
        <v>115</v>
      </c>
      <c r="FG278" s="3">
        <v>32</v>
      </c>
      <c r="FH278" s="3">
        <v>7030</v>
      </c>
      <c r="FI278" s="3">
        <v>80</v>
      </c>
      <c r="FJ278" s="3"/>
      <c r="FK278" s="95">
        <v>36.8</v>
      </c>
      <c r="FL278" s="3">
        <v>36.5</v>
      </c>
      <c r="FM278" s="1"/>
      <c r="FN278" s="31">
        <v>0</v>
      </c>
      <c r="FO278" s="32">
        <v>0</v>
      </c>
      <c r="FP278" s="3">
        <v>0</v>
      </c>
      <c r="FQ278" s="1">
        <v>0</v>
      </c>
      <c r="FR278" s="3">
        <v>0</v>
      </c>
      <c r="FS278" s="1">
        <v>0</v>
      </c>
      <c r="FT278" s="1">
        <f t="shared" si="128"/>
        <v>0</v>
      </c>
      <c r="FU278" s="66">
        <v>0</v>
      </c>
      <c r="FV278" s="1">
        <f t="shared" si="129"/>
        <v>0</v>
      </c>
      <c r="FW278" s="1">
        <v>0</v>
      </c>
      <c r="FX278" s="1">
        <v>0</v>
      </c>
      <c r="FY278" s="17">
        <v>0</v>
      </c>
      <c r="FZ278" s="1">
        <v>0</v>
      </c>
      <c r="GA278" s="17"/>
      <c r="GB278" s="1">
        <v>0</v>
      </c>
      <c r="GC278" s="17">
        <v>0</v>
      </c>
      <c r="GD278" s="17">
        <v>0</v>
      </c>
      <c r="GE278" s="1">
        <v>0</v>
      </c>
      <c r="GF278" s="17"/>
      <c r="GG278" s="1">
        <v>0</v>
      </c>
      <c r="GH278" s="17">
        <v>0</v>
      </c>
      <c r="GI278" s="17">
        <v>0</v>
      </c>
      <c r="GJ278" s="1">
        <v>0</v>
      </c>
      <c r="GK278" s="3">
        <v>0</v>
      </c>
      <c r="GL278" s="3">
        <v>0</v>
      </c>
      <c r="GM278" s="32">
        <v>0</v>
      </c>
      <c r="GN278" s="17">
        <v>0</v>
      </c>
      <c r="GO278" s="66">
        <v>0</v>
      </c>
      <c r="GP278" s="1">
        <v>0</v>
      </c>
      <c r="GQ278" s="1">
        <v>0</v>
      </c>
      <c r="GR278" s="66">
        <v>0</v>
      </c>
      <c r="GS278" s="1">
        <v>0</v>
      </c>
      <c r="GT278" s="32">
        <v>0</v>
      </c>
      <c r="GU278" s="32">
        <v>0</v>
      </c>
      <c r="GV278" s="3">
        <v>0</v>
      </c>
      <c r="GW278" s="3">
        <v>0</v>
      </c>
      <c r="GX278" s="157">
        <v>0</v>
      </c>
      <c r="GY278" s="66">
        <v>0</v>
      </c>
      <c r="GZ278" s="17">
        <v>0</v>
      </c>
      <c r="HA278" s="129">
        <v>0</v>
      </c>
      <c r="HB278" s="3">
        <v>0</v>
      </c>
      <c r="HC278" s="17">
        <v>0</v>
      </c>
      <c r="HD278" s="170">
        <v>0</v>
      </c>
      <c r="HE278" s="17">
        <v>0</v>
      </c>
      <c r="HF278" s="17">
        <v>0</v>
      </c>
      <c r="HG278" s="17">
        <v>0</v>
      </c>
      <c r="HH278" s="17">
        <v>0</v>
      </c>
      <c r="HI278" s="17">
        <v>0</v>
      </c>
      <c r="HJ278" s="3"/>
      <c r="HK278" s="3"/>
      <c r="HL278" s="3">
        <v>0</v>
      </c>
      <c r="HM278" s="3">
        <v>0</v>
      </c>
      <c r="HN278" s="3">
        <v>0</v>
      </c>
      <c r="HO278" s="3">
        <v>0</v>
      </c>
      <c r="HP278" s="3">
        <v>0</v>
      </c>
      <c r="HQ278" s="3">
        <v>0</v>
      </c>
      <c r="HR278" s="32">
        <v>0</v>
      </c>
      <c r="HS278" s="1">
        <v>0</v>
      </c>
      <c r="HT278" s="32">
        <v>0</v>
      </c>
      <c r="HU278" s="32">
        <v>0</v>
      </c>
      <c r="HV278" s="1"/>
      <c r="HW278" s="32">
        <v>0</v>
      </c>
      <c r="HX278" s="32">
        <v>0</v>
      </c>
      <c r="HY278" s="1">
        <f t="shared" si="130"/>
        <v>0</v>
      </c>
      <c r="HZ278" s="1">
        <v>0</v>
      </c>
      <c r="IA278" s="1">
        <f t="shared" si="131"/>
        <v>0</v>
      </c>
      <c r="IB278" s="1">
        <v>0</v>
      </c>
      <c r="IC278" s="3">
        <v>0</v>
      </c>
      <c r="ID278" s="118">
        <v>0</v>
      </c>
      <c r="IE278" s="118"/>
      <c r="IF278" s="118"/>
      <c r="IG278" s="115">
        <v>1</v>
      </c>
      <c r="IH278" s="118" t="s">
        <v>242</v>
      </c>
      <c r="II278" s="179">
        <v>0</v>
      </c>
      <c r="IJ278" s="3" t="s">
        <v>1155</v>
      </c>
      <c r="IK278" s="3" t="s">
        <v>1156</v>
      </c>
      <c r="IL278" s="3" t="s">
        <v>242</v>
      </c>
      <c r="IM278" s="3"/>
      <c r="IN278" s="3"/>
      <c r="IO278" s="3"/>
      <c r="IP278" s="3"/>
      <c r="IQ278" s="3"/>
      <c r="IR278" s="3"/>
      <c r="IS278" s="3"/>
      <c r="IT278" s="3"/>
      <c r="IU278" s="3"/>
      <c r="IV278" s="3"/>
      <c r="IW278" s="3"/>
      <c r="IX278" s="3"/>
      <c r="IY278" s="3"/>
      <c r="IZ278" s="3"/>
      <c r="JA278" s="3"/>
      <c r="JB278" s="3"/>
      <c r="JC278" s="3"/>
      <c r="JD278" s="3"/>
      <c r="JE278" s="118"/>
      <c r="JF278" s="3"/>
      <c r="JG278" s="3"/>
      <c r="JH278" s="3"/>
      <c r="JI278" s="3" t="s">
        <v>242</v>
      </c>
      <c r="JJ278" s="3"/>
      <c r="JK278" s="3"/>
      <c r="JL278" s="3"/>
      <c r="JM278" s="3"/>
      <c r="JN278" s="118"/>
    </row>
    <row r="279" s="7" customFormat="1" spans="1:274">
      <c r="A279" s="3"/>
      <c r="B279" s="56"/>
      <c r="C279" s="56"/>
      <c r="D279" s="3"/>
      <c r="E279" s="54">
        <v>3</v>
      </c>
      <c r="F279" s="49">
        <v>2</v>
      </c>
      <c r="G279" s="66">
        <v>3</v>
      </c>
      <c r="H279" s="66">
        <v>1</v>
      </c>
      <c r="I279" s="71">
        <v>65.2279420915087</v>
      </c>
      <c r="J279" s="47">
        <v>2</v>
      </c>
      <c r="K279" s="68">
        <f t="shared" si="117"/>
        <v>6.52279420915087</v>
      </c>
      <c r="L279" s="49">
        <v>4</v>
      </c>
      <c r="M279" s="79">
        <v>20637</v>
      </c>
      <c r="N279" s="66">
        <v>0</v>
      </c>
      <c r="O279" s="66">
        <v>0</v>
      </c>
      <c r="P279" s="66">
        <v>1</v>
      </c>
      <c r="Q279" s="66">
        <v>1</v>
      </c>
      <c r="R279" s="1">
        <v>0</v>
      </c>
      <c r="S279" s="19">
        <v>274</v>
      </c>
      <c r="T279" s="83">
        <v>277</v>
      </c>
      <c r="U279" s="3">
        <v>4</v>
      </c>
      <c r="V279" s="1">
        <v>3</v>
      </c>
      <c r="W279" s="1">
        <v>2</v>
      </c>
      <c r="X279" s="1">
        <v>2</v>
      </c>
      <c r="Y279" s="3"/>
      <c r="Z279" s="92">
        <v>44462</v>
      </c>
      <c r="AA279" s="66">
        <v>154</v>
      </c>
      <c r="AB279" s="66">
        <v>0</v>
      </c>
      <c r="AC279" s="3">
        <v>24.8</v>
      </c>
      <c r="AD279" s="1">
        <v>2</v>
      </c>
      <c r="AE279" s="95" t="s">
        <v>588</v>
      </c>
      <c r="AF279" s="94"/>
      <c r="AG279" s="94" t="s">
        <v>235</v>
      </c>
      <c r="AH279" s="94">
        <v>1</v>
      </c>
      <c r="AI279" s="21">
        <v>1</v>
      </c>
      <c r="AJ279" s="94">
        <v>1</v>
      </c>
      <c r="AK279" s="66">
        <v>1</v>
      </c>
      <c r="AL279" s="22">
        <v>1</v>
      </c>
      <c r="AM279" s="3">
        <v>4</v>
      </c>
      <c r="AN279" s="1">
        <v>3</v>
      </c>
      <c r="AO279" s="3">
        <v>0</v>
      </c>
      <c r="AP279" s="3">
        <v>0</v>
      </c>
      <c r="AQ279" s="66">
        <v>4</v>
      </c>
      <c r="AR279" s="1">
        <v>2</v>
      </c>
      <c r="AS279" s="3">
        <v>2</v>
      </c>
      <c r="AT279" s="66" t="s">
        <v>259</v>
      </c>
      <c r="AU279" s="3">
        <v>2</v>
      </c>
      <c r="AV279" s="17">
        <v>1</v>
      </c>
      <c r="AW279" s="3">
        <v>0</v>
      </c>
      <c r="AX279" s="3">
        <v>1</v>
      </c>
      <c r="AY279" s="3">
        <v>1</v>
      </c>
      <c r="AZ279" s="3">
        <v>0.5</v>
      </c>
      <c r="BA279" s="1">
        <v>0.5</v>
      </c>
      <c r="BB279" s="22">
        <v>1</v>
      </c>
      <c r="BC279" s="22">
        <v>0</v>
      </c>
      <c r="BD279" s="3">
        <v>0</v>
      </c>
      <c r="BE279" s="3"/>
      <c r="BF279" s="3">
        <v>0</v>
      </c>
      <c r="BG279" s="3">
        <v>0</v>
      </c>
      <c r="BH279" s="17">
        <v>0</v>
      </c>
      <c r="BI279" s="3">
        <v>0</v>
      </c>
      <c r="BJ279" s="66">
        <v>0</v>
      </c>
      <c r="BK279" s="118">
        <v>4</v>
      </c>
      <c r="BL279" s="3">
        <v>0</v>
      </c>
      <c r="BM279" s="3">
        <v>0</v>
      </c>
      <c r="BN279" s="3">
        <v>1</v>
      </c>
      <c r="BO279" s="3">
        <v>0</v>
      </c>
      <c r="BP279" s="1">
        <v>1</v>
      </c>
      <c r="BQ279" s="66">
        <v>1</v>
      </c>
      <c r="BR279" s="3">
        <v>1.41</v>
      </c>
      <c r="BS279" s="1">
        <v>1</v>
      </c>
      <c r="BT279" s="1">
        <v>1</v>
      </c>
      <c r="BU279" s="66">
        <v>1</v>
      </c>
      <c r="BV279" s="3"/>
      <c r="BW279" s="3">
        <v>4.67</v>
      </c>
      <c r="BX279" s="1">
        <v>2</v>
      </c>
      <c r="BY279" s="1">
        <v>2</v>
      </c>
      <c r="BZ279" s="3">
        <v>55.9</v>
      </c>
      <c r="CA279" s="3">
        <v>142</v>
      </c>
      <c r="CB279" s="24">
        <v>2</v>
      </c>
      <c r="CC279" s="3">
        <v>154</v>
      </c>
      <c r="CD279" s="48">
        <f t="shared" si="133"/>
        <v>3.08</v>
      </c>
      <c r="CE279" s="48">
        <v>3</v>
      </c>
      <c r="CF279" s="129">
        <v>0</v>
      </c>
      <c r="CG279" s="3">
        <v>0</v>
      </c>
      <c r="CH279" s="3">
        <v>0</v>
      </c>
      <c r="CI279" s="3">
        <v>0</v>
      </c>
      <c r="CJ279" s="3">
        <v>0</v>
      </c>
      <c r="CK279" s="3">
        <v>154</v>
      </c>
      <c r="CL279" s="1">
        <f t="shared" si="141"/>
        <v>3.08</v>
      </c>
      <c r="CM279" s="3">
        <v>12.2</v>
      </c>
      <c r="CN279" s="17">
        <v>1</v>
      </c>
      <c r="CO279" s="3">
        <v>93.8</v>
      </c>
      <c r="CP279" s="1">
        <v>6</v>
      </c>
      <c r="CQ279" s="1">
        <f t="shared" si="132"/>
        <v>9.38</v>
      </c>
      <c r="CR279" s="3">
        <v>1.07</v>
      </c>
      <c r="CS279" s="1">
        <f t="shared" si="134"/>
        <v>10.7</v>
      </c>
      <c r="CT279" s="107">
        <v>1</v>
      </c>
      <c r="CU279" s="3">
        <v>41</v>
      </c>
      <c r="CV279" s="107">
        <v>2</v>
      </c>
      <c r="CW279" s="3">
        <v>11.4</v>
      </c>
      <c r="CX279" s="26">
        <f t="shared" si="118"/>
        <v>1.05690485133647</v>
      </c>
      <c r="CY279" s="27">
        <f t="shared" si="119"/>
        <v>0.697557201882072</v>
      </c>
      <c r="CZ279" s="26">
        <f t="shared" si="120"/>
        <v>3.485</v>
      </c>
      <c r="DA279" s="28">
        <f t="shared" si="121"/>
        <v>-2.78744279811793</v>
      </c>
      <c r="DB279" s="107">
        <v>1</v>
      </c>
      <c r="DC279" s="1">
        <v>1</v>
      </c>
      <c r="DD279" s="66">
        <v>1</v>
      </c>
      <c r="DE279" s="29">
        <f t="shared" si="136"/>
        <v>0</v>
      </c>
      <c r="DF279" s="29">
        <v>0</v>
      </c>
      <c r="DG279" s="3">
        <v>13</v>
      </c>
      <c r="DH279" s="1">
        <f t="shared" si="135"/>
        <v>1.3</v>
      </c>
      <c r="DI279" s="3">
        <v>17</v>
      </c>
      <c r="DJ279" s="1">
        <f t="shared" si="123"/>
        <v>1.7</v>
      </c>
      <c r="DK279" s="17">
        <v>1</v>
      </c>
      <c r="DL279" s="3">
        <v>123</v>
      </c>
      <c r="DM279" s="3">
        <v>28</v>
      </c>
      <c r="DN279" s="1">
        <f t="shared" si="142"/>
        <v>2.8</v>
      </c>
      <c r="DO279" s="3">
        <v>7019</v>
      </c>
      <c r="DP279" s="1">
        <v>2</v>
      </c>
      <c r="DQ279" s="1">
        <f t="shared" si="143"/>
        <v>7.019</v>
      </c>
      <c r="DR279" s="3">
        <v>90</v>
      </c>
      <c r="DS279" s="129">
        <v>4.5</v>
      </c>
      <c r="DT279" s="3" t="s">
        <v>241</v>
      </c>
      <c r="DU279" s="3">
        <v>1</v>
      </c>
      <c r="DV279" s="3">
        <v>5</v>
      </c>
      <c r="DW279" s="1">
        <v>1</v>
      </c>
      <c r="DX279" s="95">
        <v>5.95</v>
      </c>
      <c r="DY279" s="3">
        <v>73.9</v>
      </c>
      <c r="DZ279" s="30">
        <v>146</v>
      </c>
      <c r="EA279" s="3">
        <v>128</v>
      </c>
      <c r="EB279" s="3">
        <v>13.2</v>
      </c>
      <c r="EC279" s="3">
        <v>77.7</v>
      </c>
      <c r="ED279" s="3">
        <v>1.17</v>
      </c>
      <c r="EE279" s="3">
        <v>41</v>
      </c>
      <c r="EF279" s="3">
        <v>16.5</v>
      </c>
      <c r="EG279" s="26">
        <f t="shared" si="137"/>
        <v>1.21748394421391</v>
      </c>
      <c r="EH279" s="26">
        <f t="shared" si="138"/>
        <v>0.803539403181178</v>
      </c>
      <c r="EI279" s="1">
        <f t="shared" si="139"/>
        <v>3.485</v>
      </c>
      <c r="EJ279" s="28">
        <f t="shared" si="140"/>
        <v>-2.68146059681882</v>
      </c>
      <c r="EK279" s="22">
        <v>1</v>
      </c>
      <c r="EL279" s="3">
        <v>1</v>
      </c>
      <c r="EM279" s="3">
        <v>119</v>
      </c>
      <c r="EN279" s="3">
        <v>196</v>
      </c>
      <c r="EO279" s="3">
        <v>127</v>
      </c>
      <c r="EP279" s="3">
        <v>32</v>
      </c>
      <c r="EQ279" s="3">
        <v>7202</v>
      </c>
      <c r="ER279" s="129">
        <v>84</v>
      </c>
      <c r="ES279" s="118">
        <v>1.26</v>
      </c>
      <c r="ET279" s="3">
        <v>0</v>
      </c>
      <c r="EU279" s="3"/>
      <c r="EV279" s="3"/>
      <c r="EW279" s="30"/>
      <c r="EX279" s="3"/>
      <c r="EY279" s="3"/>
      <c r="EZ279" s="3"/>
      <c r="FA279" s="3"/>
      <c r="FB279" s="3"/>
      <c r="FC279" s="3"/>
      <c r="FD279" s="3"/>
      <c r="FE279" s="3"/>
      <c r="FF279" s="3"/>
      <c r="FG279" s="3"/>
      <c r="FH279" s="3"/>
      <c r="FI279" s="3"/>
      <c r="FJ279" s="3"/>
      <c r="FK279" s="95">
        <v>36.6</v>
      </c>
      <c r="FL279" s="3">
        <v>36.5</v>
      </c>
      <c r="FM279" s="1"/>
      <c r="FN279" s="31">
        <v>0</v>
      </c>
      <c r="FO279" s="32">
        <v>0</v>
      </c>
      <c r="FP279" s="3">
        <v>2</v>
      </c>
      <c r="FQ279" s="1">
        <v>1</v>
      </c>
      <c r="FR279" s="3">
        <v>0</v>
      </c>
      <c r="FS279" s="1">
        <v>0</v>
      </c>
      <c r="FT279" s="1">
        <f t="shared" si="128"/>
        <v>0</v>
      </c>
      <c r="FU279" s="66">
        <v>0</v>
      </c>
      <c r="FV279" s="1">
        <f t="shared" si="129"/>
        <v>0</v>
      </c>
      <c r="FW279" s="1">
        <v>0</v>
      </c>
      <c r="FX279" s="1">
        <v>0</v>
      </c>
      <c r="FY279" s="17">
        <v>0</v>
      </c>
      <c r="FZ279" s="1">
        <v>0</v>
      </c>
      <c r="GA279" s="17"/>
      <c r="GB279" s="1">
        <v>0</v>
      </c>
      <c r="GC279" s="17">
        <v>0</v>
      </c>
      <c r="GD279" s="17">
        <v>0</v>
      </c>
      <c r="GE279" s="1">
        <v>0</v>
      </c>
      <c r="GF279" s="17"/>
      <c r="GG279" s="1">
        <v>0</v>
      </c>
      <c r="GH279" s="17">
        <v>0</v>
      </c>
      <c r="GI279" s="17">
        <v>0</v>
      </c>
      <c r="GJ279" s="1">
        <v>0</v>
      </c>
      <c r="GK279" s="3">
        <v>0</v>
      </c>
      <c r="GL279" s="3">
        <v>0</v>
      </c>
      <c r="GM279" s="32">
        <v>0</v>
      </c>
      <c r="GN279" s="17">
        <v>0</v>
      </c>
      <c r="GO279" s="66">
        <v>0</v>
      </c>
      <c r="GP279" s="1">
        <v>0</v>
      </c>
      <c r="GQ279" s="1">
        <v>0</v>
      </c>
      <c r="GR279" s="66">
        <v>0</v>
      </c>
      <c r="GS279" s="1">
        <v>0</v>
      </c>
      <c r="GT279" s="32">
        <v>0</v>
      </c>
      <c r="GU279" s="32">
        <v>0</v>
      </c>
      <c r="GV279" s="3">
        <v>0</v>
      </c>
      <c r="GW279" s="3">
        <v>0</v>
      </c>
      <c r="GX279" s="157">
        <v>0</v>
      </c>
      <c r="GY279" s="66">
        <v>0</v>
      </c>
      <c r="GZ279" s="17">
        <v>0</v>
      </c>
      <c r="HA279" s="129">
        <v>0</v>
      </c>
      <c r="HB279" s="3">
        <v>0</v>
      </c>
      <c r="HC279" s="17">
        <v>0</v>
      </c>
      <c r="HD279" s="170">
        <v>0</v>
      </c>
      <c r="HE279" s="17">
        <v>0</v>
      </c>
      <c r="HF279" s="17">
        <v>0</v>
      </c>
      <c r="HG279" s="17">
        <v>0</v>
      </c>
      <c r="HH279" s="17">
        <v>0</v>
      </c>
      <c r="HI279" s="17">
        <v>0</v>
      </c>
      <c r="HJ279" s="3"/>
      <c r="HK279" s="3"/>
      <c r="HL279" s="3">
        <v>0</v>
      </c>
      <c r="HM279" s="3">
        <v>0</v>
      </c>
      <c r="HN279" s="3">
        <v>0</v>
      </c>
      <c r="HO279" s="3">
        <v>0</v>
      </c>
      <c r="HP279" s="3">
        <v>0</v>
      </c>
      <c r="HQ279" s="3">
        <v>0</v>
      </c>
      <c r="HR279" s="32">
        <v>0</v>
      </c>
      <c r="HS279" s="1">
        <v>0</v>
      </c>
      <c r="HT279" s="32">
        <v>0</v>
      </c>
      <c r="HU279" s="32">
        <v>0</v>
      </c>
      <c r="HV279" s="1"/>
      <c r="HW279" s="32">
        <v>0</v>
      </c>
      <c r="HX279" s="32">
        <v>0</v>
      </c>
      <c r="HY279" s="1">
        <f t="shared" si="130"/>
        <v>0</v>
      </c>
      <c r="HZ279" s="1">
        <v>0</v>
      </c>
      <c r="IA279" s="1">
        <f t="shared" si="131"/>
        <v>0</v>
      </c>
      <c r="IB279" s="1">
        <v>0</v>
      </c>
      <c r="IC279" s="3">
        <v>0</v>
      </c>
      <c r="ID279" s="118">
        <v>0</v>
      </c>
      <c r="IE279" s="118"/>
      <c r="IF279" s="118"/>
      <c r="IG279" s="115">
        <v>4</v>
      </c>
      <c r="IH279" s="118" t="s">
        <v>242</v>
      </c>
      <c r="II279" s="179">
        <v>0</v>
      </c>
      <c r="IJ279" s="3" t="s">
        <v>1157</v>
      </c>
      <c r="IK279" s="3"/>
      <c r="IL279" s="3" t="s">
        <v>242</v>
      </c>
      <c r="IM279" s="3"/>
      <c r="IN279" s="3"/>
      <c r="IO279" s="3"/>
      <c r="IP279" s="3"/>
      <c r="IQ279" s="3"/>
      <c r="IR279" s="3"/>
      <c r="IS279" s="3"/>
      <c r="IT279" s="3"/>
      <c r="IU279" s="3"/>
      <c r="IV279" s="3"/>
      <c r="IW279" s="3"/>
      <c r="IX279" s="3"/>
      <c r="IY279" s="3"/>
      <c r="IZ279" s="3"/>
      <c r="JA279" s="3"/>
      <c r="JB279" s="3"/>
      <c r="JC279" s="3"/>
      <c r="JD279" s="3"/>
      <c r="JE279" s="118"/>
      <c r="JF279" s="3"/>
      <c r="JG279" s="3"/>
      <c r="JH279" s="3"/>
      <c r="JI279" s="3" t="s">
        <v>242</v>
      </c>
      <c r="JJ279" s="3"/>
      <c r="JK279" s="3"/>
      <c r="JL279" s="3"/>
      <c r="JM279" s="3"/>
      <c r="JN279" s="118"/>
    </row>
    <row r="280" s="1" customFormat="1" ht="30" spans="1:274">
      <c r="A280" s="17">
        <v>166</v>
      </c>
      <c r="B280" s="48">
        <v>100218085</v>
      </c>
      <c r="C280" s="48" t="s">
        <v>1158</v>
      </c>
      <c r="E280" s="49">
        <v>3</v>
      </c>
      <c r="F280" s="49">
        <v>2</v>
      </c>
      <c r="G280" s="17">
        <v>3</v>
      </c>
      <c r="H280" s="1">
        <v>1</v>
      </c>
      <c r="I280" s="71">
        <v>59.2936344969199</v>
      </c>
      <c r="J280" s="47">
        <v>1</v>
      </c>
      <c r="K280" s="68">
        <f t="shared" si="117"/>
        <v>5.92936344969199</v>
      </c>
      <c r="L280" s="49">
        <v>3</v>
      </c>
      <c r="M280" s="78">
        <v>22007</v>
      </c>
      <c r="N280" s="1">
        <v>0</v>
      </c>
      <c r="O280" s="1">
        <v>1</v>
      </c>
      <c r="P280" s="1">
        <v>0</v>
      </c>
      <c r="Q280" s="1">
        <v>1</v>
      </c>
      <c r="R280" s="1">
        <v>0</v>
      </c>
      <c r="S280" s="19">
        <v>275</v>
      </c>
      <c r="T280" s="83">
        <v>278</v>
      </c>
      <c r="U280" s="1">
        <v>1</v>
      </c>
      <c r="V280" s="1">
        <v>1</v>
      </c>
      <c r="W280" s="1">
        <v>1</v>
      </c>
      <c r="X280" s="1">
        <v>1</v>
      </c>
      <c r="Z280" s="88">
        <v>43664</v>
      </c>
      <c r="AA280" s="17">
        <v>127</v>
      </c>
      <c r="AB280" s="17" t="s">
        <v>756</v>
      </c>
      <c r="AC280" s="1">
        <v>26.29</v>
      </c>
      <c r="AD280" s="1">
        <v>2</v>
      </c>
      <c r="AE280" s="20" t="s">
        <v>349</v>
      </c>
      <c r="AF280" s="16"/>
      <c r="AG280" s="16" t="s">
        <v>235</v>
      </c>
      <c r="AH280" s="16">
        <v>1</v>
      </c>
      <c r="AI280" s="21">
        <v>1</v>
      </c>
      <c r="AJ280" s="16">
        <v>1.3</v>
      </c>
      <c r="AK280" s="17">
        <v>1.3</v>
      </c>
      <c r="AL280" s="22">
        <v>1</v>
      </c>
      <c r="AM280" s="1">
        <v>1</v>
      </c>
      <c r="AN280" s="1">
        <v>1</v>
      </c>
      <c r="AO280" s="1">
        <v>0</v>
      </c>
      <c r="AP280" s="1">
        <v>0</v>
      </c>
      <c r="AQ280" s="17">
        <v>1</v>
      </c>
      <c r="AR280" s="1">
        <v>1</v>
      </c>
      <c r="AS280" s="1">
        <v>1</v>
      </c>
      <c r="AT280" s="17">
        <v>0</v>
      </c>
      <c r="AU280" s="17">
        <v>0</v>
      </c>
      <c r="AV280" s="17">
        <v>0</v>
      </c>
      <c r="AW280" s="1">
        <v>0</v>
      </c>
      <c r="AX280" s="1">
        <v>1</v>
      </c>
      <c r="AY280" s="1">
        <v>1</v>
      </c>
      <c r="AZ280" s="1">
        <v>1</v>
      </c>
      <c r="BA280" s="1">
        <v>1</v>
      </c>
      <c r="BB280" s="107">
        <v>1</v>
      </c>
      <c r="BC280" s="22">
        <v>0</v>
      </c>
      <c r="BD280" s="22">
        <v>0</v>
      </c>
      <c r="BE280" s="22"/>
      <c r="BF280" s="1">
        <v>0</v>
      </c>
      <c r="BG280" s="1">
        <v>1</v>
      </c>
      <c r="BH280" s="17">
        <v>1</v>
      </c>
      <c r="BI280" s="1">
        <v>0</v>
      </c>
      <c r="BJ280" s="17">
        <v>0</v>
      </c>
      <c r="BK280" s="23">
        <v>1</v>
      </c>
      <c r="BL280" s="1">
        <v>0</v>
      </c>
      <c r="BM280" s="1">
        <v>0</v>
      </c>
      <c r="BN280" s="1">
        <v>1</v>
      </c>
      <c r="BO280" s="1">
        <v>0</v>
      </c>
      <c r="BP280" s="1">
        <v>1</v>
      </c>
      <c r="BQ280" s="1">
        <v>1</v>
      </c>
      <c r="BR280" s="1">
        <v>1.05</v>
      </c>
      <c r="BS280" s="1">
        <v>1</v>
      </c>
      <c r="BT280" s="1">
        <v>1</v>
      </c>
      <c r="BU280" s="1">
        <v>1</v>
      </c>
      <c r="BV280" s="1">
        <v>0.052</v>
      </c>
      <c r="BW280" s="1">
        <v>4.23</v>
      </c>
      <c r="BX280" s="1">
        <v>2</v>
      </c>
      <c r="BY280" s="1">
        <v>2</v>
      </c>
      <c r="BZ280" s="1">
        <v>50.8</v>
      </c>
      <c r="CA280" s="1">
        <v>137</v>
      </c>
      <c r="CB280" s="24">
        <v>2</v>
      </c>
      <c r="CC280" s="24">
        <v>127</v>
      </c>
      <c r="CD280" s="48">
        <f t="shared" si="133"/>
        <v>2.54</v>
      </c>
      <c r="CE280" s="48">
        <v>3</v>
      </c>
      <c r="CF280" s="25">
        <v>0</v>
      </c>
      <c r="CG280" s="17">
        <v>0</v>
      </c>
      <c r="CH280" s="17">
        <v>0</v>
      </c>
      <c r="CI280" s="17">
        <v>0</v>
      </c>
      <c r="CJ280" s="17">
        <v>0</v>
      </c>
      <c r="CK280" s="17">
        <v>127</v>
      </c>
      <c r="CL280" s="1">
        <f t="shared" si="141"/>
        <v>2.54</v>
      </c>
      <c r="CM280" s="22">
        <v>11.8</v>
      </c>
      <c r="CN280" s="17">
        <v>1</v>
      </c>
      <c r="CO280" s="1">
        <v>85.9</v>
      </c>
      <c r="CP280" s="17">
        <v>5</v>
      </c>
      <c r="CQ280" s="1">
        <f t="shared" si="132"/>
        <v>8.59</v>
      </c>
      <c r="CR280" s="1">
        <v>1.03</v>
      </c>
      <c r="CS280" s="1">
        <f t="shared" si="134"/>
        <v>10.3</v>
      </c>
      <c r="CT280" s="107">
        <v>1</v>
      </c>
      <c r="CU280" s="22">
        <v>35</v>
      </c>
      <c r="CV280" s="107">
        <v>2</v>
      </c>
      <c r="CW280" s="22">
        <v>9.5</v>
      </c>
      <c r="CX280" s="26">
        <f t="shared" si="118"/>
        <v>0.977723605288848</v>
      </c>
      <c r="CY280" s="27">
        <f t="shared" si="119"/>
        <v>0.645297579490639</v>
      </c>
      <c r="CZ280" s="26">
        <f t="shared" si="120"/>
        <v>2.975</v>
      </c>
      <c r="DA280" s="28">
        <f t="shared" si="121"/>
        <v>-2.32970242050936</v>
      </c>
      <c r="DB280" s="22">
        <v>2</v>
      </c>
      <c r="DC280" s="1">
        <v>1</v>
      </c>
      <c r="DD280" s="17">
        <v>2</v>
      </c>
      <c r="DE280" s="29">
        <f t="shared" si="136"/>
        <v>0</v>
      </c>
      <c r="DF280" s="29">
        <v>0</v>
      </c>
      <c r="DG280" s="1">
        <v>27</v>
      </c>
      <c r="DH280" s="1">
        <f t="shared" si="135"/>
        <v>2.7</v>
      </c>
      <c r="DI280" s="1">
        <v>21</v>
      </c>
      <c r="DJ280" s="1">
        <f t="shared" si="123"/>
        <v>2.1</v>
      </c>
      <c r="DK280" s="17">
        <v>1</v>
      </c>
      <c r="DL280" s="1">
        <v>129</v>
      </c>
      <c r="DM280" s="1">
        <v>24</v>
      </c>
      <c r="DN280" s="1">
        <f t="shared" si="142"/>
        <v>2.4</v>
      </c>
      <c r="DO280" s="1">
        <v>7963</v>
      </c>
      <c r="DP280" s="1">
        <v>2</v>
      </c>
      <c r="DQ280" s="1">
        <f t="shared" si="143"/>
        <v>7.963</v>
      </c>
      <c r="DR280" s="1">
        <v>87</v>
      </c>
      <c r="DS280" s="25">
        <v>4.9</v>
      </c>
      <c r="DT280" s="1" t="s">
        <v>260</v>
      </c>
      <c r="DU280" s="1">
        <v>1</v>
      </c>
      <c r="DV280" s="1">
        <v>6</v>
      </c>
      <c r="DW280" s="1">
        <v>1</v>
      </c>
      <c r="DX280" s="20">
        <v>9.89</v>
      </c>
      <c r="DY280" s="1">
        <v>85.5</v>
      </c>
      <c r="DZ280" s="30">
        <v>149</v>
      </c>
      <c r="EA280" s="1">
        <v>156</v>
      </c>
      <c r="EB280" s="1">
        <v>11.7</v>
      </c>
      <c r="EC280" s="1">
        <v>95.2</v>
      </c>
      <c r="ED280" s="1">
        <v>1.02</v>
      </c>
      <c r="EE280" s="1">
        <v>39</v>
      </c>
      <c r="EF280" s="1">
        <v>21.8</v>
      </c>
      <c r="EG280" s="26">
        <f t="shared" si="137"/>
        <v>1.3384564936046</v>
      </c>
      <c r="EH280" s="26">
        <f t="shared" si="138"/>
        <v>0.883381285779039</v>
      </c>
      <c r="EI280" s="1">
        <f t="shared" si="139"/>
        <v>3.315</v>
      </c>
      <c r="EJ280" s="28">
        <f t="shared" si="140"/>
        <v>-2.43161871422096</v>
      </c>
      <c r="EK280" s="22">
        <v>2</v>
      </c>
      <c r="EL280" s="1">
        <v>2</v>
      </c>
      <c r="EM280" s="1">
        <v>183</v>
      </c>
      <c r="EN280" s="1">
        <v>169</v>
      </c>
      <c r="EO280" s="1">
        <v>155</v>
      </c>
      <c r="EP280" s="1">
        <v>49</v>
      </c>
      <c r="EQ280" s="1">
        <v>8892</v>
      </c>
      <c r="ER280" s="25">
        <v>76</v>
      </c>
      <c r="ES280" s="23"/>
      <c r="ET280" s="1">
        <v>1</v>
      </c>
      <c r="EU280" s="1">
        <v>7.29</v>
      </c>
      <c r="EV280" s="1">
        <v>71.1</v>
      </c>
      <c r="EW280" s="30">
        <v>129</v>
      </c>
      <c r="EX280" s="1">
        <v>216</v>
      </c>
      <c r="EY280" s="1">
        <v>12.1</v>
      </c>
      <c r="EZ280" s="1">
        <v>86.8</v>
      </c>
      <c r="FA280" s="1">
        <v>1.05</v>
      </c>
      <c r="FB280" s="1">
        <v>35</v>
      </c>
      <c r="FC280" s="1">
        <v>11</v>
      </c>
      <c r="FD280" s="1">
        <v>65</v>
      </c>
      <c r="FE280" s="1">
        <v>31</v>
      </c>
      <c r="FF280" s="1">
        <v>152</v>
      </c>
      <c r="FG280" s="1">
        <v>87</v>
      </c>
      <c r="FH280" s="1">
        <v>5568</v>
      </c>
      <c r="FI280" s="1">
        <v>76</v>
      </c>
      <c r="FK280" s="20">
        <v>38.2</v>
      </c>
      <c r="FL280" s="1">
        <v>36.3</v>
      </c>
      <c r="FM280" s="17"/>
      <c r="FN280" s="31">
        <v>1</v>
      </c>
      <c r="FO280" s="157">
        <v>1</v>
      </c>
      <c r="FP280" s="1">
        <v>2</v>
      </c>
      <c r="FQ280" s="1">
        <v>1</v>
      </c>
      <c r="FR280" s="1" t="s">
        <v>596</v>
      </c>
      <c r="FS280" s="1">
        <v>0</v>
      </c>
      <c r="FT280" s="1">
        <f t="shared" si="128"/>
        <v>0</v>
      </c>
      <c r="FU280" s="1">
        <v>1</v>
      </c>
      <c r="FV280" s="1">
        <f t="shared" si="129"/>
        <v>1</v>
      </c>
      <c r="FW280" s="1">
        <v>1</v>
      </c>
      <c r="FX280" s="1">
        <v>0</v>
      </c>
      <c r="FY280" s="17">
        <v>0</v>
      </c>
      <c r="FZ280" s="1">
        <v>0</v>
      </c>
      <c r="GB280" s="1">
        <v>0</v>
      </c>
      <c r="GC280" s="1">
        <v>0</v>
      </c>
      <c r="GD280" s="17">
        <v>0</v>
      </c>
      <c r="GE280" s="1">
        <v>0</v>
      </c>
      <c r="GG280" s="1">
        <v>0</v>
      </c>
      <c r="GH280" s="1">
        <v>0</v>
      </c>
      <c r="GI280" s="17">
        <v>0</v>
      </c>
      <c r="GJ280" s="1">
        <v>0</v>
      </c>
      <c r="GK280" s="1">
        <v>0</v>
      </c>
      <c r="GL280" s="1">
        <v>0</v>
      </c>
      <c r="GM280" s="32">
        <v>0</v>
      </c>
      <c r="GN280" s="17">
        <v>0</v>
      </c>
      <c r="GO280" s="17">
        <v>0</v>
      </c>
      <c r="GP280" s="1">
        <v>0</v>
      </c>
      <c r="GQ280" s="1">
        <v>0</v>
      </c>
      <c r="GR280" s="1">
        <v>0</v>
      </c>
      <c r="GS280" s="1">
        <v>0</v>
      </c>
      <c r="GT280" s="32">
        <v>0</v>
      </c>
      <c r="GU280" s="32">
        <v>0</v>
      </c>
      <c r="GV280" s="1">
        <v>0</v>
      </c>
      <c r="GW280" s="1">
        <v>0</v>
      </c>
      <c r="GX280" s="157">
        <v>0</v>
      </c>
      <c r="GY280" s="17">
        <v>0</v>
      </c>
      <c r="GZ280" s="17">
        <v>0</v>
      </c>
      <c r="HA280" s="25">
        <v>0</v>
      </c>
      <c r="HB280" s="1">
        <v>0</v>
      </c>
      <c r="HC280" s="17">
        <v>0</v>
      </c>
      <c r="HD280" s="170">
        <v>0</v>
      </c>
      <c r="HE280" s="17">
        <v>0</v>
      </c>
      <c r="HF280" s="17">
        <v>0</v>
      </c>
      <c r="HG280" s="17">
        <v>0</v>
      </c>
      <c r="HH280" s="17">
        <v>0</v>
      </c>
      <c r="HI280" s="17">
        <v>0</v>
      </c>
      <c r="HL280" s="1">
        <v>0</v>
      </c>
      <c r="HM280" s="1">
        <v>0</v>
      </c>
      <c r="HN280" s="1">
        <v>0</v>
      </c>
      <c r="HO280" s="1">
        <v>0</v>
      </c>
      <c r="HP280" s="1">
        <v>0</v>
      </c>
      <c r="HQ280" s="1">
        <v>0</v>
      </c>
      <c r="HR280" s="32">
        <v>0</v>
      </c>
      <c r="HS280" s="1">
        <v>0</v>
      </c>
      <c r="HT280" s="32">
        <v>0</v>
      </c>
      <c r="HU280" s="32">
        <v>0</v>
      </c>
      <c r="HW280" s="32">
        <v>0</v>
      </c>
      <c r="HX280" s="32">
        <v>0</v>
      </c>
      <c r="HY280" s="1">
        <f t="shared" si="130"/>
        <v>0</v>
      </c>
      <c r="HZ280" s="1">
        <v>0</v>
      </c>
      <c r="IA280" s="1">
        <f t="shared" si="131"/>
        <v>0</v>
      </c>
      <c r="IB280" s="1">
        <v>0</v>
      </c>
      <c r="IC280" s="1">
        <v>0</v>
      </c>
      <c r="ID280" s="23">
        <v>0</v>
      </c>
      <c r="IE280" s="23"/>
      <c r="IF280" s="23"/>
      <c r="IG280" s="36">
        <v>1</v>
      </c>
      <c r="IH280" s="37" t="s">
        <v>242</v>
      </c>
      <c r="II280" s="179">
        <v>0</v>
      </c>
      <c r="IJ280" s="1" t="s">
        <v>1159</v>
      </c>
      <c r="IK280" s="1" t="s">
        <v>365</v>
      </c>
      <c r="IL280" s="38" t="s">
        <v>242</v>
      </c>
      <c r="JE280" s="23"/>
      <c r="JI280" s="38" t="s">
        <v>242</v>
      </c>
      <c r="JN280" s="23"/>
    </row>
    <row r="281" s="3" customFormat="1" ht="30" spans="2:274">
      <c r="B281" s="56"/>
      <c r="C281" s="56"/>
      <c r="E281" s="54">
        <v>3</v>
      </c>
      <c r="F281" s="49">
        <v>2</v>
      </c>
      <c r="G281" s="66">
        <v>3</v>
      </c>
      <c r="H281" s="66">
        <v>1</v>
      </c>
      <c r="I281" s="71">
        <v>60.3785287913469</v>
      </c>
      <c r="J281" s="47">
        <v>2</v>
      </c>
      <c r="K281" s="68">
        <f t="shared" si="117"/>
        <v>6.03785287913469</v>
      </c>
      <c r="L281" s="49">
        <v>4</v>
      </c>
      <c r="M281" s="79">
        <v>22007</v>
      </c>
      <c r="N281" s="66">
        <v>0</v>
      </c>
      <c r="O281" s="66">
        <v>1</v>
      </c>
      <c r="P281" s="66">
        <v>0</v>
      </c>
      <c r="Q281" s="66">
        <v>1</v>
      </c>
      <c r="R281" s="1">
        <v>0</v>
      </c>
      <c r="S281" s="19">
        <v>276</v>
      </c>
      <c r="T281" s="83">
        <v>279</v>
      </c>
      <c r="U281" s="3">
        <v>2</v>
      </c>
      <c r="V281" s="3">
        <v>2</v>
      </c>
      <c r="W281" s="1">
        <v>2</v>
      </c>
      <c r="X281" s="1">
        <v>1</v>
      </c>
      <c r="Z281" s="92">
        <v>44061</v>
      </c>
      <c r="AA281" s="66">
        <v>152</v>
      </c>
      <c r="AB281" s="66" t="s">
        <v>1160</v>
      </c>
      <c r="AC281" s="3">
        <v>28.69</v>
      </c>
      <c r="AD281" s="1">
        <v>2</v>
      </c>
      <c r="AE281" s="95" t="s">
        <v>1161</v>
      </c>
      <c r="AF281" s="94"/>
      <c r="AG281" s="94" t="s">
        <v>235</v>
      </c>
      <c r="AH281" s="94">
        <v>1</v>
      </c>
      <c r="AI281" s="21">
        <v>1</v>
      </c>
      <c r="AJ281" s="94">
        <v>0.8</v>
      </c>
      <c r="AK281" s="66">
        <v>0.8</v>
      </c>
      <c r="AL281" s="22">
        <v>1</v>
      </c>
      <c r="AM281" s="3">
        <v>2</v>
      </c>
      <c r="AN281" s="3">
        <v>2</v>
      </c>
      <c r="AO281" s="3">
        <v>0</v>
      </c>
      <c r="AP281" s="3">
        <v>0</v>
      </c>
      <c r="AQ281" s="66">
        <v>2</v>
      </c>
      <c r="AR281" s="1">
        <v>1</v>
      </c>
      <c r="AS281" s="66">
        <v>1</v>
      </c>
      <c r="AT281" s="66" t="s">
        <v>246</v>
      </c>
      <c r="AU281" s="17">
        <v>1</v>
      </c>
      <c r="AV281" s="17">
        <v>1</v>
      </c>
      <c r="AW281" s="3">
        <v>0</v>
      </c>
      <c r="AX281" s="3">
        <v>1</v>
      </c>
      <c r="AY281" s="3">
        <v>1</v>
      </c>
      <c r="AZ281" s="3">
        <v>1</v>
      </c>
      <c r="BA281" s="1">
        <v>1</v>
      </c>
      <c r="BB281" s="66">
        <v>1</v>
      </c>
      <c r="BC281" s="22">
        <v>0</v>
      </c>
      <c r="BD281" s="3">
        <v>0</v>
      </c>
      <c r="BF281" s="3">
        <v>0</v>
      </c>
      <c r="BG281" s="3">
        <v>0</v>
      </c>
      <c r="BH281" s="17">
        <v>0</v>
      </c>
      <c r="BI281" s="3">
        <v>0</v>
      </c>
      <c r="BJ281" s="66">
        <v>0</v>
      </c>
      <c r="BK281" s="118">
        <v>2</v>
      </c>
      <c r="BL281" s="3">
        <v>0</v>
      </c>
      <c r="BM281" s="3">
        <v>0</v>
      </c>
      <c r="BN281" s="3">
        <v>1</v>
      </c>
      <c r="BO281" s="3">
        <v>0</v>
      </c>
      <c r="BP281" s="1">
        <v>1</v>
      </c>
      <c r="BQ281" s="66">
        <v>1</v>
      </c>
      <c r="BR281" s="3">
        <v>1.62</v>
      </c>
      <c r="BS281" s="1">
        <v>1</v>
      </c>
      <c r="BT281" s="1">
        <v>1</v>
      </c>
      <c r="BU281" s="66">
        <v>1</v>
      </c>
      <c r="BW281" s="3">
        <v>5.15</v>
      </c>
      <c r="BX281" s="1">
        <v>2</v>
      </c>
      <c r="BY281" s="66">
        <v>3</v>
      </c>
      <c r="BZ281" s="3">
        <v>50.6</v>
      </c>
      <c r="CA281" s="3">
        <v>126</v>
      </c>
      <c r="CB281" s="24">
        <v>2</v>
      </c>
      <c r="CC281" s="3">
        <v>152</v>
      </c>
      <c r="CD281" s="48">
        <f t="shared" si="133"/>
        <v>3.04</v>
      </c>
      <c r="CE281" s="48">
        <v>3</v>
      </c>
      <c r="CF281" s="129">
        <v>0</v>
      </c>
      <c r="CG281" s="3">
        <v>0</v>
      </c>
      <c r="CH281" s="3">
        <v>0</v>
      </c>
      <c r="CI281" s="3">
        <v>0</v>
      </c>
      <c r="CJ281" s="3">
        <v>0</v>
      </c>
      <c r="CK281" s="3">
        <v>152</v>
      </c>
      <c r="CL281" s="1">
        <f t="shared" si="141"/>
        <v>3.04</v>
      </c>
      <c r="CM281" s="3">
        <v>11.6</v>
      </c>
      <c r="CN281" s="17">
        <v>1</v>
      </c>
      <c r="CO281" s="3">
        <v>97.5</v>
      </c>
      <c r="CP281" s="1">
        <v>6</v>
      </c>
      <c r="CQ281" s="1">
        <f t="shared" si="132"/>
        <v>9.75</v>
      </c>
      <c r="CR281" s="3">
        <v>1.01</v>
      </c>
      <c r="CS281" s="1">
        <f t="shared" si="134"/>
        <v>10.1</v>
      </c>
      <c r="CT281" s="107">
        <v>1</v>
      </c>
      <c r="CU281" s="3">
        <v>36</v>
      </c>
      <c r="CV281" s="107">
        <v>2</v>
      </c>
      <c r="CW281" s="3">
        <v>15.3</v>
      </c>
      <c r="CX281" s="26">
        <f t="shared" si="118"/>
        <v>1.1846914308176</v>
      </c>
      <c r="CY281" s="27">
        <f t="shared" si="119"/>
        <v>0.781896344339615</v>
      </c>
      <c r="CZ281" s="26">
        <f t="shared" si="120"/>
        <v>3.06</v>
      </c>
      <c r="DA281" s="28">
        <f t="shared" si="121"/>
        <v>-2.27810365566038</v>
      </c>
      <c r="DB281" s="22">
        <v>2</v>
      </c>
      <c r="DC281" s="1">
        <v>1</v>
      </c>
      <c r="DD281" s="66">
        <v>2</v>
      </c>
      <c r="DE281" s="29">
        <f t="shared" si="136"/>
        <v>0</v>
      </c>
      <c r="DF281" s="29">
        <v>0</v>
      </c>
      <c r="DG281" s="3">
        <v>14</v>
      </c>
      <c r="DH281" s="1">
        <f t="shared" si="135"/>
        <v>1.4</v>
      </c>
      <c r="DI281" s="3">
        <v>16</v>
      </c>
      <c r="DJ281" s="1">
        <f t="shared" si="123"/>
        <v>1.6</v>
      </c>
      <c r="DK281" s="17">
        <v>1</v>
      </c>
      <c r="DL281" s="3">
        <v>81</v>
      </c>
      <c r="DM281" s="3">
        <v>18</v>
      </c>
      <c r="DN281" s="1">
        <f t="shared" si="142"/>
        <v>1.8</v>
      </c>
      <c r="DO281" s="3">
        <v>7410</v>
      </c>
      <c r="DP281" s="1">
        <v>2</v>
      </c>
      <c r="DQ281" s="1">
        <f t="shared" si="143"/>
        <v>7.41</v>
      </c>
      <c r="DR281" s="3">
        <v>87</v>
      </c>
      <c r="DS281" s="129">
        <v>4.5</v>
      </c>
      <c r="DT281" s="3" t="s">
        <v>241</v>
      </c>
      <c r="DU281" s="3">
        <v>1</v>
      </c>
      <c r="DV281" s="3">
        <v>5</v>
      </c>
      <c r="DW281" s="1">
        <v>1</v>
      </c>
      <c r="DX281" s="95">
        <v>7.03</v>
      </c>
      <c r="DY281" s="3">
        <v>67.5</v>
      </c>
      <c r="DZ281" s="30">
        <v>132</v>
      </c>
      <c r="EA281" s="3">
        <v>143</v>
      </c>
      <c r="EB281" s="3">
        <v>12.4</v>
      </c>
      <c r="EC281" s="3">
        <v>81.2</v>
      </c>
      <c r="ED281" s="3">
        <v>1.08</v>
      </c>
      <c r="EE281" s="3">
        <v>35</v>
      </c>
      <c r="EF281" s="3">
        <v>18.6</v>
      </c>
      <c r="EG281" s="26">
        <f t="shared" si="137"/>
        <v>1.26951294421792</v>
      </c>
      <c r="EH281" s="26">
        <f t="shared" si="138"/>
        <v>0.837878543183825</v>
      </c>
      <c r="EI281" s="1">
        <f t="shared" si="139"/>
        <v>2.975</v>
      </c>
      <c r="EJ281" s="28">
        <f t="shared" si="140"/>
        <v>-2.13712145681618</v>
      </c>
      <c r="EK281" s="22">
        <v>2</v>
      </c>
      <c r="EL281" s="1">
        <v>2</v>
      </c>
      <c r="EM281" s="3">
        <v>55</v>
      </c>
      <c r="EN281" s="3">
        <v>67</v>
      </c>
      <c r="EO281" s="3">
        <v>93</v>
      </c>
      <c r="EP281" s="3">
        <v>18</v>
      </c>
      <c r="EQ281" s="3">
        <v>8350</v>
      </c>
      <c r="ER281" s="129">
        <v>90</v>
      </c>
      <c r="ES281" s="118"/>
      <c r="ET281" s="3">
        <v>0</v>
      </c>
      <c r="EW281" s="30"/>
      <c r="FK281" s="95">
        <v>37.7</v>
      </c>
      <c r="FL281" s="3">
        <v>36.4</v>
      </c>
      <c r="FM281" s="1"/>
      <c r="FN281" s="31">
        <v>1</v>
      </c>
      <c r="FO281" s="32">
        <v>0</v>
      </c>
      <c r="FP281" s="3">
        <v>2</v>
      </c>
      <c r="FQ281" s="1">
        <v>1</v>
      </c>
      <c r="FR281" s="3">
        <v>0</v>
      </c>
      <c r="FS281" s="1">
        <v>0</v>
      </c>
      <c r="FT281" s="1">
        <f t="shared" si="128"/>
        <v>0</v>
      </c>
      <c r="FU281" s="66">
        <v>0</v>
      </c>
      <c r="FV281" s="1">
        <f t="shared" si="129"/>
        <v>0</v>
      </c>
      <c r="FW281" s="1">
        <v>0</v>
      </c>
      <c r="FX281" s="1">
        <v>0</v>
      </c>
      <c r="FY281" s="17">
        <v>0</v>
      </c>
      <c r="FZ281" s="1">
        <v>0</v>
      </c>
      <c r="GA281" s="17"/>
      <c r="GB281" s="1">
        <v>0</v>
      </c>
      <c r="GC281" s="17">
        <v>1</v>
      </c>
      <c r="GD281" s="17">
        <v>0</v>
      </c>
      <c r="GE281" s="1">
        <v>0</v>
      </c>
      <c r="GF281" s="17"/>
      <c r="GG281" s="1">
        <v>0</v>
      </c>
      <c r="GH281" s="17">
        <v>0</v>
      </c>
      <c r="GI281" s="17">
        <v>0</v>
      </c>
      <c r="GJ281" s="1">
        <v>0</v>
      </c>
      <c r="GK281" s="3">
        <v>0</v>
      </c>
      <c r="GL281" s="3">
        <v>0</v>
      </c>
      <c r="GM281" s="32">
        <v>0</v>
      </c>
      <c r="GN281" s="17">
        <v>0</v>
      </c>
      <c r="GO281" s="66">
        <v>0</v>
      </c>
      <c r="GP281" s="1">
        <v>0</v>
      </c>
      <c r="GQ281" s="1">
        <v>0</v>
      </c>
      <c r="GR281" s="66">
        <v>0</v>
      </c>
      <c r="GS281" s="1">
        <v>0</v>
      </c>
      <c r="GT281" s="32">
        <v>0</v>
      </c>
      <c r="GU281" s="32">
        <v>0</v>
      </c>
      <c r="GV281" s="3">
        <v>1</v>
      </c>
      <c r="GW281" s="3">
        <v>1</v>
      </c>
      <c r="GX281" s="157">
        <v>0</v>
      </c>
      <c r="GY281" s="66">
        <v>0</v>
      </c>
      <c r="GZ281" s="17">
        <v>0</v>
      </c>
      <c r="HA281" s="129">
        <v>0</v>
      </c>
      <c r="HB281" s="3">
        <v>0</v>
      </c>
      <c r="HC281" s="17">
        <v>0</v>
      </c>
      <c r="HD281" s="170">
        <v>0</v>
      </c>
      <c r="HE281" s="17">
        <v>0</v>
      </c>
      <c r="HF281" s="17">
        <v>0</v>
      </c>
      <c r="HG281" s="17">
        <v>0</v>
      </c>
      <c r="HH281" s="17">
        <v>0</v>
      </c>
      <c r="HI281" s="17">
        <v>0</v>
      </c>
      <c r="HL281" s="3">
        <v>0</v>
      </c>
      <c r="HM281" s="3">
        <v>0</v>
      </c>
      <c r="HN281" s="3">
        <v>0</v>
      </c>
      <c r="HO281" s="3">
        <v>0</v>
      </c>
      <c r="HP281" s="3">
        <v>0</v>
      </c>
      <c r="HQ281" s="3">
        <v>0</v>
      </c>
      <c r="HR281" s="32">
        <v>0</v>
      </c>
      <c r="HS281" s="1">
        <v>0</v>
      </c>
      <c r="HT281" s="32">
        <v>0</v>
      </c>
      <c r="HU281" s="32">
        <v>0</v>
      </c>
      <c r="HV281" s="1"/>
      <c r="HW281" s="32">
        <v>0</v>
      </c>
      <c r="HX281" s="32">
        <v>0</v>
      </c>
      <c r="HY281" s="1">
        <f t="shared" si="130"/>
        <v>0</v>
      </c>
      <c r="HZ281" s="1">
        <v>0</v>
      </c>
      <c r="IA281" s="1">
        <f t="shared" si="131"/>
        <v>0</v>
      </c>
      <c r="IB281" s="1">
        <v>0</v>
      </c>
      <c r="IC281" s="3">
        <v>0</v>
      </c>
      <c r="ID281" s="118">
        <v>0</v>
      </c>
      <c r="IE281" s="118"/>
      <c r="IF281" s="118"/>
      <c r="IG281" s="115">
        <v>2</v>
      </c>
      <c r="IH281" s="118" t="s">
        <v>242</v>
      </c>
      <c r="II281" s="179">
        <v>0</v>
      </c>
      <c r="IJ281" s="3" t="s">
        <v>1162</v>
      </c>
      <c r="IK281" s="3" t="s">
        <v>480</v>
      </c>
      <c r="IL281" s="3" t="s">
        <v>242</v>
      </c>
      <c r="IM281" s="3">
        <v>0</v>
      </c>
      <c r="IN281" s="3">
        <v>0</v>
      </c>
      <c r="IO281" s="3">
        <v>1.58</v>
      </c>
      <c r="IQ281" s="3">
        <v>5.73</v>
      </c>
      <c r="IR281" s="3">
        <v>61.9</v>
      </c>
      <c r="IS281" s="3">
        <v>140</v>
      </c>
      <c r="IT281" s="3">
        <v>158</v>
      </c>
      <c r="IU281" s="3">
        <v>13.1</v>
      </c>
      <c r="IV281" s="3">
        <v>71.3</v>
      </c>
      <c r="IW281" s="3">
        <v>1.14</v>
      </c>
      <c r="IX281" s="3">
        <v>39</v>
      </c>
      <c r="IY281" s="3">
        <v>12.7</v>
      </c>
      <c r="IZ281" s="3">
        <v>16</v>
      </c>
      <c r="JA281" s="3">
        <v>22</v>
      </c>
      <c r="JB281" s="3">
        <v>77</v>
      </c>
      <c r="JC281" s="3">
        <v>20</v>
      </c>
      <c r="JD281" s="3">
        <v>8590</v>
      </c>
      <c r="JE281" s="118">
        <v>80</v>
      </c>
      <c r="JI281" s="3" t="s">
        <v>242</v>
      </c>
      <c r="JN281" s="118"/>
    </row>
    <row r="282" s="1" customFormat="1" ht="45" spans="1:274">
      <c r="A282" s="17">
        <v>167</v>
      </c>
      <c r="B282" s="48">
        <v>3001113143</v>
      </c>
      <c r="C282" s="48" t="s">
        <v>1163</v>
      </c>
      <c r="E282" s="49">
        <v>2</v>
      </c>
      <c r="F282" s="49">
        <v>1</v>
      </c>
      <c r="G282" s="1">
        <v>2</v>
      </c>
      <c r="H282" s="1">
        <v>2</v>
      </c>
      <c r="I282" s="71">
        <v>49.7187030277002</v>
      </c>
      <c r="J282" s="47">
        <v>1</v>
      </c>
      <c r="K282" s="68">
        <f t="shared" si="117"/>
        <v>4.97187030277002</v>
      </c>
      <c r="L282" s="49">
        <v>3</v>
      </c>
      <c r="M282" s="78">
        <v>25903</v>
      </c>
      <c r="N282" s="1">
        <v>0</v>
      </c>
      <c r="O282" s="1">
        <v>0</v>
      </c>
      <c r="P282" s="1">
        <v>0</v>
      </c>
      <c r="Q282" s="1">
        <v>0</v>
      </c>
      <c r="R282" s="1">
        <v>0</v>
      </c>
      <c r="S282" s="19">
        <v>277</v>
      </c>
      <c r="T282" s="83">
        <v>280</v>
      </c>
      <c r="U282" s="1">
        <v>1</v>
      </c>
      <c r="V282" s="1">
        <v>1</v>
      </c>
      <c r="W282" s="1">
        <v>1</v>
      </c>
      <c r="X282" s="1">
        <v>1</v>
      </c>
      <c r="Z282" s="88">
        <v>44063</v>
      </c>
      <c r="AA282" s="17" t="s">
        <v>1164</v>
      </c>
      <c r="AB282" s="17">
        <v>0</v>
      </c>
      <c r="AC282" s="1">
        <v>18.81</v>
      </c>
      <c r="AD282" s="17">
        <v>1</v>
      </c>
      <c r="AE282" s="20" t="s">
        <v>1165</v>
      </c>
      <c r="AF282" s="16"/>
      <c r="AG282" s="16" t="s">
        <v>235</v>
      </c>
      <c r="AH282" s="16">
        <v>1</v>
      </c>
      <c r="AI282" s="21">
        <v>1</v>
      </c>
      <c r="AJ282" s="16">
        <v>1.5</v>
      </c>
      <c r="AK282" s="17">
        <v>1.5</v>
      </c>
      <c r="AL282" s="22">
        <v>1</v>
      </c>
      <c r="AM282" s="1">
        <v>1</v>
      </c>
      <c r="AN282" s="1">
        <v>1</v>
      </c>
      <c r="AO282" s="1">
        <v>0</v>
      </c>
      <c r="AP282" s="1">
        <v>0</v>
      </c>
      <c r="AQ282" s="17">
        <v>1</v>
      </c>
      <c r="AR282" s="1">
        <v>1</v>
      </c>
      <c r="AS282" s="1">
        <v>1</v>
      </c>
      <c r="AT282" s="17">
        <v>0</v>
      </c>
      <c r="AU282" s="17">
        <v>0</v>
      </c>
      <c r="AV282" s="17">
        <v>0</v>
      </c>
      <c r="AW282" s="1">
        <v>0</v>
      </c>
      <c r="AX282" s="1">
        <v>1</v>
      </c>
      <c r="AY282" s="1">
        <v>1</v>
      </c>
      <c r="AZ282" s="1">
        <v>1</v>
      </c>
      <c r="BA282" s="1">
        <v>1</v>
      </c>
      <c r="BB282" s="107">
        <v>1</v>
      </c>
      <c r="BC282" s="22">
        <v>0</v>
      </c>
      <c r="BD282" s="22">
        <v>0</v>
      </c>
      <c r="BE282" s="22"/>
      <c r="BF282" s="1">
        <v>1</v>
      </c>
      <c r="BG282" s="1">
        <v>1</v>
      </c>
      <c r="BH282" s="17">
        <v>1</v>
      </c>
      <c r="BI282" s="1">
        <v>0</v>
      </c>
      <c r="BJ282" s="17">
        <v>0</v>
      </c>
      <c r="BK282" s="23">
        <v>1</v>
      </c>
      <c r="BL282" s="1">
        <v>0</v>
      </c>
      <c r="BM282" s="1">
        <v>0</v>
      </c>
      <c r="BN282" s="1">
        <v>1</v>
      </c>
      <c r="BO282" s="1">
        <v>0</v>
      </c>
      <c r="BP282" s="1">
        <v>1</v>
      </c>
      <c r="BQ282" s="1">
        <v>1</v>
      </c>
      <c r="BR282" s="1">
        <v>1.85</v>
      </c>
      <c r="BS282" s="1">
        <v>1</v>
      </c>
      <c r="BT282" s="1">
        <v>1</v>
      </c>
      <c r="BU282" s="1">
        <v>1</v>
      </c>
      <c r="BV282" s="1">
        <v>0.093</v>
      </c>
      <c r="BW282" s="1">
        <v>2.32</v>
      </c>
      <c r="BX282" s="17">
        <v>1</v>
      </c>
      <c r="BY282" s="1">
        <v>1</v>
      </c>
      <c r="BZ282" s="1">
        <v>53.4</v>
      </c>
      <c r="CA282" s="1">
        <v>119</v>
      </c>
      <c r="CB282" s="24">
        <v>1</v>
      </c>
      <c r="CC282" s="24">
        <v>43</v>
      </c>
      <c r="CD282" s="48">
        <f t="shared" si="133"/>
        <v>0.86</v>
      </c>
      <c r="CE282" s="48">
        <v>1</v>
      </c>
      <c r="CF282" s="25" t="s">
        <v>1166</v>
      </c>
      <c r="CG282" s="1">
        <v>0</v>
      </c>
      <c r="CH282" s="1">
        <v>0</v>
      </c>
      <c r="CI282" s="1" t="s">
        <v>1166</v>
      </c>
      <c r="CJ282" s="1">
        <v>0</v>
      </c>
      <c r="CK282" s="1">
        <v>43</v>
      </c>
      <c r="CL282" s="1">
        <f t="shared" si="141"/>
        <v>0.86</v>
      </c>
      <c r="CM282" s="22">
        <v>13.2</v>
      </c>
      <c r="CN282" s="17">
        <v>1</v>
      </c>
      <c r="CO282" s="1">
        <v>70.4</v>
      </c>
      <c r="CP282" s="17">
        <v>4</v>
      </c>
      <c r="CQ282" s="1">
        <f t="shared" si="132"/>
        <v>7.04</v>
      </c>
      <c r="CR282" s="1">
        <v>1.15</v>
      </c>
      <c r="CS282" s="1">
        <f t="shared" si="134"/>
        <v>11.5</v>
      </c>
      <c r="CT282" s="107">
        <v>1</v>
      </c>
      <c r="CU282" s="22">
        <v>39</v>
      </c>
      <c r="CV282" s="107">
        <v>2</v>
      </c>
      <c r="CW282" s="22">
        <v>12.2</v>
      </c>
      <c r="CX282" s="26">
        <f t="shared" si="118"/>
        <v>1.08635983067475</v>
      </c>
      <c r="CY282" s="27">
        <f t="shared" si="119"/>
        <v>0.716997488245334</v>
      </c>
      <c r="CZ282" s="26">
        <f t="shared" si="120"/>
        <v>3.315</v>
      </c>
      <c r="DA282" s="28">
        <f t="shared" si="121"/>
        <v>-2.59800251175467</v>
      </c>
      <c r="DB282" s="22">
        <v>2</v>
      </c>
      <c r="DC282" s="1">
        <v>1</v>
      </c>
      <c r="DD282" s="17">
        <v>1</v>
      </c>
      <c r="DE282" s="29">
        <f t="shared" si="136"/>
        <v>-1</v>
      </c>
      <c r="DF282" s="29">
        <v>0</v>
      </c>
      <c r="DG282" s="1">
        <v>18</v>
      </c>
      <c r="DH282" s="1">
        <f t="shared" si="135"/>
        <v>1.8</v>
      </c>
      <c r="DI282" s="1">
        <v>20</v>
      </c>
      <c r="DJ282" s="1">
        <f t="shared" si="123"/>
        <v>2</v>
      </c>
      <c r="DK282" s="17">
        <v>1</v>
      </c>
      <c r="DL282" s="1">
        <v>76</v>
      </c>
      <c r="DM282" s="1">
        <v>16</v>
      </c>
      <c r="DN282" s="1">
        <f t="shared" si="142"/>
        <v>1.6</v>
      </c>
      <c r="DO282" s="1">
        <v>7236</v>
      </c>
      <c r="DP282" s="1">
        <v>2</v>
      </c>
      <c r="DQ282" s="1">
        <f t="shared" si="143"/>
        <v>7.236</v>
      </c>
      <c r="DR282" s="1">
        <v>61</v>
      </c>
      <c r="DS282" s="25">
        <v>4.3</v>
      </c>
      <c r="DT282" s="1" t="s">
        <v>260</v>
      </c>
      <c r="DU282" s="1">
        <v>1</v>
      </c>
      <c r="DV282" s="1">
        <v>6</v>
      </c>
      <c r="DW282" s="1">
        <v>1</v>
      </c>
      <c r="DX282" s="20">
        <v>3.33</v>
      </c>
      <c r="DY282" s="1">
        <v>79.9</v>
      </c>
      <c r="DZ282" s="30">
        <v>124</v>
      </c>
      <c r="EA282" s="1">
        <v>50</v>
      </c>
      <c r="EB282" s="1">
        <v>12.8</v>
      </c>
      <c r="EC282" s="1">
        <v>74.4</v>
      </c>
      <c r="ED282" s="1">
        <v>1.12</v>
      </c>
      <c r="EE282" s="1">
        <v>42</v>
      </c>
      <c r="EF282" s="1">
        <v>19.2</v>
      </c>
      <c r="EG282" s="26">
        <f t="shared" si="137"/>
        <v>1.28330122870355</v>
      </c>
      <c r="EH282" s="26">
        <f t="shared" si="138"/>
        <v>0.846978810944343</v>
      </c>
      <c r="EI282" s="1">
        <f t="shared" si="139"/>
        <v>3.57</v>
      </c>
      <c r="EJ282" s="28">
        <f t="shared" si="140"/>
        <v>-2.72302118905566</v>
      </c>
      <c r="EK282" s="22">
        <v>1</v>
      </c>
      <c r="EL282" s="3">
        <v>1</v>
      </c>
      <c r="EM282" s="1">
        <v>60</v>
      </c>
      <c r="EN282" s="1">
        <v>111</v>
      </c>
      <c r="EO282" s="1">
        <v>77</v>
      </c>
      <c r="EP282" s="1">
        <v>16</v>
      </c>
      <c r="EQ282" s="1">
        <v>8086</v>
      </c>
      <c r="ER282" s="25">
        <v>58</v>
      </c>
      <c r="ES282" s="23"/>
      <c r="ET282" s="1">
        <v>0</v>
      </c>
      <c r="EW282" s="30"/>
      <c r="FK282" s="20">
        <v>37.4</v>
      </c>
      <c r="FL282" s="1">
        <v>36.4</v>
      </c>
      <c r="FN282" s="31">
        <v>0</v>
      </c>
      <c r="FO282" s="32">
        <v>0</v>
      </c>
      <c r="FP282" s="1">
        <v>0</v>
      </c>
      <c r="FQ282" s="1">
        <v>0</v>
      </c>
      <c r="FR282" s="1">
        <v>0</v>
      </c>
      <c r="FS282" s="1">
        <v>0</v>
      </c>
      <c r="FT282" s="1">
        <f t="shared" si="128"/>
        <v>0</v>
      </c>
      <c r="FU282" s="1">
        <v>0</v>
      </c>
      <c r="FV282" s="1">
        <f t="shared" si="129"/>
        <v>0</v>
      </c>
      <c r="FW282" s="1">
        <v>0</v>
      </c>
      <c r="FX282" s="1">
        <v>0</v>
      </c>
      <c r="FY282" s="17">
        <v>0</v>
      </c>
      <c r="FZ282" s="1">
        <v>0</v>
      </c>
      <c r="GB282" s="1">
        <v>0</v>
      </c>
      <c r="GC282" s="1">
        <v>0</v>
      </c>
      <c r="GD282" s="17">
        <v>0</v>
      </c>
      <c r="GE282" s="1">
        <v>0</v>
      </c>
      <c r="GG282" s="1">
        <v>0</v>
      </c>
      <c r="GH282" s="1">
        <v>0</v>
      </c>
      <c r="GI282" s="17">
        <v>0</v>
      </c>
      <c r="GJ282" s="1">
        <v>0</v>
      </c>
      <c r="GK282" s="1">
        <v>0</v>
      </c>
      <c r="GL282" s="1">
        <v>0</v>
      </c>
      <c r="GM282" s="32">
        <v>0</v>
      </c>
      <c r="GN282" s="17">
        <v>0</v>
      </c>
      <c r="GO282" s="17">
        <v>0</v>
      </c>
      <c r="GP282" s="1">
        <v>0</v>
      </c>
      <c r="GQ282" s="1">
        <v>0</v>
      </c>
      <c r="GR282" s="1">
        <v>0</v>
      </c>
      <c r="GS282" s="1">
        <v>0</v>
      </c>
      <c r="GT282" s="32">
        <v>0</v>
      </c>
      <c r="GU282" s="32">
        <v>0</v>
      </c>
      <c r="GV282" s="1">
        <v>0</v>
      </c>
      <c r="GW282" s="1">
        <v>0</v>
      </c>
      <c r="GX282" s="157">
        <v>0</v>
      </c>
      <c r="GY282" s="17">
        <v>0</v>
      </c>
      <c r="GZ282" s="17">
        <v>0</v>
      </c>
      <c r="HA282" s="25">
        <v>0</v>
      </c>
      <c r="HB282" s="1">
        <v>0</v>
      </c>
      <c r="HC282" s="17">
        <v>0</v>
      </c>
      <c r="HD282" s="170">
        <v>0</v>
      </c>
      <c r="HE282" s="17">
        <v>0</v>
      </c>
      <c r="HF282" s="17">
        <v>0</v>
      </c>
      <c r="HG282" s="17">
        <v>0</v>
      </c>
      <c r="HH282" s="17">
        <v>0</v>
      </c>
      <c r="HI282" s="17">
        <v>0</v>
      </c>
      <c r="HL282" s="1">
        <v>0</v>
      </c>
      <c r="HM282" s="1">
        <v>0</v>
      </c>
      <c r="HN282" s="1" t="s">
        <v>1166</v>
      </c>
      <c r="HO282" s="1">
        <v>0</v>
      </c>
      <c r="HP282" s="1">
        <v>0</v>
      </c>
      <c r="HQ282" s="1">
        <v>0</v>
      </c>
      <c r="HR282" s="32">
        <v>0</v>
      </c>
      <c r="HS282" s="1">
        <v>0</v>
      </c>
      <c r="HT282" s="32">
        <v>0</v>
      </c>
      <c r="HU282" s="32">
        <v>0</v>
      </c>
      <c r="HW282" s="32">
        <v>0</v>
      </c>
      <c r="HX282" s="32">
        <v>0</v>
      </c>
      <c r="HY282" s="1">
        <f t="shared" si="130"/>
        <v>0</v>
      </c>
      <c r="HZ282" s="1">
        <v>0</v>
      </c>
      <c r="IA282" s="1">
        <f t="shared" si="131"/>
        <v>0</v>
      </c>
      <c r="IB282" s="1">
        <v>0</v>
      </c>
      <c r="IC282" s="1">
        <v>0</v>
      </c>
      <c r="ID282" s="23">
        <v>0</v>
      </c>
      <c r="IE282" s="23"/>
      <c r="IF282" s="23"/>
      <c r="IG282" s="36">
        <v>1</v>
      </c>
      <c r="IH282" s="37" t="s">
        <v>242</v>
      </c>
      <c r="II282" s="179">
        <v>0</v>
      </c>
      <c r="IJ282" s="1" t="s">
        <v>1167</v>
      </c>
      <c r="IK282" s="1" t="s">
        <v>418</v>
      </c>
      <c r="IL282" s="38" t="s">
        <v>242</v>
      </c>
      <c r="IM282" s="1">
        <v>0</v>
      </c>
      <c r="IN282" s="1">
        <v>0</v>
      </c>
      <c r="IO282" s="1">
        <v>2.01</v>
      </c>
      <c r="IQ282" s="1">
        <v>2.16</v>
      </c>
      <c r="IR282" s="1">
        <v>52.8</v>
      </c>
      <c r="IS282" s="1">
        <v>122</v>
      </c>
      <c r="IT282" s="1">
        <v>49</v>
      </c>
      <c r="IU282" s="1">
        <v>13.7</v>
      </c>
      <c r="IV282" s="1">
        <v>65.8</v>
      </c>
      <c r="IW282" s="1">
        <v>1.2</v>
      </c>
      <c r="IX282" s="1">
        <v>39</v>
      </c>
      <c r="IY282" s="1">
        <v>12.6</v>
      </c>
      <c r="IZ282" s="1">
        <v>18</v>
      </c>
      <c r="JA282" s="1">
        <v>22</v>
      </c>
      <c r="JB282" s="1">
        <v>101</v>
      </c>
      <c r="JC282" s="1">
        <v>17</v>
      </c>
      <c r="JD282" s="1">
        <v>8054</v>
      </c>
      <c r="JE282" s="23">
        <v>63</v>
      </c>
      <c r="JI282" s="38" t="s">
        <v>242</v>
      </c>
      <c r="JN282" s="23"/>
    </row>
    <row r="283" s="1" customFormat="1" spans="1:274">
      <c r="A283" s="17">
        <v>168</v>
      </c>
      <c r="B283" s="48">
        <v>3001265715</v>
      </c>
      <c r="C283" s="48" t="s">
        <v>1168</v>
      </c>
      <c r="E283" s="49">
        <v>2</v>
      </c>
      <c r="F283" s="49">
        <v>1</v>
      </c>
      <c r="G283" s="1">
        <v>2</v>
      </c>
      <c r="H283" s="1">
        <v>1</v>
      </c>
      <c r="I283" s="71">
        <v>45.4420948386345</v>
      </c>
      <c r="J283" s="47">
        <v>1</v>
      </c>
      <c r="K283" s="68">
        <f t="shared" si="117"/>
        <v>4.54420948386345</v>
      </c>
      <c r="L283" s="49">
        <v>2</v>
      </c>
      <c r="M283" s="78">
        <v>26969</v>
      </c>
      <c r="N283" s="1">
        <v>0</v>
      </c>
      <c r="O283" s="1">
        <v>0</v>
      </c>
      <c r="P283" s="1">
        <v>0</v>
      </c>
      <c r="Q283" s="1">
        <v>0</v>
      </c>
      <c r="R283" s="1">
        <v>0</v>
      </c>
      <c r="S283" s="19">
        <v>278</v>
      </c>
      <c r="T283" s="83">
        <v>281</v>
      </c>
      <c r="U283" s="1">
        <v>1</v>
      </c>
      <c r="V283" s="1">
        <v>1</v>
      </c>
      <c r="W283" s="1">
        <v>1</v>
      </c>
      <c r="X283" s="1">
        <v>1</v>
      </c>
      <c r="Z283" s="88">
        <v>43566</v>
      </c>
      <c r="AA283" s="17">
        <v>35</v>
      </c>
      <c r="AB283" s="17" t="s">
        <v>1169</v>
      </c>
      <c r="AC283" s="1">
        <v>28.37</v>
      </c>
      <c r="AD283" s="1">
        <v>2</v>
      </c>
      <c r="AE283" s="20" t="s">
        <v>392</v>
      </c>
      <c r="AF283" s="16"/>
      <c r="AG283" s="16" t="s">
        <v>255</v>
      </c>
      <c r="AH283" s="16">
        <v>3</v>
      </c>
      <c r="AI283" s="21">
        <v>3</v>
      </c>
      <c r="AJ283" s="16">
        <v>1.3</v>
      </c>
      <c r="AK283" s="17">
        <v>1.3</v>
      </c>
      <c r="AL283" s="22">
        <v>1</v>
      </c>
      <c r="AM283" s="1">
        <v>2</v>
      </c>
      <c r="AN283" s="1">
        <v>2</v>
      </c>
      <c r="AO283" s="1">
        <v>0</v>
      </c>
      <c r="AP283" s="1">
        <v>0</v>
      </c>
      <c r="AQ283" s="17">
        <v>2</v>
      </c>
      <c r="AR283" s="1">
        <v>1</v>
      </c>
      <c r="AS283" s="1">
        <v>1</v>
      </c>
      <c r="AT283" s="17" t="s">
        <v>246</v>
      </c>
      <c r="AU283" s="17">
        <v>1</v>
      </c>
      <c r="AV283" s="17">
        <v>1</v>
      </c>
      <c r="AW283" s="1">
        <v>0</v>
      </c>
      <c r="AX283" s="1">
        <v>1</v>
      </c>
      <c r="AY283" s="1">
        <v>1</v>
      </c>
      <c r="AZ283" s="1">
        <v>1</v>
      </c>
      <c r="BA283" s="1">
        <v>1</v>
      </c>
      <c r="BB283" s="107">
        <v>1</v>
      </c>
      <c r="BC283" s="22">
        <v>0</v>
      </c>
      <c r="BD283" s="22">
        <v>0</v>
      </c>
      <c r="BE283" s="22"/>
      <c r="BF283" s="1">
        <v>1</v>
      </c>
      <c r="BG283" s="1">
        <v>1</v>
      </c>
      <c r="BH283" s="17">
        <v>1</v>
      </c>
      <c r="BI283" s="1">
        <v>0</v>
      </c>
      <c r="BJ283" s="17">
        <v>0</v>
      </c>
      <c r="BK283" s="23">
        <v>2</v>
      </c>
      <c r="BL283" s="1">
        <v>1</v>
      </c>
      <c r="BM283" s="1">
        <v>0</v>
      </c>
      <c r="BN283" s="1">
        <v>0</v>
      </c>
      <c r="BO283" s="1">
        <v>0</v>
      </c>
      <c r="BP283" s="1">
        <v>2</v>
      </c>
      <c r="BQ283" s="1">
        <v>2</v>
      </c>
      <c r="BR283" s="1">
        <v>19.69</v>
      </c>
      <c r="BS283" s="1">
        <v>1</v>
      </c>
      <c r="BT283" s="1">
        <v>2</v>
      </c>
      <c r="BU283" s="1">
        <v>3</v>
      </c>
      <c r="BW283" s="1">
        <v>1.76</v>
      </c>
      <c r="BX283" s="17">
        <v>1</v>
      </c>
      <c r="BY283" s="1">
        <v>1</v>
      </c>
      <c r="BZ283" s="1">
        <v>44.9</v>
      </c>
      <c r="CA283" s="1">
        <v>132</v>
      </c>
      <c r="CB283" s="24">
        <v>2</v>
      </c>
      <c r="CC283" s="24">
        <v>35</v>
      </c>
      <c r="CD283" s="48">
        <f t="shared" si="133"/>
        <v>0.7</v>
      </c>
      <c r="CE283" s="48">
        <v>1</v>
      </c>
      <c r="CF283" s="25">
        <v>0</v>
      </c>
      <c r="CG283" s="17">
        <v>0</v>
      </c>
      <c r="CH283" s="17">
        <v>0</v>
      </c>
      <c r="CI283" s="17">
        <v>0</v>
      </c>
      <c r="CJ283" s="17">
        <v>0</v>
      </c>
      <c r="CK283" s="17">
        <v>35</v>
      </c>
      <c r="CL283" s="1">
        <f t="shared" si="141"/>
        <v>0.7</v>
      </c>
      <c r="CM283" s="22">
        <v>14</v>
      </c>
      <c r="CN283" s="17">
        <v>1</v>
      </c>
      <c r="CO283" s="1">
        <v>63.2</v>
      </c>
      <c r="CP283" s="1">
        <v>3</v>
      </c>
      <c r="CQ283" s="1">
        <f t="shared" si="132"/>
        <v>6.32</v>
      </c>
      <c r="CR283" s="1">
        <v>1.22</v>
      </c>
      <c r="CS283" s="1">
        <f t="shared" si="134"/>
        <v>12.2</v>
      </c>
      <c r="CT283" s="22">
        <v>2</v>
      </c>
      <c r="CU283" s="22">
        <v>37</v>
      </c>
      <c r="CV283" s="107">
        <v>2</v>
      </c>
      <c r="CW283" s="22">
        <v>21.7</v>
      </c>
      <c r="CX283" s="26">
        <f t="shared" si="118"/>
        <v>1.33645973384853</v>
      </c>
      <c r="CY283" s="27">
        <f t="shared" si="119"/>
        <v>0.88206342434003</v>
      </c>
      <c r="CZ283" s="26">
        <f t="shared" si="120"/>
        <v>3.145</v>
      </c>
      <c r="DA283" s="28">
        <f t="shared" si="121"/>
        <v>-2.26293657565997</v>
      </c>
      <c r="DB283" s="22">
        <v>2</v>
      </c>
      <c r="DC283" s="1">
        <v>1</v>
      </c>
      <c r="DD283" s="17">
        <v>2</v>
      </c>
      <c r="DE283" s="29">
        <f t="shared" si="136"/>
        <v>0</v>
      </c>
      <c r="DF283" s="29">
        <v>0</v>
      </c>
      <c r="DG283" s="1">
        <v>23</v>
      </c>
      <c r="DH283" s="1">
        <f t="shared" si="135"/>
        <v>2.3</v>
      </c>
      <c r="DI283" s="1">
        <v>24</v>
      </c>
      <c r="DJ283" s="1">
        <f t="shared" si="123"/>
        <v>2.4</v>
      </c>
      <c r="DK283" s="17">
        <v>2</v>
      </c>
      <c r="DL283" s="1">
        <v>81</v>
      </c>
      <c r="DM283" s="1">
        <v>36</v>
      </c>
      <c r="DN283" s="1">
        <f t="shared" si="142"/>
        <v>3.6</v>
      </c>
      <c r="DO283" s="1">
        <v>4995</v>
      </c>
      <c r="DP283" s="1">
        <v>2</v>
      </c>
      <c r="DQ283" s="1">
        <f t="shared" si="143"/>
        <v>4.995</v>
      </c>
      <c r="DR283" s="1">
        <v>75</v>
      </c>
      <c r="DS283" s="25">
        <v>4</v>
      </c>
      <c r="DT283" s="1" t="s">
        <v>241</v>
      </c>
      <c r="DU283" s="1">
        <v>1</v>
      </c>
      <c r="DV283" s="1">
        <v>5</v>
      </c>
      <c r="DW283" s="1">
        <v>1</v>
      </c>
      <c r="DX283" s="20">
        <v>3.53</v>
      </c>
      <c r="DY283" s="1">
        <v>73.6</v>
      </c>
      <c r="DZ283" s="30">
        <v>135</v>
      </c>
      <c r="EA283" s="1">
        <v>41</v>
      </c>
      <c r="EB283" s="1">
        <v>13.9</v>
      </c>
      <c r="EC283" s="1">
        <v>64.1</v>
      </c>
      <c r="ED283" s="1">
        <v>1.22</v>
      </c>
      <c r="EE283" s="1">
        <v>35</v>
      </c>
      <c r="EF283" s="1">
        <v>24</v>
      </c>
      <c r="EG283" s="26">
        <f t="shared" si="137"/>
        <v>1.38021124171161</v>
      </c>
      <c r="EH283" s="26">
        <f t="shared" si="138"/>
        <v>0.91093941952966</v>
      </c>
      <c r="EI283" s="1">
        <f t="shared" si="139"/>
        <v>2.975</v>
      </c>
      <c r="EJ283" s="28">
        <f t="shared" si="140"/>
        <v>-2.06406058047034</v>
      </c>
      <c r="EK283" s="22">
        <v>2</v>
      </c>
      <c r="EL283" s="1">
        <v>2</v>
      </c>
      <c r="EM283" s="1">
        <v>53</v>
      </c>
      <c r="EN283" s="1">
        <v>103</v>
      </c>
      <c r="EO283" s="1">
        <v>91</v>
      </c>
      <c r="EP283" s="1">
        <v>36</v>
      </c>
      <c r="EQ283" s="1">
        <v>4456</v>
      </c>
      <c r="ER283" s="25">
        <v>71</v>
      </c>
      <c r="ES283" s="23"/>
      <c r="ET283" s="1">
        <v>0</v>
      </c>
      <c r="EW283" s="30"/>
      <c r="FK283" s="20">
        <v>37.2</v>
      </c>
      <c r="FL283" s="1">
        <v>36.7</v>
      </c>
      <c r="FN283" s="31">
        <v>0</v>
      </c>
      <c r="FO283" s="32">
        <v>0</v>
      </c>
      <c r="FP283" s="1">
        <v>0</v>
      </c>
      <c r="FQ283" s="1">
        <v>0</v>
      </c>
      <c r="FR283" s="1">
        <v>0</v>
      </c>
      <c r="FS283" s="1">
        <v>0</v>
      </c>
      <c r="FT283" s="1">
        <f t="shared" si="128"/>
        <v>0</v>
      </c>
      <c r="FU283" s="1">
        <v>0</v>
      </c>
      <c r="FV283" s="1">
        <f t="shared" si="129"/>
        <v>0</v>
      </c>
      <c r="FW283" s="1">
        <v>0</v>
      </c>
      <c r="FX283" s="1">
        <v>0</v>
      </c>
      <c r="FY283" s="17">
        <v>0</v>
      </c>
      <c r="FZ283" s="1">
        <v>0</v>
      </c>
      <c r="GB283" s="1">
        <v>0</v>
      </c>
      <c r="GC283" s="1">
        <v>0</v>
      </c>
      <c r="GD283" s="17">
        <v>0</v>
      </c>
      <c r="GE283" s="1">
        <v>0</v>
      </c>
      <c r="GG283" s="1">
        <v>0</v>
      </c>
      <c r="GH283" s="1">
        <v>0</v>
      </c>
      <c r="GI283" s="17">
        <v>0</v>
      </c>
      <c r="GJ283" s="1">
        <v>0</v>
      </c>
      <c r="GK283" s="1">
        <v>0</v>
      </c>
      <c r="GL283" s="1">
        <v>0</v>
      </c>
      <c r="GM283" s="32">
        <v>0</v>
      </c>
      <c r="GN283" s="17">
        <v>0</v>
      </c>
      <c r="GO283" s="17">
        <v>0</v>
      </c>
      <c r="GP283" s="1">
        <v>0</v>
      </c>
      <c r="GQ283" s="1">
        <v>0</v>
      </c>
      <c r="GR283" s="1">
        <v>0</v>
      </c>
      <c r="GS283" s="1">
        <v>0</v>
      </c>
      <c r="GT283" s="32">
        <v>0</v>
      </c>
      <c r="GU283" s="32">
        <v>0</v>
      </c>
      <c r="GV283" s="1">
        <v>0</v>
      </c>
      <c r="GW283" s="1">
        <v>0</v>
      </c>
      <c r="GX283" s="157">
        <v>0</v>
      </c>
      <c r="GY283" s="17">
        <v>0</v>
      </c>
      <c r="GZ283" s="17">
        <v>0</v>
      </c>
      <c r="HA283" s="25">
        <v>0</v>
      </c>
      <c r="HB283" s="1">
        <v>0</v>
      </c>
      <c r="HC283" s="17">
        <v>0</v>
      </c>
      <c r="HD283" s="170">
        <v>0</v>
      </c>
      <c r="HE283" s="17">
        <v>0</v>
      </c>
      <c r="HF283" s="17">
        <v>0</v>
      </c>
      <c r="HG283" s="17">
        <v>0</v>
      </c>
      <c r="HH283" s="17">
        <v>0</v>
      </c>
      <c r="HI283" s="17">
        <v>0</v>
      </c>
      <c r="HL283" s="1">
        <v>0</v>
      </c>
      <c r="HM283" s="1">
        <v>0</v>
      </c>
      <c r="HN283" s="1">
        <v>0</v>
      </c>
      <c r="HO283" s="1">
        <v>0</v>
      </c>
      <c r="HP283" s="1">
        <v>0</v>
      </c>
      <c r="HQ283" s="1">
        <v>0</v>
      </c>
      <c r="HR283" s="32">
        <v>0</v>
      </c>
      <c r="HS283" s="1">
        <v>0</v>
      </c>
      <c r="HT283" s="32">
        <v>0</v>
      </c>
      <c r="HU283" s="32">
        <v>0</v>
      </c>
      <c r="HW283" s="32">
        <v>0</v>
      </c>
      <c r="HX283" s="32">
        <v>0</v>
      </c>
      <c r="HY283" s="1">
        <f t="shared" si="130"/>
        <v>0</v>
      </c>
      <c r="HZ283" s="1">
        <v>0</v>
      </c>
      <c r="IA283" s="1">
        <f t="shared" si="131"/>
        <v>0</v>
      </c>
      <c r="IB283" s="1">
        <v>0</v>
      </c>
      <c r="IC283" s="1">
        <v>0</v>
      </c>
      <c r="ID283" s="23">
        <v>0</v>
      </c>
      <c r="IE283" s="23"/>
      <c r="IF283" s="23"/>
      <c r="IG283" s="36">
        <v>2</v>
      </c>
      <c r="IH283" s="37" t="s">
        <v>242</v>
      </c>
      <c r="II283" s="179">
        <v>0</v>
      </c>
      <c r="IJ283" s="1" t="s">
        <v>1170</v>
      </c>
      <c r="IL283" s="38" t="s">
        <v>242</v>
      </c>
      <c r="IM283" s="1">
        <v>0</v>
      </c>
      <c r="IN283" s="1">
        <v>0</v>
      </c>
      <c r="IO283" s="1">
        <v>19.4</v>
      </c>
      <c r="IQ283" s="1">
        <v>1.71</v>
      </c>
      <c r="IR283" s="1">
        <v>53.9</v>
      </c>
      <c r="IS283" s="1">
        <v>134</v>
      </c>
      <c r="IT283" s="1">
        <v>40</v>
      </c>
      <c r="IU283" s="1">
        <v>13.2</v>
      </c>
      <c r="IV283" s="1">
        <v>70.4</v>
      </c>
      <c r="IW283" s="1">
        <v>1.15</v>
      </c>
      <c r="IX283" s="1">
        <v>38</v>
      </c>
      <c r="IY283" s="1">
        <v>23.4</v>
      </c>
      <c r="IZ283" s="1">
        <v>23</v>
      </c>
      <c r="JA283" s="1">
        <v>20</v>
      </c>
      <c r="JB283" s="1">
        <v>97</v>
      </c>
      <c r="JC283" s="1">
        <v>37</v>
      </c>
      <c r="JD283" s="1">
        <v>4433</v>
      </c>
      <c r="JE283" s="23">
        <v>59</v>
      </c>
      <c r="JI283" s="38" t="s">
        <v>242</v>
      </c>
      <c r="JN283" s="23"/>
    </row>
    <row r="284" s="3" customFormat="1" spans="2:274">
      <c r="B284" s="56"/>
      <c r="C284" s="56"/>
      <c r="E284" s="54">
        <v>2</v>
      </c>
      <c r="F284" s="49">
        <v>1</v>
      </c>
      <c r="G284" s="66">
        <v>2</v>
      </c>
      <c r="H284" s="66">
        <v>1</v>
      </c>
      <c r="I284" s="71">
        <v>46.8008213552361</v>
      </c>
      <c r="J284" s="47">
        <v>1</v>
      </c>
      <c r="K284" s="68">
        <f t="shared" si="117"/>
        <v>4.68008213552361</v>
      </c>
      <c r="L284" s="49">
        <v>2</v>
      </c>
      <c r="M284" s="79">
        <v>26969</v>
      </c>
      <c r="N284" s="66">
        <v>0</v>
      </c>
      <c r="O284" s="66">
        <v>0</v>
      </c>
      <c r="P284" s="66">
        <v>0</v>
      </c>
      <c r="Q284" s="66">
        <v>0</v>
      </c>
      <c r="R284" s="1">
        <v>0</v>
      </c>
      <c r="S284" s="19">
        <v>279</v>
      </c>
      <c r="T284" s="83">
        <v>282</v>
      </c>
      <c r="U284" s="3">
        <v>2</v>
      </c>
      <c r="V284" s="3">
        <v>2</v>
      </c>
      <c r="W284" s="1">
        <v>2</v>
      </c>
      <c r="X284" s="1">
        <v>1</v>
      </c>
      <c r="Z284" s="92">
        <v>44063</v>
      </c>
      <c r="AA284" s="66">
        <v>41</v>
      </c>
      <c r="AB284" s="66" t="s">
        <v>1169</v>
      </c>
      <c r="AC284" s="3">
        <v>28.37</v>
      </c>
      <c r="AD284" s="1">
        <v>2</v>
      </c>
      <c r="AE284" s="95" t="s">
        <v>295</v>
      </c>
      <c r="AF284" s="94"/>
      <c r="AG284" s="94" t="s">
        <v>235</v>
      </c>
      <c r="AH284" s="94">
        <v>1</v>
      </c>
      <c r="AI284" s="21">
        <v>1</v>
      </c>
      <c r="AJ284" s="94">
        <v>1.3</v>
      </c>
      <c r="AK284" s="66">
        <v>1.3</v>
      </c>
      <c r="AL284" s="22">
        <v>1</v>
      </c>
      <c r="AM284" s="3">
        <v>4</v>
      </c>
      <c r="AN284" s="1">
        <v>3</v>
      </c>
      <c r="AO284" s="3">
        <v>0</v>
      </c>
      <c r="AP284" s="3">
        <v>0</v>
      </c>
      <c r="AQ284" s="66">
        <v>4</v>
      </c>
      <c r="AR284" s="1">
        <v>2</v>
      </c>
      <c r="AS284" s="3">
        <v>2</v>
      </c>
      <c r="AT284" s="66" t="s">
        <v>259</v>
      </c>
      <c r="AU284" s="3">
        <v>2</v>
      </c>
      <c r="AV284" s="17">
        <v>1</v>
      </c>
      <c r="AW284" s="3">
        <v>0</v>
      </c>
      <c r="AX284" s="3">
        <v>1</v>
      </c>
      <c r="AY284" s="3">
        <v>1</v>
      </c>
      <c r="AZ284" s="3">
        <v>1</v>
      </c>
      <c r="BA284" s="1">
        <v>1</v>
      </c>
      <c r="BB284" s="66">
        <v>1</v>
      </c>
      <c r="BC284" s="22">
        <v>0</v>
      </c>
      <c r="BD284" s="3">
        <v>1</v>
      </c>
      <c r="BF284" s="3">
        <v>1</v>
      </c>
      <c r="BG284" s="3">
        <v>1</v>
      </c>
      <c r="BH284" s="17">
        <v>1</v>
      </c>
      <c r="BI284" s="3">
        <v>0</v>
      </c>
      <c r="BJ284" s="66">
        <v>0</v>
      </c>
      <c r="BK284" s="118">
        <v>4</v>
      </c>
      <c r="BL284" s="3">
        <v>1</v>
      </c>
      <c r="BM284" s="3">
        <v>0</v>
      </c>
      <c r="BN284" s="3">
        <v>0</v>
      </c>
      <c r="BO284" s="3">
        <v>0</v>
      </c>
      <c r="BP284" s="1">
        <v>2</v>
      </c>
      <c r="BQ284" s="66">
        <v>2</v>
      </c>
      <c r="BR284" s="3">
        <v>25.33</v>
      </c>
      <c r="BS284" s="1">
        <v>2</v>
      </c>
      <c r="BT284" s="1">
        <v>2</v>
      </c>
      <c r="BU284" s="1">
        <v>3</v>
      </c>
      <c r="BW284" s="3">
        <v>1.71</v>
      </c>
      <c r="BX284" s="17">
        <v>1</v>
      </c>
      <c r="BY284" s="1">
        <v>1</v>
      </c>
      <c r="BZ284" s="3">
        <v>47.9</v>
      </c>
      <c r="CA284" s="3">
        <v>127</v>
      </c>
      <c r="CB284" s="24">
        <v>2</v>
      </c>
      <c r="CC284" s="3">
        <v>37</v>
      </c>
      <c r="CD284" s="48">
        <f t="shared" si="133"/>
        <v>0.74</v>
      </c>
      <c r="CE284" s="48">
        <v>1</v>
      </c>
      <c r="CF284" s="129">
        <v>0</v>
      </c>
      <c r="CG284" s="3">
        <v>0</v>
      </c>
      <c r="CH284" s="3">
        <v>0</v>
      </c>
      <c r="CI284" s="3">
        <v>0</v>
      </c>
      <c r="CJ284" s="3">
        <v>0</v>
      </c>
      <c r="CK284" s="3">
        <v>37</v>
      </c>
      <c r="CL284" s="1">
        <f t="shared" si="141"/>
        <v>0.74</v>
      </c>
      <c r="CM284" s="3">
        <v>13.4</v>
      </c>
      <c r="CN284" s="17">
        <v>1</v>
      </c>
      <c r="CO284" s="3">
        <v>68.5</v>
      </c>
      <c r="CP284" s="1">
        <v>3</v>
      </c>
      <c r="CQ284" s="1">
        <f t="shared" si="132"/>
        <v>6.85</v>
      </c>
      <c r="CR284" s="3">
        <v>1.17</v>
      </c>
      <c r="CS284" s="1">
        <f t="shared" si="134"/>
        <v>11.7</v>
      </c>
      <c r="CT284" s="107">
        <v>1</v>
      </c>
      <c r="CU284" s="3">
        <v>34</v>
      </c>
      <c r="CV284" s="22">
        <v>1</v>
      </c>
      <c r="CW284" s="3">
        <v>17.6</v>
      </c>
      <c r="CX284" s="26">
        <f t="shared" si="118"/>
        <v>1.24551266781415</v>
      </c>
      <c r="CY284" s="27">
        <f t="shared" si="119"/>
        <v>0.822038360757339</v>
      </c>
      <c r="CZ284" s="26">
        <f t="shared" si="120"/>
        <v>2.89</v>
      </c>
      <c r="DA284" s="28">
        <f t="shared" si="121"/>
        <v>-2.06796163924266</v>
      </c>
      <c r="DB284" s="22">
        <v>2</v>
      </c>
      <c r="DC284" s="1">
        <v>1</v>
      </c>
      <c r="DD284" s="66">
        <v>2</v>
      </c>
      <c r="DE284" s="29">
        <f t="shared" si="136"/>
        <v>0</v>
      </c>
      <c r="DF284" s="29">
        <v>0</v>
      </c>
      <c r="DG284" s="3">
        <v>13</v>
      </c>
      <c r="DH284" s="1">
        <f t="shared" si="135"/>
        <v>1.3</v>
      </c>
      <c r="DI284" s="3">
        <v>18</v>
      </c>
      <c r="DJ284" s="1">
        <f t="shared" si="123"/>
        <v>1.8</v>
      </c>
      <c r="DK284" s="17">
        <v>1</v>
      </c>
      <c r="DL284" s="3">
        <v>68</v>
      </c>
      <c r="DM284" s="3">
        <v>23</v>
      </c>
      <c r="DN284" s="1">
        <f t="shared" si="142"/>
        <v>2.3</v>
      </c>
      <c r="DO284" s="3">
        <v>4308</v>
      </c>
      <c r="DP284" s="1">
        <v>2</v>
      </c>
      <c r="DQ284" s="1">
        <f t="shared" si="143"/>
        <v>4.308</v>
      </c>
      <c r="DR284" s="3">
        <v>65</v>
      </c>
      <c r="DS284" s="129">
        <v>3.8</v>
      </c>
      <c r="DT284" s="3" t="s">
        <v>308</v>
      </c>
      <c r="DU284" s="3">
        <v>2</v>
      </c>
      <c r="DV284" s="3">
        <v>7</v>
      </c>
      <c r="DW284" s="1">
        <v>2</v>
      </c>
      <c r="DX284" s="95">
        <v>3.2</v>
      </c>
      <c r="DY284" s="3">
        <v>75.1</v>
      </c>
      <c r="DZ284" s="30">
        <v>136</v>
      </c>
      <c r="EA284" s="3">
        <v>44</v>
      </c>
      <c r="EB284" s="3">
        <v>13</v>
      </c>
      <c r="EC284" s="3">
        <v>72.3</v>
      </c>
      <c r="ED284" s="3">
        <v>1.13</v>
      </c>
      <c r="EE284" s="3">
        <v>38</v>
      </c>
      <c r="EF284" s="3">
        <v>35</v>
      </c>
      <c r="EG284" s="26">
        <f t="shared" si="137"/>
        <v>1.54406804435028</v>
      </c>
      <c r="EH284" s="26">
        <f t="shared" si="138"/>
        <v>1.01908490927118</v>
      </c>
      <c r="EI284" s="1">
        <f t="shared" si="139"/>
        <v>3.23</v>
      </c>
      <c r="EJ284" s="28">
        <f t="shared" si="140"/>
        <v>-2.21091509072882</v>
      </c>
      <c r="EK284" s="22">
        <v>2</v>
      </c>
      <c r="EL284" s="1">
        <v>2</v>
      </c>
      <c r="EM284" s="3">
        <v>64</v>
      </c>
      <c r="EN284" s="3">
        <v>143</v>
      </c>
      <c r="EO284" s="3">
        <v>89</v>
      </c>
      <c r="EP284" s="3">
        <v>34</v>
      </c>
      <c r="EQ284" s="3">
        <v>5089</v>
      </c>
      <c r="ER284" s="129">
        <v>64</v>
      </c>
      <c r="ES284" s="118">
        <v>27.8</v>
      </c>
      <c r="ET284" s="3">
        <v>1</v>
      </c>
      <c r="EU284" s="3">
        <v>1.87</v>
      </c>
      <c r="EV284" s="3">
        <v>63.7</v>
      </c>
      <c r="EW284" s="30">
        <v>125</v>
      </c>
      <c r="EX284" s="3">
        <v>50</v>
      </c>
      <c r="FB284" s="3">
        <v>37</v>
      </c>
      <c r="FC284" s="3">
        <v>24.8</v>
      </c>
      <c r="FD284" s="3">
        <v>46</v>
      </c>
      <c r="FE284" s="3">
        <v>37</v>
      </c>
      <c r="FF284" s="3">
        <v>112</v>
      </c>
      <c r="FG284" s="3">
        <v>50</v>
      </c>
      <c r="FH284" s="3">
        <v>4458</v>
      </c>
      <c r="FJ284" s="3">
        <v>27.74</v>
      </c>
      <c r="FK284" s="95">
        <v>36.8</v>
      </c>
      <c r="FL284" s="3">
        <v>36.4</v>
      </c>
      <c r="FM284" s="1"/>
      <c r="FN284" s="31">
        <v>0</v>
      </c>
      <c r="FO284" s="32">
        <v>0</v>
      </c>
      <c r="FP284" s="3">
        <v>0</v>
      </c>
      <c r="FQ284" s="1">
        <v>0</v>
      </c>
      <c r="FR284" s="3">
        <v>0</v>
      </c>
      <c r="FS284" s="1">
        <v>0</v>
      </c>
      <c r="FT284" s="1">
        <f t="shared" si="128"/>
        <v>0</v>
      </c>
      <c r="FU284" s="66">
        <v>0</v>
      </c>
      <c r="FV284" s="1">
        <f t="shared" si="129"/>
        <v>0</v>
      </c>
      <c r="FW284" s="1">
        <v>0</v>
      </c>
      <c r="FX284" s="1">
        <v>0</v>
      </c>
      <c r="FY284" s="17">
        <v>0</v>
      </c>
      <c r="FZ284" s="1">
        <v>0</v>
      </c>
      <c r="GA284" s="17"/>
      <c r="GB284" s="1">
        <v>0</v>
      </c>
      <c r="GC284" s="17">
        <v>0</v>
      </c>
      <c r="GD284" s="17">
        <v>0</v>
      </c>
      <c r="GE284" s="1">
        <v>0</v>
      </c>
      <c r="GF284" s="17"/>
      <c r="GG284" s="1">
        <v>0</v>
      </c>
      <c r="GH284" s="17">
        <v>1</v>
      </c>
      <c r="GI284" s="17">
        <v>0</v>
      </c>
      <c r="GJ284" s="1">
        <v>0</v>
      </c>
      <c r="GK284" s="3" t="s">
        <v>722</v>
      </c>
      <c r="GL284" s="3">
        <v>1</v>
      </c>
      <c r="GM284" s="32">
        <v>0</v>
      </c>
      <c r="GN284" s="17">
        <v>0</v>
      </c>
      <c r="GO284" s="66">
        <v>0</v>
      </c>
      <c r="GP284" s="1">
        <v>0</v>
      </c>
      <c r="GQ284" s="1">
        <v>0</v>
      </c>
      <c r="GR284" s="66">
        <v>0</v>
      </c>
      <c r="GS284" s="1">
        <v>0</v>
      </c>
      <c r="GT284" s="32">
        <v>0</v>
      </c>
      <c r="GU284" s="32">
        <v>0</v>
      </c>
      <c r="GV284" s="3">
        <v>0</v>
      </c>
      <c r="GW284" s="3">
        <v>0</v>
      </c>
      <c r="GX284" s="157">
        <v>0</v>
      </c>
      <c r="GY284" s="66">
        <v>0</v>
      </c>
      <c r="GZ284" s="17">
        <v>0</v>
      </c>
      <c r="HA284" s="129">
        <v>0</v>
      </c>
      <c r="HB284" s="3">
        <v>0</v>
      </c>
      <c r="HC284" s="17">
        <v>0</v>
      </c>
      <c r="HD284" s="170">
        <v>0</v>
      </c>
      <c r="HE284" s="17">
        <v>0</v>
      </c>
      <c r="HF284" s="17">
        <v>0</v>
      </c>
      <c r="HG284" s="17">
        <v>0</v>
      </c>
      <c r="HH284" s="17">
        <v>0</v>
      </c>
      <c r="HI284" s="17">
        <v>0</v>
      </c>
      <c r="HL284" s="3">
        <v>0</v>
      </c>
      <c r="HM284" s="3">
        <v>0</v>
      </c>
      <c r="HN284" s="3">
        <v>0</v>
      </c>
      <c r="HO284" s="3">
        <v>0</v>
      </c>
      <c r="HP284" s="3">
        <v>0</v>
      </c>
      <c r="HQ284" s="3">
        <v>0</v>
      </c>
      <c r="HR284" s="32">
        <v>0</v>
      </c>
      <c r="HS284" s="1">
        <v>0</v>
      </c>
      <c r="HT284" s="32">
        <v>0</v>
      </c>
      <c r="HU284" s="32">
        <v>0</v>
      </c>
      <c r="HV284" s="1"/>
      <c r="HW284" s="32">
        <v>0</v>
      </c>
      <c r="HX284" s="32">
        <v>0</v>
      </c>
      <c r="HY284" s="1">
        <f t="shared" si="130"/>
        <v>0</v>
      </c>
      <c r="HZ284" s="1">
        <v>0</v>
      </c>
      <c r="IA284" s="1">
        <f t="shared" si="131"/>
        <v>0</v>
      </c>
      <c r="IB284" s="1">
        <v>0</v>
      </c>
      <c r="IC284" s="3">
        <v>0</v>
      </c>
      <c r="ID284" s="118">
        <v>0</v>
      </c>
      <c r="IE284" s="118"/>
      <c r="IF284" s="118"/>
      <c r="IG284" s="115">
        <v>4</v>
      </c>
      <c r="IH284" s="118" t="s">
        <v>242</v>
      </c>
      <c r="II284" s="179">
        <v>0</v>
      </c>
      <c r="IJ284" s="3" t="s">
        <v>1171</v>
      </c>
      <c r="IK284" s="3" t="s">
        <v>418</v>
      </c>
      <c r="IL284" s="3" t="s">
        <v>242</v>
      </c>
      <c r="IM284" s="3">
        <v>0</v>
      </c>
      <c r="IN284" s="3">
        <v>0</v>
      </c>
      <c r="IO284" s="3">
        <v>24.03</v>
      </c>
      <c r="IQ284" s="3">
        <v>1.33</v>
      </c>
      <c r="IR284" s="3">
        <v>48.9</v>
      </c>
      <c r="IS284" s="3">
        <v>125</v>
      </c>
      <c r="IT284" s="3">
        <v>34</v>
      </c>
      <c r="IU284" s="3">
        <v>15.1</v>
      </c>
      <c r="IV284" s="3">
        <v>55.3</v>
      </c>
      <c r="IW284" s="3">
        <v>1.32</v>
      </c>
      <c r="IX284" s="3">
        <v>37</v>
      </c>
      <c r="IY284" s="3">
        <v>26.8</v>
      </c>
      <c r="IZ284" s="3">
        <v>25</v>
      </c>
      <c r="JA284" s="3">
        <v>33</v>
      </c>
      <c r="JB284" s="3">
        <v>116</v>
      </c>
      <c r="JC284" s="3">
        <v>121</v>
      </c>
      <c r="JD284" s="3">
        <v>4613</v>
      </c>
      <c r="JE284" s="118">
        <v>60</v>
      </c>
      <c r="JI284" s="3" t="s">
        <v>242</v>
      </c>
      <c r="JN284" s="118"/>
    </row>
    <row r="285" s="1" customFormat="1" spans="1:274">
      <c r="A285" s="17">
        <v>169</v>
      </c>
      <c r="B285" s="48">
        <v>3001371737</v>
      </c>
      <c r="C285" s="48" t="s">
        <v>1172</v>
      </c>
      <c r="E285" s="49">
        <v>3</v>
      </c>
      <c r="F285" s="49">
        <v>2</v>
      </c>
      <c r="G285" s="17">
        <v>3</v>
      </c>
      <c r="H285" s="1">
        <v>1</v>
      </c>
      <c r="I285" s="71">
        <v>61.9705792881665</v>
      </c>
      <c r="J285" s="47">
        <v>2</v>
      </c>
      <c r="K285" s="68">
        <f t="shared" si="117"/>
        <v>6.19705792881665</v>
      </c>
      <c r="L285" s="49">
        <v>4</v>
      </c>
      <c r="M285" s="78">
        <v>20607</v>
      </c>
      <c r="N285" s="1">
        <v>0</v>
      </c>
      <c r="O285" s="1">
        <v>0</v>
      </c>
      <c r="P285" s="1">
        <v>1</v>
      </c>
      <c r="Q285" s="1">
        <v>2</v>
      </c>
      <c r="R285" s="1">
        <v>1</v>
      </c>
      <c r="S285" s="19">
        <v>280</v>
      </c>
      <c r="T285" s="83">
        <v>283</v>
      </c>
      <c r="U285" s="1">
        <v>1</v>
      </c>
      <c r="V285" s="1">
        <v>1</v>
      </c>
      <c r="W285" s="1">
        <v>1</v>
      </c>
      <c r="X285" s="1">
        <v>1</v>
      </c>
      <c r="Z285" s="88">
        <v>43242</v>
      </c>
      <c r="AA285" s="17">
        <v>99</v>
      </c>
      <c r="AB285" s="17" t="s">
        <v>1173</v>
      </c>
      <c r="AC285" s="1">
        <v>21.07</v>
      </c>
      <c r="AD285" s="17">
        <v>1</v>
      </c>
      <c r="AE285" s="20" t="s">
        <v>1029</v>
      </c>
      <c r="AF285" s="16"/>
      <c r="AG285" s="16" t="s">
        <v>235</v>
      </c>
      <c r="AH285" s="16">
        <v>1</v>
      </c>
      <c r="AI285" s="21">
        <v>1</v>
      </c>
      <c r="AJ285" s="16">
        <v>1.3</v>
      </c>
      <c r="AK285" s="17">
        <v>1.3</v>
      </c>
      <c r="AL285" s="22">
        <v>1</v>
      </c>
      <c r="AM285" s="1">
        <v>2</v>
      </c>
      <c r="AN285" s="1">
        <v>2</v>
      </c>
      <c r="AO285" s="1">
        <v>0</v>
      </c>
      <c r="AP285" s="1">
        <v>0</v>
      </c>
      <c r="AQ285" s="17">
        <v>2</v>
      </c>
      <c r="AR285" s="1">
        <v>1</v>
      </c>
      <c r="AS285" s="1">
        <v>1</v>
      </c>
      <c r="AT285" s="17" t="s">
        <v>246</v>
      </c>
      <c r="AU285" s="17">
        <v>1</v>
      </c>
      <c r="AV285" s="17">
        <v>1</v>
      </c>
      <c r="AW285" s="1">
        <v>0</v>
      </c>
      <c r="AX285" s="1">
        <v>1</v>
      </c>
      <c r="AY285" s="1">
        <v>1</v>
      </c>
      <c r="AZ285" s="1">
        <v>0</v>
      </c>
      <c r="BA285" s="1">
        <v>0</v>
      </c>
      <c r="BB285" s="107">
        <v>0</v>
      </c>
      <c r="BC285" s="22">
        <v>0</v>
      </c>
      <c r="BD285" s="22">
        <v>0</v>
      </c>
      <c r="BE285" s="22"/>
      <c r="BF285" s="1">
        <v>0</v>
      </c>
      <c r="BG285" s="1">
        <v>0</v>
      </c>
      <c r="BH285" s="17">
        <v>0</v>
      </c>
      <c r="BI285" s="1">
        <v>0</v>
      </c>
      <c r="BJ285" s="17">
        <v>0</v>
      </c>
      <c r="BK285" s="23">
        <v>2</v>
      </c>
      <c r="BL285" s="1">
        <v>0</v>
      </c>
      <c r="BM285" s="1">
        <v>0</v>
      </c>
      <c r="BN285" s="1">
        <v>1</v>
      </c>
      <c r="BO285" s="1">
        <v>0</v>
      </c>
      <c r="BP285" s="1">
        <v>1</v>
      </c>
      <c r="BQ285" s="1">
        <v>1</v>
      </c>
      <c r="BR285" s="1">
        <v>28.13</v>
      </c>
      <c r="BS285" s="1">
        <v>2</v>
      </c>
      <c r="BT285" s="1">
        <v>2</v>
      </c>
      <c r="BU285" s="1">
        <v>3</v>
      </c>
      <c r="BW285" s="1">
        <v>3.62</v>
      </c>
      <c r="BX285" s="17">
        <v>1</v>
      </c>
      <c r="BY285" s="1">
        <v>2</v>
      </c>
      <c r="BZ285" s="1">
        <v>49.4</v>
      </c>
      <c r="CA285" s="1">
        <v>136</v>
      </c>
      <c r="CB285" s="24">
        <v>2</v>
      </c>
      <c r="CC285" s="24">
        <v>99</v>
      </c>
      <c r="CD285" s="48">
        <f t="shared" si="133"/>
        <v>1.98</v>
      </c>
      <c r="CE285" s="48">
        <v>2</v>
      </c>
      <c r="CF285" s="25">
        <v>0</v>
      </c>
      <c r="CG285" s="17">
        <v>0</v>
      </c>
      <c r="CH285" s="17">
        <v>0</v>
      </c>
      <c r="CI285" s="17">
        <v>0</v>
      </c>
      <c r="CJ285" s="17">
        <v>0</v>
      </c>
      <c r="CK285" s="17">
        <v>99</v>
      </c>
      <c r="CL285" s="1">
        <f t="shared" si="141"/>
        <v>1.98</v>
      </c>
      <c r="CM285" s="22">
        <v>11.2</v>
      </c>
      <c r="CN285" s="17">
        <v>1</v>
      </c>
      <c r="CO285" s="1">
        <v>97.1</v>
      </c>
      <c r="CP285" s="1">
        <v>6</v>
      </c>
      <c r="CQ285" s="1">
        <f t="shared" si="132"/>
        <v>9.71</v>
      </c>
      <c r="CR285" s="1">
        <v>0.97</v>
      </c>
      <c r="CS285" s="1">
        <f t="shared" si="134"/>
        <v>9.7</v>
      </c>
      <c r="CT285" s="107">
        <v>1</v>
      </c>
      <c r="CU285" s="22">
        <v>41</v>
      </c>
      <c r="CV285" s="107">
        <v>2</v>
      </c>
      <c r="CW285" s="22">
        <v>8.4</v>
      </c>
      <c r="CX285" s="26">
        <f t="shared" si="118"/>
        <v>0.924279286061882</v>
      </c>
      <c r="CY285" s="27">
        <f t="shared" si="119"/>
        <v>0.610024328800842</v>
      </c>
      <c r="CZ285" s="26">
        <f t="shared" si="120"/>
        <v>3.485</v>
      </c>
      <c r="DA285" s="28">
        <f t="shared" si="121"/>
        <v>-2.87497567119916</v>
      </c>
      <c r="DB285" s="107">
        <v>1</v>
      </c>
      <c r="DC285" s="1">
        <v>1</v>
      </c>
      <c r="DD285" s="17">
        <v>1</v>
      </c>
      <c r="DE285" s="29">
        <f t="shared" si="136"/>
        <v>0</v>
      </c>
      <c r="DF285" s="29">
        <v>0</v>
      </c>
      <c r="DG285" s="1">
        <v>34</v>
      </c>
      <c r="DH285" s="1">
        <f t="shared" si="135"/>
        <v>3.4</v>
      </c>
      <c r="DI285" s="1">
        <v>34</v>
      </c>
      <c r="DJ285" s="1">
        <f t="shared" si="123"/>
        <v>3.4</v>
      </c>
      <c r="DK285" s="17">
        <v>2</v>
      </c>
      <c r="DL285" s="1">
        <v>67</v>
      </c>
      <c r="DM285" s="1">
        <v>86</v>
      </c>
      <c r="DN285" s="1">
        <f t="shared" si="142"/>
        <v>8.6</v>
      </c>
      <c r="DO285" s="1">
        <v>4400</v>
      </c>
      <c r="DP285" s="1">
        <v>2</v>
      </c>
      <c r="DQ285" s="1">
        <f t="shared" si="143"/>
        <v>4.4</v>
      </c>
      <c r="DR285" s="1">
        <v>78</v>
      </c>
      <c r="DS285" s="25">
        <v>4.6</v>
      </c>
      <c r="DT285" s="1" t="s">
        <v>241</v>
      </c>
      <c r="DU285" s="1">
        <v>1</v>
      </c>
      <c r="DV285" s="1">
        <v>5</v>
      </c>
      <c r="DW285" s="1">
        <v>1</v>
      </c>
      <c r="DX285" s="20">
        <v>5.56</v>
      </c>
      <c r="DY285" s="1">
        <v>75.9</v>
      </c>
      <c r="DZ285" s="30">
        <v>146</v>
      </c>
      <c r="EA285" s="1">
        <v>88</v>
      </c>
      <c r="EB285" s="1">
        <v>10.9</v>
      </c>
      <c r="EC285" s="1">
        <v>103.7</v>
      </c>
      <c r="ED285" s="1">
        <v>0.95</v>
      </c>
      <c r="EE285" s="1">
        <v>41</v>
      </c>
      <c r="EF285" s="1">
        <v>13.8</v>
      </c>
      <c r="EG285" s="26">
        <f t="shared" si="137"/>
        <v>1.13987908640124</v>
      </c>
      <c r="EH285" s="26">
        <f t="shared" si="138"/>
        <v>0.752320197024816</v>
      </c>
      <c r="EI285" s="1">
        <f t="shared" si="139"/>
        <v>3.485</v>
      </c>
      <c r="EJ285" s="28">
        <f t="shared" si="140"/>
        <v>-2.73267980297518</v>
      </c>
      <c r="EK285" s="22">
        <v>1</v>
      </c>
      <c r="EL285" s="3">
        <v>1</v>
      </c>
      <c r="EM285" s="1">
        <v>300</v>
      </c>
      <c r="EN285" s="1">
        <v>489</v>
      </c>
      <c r="EO285" s="1">
        <v>74</v>
      </c>
      <c r="EP285" s="1">
        <v>99</v>
      </c>
      <c r="EQ285" s="1">
        <v>4770</v>
      </c>
      <c r="ER285" s="25">
        <v>62</v>
      </c>
      <c r="ES285" s="23"/>
      <c r="ET285" s="1">
        <v>1</v>
      </c>
      <c r="EU285" s="1">
        <v>3.62</v>
      </c>
      <c r="EV285" s="1">
        <v>48.6</v>
      </c>
      <c r="EW285" s="30">
        <v>126</v>
      </c>
      <c r="EX285" s="1">
        <v>96</v>
      </c>
      <c r="FB285" s="1">
        <v>39</v>
      </c>
      <c r="FC285" s="1">
        <v>12.7</v>
      </c>
      <c r="FD285" s="1">
        <v>107</v>
      </c>
      <c r="FE285" s="1">
        <v>57</v>
      </c>
      <c r="FF285" s="1">
        <v>89</v>
      </c>
      <c r="FG285" s="1">
        <v>90</v>
      </c>
      <c r="FH285" s="1">
        <v>3823</v>
      </c>
      <c r="FI285" s="1">
        <v>67</v>
      </c>
      <c r="FJ285" s="1">
        <v>12.94</v>
      </c>
      <c r="FK285" s="20">
        <v>37.4</v>
      </c>
      <c r="FL285" s="1">
        <v>36.7</v>
      </c>
      <c r="FN285" s="31">
        <v>0</v>
      </c>
      <c r="FO285" s="32">
        <v>0</v>
      </c>
      <c r="FP285" s="1">
        <v>2</v>
      </c>
      <c r="FQ285" s="1">
        <v>1</v>
      </c>
      <c r="FR285" s="1">
        <v>0</v>
      </c>
      <c r="FS285" s="1">
        <v>0</v>
      </c>
      <c r="FT285" s="1">
        <f t="shared" si="128"/>
        <v>0</v>
      </c>
      <c r="FU285" s="1">
        <v>0</v>
      </c>
      <c r="FV285" s="1">
        <f t="shared" si="129"/>
        <v>0</v>
      </c>
      <c r="FW285" s="1">
        <v>0</v>
      </c>
      <c r="FX285" s="1">
        <v>0</v>
      </c>
      <c r="FY285" s="17">
        <v>0</v>
      </c>
      <c r="FZ285" s="1">
        <v>0</v>
      </c>
      <c r="GB285" s="1">
        <v>0</v>
      </c>
      <c r="GC285" s="1">
        <v>0</v>
      </c>
      <c r="GD285" s="17">
        <v>0</v>
      </c>
      <c r="GE285" s="1">
        <v>0</v>
      </c>
      <c r="GG285" s="1">
        <v>0</v>
      </c>
      <c r="GH285" s="1">
        <v>0</v>
      </c>
      <c r="GI285" s="17">
        <v>0</v>
      </c>
      <c r="GJ285" s="1">
        <v>0</v>
      </c>
      <c r="GK285" s="1">
        <v>0</v>
      </c>
      <c r="GL285" s="1">
        <v>0</v>
      </c>
      <c r="GM285" s="32">
        <v>0</v>
      </c>
      <c r="GN285" s="17">
        <v>0</v>
      </c>
      <c r="GO285" s="17">
        <v>0</v>
      </c>
      <c r="GP285" s="1">
        <v>0</v>
      </c>
      <c r="GQ285" s="1">
        <v>0</v>
      </c>
      <c r="GR285" s="1">
        <v>0</v>
      </c>
      <c r="GS285" s="1">
        <v>0</v>
      </c>
      <c r="GT285" s="32">
        <v>0</v>
      </c>
      <c r="GU285" s="32">
        <v>0</v>
      </c>
      <c r="GV285" s="1">
        <v>0</v>
      </c>
      <c r="GW285" s="1">
        <v>0</v>
      </c>
      <c r="GX285" s="157">
        <v>0</v>
      </c>
      <c r="GY285" s="17">
        <v>0</v>
      </c>
      <c r="GZ285" s="17">
        <v>0</v>
      </c>
      <c r="HA285" s="25">
        <v>0</v>
      </c>
      <c r="HB285" s="1">
        <v>0</v>
      </c>
      <c r="HC285" s="17">
        <v>0</v>
      </c>
      <c r="HD285" s="170">
        <v>0</v>
      </c>
      <c r="HE285" s="17">
        <v>0</v>
      </c>
      <c r="HF285" s="17">
        <v>0</v>
      </c>
      <c r="HG285" s="17">
        <v>0</v>
      </c>
      <c r="HH285" s="17">
        <v>0</v>
      </c>
      <c r="HI285" s="17">
        <v>0</v>
      </c>
      <c r="HL285" s="1">
        <v>0</v>
      </c>
      <c r="HM285" s="1">
        <v>0</v>
      </c>
      <c r="HN285" s="1">
        <v>0</v>
      </c>
      <c r="HO285" s="1">
        <v>0</v>
      </c>
      <c r="HP285" s="1">
        <v>0</v>
      </c>
      <c r="HQ285" s="1">
        <v>0</v>
      </c>
      <c r="HR285" s="32">
        <v>0</v>
      </c>
      <c r="HS285" s="1">
        <v>0</v>
      </c>
      <c r="HT285" s="32">
        <v>0</v>
      </c>
      <c r="HU285" s="32">
        <v>0</v>
      </c>
      <c r="HW285" s="32">
        <v>0</v>
      </c>
      <c r="HX285" s="32">
        <v>0</v>
      </c>
      <c r="HY285" s="1">
        <f t="shared" si="130"/>
        <v>0</v>
      </c>
      <c r="HZ285" s="1">
        <v>0</v>
      </c>
      <c r="IA285" s="1">
        <f t="shared" si="131"/>
        <v>0</v>
      </c>
      <c r="IB285" s="1">
        <v>0</v>
      </c>
      <c r="IC285" s="1">
        <v>0</v>
      </c>
      <c r="ID285" s="23">
        <v>0</v>
      </c>
      <c r="IE285" s="23"/>
      <c r="IF285" s="23"/>
      <c r="IG285" s="36">
        <v>2</v>
      </c>
      <c r="IH285" s="37" t="s">
        <v>242</v>
      </c>
      <c r="II285" s="179">
        <v>0</v>
      </c>
      <c r="IJ285" s="1" t="s">
        <v>1174</v>
      </c>
      <c r="IK285" s="1" t="s">
        <v>418</v>
      </c>
      <c r="IL285" s="38" t="s">
        <v>242</v>
      </c>
      <c r="IM285" s="1">
        <v>0</v>
      </c>
      <c r="IN285" s="1">
        <v>0</v>
      </c>
      <c r="IO285" s="1">
        <v>4.56</v>
      </c>
      <c r="IQ285" s="1">
        <v>2.44</v>
      </c>
      <c r="IR285" s="1">
        <v>36.9</v>
      </c>
      <c r="IS285" s="1">
        <v>140</v>
      </c>
      <c r="IT285" s="1">
        <v>77</v>
      </c>
      <c r="IU285" s="1">
        <v>10.9</v>
      </c>
      <c r="IV285" s="1">
        <v>103.7</v>
      </c>
      <c r="IW285" s="1">
        <v>0.95</v>
      </c>
      <c r="IX285" s="1">
        <v>42</v>
      </c>
      <c r="IY285" s="1">
        <v>11.8</v>
      </c>
      <c r="IZ285" s="1">
        <v>46</v>
      </c>
      <c r="JA285" s="1">
        <v>40</v>
      </c>
      <c r="JB285" s="1">
        <v>74</v>
      </c>
      <c r="JC285" s="1">
        <v>65</v>
      </c>
      <c r="JD285" s="1">
        <v>5138</v>
      </c>
      <c r="JE285" s="23">
        <v>72</v>
      </c>
      <c r="JI285" s="38" t="s">
        <v>242</v>
      </c>
      <c r="JN285" s="23"/>
    </row>
    <row r="286" s="3" customFormat="1" spans="2:274">
      <c r="B286" s="56"/>
      <c r="C286" s="56"/>
      <c r="E286" s="54">
        <v>3</v>
      </c>
      <c r="F286" s="49">
        <v>2</v>
      </c>
      <c r="G286" s="66">
        <v>3</v>
      </c>
      <c r="H286" s="66">
        <v>1</v>
      </c>
      <c r="I286" s="71">
        <v>64.2169994103277</v>
      </c>
      <c r="J286" s="47">
        <v>2</v>
      </c>
      <c r="K286" s="68">
        <f t="shared" si="117"/>
        <v>6.42169994103277</v>
      </c>
      <c r="L286" s="49">
        <v>4</v>
      </c>
      <c r="M286" s="79">
        <v>20607</v>
      </c>
      <c r="N286" s="66">
        <v>0</v>
      </c>
      <c r="O286" s="66">
        <v>0</v>
      </c>
      <c r="P286" s="66">
        <v>1</v>
      </c>
      <c r="Q286" s="66">
        <v>2</v>
      </c>
      <c r="R286" s="1">
        <v>1</v>
      </c>
      <c r="S286" s="19">
        <v>281</v>
      </c>
      <c r="T286" s="83">
        <v>284</v>
      </c>
      <c r="U286" s="3">
        <v>2</v>
      </c>
      <c r="V286" s="3">
        <v>2</v>
      </c>
      <c r="W286" s="1">
        <v>2</v>
      </c>
      <c r="X286" s="1">
        <v>1</v>
      </c>
      <c r="Z286" s="92">
        <v>44063</v>
      </c>
      <c r="AA286" s="66">
        <v>88</v>
      </c>
      <c r="AB286" s="66">
        <v>0</v>
      </c>
      <c r="AC286" s="3">
        <v>21.48</v>
      </c>
      <c r="AD286" s="17">
        <v>1</v>
      </c>
      <c r="AE286" s="95" t="s">
        <v>1175</v>
      </c>
      <c r="AF286" s="94"/>
      <c r="AG286" s="94" t="s">
        <v>255</v>
      </c>
      <c r="AH286" s="94">
        <v>3</v>
      </c>
      <c r="AI286" s="21">
        <v>3</v>
      </c>
      <c r="AJ286" s="94">
        <v>1.1</v>
      </c>
      <c r="AK286" s="66">
        <v>1.1</v>
      </c>
      <c r="AL286" s="22">
        <v>1</v>
      </c>
      <c r="AM286" s="3">
        <v>2</v>
      </c>
      <c r="AN286" s="3">
        <v>2</v>
      </c>
      <c r="AO286" s="3">
        <v>0</v>
      </c>
      <c r="AP286" s="3">
        <v>0</v>
      </c>
      <c r="AQ286" s="66">
        <v>2</v>
      </c>
      <c r="AR286" s="1">
        <v>1</v>
      </c>
      <c r="AS286" s="66">
        <v>1</v>
      </c>
      <c r="AT286" s="66" t="s">
        <v>246</v>
      </c>
      <c r="AU286" s="17">
        <v>1</v>
      </c>
      <c r="AV286" s="17">
        <v>1</v>
      </c>
      <c r="AW286" s="3">
        <v>0</v>
      </c>
      <c r="AX286" s="3">
        <v>1</v>
      </c>
      <c r="AY286" s="3">
        <v>1</v>
      </c>
      <c r="AZ286" s="3">
        <v>0</v>
      </c>
      <c r="BA286" s="1">
        <v>0</v>
      </c>
      <c r="BB286" s="66">
        <v>0</v>
      </c>
      <c r="BC286" s="22">
        <v>0</v>
      </c>
      <c r="BD286" s="3">
        <v>0</v>
      </c>
      <c r="BF286" s="3">
        <v>0</v>
      </c>
      <c r="BG286" s="3">
        <v>0</v>
      </c>
      <c r="BH286" s="17">
        <v>0</v>
      </c>
      <c r="BI286" s="3">
        <v>0</v>
      </c>
      <c r="BJ286" s="66">
        <v>0</v>
      </c>
      <c r="BK286" s="118">
        <v>2</v>
      </c>
      <c r="BL286" s="3">
        <v>0</v>
      </c>
      <c r="BM286" s="3">
        <v>0</v>
      </c>
      <c r="BN286" s="3">
        <v>1</v>
      </c>
      <c r="BO286" s="3">
        <v>0</v>
      </c>
      <c r="BP286" s="1">
        <v>1</v>
      </c>
      <c r="BQ286" s="66">
        <v>1</v>
      </c>
      <c r="BR286" s="3">
        <v>84.05</v>
      </c>
      <c r="BS286" s="1">
        <v>2</v>
      </c>
      <c r="BT286" s="1">
        <v>3</v>
      </c>
      <c r="BU286" s="1">
        <v>4</v>
      </c>
      <c r="BW286" s="3">
        <v>3.14</v>
      </c>
      <c r="BX286" s="17">
        <v>1</v>
      </c>
      <c r="BY286" s="1">
        <v>2</v>
      </c>
      <c r="BZ286" s="3">
        <v>55.8</v>
      </c>
      <c r="CA286" s="3">
        <v>124</v>
      </c>
      <c r="CB286" s="24">
        <v>2</v>
      </c>
      <c r="CC286" s="3">
        <v>88</v>
      </c>
      <c r="CD286" s="48">
        <f t="shared" si="133"/>
        <v>1.76</v>
      </c>
      <c r="CE286" s="48">
        <v>2</v>
      </c>
      <c r="CF286" s="129">
        <v>0</v>
      </c>
      <c r="CG286" s="3">
        <v>0</v>
      </c>
      <c r="CH286" s="3">
        <v>0</v>
      </c>
      <c r="CI286" s="3">
        <v>0</v>
      </c>
      <c r="CJ286" s="3">
        <v>0</v>
      </c>
      <c r="CK286" s="3">
        <v>88</v>
      </c>
      <c r="CL286" s="1">
        <f t="shared" si="141"/>
        <v>1.76</v>
      </c>
      <c r="CM286" s="3">
        <v>13.2</v>
      </c>
      <c r="CN286" s="17">
        <v>1</v>
      </c>
      <c r="CO286" s="3">
        <v>70.4</v>
      </c>
      <c r="CP286" s="17">
        <v>4</v>
      </c>
      <c r="CQ286" s="1">
        <f t="shared" si="132"/>
        <v>7.04</v>
      </c>
      <c r="CR286" s="3">
        <v>1.15</v>
      </c>
      <c r="CS286" s="1">
        <f t="shared" si="134"/>
        <v>11.5</v>
      </c>
      <c r="CT286" s="107">
        <v>1</v>
      </c>
      <c r="CU286" s="3">
        <v>39</v>
      </c>
      <c r="CV286" s="107">
        <v>2</v>
      </c>
      <c r="CW286" s="3">
        <v>10.9</v>
      </c>
      <c r="CX286" s="26">
        <f t="shared" si="118"/>
        <v>1.03742649794062</v>
      </c>
      <c r="CY286" s="27">
        <f t="shared" si="119"/>
        <v>0.684701488640812</v>
      </c>
      <c r="CZ286" s="26">
        <f t="shared" si="120"/>
        <v>3.315</v>
      </c>
      <c r="DA286" s="28">
        <f t="shared" si="121"/>
        <v>-2.63029851135919</v>
      </c>
      <c r="DB286" s="107">
        <v>1</v>
      </c>
      <c r="DC286" s="1">
        <v>1</v>
      </c>
      <c r="DD286" s="66">
        <v>1</v>
      </c>
      <c r="DE286" s="29">
        <f t="shared" si="136"/>
        <v>0</v>
      </c>
      <c r="DF286" s="29">
        <v>0</v>
      </c>
      <c r="DG286" s="3">
        <v>20</v>
      </c>
      <c r="DH286" s="1">
        <f t="shared" si="135"/>
        <v>2</v>
      </c>
      <c r="DI286" s="3">
        <v>26</v>
      </c>
      <c r="DJ286" s="1">
        <f t="shared" si="123"/>
        <v>2.6</v>
      </c>
      <c r="DK286" s="17">
        <v>2</v>
      </c>
      <c r="DL286" s="3">
        <v>68</v>
      </c>
      <c r="DM286" s="3">
        <v>26</v>
      </c>
      <c r="DN286" s="1">
        <f t="shared" si="142"/>
        <v>2.6</v>
      </c>
      <c r="DO286" s="3">
        <v>4768</v>
      </c>
      <c r="DP286" s="1">
        <v>2</v>
      </c>
      <c r="DQ286" s="1">
        <f t="shared" si="143"/>
        <v>4.768</v>
      </c>
      <c r="DR286" s="3">
        <v>81</v>
      </c>
      <c r="DS286" s="129">
        <v>4.3</v>
      </c>
      <c r="DT286" s="3" t="s">
        <v>241</v>
      </c>
      <c r="DU286" s="3">
        <v>1</v>
      </c>
      <c r="DV286" s="3">
        <v>5</v>
      </c>
      <c r="DW286" s="1">
        <v>1</v>
      </c>
      <c r="DX286" s="95">
        <v>4.8</v>
      </c>
      <c r="DY286" s="3">
        <v>72.5</v>
      </c>
      <c r="DZ286" s="30">
        <v>141</v>
      </c>
      <c r="EA286" s="3">
        <v>84</v>
      </c>
      <c r="EB286" s="3">
        <v>12.3</v>
      </c>
      <c r="EC286" s="3">
        <v>83</v>
      </c>
      <c r="ED286" s="3">
        <v>1.07</v>
      </c>
      <c r="EE286" s="3">
        <v>41</v>
      </c>
      <c r="EF286" s="3">
        <v>18.2</v>
      </c>
      <c r="EG286" s="26">
        <f t="shared" si="137"/>
        <v>1.26007138798507</v>
      </c>
      <c r="EH286" s="26">
        <f t="shared" si="138"/>
        <v>0.831647116070149</v>
      </c>
      <c r="EI286" s="1">
        <f t="shared" si="139"/>
        <v>3.485</v>
      </c>
      <c r="EJ286" s="28">
        <f t="shared" si="140"/>
        <v>-2.65335288392985</v>
      </c>
      <c r="EK286" s="22">
        <v>1</v>
      </c>
      <c r="EL286" s="3">
        <v>1</v>
      </c>
      <c r="EM286" s="3">
        <v>83</v>
      </c>
      <c r="EN286" s="3">
        <v>135</v>
      </c>
      <c r="EO286" s="3">
        <v>79</v>
      </c>
      <c r="EP286" s="3">
        <v>27</v>
      </c>
      <c r="EQ286" s="3">
        <v>5454</v>
      </c>
      <c r="ER286" s="129">
        <v>81</v>
      </c>
      <c r="ES286" s="118">
        <v>90.73</v>
      </c>
      <c r="ET286" s="3">
        <v>1</v>
      </c>
      <c r="EW286" s="30"/>
      <c r="FB286" s="3">
        <v>39</v>
      </c>
      <c r="FC286" s="3">
        <v>14.6</v>
      </c>
      <c r="FD286" s="3">
        <v>47</v>
      </c>
      <c r="FE286" s="3">
        <v>39</v>
      </c>
      <c r="FF286" s="3">
        <v>72</v>
      </c>
      <c r="FG286" s="3">
        <v>26</v>
      </c>
      <c r="FH286" s="3">
        <v>4516</v>
      </c>
      <c r="FJ286" s="3">
        <v>86.05</v>
      </c>
      <c r="FK286" s="95">
        <v>36.4</v>
      </c>
      <c r="FL286" s="3">
        <v>36.4</v>
      </c>
      <c r="FM286" s="1"/>
      <c r="FN286" s="31">
        <v>0</v>
      </c>
      <c r="FO286" s="32">
        <v>0</v>
      </c>
      <c r="FP286" s="3">
        <v>0</v>
      </c>
      <c r="FQ286" s="1">
        <v>0</v>
      </c>
      <c r="FR286" s="3">
        <v>0</v>
      </c>
      <c r="FS286" s="1">
        <v>0</v>
      </c>
      <c r="FT286" s="1">
        <f t="shared" si="128"/>
        <v>0</v>
      </c>
      <c r="FU286" s="66">
        <v>0</v>
      </c>
      <c r="FV286" s="1">
        <f t="shared" si="129"/>
        <v>0</v>
      </c>
      <c r="FW286" s="1">
        <v>0</v>
      </c>
      <c r="FX286" s="1">
        <v>0</v>
      </c>
      <c r="FY286" s="17">
        <v>0</v>
      </c>
      <c r="FZ286" s="1">
        <v>0</v>
      </c>
      <c r="GA286" s="17"/>
      <c r="GB286" s="1">
        <v>0</v>
      </c>
      <c r="GC286" s="17">
        <v>0</v>
      </c>
      <c r="GD286" s="17">
        <v>0</v>
      </c>
      <c r="GE286" s="1">
        <v>0</v>
      </c>
      <c r="GF286" s="17"/>
      <c r="GG286" s="1">
        <v>0</v>
      </c>
      <c r="GH286" s="17">
        <v>0</v>
      </c>
      <c r="GI286" s="17">
        <v>0</v>
      </c>
      <c r="GJ286" s="1">
        <v>0</v>
      </c>
      <c r="GK286" s="3">
        <v>0</v>
      </c>
      <c r="GL286" s="3">
        <v>0</v>
      </c>
      <c r="GM286" s="32">
        <v>0</v>
      </c>
      <c r="GN286" s="17">
        <v>0</v>
      </c>
      <c r="GO286" s="66">
        <v>0</v>
      </c>
      <c r="GP286" s="1">
        <v>0</v>
      </c>
      <c r="GQ286" s="1">
        <v>0</v>
      </c>
      <c r="GR286" s="66">
        <v>0</v>
      </c>
      <c r="GS286" s="1">
        <v>0</v>
      </c>
      <c r="GT286" s="32">
        <v>0</v>
      </c>
      <c r="GU286" s="32">
        <v>0</v>
      </c>
      <c r="GV286" s="3">
        <v>0</v>
      </c>
      <c r="GW286" s="3">
        <v>0</v>
      </c>
      <c r="GX286" s="157">
        <v>0</v>
      </c>
      <c r="GY286" s="66">
        <v>0</v>
      </c>
      <c r="GZ286" s="17">
        <v>0</v>
      </c>
      <c r="HA286" s="129">
        <v>0</v>
      </c>
      <c r="HB286" s="3">
        <v>0</v>
      </c>
      <c r="HC286" s="17">
        <v>0</v>
      </c>
      <c r="HD286" s="170">
        <v>0</v>
      </c>
      <c r="HE286" s="17">
        <v>0</v>
      </c>
      <c r="HF286" s="17">
        <v>0</v>
      </c>
      <c r="HG286" s="17">
        <v>0</v>
      </c>
      <c r="HH286" s="17">
        <v>0</v>
      </c>
      <c r="HI286" s="17">
        <v>0</v>
      </c>
      <c r="HL286" s="3">
        <v>0</v>
      </c>
      <c r="HM286" s="3">
        <v>0</v>
      </c>
      <c r="HN286" s="3">
        <v>0</v>
      </c>
      <c r="HO286" s="3">
        <v>0</v>
      </c>
      <c r="HP286" s="3">
        <v>0</v>
      </c>
      <c r="HQ286" s="3">
        <v>0</v>
      </c>
      <c r="HR286" s="32">
        <v>0</v>
      </c>
      <c r="HS286" s="1">
        <v>0</v>
      </c>
      <c r="HT286" s="32">
        <v>0</v>
      </c>
      <c r="HU286" s="32">
        <v>0</v>
      </c>
      <c r="HV286" s="1"/>
      <c r="HW286" s="32">
        <v>0</v>
      </c>
      <c r="HX286" s="32">
        <v>0</v>
      </c>
      <c r="HY286" s="1">
        <f t="shared" si="130"/>
        <v>0</v>
      </c>
      <c r="HZ286" s="1">
        <v>0</v>
      </c>
      <c r="IA286" s="1">
        <f t="shared" si="131"/>
        <v>0</v>
      </c>
      <c r="IB286" s="1">
        <v>0</v>
      </c>
      <c r="IC286" s="3">
        <v>0</v>
      </c>
      <c r="ID286" s="118">
        <v>0</v>
      </c>
      <c r="IE286" s="118"/>
      <c r="IF286" s="118"/>
      <c r="IG286" s="115">
        <v>2</v>
      </c>
      <c r="IH286" s="118" t="s">
        <v>331</v>
      </c>
      <c r="II286" s="179">
        <v>1</v>
      </c>
      <c r="IJ286" s="3" t="s">
        <v>1167</v>
      </c>
      <c r="IK286" s="3" t="s">
        <v>418</v>
      </c>
      <c r="IL286" s="3" t="s">
        <v>261</v>
      </c>
      <c r="IM286" s="3">
        <v>0</v>
      </c>
      <c r="IN286" s="3">
        <v>0</v>
      </c>
      <c r="IO286" s="3">
        <v>397.1</v>
      </c>
      <c r="IQ286" s="3">
        <v>3.09</v>
      </c>
      <c r="IR286" s="3">
        <v>48.3</v>
      </c>
      <c r="IS286" s="3">
        <v>123</v>
      </c>
      <c r="IT286" s="3">
        <v>89</v>
      </c>
      <c r="IU286" s="3">
        <v>13.3</v>
      </c>
      <c r="IV286" s="3">
        <v>69.4</v>
      </c>
      <c r="IW286" s="3">
        <v>1.16</v>
      </c>
      <c r="IX286" s="3">
        <v>39</v>
      </c>
      <c r="IY286" s="3">
        <v>15</v>
      </c>
      <c r="IZ286" s="3">
        <v>32</v>
      </c>
      <c r="JA286" s="3">
        <v>28</v>
      </c>
      <c r="JB286" s="3">
        <v>71</v>
      </c>
      <c r="JC286" s="3">
        <v>26</v>
      </c>
      <c r="JD286" s="3">
        <v>5199</v>
      </c>
      <c r="JE286" s="118">
        <v>77</v>
      </c>
      <c r="JI286" s="3" t="s">
        <v>261</v>
      </c>
      <c r="JN286" s="118"/>
    </row>
    <row r="287" s="1" customFormat="1" spans="1:274">
      <c r="A287" s="17">
        <v>170</v>
      </c>
      <c r="B287" s="48">
        <v>3000804874</v>
      </c>
      <c r="C287" s="48" t="s">
        <v>1176</v>
      </c>
      <c r="E287" s="49">
        <v>3</v>
      </c>
      <c r="F287" s="49">
        <v>2</v>
      </c>
      <c r="G287" s="17">
        <v>3</v>
      </c>
      <c r="H287" s="1">
        <v>1</v>
      </c>
      <c r="I287" s="71">
        <v>51.5290896646133</v>
      </c>
      <c r="J287" s="47">
        <v>1</v>
      </c>
      <c r="K287" s="68">
        <f t="shared" si="117"/>
        <v>5.15290896646133</v>
      </c>
      <c r="L287" s="49">
        <v>3</v>
      </c>
      <c r="M287" s="78">
        <v>24108</v>
      </c>
      <c r="N287" s="1">
        <v>0</v>
      </c>
      <c r="O287" s="1">
        <v>0</v>
      </c>
      <c r="P287" s="1">
        <v>0</v>
      </c>
      <c r="Q287" s="1">
        <v>0</v>
      </c>
      <c r="R287" s="1">
        <v>0</v>
      </c>
      <c r="S287" s="19">
        <v>282</v>
      </c>
      <c r="T287" s="83">
        <v>285</v>
      </c>
      <c r="U287" s="1">
        <v>1</v>
      </c>
      <c r="V287" s="1">
        <v>1</v>
      </c>
      <c r="W287" s="1">
        <v>1</v>
      </c>
      <c r="X287" s="1">
        <v>1</v>
      </c>
      <c r="Z287" s="88">
        <v>42929</v>
      </c>
      <c r="AA287" s="17">
        <v>205</v>
      </c>
      <c r="AB287" s="17">
        <v>0</v>
      </c>
      <c r="AC287" s="1">
        <v>19.59</v>
      </c>
      <c r="AD287" s="17">
        <v>1</v>
      </c>
      <c r="AE287" s="20" t="s">
        <v>1040</v>
      </c>
      <c r="AF287" s="16"/>
      <c r="AG287" s="16" t="s">
        <v>251</v>
      </c>
      <c r="AH287" s="16">
        <v>2</v>
      </c>
      <c r="AI287" s="21">
        <v>2</v>
      </c>
      <c r="AJ287" s="16">
        <v>1.4</v>
      </c>
      <c r="AK287" s="17">
        <v>1.4</v>
      </c>
      <c r="AL287" s="22">
        <v>1</v>
      </c>
      <c r="AM287" s="1">
        <v>1</v>
      </c>
      <c r="AN287" s="1">
        <v>1</v>
      </c>
      <c r="AO287" s="1">
        <v>0</v>
      </c>
      <c r="AP287" s="1">
        <v>0</v>
      </c>
      <c r="AQ287" s="17">
        <v>1</v>
      </c>
      <c r="AR287" s="1">
        <v>1</v>
      </c>
      <c r="AS287" s="1">
        <v>1</v>
      </c>
      <c r="AT287" s="17" t="s">
        <v>285</v>
      </c>
      <c r="AU287" s="3">
        <v>3</v>
      </c>
      <c r="AV287" s="3">
        <v>2</v>
      </c>
      <c r="AW287" s="1">
        <v>0</v>
      </c>
      <c r="AX287" s="1">
        <v>1</v>
      </c>
      <c r="AY287" s="1">
        <v>1</v>
      </c>
      <c r="AZ287" s="1">
        <v>0</v>
      </c>
      <c r="BA287" s="1">
        <v>0</v>
      </c>
      <c r="BB287" s="107">
        <v>0</v>
      </c>
      <c r="BC287" s="22">
        <v>0</v>
      </c>
      <c r="BD287" s="22">
        <v>0</v>
      </c>
      <c r="BE287" s="22"/>
      <c r="BF287" s="1">
        <v>0</v>
      </c>
      <c r="BG287" s="1">
        <v>0</v>
      </c>
      <c r="BH287" s="17">
        <v>0</v>
      </c>
      <c r="BI287" s="1">
        <v>1</v>
      </c>
      <c r="BJ287" s="17">
        <v>1</v>
      </c>
      <c r="BK287" s="23">
        <v>1</v>
      </c>
      <c r="BL287" s="1">
        <v>0</v>
      </c>
      <c r="BM287" s="1">
        <v>0</v>
      </c>
      <c r="BN287" s="1">
        <v>1</v>
      </c>
      <c r="BO287" s="1">
        <v>0</v>
      </c>
      <c r="BP287" s="1">
        <v>1</v>
      </c>
      <c r="BQ287" s="1">
        <v>1</v>
      </c>
      <c r="BR287" s="1">
        <v>5.75</v>
      </c>
      <c r="BS287" s="1">
        <v>1</v>
      </c>
      <c r="BT287" s="1">
        <v>2</v>
      </c>
      <c r="BU287" s="1">
        <v>2</v>
      </c>
      <c r="BW287" s="1">
        <v>4.41</v>
      </c>
      <c r="BX287" s="1">
        <v>2</v>
      </c>
      <c r="BY287" s="1">
        <v>2</v>
      </c>
      <c r="BZ287" s="1">
        <v>52.6</v>
      </c>
      <c r="CA287" s="1">
        <v>140</v>
      </c>
      <c r="CB287" s="24">
        <v>2</v>
      </c>
      <c r="CC287" s="24">
        <v>205</v>
      </c>
      <c r="CD287" s="48">
        <f t="shared" si="133"/>
        <v>4.1</v>
      </c>
      <c r="CE287" s="48">
        <v>3</v>
      </c>
      <c r="CF287" s="25">
        <v>0</v>
      </c>
      <c r="CG287" s="17">
        <v>0</v>
      </c>
      <c r="CH287" s="17">
        <v>0</v>
      </c>
      <c r="CI287" s="17">
        <v>0</v>
      </c>
      <c r="CJ287" s="17">
        <v>0</v>
      </c>
      <c r="CK287" s="17">
        <v>205</v>
      </c>
      <c r="CL287" s="1">
        <f t="shared" si="141"/>
        <v>4.1</v>
      </c>
      <c r="CM287" s="22">
        <v>11.9</v>
      </c>
      <c r="CN287" s="17">
        <v>1</v>
      </c>
      <c r="CO287" s="1">
        <v>81.8</v>
      </c>
      <c r="CP287" s="17">
        <v>5</v>
      </c>
      <c r="CQ287" s="1">
        <f t="shared" si="132"/>
        <v>8.18</v>
      </c>
      <c r="CR287" s="1">
        <v>1.04</v>
      </c>
      <c r="CS287" s="1">
        <f t="shared" si="134"/>
        <v>10.4</v>
      </c>
      <c r="CT287" s="107">
        <v>1</v>
      </c>
      <c r="CU287" s="22">
        <v>45</v>
      </c>
      <c r="CV287" s="107">
        <v>2</v>
      </c>
      <c r="CW287" s="22">
        <v>16.8</v>
      </c>
      <c r="CX287" s="26">
        <f t="shared" si="118"/>
        <v>1.22530928172586</v>
      </c>
      <c r="CY287" s="27">
        <f t="shared" si="119"/>
        <v>0.808704125939069</v>
      </c>
      <c r="CZ287" s="26">
        <f t="shared" si="120"/>
        <v>3.825</v>
      </c>
      <c r="DA287" s="28">
        <f t="shared" si="121"/>
        <v>-3.01629587406093</v>
      </c>
      <c r="DB287" s="107">
        <v>1</v>
      </c>
      <c r="DC287" s="1">
        <v>1</v>
      </c>
      <c r="DD287" s="17">
        <v>1</v>
      </c>
      <c r="DE287" s="29">
        <f t="shared" si="136"/>
        <v>0</v>
      </c>
      <c r="DF287" s="29">
        <v>0</v>
      </c>
      <c r="DG287" s="1">
        <v>40</v>
      </c>
      <c r="DH287" s="1">
        <f t="shared" si="135"/>
        <v>4</v>
      </c>
      <c r="DI287" s="1">
        <v>27</v>
      </c>
      <c r="DJ287" s="1">
        <f t="shared" si="123"/>
        <v>2.7</v>
      </c>
      <c r="DK287" s="17">
        <v>2</v>
      </c>
      <c r="DL287" s="1">
        <v>65</v>
      </c>
      <c r="DM287" s="1">
        <v>30</v>
      </c>
      <c r="DN287" s="1">
        <f t="shared" si="142"/>
        <v>3</v>
      </c>
      <c r="DO287" s="1">
        <v>8835</v>
      </c>
      <c r="DP287" s="1">
        <v>2</v>
      </c>
      <c r="DQ287" s="1">
        <f t="shared" si="143"/>
        <v>8.835</v>
      </c>
      <c r="DR287" s="1">
        <v>74</v>
      </c>
      <c r="DS287" s="25">
        <v>4.7</v>
      </c>
      <c r="DT287" s="1" t="s">
        <v>241</v>
      </c>
      <c r="DU287" s="1">
        <v>1</v>
      </c>
      <c r="DV287" s="1">
        <v>5</v>
      </c>
      <c r="DW287" s="1">
        <v>1</v>
      </c>
      <c r="DX287" s="20">
        <v>5.32</v>
      </c>
      <c r="DY287" s="1">
        <v>72.9</v>
      </c>
      <c r="DZ287" s="30">
        <v>137</v>
      </c>
      <c r="EA287" s="1">
        <v>169</v>
      </c>
      <c r="EB287" s="1">
        <v>11.6</v>
      </c>
      <c r="EC287" s="1">
        <v>89.1</v>
      </c>
      <c r="ED287" s="1">
        <v>1.01</v>
      </c>
      <c r="EE287" s="1">
        <v>41</v>
      </c>
      <c r="EF287" s="1">
        <v>19.5</v>
      </c>
      <c r="EG287" s="26">
        <f t="shared" si="137"/>
        <v>1.29003461136252</v>
      </c>
      <c r="EH287" s="26">
        <f t="shared" si="138"/>
        <v>0.851422843499262</v>
      </c>
      <c r="EI287" s="1">
        <f t="shared" si="139"/>
        <v>3.485</v>
      </c>
      <c r="EJ287" s="28">
        <f t="shared" si="140"/>
        <v>-2.63357715650074</v>
      </c>
      <c r="EK287" s="22">
        <v>1</v>
      </c>
      <c r="EL287" s="3">
        <v>1</v>
      </c>
      <c r="EM287" s="1">
        <v>113</v>
      </c>
      <c r="EN287" s="1">
        <v>89</v>
      </c>
      <c r="EO287" s="1">
        <v>69</v>
      </c>
      <c r="EP287" s="1">
        <v>22</v>
      </c>
      <c r="EQ287" s="1">
        <v>8466</v>
      </c>
      <c r="ER287" s="25">
        <v>68</v>
      </c>
      <c r="ES287" s="23"/>
      <c r="ET287" s="1">
        <v>0</v>
      </c>
      <c r="EW287" s="30"/>
      <c r="FK287" s="20">
        <v>37.2</v>
      </c>
      <c r="FL287" s="1">
        <v>36.8</v>
      </c>
      <c r="FN287" s="31">
        <v>0</v>
      </c>
      <c r="FO287" s="32">
        <v>0</v>
      </c>
      <c r="FP287" s="1">
        <v>0</v>
      </c>
      <c r="FQ287" s="1">
        <v>0</v>
      </c>
      <c r="FR287" s="1">
        <v>0</v>
      </c>
      <c r="FS287" s="1">
        <v>0</v>
      </c>
      <c r="FT287" s="1">
        <f t="shared" si="128"/>
        <v>0</v>
      </c>
      <c r="FU287" s="1">
        <v>0</v>
      </c>
      <c r="FV287" s="1">
        <f t="shared" si="129"/>
        <v>0</v>
      </c>
      <c r="FW287" s="1">
        <v>0</v>
      </c>
      <c r="FX287" s="1">
        <v>0</v>
      </c>
      <c r="FY287" s="17">
        <v>0</v>
      </c>
      <c r="FZ287" s="1">
        <v>0</v>
      </c>
      <c r="GB287" s="1">
        <v>0</v>
      </c>
      <c r="GC287" s="1">
        <v>0</v>
      </c>
      <c r="GD287" s="17">
        <v>0</v>
      </c>
      <c r="GE287" s="1">
        <v>0</v>
      </c>
      <c r="GG287" s="1">
        <v>0</v>
      </c>
      <c r="GH287" s="1">
        <v>0</v>
      </c>
      <c r="GI287" s="17">
        <v>0</v>
      </c>
      <c r="GJ287" s="1">
        <v>0</v>
      </c>
      <c r="GK287" s="1">
        <v>0</v>
      </c>
      <c r="GL287" s="1">
        <v>0</v>
      </c>
      <c r="GM287" s="32">
        <v>0</v>
      </c>
      <c r="GN287" s="17">
        <v>0</v>
      </c>
      <c r="GO287" s="17">
        <v>0</v>
      </c>
      <c r="GP287" s="1">
        <v>0</v>
      </c>
      <c r="GQ287" s="1">
        <v>0</v>
      </c>
      <c r="GR287" s="1">
        <v>0</v>
      </c>
      <c r="GS287" s="1">
        <v>0</v>
      </c>
      <c r="GT287" s="32">
        <v>0</v>
      </c>
      <c r="GU287" s="32">
        <v>0</v>
      </c>
      <c r="GV287" s="1">
        <v>0</v>
      </c>
      <c r="GW287" s="1">
        <v>0</v>
      </c>
      <c r="GX287" s="157">
        <v>0</v>
      </c>
      <c r="GY287" s="17">
        <v>0</v>
      </c>
      <c r="GZ287" s="17">
        <v>0</v>
      </c>
      <c r="HA287" s="25">
        <v>0</v>
      </c>
      <c r="HB287" s="1">
        <v>0</v>
      </c>
      <c r="HC287" s="17">
        <v>0</v>
      </c>
      <c r="HD287" s="170">
        <v>0</v>
      </c>
      <c r="HE287" s="17">
        <v>0</v>
      </c>
      <c r="HF287" s="17">
        <v>0</v>
      </c>
      <c r="HG287" s="17">
        <v>0</v>
      </c>
      <c r="HH287" s="17">
        <v>0</v>
      </c>
      <c r="HI287" s="17">
        <v>0</v>
      </c>
      <c r="HL287" s="1">
        <v>0</v>
      </c>
      <c r="HM287" s="1">
        <v>0</v>
      </c>
      <c r="HN287" s="1">
        <v>0</v>
      </c>
      <c r="HO287" s="1">
        <v>0</v>
      </c>
      <c r="HP287" s="1">
        <v>0</v>
      </c>
      <c r="HQ287" s="1">
        <v>0</v>
      </c>
      <c r="HR287" s="32">
        <v>0</v>
      </c>
      <c r="HS287" s="1">
        <v>0</v>
      </c>
      <c r="HT287" s="32">
        <v>0</v>
      </c>
      <c r="HU287" s="32">
        <v>0</v>
      </c>
      <c r="HW287" s="32">
        <v>0</v>
      </c>
      <c r="HX287" s="32">
        <v>0</v>
      </c>
      <c r="HY287" s="1">
        <f t="shared" si="130"/>
        <v>0</v>
      </c>
      <c r="HZ287" s="1">
        <v>0</v>
      </c>
      <c r="IA287" s="1">
        <f t="shared" si="131"/>
        <v>0</v>
      </c>
      <c r="IB287" s="1">
        <v>0</v>
      </c>
      <c r="IC287" s="1">
        <v>0</v>
      </c>
      <c r="ID287" s="23">
        <v>0</v>
      </c>
      <c r="IE287" s="23"/>
      <c r="IF287" s="23"/>
      <c r="IG287" s="36">
        <v>1</v>
      </c>
      <c r="IH287" s="37" t="s">
        <v>242</v>
      </c>
      <c r="II287" s="179">
        <v>0</v>
      </c>
      <c r="IJ287" s="1" t="s">
        <v>1177</v>
      </c>
      <c r="IK287" s="1" t="s">
        <v>1178</v>
      </c>
      <c r="IL287" s="38"/>
      <c r="JE287" s="23"/>
      <c r="JI287" s="38"/>
      <c r="JN287" s="23"/>
    </row>
    <row r="288" s="3" customFormat="1" spans="2:274">
      <c r="B288" s="56"/>
      <c r="C288" s="56"/>
      <c r="E288" s="54">
        <v>3</v>
      </c>
      <c r="F288" s="49">
        <v>2</v>
      </c>
      <c r="G288" s="66">
        <v>3</v>
      </c>
      <c r="H288" s="66">
        <v>1</v>
      </c>
      <c r="I288" s="71">
        <v>52.520869924579</v>
      </c>
      <c r="J288" s="47">
        <v>1</v>
      </c>
      <c r="K288" s="68">
        <f t="shared" si="117"/>
        <v>5.2520869924579</v>
      </c>
      <c r="L288" s="49">
        <v>3</v>
      </c>
      <c r="M288" s="79">
        <v>24108</v>
      </c>
      <c r="N288" s="66">
        <v>0</v>
      </c>
      <c r="O288" s="66">
        <v>0</v>
      </c>
      <c r="P288" s="66">
        <v>0</v>
      </c>
      <c r="Q288" s="66">
        <v>0</v>
      </c>
      <c r="R288" s="1">
        <v>0</v>
      </c>
      <c r="S288" s="19">
        <v>283</v>
      </c>
      <c r="T288" s="83">
        <v>286</v>
      </c>
      <c r="U288" s="3">
        <v>2</v>
      </c>
      <c r="V288" s="3">
        <v>2</v>
      </c>
      <c r="W288" s="1">
        <v>2</v>
      </c>
      <c r="X288" s="1">
        <v>1</v>
      </c>
      <c r="Z288" s="92">
        <v>43291</v>
      </c>
      <c r="AA288" s="66">
        <v>179</v>
      </c>
      <c r="AB288" s="66">
        <v>0</v>
      </c>
      <c r="AC288" s="3">
        <v>19.26</v>
      </c>
      <c r="AD288" s="17">
        <v>1</v>
      </c>
      <c r="AE288" s="95" t="s">
        <v>245</v>
      </c>
      <c r="AF288" s="94"/>
      <c r="AG288" s="94" t="s">
        <v>235</v>
      </c>
      <c r="AH288" s="94">
        <v>1</v>
      </c>
      <c r="AI288" s="21">
        <v>1</v>
      </c>
      <c r="AJ288" s="94">
        <v>1.9</v>
      </c>
      <c r="AK288" s="66">
        <v>1.9</v>
      </c>
      <c r="AL288" s="22">
        <v>1</v>
      </c>
      <c r="AM288" s="3">
        <v>2</v>
      </c>
      <c r="AN288" s="3">
        <v>2</v>
      </c>
      <c r="AO288" s="3">
        <v>0</v>
      </c>
      <c r="AP288" s="3">
        <v>0</v>
      </c>
      <c r="AQ288" s="66">
        <v>2</v>
      </c>
      <c r="AR288" s="1">
        <v>1</v>
      </c>
      <c r="AS288" s="66">
        <v>1</v>
      </c>
      <c r="AT288" s="66" t="s">
        <v>246</v>
      </c>
      <c r="AU288" s="17">
        <v>1</v>
      </c>
      <c r="AV288" s="17">
        <v>1</v>
      </c>
      <c r="AW288" s="3">
        <v>0</v>
      </c>
      <c r="AX288" s="3">
        <v>1</v>
      </c>
      <c r="AY288" s="3">
        <v>1</v>
      </c>
      <c r="AZ288" s="3">
        <v>0</v>
      </c>
      <c r="BA288" s="1">
        <v>0</v>
      </c>
      <c r="BB288" s="66">
        <v>0</v>
      </c>
      <c r="BC288" s="22">
        <v>0</v>
      </c>
      <c r="BD288" s="3">
        <v>0</v>
      </c>
      <c r="BF288" s="3">
        <v>0</v>
      </c>
      <c r="BG288" s="3">
        <v>0</v>
      </c>
      <c r="BH288" s="17">
        <v>0</v>
      </c>
      <c r="BI288" s="3">
        <v>0</v>
      </c>
      <c r="BJ288" s="66">
        <v>0</v>
      </c>
      <c r="BK288" s="118">
        <v>2</v>
      </c>
      <c r="BL288" s="3">
        <v>0</v>
      </c>
      <c r="BM288" s="3">
        <v>0</v>
      </c>
      <c r="BN288" s="3">
        <v>1</v>
      </c>
      <c r="BO288" s="3">
        <v>0</v>
      </c>
      <c r="BP288" s="1">
        <v>1</v>
      </c>
      <c r="BQ288" s="66">
        <v>1</v>
      </c>
      <c r="BR288" s="3">
        <v>52.41</v>
      </c>
      <c r="BS288" s="1">
        <v>2</v>
      </c>
      <c r="BT288" s="1">
        <v>2</v>
      </c>
      <c r="BU288" s="1">
        <v>3</v>
      </c>
      <c r="BV288" s="3">
        <v>6.55</v>
      </c>
      <c r="BW288" s="3">
        <v>4.9</v>
      </c>
      <c r="BX288" s="1">
        <v>2</v>
      </c>
      <c r="BY288" s="1">
        <v>2</v>
      </c>
      <c r="BZ288" s="3">
        <v>50.1</v>
      </c>
      <c r="CA288" s="3">
        <v>140</v>
      </c>
      <c r="CB288" s="24">
        <v>2</v>
      </c>
      <c r="CC288" s="3">
        <v>179</v>
      </c>
      <c r="CD288" s="48">
        <f t="shared" si="133"/>
        <v>3.58</v>
      </c>
      <c r="CE288" s="48">
        <v>3</v>
      </c>
      <c r="CF288" s="129">
        <v>0</v>
      </c>
      <c r="CG288" s="3">
        <v>0</v>
      </c>
      <c r="CH288" s="3">
        <v>0</v>
      </c>
      <c r="CI288" s="3">
        <v>0</v>
      </c>
      <c r="CJ288" s="3">
        <v>0</v>
      </c>
      <c r="CK288" s="3">
        <v>179</v>
      </c>
      <c r="CL288" s="1">
        <f t="shared" si="141"/>
        <v>3.58</v>
      </c>
      <c r="CM288" s="3">
        <v>11</v>
      </c>
      <c r="CN288" s="17">
        <v>1</v>
      </c>
      <c r="CO288" s="3">
        <v>101.4</v>
      </c>
      <c r="CP288" s="17">
        <v>7</v>
      </c>
      <c r="CQ288" s="1">
        <f t="shared" si="132"/>
        <v>10.14</v>
      </c>
      <c r="CR288" s="3">
        <v>0.96</v>
      </c>
      <c r="CS288" s="1">
        <f t="shared" si="134"/>
        <v>9.6</v>
      </c>
      <c r="CT288" s="107">
        <v>1</v>
      </c>
      <c r="CU288" s="3">
        <v>40</v>
      </c>
      <c r="CV288" s="107">
        <v>2</v>
      </c>
      <c r="CW288" s="3">
        <v>11.7</v>
      </c>
      <c r="CX288" s="26">
        <f t="shared" si="118"/>
        <v>1.06818586174616</v>
      </c>
      <c r="CY288" s="27">
        <f t="shared" si="119"/>
        <v>0.705002668752467</v>
      </c>
      <c r="CZ288" s="26">
        <f t="shared" si="120"/>
        <v>3.4</v>
      </c>
      <c r="DA288" s="28">
        <f t="shared" si="121"/>
        <v>-2.69499733124753</v>
      </c>
      <c r="DB288" s="107">
        <v>1</v>
      </c>
      <c r="DC288" s="1">
        <v>1</v>
      </c>
      <c r="DD288" s="66">
        <v>2</v>
      </c>
      <c r="DE288" s="29">
        <f t="shared" si="136"/>
        <v>1</v>
      </c>
      <c r="DF288" s="141">
        <v>1</v>
      </c>
      <c r="DG288" s="3">
        <v>28</v>
      </c>
      <c r="DH288" s="1">
        <f t="shared" si="135"/>
        <v>2.8</v>
      </c>
      <c r="DI288" s="3">
        <v>21</v>
      </c>
      <c r="DJ288" s="1">
        <f t="shared" si="123"/>
        <v>2.1</v>
      </c>
      <c r="DK288" s="17">
        <v>1</v>
      </c>
      <c r="DL288" s="3">
        <v>70</v>
      </c>
      <c r="DM288" s="3">
        <v>25</v>
      </c>
      <c r="DN288" s="1">
        <f t="shared" si="142"/>
        <v>2.5</v>
      </c>
      <c r="DO288" s="3">
        <v>7326</v>
      </c>
      <c r="DP288" s="1">
        <v>2</v>
      </c>
      <c r="DQ288" s="1">
        <f t="shared" si="143"/>
        <v>7.326</v>
      </c>
      <c r="DR288" s="3">
        <v>65</v>
      </c>
      <c r="DS288" s="129">
        <v>3.97</v>
      </c>
      <c r="DT288" s="3" t="s">
        <v>241</v>
      </c>
      <c r="DU288" s="3">
        <v>1</v>
      </c>
      <c r="DV288" s="3">
        <v>5</v>
      </c>
      <c r="DW288" s="1">
        <v>1</v>
      </c>
      <c r="DX288" s="95">
        <v>5.88</v>
      </c>
      <c r="DY288" s="3">
        <v>67.2</v>
      </c>
      <c r="DZ288" s="30">
        <v>136</v>
      </c>
      <c r="EA288" s="3">
        <v>171</v>
      </c>
      <c r="EB288" s="3">
        <v>11.4</v>
      </c>
      <c r="EC288" s="3">
        <v>93</v>
      </c>
      <c r="ED288" s="3">
        <v>0.99</v>
      </c>
      <c r="EE288" s="3">
        <v>38</v>
      </c>
      <c r="EF288" s="3">
        <v>22.2</v>
      </c>
      <c r="EG288" s="26">
        <f t="shared" si="137"/>
        <v>1.34635297445064</v>
      </c>
      <c r="EH288" s="26">
        <f t="shared" si="138"/>
        <v>0.888592963137422</v>
      </c>
      <c r="EI288" s="1">
        <f t="shared" si="139"/>
        <v>3.23</v>
      </c>
      <c r="EJ288" s="28">
        <f t="shared" si="140"/>
        <v>-2.34140703686258</v>
      </c>
      <c r="EK288" s="22">
        <v>2</v>
      </c>
      <c r="EL288" s="1">
        <v>2</v>
      </c>
      <c r="EM288" s="3">
        <v>254</v>
      </c>
      <c r="EN288" s="3">
        <v>247</v>
      </c>
      <c r="EO288" s="3">
        <v>83</v>
      </c>
      <c r="EP288" s="3">
        <v>28</v>
      </c>
      <c r="EQ288" s="3">
        <v>7060</v>
      </c>
      <c r="ER288" s="129">
        <v>66</v>
      </c>
      <c r="ES288" s="118"/>
      <c r="ET288" s="3">
        <v>1</v>
      </c>
      <c r="EW288" s="30"/>
      <c r="FB288" s="3">
        <v>37</v>
      </c>
      <c r="FC288" s="3">
        <v>16.7</v>
      </c>
      <c r="FD288" s="3">
        <v>155</v>
      </c>
      <c r="FE288" s="3">
        <v>50</v>
      </c>
      <c r="FF288" s="3">
        <v>88</v>
      </c>
      <c r="FG288" s="3">
        <v>29</v>
      </c>
      <c r="FH288" s="3">
        <v>6272</v>
      </c>
      <c r="FJ288" s="3">
        <v>26.48</v>
      </c>
      <c r="FK288" s="95">
        <v>37.6</v>
      </c>
      <c r="FL288" s="3">
        <v>37</v>
      </c>
      <c r="FM288" s="1"/>
      <c r="FN288" s="31">
        <v>1</v>
      </c>
      <c r="FO288" s="32">
        <v>0</v>
      </c>
      <c r="FP288" s="3">
        <v>0</v>
      </c>
      <c r="FQ288" s="1">
        <v>0</v>
      </c>
      <c r="FR288" s="3">
        <v>0</v>
      </c>
      <c r="FS288" s="1">
        <v>0</v>
      </c>
      <c r="FT288" s="1">
        <f t="shared" si="128"/>
        <v>0</v>
      </c>
      <c r="FU288" s="66">
        <v>0</v>
      </c>
      <c r="FV288" s="1">
        <f t="shared" si="129"/>
        <v>0</v>
      </c>
      <c r="FW288" s="1">
        <v>0</v>
      </c>
      <c r="FX288" s="1">
        <v>0</v>
      </c>
      <c r="FY288" s="17">
        <v>0</v>
      </c>
      <c r="FZ288" s="1">
        <v>0</v>
      </c>
      <c r="GA288" s="17"/>
      <c r="GB288" s="1">
        <v>0</v>
      </c>
      <c r="GC288" s="17">
        <v>1</v>
      </c>
      <c r="GD288" s="17">
        <v>0</v>
      </c>
      <c r="GE288" s="1">
        <v>0</v>
      </c>
      <c r="GF288" s="17"/>
      <c r="GG288" s="1">
        <v>0</v>
      </c>
      <c r="GH288" s="17">
        <v>0</v>
      </c>
      <c r="GI288" s="17">
        <v>0</v>
      </c>
      <c r="GJ288" s="1">
        <v>0</v>
      </c>
      <c r="GK288" s="3">
        <v>0</v>
      </c>
      <c r="GL288" s="3">
        <v>0</v>
      </c>
      <c r="GM288" s="32">
        <v>0</v>
      </c>
      <c r="GN288" s="17">
        <v>0</v>
      </c>
      <c r="GO288" s="66">
        <v>0</v>
      </c>
      <c r="GP288" s="1">
        <v>0</v>
      </c>
      <c r="GQ288" s="1">
        <v>0</v>
      </c>
      <c r="GR288" s="66">
        <v>0</v>
      </c>
      <c r="GS288" s="1">
        <v>0</v>
      </c>
      <c r="GT288" s="32">
        <v>0</v>
      </c>
      <c r="GU288" s="32">
        <v>0</v>
      </c>
      <c r="GV288" s="3">
        <v>1</v>
      </c>
      <c r="GW288" s="3">
        <v>1</v>
      </c>
      <c r="GX288" s="157">
        <v>0</v>
      </c>
      <c r="GY288" s="66">
        <v>0</v>
      </c>
      <c r="GZ288" s="17">
        <v>0</v>
      </c>
      <c r="HA288" s="129">
        <v>0</v>
      </c>
      <c r="HB288" s="3">
        <v>0</v>
      </c>
      <c r="HC288" s="17">
        <v>0</v>
      </c>
      <c r="HD288" s="170">
        <v>0</v>
      </c>
      <c r="HE288" s="17">
        <v>0</v>
      </c>
      <c r="HF288" s="17">
        <v>0</v>
      </c>
      <c r="HG288" s="17">
        <v>0</v>
      </c>
      <c r="HH288" s="17">
        <v>0</v>
      </c>
      <c r="HI288" s="17">
        <v>0</v>
      </c>
      <c r="HL288" s="3">
        <v>0</v>
      </c>
      <c r="HM288" s="3">
        <v>0</v>
      </c>
      <c r="HN288" s="3">
        <v>0</v>
      </c>
      <c r="HO288" s="3">
        <v>0</v>
      </c>
      <c r="HP288" s="3">
        <v>0</v>
      </c>
      <c r="HQ288" s="3">
        <v>0</v>
      </c>
      <c r="HR288" s="32">
        <v>0</v>
      </c>
      <c r="HS288" s="1">
        <v>0</v>
      </c>
      <c r="HT288" s="32">
        <v>0</v>
      </c>
      <c r="HU288" s="32">
        <v>0</v>
      </c>
      <c r="HV288" s="1"/>
      <c r="HW288" s="32">
        <v>0</v>
      </c>
      <c r="HX288" s="32">
        <v>0</v>
      </c>
      <c r="HY288" s="1">
        <f t="shared" si="130"/>
        <v>0</v>
      </c>
      <c r="HZ288" s="1">
        <v>0</v>
      </c>
      <c r="IA288" s="1">
        <f t="shared" si="131"/>
        <v>0</v>
      </c>
      <c r="IB288" s="1">
        <v>0</v>
      </c>
      <c r="IC288" s="3">
        <v>0</v>
      </c>
      <c r="ID288" s="118">
        <v>0</v>
      </c>
      <c r="IE288" s="118"/>
      <c r="IF288" s="118"/>
      <c r="IG288" s="115">
        <v>2</v>
      </c>
      <c r="IH288" s="118" t="s">
        <v>242</v>
      </c>
      <c r="II288" s="179">
        <v>0</v>
      </c>
      <c r="IJ288" s="3" t="s">
        <v>545</v>
      </c>
      <c r="IK288" s="3" t="s">
        <v>1178</v>
      </c>
      <c r="JE288" s="118"/>
      <c r="JN288" s="118"/>
    </row>
    <row r="289" s="3" customFormat="1" spans="2:274">
      <c r="B289" s="56"/>
      <c r="C289" s="56"/>
      <c r="E289" s="54">
        <v>3</v>
      </c>
      <c r="F289" s="49">
        <v>2</v>
      </c>
      <c r="G289" s="66">
        <v>3</v>
      </c>
      <c r="H289" s="66">
        <v>1</v>
      </c>
      <c r="I289" s="71">
        <v>53.178623941591</v>
      </c>
      <c r="J289" s="47">
        <v>1</v>
      </c>
      <c r="K289" s="68">
        <f t="shared" si="117"/>
        <v>5.3178623941591</v>
      </c>
      <c r="L289" s="49">
        <v>3</v>
      </c>
      <c r="M289" s="79">
        <v>24108</v>
      </c>
      <c r="N289" s="66">
        <v>0</v>
      </c>
      <c r="O289" s="66">
        <v>0</v>
      </c>
      <c r="P289" s="66">
        <v>0</v>
      </c>
      <c r="Q289" s="66">
        <v>0</v>
      </c>
      <c r="R289" s="1">
        <v>0</v>
      </c>
      <c r="S289" s="19">
        <v>284</v>
      </c>
      <c r="T289" s="83">
        <v>287</v>
      </c>
      <c r="U289" s="3">
        <v>3</v>
      </c>
      <c r="V289" s="3">
        <v>3</v>
      </c>
      <c r="W289" s="1">
        <v>2</v>
      </c>
      <c r="X289" s="1">
        <v>2</v>
      </c>
      <c r="Z289" s="92">
        <v>43531</v>
      </c>
      <c r="AA289" s="66">
        <v>193</v>
      </c>
      <c r="AB289" s="66">
        <v>0</v>
      </c>
      <c r="AC289" s="3">
        <v>19.26</v>
      </c>
      <c r="AD289" s="17">
        <v>1</v>
      </c>
      <c r="AE289" s="95" t="s">
        <v>250</v>
      </c>
      <c r="AF289" s="228"/>
      <c r="AG289" s="228" t="s">
        <v>251</v>
      </c>
      <c r="AH289" s="228">
        <v>2</v>
      </c>
      <c r="AI289" s="229">
        <v>2</v>
      </c>
      <c r="AJ289" s="228"/>
      <c r="AK289" s="66"/>
      <c r="AL289" s="22"/>
      <c r="AM289" s="3">
        <v>1</v>
      </c>
      <c r="AN289" s="3">
        <v>1</v>
      </c>
      <c r="AO289" s="3">
        <v>0</v>
      </c>
      <c r="AP289" s="3">
        <v>0</v>
      </c>
      <c r="AQ289" s="66">
        <v>1</v>
      </c>
      <c r="AR289" s="1">
        <v>1</v>
      </c>
      <c r="AS289" s="66">
        <v>1</v>
      </c>
      <c r="AT289" s="66" t="s">
        <v>246</v>
      </c>
      <c r="AU289" s="17">
        <v>1</v>
      </c>
      <c r="AV289" s="17">
        <v>1</v>
      </c>
      <c r="AW289" s="3">
        <v>0</v>
      </c>
      <c r="AX289" s="3">
        <v>1</v>
      </c>
      <c r="AY289" s="3">
        <v>1</v>
      </c>
      <c r="AZ289" s="3">
        <v>0</v>
      </c>
      <c r="BA289" s="1">
        <v>0</v>
      </c>
      <c r="BB289" s="66">
        <v>0</v>
      </c>
      <c r="BC289" s="22">
        <v>0</v>
      </c>
      <c r="BD289" s="3">
        <v>1</v>
      </c>
      <c r="BF289" s="3">
        <v>0</v>
      </c>
      <c r="BG289" s="3">
        <v>1</v>
      </c>
      <c r="BH289" s="17">
        <v>1</v>
      </c>
      <c r="BI289" s="3">
        <v>0</v>
      </c>
      <c r="BJ289" s="66">
        <v>0</v>
      </c>
      <c r="BK289" s="118">
        <v>1</v>
      </c>
      <c r="BL289" s="3">
        <v>0</v>
      </c>
      <c r="BM289" s="3">
        <v>0</v>
      </c>
      <c r="BN289" s="3">
        <v>1</v>
      </c>
      <c r="BO289" s="3" t="s">
        <v>1179</v>
      </c>
      <c r="BP289" s="1">
        <v>1</v>
      </c>
      <c r="BQ289" s="66">
        <v>1</v>
      </c>
      <c r="BW289" s="3">
        <v>3.8</v>
      </c>
      <c r="BX289" s="17">
        <v>1</v>
      </c>
      <c r="BY289" s="1">
        <v>2</v>
      </c>
      <c r="BZ289" s="3">
        <v>51.4</v>
      </c>
      <c r="CA289" s="3">
        <v>134</v>
      </c>
      <c r="CB289" s="24">
        <v>2</v>
      </c>
      <c r="CC289" s="3">
        <v>193</v>
      </c>
      <c r="CD289" s="48">
        <f t="shared" si="133"/>
        <v>3.86</v>
      </c>
      <c r="CE289" s="48">
        <v>3</v>
      </c>
      <c r="CF289" s="129">
        <v>0</v>
      </c>
      <c r="CG289" s="3">
        <v>0</v>
      </c>
      <c r="CH289" s="3">
        <v>0</v>
      </c>
      <c r="CI289" s="3">
        <v>0</v>
      </c>
      <c r="CJ289" s="3">
        <v>0</v>
      </c>
      <c r="CK289" s="3">
        <v>193</v>
      </c>
      <c r="CL289" s="1">
        <f t="shared" si="141"/>
        <v>3.86</v>
      </c>
      <c r="CM289" s="3">
        <v>11.9</v>
      </c>
      <c r="CN289" s="17">
        <v>1</v>
      </c>
      <c r="CO289" s="3">
        <v>90.9</v>
      </c>
      <c r="CP289" s="1">
        <v>6</v>
      </c>
      <c r="CQ289" s="1">
        <f t="shared" si="132"/>
        <v>9.09</v>
      </c>
      <c r="CR289" s="3">
        <v>1.04</v>
      </c>
      <c r="CS289" s="1">
        <f t="shared" si="134"/>
        <v>10.4</v>
      </c>
      <c r="CT289" s="107">
        <v>1</v>
      </c>
      <c r="CU289" s="3">
        <v>39</v>
      </c>
      <c r="CV289" s="107">
        <v>2</v>
      </c>
      <c r="CW289" s="3">
        <v>16.3</v>
      </c>
      <c r="CX289" s="26">
        <f t="shared" si="118"/>
        <v>1.21218760440396</v>
      </c>
      <c r="CY289" s="27">
        <f t="shared" si="119"/>
        <v>0.800043818906612</v>
      </c>
      <c r="CZ289" s="26">
        <f t="shared" si="120"/>
        <v>3.315</v>
      </c>
      <c r="DA289" s="28">
        <f t="shared" si="121"/>
        <v>-2.51495618109339</v>
      </c>
      <c r="DB289" s="22">
        <v>2</v>
      </c>
      <c r="DC289" s="1">
        <v>1</v>
      </c>
      <c r="DD289" s="66">
        <v>2</v>
      </c>
      <c r="DE289" s="29">
        <f t="shared" si="136"/>
        <v>0</v>
      </c>
      <c r="DF289" s="29">
        <v>0</v>
      </c>
      <c r="DG289" s="3">
        <v>22</v>
      </c>
      <c r="DH289" s="1">
        <f t="shared" si="135"/>
        <v>2.2</v>
      </c>
      <c r="DI289" s="3">
        <v>17</v>
      </c>
      <c r="DJ289" s="1">
        <f t="shared" si="123"/>
        <v>1.7</v>
      </c>
      <c r="DK289" s="17">
        <v>1</v>
      </c>
      <c r="DL289" s="3">
        <v>63</v>
      </c>
      <c r="DM289" s="3">
        <v>18</v>
      </c>
      <c r="DN289" s="1">
        <f t="shared" si="142"/>
        <v>1.8</v>
      </c>
      <c r="DO289" s="3">
        <v>6672</v>
      </c>
      <c r="DP289" s="1">
        <v>2</v>
      </c>
      <c r="DQ289" s="1">
        <f t="shared" si="143"/>
        <v>6.672</v>
      </c>
      <c r="DR289" s="3">
        <v>77</v>
      </c>
      <c r="DS289" s="129">
        <v>4.5</v>
      </c>
      <c r="DT289" s="3" t="s">
        <v>260</v>
      </c>
      <c r="DU289" s="3">
        <v>1</v>
      </c>
      <c r="DV289" s="3">
        <v>6</v>
      </c>
      <c r="DW289" s="1">
        <v>1</v>
      </c>
      <c r="DX289" s="95">
        <v>5.83</v>
      </c>
      <c r="DY289" s="3">
        <v>65.3</v>
      </c>
      <c r="DZ289" s="30">
        <v>140</v>
      </c>
      <c r="EA289" s="3">
        <v>173</v>
      </c>
      <c r="EB289" s="3">
        <v>11.8</v>
      </c>
      <c r="EC289" s="3">
        <v>93</v>
      </c>
      <c r="ED289" s="3">
        <v>1.03</v>
      </c>
      <c r="EE289" s="3">
        <v>39</v>
      </c>
      <c r="EF289" s="3">
        <v>19.1</v>
      </c>
      <c r="EG289" s="26">
        <f t="shared" si="137"/>
        <v>1.28103336724773</v>
      </c>
      <c r="EH289" s="26">
        <f t="shared" si="138"/>
        <v>0.8454820223835</v>
      </c>
      <c r="EI289" s="1">
        <f t="shared" si="139"/>
        <v>3.315</v>
      </c>
      <c r="EJ289" s="28">
        <f t="shared" si="140"/>
        <v>-2.4695179776165</v>
      </c>
      <c r="EK289" s="22">
        <v>2</v>
      </c>
      <c r="EL289" s="1">
        <v>2</v>
      </c>
      <c r="EM289" s="3">
        <v>87</v>
      </c>
      <c r="EN289" s="3">
        <v>78</v>
      </c>
      <c r="EO289" s="3">
        <v>76</v>
      </c>
      <c r="EP289" s="3">
        <v>19</v>
      </c>
      <c r="EQ289" s="3">
        <v>7019</v>
      </c>
      <c r="ER289" s="129">
        <v>80</v>
      </c>
      <c r="ES289" s="118"/>
      <c r="ET289" s="3">
        <v>0</v>
      </c>
      <c r="EW289" s="30"/>
      <c r="FK289" s="95">
        <v>36.8</v>
      </c>
      <c r="FL289" s="3">
        <v>36.8</v>
      </c>
      <c r="FM289" s="1"/>
      <c r="FN289" s="31">
        <v>0</v>
      </c>
      <c r="FO289" s="32">
        <v>0</v>
      </c>
      <c r="FP289" s="3">
        <v>0</v>
      </c>
      <c r="FQ289" s="1">
        <v>0</v>
      </c>
      <c r="FR289" s="3">
        <v>0</v>
      </c>
      <c r="FS289" s="1">
        <v>0</v>
      </c>
      <c r="FT289" s="1">
        <f t="shared" si="128"/>
        <v>0</v>
      </c>
      <c r="FU289" s="66">
        <v>0</v>
      </c>
      <c r="FV289" s="1">
        <f t="shared" si="129"/>
        <v>0</v>
      </c>
      <c r="FW289" s="1">
        <v>0</v>
      </c>
      <c r="FX289" s="1">
        <v>0</v>
      </c>
      <c r="FY289" s="17">
        <v>0</v>
      </c>
      <c r="FZ289" s="1">
        <v>0</v>
      </c>
      <c r="GA289" s="17"/>
      <c r="GB289" s="1">
        <v>0</v>
      </c>
      <c r="GC289" s="17">
        <v>0</v>
      </c>
      <c r="GD289" s="17">
        <v>0</v>
      </c>
      <c r="GE289" s="1">
        <v>0</v>
      </c>
      <c r="GF289" s="17"/>
      <c r="GG289" s="1">
        <v>0</v>
      </c>
      <c r="GH289" s="17">
        <v>0</v>
      </c>
      <c r="GI289" s="17">
        <v>0</v>
      </c>
      <c r="GJ289" s="1">
        <v>0</v>
      </c>
      <c r="GK289" s="3">
        <v>0</v>
      </c>
      <c r="GL289" s="3">
        <v>0</v>
      </c>
      <c r="GM289" s="32">
        <v>0</v>
      </c>
      <c r="GN289" s="17">
        <v>0</v>
      </c>
      <c r="GO289" s="66">
        <v>0</v>
      </c>
      <c r="GP289" s="1">
        <v>0</v>
      </c>
      <c r="GQ289" s="1">
        <v>0</v>
      </c>
      <c r="GR289" s="66">
        <v>0</v>
      </c>
      <c r="GS289" s="1">
        <v>0</v>
      </c>
      <c r="GT289" s="32">
        <v>0</v>
      </c>
      <c r="GU289" s="32">
        <v>0</v>
      </c>
      <c r="GV289" s="3">
        <v>0</v>
      </c>
      <c r="GW289" s="3">
        <v>0</v>
      </c>
      <c r="GX289" s="157">
        <v>0</v>
      </c>
      <c r="GY289" s="66">
        <v>0</v>
      </c>
      <c r="GZ289" s="17">
        <v>0</v>
      </c>
      <c r="HA289" s="129">
        <v>0</v>
      </c>
      <c r="HB289" s="3">
        <v>0</v>
      </c>
      <c r="HC289" s="17">
        <v>0</v>
      </c>
      <c r="HD289" s="170">
        <v>0</v>
      </c>
      <c r="HE289" s="17">
        <v>0</v>
      </c>
      <c r="HF289" s="17">
        <v>0</v>
      </c>
      <c r="HG289" s="17">
        <v>0</v>
      </c>
      <c r="HH289" s="17">
        <v>0</v>
      </c>
      <c r="HI289" s="17">
        <v>0</v>
      </c>
      <c r="HL289" s="3">
        <v>0</v>
      </c>
      <c r="HM289" s="3">
        <v>0</v>
      </c>
      <c r="HN289" s="3">
        <v>0</v>
      </c>
      <c r="HO289" s="3">
        <v>0</v>
      </c>
      <c r="HP289" s="3">
        <v>0</v>
      </c>
      <c r="HQ289" s="3">
        <v>0</v>
      </c>
      <c r="HR289" s="32">
        <v>0</v>
      </c>
      <c r="HS289" s="1">
        <v>0</v>
      </c>
      <c r="HT289" s="32">
        <v>0</v>
      </c>
      <c r="HU289" s="32">
        <v>0</v>
      </c>
      <c r="HV289" s="1"/>
      <c r="HW289" s="32">
        <v>0</v>
      </c>
      <c r="HX289" s="32">
        <v>0</v>
      </c>
      <c r="HY289" s="1">
        <f t="shared" si="130"/>
        <v>0</v>
      </c>
      <c r="HZ289" s="1">
        <v>0</v>
      </c>
      <c r="IA289" s="1">
        <f t="shared" si="131"/>
        <v>0</v>
      </c>
      <c r="IB289" s="1">
        <v>0</v>
      </c>
      <c r="IC289" s="3">
        <v>0</v>
      </c>
      <c r="ID289" s="118">
        <v>0</v>
      </c>
      <c r="IE289" s="118"/>
      <c r="IF289" s="118"/>
      <c r="IG289" s="115">
        <v>1</v>
      </c>
      <c r="IH289" s="118" t="s">
        <v>242</v>
      </c>
      <c r="II289" s="179">
        <v>0</v>
      </c>
      <c r="IJ289" s="3" t="s">
        <v>534</v>
      </c>
      <c r="IK289" s="3" t="s">
        <v>1180</v>
      </c>
      <c r="JE289" s="118"/>
      <c r="JN289" s="118"/>
    </row>
    <row r="290" s="3" customFormat="1" spans="2:274">
      <c r="B290" s="56"/>
      <c r="C290" s="56"/>
      <c r="E290" s="54">
        <v>3</v>
      </c>
      <c r="F290" s="49">
        <v>2</v>
      </c>
      <c r="G290" s="66">
        <v>3</v>
      </c>
      <c r="H290" s="66">
        <v>1</v>
      </c>
      <c r="I290" s="71">
        <v>54.6331325601075</v>
      </c>
      <c r="J290" s="47">
        <v>1</v>
      </c>
      <c r="K290" s="68">
        <f t="shared" si="117"/>
        <v>5.46331325601075</v>
      </c>
      <c r="L290" s="49">
        <v>3</v>
      </c>
      <c r="M290" s="79">
        <v>24108</v>
      </c>
      <c r="N290" s="66">
        <v>0</v>
      </c>
      <c r="O290" s="66">
        <v>0</v>
      </c>
      <c r="P290" s="66">
        <v>0</v>
      </c>
      <c r="Q290" s="66">
        <v>0</v>
      </c>
      <c r="R290" s="1">
        <v>0</v>
      </c>
      <c r="S290" s="19">
        <v>285</v>
      </c>
      <c r="T290" s="83">
        <v>288</v>
      </c>
      <c r="U290" s="3">
        <v>4</v>
      </c>
      <c r="V290" s="1">
        <v>3</v>
      </c>
      <c r="W290" s="1">
        <v>2</v>
      </c>
      <c r="X290" s="1">
        <v>2</v>
      </c>
      <c r="Z290" s="92">
        <v>44063</v>
      </c>
      <c r="AA290" s="66">
        <v>189</v>
      </c>
      <c r="AB290" s="66">
        <v>0</v>
      </c>
      <c r="AC290" s="3">
        <v>23.5</v>
      </c>
      <c r="AD290" s="1">
        <v>2</v>
      </c>
      <c r="AE290" s="95" t="s">
        <v>250</v>
      </c>
      <c r="AF290" s="94"/>
      <c r="AG290" s="94" t="s">
        <v>251</v>
      </c>
      <c r="AH290" s="94">
        <v>2</v>
      </c>
      <c r="AI290" s="21">
        <v>2</v>
      </c>
      <c r="AJ290" s="94">
        <v>1.7</v>
      </c>
      <c r="AK290" s="66">
        <v>1.7</v>
      </c>
      <c r="AL290" s="22">
        <v>1</v>
      </c>
      <c r="AM290" s="3">
        <v>1</v>
      </c>
      <c r="AN290" s="3">
        <v>1</v>
      </c>
      <c r="AO290" s="3">
        <v>0</v>
      </c>
      <c r="AP290" s="3">
        <v>0</v>
      </c>
      <c r="AQ290" s="66">
        <v>1</v>
      </c>
      <c r="AR290" s="1">
        <v>1</v>
      </c>
      <c r="AS290" s="66">
        <v>1</v>
      </c>
      <c r="AT290" s="66">
        <v>0</v>
      </c>
      <c r="AU290" s="66">
        <v>0</v>
      </c>
      <c r="AV290" s="66">
        <v>0</v>
      </c>
      <c r="AW290" s="3">
        <v>0</v>
      </c>
      <c r="AX290" s="3">
        <v>1</v>
      </c>
      <c r="AY290" s="3">
        <v>1</v>
      </c>
      <c r="AZ290" s="3">
        <v>0</v>
      </c>
      <c r="BA290" s="1">
        <v>0</v>
      </c>
      <c r="BB290" s="66">
        <v>0</v>
      </c>
      <c r="BC290" s="22">
        <v>0</v>
      </c>
      <c r="BD290" s="3">
        <v>0</v>
      </c>
      <c r="BF290" s="3">
        <v>0</v>
      </c>
      <c r="BG290" s="3">
        <v>0</v>
      </c>
      <c r="BH290" s="17">
        <v>0</v>
      </c>
      <c r="BI290" s="3">
        <v>0</v>
      </c>
      <c r="BJ290" s="66">
        <v>0</v>
      </c>
      <c r="BK290" s="118">
        <v>1</v>
      </c>
      <c r="BL290" s="3">
        <v>0</v>
      </c>
      <c r="BM290" s="3">
        <v>0</v>
      </c>
      <c r="BN290" s="3">
        <v>1</v>
      </c>
      <c r="BO290" s="3">
        <v>0</v>
      </c>
      <c r="BP290" s="1">
        <v>1</v>
      </c>
      <c r="BQ290" s="66">
        <v>1</v>
      </c>
      <c r="BR290" s="3">
        <v>846.4</v>
      </c>
      <c r="BS290" s="1">
        <v>3</v>
      </c>
      <c r="BT290" s="1">
        <v>3</v>
      </c>
      <c r="BU290" s="1">
        <v>4</v>
      </c>
      <c r="BV290" s="3">
        <v>241.675</v>
      </c>
      <c r="BW290" s="3">
        <v>4.36</v>
      </c>
      <c r="BX290" s="1">
        <v>2</v>
      </c>
      <c r="BY290" s="1">
        <v>2</v>
      </c>
      <c r="BZ290" s="3">
        <v>52</v>
      </c>
      <c r="CA290" s="3">
        <v>133</v>
      </c>
      <c r="CB290" s="24">
        <v>2</v>
      </c>
      <c r="CC290" s="3">
        <v>189</v>
      </c>
      <c r="CD290" s="48">
        <f t="shared" si="133"/>
        <v>3.78</v>
      </c>
      <c r="CE290" s="48">
        <v>3</v>
      </c>
      <c r="CF290" s="129">
        <v>0</v>
      </c>
      <c r="CG290" s="3">
        <v>0</v>
      </c>
      <c r="CH290" s="3">
        <v>0</v>
      </c>
      <c r="CI290" s="3">
        <v>0</v>
      </c>
      <c r="CJ290" s="3">
        <v>0</v>
      </c>
      <c r="CK290" s="3">
        <v>189</v>
      </c>
      <c r="CL290" s="1">
        <f t="shared" si="141"/>
        <v>3.78</v>
      </c>
      <c r="CM290" s="3">
        <v>11.8</v>
      </c>
      <c r="CN290" s="17">
        <v>1</v>
      </c>
      <c r="CO290" s="3">
        <v>93</v>
      </c>
      <c r="CP290" s="1">
        <v>6</v>
      </c>
      <c r="CQ290" s="1">
        <f t="shared" si="132"/>
        <v>9.3</v>
      </c>
      <c r="CR290" s="3">
        <v>1.03</v>
      </c>
      <c r="CS290" s="1">
        <f t="shared" si="134"/>
        <v>10.3</v>
      </c>
      <c r="CT290" s="107">
        <v>1</v>
      </c>
      <c r="CU290" s="3">
        <v>37</v>
      </c>
      <c r="CV290" s="107">
        <v>2</v>
      </c>
      <c r="CW290" s="3">
        <v>14.9</v>
      </c>
      <c r="CX290" s="26">
        <f t="shared" si="118"/>
        <v>1.17318626841227</v>
      </c>
      <c r="CY290" s="27">
        <f t="shared" si="119"/>
        <v>0.774302937152101</v>
      </c>
      <c r="CZ290" s="26">
        <f t="shared" si="120"/>
        <v>3.145</v>
      </c>
      <c r="DA290" s="28">
        <f t="shared" si="121"/>
        <v>-2.3706970628479</v>
      </c>
      <c r="DB290" s="22">
        <v>2</v>
      </c>
      <c r="DC290" s="1">
        <v>1</v>
      </c>
      <c r="DD290" s="66">
        <v>2</v>
      </c>
      <c r="DE290" s="29">
        <f t="shared" si="136"/>
        <v>0</v>
      </c>
      <c r="DF290" s="29">
        <v>0</v>
      </c>
      <c r="DG290" s="3">
        <v>9</v>
      </c>
      <c r="DH290" s="1">
        <f t="shared" si="135"/>
        <v>0.9</v>
      </c>
      <c r="DI290" s="3">
        <v>12</v>
      </c>
      <c r="DJ290" s="1">
        <f t="shared" si="123"/>
        <v>1.2</v>
      </c>
      <c r="DK290" s="17">
        <v>1</v>
      </c>
      <c r="DL290" s="3">
        <v>54</v>
      </c>
      <c r="DM290" s="3">
        <v>21</v>
      </c>
      <c r="DN290" s="1">
        <f t="shared" si="142"/>
        <v>2.1</v>
      </c>
      <c r="DO290" s="3">
        <v>6555</v>
      </c>
      <c r="DP290" s="1">
        <v>2</v>
      </c>
      <c r="DQ290" s="1">
        <f t="shared" si="143"/>
        <v>6.555</v>
      </c>
      <c r="DR290" s="3">
        <v>85</v>
      </c>
      <c r="DS290" s="129">
        <v>4.4</v>
      </c>
      <c r="DT290" s="3" t="s">
        <v>241</v>
      </c>
      <c r="DU290" s="3">
        <v>1</v>
      </c>
      <c r="DV290" s="3">
        <v>5</v>
      </c>
      <c r="DW290" s="1">
        <v>1</v>
      </c>
      <c r="DX290" s="95">
        <v>7.38</v>
      </c>
      <c r="DY290" s="3">
        <v>69.6</v>
      </c>
      <c r="DZ290" s="30">
        <v>139</v>
      </c>
      <c r="EA290" s="3">
        <v>184</v>
      </c>
      <c r="EB290" s="3">
        <v>11.7</v>
      </c>
      <c r="EC290" s="3">
        <v>95.2</v>
      </c>
      <c r="ED290" s="3">
        <v>1.02</v>
      </c>
      <c r="EE290" s="3">
        <v>38</v>
      </c>
      <c r="EF290" s="3">
        <v>19.7</v>
      </c>
      <c r="EG290" s="26">
        <f t="shared" si="137"/>
        <v>1.29446622616159</v>
      </c>
      <c r="EH290" s="26">
        <f t="shared" si="138"/>
        <v>0.854347709266651</v>
      </c>
      <c r="EI290" s="1">
        <f t="shared" si="139"/>
        <v>3.23</v>
      </c>
      <c r="EJ290" s="28">
        <f t="shared" si="140"/>
        <v>-2.37565229073335</v>
      </c>
      <c r="EK290" s="22">
        <v>2</v>
      </c>
      <c r="EL290" s="1">
        <v>2</v>
      </c>
      <c r="EM290" s="3">
        <v>204</v>
      </c>
      <c r="EN290" s="3">
        <v>181</v>
      </c>
      <c r="EO290" s="3">
        <v>74</v>
      </c>
      <c r="EP290" s="3">
        <v>23</v>
      </c>
      <c r="EQ290" s="3">
        <v>6964</v>
      </c>
      <c r="ER290" s="129">
        <v>72</v>
      </c>
      <c r="ES290" s="118">
        <v>740.9</v>
      </c>
      <c r="ET290" s="3">
        <v>1</v>
      </c>
      <c r="EU290" s="3">
        <v>4.89</v>
      </c>
      <c r="EV290" s="3">
        <v>47.6</v>
      </c>
      <c r="EW290" s="30">
        <v>125</v>
      </c>
      <c r="EX290" s="3">
        <v>162</v>
      </c>
      <c r="EY290" s="3">
        <v>12.5</v>
      </c>
      <c r="EZ290" s="3">
        <v>79.4</v>
      </c>
      <c r="FA290" s="3">
        <v>1.09</v>
      </c>
      <c r="FB290" s="3">
        <v>36</v>
      </c>
      <c r="FC290" s="3">
        <v>18</v>
      </c>
      <c r="FD290" s="3">
        <v>135</v>
      </c>
      <c r="FE290" s="3">
        <v>45</v>
      </c>
      <c r="FF290" s="3">
        <v>69</v>
      </c>
      <c r="FG290" s="3">
        <v>26</v>
      </c>
      <c r="FH290" s="3">
        <v>5777</v>
      </c>
      <c r="FI290" s="3">
        <v>78</v>
      </c>
      <c r="FK290" s="95">
        <v>37.4</v>
      </c>
      <c r="FL290" s="3">
        <v>36.7</v>
      </c>
      <c r="FM290" s="1"/>
      <c r="FN290" s="31">
        <v>0</v>
      </c>
      <c r="FO290" s="32">
        <v>0</v>
      </c>
      <c r="FP290" s="3">
        <v>2</v>
      </c>
      <c r="FQ290" s="1">
        <v>1</v>
      </c>
      <c r="FR290" s="3">
        <v>0</v>
      </c>
      <c r="FS290" s="1">
        <v>0</v>
      </c>
      <c r="FT290" s="1">
        <f t="shared" si="128"/>
        <v>0</v>
      </c>
      <c r="FU290" s="66">
        <v>0</v>
      </c>
      <c r="FV290" s="1">
        <f t="shared" si="129"/>
        <v>0</v>
      </c>
      <c r="FW290" s="1">
        <v>0</v>
      </c>
      <c r="FX290" s="1">
        <v>0</v>
      </c>
      <c r="FY290" s="17">
        <v>0</v>
      </c>
      <c r="FZ290" s="1">
        <v>0</v>
      </c>
      <c r="GA290" s="17"/>
      <c r="GB290" s="1">
        <v>0</v>
      </c>
      <c r="GC290" s="17">
        <v>0</v>
      </c>
      <c r="GD290" s="17">
        <v>0</v>
      </c>
      <c r="GE290" s="1">
        <v>0</v>
      </c>
      <c r="GF290" s="17"/>
      <c r="GG290" s="1">
        <v>0</v>
      </c>
      <c r="GH290" s="17">
        <v>0</v>
      </c>
      <c r="GI290" s="17">
        <v>0</v>
      </c>
      <c r="GJ290" s="1">
        <v>0</v>
      </c>
      <c r="GK290" s="3">
        <v>0</v>
      </c>
      <c r="GL290" s="3">
        <v>0</v>
      </c>
      <c r="GM290" s="32">
        <v>0</v>
      </c>
      <c r="GN290" s="17">
        <v>0</v>
      </c>
      <c r="GO290" s="66">
        <v>0</v>
      </c>
      <c r="GP290" s="1">
        <v>0</v>
      </c>
      <c r="GQ290" s="1">
        <v>0</v>
      </c>
      <c r="GR290" s="66">
        <v>0</v>
      </c>
      <c r="GS290" s="1">
        <v>0</v>
      </c>
      <c r="GT290" s="32">
        <v>0</v>
      </c>
      <c r="GU290" s="32">
        <v>0</v>
      </c>
      <c r="GV290" s="3">
        <v>0</v>
      </c>
      <c r="GW290" s="3">
        <v>0</v>
      </c>
      <c r="GX290" s="157">
        <v>0</v>
      </c>
      <c r="GY290" s="66">
        <v>0</v>
      </c>
      <c r="GZ290" s="17">
        <v>0</v>
      </c>
      <c r="HA290" s="129">
        <v>0</v>
      </c>
      <c r="HB290" s="3">
        <v>0</v>
      </c>
      <c r="HC290" s="17">
        <v>0</v>
      </c>
      <c r="HD290" s="170">
        <v>0</v>
      </c>
      <c r="HE290" s="17">
        <v>0</v>
      </c>
      <c r="HF290" s="17">
        <v>0</v>
      </c>
      <c r="HG290" s="17">
        <v>0</v>
      </c>
      <c r="HH290" s="17">
        <v>0</v>
      </c>
      <c r="HI290" s="17">
        <v>0</v>
      </c>
      <c r="HL290" s="3">
        <v>0</v>
      </c>
      <c r="HM290" s="3">
        <v>0</v>
      </c>
      <c r="HN290" s="3">
        <v>0</v>
      </c>
      <c r="HO290" s="3">
        <v>0</v>
      </c>
      <c r="HP290" s="3">
        <v>0</v>
      </c>
      <c r="HQ290" s="3">
        <v>0</v>
      </c>
      <c r="HR290" s="32">
        <v>0</v>
      </c>
      <c r="HS290" s="1">
        <v>0</v>
      </c>
      <c r="HT290" s="32">
        <v>0</v>
      </c>
      <c r="HU290" s="32">
        <v>0</v>
      </c>
      <c r="HV290" s="1"/>
      <c r="HW290" s="32">
        <v>0</v>
      </c>
      <c r="HX290" s="32">
        <v>0</v>
      </c>
      <c r="HY290" s="1">
        <f t="shared" si="130"/>
        <v>0</v>
      </c>
      <c r="HZ290" s="1">
        <v>0</v>
      </c>
      <c r="IA290" s="1">
        <f t="shared" si="131"/>
        <v>0</v>
      </c>
      <c r="IB290" s="1">
        <v>0</v>
      </c>
      <c r="IC290" s="3">
        <v>0</v>
      </c>
      <c r="ID290" s="118">
        <v>0</v>
      </c>
      <c r="IE290" s="118"/>
      <c r="IF290" s="118"/>
      <c r="IG290" s="115">
        <v>1</v>
      </c>
      <c r="IH290" s="118" t="s">
        <v>242</v>
      </c>
      <c r="II290" s="179">
        <v>0</v>
      </c>
      <c r="JE290" s="118"/>
      <c r="JN290" s="118"/>
    </row>
    <row r="291" s="1" customFormat="1" spans="1:274">
      <c r="A291" s="17">
        <v>171</v>
      </c>
      <c r="B291" s="48">
        <v>3000790881</v>
      </c>
      <c r="C291" s="48" t="s">
        <v>1181</v>
      </c>
      <c r="E291" s="49">
        <v>3</v>
      </c>
      <c r="F291" s="49">
        <v>2</v>
      </c>
      <c r="G291" s="17">
        <v>3</v>
      </c>
      <c r="H291" s="1">
        <v>1</v>
      </c>
      <c r="I291" s="71">
        <v>58.9815195071869</v>
      </c>
      <c r="J291" s="47">
        <v>1</v>
      </c>
      <c r="K291" s="68">
        <f t="shared" si="117"/>
        <v>5.89815195071869</v>
      </c>
      <c r="L291" s="49">
        <v>3</v>
      </c>
      <c r="M291" s="78">
        <v>22525</v>
      </c>
      <c r="N291" s="1">
        <v>0</v>
      </c>
      <c r="O291" s="1">
        <v>0</v>
      </c>
      <c r="P291" s="1">
        <v>1</v>
      </c>
      <c r="Q291" s="1">
        <v>1</v>
      </c>
      <c r="R291" s="1">
        <v>0</v>
      </c>
      <c r="S291" s="19">
        <v>286</v>
      </c>
      <c r="T291" s="83">
        <v>289</v>
      </c>
      <c r="U291" s="1">
        <v>1</v>
      </c>
      <c r="V291" s="1">
        <v>1</v>
      </c>
      <c r="W291" s="1">
        <v>1</v>
      </c>
      <c r="X291" s="1">
        <v>1</v>
      </c>
      <c r="Z291" s="88">
        <v>44068</v>
      </c>
      <c r="AA291" s="17">
        <v>53</v>
      </c>
      <c r="AB291" s="17" t="s">
        <v>1173</v>
      </c>
      <c r="AC291" s="1">
        <v>26.95</v>
      </c>
      <c r="AD291" s="1">
        <v>2</v>
      </c>
      <c r="AE291" s="20" t="s">
        <v>714</v>
      </c>
      <c r="AF291" s="16"/>
      <c r="AG291" s="16" t="s">
        <v>255</v>
      </c>
      <c r="AH291" s="16">
        <v>3</v>
      </c>
      <c r="AI291" s="21">
        <v>3</v>
      </c>
      <c r="AJ291" s="16">
        <v>1.2</v>
      </c>
      <c r="AK291" s="17">
        <v>1.2</v>
      </c>
      <c r="AL291" s="22">
        <v>1</v>
      </c>
      <c r="AM291" s="1">
        <v>2</v>
      </c>
      <c r="AN291" s="1">
        <v>2</v>
      </c>
      <c r="AO291" s="1">
        <v>0</v>
      </c>
      <c r="AP291" s="1">
        <v>0</v>
      </c>
      <c r="AQ291" s="17">
        <v>2</v>
      </c>
      <c r="AR291" s="1">
        <v>1</v>
      </c>
      <c r="AS291" s="1">
        <v>1</v>
      </c>
      <c r="AT291" s="17" t="s">
        <v>246</v>
      </c>
      <c r="AU291" s="17">
        <v>1</v>
      </c>
      <c r="AV291" s="17">
        <v>1</v>
      </c>
      <c r="AW291" s="1">
        <v>0</v>
      </c>
      <c r="AX291" s="1">
        <v>1</v>
      </c>
      <c r="AY291" s="1">
        <v>1</v>
      </c>
      <c r="AZ291" s="1">
        <v>1</v>
      </c>
      <c r="BA291" s="1">
        <v>1</v>
      </c>
      <c r="BB291" s="107">
        <v>1</v>
      </c>
      <c r="BC291" s="22">
        <v>0</v>
      </c>
      <c r="BD291" s="22">
        <v>0</v>
      </c>
      <c r="BE291" s="22"/>
      <c r="BF291" s="1">
        <v>0</v>
      </c>
      <c r="BG291" s="1">
        <v>1</v>
      </c>
      <c r="BH291" s="17">
        <v>1</v>
      </c>
      <c r="BI291" s="1">
        <v>0</v>
      </c>
      <c r="BJ291" s="17">
        <v>0</v>
      </c>
      <c r="BK291" s="23">
        <v>2</v>
      </c>
      <c r="BL291" s="1">
        <v>0</v>
      </c>
      <c r="BM291" s="1">
        <v>0</v>
      </c>
      <c r="BN291" s="1">
        <v>1</v>
      </c>
      <c r="BO291" s="1">
        <v>0</v>
      </c>
      <c r="BP291" s="1">
        <v>1</v>
      </c>
      <c r="BQ291" s="1">
        <v>1</v>
      </c>
      <c r="BR291" s="1">
        <v>3.68</v>
      </c>
      <c r="BS291" s="1">
        <v>1</v>
      </c>
      <c r="BT291" s="1">
        <v>2</v>
      </c>
      <c r="BU291" s="1">
        <v>2</v>
      </c>
      <c r="BW291" s="1">
        <v>1.89</v>
      </c>
      <c r="BX291" s="17">
        <v>1</v>
      </c>
      <c r="BY291" s="1">
        <v>1</v>
      </c>
      <c r="BZ291" s="1">
        <v>58.84</v>
      </c>
      <c r="CA291" s="1">
        <v>135</v>
      </c>
      <c r="CB291" s="24">
        <v>2</v>
      </c>
      <c r="CC291" s="24">
        <v>53</v>
      </c>
      <c r="CD291" s="48">
        <f t="shared" si="133"/>
        <v>1.06</v>
      </c>
      <c r="CE291" s="48">
        <v>2</v>
      </c>
      <c r="CF291" s="25">
        <v>0</v>
      </c>
      <c r="CG291" s="17">
        <v>0</v>
      </c>
      <c r="CH291" s="17">
        <v>0</v>
      </c>
      <c r="CI291" s="17">
        <v>0</v>
      </c>
      <c r="CJ291" s="17">
        <v>0</v>
      </c>
      <c r="CK291" s="17">
        <v>53</v>
      </c>
      <c r="CL291" s="1">
        <f t="shared" si="141"/>
        <v>1.06</v>
      </c>
      <c r="CM291" s="22">
        <v>14.1</v>
      </c>
      <c r="CN291" s="17">
        <v>1</v>
      </c>
      <c r="CO291" s="1">
        <v>62.4</v>
      </c>
      <c r="CP291" s="1">
        <v>3</v>
      </c>
      <c r="CQ291" s="1">
        <f t="shared" si="132"/>
        <v>6.24</v>
      </c>
      <c r="CR291" s="1">
        <v>1.23</v>
      </c>
      <c r="CS291" s="1">
        <f t="shared" si="134"/>
        <v>12.3</v>
      </c>
      <c r="CT291" s="22">
        <v>2</v>
      </c>
      <c r="CU291" s="22">
        <v>31</v>
      </c>
      <c r="CV291" s="22">
        <v>1</v>
      </c>
      <c r="CW291" s="22">
        <v>25.7</v>
      </c>
      <c r="CX291" s="26">
        <f t="shared" si="118"/>
        <v>1.40993312333129</v>
      </c>
      <c r="CY291" s="27">
        <f t="shared" si="119"/>
        <v>0.930555861398655</v>
      </c>
      <c r="CZ291" s="26">
        <f t="shared" si="120"/>
        <v>2.635</v>
      </c>
      <c r="DA291" s="28">
        <f t="shared" si="121"/>
        <v>-1.70444413860135</v>
      </c>
      <c r="DB291" s="22">
        <v>2</v>
      </c>
      <c r="DC291" s="1">
        <v>1</v>
      </c>
      <c r="DD291" s="17">
        <v>2</v>
      </c>
      <c r="DE291" s="29">
        <f t="shared" si="136"/>
        <v>0</v>
      </c>
      <c r="DF291" s="29">
        <v>0</v>
      </c>
      <c r="DG291" s="1">
        <v>13</v>
      </c>
      <c r="DH291" s="1">
        <f t="shared" si="135"/>
        <v>1.3</v>
      </c>
      <c r="DI291" s="1">
        <v>21</v>
      </c>
      <c r="DJ291" s="1">
        <f t="shared" si="123"/>
        <v>2.1</v>
      </c>
      <c r="DK291" s="17">
        <v>1</v>
      </c>
      <c r="DL291" s="1">
        <v>58</v>
      </c>
      <c r="DM291" s="1">
        <v>12</v>
      </c>
      <c r="DN291" s="1">
        <f t="shared" si="142"/>
        <v>1.2</v>
      </c>
      <c r="DO291" s="1">
        <v>4384</v>
      </c>
      <c r="DP291" s="1">
        <v>2</v>
      </c>
      <c r="DQ291" s="1">
        <f t="shared" si="143"/>
        <v>4.384</v>
      </c>
      <c r="DR291" s="1">
        <v>68</v>
      </c>
      <c r="DS291" s="25">
        <v>4.7</v>
      </c>
      <c r="DT291" s="1" t="s">
        <v>260</v>
      </c>
      <c r="DU291" s="1">
        <v>1</v>
      </c>
      <c r="DV291" s="1">
        <v>6</v>
      </c>
      <c r="DW291" s="1">
        <v>1</v>
      </c>
      <c r="DX291" s="20">
        <v>2.37</v>
      </c>
      <c r="DY291" s="1">
        <v>65.4</v>
      </c>
      <c r="DZ291" s="30">
        <v>136</v>
      </c>
      <c r="EA291" s="1">
        <v>39</v>
      </c>
      <c r="EB291" s="1">
        <v>14.4</v>
      </c>
      <c r="EC291" s="1">
        <v>60.1</v>
      </c>
      <c r="ED291" s="1">
        <v>1.26</v>
      </c>
      <c r="EE291" s="1">
        <v>34</v>
      </c>
      <c r="EF291" s="1">
        <v>31</v>
      </c>
      <c r="EG291" s="26">
        <f t="shared" si="137"/>
        <v>1.49136169383427</v>
      </c>
      <c r="EH291" s="26">
        <f t="shared" si="138"/>
        <v>0.98429871793062</v>
      </c>
      <c r="EI291" s="1">
        <f t="shared" si="139"/>
        <v>2.89</v>
      </c>
      <c r="EJ291" s="28">
        <f t="shared" si="140"/>
        <v>-1.90570128206938</v>
      </c>
      <c r="EK291" s="22">
        <v>2</v>
      </c>
      <c r="EL291" s="1">
        <v>2</v>
      </c>
      <c r="EM291" s="1">
        <v>326</v>
      </c>
      <c r="EN291" s="1">
        <v>371</v>
      </c>
      <c r="EO291" s="1">
        <v>59</v>
      </c>
      <c r="EP291" s="1">
        <v>17</v>
      </c>
      <c r="EQ291" s="1">
        <v>4421</v>
      </c>
      <c r="ER291" s="25"/>
      <c r="ES291" s="23"/>
      <c r="ET291" s="1">
        <v>1</v>
      </c>
      <c r="EW291" s="30"/>
      <c r="FB291" s="1">
        <v>32</v>
      </c>
      <c r="FC291" s="1">
        <v>21.1</v>
      </c>
      <c r="FD291" s="1">
        <v>115</v>
      </c>
      <c r="FE291" s="1">
        <v>74</v>
      </c>
      <c r="FF291" s="1">
        <v>75</v>
      </c>
      <c r="FG291" s="1">
        <v>18</v>
      </c>
      <c r="FH291" s="1">
        <v>4228</v>
      </c>
      <c r="FK291" s="20">
        <v>37.6</v>
      </c>
      <c r="FL291" s="1">
        <v>36.8</v>
      </c>
      <c r="FN291" s="31">
        <v>1</v>
      </c>
      <c r="FO291" s="32">
        <v>0</v>
      </c>
      <c r="FP291" s="1" t="s">
        <v>1182</v>
      </c>
      <c r="FQ291" s="1">
        <v>0</v>
      </c>
      <c r="FR291" s="1">
        <v>0</v>
      </c>
      <c r="FS291" s="1">
        <v>0</v>
      </c>
      <c r="FT291" s="1">
        <f t="shared" si="128"/>
        <v>0</v>
      </c>
      <c r="FU291" s="1">
        <v>0</v>
      </c>
      <c r="FV291" s="1">
        <f t="shared" si="129"/>
        <v>0</v>
      </c>
      <c r="FW291" s="1">
        <v>0</v>
      </c>
      <c r="FX291" s="1">
        <v>0</v>
      </c>
      <c r="FY291" s="17">
        <v>0</v>
      </c>
      <c r="FZ291" s="1">
        <v>0</v>
      </c>
      <c r="GB291" s="1">
        <v>0</v>
      </c>
      <c r="GC291" s="1">
        <v>0</v>
      </c>
      <c r="GD291" s="17">
        <v>0</v>
      </c>
      <c r="GE291" s="1">
        <v>0</v>
      </c>
      <c r="GG291" s="1">
        <v>0</v>
      </c>
      <c r="GH291" s="1">
        <v>0</v>
      </c>
      <c r="GI291" s="17">
        <v>0</v>
      </c>
      <c r="GJ291" s="1">
        <v>0</v>
      </c>
      <c r="GK291" s="1">
        <v>0</v>
      </c>
      <c r="GL291" s="1">
        <v>0</v>
      </c>
      <c r="GM291" s="32">
        <v>0</v>
      </c>
      <c r="GN291" s="17">
        <v>0</v>
      </c>
      <c r="GO291" s="17">
        <v>0</v>
      </c>
      <c r="GP291" s="1">
        <v>0</v>
      </c>
      <c r="GQ291" s="1">
        <v>0</v>
      </c>
      <c r="GR291" s="1">
        <v>0</v>
      </c>
      <c r="GS291" s="1">
        <v>0</v>
      </c>
      <c r="GT291" s="32">
        <v>0</v>
      </c>
      <c r="GU291" s="32">
        <v>0</v>
      </c>
      <c r="GV291" s="1">
        <v>0</v>
      </c>
      <c r="GW291" s="1">
        <v>0</v>
      </c>
      <c r="GX291" s="157">
        <v>0</v>
      </c>
      <c r="GY291" s="17">
        <v>0</v>
      </c>
      <c r="GZ291" s="17">
        <v>0</v>
      </c>
      <c r="HA291" s="25">
        <v>0</v>
      </c>
      <c r="HB291" s="1">
        <v>0</v>
      </c>
      <c r="HC291" s="17">
        <v>0</v>
      </c>
      <c r="HD291" s="170">
        <v>0</v>
      </c>
      <c r="HE291" s="17">
        <v>0</v>
      </c>
      <c r="HF291" s="17">
        <v>0</v>
      </c>
      <c r="HG291" s="17">
        <v>0</v>
      </c>
      <c r="HH291" s="17">
        <v>0</v>
      </c>
      <c r="HI291" s="17">
        <v>0</v>
      </c>
      <c r="HL291" s="1">
        <v>0</v>
      </c>
      <c r="HM291" s="1">
        <v>0</v>
      </c>
      <c r="HN291" s="1">
        <v>0</v>
      </c>
      <c r="HO291" s="1">
        <v>0</v>
      </c>
      <c r="HP291" s="1">
        <v>0</v>
      </c>
      <c r="HQ291" s="1">
        <v>0</v>
      </c>
      <c r="HR291" s="32">
        <v>0</v>
      </c>
      <c r="HS291" s="1">
        <v>0</v>
      </c>
      <c r="HT291" s="32">
        <v>0</v>
      </c>
      <c r="HU291" s="32">
        <v>0</v>
      </c>
      <c r="HW291" s="32">
        <v>0</v>
      </c>
      <c r="HX291" s="32">
        <v>0</v>
      </c>
      <c r="HY291" s="1">
        <f t="shared" si="130"/>
        <v>0</v>
      </c>
      <c r="HZ291" s="1">
        <v>0</v>
      </c>
      <c r="IA291" s="1">
        <f t="shared" si="131"/>
        <v>0</v>
      </c>
      <c r="IB291" s="1">
        <v>0</v>
      </c>
      <c r="IC291" s="1">
        <v>0</v>
      </c>
      <c r="ID291" s="23">
        <v>0</v>
      </c>
      <c r="IE291" s="23"/>
      <c r="IF291" s="23"/>
      <c r="IG291" s="36">
        <v>2</v>
      </c>
      <c r="IH291" s="37" t="s">
        <v>242</v>
      </c>
      <c r="II291" s="179">
        <v>0</v>
      </c>
      <c r="IJ291" s="1" t="s">
        <v>1183</v>
      </c>
      <c r="IK291" s="1" t="s">
        <v>418</v>
      </c>
      <c r="IL291" s="38" t="s">
        <v>242</v>
      </c>
      <c r="IM291" s="1">
        <v>0</v>
      </c>
      <c r="IN291" s="1">
        <v>0</v>
      </c>
      <c r="IO291" s="1">
        <v>2.57</v>
      </c>
      <c r="IQ291" s="1">
        <v>1.96</v>
      </c>
      <c r="IR291" s="1">
        <v>70.9</v>
      </c>
      <c r="IS291" s="1">
        <v>133</v>
      </c>
      <c r="IT291" s="1">
        <v>54</v>
      </c>
      <c r="IU291" s="1">
        <v>14.9</v>
      </c>
      <c r="IV291" s="1">
        <v>56.5</v>
      </c>
      <c r="IW291" s="1">
        <v>1.31</v>
      </c>
      <c r="IX291" s="1">
        <v>31</v>
      </c>
      <c r="IY291" s="1">
        <v>23.2</v>
      </c>
      <c r="IZ291" s="1">
        <v>20</v>
      </c>
      <c r="JA291" s="1">
        <v>28</v>
      </c>
      <c r="JB291" s="1">
        <v>59</v>
      </c>
      <c r="JC291" s="1">
        <v>18</v>
      </c>
      <c r="JD291" s="1">
        <v>4557</v>
      </c>
      <c r="JE291" s="23">
        <v>60</v>
      </c>
      <c r="JI291" s="38" t="s">
        <v>242</v>
      </c>
      <c r="JN291" s="23"/>
    </row>
    <row r="292" s="1" customFormat="1" ht="30" spans="1:274">
      <c r="A292" s="17">
        <v>172</v>
      </c>
      <c r="B292" s="48">
        <v>3001513808</v>
      </c>
      <c r="C292" s="48" t="s">
        <v>1184</v>
      </c>
      <c r="E292" s="49">
        <v>3</v>
      </c>
      <c r="F292" s="49">
        <v>2</v>
      </c>
      <c r="G292" s="17">
        <v>3</v>
      </c>
      <c r="H292" s="1">
        <v>1</v>
      </c>
      <c r="I292" s="71">
        <v>60.6824057450628</v>
      </c>
      <c r="J292" s="47">
        <v>2</v>
      </c>
      <c r="K292" s="68">
        <f t="shared" si="117"/>
        <v>6.06824057450628</v>
      </c>
      <c r="L292" s="49">
        <v>4</v>
      </c>
      <c r="M292" s="78">
        <v>21610</v>
      </c>
      <c r="N292" s="1">
        <v>1</v>
      </c>
      <c r="O292" s="1">
        <v>0</v>
      </c>
      <c r="P292" s="1">
        <v>0</v>
      </c>
      <c r="Q292" s="1">
        <v>0</v>
      </c>
      <c r="R292" s="1">
        <v>0</v>
      </c>
      <c r="S292" s="19">
        <v>287</v>
      </c>
      <c r="T292" s="83">
        <v>290</v>
      </c>
      <c r="U292" s="1">
        <v>1</v>
      </c>
      <c r="V292" s="1">
        <v>1</v>
      </c>
      <c r="W292" s="1">
        <v>1</v>
      </c>
      <c r="X292" s="1">
        <v>1</v>
      </c>
      <c r="Z292" s="88">
        <v>43774</v>
      </c>
      <c r="AA292" s="17">
        <v>79</v>
      </c>
      <c r="AB292" s="17">
        <v>0</v>
      </c>
      <c r="AC292" s="1">
        <v>29.71</v>
      </c>
      <c r="AD292" s="1">
        <v>2</v>
      </c>
      <c r="AE292" s="20" t="s">
        <v>333</v>
      </c>
      <c r="AF292" s="16"/>
      <c r="AG292" s="16" t="s">
        <v>235</v>
      </c>
      <c r="AH292" s="16">
        <v>1</v>
      </c>
      <c r="AI292" s="21">
        <v>1</v>
      </c>
      <c r="AJ292" s="16">
        <v>3.7</v>
      </c>
      <c r="AK292" s="17">
        <v>3.7</v>
      </c>
      <c r="AL292" s="107">
        <v>2</v>
      </c>
      <c r="AM292" s="1">
        <v>1</v>
      </c>
      <c r="AN292" s="1">
        <v>1</v>
      </c>
      <c r="AO292" s="1" t="s">
        <v>1185</v>
      </c>
      <c r="AP292" s="1">
        <v>0</v>
      </c>
      <c r="AQ292" s="17">
        <v>5</v>
      </c>
      <c r="AR292" s="3">
        <v>3</v>
      </c>
      <c r="AS292" s="3">
        <v>2</v>
      </c>
      <c r="AT292" s="17" t="s">
        <v>285</v>
      </c>
      <c r="AU292" s="3">
        <v>3</v>
      </c>
      <c r="AV292" s="3">
        <v>2</v>
      </c>
      <c r="AW292" s="1">
        <v>0</v>
      </c>
      <c r="AX292" s="1">
        <v>1</v>
      </c>
      <c r="AY292" s="1">
        <v>1</v>
      </c>
      <c r="AZ292" s="1">
        <v>1</v>
      </c>
      <c r="BA292" s="1">
        <v>1</v>
      </c>
      <c r="BB292" s="107">
        <v>1</v>
      </c>
      <c r="BC292" s="22">
        <v>0</v>
      </c>
      <c r="BD292" s="22">
        <v>1</v>
      </c>
      <c r="BE292" s="22"/>
      <c r="BF292" s="1">
        <v>1</v>
      </c>
      <c r="BG292" s="1">
        <v>1</v>
      </c>
      <c r="BH292" s="17">
        <v>1</v>
      </c>
      <c r="BI292" s="1">
        <v>1</v>
      </c>
      <c r="BJ292" s="17">
        <v>1</v>
      </c>
      <c r="BK292" s="23">
        <v>2</v>
      </c>
      <c r="BL292" s="1">
        <v>0</v>
      </c>
      <c r="BM292" s="1">
        <v>0</v>
      </c>
      <c r="BN292" s="1">
        <v>1</v>
      </c>
      <c r="BO292" s="1">
        <v>0</v>
      </c>
      <c r="BP292" s="1">
        <v>1</v>
      </c>
      <c r="BQ292" s="1">
        <v>1</v>
      </c>
      <c r="BR292" s="1">
        <v>3.57</v>
      </c>
      <c r="BS292" s="1">
        <v>1</v>
      </c>
      <c r="BT292" s="1">
        <v>2</v>
      </c>
      <c r="BU292" s="1">
        <v>2</v>
      </c>
      <c r="BW292" s="1">
        <v>3.19</v>
      </c>
      <c r="BX292" s="17">
        <v>1</v>
      </c>
      <c r="BY292" s="1">
        <v>2</v>
      </c>
      <c r="BZ292" s="1">
        <v>47.9</v>
      </c>
      <c r="CA292" s="1">
        <v>99</v>
      </c>
      <c r="CB292" s="24">
        <v>1</v>
      </c>
      <c r="CC292" s="24">
        <v>79</v>
      </c>
      <c r="CD292" s="48">
        <f t="shared" si="133"/>
        <v>1.58</v>
      </c>
      <c r="CE292" s="48">
        <v>2</v>
      </c>
      <c r="CF292" s="25">
        <v>0</v>
      </c>
      <c r="CG292" s="17" t="s">
        <v>1186</v>
      </c>
      <c r="CH292" s="17">
        <v>0</v>
      </c>
      <c r="CI292" s="17">
        <v>0</v>
      </c>
      <c r="CJ292" s="17">
        <v>0</v>
      </c>
      <c r="CK292" s="17">
        <v>79</v>
      </c>
      <c r="CL292" s="1">
        <f t="shared" si="141"/>
        <v>1.58</v>
      </c>
      <c r="CM292" s="22">
        <v>14.5</v>
      </c>
      <c r="CN292" s="17">
        <v>1</v>
      </c>
      <c r="CO292" s="1">
        <v>56.1</v>
      </c>
      <c r="CP292" s="1">
        <v>2</v>
      </c>
      <c r="CQ292" s="1">
        <f t="shared" si="132"/>
        <v>5.61</v>
      </c>
      <c r="CR292" s="1">
        <v>1.27</v>
      </c>
      <c r="CS292" s="1">
        <f t="shared" si="134"/>
        <v>12.7</v>
      </c>
      <c r="CT292" s="22">
        <v>2</v>
      </c>
      <c r="CU292" s="22">
        <v>31</v>
      </c>
      <c r="CV292" s="22">
        <v>1</v>
      </c>
      <c r="CW292" s="22">
        <v>20.4</v>
      </c>
      <c r="CX292" s="26">
        <f t="shared" si="118"/>
        <v>1.3096301674259</v>
      </c>
      <c r="CY292" s="27">
        <f t="shared" si="119"/>
        <v>0.864355910501093</v>
      </c>
      <c r="CZ292" s="26">
        <f t="shared" si="120"/>
        <v>2.635</v>
      </c>
      <c r="DA292" s="28">
        <f t="shared" si="121"/>
        <v>-1.77064408949891</v>
      </c>
      <c r="DB292" s="22">
        <v>2</v>
      </c>
      <c r="DC292" s="1">
        <v>1</v>
      </c>
      <c r="DD292" s="17">
        <v>2</v>
      </c>
      <c r="DE292" s="29">
        <f t="shared" si="136"/>
        <v>0</v>
      </c>
      <c r="DF292" s="29">
        <v>0</v>
      </c>
      <c r="DG292" s="1">
        <v>20</v>
      </c>
      <c r="DH292" s="1">
        <f t="shared" si="135"/>
        <v>2</v>
      </c>
      <c r="DI292" s="1">
        <v>23</v>
      </c>
      <c r="DJ292" s="1">
        <f t="shared" si="123"/>
        <v>2.3</v>
      </c>
      <c r="DK292" s="17">
        <v>2</v>
      </c>
      <c r="DL292" s="1">
        <v>61</v>
      </c>
      <c r="DM292" s="1">
        <v>20</v>
      </c>
      <c r="DN292" s="1">
        <f t="shared" si="142"/>
        <v>2</v>
      </c>
      <c r="DO292" s="1">
        <v>3976</v>
      </c>
      <c r="DP292" s="1">
        <v>2</v>
      </c>
      <c r="DQ292" s="1">
        <f t="shared" si="143"/>
        <v>3.976</v>
      </c>
      <c r="DR292" s="1">
        <v>69</v>
      </c>
      <c r="DS292" s="25">
        <v>4.5</v>
      </c>
      <c r="DT292" s="1" t="s">
        <v>584</v>
      </c>
      <c r="DU292" s="1">
        <v>2</v>
      </c>
      <c r="DV292" s="1">
        <v>8</v>
      </c>
      <c r="DW292" s="1">
        <v>2</v>
      </c>
      <c r="DX292" s="20">
        <v>4.33</v>
      </c>
      <c r="DY292" s="1">
        <v>62</v>
      </c>
      <c r="DZ292" s="30">
        <v>96</v>
      </c>
      <c r="EA292" s="1">
        <v>60</v>
      </c>
      <c r="EB292" s="1">
        <v>15.1</v>
      </c>
      <c r="EC292" s="1">
        <v>55.3</v>
      </c>
      <c r="ED292" s="1">
        <v>1.32</v>
      </c>
      <c r="EE292" s="1">
        <v>31</v>
      </c>
      <c r="EF292" s="1">
        <v>30.5</v>
      </c>
      <c r="EG292" s="26">
        <f t="shared" si="137"/>
        <v>1.48429983934679</v>
      </c>
      <c r="EH292" s="26">
        <f t="shared" si="138"/>
        <v>0.979637893968879</v>
      </c>
      <c r="EI292" s="1">
        <f t="shared" si="139"/>
        <v>2.635</v>
      </c>
      <c r="EJ292" s="28">
        <f t="shared" si="140"/>
        <v>-1.65536210603112</v>
      </c>
      <c r="EK292" s="22">
        <v>2</v>
      </c>
      <c r="EL292" s="1">
        <v>2</v>
      </c>
      <c r="EM292" s="1">
        <v>73</v>
      </c>
      <c r="EN292" s="1">
        <v>136</v>
      </c>
      <c r="EO292" s="1">
        <v>56</v>
      </c>
      <c r="EP292" s="1">
        <v>18</v>
      </c>
      <c r="EQ292" s="1">
        <v>3836</v>
      </c>
      <c r="ER292" s="25">
        <v>68</v>
      </c>
      <c r="ES292" s="23"/>
      <c r="ET292" s="1">
        <v>1</v>
      </c>
      <c r="EU292" s="1">
        <v>2.7</v>
      </c>
      <c r="EV292" s="1">
        <v>40</v>
      </c>
      <c r="EW292" s="30">
        <v>88</v>
      </c>
      <c r="EX292" s="1">
        <v>50</v>
      </c>
      <c r="EY292" s="1">
        <v>15.5</v>
      </c>
      <c r="EZ292" s="1">
        <v>53.4</v>
      </c>
      <c r="FA292" s="1">
        <v>1.36</v>
      </c>
      <c r="FB292" s="1">
        <v>32</v>
      </c>
      <c r="FC292" s="1">
        <v>16.2</v>
      </c>
      <c r="FD292" s="1">
        <v>57</v>
      </c>
      <c r="FE292" s="1">
        <v>46</v>
      </c>
      <c r="FF292" s="1">
        <v>62</v>
      </c>
      <c r="FG292" s="1">
        <v>22</v>
      </c>
      <c r="FH292" s="1">
        <v>3324</v>
      </c>
      <c r="FI292" s="1">
        <v>64</v>
      </c>
      <c r="FK292" s="20">
        <v>37.2</v>
      </c>
      <c r="FL292" s="1">
        <v>37.2</v>
      </c>
      <c r="FN292" s="31">
        <v>0</v>
      </c>
      <c r="FO292" s="32">
        <v>0</v>
      </c>
      <c r="FP292" s="1">
        <v>0</v>
      </c>
      <c r="FQ292" s="1">
        <v>0</v>
      </c>
      <c r="FR292" s="1">
        <v>0</v>
      </c>
      <c r="FS292" s="1">
        <v>0</v>
      </c>
      <c r="FT292" s="1">
        <f t="shared" si="128"/>
        <v>0</v>
      </c>
      <c r="FU292" s="1">
        <v>0</v>
      </c>
      <c r="FV292" s="1">
        <f t="shared" si="129"/>
        <v>0</v>
      </c>
      <c r="FW292" s="1">
        <v>0</v>
      </c>
      <c r="FX292" s="1">
        <v>0</v>
      </c>
      <c r="FY292" s="17">
        <v>0</v>
      </c>
      <c r="FZ292" s="1">
        <v>0</v>
      </c>
      <c r="GB292" s="1">
        <v>0</v>
      </c>
      <c r="GC292" s="1">
        <v>0</v>
      </c>
      <c r="GD292" s="17">
        <v>0</v>
      </c>
      <c r="GE292" s="1">
        <v>0</v>
      </c>
      <c r="GG292" s="1">
        <v>0</v>
      </c>
      <c r="GH292" s="1">
        <v>0</v>
      </c>
      <c r="GI292" s="17">
        <v>0</v>
      </c>
      <c r="GJ292" s="1">
        <v>0</v>
      </c>
      <c r="GK292" s="1">
        <v>0</v>
      </c>
      <c r="GL292" s="1">
        <v>0</v>
      </c>
      <c r="GM292" s="32">
        <v>0</v>
      </c>
      <c r="GN292" s="17">
        <v>0</v>
      </c>
      <c r="GO292" s="17">
        <v>0</v>
      </c>
      <c r="GP292" s="1">
        <v>0</v>
      </c>
      <c r="GQ292" s="1">
        <v>0</v>
      </c>
      <c r="GR292" s="1">
        <v>0</v>
      </c>
      <c r="GS292" s="1">
        <v>0</v>
      </c>
      <c r="GT292" s="32">
        <v>0</v>
      </c>
      <c r="GU292" s="32">
        <v>0</v>
      </c>
      <c r="GV292" s="1">
        <v>0</v>
      </c>
      <c r="GW292" s="1">
        <v>0</v>
      </c>
      <c r="GX292" s="157">
        <v>0</v>
      </c>
      <c r="GY292" s="17">
        <v>0</v>
      </c>
      <c r="GZ292" s="17">
        <v>0</v>
      </c>
      <c r="HA292" s="25">
        <v>0</v>
      </c>
      <c r="HB292" s="1">
        <v>0</v>
      </c>
      <c r="HC292" s="17">
        <v>0</v>
      </c>
      <c r="HD292" s="170">
        <v>0</v>
      </c>
      <c r="HE292" s="17">
        <v>0</v>
      </c>
      <c r="HF292" s="17">
        <v>0</v>
      </c>
      <c r="HG292" s="17">
        <v>0</v>
      </c>
      <c r="HH292" s="17">
        <v>0</v>
      </c>
      <c r="HI292" s="17">
        <v>0</v>
      </c>
      <c r="HL292" s="1" t="s">
        <v>1186</v>
      </c>
      <c r="HM292" s="1">
        <v>0</v>
      </c>
      <c r="HN292" s="1">
        <v>0</v>
      </c>
      <c r="HO292" s="1">
        <v>0</v>
      </c>
      <c r="HP292" s="1">
        <v>0</v>
      </c>
      <c r="HQ292" s="1">
        <v>0</v>
      </c>
      <c r="HR292" s="32">
        <v>0</v>
      </c>
      <c r="HS292" s="1">
        <v>0</v>
      </c>
      <c r="HT292" s="32">
        <v>0</v>
      </c>
      <c r="HU292" s="32">
        <v>0</v>
      </c>
      <c r="HW292" s="32">
        <v>0</v>
      </c>
      <c r="HX292" s="32">
        <v>0</v>
      </c>
      <c r="HY292" s="1">
        <f t="shared" si="130"/>
        <v>0</v>
      </c>
      <c r="HZ292" s="1">
        <v>0</v>
      </c>
      <c r="IA292" s="1">
        <f t="shared" si="131"/>
        <v>0</v>
      </c>
      <c r="IB292" s="1">
        <v>0</v>
      </c>
      <c r="IC292" s="1">
        <v>0</v>
      </c>
      <c r="ID292" s="23">
        <v>0</v>
      </c>
      <c r="IE292" s="23"/>
      <c r="IF292" s="23"/>
      <c r="IG292" s="36">
        <v>1</v>
      </c>
      <c r="IH292" s="37" t="s">
        <v>242</v>
      </c>
      <c r="II292" s="179">
        <v>0</v>
      </c>
      <c r="IJ292" s="1" t="s">
        <v>1187</v>
      </c>
      <c r="IL292" s="38" t="s">
        <v>242</v>
      </c>
      <c r="IM292" s="1">
        <v>0</v>
      </c>
      <c r="IN292" s="1">
        <v>0</v>
      </c>
      <c r="IO292" s="1">
        <v>3.61</v>
      </c>
      <c r="IQ292" s="1">
        <v>3.5</v>
      </c>
      <c r="IR292" s="1">
        <v>46.5</v>
      </c>
      <c r="IS292" s="1">
        <v>108</v>
      </c>
      <c r="IT292" s="1">
        <v>56</v>
      </c>
      <c r="IU292" s="1">
        <v>13.6</v>
      </c>
      <c r="IV292" s="1">
        <v>66.7</v>
      </c>
      <c r="IW292" s="1">
        <v>1.19</v>
      </c>
      <c r="IX292" s="1">
        <v>32</v>
      </c>
      <c r="IY292" s="1">
        <v>11.9</v>
      </c>
      <c r="IZ292" s="1">
        <v>13</v>
      </c>
      <c r="JA292" s="1">
        <v>23</v>
      </c>
      <c r="JB292" s="1">
        <v>64</v>
      </c>
      <c r="JC292" s="1">
        <v>21</v>
      </c>
      <c r="JD292" s="1">
        <v>4609</v>
      </c>
      <c r="JE292" s="23">
        <v>77</v>
      </c>
      <c r="JI292" s="38" t="s">
        <v>242</v>
      </c>
      <c r="JN292" s="23"/>
    </row>
    <row r="293" s="3" customFormat="1" ht="90" spans="2:274">
      <c r="B293" s="56"/>
      <c r="C293" s="56"/>
      <c r="E293" s="54">
        <v>3</v>
      </c>
      <c r="F293" s="49">
        <v>2</v>
      </c>
      <c r="G293" s="66">
        <v>3</v>
      </c>
      <c r="H293" s="66">
        <v>1</v>
      </c>
      <c r="I293" s="71">
        <v>61.4852954164091</v>
      </c>
      <c r="J293" s="47">
        <v>2</v>
      </c>
      <c r="K293" s="68">
        <f t="shared" si="117"/>
        <v>6.14852954164091</v>
      </c>
      <c r="L293" s="49">
        <v>4</v>
      </c>
      <c r="M293" s="79">
        <v>21610</v>
      </c>
      <c r="N293" s="66">
        <v>1</v>
      </c>
      <c r="O293" s="66">
        <v>0</v>
      </c>
      <c r="P293" s="66">
        <v>0</v>
      </c>
      <c r="Q293" s="66">
        <v>0</v>
      </c>
      <c r="R293" s="1">
        <v>0</v>
      </c>
      <c r="S293" s="19">
        <v>288</v>
      </c>
      <c r="T293" s="83">
        <v>291</v>
      </c>
      <c r="U293" s="3">
        <v>2</v>
      </c>
      <c r="V293" s="3">
        <v>2</v>
      </c>
      <c r="W293" s="1">
        <v>2</v>
      </c>
      <c r="X293" s="1">
        <v>1</v>
      </c>
      <c r="Y293" s="3" t="s">
        <v>1188</v>
      </c>
      <c r="Z293" s="92">
        <v>44068</v>
      </c>
      <c r="AA293" s="66">
        <v>70</v>
      </c>
      <c r="AB293" s="66" t="s">
        <v>756</v>
      </c>
      <c r="AC293" s="3">
        <v>31.02</v>
      </c>
      <c r="AD293" s="1">
        <v>2</v>
      </c>
      <c r="AE293" s="95" t="s">
        <v>333</v>
      </c>
      <c r="AF293" s="94"/>
      <c r="AG293" s="94" t="s">
        <v>235</v>
      </c>
      <c r="AH293" s="94">
        <v>1</v>
      </c>
      <c r="AI293" s="21">
        <v>1</v>
      </c>
      <c r="AJ293" s="94">
        <v>1.3</v>
      </c>
      <c r="AK293" s="66">
        <v>1.3</v>
      </c>
      <c r="AL293" s="22">
        <v>1</v>
      </c>
      <c r="AM293" s="3">
        <v>4</v>
      </c>
      <c r="AN293" s="1">
        <v>3</v>
      </c>
      <c r="AO293" s="3" t="s">
        <v>1185</v>
      </c>
      <c r="AP293" s="3">
        <v>0</v>
      </c>
      <c r="AQ293" s="66">
        <v>5</v>
      </c>
      <c r="AR293" s="3">
        <v>3</v>
      </c>
      <c r="AS293" s="3">
        <v>2</v>
      </c>
      <c r="AT293" s="66" t="s">
        <v>285</v>
      </c>
      <c r="AU293" s="3">
        <v>3</v>
      </c>
      <c r="AV293" s="3">
        <v>2</v>
      </c>
      <c r="AW293" s="3">
        <v>0</v>
      </c>
      <c r="AX293" s="3">
        <v>1</v>
      </c>
      <c r="AY293" s="3">
        <v>1</v>
      </c>
      <c r="AZ293" s="3">
        <v>1</v>
      </c>
      <c r="BA293" s="1">
        <v>1</v>
      </c>
      <c r="BB293" s="66">
        <v>1</v>
      </c>
      <c r="BC293" s="22">
        <v>0</v>
      </c>
      <c r="BD293" s="3">
        <v>1</v>
      </c>
      <c r="BF293" s="3">
        <v>1</v>
      </c>
      <c r="BG293" s="3">
        <v>1</v>
      </c>
      <c r="BH293" s="17">
        <v>1</v>
      </c>
      <c r="BI293" s="3">
        <v>1</v>
      </c>
      <c r="BJ293" s="66">
        <v>1</v>
      </c>
      <c r="BK293" s="118">
        <v>4</v>
      </c>
      <c r="BL293" s="3">
        <v>0</v>
      </c>
      <c r="BM293" s="3">
        <v>0</v>
      </c>
      <c r="BN293" s="3">
        <v>1</v>
      </c>
      <c r="BO293" s="3">
        <v>0</v>
      </c>
      <c r="BP293" s="1">
        <v>1</v>
      </c>
      <c r="BQ293" s="66">
        <v>1</v>
      </c>
      <c r="BR293" s="3">
        <v>2.36</v>
      </c>
      <c r="BS293" s="1">
        <v>1</v>
      </c>
      <c r="BT293" s="1">
        <v>1</v>
      </c>
      <c r="BU293" s="66">
        <v>1</v>
      </c>
      <c r="BV293" s="3">
        <v>0.118</v>
      </c>
      <c r="BW293" s="3">
        <v>3.26</v>
      </c>
      <c r="BX293" s="17">
        <v>1</v>
      </c>
      <c r="BY293" s="1">
        <v>2</v>
      </c>
      <c r="BZ293" s="3">
        <v>51.3</v>
      </c>
      <c r="CA293" s="3">
        <v>99</v>
      </c>
      <c r="CB293" s="24">
        <v>1</v>
      </c>
      <c r="CC293" s="3">
        <v>70</v>
      </c>
      <c r="CD293" s="48">
        <f t="shared" si="133"/>
        <v>1.4</v>
      </c>
      <c r="CE293" s="48">
        <v>2</v>
      </c>
      <c r="CF293" s="129">
        <v>0</v>
      </c>
      <c r="CG293" s="3">
        <v>0</v>
      </c>
      <c r="CH293" s="3">
        <v>0</v>
      </c>
      <c r="CI293" s="3">
        <v>0</v>
      </c>
      <c r="CJ293" s="3">
        <v>0</v>
      </c>
      <c r="CK293" s="3">
        <v>70</v>
      </c>
      <c r="CL293" s="1">
        <f t="shared" si="141"/>
        <v>1.4</v>
      </c>
      <c r="CM293" s="3">
        <v>14.5</v>
      </c>
      <c r="CN293" s="17">
        <v>1</v>
      </c>
      <c r="CO293" s="3">
        <v>59.3</v>
      </c>
      <c r="CP293" s="1">
        <v>2</v>
      </c>
      <c r="CQ293" s="1">
        <f t="shared" si="132"/>
        <v>5.93</v>
      </c>
      <c r="CR293" s="3">
        <v>1.27</v>
      </c>
      <c r="CS293" s="1">
        <f t="shared" si="134"/>
        <v>12.7</v>
      </c>
      <c r="CT293" s="22">
        <v>2</v>
      </c>
      <c r="CU293" s="3">
        <v>34</v>
      </c>
      <c r="CV293" s="22">
        <v>1</v>
      </c>
      <c r="CW293" s="3">
        <v>20.4</v>
      </c>
      <c r="CX293" s="26">
        <f t="shared" si="118"/>
        <v>1.3096301674259</v>
      </c>
      <c r="CY293" s="27">
        <f t="shared" si="119"/>
        <v>0.864355910501093</v>
      </c>
      <c r="CZ293" s="26">
        <f t="shared" si="120"/>
        <v>2.89</v>
      </c>
      <c r="DA293" s="28">
        <f t="shared" si="121"/>
        <v>-2.02564408949891</v>
      </c>
      <c r="DB293" s="22">
        <v>2</v>
      </c>
      <c r="DC293" s="1">
        <v>1</v>
      </c>
      <c r="DD293" s="66">
        <v>2</v>
      </c>
      <c r="DE293" s="29">
        <f t="shared" si="136"/>
        <v>0</v>
      </c>
      <c r="DF293" s="29">
        <v>0</v>
      </c>
      <c r="DG293" s="3">
        <v>18</v>
      </c>
      <c r="DH293" s="1">
        <f t="shared" si="135"/>
        <v>1.8</v>
      </c>
      <c r="DI293" s="3">
        <v>22</v>
      </c>
      <c r="DJ293" s="1">
        <f t="shared" si="123"/>
        <v>2.2</v>
      </c>
      <c r="DK293" s="17">
        <v>1</v>
      </c>
      <c r="DL293" s="3">
        <v>56</v>
      </c>
      <c r="DM293" s="3">
        <v>16</v>
      </c>
      <c r="DN293" s="1">
        <f t="shared" si="142"/>
        <v>1.6</v>
      </c>
      <c r="DO293" s="3">
        <v>4265</v>
      </c>
      <c r="DP293" s="1">
        <v>2</v>
      </c>
      <c r="DQ293" s="1">
        <f t="shared" si="143"/>
        <v>4.265</v>
      </c>
      <c r="DR293" s="3">
        <v>74</v>
      </c>
      <c r="DS293" s="129">
        <v>5.9</v>
      </c>
      <c r="DT293" s="3" t="s">
        <v>584</v>
      </c>
      <c r="DU293" s="3">
        <v>2</v>
      </c>
      <c r="DV293" s="3">
        <v>8</v>
      </c>
      <c r="DW293" s="1">
        <v>2</v>
      </c>
      <c r="DX293" s="95">
        <v>4.49</v>
      </c>
      <c r="DY293" s="3">
        <v>69.3</v>
      </c>
      <c r="DZ293" s="30">
        <v>100</v>
      </c>
      <c r="EA293" s="3">
        <v>65</v>
      </c>
      <c r="EB293" s="3">
        <v>15</v>
      </c>
      <c r="EC293" s="3">
        <v>55.8</v>
      </c>
      <c r="ED293" s="3">
        <v>1.31</v>
      </c>
      <c r="EE293" s="3">
        <v>36</v>
      </c>
      <c r="EF293" s="3">
        <v>27.6</v>
      </c>
      <c r="EG293" s="26">
        <f t="shared" si="137"/>
        <v>1.44090908206522</v>
      </c>
      <c r="EH293" s="26">
        <f t="shared" si="138"/>
        <v>0.950999994163044</v>
      </c>
      <c r="EI293" s="1">
        <f t="shared" si="139"/>
        <v>3.06</v>
      </c>
      <c r="EJ293" s="28">
        <f t="shared" si="140"/>
        <v>-2.10900000583696</v>
      </c>
      <c r="EK293" s="22">
        <v>2</v>
      </c>
      <c r="EL293" s="1">
        <v>2</v>
      </c>
      <c r="EM293" s="3">
        <v>74</v>
      </c>
      <c r="EN293" s="3">
        <v>138</v>
      </c>
      <c r="EO293" s="3">
        <v>66</v>
      </c>
      <c r="EP293" s="3">
        <v>16</v>
      </c>
      <c r="EQ293" s="3">
        <v>4343</v>
      </c>
      <c r="ER293" s="129">
        <v>77</v>
      </c>
      <c r="ES293" s="118"/>
      <c r="ET293" s="3">
        <v>1</v>
      </c>
      <c r="EU293" s="3">
        <v>2.68</v>
      </c>
      <c r="EV293" s="3">
        <v>48.9</v>
      </c>
      <c r="EW293" s="30">
        <v>94</v>
      </c>
      <c r="EX293" s="3">
        <v>67</v>
      </c>
      <c r="EY293" s="3">
        <v>14.4</v>
      </c>
      <c r="EZ293" s="3">
        <v>60.1</v>
      </c>
      <c r="FA293" s="3">
        <v>1.26</v>
      </c>
      <c r="FB293" s="3">
        <v>34</v>
      </c>
      <c r="FC293" s="3">
        <v>18.1</v>
      </c>
      <c r="FD293" s="3">
        <v>26</v>
      </c>
      <c r="FE293" s="3">
        <v>25</v>
      </c>
      <c r="FF293" s="3">
        <v>52</v>
      </c>
      <c r="FG293" s="3">
        <v>17</v>
      </c>
      <c r="FH293" s="3">
        <v>3564</v>
      </c>
      <c r="FI293" s="3">
        <v>76</v>
      </c>
      <c r="FK293" s="95">
        <v>39</v>
      </c>
      <c r="FL293" s="3">
        <v>36.6</v>
      </c>
      <c r="FM293" s="17"/>
      <c r="FN293" s="31">
        <v>1</v>
      </c>
      <c r="FO293" s="157">
        <v>1</v>
      </c>
      <c r="FP293" s="3">
        <v>0</v>
      </c>
      <c r="FQ293" s="1">
        <v>0</v>
      </c>
      <c r="FR293" s="3" t="s">
        <v>596</v>
      </c>
      <c r="FS293" s="1">
        <v>0</v>
      </c>
      <c r="FT293" s="1">
        <f t="shared" si="128"/>
        <v>0</v>
      </c>
      <c r="FU293" s="66">
        <v>1</v>
      </c>
      <c r="FV293" s="1">
        <f t="shared" si="129"/>
        <v>1</v>
      </c>
      <c r="FW293" s="3">
        <v>1</v>
      </c>
      <c r="FX293" s="1">
        <v>0</v>
      </c>
      <c r="FY293" s="17">
        <v>0</v>
      </c>
      <c r="FZ293" s="1">
        <v>0</v>
      </c>
      <c r="GA293" s="17"/>
      <c r="GB293" s="1">
        <v>0</v>
      </c>
      <c r="GC293" s="17">
        <v>0</v>
      </c>
      <c r="GD293" s="17">
        <v>0</v>
      </c>
      <c r="GE293" s="1">
        <v>0</v>
      </c>
      <c r="GF293" s="17"/>
      <c r="GG293" s="1">
        <v>0</v>
      </c>
      <c r="GH293" s="17">
        <v>0</v>
      </c>
      <c r="GI293" s="17">
        <v>0</v>
      </c>
      <c r="GJ293" s="1">
        <v>0</v>
      </c>
      <c r="GK293" s="3">
        <v>0</v>
      </c>
      <c r="GL293" s="3">
        <v>0</v>
      </c>
      <c r="GM293" s="32">
        <v>0</v>
      </c>
      <c r="GN293" s="17">
        <v>0</v>
      </c>
      <c r="GO293" s="66">
        <v>0</v>
      </c>
      <c r="GP293" s="1">
        <v>0</v>
      </c>
      <c r="GQ293" s="1">
        <v>0</v>
      </c>
      <c r="GR293" s="66">
        <v>0</v>
      </c>
      <c r="GS293" s="1">
        <v>0</v>
      </c>
      <c r="GT293" s="32">
        <v>0</v>
      </c>
      <c r="GU293" s="32">
        <v>0</v>
      </c>
      <c r="GV293" s="3">
        <v>0</v>
      </c>
      <c r="GW293" s="3">
        <v>0</v>
      </c>
      <c r="GX293" s="157">
        <v>0</v>
      </c>
      <c r="GY293" s="66">
        <v>0</v>
      </c>
      <c r="GZ293" s="17">
        <v>0</v>
      </c>
      <c r="HA293" s="129">
        <v>0</v>
      </c>
      <c r="HB293" s="3">
        <v>0</v>
      </c>
      <c r="HC293" s="17">
        <v>0</v>
      </c>
      <c r="HD293" s="170">
        <v>0</v>
      </c>
      <c r="HE293" s="17">
        <v>0</v>
      </c>
      <c r="HF293" s="17">
        <v>0</v>
      </c>
      <c r="HG293" s="17">
        <v>0</v>
      </c>
      <c r="HH293" s="17">
        <v>0</v>
      </c>
      <c r="HI293" s="17">
        <v>0</v>
      </c>
      <c r="HL293" s="3">
        <v>0</v>
      </c>
      <c r="HM293" s="3">
        <v>0</v>
      </c>
      <c r="HN293" s="3">
        <v>0</v>
      </c>
      <c r="HO293" s="3">
        <v>0</v>
      </c>
      <c r="HP293" s="3">
        <v>0</v>
      </c>
      <c r="HQ293" s="3">
        <v>0</v>
      </c>
      <c r="HR293" s="32">
        <v>0</v>
      </c>
      <c r="HS293" s="1">
        <v>0</v>
      </c>
      <c r="HT293" s="32">
        <v>0</v>
      </c>
      <c r="HU293" s="32">
        <v>0</v>
      </c>
      <c r="HV293" s="1"/>
      <c r="HW293" s="32">
        <v>0</v>
      </c>
      <c r="HX293" s="32">
        <v>0</v>
      </c>
      <c r="HY293" s="1">
        <f t="shared" si="130"/>
        <v>0</v>
      </c>
      <c r="HZ293" s="1">
        <v>0</v>
      </c>
      <c r="IA293" s="1">
        <f t="shared" si="131"/>
        <v>0</v>
      </c>
      <c r="IB293" s="1">
        <v>0</v>
      </c>
      <c r="IC293" s="3">
        <v>0</v>
      </c>
      <c r="ID293" s="118">
        <v>0</v>
      </c>
      <c r="IE293" s="118"/>
      <c r="IF293" s="118"/>
      <c r="IG293" s="115">
        <v>4</v>
      </c>
      <c r="IH293" s="118" t="s">
        <v>242</v>
      </c>
      <c r="II293" s="179">
        <v>0</v>
      </c>
      <c r="IJ293" s="3" t="s">
        <v>1189</v>
      </c>
      <c r="IK293" s="3" t="s">
        <v>1190</v>
      </c>
      <c r="IL293" s="3" t="s">
        <v>248</v>
      </c>
      <c r="JE293" s="118"/>
      <c r="JI293" s="3" t="s">
        <v>248</v>
      </c>
      <c r="JN293" s="118"/>
    </row>
    <row r="294" s="1" customFormat="1" spans="1:274">
      <c r="A294" s="17">
        <v>173</v>
      </c>
      <c r="B294" s="48">
        <v>3001594257</v>
      </c>
      <c r="C294" s="48" t="s">
        <v>1191</v>
      </c>
      <c r="E294" s="49">
        <v>2</v>
      </c>
      <c r="F294" s="49">
        <v>1</v>
      </c>
      <c r="G294" s="1">
        <v>2</v>
      </c>
      <c r="H294" s="1">
        <v>1</v>
      </c>
      <c r="I294" s="71">
        <v>48.4031735389429</v>
      </c>
      <c r="J294" s="47">
        <v>1</v>
      </c>
      <c r="K294" s="68">
        <f t="shared" si="117"/>
        <v>4.84031735389429</v>
      </c>
      <c r="L294" s="49">
        <v>2</v>
      </c>
      <c r="M294" s="78">
        <v>26390</v>
      </c>
      <c r="N294" s="1">
        <v>0</v>
      </c>
      <c r="O294" s="1">
        <v>0</v>
      </c>
      <c r="P294" s="1">
        <v>0</v>
      </c>
      <c r="Q294" s="1">
        <v>0</v>
      </c>
      <c r="R294" s="1">
        <v>0</v>
      </c>
      <c r="S294" s="19">
        <v>289</v>
      </c>
      <c r="T294" s="83">
        <v>292</v>
      </c>
      <c r="U294" s="1">
        <v>1</v>
      </c>
      <c r="V294" s="1">
        <v>1</v>
      </c>
      <c r="W294" s="1">
        <v>1</v>
      </c>
      <c r="X294" s="1">
        <v>1</v>
      </c>
      <c r="Z294" s="88">
        <v>44070</v>
      </c>
      <c r="AA294" s="17">
        <v>44</v>
      </c>
      <c r="AB294" s="17">
        <v>0</v>
      </c>
      <c r="AC294" s="1">
        <v>28.4</v>
      </c>
      <c r="AD294" s="1">
        <v>2</v>
      </c>
      <c r="AE294" s="20" t="s">
        <v>245</v>
      </c>
      <c r="AF294" s="16"/>
      <c r="AG294" s="16" t="s">
        <v>235</v>
      </c>
      <c r="AH294" s="16">
        <v>1</v>
      </c>
      <c r="AI294" s="21">
        <v>1</v>
      </c>
      <c r="AJ294" s="16">
        <v>2.3</v>
      </c>
      <c r="AK294" s="17">
        <v>2.3</v>
      </c>
      <c r="AL294" s="107">
        <v>2</v>
      </c>
      <c r="AM294" s="1">
        <v>1</v>
      </c>
      <c r="AN294" s="1">
        <v>1</v>
      </c>
      <c r="AO294" s="1">
        <v>0</v>
      </c>
      <c r="AP294" s="1">
        <v>0</v>
      </c>
      <c r="AQ294" s="17">
        <v>1</v>
      </c>
      <c r="AR294" s="1">
        <v>1</v>
      </c>
      <c r="AS294" s="1">
        <v>1</v>
      </c>
      <c r="AT294" s="17" t="s">
        <v>246</v>
      </c>
      <c r="AU294" s="17">
        <v>1</v>
      </c>
      <c r="AV294" s="17">
        <v>1</v>
      </c>
      <c r="AW294" s="1">
        <v>0</v>
      </c>
      <c r="AX294" s="1">
        <v>1</v>
      </c>
      <c r="AY294" s="1">
        <v>1</v>
      </c>
      <c r="AZ294" s="1">
        <v>1</v>
      </c>
      <c r="BA294" s="1">
        <v>1</v>
      </c>
      <c r="BB294" s="107">
        <v>1</v>
      </c>
      <c r="BC294" s="22">
        <v>0</v>
      </c>
      <c r="BD294" s="22">
        <v>0</v>
      </c>
      <c r="BE294" s="22"/>
      <c r="BF294" s="1">
        <v>1</v>
      </c>
      <c r="BG294" s="1">
        <v>1</v>
      </c>
      <c r="BH294" s="17">
        <v>1</v>
      </c>
      <c r="BI294" s="1">
        <v>0</v>
      </c>
      <c r="BJ294" s="17">
        <v>0</v>
      </c>
      <c r="BK294" s="23">
        <v>1</v>
      </c>
      <c r="BL294" s="1">
        <v>0</v>
      </c>
      <c r="BM294" s="1">
        <v>0</v>
      </c>
      <c r="BN294" s="1">
        <v>1</v>
      </c>
      <c r="BO294" s="1" t="s">
        <v>1192</v>
      </c>
      <c r="BP294" s="1">
        <v>1</v>
      </c>
      <c r="BQ294" s="1">
        <v>1</v>
      </c>
      <c r="BR294" s="1">
        <v>1165</v>
      </c>
      <c r="BS294" s="1">
        <v>3</v>
      </c>
      <c r="BT294" s="1">
        <v>3</v>
      </c>
      <c r="BU294" s="1">
        <v>4</v>
      </c>
      <c r="BW294" s="1">
        <v>2.36</v>
      </c>
      <c r="BX294" s="17">
        <v>1</v>
      </c>
      <c r="BY294" s="1">
        <v>1</v>
      </c>
      <c r="BZ294" s="1">
        <v>55.1</v>
      </c>
      <c r="CA294" s="1">
        <v>147</v>
      </c>
      <c r="CB294" s="24">
        <v>2</v>
      </c>
      <c r="CC294" s="24">
        <v>44</v>
      </c>
      <c r="CD294" s="48">
        <f t="shared" si="133"/>
        <v>0.88</v>
      </c>
      <c r="CE294" s="48">
        <v>1</v>
      </c>
      <c r="CF294" s="25">
        <v>0</v>
      </c>
      <c r="CG294" s="17">
        <v>0</v>
      </c>
      <c r="CH294" s="17">
        <v>0</v>
      </c>
      <c r="CI294" s="17">
        <v>0</v>
      </c>
      <c r="CJ294" s="17">
        <v>0</v>
      </c>
      <c r="CK294" s="17">
        <v>44</v>
      </c>
      <c r="CL294" s="1">
        <f t="shared" si="141"/>
        <v>0.88</v>
      </c>
      <c r="CM294" s="22">
        <v>12.6</v>
      </c>
      <c r="CN294" s="17">
        <v>1</v>
      </c>
      <c r="CO294" s="1">
        <v>77.7</v>
      </c>
      <c r="CP294" s="17">
        <v>4</v>
      </c>
      <c r="CQ294" s="1">
        <f t="shared" si="132"/>
        <v>7.77</v>
      </c>
      <c r="CR294" s="1">
        <v>1.1</v>
      </c>
      <c r="CS294" s="1">
        <f t="shared" si="134"/>
        <v>11</v>
      </c>
      <c r="CT294" s="107">
        <v>1</v>
      </c>
      <c r="CU294" s="22">
        <v>36</v>
      </c>
      <c r="CV294" s="107">
        <v>2</v>
      </c>
      <c r="CW294" s="22">
        <v>10.4</v>
      </c>
      <c r="CX294" s="26">
        <f t="shared" si="118"/>
        <v>1.01703333929878</v>
      </c>
      <c r="CY294" s="27">
        <f t="shared" si="119"/>
        <v>0.671242003937195</v>
      </c>
      <c r="CZ294" s="26">
        <f t="shared" si="120"/>
        <v>3.06</v>
      </c>
      <c r="DA294" s="28">
        <f t="shared" si="121"/>
        <v>-2.38875799606281</v>
      </c>
      <c r="DB294" s="22">
        <v>2</v>
      </c>
      <c r="DC294" s="1">
        <v>1</v>
      </c>
      <c r="DD294" s="17"/>
      <c r="DG294" s="1">
        <v>32</v>
      </c>
      <c r="DH294" s="1">
        <f t="shared" si="135"/>
        <v>3.2</v>
      </c>
      <c r="DI294" s="1">
        <v>25</v>
      </c>
      <c r="DJ294" s="1">
        <f t="shared" si="123"/>
        <v>2.5</v>
      </c>
      <c r="DK294" s="17">
        <v>2</v>
      </c>
      <c r="DL294" s="1">
        <v>62</v>
      </c>
      <c r="DM294" s="1">
        <v>31</v>
      </c>
      <c r="DN294" s="1">
        <f t="shared" si="142"/>
        <v>3.1</v>
      </c>
      <c r="DO294" s="1">
        <v>8273</v>
      </c>
      <c r="DP294" s="1">
        <v>2</v>
      </c>
      <c r="DQ294" s="1">
        <f t="shared" si="143"/>
        <v>8.273</v>
      </c>
      <c r="DR294" s="1">
        <v>88</v>
      </c>
      <c r="DS294" s="25">
        <v>4.3</v>
      </c>
      <c r="DT294" s="1" t="s">
        <v>241</v>
      </c>
      <c r="DU294" s="1">
        <v>1</v>
      </c>
      <c r="DV294" s="1">
        <v>5</v>
      </c>
      <c r="DW294" s="1">
        <v>1</v>
      </c>
      <c r="DX294" s="20">
        <v>3.31</v>
      </c>
      <c r="DY294" s="1">
        <v>72.9</v>
      </c>
      <c r="DZ294" s="30">
        <v>146</v>
      </c>
      <c r="EA294" s="1">
        <v>38</v>
      </c>
      <c r="EB294" s="1">
        <v>14.1</v>
      </c>
      <c r="EC294" s="1">
        <v>59.3</v>
      </c>
      <c r="ED294" s="1">
        <v>1.23</v>
      </c>
      <c r="EK294" s="22"/>
      <c r="ER294" s="25"/>
      <c r="ES294" s="23"/>
      <c r="ET294" s="1">
        <v>1</v>
      </c>
      <c r="EU294" s="1">
        <v>3.54</v>
      </c>
      <c r="EV294" s="1">
        <v>71.7</v>
      </c>
      <c r="EW294" s="30">
        <v>130</v>
      </c>
      <c r="EX294" s="1">
        <v>44</v>
      </c>
      <c r="EY294" s="1">
        <v>13.2</v>
      </c>
      <c r="EZ294" s="1">
        <v>70.4</v>
      </c>
      <c r="FA294" s="1">
        <v>1.15</v>
      </c>
      <c r="FB294" s="1">
        <v>39</v>
      </c>
      <c r="FC294" s="1">
        <v>14.8</v>
      </c>
      <c r="FD294" s="1">
        <v>65</v>
      </c>
      <c r="FE294" s="1">
        <v>32</v>
      </c>
      <c r="FF294" s="1">
        <v>82</v>
      </c>
      <c r="FG294" s="1">
        <v>63</v>
      </c>
      <c r="FH294" s="1">
        <v>6562</v>
      </c>
      <c r="FI294" s="1">
        <v>73</v>
      </c>
      <c r="FJ294" s="1">
        <v>176.3</v>
      </c>
      <c r="FK294" s="20">
        <v>38.4</v>
      </c>
      <c r="FL294" s="1">
        <v>36.8</v>
      </c>
      <c r="FM294" s="17"/>
      <c r="FN294" s="31">
        <v>1</v>
      </c>
      <c r="FO294" s="157">
        <v>1</v>
      </c>
      <c r="FP294" s="1">
        <v>0</v>
      </c>
      <c r="FQ294" s="1">
        <v>0</v>
      </c>
      <c r="FR294" s="1">
        <v>0</v>
      </c>
      <c r="FS294" s="1">
        <v>0</v>
      </c>
      <c r="FT294" s="1">
        <f t="shared" si="128"/>
        <v>0</v>
      </c>
      <c r="FU294" s="1">
        <v>0</v>
      </c>
      <c r="FV294" s="1">
        <f t="shared" si="129"/>
        <v>0</v>
      </c>
      <c r="FW294" s="1">
        <v>0</v>
      </c>
      <c r="FX294" s="1">
        <v>0</v>
      </c>
      <c r="FY294" s="17">
        <v>0</v>
      </c>
      <c r="FZ294" s="1">
        <v>0</v>
      </c>
      <c r="GB294" s="1">
        <v>0</v>
      </c>
      <c r="GC294" s="1">
        <v>0</v>
      </c>
      <c r="GD294" s="17">
        <v>0</v>
      </c>
      <c r="GE294" s="1">
        <v>0</v>
      </c>
      <c r="GG294" s="1">
        <v>0</v>
      </c>
      <c r="GH294" s="1">
        <v>0</v>
      </c>
      <c r="GI294" s="17">
        <v>0</v>
      </c>
      <c r="GJ294" s="1">
        <v>0</v>
      </c>
      <c r="GK294" s="1">
        <v>0</v>
      </c>
      <c r="GL294" s="1">
        <v>0</v>
      </c>
      <c r="GM294" s="32">
        <v>0</v>
      </c>
      <c r="GN294" s="17">
        <v>0</v>
      </c>
      <c r="GO294" s="17">
        <v>0</v>
      </c>
      <c r="GP294" s="1">
        <v>0</v>
      </c>
      <c r="GQ294" s="1">
        <v>0</v>
      </c>
      <c r="GR294" s="1">
        <v>0</v>
      </c>
      <c r="GS294" s="1">
        <v>0</v>
      </c>
      <c r="GT294" s="32">
        <v>0</v>
      </c>
      <c r="GU294" s="32">
        <v>0</v>
      </c>
      <c r="GV294" s="1">
        <v>0</v>
      </c>
      <c r="GW294" s="1">
        <v>0</v>
      </c>
      <c r="GX294" s="157">
        <v>0</v>
      </c>
      <c r="GY294" s="17">
        <v>0</v>
      </c>
      <c r="GZ294" s="17">
        <v>0</v>
      </c>
      <c r="HA294" s="25">
        <v>0</v>
      </c>
      <c r="HB294" s="1">
        <v>0</v>
      </c>
      <c r="HC294" s="17">
        <v>0</v>
      </c>
      <c r="HD294" s="170">
        <v>0</v>
      </c>
      <c r="HE294" s="17">
        <v>0</v>
      </c>
      <c r="HF294" s="17">
        <v>0</v>
      </c>
      <c r="HG294" s="17">
        <v>0</v>
      </c>
      <c r="HH294" s="17">
        <v>0</v>
      </c>
      <c r="HI294" s="17">
        <v>0</v>
      </c>
      <c r="HL294" s="1">
        <v>0</v>
      </c>
      <c r="HM294" s="1">
        <v>0</v>
      </c>
      <c r="HN294" s="1">
        <v>0</v>
      </c>
      <c r="HO294" s="1">
        <v>0</v>
      </c>
      <c r="HP294" s="1">
        <v>0</v>
      </c>
      <c r="HQ294" s="1">
        <v>0</v>
      </c>
      <c r="HR294" s="32">
        <v>0</v>
      </c>
      <c r="HS294" s="1">
        <v>0</v>
      </c>
      <c r="HT294" s="32">
        <v>0</v>
      </c>
      <c r="HU294" s="32">
        <v>0</v>
      </c>
      <c r="HW294" s="32">
        <v>0</v>
      </c>
      <c r="HX294" s="32">
        <v>0</v>
      </c>
      <c r="HY294" s="1">
        <f t="shared" si="130"/>
        <v>0</v>
      </c>
      <c r="HZ294" s="1">
        <v>0</v>
      </c>
      <c r="IA294" s="1">
        <f t="shared" si="131"/>
        <v>0</v>
      </c>
      <c r="IB294" s="1">
        <v>0</v>
      </c>
      <c r="IC294" s="1">
        <v>0</v>
      </c>
      <c r="ID294" s="23">
        <v>0</v>
      </c>
      <c r="IE294" s="23"/>
      <c r="IF294" s="23"/>
      <c r="IG294" s="36">
        <v>1</v>
      </c>
      <c r="IH294" s="37" t="s">
        <v>242</v>
      </c>
      <c r="II294" s="179">
        <v>0</v>
      </c>
      <c r="IJ294" s="1" t="s">
        <v>861</v>
      </c>
      <c r="IK294" s="1" t="s">
        <v>418</v>
      </c>
      <c r="IL294" s="38" t="s">
        <v>242</v>
      </c>
      <c r="IM294" s="1">
        <v>0</v>
      </c>
      <c r="IN294" s="1">
        <v>0</v>
      </c>
      <c r="IO294" s="1">
        <v>2.08</v>
      </c>
      <c r="IQ294" s="1">
        <v>1.9</v>
      </c>
      <c r="IR294" s="1">
        <v>51.6</v>
      </c>
      <c r="IS294" s="1">
        <v>139</v>
      </c>
      <c r="IT294" s="1">
        <v>35</v>
      </c>
      <c r="IU294" s="1">
        <v>14.5</v>
      </c>
      <c r="IV294" s="1">
        <v>59.3</v>
      </c>
      <c r="IW294" s="1">
        <v>1.27</v>
      </c>
      <c r="IX294" s="1">
        <v>35</v>
      </c>
      <c r="IY294" s="1">
        <v>7.4</v>
      </c>
      <c r="IZ294" s="1">
        <v>32</v>
      </c>
      <c r="JA294" s="1">
        <v>23</v>
      </c>
      <c r="JB294" s="1">
        <v>55</v>
      </c>
      <c r="JC294" s="1">
        <v>30</v>
      </c>
      <c r="JD294" s="1">
        <v>8304</v>
      </c>
      <c r="JE294" s="23">
        <v>83</v>
      </c>
      <c r="JI294" s="38" t="s">
        <v>242</v>
      </c>
      <c r="JN294" s="23"/>
    </row>
    <row r="295" s="1" customFormat="1" spans="1:274">
      <c r="A295" s="17">
        <v>174</v>
      </c>
      <c r="B295" s="48">
        <v>3001595119</v>
      </c>
      <c r="C295" s="48" t="s">
        <v>1193</v>
      </c>
      <c r="E295" s="49">
        <v>3</v>
      </c>
      <c r="F295" s="49">
        <v>2</v>
      </c>
      <c r="G295" s="17">
        <v>3</v>
      </c>
      <c r="H295" s="1">
        <v>1</v>
      </c>
      <c r="I295" s="71">
        <v>36.3210506844247</v>
      </c>
      <c r="J295" s="47">
        <v>1</v>
      </c>
      <c r="K295" s="68">
        <f t="shared" si="117"/>
        <v>3.63210506844247</v>
      </c>
      <c r="L295" s="49">
        <v>1</v>
      </c>
      <c r="M295" s="78">
        <v>30803</v>
      </c>
      <c r="N295" s="1">
        <v>0</v>
      </c>
      <c r="O295" s="1">
        <v>0</v>
      </c>
      <c r="P295" s="1">
        <v>1</v>
      </c>
      <c r="Q295" s="1">
        <v>2</v>
      </c>
      <c r="R295" s="1">
        <v>1</v>
      </c>
      <c r="S295" s="19">
        <v>290</v>
      </c>
      <c r="T295" s="83">
        <v>293</v>
      </c>
      <c r="U295" s="1">
        <v>1</v>
      </c>
      <c r="V295" s="1">
        <v>1</v>
      </c>
      <c r="W295" s="1">
        <v>1</v>
      </c>
      <c r="X295" s="1">
        <v>1</v>
      </c>
      <c r="Z295" s="88">
        <v>44070</v>
      </c>
      <c r="AA295" s="17">
        <v>171</v>
      </c>
      <c r="AB295" s="17">
        <v>0</v>
      </c>
      <c r="AC295" s="1">
        <v>23.5</v>
      </c>
      <c r="AD295" s="1">
        <v>2</v>
      </c>
      <c r="AE295" s="20" t="s">
        <v>1194</v>
      </c>
      <c r="AF295" s="16"/>
      <c r="AG295" s="16" t="s">
        <v>255</v>
      </c>
      <c r="AH295" s="16">
        <v>3</v>
      </c>
      <c r="AI295" s="21">
        <v>3</v>
      </c>
      <c r="AJ295" s="16">
        <v>3.4</v>
      </c>
      <c r="AK295" s="17">
        <v>3.4</v>
      </c>
      <c r="AL295" s="107">
        <v>2</v>
      </c>
      <c r="AM295" s="1">
        <v>2</v>
      </c>
      <c r="AN295" s="1">
        <v>2</v>
      </c>
      <c r="AO295" s="1">
        <v>0</v>
      </c>
      <c r="AP295" s="1">
        <v>0</v>
      </c>
      <c r="AQ295" s="17">
        <v>3</v>
      </c>
      <c r="AR295" s="1">
        <v>2</v>
      </c>
      <c r="AS295" s="3">
        <v>2</v>
      </c>
      <c r="AT295" s="17" t="s">
        <v>259</v>
      </c>
      <c r="AU295" s="3">
        <v>2</v>
      </c>
      <c r="AV295" s="17">
        <v>1</v>
      </c>
      <c r="AW295" s="1">
        <v>0</v>
      </c>
      <c r="AX295" s="1">
        <v>0</v>
      </c>
      <c r="AY295" s="1">
        <v>0</v>
      </c>
      <c r="AZ295" s="1">
        <v>0</v>
      </c>
      <c r="BA295" s="1">
        <v>0</v>
      </c>
      <c r="BB295" s="107">
        <v>0</v>
      </c>
      <c r="BC295" s="22">
        <v>0</v>
      </c>
      <c r="BD295" s="22">
        <v>0</v>
      </c>
      <c r="BE295" s="22"/>
      <c r="BF295" s="1">
        <v>0</v>
      </c>
      <c r="BG295" s="1">
        <v>0</v>
      </c>
      <c r="BH295" s="17">
        <v>0</v>
      </c>
      <c r="BI295" s="1">
        <v>0</v>
      </c>
      <c r="BJ295" s="17">
        <v>0</v>
      </c>
      <c r="BK295" s="23">
        <v>3</v>
      </c>
      <c r="BL295" s="1">
        <v>0</v>
      </c>
      <c r="BM295" s="1">
        <v>0</v>
      </c>
      <c r="BN295" s="1">
        <v>1</v>
      </c>
      <c r="BO295" s="1">
        <v>0</v>
      </c>
      <c r="BP295" s="1">
        <v>1</v>
      </c>
      <c r="BQ295" s="1">
        <v>1</v>
      </c>
      <c r="BR295" s="1">
        <v>390.5</v>
      </c>
      <c r="BS295" s="1">
        <v>2</v>
      </c>
      <c r="BT295" s="1">
        <v>3</v>
      </c>
      <c r="BU295" s="1">
        <v>4</v>
      </c>
      <c r="BW295" s="1">
        <v>6.58</v>
      </c>
      <c r="BX295" s="1">
        <v>2</v>
      </c>
      <c r="BY295" s="66">
        <v>3</v>
      </c>
      <c r="BZ295" s="1">
        <v>51.6</v>
      </c>
      <c r="CA295" s="1">
        <v>146</v>
      </c>
      <c r="CB295" s="24">
        <v>2</v>
      </c>
      <c r="CC295" s="24">
        <v>171</v>
      </c>
      <c r="CD295" s="48">
        <f t="shared" si="133"/>
        <v>3.42</v>
      </c>
      <c r="CE295" s="48">
        <v>3</v>
      </c>
      <c r="CF295" s="25">
        <v>0</v>
      </c>
      <c r="CG295" s="17">
        <v>0</v>
      </c>
      <c r="CH295" s="17">
        <v>0</v>
      </c>
      <c r="CI295" s="17">
        <v>0</v>
      </c>
      <c r="CJ295" s="17">
        <v>0</v>
      </c>
      <c r="CK295" s="17">
        <v>171</v>
      </c>
      <c r="CL295" s="1">
        <f t="shared" si="141"/>
        <v>3.42</v>
      </c>
      <c r="CM295" s="22">
        <v>11.2</v>
      </c>
      <c r="CN295" s="17">
        <v>1</v>
      </c>
      <c r="CO295" s="1">
        <v>107.3</v>
      </c>
      <c r="CP295" s="17">
        <v>7</v>
      </c>
      <c r="CQ295" s="1">
        <f t="shared" si="132"/>
        <v>10.73</v>
      </c>
      <c r="CR295" s="1">
        <v>0.97</v>
      </c>
      <c r="CS295" s="1">
        <f t="shared" si="134"/>
        <v>9.7</v>
      </c>
      <c r="CT295" s="107">
        <v>1</v>
      </c>
      <c r="CU295" s="22">
        <v>39</v>
      </c>
      <c r="CV295" s="107">
        <v>2</v>
      </c>
      <c r="CW295" s="22">
        <v>19.3</v>
      </c>
      <c r="CX295" s="26">
        <f t="shared" si="118"/>
        <v>1.28555730900777</v>
      </c>
      <c r="CY295" s="27">
        <f t="shared" si="119"/>
        <v>0.848467823945131</v>
      </c>
      <c r="CZ295" s="26">
        <f t="shared" si="120"/>
        <v>3.315</v>
      </c>
      <c r="DA295" s="28">
        <f t="shared" si="121"/>
        <v>-2.46653217605487</v>
      </c>
      <c r="DB295" s="22">
        <v>2</v>
      </c>
      <c r="DC295" s="1">
        <v>1</v>
      </c>
      <c r="DD295" s="17">
        <v>1</v>
      </c>
      <c r="DE295" s="29">
        <f t="shared" ref="DE295:DE303" si="144">DD295-DB295</f>
        <v>-1</v>
      </c>
      <c r="DF295" s="29">
        <v>0</v>
      </c>
      <c r="DG295" s="1">
        <v>36</v>
      </c>
      <c r="DH295" s="1">
        <f t="shared" si="135"/>
        <v>3.6</v>
      </c>
      <c r="DI295" s="1">
        <v>21</v>
      </c>
      <c r="DJ295" s="1">
        <f t="shared" si="123"/>
        <v>2.1</v>
      </c>
      <c r="DK295" s="17">
        <v>1</v>
      </c>
      <c r="DL295" s="1">
        <v>97</v>
      </c>
      <c r="DM295" s="1">
        <v>47</v>
      </c>
      <c r="DN295" s="1">
        <f t="shared" si="142"/>
        <v>4.7</v>
      </c>
      <c r="DO295" s="1">
        <v>9037</v>
      </c>
      <c r="DP295" s="1">
        <v>2</v>
      </c>
      <c r="DQ295" s="1">
        <f t="shared" si="143"/>
        <v>9.037</v>
      </c>
      <c r="DR295" s="1">
        <v>87</v>
      </c>
      <c r="DS295" s="25">
        <v>5.3</v>
      </c>
      <c r="DT295" s="1" t="s">
        <v>241</v>
      </c>
      <c r="DU295" s="1">
        <v>1</v>
      </c>
      <c r="DV295" s="1">
        <v>5</v>
      </c>
      <c r="DW295" s="1">
        <v>1</v>
      </c>
      <c r="DX295" s="20">
        <v>7.19</v>
      </c>
      <c r="DY295" s="1">
        <v>69</v>
      </c>
      <c r="DZ295" s="30">
        <v>148</v>
      </c>
      <c r="EA295" s="1">
        <v>139</v>
      </c>
      <c r="EB295" s="1">
        <v>11.1</v>
      </c>
      <c r="EC295" s="1">
        <v>110</v>
      </c>
      <c r="ED295" s="1">
        <v>0.96</v>
      </c>
      <c r="EE295" s="1">
        <v>41</v>
      </c>
      <c r="EF295" s="1">
        <v>21.6</v>
      </c>
      <c r="EG295" s="26">
        <f t="shared" ref="EG295:EG303" si="145">LOG10(EF295)</f>
        <v>1.33445375115093</v>
      </c>
      <c r="EH295" s="26">
        <f t="shared" ref="EH295:EH303" si="146">0.66*EG295</f>
        <v>0.880739475759614</v>
      </c>
      <c r="EI295" s="1">
        <f t="shared" ref="EI295:EI303" si="147">0.085*EE295</f>
        <v>3.485</v>
      </c>
      <c r="EJ295" s="28">
        <f t="shared" ref="EJ295:EJ303" si="148">EH295-EI295</f>
        <v>-2.60426052424039</v>
      </c>
      <c r="EK295" s="22">
        <v>1</v>
      </c>
      <c r="EL295" s="3">
        <v>1</v>
      </c>
      <c r="EM295" s="1">
        <v>271</v>
      </c>
      <c r="EN295" s="1">
        <v>277</v>
      </c>
      <c r="EO295" s="1">
        <v>94</v>
      </c>
      <c r="EP295" s="1">
        <v>44</v>
      </c>
      <c r="EQ295" s="1">
        <v>8707</v>
      </c>
      <c r="ER295" s="25">
        <v>87</v>
      </c>
      <c r="ES295" s="23">
        <v>390.5</v>
      </c>
      <c r="ET295" s="1">
        <v>1</v>
      </c>
      <c r="EU295" s="1">
        <v>6.45</v>
      </c>
      <c r="EV295" s="1">
        <v>54.8</v>
      </c>
      <c r="EW295" s="30">
        <v>141</v>
      </c>
      <c r="EX295" s="1">
        <v>157</v>
      </c>
      <c r="FB295" s="1">
        <v>38</v>
      </c>
      <c r="FC295" s="1">
        <v>11</v>
      </c>
      <c r="FD295" s="1">
        <v>94</v>
      </c>
      <c r="FE295" s="1">
        <v>28</v>
      </c>
      <c r="FF295" s="1">
        <v>99</v>
      </c>
      <c r="FG295" s="1">
        <v>48</v>
      </c>
      <c r="FH295" s="1">
        <v>8185</v>
      </c>
      <c r="FJ295" s="1">
        <v>157.7</v>
      </c>
      <c r="FK295" s="20">
        <v>36.8</v>
      </c>
      <c r="FL295" s="1">
        <v>36.6</v>
      </c>
      <c r="FN295" s="31">
        <v>0</v>
      </c>
      <c r="FO295" s="32">
        <v>0</v>
      </c>
      <c r="FP295" s="1">
        <v>0</v>
      </c>
      <c r="FQ295" s="1">
        <v>0</v>
      </c>
      <c r="FR295" s="1">
        <v>0</v>
      </c>
      <c r="FS295" s="1">
        <v>0</v>
      </c>
      <c r="FT295" s="1">
        <f t="shared" si="128"/>
        <v>0</v>
      </c>
      <c r="FU295" s="1">
        <v>0</v>
      </c>
      <c r="FV295" s="1">
        <f t="shared" si="129"/>
        <v>0</v>
      </c>
      <c r="FW295" s="1">
        <v>0</v>
      </c>
      <c r="FX295" s="1">
        <v>0</v>
      </c>
      <c r="FY295" s="17">
        <v>0</v>
      </c>
      <c r="FZ295" s="1">
        <v>0</v>
      </c>
      <c r="GB295" s="1">
        <v>0</v>
      </c>
      <c r="GC295" s="1">
        <v>0</v>
      </c>
      <c r="GD295" s="17">
        <v>0</v>
      </c>
      <c r="GE295" s="1">
        <v>0</v>
      </c>
      <c r="GG295" s="1">
        <v>0</v>
      </c>
      <c r="GH295" s="1">
        <v>0</v>
      </c>
      <c r="GI295" s="17">
        <v>0</v>
      </c>
      <c r="GJ295" s="1">
        <v>0</v>
      </c>
      <c r="GK295" s="1">
        <v>0</v>
      </c>
      <c r="GL295" s="1">
        <v>0</v>
      </c>
      <c r="GM295" s="32">
        <v>0</v>
      </c>
      <c r="GN295" s="17">
        <v>0</v>
      </c>
      <c r="GO295" s="17">
        <v>0</v>
      </c>
      <c r="GP295" s="1">
        <v>0</v>
      </c>
      <c r="GQ295" s="1">
        <v>0</v>
      </c>
      <c r="GR295" s="1">
        <v>0</v>
      </c>
      <c r="GS295" s="1">
        <v>0</v>
      </c>
      <c r="GT295" s="32">
        <v>0</v>
      </c>
      <c r="GU295" s="32">
        <v>0</v>
      </c>
      <c r="GV295" s="1">
        <v>0</v>
      </c>
      <c r="GW295" s="1">
        <v>0</v>
      </c>
      <c r="GX295" s="157">
        <v>0</v>
      </c>
      <c r="GY295" s="17">
        <v>0</v>
      </c>
      <c r="GZ295" s="17">
        <v>0</v>
      </c>
      <c r="HA295" s="25">
        <v>0</v>
      </c>
      <c r="HB295" s="1">
        <v>0</v>
      </c>
      <c r="HC295" s="17">
        <v>0</v>
      </c>
      <c r="HD295" s="170">
        <v>0</v>
      </c>
      <c r="HE295" s="17">
        <v>0</v>
      </c>
      <c r="HF295" s="17">
        <v>0</v>
      </c>
      <c r="HG295" s="17">
        <v>0</v>
      </c>
      <c r="HH295" s="17">
        <v>0</v>
      </c>
      <c r="HI295" s="17">
        <v>0</v>
      </c>
      <c r="HL295" s="1">
        <v>0</v>
      </c>
      <c r="HM295" s="1">
        <v>0</v>
      </c>
      <c r="HN295" s="1">
        <v>0</v>
      </c>
      <c r="HO295" s="1">
        <v>0</v>
      </c>
      <c r="HP295" s="1">
        <v>0</v>
      </c>
      <c r="HQ295" s="1">
        <v>0</v>
      </c>
      <c r="HR295" s="32">
        <v>0</v>
      </c>
      <c r="HS295" s="1">
        <v>0</v>
      </c>
      <c r="HT295" s="32">
        <v>0</v>
      </c>
      <c r="HU295" s="32">
        <v>0</v>
      </c>
      <c r="HW295" s="32">
        <v>0</v>
      </c>
      <c r="HX295" s="32">
        <v>0</v>
      </c>
      <c r="HY295" s="1">
        <f t="shared" si="130"/>
        <v>0</v>
      </c>
      <c r="HZ295" s="1">
        <v>0</v>
      </c>
      <c r="IA295" s="1">
        <f t="shared" si="131"/>
        <v>0</v>
      </c>
      <c r="IB295" s="1">
        <v>0</v>
      </c>
      <c r="IC295" s="1">
        <v>0</v>
      </c>
      <c r="ID295" s="23">
        <v>0</v>
      </c>
      <c r="IE295" s="23"/>
      <c r="IF295" s="23"/>
      <c r="IG295" s="36">
        <v>2</v>
      </c>
      <c r="IH295" s="37" t="s">
        <v>242</v>
      </c>
      <c r="II295" s="179">
        <v>0</v>
      </c>
      <c r="IJ295" s="1" t="s">
        <v>248</v>
      </c>
      <c r="IK295" s="1" t="s">
        <v>1157</v>
      </c>
      <c r="IL295" s="38"/>
      <c r="JE295" s="23"/>
      <c r="JI295" s="38"/>
      <c r="JN295" s="23"/>
    </row>
    <row r="296" s="1" customFormat="1" spans="1:274">
      <c r="A296" s="17">
        <v>175</v>
      </c>
      <c r="B296" s="48">
        <v>3001471300</v>
      </c>
      <c r="C296" s="48" t="s">
        <v>1195</v>
      </c>
      <c r="E296" s="49">
        <v>3</v>
      </c>
      <c r="F296" s="49">
        <v>2</v>
      </c>
      <c r="G296" s="17">
        <v>3</v>
      </c>
      <c r="H296" s="1">
        <v>1</v>
      </c>
      <c r="I296" s="71">
        <v>58.5674245939675</v>
      </c>
      <c r="J296" s="47">
        <v>1</v>
      </c>
      <c r="K296" s="68">
        <f t="shared" si="117"/>
        <v>5.85674245939675</v>
      </c>
      <c r="L296" s="49">
        <v>3</v>
      </c>
      <c r="M296" s="78">
        <v>22678</v>
      </c>
      <c r="N296" s="1">
        <v>0</v>
      </c>
      <c r="O296" s="1">
        <v>0</v>
      </c>
      <c r="P296" s="1">
        <v>1</v>
      </c>
      <c r="Q296" s="1">
        <v>0</v>
      </c>
      <c r="R296" s="1">
        <v>0</v>
      </c>
      <c r="S296" s="19">
        <v>291</v>
      </c>
      <c r="T296" s="83">
        <v>294</v>
      </c>
      <c r="U296" s="1">
        <v>1</v>
      </c>
      <c r="V296" s="1">
        <v>1</v>
      </c>
      <c r="W296" s="1">
        <v>1</v>
      </c>
      <c r="X296" s="1">
        <v>1</v>
      </c>
      <c r="Z296" s="88">
        <v>44070</v>
      </c>
      <c r="AA296" s="17">
        <v>116</v>
      </c>
      <c r="AB296" s="17">
        <v>0</v>
      </c>
      <c r="AC296" s="1">
        <v>25.34</v>
      </c>
      <c r="AD296" s="1">
        <v>2</v>
      </c>
      <c r="AE296" s="20" t="s">
        <v>395</v>
      </c>
      <c r="AF296" s="16"/>
      <c r="AG296" s="16" t="s">
        <v>255</v>
      </c>
      <c r="AH296" s="16">
        <v>3</v>
      </c>
      <c r="AI296" s="21">
        <v>3</v>
      </c>
      <c r="AJ296" s="16">
        <v>1.4</v>
      </c>
      <c r="AK296" s="17">
        <v>1.4</v>
      </c>
      <c r="AL296" s="22">
        <v>1</v>
      </c>
      <c r="AM296" s="1">
        <v>2</v>
      </c>
      <c r="AN296" s="1">
        <v>2</v>
      </c>
      <c r="AO296" s="1">
        <v>0</v>
      </c>
      <c r="AP296" s="1">
        <v>0</v>
      </c>
      <c r="AQ296" s="17">
        <v>2</v>
      </c>
      <c r="AR296" s="1">
        <v>1</v>
      </c>
      <c r="AS296" s="1">
        <v>1</v>
      </c>
      <c r="AT296" s="17" t="s">
        <v>246</v>
      </c>
      <c r="AU296" s="17">
        <v>1</v>
      </c>
      <c r="AV296" s="17">
        <v>1</v>
      </c>
      <c r="AW296" s="1">
        <v>0</v>
      </c>
      <c r="AX296" s="1">
        <v>1</v>
      </c>
      <c r="AY296" s="1">
        <v>1</v>
      </c>
      <c r="AZ296" s="1">
        <v>1</v>
      </c>
      <c r="BA296" s="1">
        <v>1</v>
      </c>
      <c r="BB296" s="107">
        <v>1</v>
      </c>
      <c r="BC296" s="22">
        <v>0</v>
      </c>
      <c r="BD296" s="22">
        <v>0</v>
      </c>
      <c r="BE296" s="22"/>
      <c r="BF296" s="1">
        <v>1</v>
      </c>
      <c r="BG296" s="1">
        <v>1</v>
      </c>
      <c r="BH296" s="17">
        <v>1</v>
      </c>
      <c r="BI296" s="1">
        <v>0</v>
      </c>
      <c r="BJ296" s="17">
        <v>0</v>
      </c>
      <c r="BK296" s="23">
        <v>2</v>
      </c>
      <c r="BL296" s="1">
        <v>0</v>
      </c>
      <c r="BM296" s="1">
        <v>0</v>
      </c>
      <c r="BN296" s="1">
        <v>1</v>
      </c>
      <c r="BO296" s="1">
        <v>0</v>
      </c>
      <c r="BP296" s="1">
        <v>1</v>
      </c>
      <c r="BQ296" s="1">
        <v>1</v>
      </c>
      <c r="BR296" s="1">
        <v>128.5</v>
      </c>
      <c r="BS296" s="1">
        <v>2</v>
      </c>
      <c r="BT296" s="1">
        <v>3</v>
      </c>
      <c r="BU296" s="1">
        <v>4</v>
      </c>
      <c r="BW296" s="1">
        <v>3.1</v>
      </c>
      <c r="BX296" s="17">
        <v>1</v>
      </c>
      <c r="BY296" s="1">
        <v>2</v>
      </c>
      <c r="BZ296" s="1">
        <v>66.2</v>
      </c>
      <c r="CA296" s="1">
        <v>121</v>
      </c>
      <c r="CB296" s="24">
        <v>2</v>
      </c>
      <c r="CC296" s="24">
        <v>116</v>
      </c>
      <c r="CD296" s="48">
        <f t="shared" si="133"/>
        <v>2.32</v>
      </c>
      <c r="CE296" s="48">
        <v>3</v>
      </c>
      <c r="CF296" s="25">
        <v>0</v>
      </c>
      <c r="CG296" s="17">
        <v>0</v>
      </c>
      <c r="CH296" s="17">
        <v>0</v>
      </c>
      <c r="CI296" s="17">
        <v>0</v>
      </c>
      <c r="CJ296" s="17">
        <v>0</v>
      </c>
      <c r="CK296" s="17">
        <v>116</v>
      </c>
      <c r="CL296" s="1">
        <f t="shared" si="141"/>
        <v>2.32</v>
      </c>
      <c r="CM296" s="22">
        <v>12.3</v>
      </c>
      <c r="CN296" s="17">
        <v>1</v>
      </c>
      <c r="CO296" s="1">
        <v>83</v>
      </c>
      <c r="CP296" s="17">
        <v>5</v>
      </c>
      <c r="CQ296" s="1">
        <f t="shared" si="132"/>
        <v>8.3</v>
      </c>
      <c r="CR296" s="1">
        <v>1.07</v>
      </c>
      <c r="CS296" s="1">
        <f t="shared" si="134"/>
        <v>10.7</v>
      </c>
      <c r="CT296" s="107">
        <v>1</v>
      </c>
      <c r="CU296" s="22">
        <v>36</v>
      </c>
      <c r="CV296" s="107">
        <v>2</v>
      </c>
      <c r="CW296" s="22">
        <v>15.1</v>
      </c>
      <c r="CX296" s="26">
        <f t="shared" si="118"/>
        <v>1.17897694729317</v>
      </c>
      <c r="CY296" s="27">
        <f t="shared" si="119"/>
        <v>0.778124785213492</v>
      </c>
      <c r="CZ296" s="26">
        <f t="shared" si="120"/>
        <v>3.06</v>
      </c>
      <c r="DA296" s="28">
        <f t="shared" si="121"/>
        <v>-2.28187521478651</v>
      </c>
      <c r="DB296" s="22">
        <v>2</v>
      </c>
      <c r="DC296" s="1">
        <v>1</v>
      </c>
      <c r="DD296" s="17">
        <v>2</v>
      </c>
      <c r="DE296" s="29">
        <f t="shared" si="144"/>
        <v>0</v>
      </c>
      <c r="DF296" s="29">
        <v>0</v>
      </c>
      <c r="DG296" s="1">
        <v>24</v>
      </c>
      <c r="DH296" s="1">
        <f t="shared" si="135"/>
        <v>2.4</v>
      </c>
      <c r="DI296" s="1">
        <v>32</v>
      </c>
      <c r="DJ296" s="1">
        <f t="shared" si="123"/>
        <v>3.2</v>
      </c>
      <c r="DK296" s="17">
        <v>2</v>
      </c>
      <c r="DL296" s="1">
        <v>140</v>
      </c>
      <c r="DM296" s="1">
        <v>45</v>
      </c>
      <c r="DN296" s="1">
        <f t="shared" si="142"/>
        <v>4.5</v>
      </c>
      <c r="DO296" s="1">
        <v>5959</v>
      </c>
      <c r="DP296" s="1">
        <v>2</v>
      </c>
      <c r="DQ296" s="1">
        <f t="shared" si="143"/>
        <v>5.959</v>
      </c>
      <c r="DR296" s="1">
        <v>74</v>
      </c>
      <c r="DS296" s="25">
        <v>6.3</v>
      </c>
      <c r="DT296" s="1" t="s">
        <v>241</v>
      </c>
      <c r="DU296" s="1">
        <v>1</v>
      </c>
      <c r="DV296" s="1">
        <v>5</v>
      </c>
      <c r="DW296" s="1">
        <v>1</v>
      </c>
      <c r="DX296" s="20">
        <v>5.15</v>
      </c>
      <c r="DY296" s="1">
        <v>77.1</v>
      </c>
      <c r="DZ296" s="30">
        <v>123</v>
      </c>
      <c r="EA296" s="1">
        <v>91</v>
      </c>
      <c r="EB296" s="1">
        <v>12.9</v>
      </c>
      <c r="EC296" s="1">
        <v>70.6</v>
      </c>
      <c r="ED296" s="1">
        <v>1.13</v>
      </c>
      <c r="EE296" s="1">
        <v>36</v>
      </c>
      <c r="EF296" s="1">
        <v>19.6</v>
      </c>
      <c r="EG296" s="26">
        <f t="shared" si="145"/>
        <v>1.29225607135648</v>
      </c>
      <c r="EH296" s="26">
        <f t="shared" si="146"/>
        <v>0.852889007095274</v>
      </c>
      <c r="EI296" s="1">
        <f t="shared" si="147"/>
        <v>3.06</v>
      </c>
      <c r="EJ296" s="28">
        <f t="shared" si="148"/>
        <v>-2.20711099290473</v>
      </c>
      <c r="EK296" s="22">
        <v>2</v>
      </c>
      <c r="EL296" s="1">
        <v>2</v>
      </c>
      <c r="EM296" s="1">
        <v>174</v>
      </c>
      <c r="EN296" s="1">
        <v>284</v>
      </c>
      <c r="EO296" s="1">
        <v>140</v>
      </c>
      <c r="EP296" s="1">
        <v>52</v>
      </c>
      <c r="EQ296" s="1">
        <v>6090</v>
      </c>
      <c r="ER296" s="25">
        <v>75</v>
      </c>
      <c r="ES296" s="23">
        <v>117.2</v>
      </c>
      <c r="ET296" s="1">
        <v>1</v>
      </c>
      <c r="EU296" s="1">
        <v>3.1</v>
      </c>
      <c r="EV296" s="1">
        <v>62</v>
      </c>
      <c r="EW296" s="30">
        <v>115</v>
      </c>
      <c r="EX296" s="1">
        <v>64</v>
      </c>
      <c r="FB296" s="1">
        <v>34</v>
      </c>
      <c r="FC296" s="1">
        <v>13.5</v>
      </c>
      <c r="FD296" s="1">
        <v>96</v>
      </c>
      <c r="FE296" s="1">
        <v>55</v>
      </c>
      <c r="FF296" s="1">
        <v>133</v>
      </c>
      <c r="FG296" s="1">
        <v>59</v>
      </c>
      <c r="FH296" s="1">
        <v>5256</v>
      </c>
      <c r="FJ296" s="1">
        <v>61.03</v>
      </c>
      <c r="FK296" s="20">
        <v>37</v>
      </c>
      <c r="FL296" s="1">
        <v>36.8</v>
      </c>
      <c r="FN296" s="31">
        <v>0</v>
      </c>
      <c r="FO296" s="32">
        <v>0</v>
      </c>
      <c r="FP296" s="1">
        <v>0</v>
      </c>
      <c r="FQ296" s="1">
        <v>0</v>
      </c>
      <c r="FR296" s="1">
        <v>0</v>
      </c>
      <c r="FS296" s="1">
        <v>0</v>
      </c>
      <c r="FT296" s="1">
        <f t="shared" si="128"/>
        <v>0</v>
      </c>
      <c r="FU296" s="1">
        <v>0</v>
      </c>
      <c r="FV296" s="1">
        <f t="shared" si="129"/>
        <v>0</v>
      </c>
      <c r="FW296" s="1">
        <v>0</v>
      </c>
      <c r="FX296" s="1">
        <v>0</v>
      </c>
      <c r="FY296" s="17">
        <v>0</v>
      </c>
      <c r="FZ296" s="1">
        <v>0</v>
      </c>
      <c r="GB296" s="1">
        <v>0</v>
      </c>
      <c r="GC296" s="1">
        <v>1</v>
      </c>
      <c r="GD296" s="17">
        <v>0</v>
      </c>
      <c r="GE296" s="1">
        <v>0</v>
      </c>
      <c r="GG296" s="1">
        <v>0</v>
      </c>
      <c r="GH296" s="1">
        <v>0</v>
      </c>
      <c r="GI296" s="17">
        <v>0</v>
      </c>
      <c r="GJ296" s="1">
        <v>0</v>
      </c>
      <c r="GK296" s="1">
        <v>0</v>
      </c>
      <c r="GL296" s="1">
        <v>0</v>
      </c>
      <c r="GM296" s="32">
        <v>0</v>
      </c>
      <c r="GN296" s="17">
        <v>0</v>
      </c>
      <c r="GO296" s="17">
        <v>0</v>
      </c>
      <c r="GP296" s="1">
        <v>0</v>
      </c>
      <c r="GQ296" s="1">
        <v>0</v>
      </c>
      <c r="GR296" s="1">
        <v>0</v>
      </c>
      <c r="GS296" s="1">
        <v>0</v>
      </c>
      <c r="GT296" s="32">
        <v>0</v>
      </c>
      <c r="GU296" s="32">
        <v>0</v>
      </c>
      <c r="GV296" s="1">
        <v>1</v>
      </c>
      <c r="GW296" s="1">
        <v>1</v>
      </c>
      <c r="GX296" s="157">
        <v>0</v>
      </c>
      <c r="GY296" s="17">
        <v>0</v>
      </c>
      <c r="GZ296" s="17">
        <v>0</v>
      </c>
      <c r="HA296" s="25">
        <v>0</v>
      </c>
      <c r="HB296" s="1">
        <v>0</v>
      </c>
      <c r="HC296" s="17">
        <v>0</v>
      </c>
      <c r="HD296" s="170">
        <v>0</v>
      </c>
      <c r="HE296" s="17">
        <v>0</v>
      </c>
      <c r="HF296" s="17">
        <v>0</v>
      </c>
      <c r="HG296" s="17">
        <v>0</v>
      </c>
      <c r="HH296" s="17">
        <v>0</v>
      </c>
      <c r="HI296" s="17">
        <v>0</v>
      </c>
      <c r="HL296" s="1">
        <v>0</v>
      </c>
      <c r="HM296" s="1">
        <v>0</v>
      </c>
      <c r="HN296" s="1">
        <v>0</v>
      </c>
      <c r="HO296" s="1">
        <v>0</v>
      </c>
      <c r="HP296" s="1">
        <v>0</v>
      </c>
      <c r="HQ296" s="1">
        <v>0</v>
      </c>
      <c r="HR296" s="32">
        <v>0</v>
      </c>
      <c r="HS296" s="1">
        <v>0</v>
      </c>
      <c r="HT296" s="32">
        <v>0</v>
      </c>
      <c r="HU296" s="32">
        <v>0</v>
      </c>
      <c r="HW296" s="32">
        <v>0</v>
      </c>
      <c r="HX296" s="32">
        <v>0</v>
      </c>
      <c r="HY296" s="1">
        <f t="shared" si="130"/>
        <v>0</v>
      </c>
      <c r="HZ296" s="1">
        <v>0</v>
      </c>
      <c r="IA296" s="1">
        <f t="shared" si="131"/>
        <v>0</v>
      </c>
      <c r="IB296" s="1">
        <v>0</v>
      </c>
      <c r="IC296" s="1">
        <v>0</v>
      </c>
      <c r="ID296" s="23">
        <v>0</v>
      </c>
      <c r="IE296" s="23"/>
      <c r="IF296" s="23"/>
      <c r="IG296" s="36">
        <v>2</v>
      </c>
      <c r="IH296" s="37" t="s">
        <v>242</v>
      </c>
      <c r="II296" s="179">
        <v>0</v>
      </c>
      <c r="IJ296" s="1" t="s">
        <v>248</v>
      </c>
      <c r="IK296" s="1" t="s">
        <v>1157</v>
      </c>
      <c r="IL296" s="38"/>
      <c r="JE296" s="23"/>
      <c r="JI296" s="38"/>
      <c r="JN296" s="23"/>
    </row>
    <row r="297" s="1" customFormat="1" spans="1:274">
      <c r="A297" s="17">
        <v>176</v>
      </c>
      <c r="B297" s="48">
        <v>3001595158</v>
      </c>
      <c r="C297" s="48" t="s">
        <v>1196</v>
      </c>
      <c r="E297" s="49">
        <v>3</v>
      </c>
      <c r="F297" s="49">
        <v>2</v>
      </c>
      <c r="G297" s="17">
        <v>3</v>
      </c>
      <c r="H297" s="1">
        <v>1</v>
      </c>
      <c r="I297" s="71">
        <v>70.504453784753</v>
      </c>
      <c r="J297" s="47">
        <v>2</v>
      </c>
      <c r="K297" s="68">
        <f t="shared" si="117"/>
        <v>7.0504453784753</v>
      </c>
      <c r="L297" s="49">
        <v>5</v>
      </c>
      <c r="M297" s="78">
        <v>18323</v>
      </c>
      <c r="N297" s="1">
        <v>0</v>
      </c>
      <c r="O297" s="1">
        <v>0</v>
      </c>
      <c r="P297" s="1">
        <v>0</v>
      </c>
      <c r="Q297" s="1">
        <v>0</v>
      </c>
      <c r="R297" s="1">
        <v>0</v>
      </c>
      <c r="S297" s="19">
        <v>292</v>
      </c>
      <c r="T297" s="83">
        <v>295</v>
      </c>
      <c r="U297" s="1">
        <v>1</v>
      </c>
      <c r="V297" s="1">
        <v>1</v>
      </c>
      <c r="W297" s="1">
        <v>1</v>
      </c>
      <c r="X297" s="1">
        <v>1</v>
      </c>
      <c r="Z297" s="88">
        <v>44075</v>
      </c>
      <c r="AA297" s="17">
        <v>76</v>
      </c>
      <c r="AB297" s="17" t="s">
        <v>1197</v>
      </c>
      <c r="AC297" s="1">
        <v>19.37</v>
      </c>
      <c r="AD297" s="17">
        <v>1</v>
      </c>
      <c r="AE297" s="20" t="s">
        <v>599</v>
      </c>
      <c r="AF297" s="16"/>
      <c r="AG297" s="16" t="s">
        <v>235</v>
      </c>
      <c r="AH297" s="16">
        <v>1</v>
      </c>
      <c r="AI297" s="21">
        <v>1</v>
      </c>
      <c r="AJ297" s="16">
        <v>2.7</v>
      </c>
      <c r="AK297" s="17">
        <v>2.7</v>
      </c>
      <c r="AL297" s="107">
        <v>2</v>
      </c>
      <c r="AM297" s="1">
        <v>4</v>
      </c>
      <c r="AN297" s="1">
        <v>3</v>
      </c>
      <c r="AO297" s="1">
        <v>0</v>
      </c>
      <c r="AP297" s="1">
        <v>0</v>
      </c>
      <c r="AQ297" s="17">
        <v>4</v>
      </c>
      <c r="AR297" s="1">
        <v>2</v>
      </c>
      <c r="AS297" s="3">
        <v>2</v>
      </c>
      <c r="AT297" s="17" t="s">
        <v>259</v>
      </c>
      <c r="AU297" s="3">
        <v>2</v>
      </c>
      <c r="AV297" s="17">
        <v>1</v>
      </c>
      <c r="AW297" s="1">
        <v>0</v>
      </c>
      <c r="AX297" s="1">
        <v>1</v>
      </c>
      <c r="AY297" s="1">
        <v>1</v>
      </c>
      <c r="AZ297" s="1">
        <v>1</v>
      </c>
      <c r="BA297" s="1">
        <v>1</v>
      </c>
      <c r="BB297" s="107">
        <v>1</v>
      </c>
      <c r="BC297" s="22">
        <v>0</v>
      </c>
      <c r="BD297" s="22">
        <v>1</v>
      </c>
      <c r="BE297" s="22"/>
      <c r="BF297" s="1">
        <v>1</v>
      </c>
      <c r="BG297" s="1">
        <v>1</v>
      </c>
      <c r="BH297" s="17">
        <v>1</v>
      </c>
      <c r="BI297" s="1">
        <v>0</v>
      </c>
      <c r="BJ297" s="17">
        <v>0</v>
      </c>
      <c r="BK297" s="23">
        <v>4</v>
      </c>
      <c r="BL297" s="1">
        <v>0</v>
      </c>
      <c r="BM297" s="1">
        <v>0</v>
      </c>
      <c r="BN297" s="1">
        <v>1</v>
      </c>
      <c r="BO297" s="1">
        <v>0</v>
      </c>
      <c r="BP297" s="1">
        <v>1</v>
      </c>
      <c r="BQ297" s="1">
        <v>1</v>
      </c>
      <c r="BR297" s="1">
        <v>1.98</v>
      </c>
      <c r="BS297" s="1">
        <v>1</v>
      </c>
      <c r="BT297" s="1">
        <v>1</v>
      </c>
      <c r="BU297" s="1">
        <v>1</v>
      </c>
      <c r="BW297" s="1">
        <v>2.74</v>
      </c>
      <c r="BX297" s="17">
        <v>1</v>
      </c>
      <c r="BY297" s="1">
        <v>1</v>
      </c>
      <c r="BZ297" s="1">
        <v>62.4</v>
      </c>
      <c r="CA297" s="1">
        <v>112</v>
      </c>
      <c r="CB297" s="24">
        <v>1</v>
      </c>
      <c r="CC297" s="24">
        <v>76</v>
      </c>
      <c r="CD297" s="48">
        <f t="shared" si="133"/>
        <v>1.52</v>
      </c>
      <c r="CE297" s="48">
        <v>2</v>
      </c>
      <c r="CF297" s="25">
        <v>0</v>
      </c>
      <c r="CG297" s="17">
        <v>0</v>
      </c>
      <c r="CH297" s="17">
        <v>0</v>
      </c>
      <c r="CI297" s="17">
        <v>0</v>
      </c>
      <c r="CJ297" s="17">
        <v>0</v>
      </c>
      <c r="CK297" s="17">
        <v>76</v>
      </c>
      <c r="CL297" s="1">
        <f t="shared" si="141"/>
        <v>1.52</v>
      </c>
      <c r="CM297" s="22">
        <v>14.5</v>
      </c>
      <c r="CN297" s="17">
        <v>1</v>
      </c>
      <c r="CO297" s="1">
        <v>59.3</v>
      </c>
      <c r="CP297" s="1">
        <v>2</v>
      </c>
      <c r="CQ297" s="1">
        <f t="shared" si="132"/>
        <v>5.93</v>
      </c>
      <c r="CR297" s="1">
        <v>1.27</v>
      </c>
      <c r="CS297" s="1">
        <f t="shared" si="134"/>
        <v>12.7</v>
      </c>
      <c r="CT297" s="22">
        <v>2</v>
      </c>
      <c r="CU297" s="22">
        <v>35</v>
      </c>
      <c r="CV297" s="107">
        <v>2</v>
      </c>
      <c r="CW297" s="22">
        <v>10.9</v>
      </c>
      <c r="CX297" s="26">
        <f t="shared" si="118"/>
        <v>1.03742649794062</v>
      </c>
      <c r="CY297" s="27">
        <f t="shared" si="119"/>
        <v>0.684701488640812</v>
      </c>
      <c r="CZ297" s="26">
        <f t="shared" si="120"/>
        <v>2.975</v>
      </c>
      <c r="DA297" s="28">
        <f t="shared" si="121"/>
        <v>-2.29029851135919</v>
      </c>
      <c r="DB297" s="22">
        <v>2</v>
      </c>
      <c r="DC297" s="1">
        <v>1</v>
      </c>
      <c r="DD297" s="17">
        <v>2</v>
      </c>
      <c r="DE297" s="29">
        <f t="shared" si="144"/>
        <v>0</v>
      </c>
      <c r="DF297" s="29">
        <v>0</v>
      </c>
      <c r="DG297" s="1">
        <v>16</v>
      </c>
      <c r="DH297" s="1">
        <f t="shared" si="135"/>
        <v>1.6</v>
      </c>
      <c r="DI297" s="1">
        <v>28</v>
      </c>
      <c r="DJ297" s="1">
        <f t="shared" si="123"/>
        <v>2.8</v>
      </c>
      <c r="DK297" s="17">
        <v>2</v>
      </c>
      <c r="DL297" s="1">
        <v>82</v>
      </c>
      <c r="DM297" s="1">
        <v>45</v>
      </c>
      <c r="DN297" s="1">
        <f t="shared" si="142"/>
        <v>4.5</v>
      </c>
      <c r="DO297" s="1">
        <v>2474</v>
      </c>
      <c r="DP297" s="1">
        <v>1</v>
      </c>
      <c r="DQ297" s="1">
        <f t="shared" si="143"/>
        <v>2.474</v>
      </c>
      <c r="DR297" s="1">
        <v>68</v>
      </c>
      <c r="DS297" s="25">
        <v>4.1</v>
      </c>
      <c r="DT297" s="1" t="s">
        <v>308</v>
      </c>
      <c r="DU297" s="1">
        <v>2</v>
      </c>
      <c r="DV297" s="1">
        <v>7</v>
      </c>
      <c r="DW297" s="1">
        <v>2</v>
      </c>
      <c r="DX297" s="20">
        <v>5.3</v>
      </c>
      <c r="DY297" s="1">
        <v>82.6</v>
      </c>
      <c r="DZ297" s="30">
        <v>133</v>
      </c>
      <c r="EA297" s="1">
        <v>82</v>
      </c>
      <c r="EB297" s="1">
        <v>13.5</v>
      </c>
      <c r="EC297" s="1">
        <v>67.6</v>
      </c>
      <c r="ED297" s="1">
        <v>1.18</v>
      </c>
      <c r="EE297" s="1">
        <v>41</v>
      </c>
      <c r="EF297" s="1">
        <v>29.5</v>
      </c>
      <c r="EG297" s="26">
        <f t="shared" si="145"/>
        <v>1.46982201597816</v>
      </c>
      <c r="EH297" s="26">
        <f t="shared" si="146"/>
        <v>0.970082530545588</v>
      </c>
      <c r="EI297" s="1">
        <f t="shared" si="147"/>
        <v>3.485</v>
      </c>
      <c r="EJ297" s="28">
        <f t="shared" si="148"/>
        <v>-2.51491746945441</v>
      </c>
      <c r="EK297" s="22">
        <v>2</v>
      </c>
      <c r="EL297" s="1">
        <v>2</v>
      </c>
      <c r="EM297" s="1">
        <v>200</v>
      </c>
      <c r="EN297" s="1">
        <v>366</v>
      </c>
      <c r="EO297" s="1">
        <v>104</v>
      </c>
      <c r="EP297" s="1">
        <v>47</v>
      </c>
      <c r="EQ297" s="1">
        <v>3033</v>
      </c>
      <c r="ER297" s="25">
        <v>71</v>
      </c>
      <c r="ES297" s="23"/>
      <c r="ET297" s="1">
        <v>1</v>
      </c>
      <c r="EU297" s="1">
        <v>4.8</v>
      </c>
      <c r="EV297" s="1">
        <v>74.5</v>
      </c>
      <c r="EW297" s="30">
        <v>112</v>
      </c>
      <c r="EX297" s="1">
        <v>79</v>
      </c>
      <c r="EY297" s="1">
        <v>14.9</v>
      </c>
      <c r="EZ297" s="1">
        <v>56.5</v>
      </c>
      <c r="FA297" s="1">
        <v>1.31</v>
      </c>
      <c r="FB297" s="1">
        <v>35</v>
      </c>
      <c r="FC297" s="1">
        <v>22.6</v>
      </c>
      <c r="FD297" s="1">
        <v>165</v>
      </c>
      <c r="FE297" s="1">
        <v>99</v>
      </c>
      <c r="FF297" s="1">
        <v>103</v>
      </c>
      <c r="FG297" s="1">
        <v>45</v>
      </c>
      <c r="FH297" s="1">
        <v>2002</v>
      </c>
      <c r="FI297" s="1">
        <v>60</v>
      </c>
      <c r="FJ297" s="1">
        <v>1.7</v>
      </c>
      <c r="FK297" s="20">
        <v>39.2</v>
      </c>
      <c r="FL297" s="1">
        <v>36.8</v>
      </c>
      <c r="FM297" s="17"/>
      <c r="FN297" s="31">
        <v>1</v>
      </c>
      <c r="FO297" s="157">
        <v>1</v>
      </c>
      <c r="FP297" s="1">
        <v>2</v>
      </c>
      <c r="FQ297" s="1">
        <v>1</v>
      </c>
      <c r="FR297" s="1">
        <v>0</v>
      </c>
      <c r="FS297" s="1">
        <v>0</v>
      </c>
      <c r="FT297" s="1">
        <f t="shared" si="128"/>
        <v>0</v>
      </c>
      <c r="FU297" s="1">
        <v>0</v>
      </c>
      <c r="FV297" s="1">
        <f t="shared" si="129"/>
        <v>0</v>
      </c>
      <c r="FW297" s="1">
        <v>0</v>
      </c>
      <c r="FX297" s="1">
        <v>0</v>
      </c>
      <c r="FY297" s="17">
        <v>0</v>
      </c>
      <c r="FZ297" s="1">
        <v>0</v>
      </c>
      <c r="GB297" s="1">
        <v>0</v>
      </c>
      <c r="GC297" s="1">
        <v>1</v>
      </c>
      <c r="GD297" s="17">
        <v>0</v>
      </c>
      <c r="GE297" s="1">
        <v>0</v>
      </c>
      <c r="GG297" s="1">
        <v>0</v>
      </c>
      <c r="GH297" s="1">
        <v>0</v>
      </c>
      <c r="GI297" s="17">
        <v>0</v>
      </c>
      <c r="GJ297" s="1">
        <v>0</v>
      </c>
      <c r="GK297" s="1">
        <v>0</v>
      </c>
      <c r="GL297" s="1">
        <v>0</v>
      </c>
      <c r="GM297" s="32">
        <v>0</v>
      </c>
      <c r="GN297" s="17">
        <v>0</v>
      </c>
      <c r="GO297" s="17">
        <v>0</v>
      </c>
      <c r="GP297" s="1">
        <v>0</v>
      </c>
      <c r="GQ297" s="1">
        <v>0</v>
      </c>
      <c r="GR297" s="1">
        <v>0</v>
      </c>
      <c r="GS297" s="1">
        <v>0</v>
      </c>
      <c r="GT297" s="32">
        <v>0</v>
      </c>
      <c r="GU297" s="32">
        <v>0</v>
      </c>
      <c r="GV297" s="1">
        <v>1</v>
      </c>
      <c r="GW297" s="1">
        <v>1</v>
      </c>
      <c r="GX297" s="157">
        <v>0</v>
      </c>
      <c r="GY297" s="17">
        <v>0</v>
      </c>
      <c r="GZ297" s="17">
        <v>0</v>
      </c>
      <c r="HA297" s="25">
        <v>0</v>
      </c>
      <c r="HB297" s="1">
        <v>0</v>
      </c>
      <c r="HC297" s="17">
        <v>0</v>
      </c>
      <c r="HD297" s="170">
        <v>0</v>
      </c>
      <c r="HE297" s="17">
        <v>0</v>
      </c>
      <c r="HF297" s="17">
        <v>0</v>
      </c>
      <c r="HG297" s="17">
        <v>0</v>
      </c>
      <c r="HH297" s="17">
        <v>0</v>
      </c>
      <c r="HI297" s="17">
        <v>0</v>
      </c>
      <c r="HL297" s="1">
        <v>0</v>
      </c>
      <c r="HM297" s="1">
        <v>0</v>
      </c>
      <c r="HN297" s="1">
        <v>0</v>
      </c>
      <c r="HO297" s="1">
        <v>0</v>
      </c>
      <c r="HP297" s="1">
        <v>0</v>
      </c>
      <c r="HQ297" s="1">
        <v>0</v>
      </c>
      <c r="HR297" s="32">
        <v>0</v>
      </c>
      <c r="HS297" s="1">
        <v>0</v>
      </c>
      <c r="HT297" s="32">
        <v>0</v>
      </c>
      <c r="HU297" s="32">
        <v>0</v>
      </c>
      <c r="HW297" s="32">
        <v>0</v>
      </c>
      <c r="HX297" s="32">
        <v>0</v>
      </c>
      <c r="HY297" s="1">
        <f t="shared" si="130"/>
        <v>0</v>
      </c>
      <c r="HZ297" s="1">
        <v>0</v>
      </c>
      <c r="IA297" s="1">
        <f t="shared" si="131"/>
        <v>0</v>
      </c>
      <c r="IB297" s="1">
        <v>0</v>
      </c>
      <c r="IC297" s="1">
        <v>0</v>
      </c>
      <c r="ID297" s="23">
        <v>0</v>
      </c>
      <c r="IE297" s="23"/>
      <c r="IF297" s="23"/>
      <c r="IG297" s="36">
        <v>4</v>
      </c>
      <c r="IH297" s="37" t="s">
        <v>242</v>
      </c>
      <c r="II297" s="179">
        <v>0</v>
      </c>
      <c r="IJ297" s="1" t="s">
        <v>1198</v>
      </c>
      <c r="IK297" s="1" t="s">
        <v>509</v>
      </c>
      <c r="IL297" s="38" t="s">
        <v>242</v>
      </c>
      <c r="IM297" s="1">
        <v>0</v>
      </c>
      <c r="IN297" s="1">
        <v>0</v>
      </c>
      <c r="IO297" s="1">
        <v>2.67</v>
      </c>
      <c r="IQ297" s="1">
        <v>3.02</v>
      </c>
      <c r="IR297" s="1">
        <v>67.6</v>
      </c>
      <c r="IS297" s="1">
        <v>122</v>
      </c>
      <c r="IT297" s="1">
        <v>85</v>
      </c>
      <c r="IU297" s="1">
        <v>14.3</v>
      </c>
      <c r="IV297" s="1">
        <v>57.6</v>
      </c>
      <c r="IW297" s="1">
        <v>1.25</v>
      </c>
      <c r="IX297" s="1">
        <v>35</v>
      </c>
      <c r="IY297" s="1">
        <v>15.9</v>
      </c>
      <c r="IZ297" s="1">
        <v>68</v>
      </c>
      <c r="JA297" s="1">
        <v>81</v>
      </c>
      <c r="JB297" s="1">
        <v>151</v>
      </c>
      <c r="JC297" s="1">
        <v>90</v>
      </c>
      <c r="JD297" s="1">
        <v>2738</v>
      </c>
      <c r="JE297" s="23">
        <v>67</v>
      </c>
      <c r="JI297" s="38" t="s">
        <v>242</v>
      </c>
      <c r="JN297" s="23"/>
    </row>
    <row r="298" s="3" customFormat="1" ht="30" spans="2:274">
      <c r="B298" s="56"/>
      <c r="C298" s="56"/>
      <c r="E298" s="54">
        <v>3</v>
      </c>
      <c r="F298" s="49">
        <v>2</v>
      </c>
      <c r="G298" s="66">
        <v>3</v>
      </c>
      <c r="H298" s="66">
        <v>1</v>
      </c>
      <c r="I298" s="71">
        <v>71.233401779603</v>
      </c>
      <c r="J298" s="47">
        <v>2</v>
      </c>
      <c r="K298" s="68">
        <f t="shared" si="117"/>
        <v>7.1233401779603</v>
      </c>
      <c r="L298" s="49">
        <v>5</v>
      </c>
      <c r="M298" s="79">
        <v>18323</v>
      </c>
      <c r="N298" s="66">
        <v>0</v>
      </c>
      <c r="O298" s="66">
        <v>0</v>
      </c>
      <c r="P298" s="66">
        <v>0</v>
      </c>
      <c r="Q298" s="66">
        <v>0</v>
      </c>
      <c r="R298" s="1">
        <v>0</v>
      </c>
      <c r="S298" s="19">
        <v>293</v>
      </c>
      <c r="T298" s="83">
        <v>296</v>
      </c>
      <c r="U298" s="3">
        <v>2</v>
      </c>
      <c r="V298" s="3">
        <v>2</v>
      </c>
      <c r="W298" s="1">
        <v>2</v>
      </c>
      <c r="X298" s="1">
        <v>1</v>
      </c>
      <c r="Z298" s="92">
        <v>44341</v>
      </c>
      <c r="AA298" s="66">
        <v>100</v>
      </c>
      <c r="AB298" s="66" t="s">
        <v>756</v>
      </c>
      <c r="AC298" s="3">
        <v>20.06</v>
      </c>
      <c r="AD298" s="17">
        <v>1</v>
      </c>
      <c r="AE298" s="95" t="s">
        <v>1199</v>
      </c>
      <c r="AF298" s="94"/>
      <c r="AG298" s="94" t="s">
        <v>235</v>
      </c>
      <c r="AH298" s="94">
        <v>1</v>
      </c>
      <c r="AI298" s="21">
        <v>1</v>
      </c>
      <c r="AJ298" s="94">
        <v>2.1</v>
      </c>
      <c r="AK298" s="66">
        <v>2.1</v>
      </c>
      <c r="AL298" s="107">
        <v>2</v>
      </c>
      <c r="AM298" s="3">
        <v>4</v>
      </c>
      <c r="AN298" s="1">
        <v>3</v>
      </c>
      <c r="AO298" s="3">
        <v>0</v>
      </c>
      <c r="AP298" s="3">
        <v>0</v>
      </c>
      <c r="AQ298" s="66">
        <v>4</v>
      </c>
      <c r="AR298" s="1">
        <v>2</v>
      </c>
      <c r="AS298" s="3">
        <v>2</v>
      </c>
      <c r="AT298" s="66" t="s">
        <v>285</v>
      </c>
      <c r="AU298" s="3">
        <v>3</v>
      </c>
      <c r="AV298" s="3">
        <v>2</v>
      </c>
      <c r="AW298" s="3">
        <v>0</v>
      </c>
      <c r="AX298" s="3">
        <v>1</v>
      </c>
      <c r="AY298" s="3">
        <v>1</v>
      </c>
      <c r="AZ298" s="3">
        <v>1</v>
      </c>
      <c r="BA298" s="1">
        <v>1</v>
      </c>
      <c r="BB298" s="66">
        <v>1</v>
      </c>
      <c r="BC298" s="22">
        <v>0</v>
      </c>
      <c r="BD298" s="3">
        <v>1</v>
      </c>
      <c r="BF298" s="3">
        <v>1</v>
      </c>
      <c r="BG298" s="3">
        <v>1</v>
      </c>
      <c r="BH298" s="17">
        <v>1</v>
      </c>
      <c r="BI298" s="3">
        <v>1</v>
      </c>
      <c r="BJ298" s="66">
        <v>1</v>
      </c>
      <c r="BK298" s="118">
        <v>4</v>
      </c>
      <c r="BL298" s="3">
        <v>0</v>
      </c>
      <c r="BM298" s="3">
        <v>0</v>
      </c>
      <c r="BN298" s="3">
        <v>1</v>
      </c>
      <c r="BO298" s="3" t="s">
        <v>1200</v>
      </c>
      <c r="BP298" s="1">
        <v>1</v>
      </c>
      <c r="BQ298" s="66">
        <v>1</v>
      </c>
      <c r="BR298" s="3">
        <v>2.55</v>
      </c>
      <c r="BS298" s="1">
        <v>1</v>
      </c>
      <c r="BT298" s="1">
        <v>1</v>
      </c>
      <c r="BU298" s="66">
        <v>1</v>
      </c>
      <c r="BW298" s="3">
        <v>4.37</v>
      </c>
      <c r="BX298" s="1">
        <v>2</v>
      </c>
      <c r="BY298" s="1">
        <v>2</v>
      </c>
      <c r="BZ298" s="3">
        <v>60.8</v>
      </c>
      <c r="CA298" s="3">
        <v>133</v>
      </c>
      <c r="CB298" s="24">
        <v>2</v>
      </c>
      <c r="CC298" s="3">
        <v>100</v>
      </c>
      <c r="CD298" s="48">
        <f t="shared" si="133"/>
        <v>2</v>
      </c>
      <c r="CE298" s="48">
        <v>2</v>
      </c>
      <c r="CF298" s="129">
        <v>0</v>
      </c>
      <c r="CG298" s="3">
        <v>0</v>
      </c>
      <c r="CH298" s="3">
        <v>0</v>
      </c>
      <c r="CI298" s="3">
        <v>0</v>
      </c>
      <c r="CJ298" s="3">
        <v>0</v>
      </c>
      <c r="CK298" s="3">
        <v>100</v>
      </c>
      <c r="CL298" s="1">
        <f t="shared" si="141"/>
        <v>2</v>
      </c>
      <c r="CM298" s="3">
        <v>12.6</v>
      </c>
      <c r="CN298" s="17">
        <v>1</v>
      </c>
      <c r="CO298" s="3">
        <v>77.7</v>
      </c>
      <c r="CP298" s="17">
        <v>4</v>
      </c>
      <c r="CQ298" s="1">
        <f t="shared" si="132"/>
        <v>7.77</v>
      </c>
      <c r="CR298" s="3">
        <v>1.1</v>
      </c>
      <c r="CS298" s="1">
        <f t="shared" si="134"/>
        <v>11</v>
      </c>
      <c r="CT298" s="107">
        <v>1</v>
      </c>
      <c r="CU298" s="3">
        <v>45</v>
      </c>
      <c r="CV298" s="107">
        <v>2</v>
      </c>
      <c r="CW298" s="3">
        <v>18.9</v>
      </c>
      <c r="CX298" s="26">
        <f t="shared" si="118"/>
        <v>1.27646180417324</v>
      </c>
      <c r="CY298" s="27">
        <f t="shared" si="119"/>
        <v>0.842464790754341</v>
      </c>
      <c r="CZ298" s="26">
        <f t="shared" si="120"/>
        <v>3.825</v>
      </c>
      <c r="DA298" s="28">
        <f t="shared" si="121"/>
        <v>-2.98253520924566</v>
      </c>
      <c r="DB298" s="107">
        <v>1</v>
      </c>
      <c r="DC298" s="1">
        <v>1</v>
      </c>
      <c r="DD298" s="66">
        <v>2</v>
      </c>
      <c r="DE298" s="29">
        <f t="shared" si="144"/>
        <v>1</v>
      </c>
      <c r="DF298" s="141">
        <v>1</v>
      </c>
      <c r="DG298" s="3">
        <v>27</v>
      </c>
      <c r="DH298" s="1">
        <f t="shared" si="135"/>
        <v>2.7</v>
      </c>
      <c r="DI298" s="3">
        <v>41</v>
      </c>
      <c r="DJ298" s="1">
        <f t="shared" si="123"/>
        <v>4.1</v>
      </c>
      <c r="DK298" s="1">
        <v>3</v>
      </c>
      <c r="DL298" s="3">
        <v>233</v>
      </c>
      <c r="DM298" s="3">
        <v>131</v>
      </c>
      <c r="DN298" s="1">
        <f t="shared" si="142"/>
        <v>13.1</v>
      </c>
      <c r="DO298" s="3">
        <v>3114</v>
      </c>
      <c r="DP298" s="1">
        <v>1</v>
      </c>
      <c r="DQ298" s="1">
        <f t="shared" si="143"/>
        <v>3.114</v>
      </c>
      <c r="DR298" s="3">
        <v>79</v>
      </c>
      <c r="DS298" s="129">
        <v>4.6</v>
      </c>
      <c r="DT298" s="3" t="s">
        <v>260</v>
      </c>
      <c r="DU298" s="3">
        <v>1</v>
      </c>
      <c r="DV298" s="3">
        <v>6</v>
      </c>
      <c r="DW298" s="1">
        <v>1</v>
      </c>
      <c r="DX298" s="95">
        <v>5.63</v>
      </c>
      <c r="DY298" s="3">
        <v>80.9</v>
      </c>
      <c r="DZ298" s="30">
        <v>130</v>
      </c>
      <c r="EA298" s="3">
        <v>73</v>
      </c>
      <c r="EB298" s="3">
        <v>13</v>
      </c>
      <c r="EC298" s="3">
        <v>72.3</v>
      </c>
      <c r="ED298" s="3">
        <v>1.13</v>
      </c>
      <c r="EE298" s="3">
        <v>41</v>
      </c>
      <c r="EF298" s="3">
        <v>26.1</v>
      </c>
      <c r="EG298" s="26">
        <f t="shared" si="145"/>
        <v>1.41664050733828</v>
      </c>
      <c r="EH298" s="26">
        <f t="shared" si="146"/>
        <v>0.934982734843266</v>
      </c>
      <c r="EI298" s="1">
        <f t="shared" si="147"/>
        <v>3.485</v>
      </c>
      <c r="EJ298" s="28">
        <f t="shared" si="148"/>
        <v>-2.55001726515673</v>
      </c>
      <c r="EK298" s="22">
        <v>2</v>
      </c>
      <c r="EL298" s="1">
        <v>2</v>
      </c>
      <c r="EM298" s="3">
        <v>149</v>
      </c>
      <c r="EN298" s="3">
        <v>274</v>
      </c>
      <c r="EO298" s="3">
        <v>215</v>
      </c>
      <c r="EP298" s="3">
        <v>123</v>
      </c>
      <c r="EQ298" s="3">
        <v>2945</v>
      </c>
      <c r="ER298" s="129">
        <v>68</v>
      </c>
      <c r="ES298" s="118"/>
      <c r="ET298" s="3">
        <v>1</v>
      </c>
      <c r="EU298" s="3">
        <v>5.26</v>
      </c>
      <c r="EV298" s="3">
        <v>76.1</v>
      </c>
      <c r="EW298" s="30">
        <v>123</v>
      </c>
      <c r="EX298" s="3">
        <v>79</v>
      </c>
      <c r="FB298" s="3">
        <v>39</v>
      </c>
      <c r="FC298" s="3">
        <v>27.5</v>
      </c>
      <c r="FD298" s="3">
        <v>160</v>
      </c>
      <c r="FE298" s="3">
        <v>74</v>
      </c>
      <c r="FF298" s="3">
        <v>179</v>
      </c>
      <c r="FG298" s="3">
        <v>100</v>
      </c>
      <c r="FH298" s="3">
        <v>2201</v>
      </c>
      <c r="FI298" s="3">
        <v>64</v>
      </c>
      <c r="FK298" s="95">
        <v>39.4</v>
      </c>
      <c r="FL298" s="3">
        <v>36.8</v>
      </c>
      <c r="FM298" s="17"/>
      <c r="FN298" s="31">
        <v>1</v>
      </c>
      <c r="FO298" s="157">
        <v>1</v>
      </c>
      <c r="FP298" s="3">
        <v>0</v>
      </c>
      <c r="FQ298" s="1">
        <v>0</v>
      </c>
      <c r="FR298" s="3" t="s">
        <v>596</v>
      </c>
      <c r="FS298" s="1">
        <v>0</v>
      </c>
      <c r="FT298" s="1">
        <f t="shared" si="128"/>
        <v>0</v>
      </c>
      <c r="FU298" s="66">
        <v>1</v>
      </c>
      <c r="FV298" s="1">
        <f t="shared" si="129"/>
        <v>1</v>
      </c>
      <c r="FW298" s="3">
        <v>1</v>
      </c>
      <c r="FX298" s="1">
        <v>0</v>
      </c>
      <c r="FY298" s="17">
        <v>0</v>
      </c>
      <c r="FZ298" s="1">
        <v>0</v>
      </c>
      <c r="GA298" s="17"/>
      <c r="GB298" s="1">
        <v>0</v>
      </c>
      <c r="GC298" s="17">
        <v>0</v>
      </c>
      <c r="GD298" s="17">
        <v>0</v>
      </c>
      <c r="GE298" s="1">
        <v>0</v>
      </c>
      <c r="GF298" s="17"/>
      <c r="GG298" s="1">
        <v>0</v>
      </c>
      <c r="GH298" s="17">
        <v>0</v>
      </c>
      <c r="GI298" s="17">
        <v>0</v>
      </c>
      <c r="GJ298" s="1">
        <v>0</v>
      </c>
      <c r="GK298" s="3">
        <v>0</v>
      </c>
      <c r="GL298" s="3">
        <v>0</v>
      </c>
      <c r="GM298" s="32">
        <v>0</v>
      </c>
      <c r="GN298" s="17">
        <v>0</v>
      </c>
      <c r="GO298" s="66">
        <v>0</v>
      </c>
      <c r="GP298" s="1">
        <v>0</v>
      </c>
      <c r="GQ298" s="1">
        <v>0</v>
      </c>
      <c r="GR298" s="66">
        <v>0</v>
      </c>
      <c r="GS298" s="1">
        <v>0</v>
      </c>
      <c r="GT298" s="32">
        <v>0</v>
      </c>
      <c r="GU298" s="32">
        <v>0</v>
      </c>
      <c r="GV298" s="3">
        <v>0</v>
      </c>
      <c r="GW298" s="3">
        <v>0</v>
      </c>
      <c r="GX298" s="157">
        <v>0</v>
      </c>
      <c r="GY298" s="66">
        <v>0</v>
      </c>
      <c r="GZ298" s="17">
        <v>0</v>
      </c>
      <c r="HA298" s="129">
        <v>0</v>
      </c>
      <c r="HB298" s="3">
        <v>0</v>
      </c>
      <c r="HC298" s="17">
        <v>0</v>
      </c>
      <c r="HD298" s="170">
        <v>0</v>
      </c>
      <c r="HE298" s="17">
        <v>0</v>
      </c>
      <c r="HF298" s="17">
        <v>0</v>
      </c>
      <c r="HG298" s="17">
        <v>0</v>
      </c>
      <c r="HH298" s="17">
        <v>0</v>
      </c>
      <c r="HI298" s="17">
        <v>0</v>
      </c>
      <c r="HL298" s="3">
        <v>0</v>
      </c>
      <c r="HM298" s="3">
        <v>0</v>
      </c>
      <c r="HN298" s="3">
        <v>0</v>
      </c>
      <c r="HO298" s="3">
        <v>0</v>
      </c>
      <c r="HP298" s="3">
        <v>0</v>
      </c>
      <c r="HQ298" s="3">
        <v>0</v>
      </c>
      <c r="HR298" s="32">
        <v>0</v>
      </c>
      <c r="HS298" s="1">
        <v>0</v>
      </c>
      <c r="HT298" s="32">
        <v>0</v>
      </c>
      <c r="HU298" s="32">
        <v>0</v>
      </c>
      <c r="HV298" s="1"/>
      <c r="HW298" s="32">
        <v>0</v>
      </c>
      <c r="HX298" s="32">
        <v>0</v>
      </c>
      <c r="HY298" s="1">
        <f t="shared" si="130"/>
        <v>0</v>
      </c>
      <c r="HZ298" s="1">
        <v>0</v>
      </c>
      <c r="IA298" s="1">
        <f t="shared" si="131"/>
        <v>0</v>
      </c>
      <c r="IB298" s="1">
        <v>0</v>
      </c>
      <c r="IC298" s="3">
        <v>0</v>
      </c>
      <c r="ID298" s="118">
        <v>0</v>
      </c>
      <c r="IE298" s="118"/>
      <c r="IF298" s="118"/>
      <c r="IG298" s="115">
        <v>4</v>
      </c>
      <c r="IH298" s="118" t="s">
        <v>331</v>
      </c>
      <c r="II298" s="33">
        <v>0</v>
      </c>
      <c r="IJ298" s="3" t="s">
        <v>248</v>
      </c>
      <c r="IK298" s="3" t="s">
        <v>1157</v>
      </c>
      <c r="JE298" s="118"/>
      <c r="JN298" s="118"/>
    </row>
    <row r="299" s="1" customFormat="1" ht="30" spans="1:274">
      <c r="A299" s="17">
        <v>177</v>
      </c>
      <c r="B299" s="48">
        <v>3001409104</v>
      </c>
      <c r="C299" s="48" t="s">
        <v>1201</v>
      </c>
      <c r="E299" s="49">
        <v>3</v>
      </c>
      <c r="F299" s="49">
        <v>2</v>
      </c>
      <c r="G299" s="17">
        <v>3</v>
      </c>
      <c r="H299" s="1">
        <v>1</v>
      </c>
      <c r="I299" s="71">
        <v>47.2662559890486</v>
      </c>
      <c r="J299" s="47">
        <v>1</v>
      </c>
      <c r="K299" s="68">
        <f t="shared" si="117"/>
        <v>4.72662559890486</v>
      </c>
      <c r="L299" s="49">
        <v>2</v>
      </c>
      <c r="M299" s="78">
        <v>26146</v>
      </c>
      <c r="N299" s="1">
        <v>0</v>
      </c>
      <c r="O299" s="1">
        <v>0</v>
      </c>
      <c r="P299" s="1">
        <v>1</v>
      </c>
      <c r="Q299" s="1">
        <v>0</v>
      </c>
      <c r="R299" s="1">
        <v>0</v>
      </c>
      <c r="S299" s="19">
        <v>294</v>
      </c>
      <c r="T299" s="83">
        <v>297</v>
      </c>
      <c r="U299" s="1">
        <v>1</v>
      </c>
      <c r="V299" s="1">
        <v>1</v>
      </c>
      <c r="W299" s="1">
        <v>1</v>
      </c>
      <c r="X299" s="1">
        <v>1</v>
      </c>
      <c r="Z299" s="88">
        <v>43410</v>
      </c>
      <c r="AA299" s="17">
        <v>51</v>
      </c>
      <c r="AB299" s="17">
        <v>0</v>
      </c>
      <c r="AC299" s="1">
        <v>24.74</v>
      </c>
      <c r="AD299" s="1">
        <v>2</v>
      </c>
      <c r="AE299" s="20" t="s">
        <v>298</v>
      </c>
      <c r="AF299" s="16"/>
      <c r="AG299" s="16" t="s">
        <v>235</v>
      </c>
      <c r="AH299" s="16">
        <v>1</v>
      </c>
      <c r="AI299" s="21">
        <v>1</v>
      </c>
      <c r="AJ299" s="16">
        <v>4.3</v>
      </c>
      <c r="AK299" s="17">
        <v>4.3</v>
      </c>
      <c r="AL299" s="107">
        <v>2</v>
      </c>
      <c r="AM299" s="1">
        <v>1</v>
      </c>
      <c r="AN299" s="1">
        <v>1</v>
      </c>
      <c r="AO299" s="1" t="s">
        <v>986</v>
      </c>
      <c r="AP299" s="1">
        <v>0</v>
      </c>
      <c r="AQ299" s="17">
        <v>5</v>
      </c>
      <c r="AR299" s="3">
        <v>3</v>
      </c>
      <c r="AS299" s="3">
        <v>2</v>
      </c>
      <c r="AT299" s="17" t="s">
        <v>285</v>
      </c>
      <c r="AU299" s="3">
        <v>3</v>
      </c>
      <c r="AV299" s="3">
        <v>2</v>
      </c>
      <c r="AW299" s="1">
        <v>0</v>
      </c>
      <c r="AX299" s="1">
        <v>1</v>
      </c>
      <c r="AY299" s="1">
        <v>1</v>
      </c>
      <c r="AZ299" s="1">
        <v>1</v>
      </c>
      <c r="BA299" s="1">
        <v>1</v>
      </c>
      <c r="BB299" s="107">
        <v>1</v>
      </c>
      <c r="BC299" s="22">
        <v>0</v>
      </c>
      <c r="BD299" s="22">
        <v>1</v>
      </c>
      <c r="BE299" s="22"/>
      <c r="BF299" s="1">
        <v>1</v>
      </c>
      <c r="BG299" s="1">
        <v>1</v>
      </c>
      <c r="BH299" s="17">
        <v>1</v>
      </c>
      <c r="BI299" s="1">
        <v>0</v>
      </c>
      <c r="BJ299" s="17">
        <v>0</v>
      </c>
      <c r="BK299" s="23">
        <v>1</v>
      </c>
      <c r="BL299" s="1">
        <v>0</v>
      </c>
      <c r="BM299" s="1">
        <v>0</v>
      </c>
      <c r="BN299" s="1">
        <v>1</v>
      </c>
      <c r="BO299" s="1">
        <v>0</v>
      </c>
      <c r="BP299" s="1">
        <v>1</v>
      </c>
      <c r="BQ299" s="1">
        <v>1</v>
      </c>
      <c r="BR299" s="1">
        <v>177.5</v>
      </c>
      <c r="BS299" s="1">
        <v>2</v>
      </c>
      <c r="BT299" s="1">
        <v>3</v>
      </c>
      <c r="BU299" s="1">
        <v>4</v>
      </c>
      <c r="BW299" s="1">
        <v>2.48</v>
      </c>
      <c r="BX299" s="17">
        <v>1</v>
      </c>
      <c r="BY299" s="1">
        <v>1</v>
      </c>
      <c r="BZ299" s="1">
        <v>54.8</v>
      </c>
      <c r="CA299" s="1">
        <v>127</v>
      </c>
      <c r="CB299" s="24">
        <v>2</v>
      </c>
      <c r="CC299" s="24">
        <v>51</v>
      </c>
      <c r="CD299" s="48">
        <f t="shared" si="133"/>
        <v>1.02</v>
      </c>
      <c r="CE299" s="48">
        <v>2</v>
      </c>
      <c r="CF299" s="25">
        <v>0</v>
      </c>
      <c r="CG299" s="17" t="s">
        <v>1202</v>
      </c>
      <c r="CH299" s="17">
        <v>0</v>
      </c>
      <c r="CI299" s="17">
        <v>0</v>
      </c>
      <c r="CJ299" s="17">
        <v>0</v>
      </c>
      <c r="CK299" s="17">
        <v>51</v>
      </c>
      <c r="CL299" s="1">
        <f t="shared" si="141"/>
        <v>1.02</v>
      </c>
      <c r="CM299" s="22">
        <v>17.9</v>
      </c>
      <c r="CN299" s="1">
        <v>2</v>
      </c>
      <c r="CO299" s="1">
        <v>40.7</v>
      </c>
      <c r="CP299" s="1">
        <v>1</v>
      </c>
      <c r="CQ299" s="1">
        <f t="shared" si="132"/>
        <v>4.07</v>
      </c>
      <c r="CR299" s="1">
        <v>1.58</v>
      </c>
      <c r="CS299" s="1">
        <f t="shared" si="134"/>
        <v>15.8</v>
      </c>
      <c r="CT299" s="22">
        <v>2</v>
      </c>
      <c r="CU299" s="22">
        <v>31</v>
      </c>
      <c r="CV299" s="22">
        <v>1</v>
      </c>
      <c r="CW299" s="22">
        <v>28</v>
      </c>
      <c r="CX299" s="26">
        <f t="shared" si="118"/>
        <v>1.44715803134222</v>
      </c>
      <c r="CY299" s="27">
        <f t="shared" si="119"/>
        <v>0.955124300685865</v>
      </c>
      <c r="CZ299" s="26">
        <f t="shared" si="120"/>
        <v>2.635</v>
      </c>
      <c r="DA299" s="28">
        <f t="shared" si="121"/>
        <v>-1.67987569931414</v>
      </c>
      <c r="DB299" s="22">
        <v>2</v>
      </c>
      <c r="DC299" s="1">
        <v>1</v>
      </c>
      <c r="DD299" s="17">
        <v>2</v>
      </c>
      <c r="DE299" s="29">
        <f t="shared" si="144"/>
        <v>0</v>
      </c>
      <c r="DF299" s="29">
        <v>0</v>
      </c>
      <c r="DG299" s="1">
        <v>24</v>
      </c>
      <c r="DH299" s="1">
        <f t="shared" si="135"/>
        <v>2.4</v>
      </c>
      <c r="DI299" s="1">
        <v>30</v>
      </c>
      <c r="DJ299" s="1">
        <f t="shared" si="123"/>
        <v>3</v>
      </c>
      <c r="DK299" s="17">
        <v>2</v>
      </c>
      <c r="DL299" s="1">
        <v>76</v>
      </c>
      <c r="DM299" s="1">
        <v>48</v>
      </c>
      <c r="DN299" s="1">
        <f t="shared" si="142"/>
        <v>4.8</v>
      </c>
      <c r="DO299" s="1">
        <v>3761</v>
      </c>
      <c r="DP299" s="1">
        <v>1</v>
      </c>
      <c r="DQ299" s="1">
        <f t="shared" si="143"/>
        <v>3.761</v>
      </c>
      <c r="DR299" s="1">
        <v>45</v>
      </c>
      <c r="DS299" s="25">
        <v>4</v>
      </c>
      <c r="DT299" s="1" t="s">
        <v>584</v>
      </c>
      <c r="DU299" s="1">
        <v>2</v>
      </c>
      <c r="DV299" s="1">
        <v>8</v>
      </c>
      <c r="DW299" s="1">
        <v>2</v>
      </c>
      <c r="DX299" s="20">
        <v>4.66</v>
      </c>
      <c r="DY299" s="1">
        <v>75.8</v>
      </c>
      <c r="DZ299" s="30">
        <v>140</v>
      </c>
      <c r="EA299" s="1">
        <v>48</v>
      </c>
      <c r="EB299" s="1">
        <v>18.4</v>
      </c>
      <c r="EC299" s="1">
        <v>39.2</v>
      </c>
      <c r="ED299" s="1">
        <v>1.62</v>
      </c>
      <c r="EE299" s="1">
        <v>34</v>
      </c>
      <c r="EF299" s="1">
        <v>43.4</v>
      </c>
      <c r="EG299" s="26">
        <f t="shared" si="145"/>
        <v>1.63748972951251</v>
      </c>
      <c r="EH299" s="26">
        <f t="shared" si="146"/>
        <v>1.08074322147826</v>
      </c>
      <c r="EI299" s="1">
        <f t="shared" si="147"/>
        <v>2.89</v>
      </c>
      <c r="EJ299" s="28">
        <f t="shared" si="148"/>
        <v>-1.80925677852174</v>
      </c>
      <c r="EK299" s="22">
        <v>2</v>
      </c>
      <c r="EL299" s="1">
        <v>2</v>
      </c>
      <c r="EM299" s="1">
        <v>128</v>
      </c>
      <c r="EN299" s="1">
        <v>217</v>
      </c>
      <c r="EO299" s="1">
        <v>97</v>
      </c>
      <c r="EP299" s="1">
        <v>54</v>
      </c>
      <c r="EQ299" s="1">
        <v>3800</v>
      </c>
      <c r="ER299" s="25">
        <v>49</v>
      </c>
      <c r="ES299" s="23">
        <v>171.2</v>
      </c>
      <c r="ET299" s="1">
        <v>1</v>
      </c>
      <c r="EU299" s="1">
        <v>2.65</v>
      </c>
      <c r="EV299" s="1">
        <v>55.4</v>
      </c>
      <c r="EW299" s="30">
        <v>120</v>
      </c>
      <c r="EX299" s="1">
        <v>60</v>
      </c>
      <c r="EY299" s="1">
        <v>17.7</v>
      </c>
      <c r="EZ299" s="1">
        <v>42.9</v>
      </c>
      <c r="FA299" s="1">
        <v>1.56</v>
      </c>
      <c r="FB299" s="1">
        <v>30</v>
      </c>
      <c r="FC299" s="1">
        <v>37.1</v>
      </c>
      <c r="FD299" s="1">
        <v>82</v>
      </c>
      <c r="FE299" s="1">
        <v>51</v>
      </c>
      <c r="FF299" s="1">
        <v>103</v>
      </c>
      <c r="FG299" s="1">
        <v>46</v>
      </c>
      <c r="FH299" s="1">
        <v>2622</v>
      </c>
      <c r="FI299" s="1">
        <v>47</v>
      </c>
      <c r="FK299" s="20">
        <v>38.8</v>
      </c>
      <c r="FL299" s="1">
        <v>36.8</v>
      </c>
      <c r="FM299" s="17"/>
      <c r="FN299" s="31">
        <v>1</v>
      </c>
      <c r="FO299" s="157">
        <v>1</v>
      </c>
      <c r="FP299" s="1">
        <v>0</v>
      </c>
      <c r="FQ299" s="1">
        <v>0</v>
      </c>
      <c r="FR299" s="1">
        <v>0</v>
      </c>
      <c r="FS299" s="1">
        <v>0</v>
      </c>
      <c r="FT299" s="1">
        <f t="shared" si="128"/>
        <v>0</v>
      </c>
      <c r="FU299" s="1">
        <v>0</v>
      </c>
      <c r="FV299" s="1">
        <f t="shared" si="129"/>
        <v>0</v>
      </c>
      <c r="FW299" s="1">
        <v>0</v>
      </c>
      <c r="FX299" s="1">
        <v>0</v>
      </c>
      <c r="FY299" s="17">
        <v>0</v>
      </c>
      <c r="FZ299" s="1">
        <v>0</v>
      </c>
      <c r="GB299" s="1">
        <v>0</v>
      </c>
      <c r="GC299" s="1">
        <v>0</v>
      </c>
      <c r="GD299" s="17">
        <v>0</v>
      </c>
      <c r="GE299" s="1">
        <v>0</v>
      </c>
      <c r="GG299" s="1">
        <v>0</v>
      </c>
      <c r="GH299" s="1">
        <v>0</v>
      </c>
      <c r="GI299" s="17">
        <v>0</v>
      </c>
      <c r="GJ299" s="1">
        <v>0</v>
      </c>
      <c r="GK299" s="1">
        <v>0</v>
      </c>
      <c r="GL299" s="1">
        <v>0</v>
      </c>
      <c r="GM299" s="32">
        <v>0</v>
      </c>
      <c r="GN299" s="17">
        <v>0</v>
      </c>
      <c r="GO299" s="17">
        <v>0</v>
      </c>
      <c r="GP299" s="1">
        <v>0</v>
      </c>
      <c r="GQ299" s="1">
        <v>0</v>
      </c>
      <c r="GR299" s="1">
        <v>0</v>
      </c>
      <c r="GS299" s="1">
        <v>0</v>
      </c>
      <c r="GT299" s="32">
        <v>0</v>
      </c>
      <c r="GU299" s="32">
        <v>0</v>
      </c>
      <c r="GV299" s="1">
        <v>0</v>
      </c>
      <c r="GW299" s="1">
        <v>0</v>
      </c>
      <c r="GX299" s="157">
        <v>0</v>
      </c>
      <c r="GY299" s="17">
        <v>0</v>
      </c>
      <c r="GZ299" s="17">
        <v>0</v>
      </c>
      <c r="HA299" s="25">
        <v>0</v>
      </c>
      <c r="HB299" s="1">
        <v>0</v>
      </c>
      <c r="HC299" s="17">
        <v>0</v>
      </c>
      <c r="HD299" s="170">
        <v>0</v>
      </c>
      <c r="HE299" s="17">
        <v>0</v>
      </c>
      <c r="HF299" s="17">
        <v>0</v>
      </c>
      <c r="HG299" s="17">
        <v>0</v>
      </c>
      <c r="HH299" s="17">
        <v>0</v>
      </c>
      <c r="HI299" s="17">
        <v>0</v>
      </c>
      <c r="HL299" s="1" t="s">
        <v>1202</v>
      </c>
      <c r="HM299" s="1">
        <v>0</v>
      </c>
      <c r="HN299" s="1">
        <v>0</v>
      </c>
      <c r="HO299" s="1">
        <v>0</v>
      </c>
      <c r="HP299" s="1">
        <v>0</v>
      </c>
      <c r="HQ299" s="1">
        <v>0</v>
      </c>
      <c r="HR299" s="32">
        <v>0</v>
      </c>
      <c r="HS299" s="1">
        <v>0</v>
      </c>
      <c r="HT299" s="32">
        <v>0</v>
      </c>
      <c r="HU299" s="32">
        <v>0</v>
      </c>
      <c r="HW299" s="32">
        <v>0</v>
      </c>
      <c r="HX299" s="32">
        <v>0</v>
      </c>
      <c r="HY299" s="1">
        <f t="shared" si="130"/>
        <v>0</v>
      </c>
      <c r="HZ299" s="1">
        <v>0</v>
      </c>
      <c r="IA299" s="1">
        <f t="shared" si="131"/>
        <v>0</v>
      </c>
      <c r="IB299" s="1">
        <v>0</v>
      </c>
      <c r="IC299" s="1">
        <v>0</v>
      </c>
      <c r="ID299" s="23">
        <v>0</v>
      </c>
      <c r="IE299" s="23"/>
      <c r="IF299" s="23"/>
      <c r="IG299" s="36">
        <v>1</v>
      </c>
      <c r="IH299" s="37" t="s">
        <v>242</v>
      </c>
      <c r="II299" s="179">
        <v>0</v>
      </c>
      <c r="IJ299" s="1" t="s">
        <v>1203</v>
      </c>
      <c r="IK299" s="1" t="s">
        <v>1178</v>
      </c>
      <c r="IL299" s="38"/>
      <c r="JE299" s="23"/>
      <c r="JI299" s="38"/>
      <c r="JN299" s="23"/>
    </row>
    <row r="300" s="8" customFormat="1" ht="105" spans="2:274">
      <c r="B300" s="203"/>
      <c r="C300" s="203"/>
      <c r="E300" s="204">
        <v>2</v>
      </c>
      <c r="F300" s="49">
        <v>1</v>
      </c>
      <c r="G300" s="205">
        <v>3</v>
      </c>
      <c r="H300" s="205">
        <v>1</v>
      </c>
      <c r="I300" s="71">
        <v>49.0855828724744</v>
      </c>
      <c r="J300" s="47">
        <v>1</v>
      </c>
      <c r="K300" s="68">
        <f t="shared" si="117"/>
        <v>4.90855828724744</v>
      </c>
      <c r="L300" s="49">
        <v>2</v>
      </c>
      <c r="M300" s="206">
        <v>26146</v>
      </c>
      <c r="N300" s="205">
        <v>0</v>
      </c>
      <c r="O300" s="205">
        <v>0</v>
      </c>
      <c r="P300" s="205">
        <v>1</v>
      </c>
      <c r="Q300" s="205">
        <v>0</v>
      </c>
      <c r="R300" s="1">
        <v>0</v>
      </c>
      <c r="S300" s="19">
        <v>295</v>
      </c>
      <c r="T300" s="83">
        <v>298</v>
      </c>
      <c r="U300" s="8">
        <v>2</v>
      </c>
      <c r="V300" s="8">
        <v>2</v>
      </c>
      <c r="W300" s="1">
        <v>2</v>
      </c>
      <c r="X300" s="1">
        <v>1</v>
      </c>
      <c r="Z300" s="212">
        <v>44075</v>
      </c>
      <c r="AA300" s="8" t="s">
        <v>1204</v>
      </c>
      <c r="AB300" s="208" t="s">
        <v>1205</v>
      </c>
      <c r="AC300" s="8">
        <v>24.97</v>
      </c>
      <c r="AD300" s="1">
        <v>2</v>
      </c>
      <c r="AE300" s="210" t="s">
        <v>298</v>
      </c>
      <c r="AF300" s="211"/>
      <c r="AG300" s="211" t="s">
        <v>235</v>
      </c>
      <c r="AH300" s="211">
        <v>1</v>
      </c>
      <c r="AI300" s="21">
        <v>1</v>
      </c>
      <c r="AJ300" s="211">
        <v>2.6</v>
      </c>
      <c r="AK300" s="205">
        <v>2.6</v>
      </c>
      <c r="AL300" s="107">
        <v>2</v>
      </c>
      <c r="AM300" s="8">
        <v>4</v>
      </c>
      <c r="AN300" s="1">
        <v>3</v>
      </c>
      <c r="AO300" s="8">
        <v>0</v>
      </c>
      <c r="AP300" s="8">
        <v>0</v>
      </c>
      <c r="AQ300" s="205">
        <v>4</v>
      </c>
      <c r="AR300" s="1">
        <v>2</v>
      </c>
      <c r="AS300" s="3">
        <v>2</v>
      </c>
      <c r="AT300" s="205" t="s">
        <v>259</v>
      </c>
      <c r="AU300" s="3">
        <v>2</v>
      </c>
      <c r="AV300" s="17">
        <v>1</v>
      </c>
      <c r="AW300" s="8">
        <v>0</v>
      </c>
      <c r="AX300" s="8">
        <v>1</v>
      </c>
      <c r="AY300" s="8">
        <v>1</v>
      </c>
      <c r="AZ300" s="8">
        <v>1</v>
      </c>
      <c r="BA300" s="1">
        <v>1</v>
      </c>
      <c r="BB300" s="205">
        <v>1</v>
      </c>
      <c r="BC300" s="22">
        <v>0</v>
      </c>
      <c r="BD300" s="8">
        <v>1</v>
      </c>
      <c r="BF300" s="8">
        <v>1</v>
      </c>
      <c r="BG300" s="8">
        <v>1</v>
      </c>
      <c r="BH300" s="17">
        <v>1</v>
      </c>
      <c r="BI300" s="8">
        <v>0</v>
      </c>
      <c r="BJ300" s="205">
        <v>0</v>
      </c>
      <c r="BK300" s="214">
        <v>4</v>
      </c>
      <c r="BL300" s="8">
        <v>0</v>
      </c>
      <c r="BM300" s="8">
        <v>0</v>
      </c>
      <c r="BN300" s="8">
        <v>1</v>
      </c>
      <c r="BO300" s="8">
        <v>0</v>
      </c>
      <c r="BP300" s="1">
        <v>1</v>
      </c>
      <c r="BQ300" s="205">
        <v>1</v>
      </c>
      <c r="BR300" s="8">
        <v>297.1</v>
      </c>
      <c r="BS300" s="1">
        <v>2</v>
      </c>
      <c r="BT300" s="1">
        <v>3</v>
      </c>
      <c r="BU300" s="1">
        <v>4</v>
      </c>
      <c r="BW300" s="8">
        <v>3.2</v>
      </c>
      <c r="BX300" s="17">
        <v>1</v>
      </c>
      <c r="BY300" s="1">
        <v>2</v>
      </c>
      <c r="BZ300" s="8">
        <v>84.4</v>
      </c>
      <c r="CA300" s="8">
        <v>129</v>
      </c>
      <c r="CB300" s="24">
        <v>2</v>
      </c>
      <c r="CC300" s="8">
        <v>50</v>
      </c>
      <c r="CD300" s="48">
        <f t="shared" si="133"/>
        <v>1</v>
      </c>
      <c r="CE300" s="48">
        <v>1</v>
      </c>
      <c r="CF300" s="213" t="s">
        <v>1206</v>
      </c>
      <c r="CG300" s="8">
        <v>0</v>
      </c>
      <c r="CH300" s="8">
        <v>0</v>
      </c>
      <c r="CI300" s="8" t="s">
        <v>823</v>
      </c>
      <c r="CJ300" s="8" t="s">
        <v>823</v>
      </c>
      <c r="CK300" s="8">
        <v>83</v>
      </c>
      <c r="CL300" s="1">
        <f t="shared" si="141"/>
        <v>1.66</v>
      </c>
      <c r="CM300" s="8">
        <v>16.7</v>
      </c>
      <c r="CN300" s="1">
        <v>2</v>
      </c>
      <c r="CO300" s="8">
        <v>46.3</v>
      </c>
      <c r="CP300" s="1">
        <v>1</v>
      </c>
      <c r="CQ300" s="1">
        <f t="shared" si="132"/>
        <v>4.63</v>
      </c>
      <c r="CR300" s="8">
        <v>1.47</v>
      </c>
      <c r="CS300" s="1">
        <f t="shared" si="134"/>
        <v>14.7</v>
      </c>
      <c r="CT300" s="22">
        <v>2</v>
      </c>
      <c r="CU300" s="8">
        <v>37</v>
      </c>
      <c r="CV300" s="107">
        <v>2</v>
      </c>
      <c r="CW300" s="8">
        <v>34.1</v>
      </c>
      <c r="CX300" s="26">
        <f t="shared" si="118"/>
        <v>1.5327543789925</v>
      </c>
      <c r="CY300" s="27">
        <f t="shared" si="119"/>
        <v>1.01161789013505</v>
      </c>
      <c r="CZ300" s="26">
        <f t="shared" si="120"/>
        <v>3.145</v>
      </c>
      <c r="DA300" s="28">
        <f t="shared" si="121"/>
        <v>-2.13338210986495</v>
      </c>
      <c r="DB300" s="22">
        <v>2</v>
      </c>
      <c r="DC300" s="1">
        <v>1</v>
      </c>
      <c r="DD300" s="205">
        <v>2</v>
      </c>
      <c r="DE300" s="29">
        <f t="shared" si="144"/>
        <v>0</v>
      </c>
      <c r="DF300" s="29">
        <v>0</v>
      </c>
      <c r="DG300" s="8">
        <v>21</v>
      </c>
      <c r="DH300" s="1">
        <f t="shared" si="135"/>
        <v>2.1</v>
      </c>
      <c r="DI300" s="8">
        <v>28</v>
      </c>
      <c r="DJ300" s="1">
        <f t="shared" si="123"/>
        <v>2.8</v>
      </c>
      <c r="DK300" s="17">
        <v>2</v>
      </c>
      <c r="DL300" s="8">
        <v>82</v>
      </c>
      <c r="DM300" s="8">
        <v>35</v>
      </c>
      <c r="DN300" s="1">
        <f t="shared" si="142"/>
        <v>3.5</v>
      </c>
      <c r="DO300" s="8">
        <v>4473</v>
      </c>
      <c r="DP300" s="1">
        <v>2</v>
      </c>
      <c r="DQ300" s="1">
        <f t="shared" si="143"/>
        <v>4.473</v>
      </c>
      <c r="DR300" s="8">
        <v>60</v>
      </c>
      <c r="DS300" s="213">
        <v>4.7</v>
      </c>
      <c r="DT300" s="8" t="s">
        <v>584</v>
      </c>
      <c r="DU300" s="8">
        <v>2</v>
      </c>
      <c r="DV300" s="8">
        <v>8</v>
      </c>
      <c r="DW300" s="1">
        <v>2</v>
      </c>
      <c r="DX300" s="210">
        <v>6.51</v>
      </c>
      <c r="DY300" s="8">
        <v>87</v>
      </c>
      <c r="DZ300" s="30">
        <v>125</v>
      </c>
      <c r="EA300" s="8">
        <v>80</v>
      </c>
      <c r="EB300" s="8">
        <v>17.6</v>
      </c>
      <c r="EC300" s="8">
        <v>43.2</v>
      </c>
      <c r="ED300" s="8">
        <v>1.55</v>
      </c>
      <c r="EE300" s="8">
        <v>40</v>
      </c>
      <c r="EF300" s="8">
        <v>38.3</v>
      </c>
      <c r="EG300" s="26">
        <f t="shared" si="145"/>
        <v>1.58319877396862</v>
      </c>
      <c r="EH300" s="26">
        <f t="shared" si="146"/>
        <v>1.04491119081929</v>
      </c>
      <c r="EI300" s="1">
        <f t="shared" si="147"/>
        <v>3.4</v>
      </c>
      <c r="EJ300" s="28">
        <f t="shared" si="148"/>
        <v>-2.35508880918071</v>
      </c>
      <c r="EK300" s="22">
        <v>2</v>
      </c>
      <c r="EL300" s="1">
        <v>2</v>
      </c>
      <c r="EM300" s="8">
        <v>61</v>
      </c>
      <c r="EN300" s="8">
        <v>111</v>
      </c>
      <c r="EO300" s="8">
        <v>81</v>
      </c>
      <c r="EP300" s="8">
        <v>34</v>
      </c>
      <c r="EQ300" s="8">
        <v>5036</v>
      </c>
      <c r="ER300" s="213">
        <v>55</v>
      </c>
      <c r="ES300" s="214">
        <v>266.2</v>
      </c>
      <c r="ET300" s="8">
        <v>1</v>
      </c>
      <c r="EU300" s="8">
        <v>2.31</v>
      </c>
      <c r="EV300" s="8">
        <v>54.5</v>
      </c>
      <c r="EW300" s="30">
        <v>113</v>
      </c>
      <c r="EX300" s="8">
        <v>50</v>
      </c>
      <c r="EY300" s="8">
        <v>19.2</v>
      </c>
      <c r="EZ300" s="8">
        <v>40.1</v>
      </c>
      <c r="FA300" s="8">
        <v>1.7</v>
      </c>
      <c r="FB300" s="8">
        <v>34</v>
      </c>
      <c r="FC300" s="8">
        <v>36.1</v>
      </c>
      <c r="FD300" s="8">
        <v>45</v>
      </c>
      <c r="FE300" s="8">
        <v>41</v>
      </c>
      <c r="FF300" s="8">
        <v>85</v>
      </c>
      <c r="FG300" s="8">
        <v>38</v>
      </c>
      <c r="FH300" s="8">
        <v>3982</v>
      </c>
      <c r="FI300" s="8">
        <v>58</v>
      </c>
      <c r="FK300" s="210">
        <v>38.5</v>
      </c>
      <c r="FL300" s="8">
        <v>36.7</v>
      </c>
      <c r="FM300" s="17"/>
      <c r="FN300" s="31">
        <v>1</v>
      </c>
      <c r="FO300" s="157">
        <v>1</v>
      </c>
      <c r="FP300" s="8">
        <v>1</v>
      </c>
      <c r="FQ300" s="1">
        <v>0</v>
      </c>
      <c r="FR300" s="8">
        <v>0</v>
      </c>
      <c r="FS300" s="1">
        <v>0</v>
      </c>
      <c r="FT300" s="1">
        <f t="shared" si="128"/>
        <v>0</v>
      </c>
      <c r="FU300" s="205">
        <v>0</v>
      </c>
      <c r="FV300" s="1">
        <f t="shared" si="129"/>
        <v>0</v>
      </c>
      <c r="FW300" s="1">
        <v>0</v>
      </c>
      <c r="FX300" s="1">
        <v>0</v>
      </c>
      <c r="FY300" s="17">
        <v>0</v>
      </c>
      <c r="FZ300" s="1">
        <v>0</v>
      </c>
      <c r="GA300" s="17"/>
      <c r="GB300" s="1">
        <v>0</v>
      </c>
      <c r="GC300" s="17">
        <v>0</v>
      </c>
      <c r="GD300" s="17">
        <v>1</v>
      </c>
      <c r="GE300" s="1">
        <v>0</v>
      </c>
      <c r="GF300" s="17"/>
      <c r="GG300" s="1">
        <v>0</v>
      </c>
      <c r="GH300" s="17">
        <v>1</v>
      </c>
      <c r="GI300" s="17">
        <v>0</v>
      </c>
      <c r="GJ300" s="1">
        <v>0</v>
      </c>
      <c r="GK300" s="8">
        <v>1</v>
      </c>
      <c r="GL300" s="8">
        <v>1</v>
      </c>
      <c r="GM300" s="32">
        <v>0</v>
      </c>
      <c r="GN300" s="17">
        <v>0</v>
      </c>
      <c r="GO300" s="8">
        <v>0</v>
      </c>
      <c r="GP300" s="1">
        <v>0</v>
      </c>
      <c r="GQ300" s="1">
        <v>0</v>
      </c>
      <c r="GR300" s="205">
        <v>0</v>
      </c>
      <c r="GS300" s="1">
        <v>0</v>
      </c>
      <c r="GT300" s="32">
        <v>0</v>
      </c>
      <c r="GU300" s="32">
        <v>0</v>
      </c>
      <c r="GV300" s="8" t="s">
        <v>1207</v>
      </c>
      <c r="GW300" s="8">
        <v>0</v>
      </c>
      <c r="GX300" s="157">
        <v>0</v>
      </c>
      <c r="GY300" s="8">
        <v>1</v>
      </c>
      <c r="GZ300" s="8">
        <v>0</v>
      </c>
      <c r="HA300" s="213" t="s">
        <v>1208</v>
      </c>
      <c r="HB300" s="8" t="s">
        <v>1209</v>
      </c>
      <c r="HC300" s="15">
        <v>1</v>
      </c>
      <c r="HD300" s="170">
        <v>1</v>
      </c>
      <c r="HE300" s="17">
        <v>0</v>
      </c>
      <c r="HF300" s="17">
        <v>0</v>
      </c>
      <c r="HG300" s="17">
        <v>0</v>
      </c>
      <c r="HH300" s="8">
        <v>0</v>
      </c>
      <c r="HI300" s="8">
        <v>1</v>
      </c>
      <c r="HJ300" s="205" t="s">
        <v>197</v>
      </c>
      <c r="HL300" s="8">
        <v>0</v>
      </c>
      <c r="HM300" s="8">
        <v>0</v>
      </c>
      <c r="HN300" s="8" t="s">
        <v>823</v>
      </c>
      <c r="HO300" s="8" t="s">
        <v>823</v>
      </c>
      <c r="HP300" s="8">
        <v>0</v>
      </c>
      <c r="HQ300" s="8">
        <v>0</v>
      </c>
      <c r="HR300" s="32">
        <v>0</v>
      </c>
      <c r="HS300" s="1">
        <v>0</v>
      </c>
      <c r="HT300" s="32">
        <v>0</v>
      </c>
      <c r="HU300" s="32">
        <v>0</v>
      </c>
      <c r="HV300" s="1"/>
      <c r="HW300" s="32">
        <v>0</v>
      </c>
      <c r="HX300" s="32">
        <v>0</v>
      </c>
      <c r="HY300" s="1">
        <f t="shared" si="130"/>
        <v>0</v>
      </c>
      <c r="HZ300" s="1">
        <v>0</v>
      </c>
      <c r="IA300" s="1">
        <f t="shared" si="131"/>
        <v>0</v>
      </c>
      <c r="IB300" s="1">
        <v>0</v>
      </c>
      <c r="IC300" s="8">
        <v>0</v>
      </c>
      <c r="ID300" s="214">
        <v>0</v>
      </c>
      <c r="IE300" s="214"/>
      <c r="IF300" s="214"/>
      <c r="IG300" s="215">
        <v>4</v>
      </c>
      <c r="IH300" s="214" t="s">
        <v>242</v>
      </c>
      <c r="II300" s="179">
        <v>0</v>
      </c>
      <c r="IJ300" s="8" t="s">
        <v>1210</v>
      </c>
      <c r="IL300" s="8" t="s">
        <v>242</v>
      </c>
      <c r="IM300" s="8">
        <v>0</v>
      </c>
      <c r="IN300" s="8">
        <v>0</v>
      </c>
      <c r="IO300" s="8">
        <v>242.4</v>
      </c>
      <c r="IQ300" s="8">
        <v>1.9</v>
      </c>
      <c r="IR300" s="8">
        <v>53.1</v>
      </c>
      <c r="IS300" s="8">
        <v>124</v>
      </c>
      <c r="IT300" s="8">
        <v>51</v>
      </c>
      <c r="IU300" s="8">
        <v>20</v>
      </c>
      <c r="IV300" s="8">
        <v>37.9</v>
      </c>
      <c r="IW300" s="8">
        <v>1.77</v>
      </c>
      <c r="IX300" s="8">
        <v>32</v>
      </c>
      <c r="IY300" s="8">
        <v>22.8</v>
      </c>
      <c r="IZ300" s="8">
        <v>26</v>
      </c>
      <c r="JA300" s="8">
        <v>38</v>
      </c>
      <c r="JB300" s="8">
        <v>82</v>
      </c>
      <c r="JC300" s="8">
        <v>46</v>
      </c>
      <c r="JD300" s="8">
        <v>3985</v>
      </c>
      <c r="JE300" s="214">
        <v>49</v>
      </c>
      <c r="JI300" s="8" t="s">
        <v>242</v>
      </c>
      <c r="JN300" s="214"/>
    </row>
    <row r="301" s="1" customFormat="1" spans="1:274">
      <c r="A301" s="17">
        <v>178</v>
      </c>
      <c r="B301" s="48">
        <v>3001231809</v>
      </c>
      <c r="C301" s="48" t="s">
        <v>1211</v>
      </c>
      <c r="E301" s="49">
        <v>3</v>
      </c>
      <c r="F301" s="49">
        <v>2</v>
      </c>
      <c r="G301" s="17">
        <v>3</v>
      </c>
      <c r="H301" s="1">
        <v>1</v>
      </c>
      <c r="I301" s="71">
        <v>67.6995079755575</v>
      </c>
      <c r="J301" s="47">
        <v>2</v>
      </c>
      <c r="K301" s="68">
        <f t="shared" si="117"/>
        <v>6.76995079755575</v>
      </c>
      <c r="L301" s="49">
        <v>4</v>
      </c>
      <c r="M301" s="78">
        <v>18537</v>
      </c>
      <c r="N301" s="1">
        <v>0</v>
      </c>
      <c r="O301" s="1">
        <v>0</v>
      </c>
      <c r="P301" s="1">
        <v>1</v>
      </c>
      <c r="Q301" s="1">
        <v>2</v>
      </c>
      <c r="R301" s="1">
        <v>1</v>
      </c>
      <c r="S301" s="19">
        <v>296</v>
      </c>
      <c r="T301" s="83">
        <v>299</v>
      </c>
      <c r="U301" s="1">
        <v>1</v>
      </c>
      <c r="V301" s="1">
        <v>1</v>
      </c>
      <c r="W301" s="1">
        <v>1</v>
      </c>
      <c r="X301" s="1">
        <v>1</v>
      </c>
      <c r="Z301" s="88">
        <v>43264</v>
      </c>
      <c r="AA301" s="17">
        <v>159</v>
      </c>
      <c r="AB301" s="17" t="s">
        <v>975</v>
      </c>
      <c r="AC301" s="1">
        <v>23.3</v>
      </c>
      <c r="AD301" s="1">
        <v>2</v>
      </c>
      <c r="AE301" s="20" t="s">
        <v>1212</v>
      </c>
      <c r="AF301" s="16"/>
      <c r="AG301" s="16" t="s">
        <v>255</v>
      </c>
      <c r="AH301" s="16">
        <v>3</v>
      </c>
      <c r="AI301" s="21">
        <v>3</v>
      </c>
      <c r="AJ301" s="16">
        <v>2.1</v>
      </c>
      <c r="AK301" s="17">
        <v>2.1</v>
      </c>
      <c r="AL301" s="107">
        <v>2</v>
      </c>
      <c r="AM301" s="1">
        <v>4</v>
      </c>
      <c r="AN301" s="1">
        <v>3</v>
      </c>
      <c r="AO301" s="1">
        <v>0</v>
      </c>
      <c r="AP301" s="1">
        <v>0</v>
      </c>
      <c r="AQ301" s="17">
        <v>4</v>
      </c>
      <c r="AR301" s="1">
        <v>2</v>
      </c>
      <c r="AS301" s="3">
        <v>2</v>
      </c>
      <c r="AT301" s="17" t="s">
        <v>259</v>
      </c>
      <c r="AU301" s="3">
        <v>2</v>
      </c>
      <c r="AV301" s="17">
        <v>1</v>
      </c>
      <c r="AW301" s="1">
        <v>0</v>
      </c>
      <c r="AX301" s="1">
        <v>1</v>
      </c>
      <c r="AY301" s="1">
        <v>1</v>
      </c>
      <c r="AZ301" s="1">
        <v>0</v>
      </c>
      <c r="BA301" s="1">
        <v>0</v>
      </c>
      <c r="BB301" s="107">
        <v>0</v>
      </c>
      <c r="BC301" s="22">
        <v>0</v>
      </c>
      <c r="BD301" s="22">
        <v>0</v>
      </c>
      <c r="BE301" s="22"/>
      <c r="BF301" s="1">
        <v>0</v>
      </c>
      <c r="BG301" s="1">
        <v>0</v>
      </c>
      <c r="BH301" s="17">
        <v>0</v>
      </c>
      <c r="BI301" s="1">
        <v>0</v>
      </c>
      <c r="BJ301" s="17">
        <v>0</v>
      </c>
      <c r="BK301" s="23">
        <v>4</v>
      </c>
      <c r="BL301" s="1">
        <v>0</v>
      </c>
      <c r="BM301" s="1">
        <v>0</v>
      </c>
      <c r="BN301" s="1">
        <v>1</v>
      </c>
      <c r="BO301" s="1">
        <v>0</v>
      </c>
      <c r="BP301" s="1">
        <v>1</v>
      </c>
      <c r="BQ301" s="1">
        <v>1</v>
      </c>
      <c r="BR301" s="1">
        <v>1.8</v>
      </c>
      <c r="BS301" s="1">
        <v>1</v>
      </c>
      <c r="BT301" s="1">
        <v>1</v>
      </c>
      <c r="BU301" s="1">
        <v>1</v>
      </c>
      <c r="BW301" s="1">
        <v>3.66</v>
      </c>
      <c r="BX301" s="17">
        <v>1</v>
      </c>
      <c r="BY301" s="1">
        <v>2</v>
      </c>
      <c r="BZ301" s="1">
        <v>50.5</v>
      </c>
      <c r="CA301" s="1">
        <v>147</v>
      </c>
      <c r="CB301" s="24">
        <v>2</v>
      </c>
      <c r="CC301" s="24">
        <v>159</v>
      </c>
      <c r="CD301" s="48">
        <f t="shared" si="133"/>
        <v>3.18</v>
      </c>
      <c r="CE301" s="48">
        <v>3</v>
      </c>
      <c r="CF301" s="25">
        <v>0</v>
      </c>
      <c r="CG301" s="17">
        <v>0</v>
      </c>
      <c r="CH301" s="17">
        <v>0</v>
      </c>
      <c r="CI301" s="17">
        <v>0</v>
      </c>
      <c r="CJ301" s="17">
        <v>0</v>
      </c>
      <c r="CK301" s="17">
        <v>159</v>
      </c>
      <c r="CL301" s="1">
        <f t="shared" si="141"/>
        <v>3.18</v>
      </c>
      <c r="CM301" s="22">
        <v>10.6</v>
      </c>
      <c r="CN301" s="17">
        <v>1</v>
      </c>
      <c r="CO301" s="1">
        <v>109.3</v>
      </c>
      <c r="CP301" s="17">
        <v>7</v>
      </c>
      <c r="CQ301" s="1">
        <f t="shared" si="132"/>
        <v>10.93</v>
      </c>
      <c r="CR301" s="1">
        <v>0.92</v>
      </c>
      <c r="CS301" s="1">
        <f t="shared" si="134"/>
        <v>9.2</v>
      </c>
      <c r="CT301" s="107">
        <v>1</v>
      </c>
      <c r="CU301" s="22">
        <v>35</v>
      </c>
      <c r="CV301" s="107">
        <v>2</v>
      </c>
      <c r="CW301" s="22">
        <v>20</v>
      </c>
      <c r="CX301" s="26">
        <f t="shared" si="118"/>
        <v>1.30102999566398</v>
      </c>
      <c r="CY301" s="27">
        <f t="shared" si="119"/>
        <v>0.858679797138228</v>
      </c>
      <c r="CZ301" s="26">
        <f t="shared" si="120"/>
        <v>2.975</v>
      </c>
      <c r="DA301" s="28">
        <f t="shared" si="121"/>
        <v>-2.11632020286177</v>
      </c>
      <c r="DB301" s="22">
        <v>2</v>
      </c>
      <c r="DC301" s="1">
        <v>1</v>
      </c>
      <c r="DD301" s="17">
        <v>2</v>
      </c>
      <c r="DE301" s="29">
        <f t="shared" si="144"/>
        <v>0</v>
      </c>
      <c r="DF301" s="29">
        <v>0</v>
      </c>
      <c r="DG301" s="1">
        <v>14</v>
      </c>
      <c r="DH301" s="1">
        <f t="shared" si="135"/>
        <v>1.4</v>
      </c>
      <c r="DI301" s="1">
        <v>20</v>
      </c>
      <c r="DJ301" s="1">
        <f t="shared" si="123"/>
        <v>2</v>
      </c>
      <c r="DK301" s="17">
        <v>1</v>
      </c>
      <c r="DL301" s="1">
        <v>76</v>
      </c>
      <c r="DM301" s="1">
        <v>45</v>
      </c>
      <c r="DN301" s="1">
        <f t="shared" si="142"/>
        <v>4.5</v>
      </c>
      <c r="DO301" s="1">
        <v>4875</v>
      </c>
      <c r="DP301" s="1">
        <v>2</v>
      </c>
      <c r="DQ301" s="1">
        <f t="shared" si="143"/>
        <v>4.875</v>
      </c>
      <c r="DR301" s="1">
        <v>89</v>
      </c>
      <c r="DS301" s="25">
        <v>4.5</v>
      </c>
      <c r="DT301" s="1" t="s">
        <v>260</v>
      </c>
      <c r="DU301" s="1">
        <v>1</v>
      </c>
      <c r="DV301" s="1">
        <v>6</v>
      </c>
      <c r="DW301" s="1">
        <v>1</v>
      </c>
      <c r="DX301" s="20">
        <v>8.34</v>
      </c>
      <c r="DY301" s="1">
        <v>81</v>
      </c>
      <c r="DZ301" s="30">
        <v>147</v>
      </c>
      <c r="EA301" s="1">
        <v>100</v>
      </c>
      <c r="EB301" s="1">
        <v>11.7</v>
      </c>
      <c r="EC301" s="1">
        <v>87.5</v>
      </c>
      <c r="ED301" s="1">
        <v>1.02</v>
      </c>
      <c r="EE301" s="1">
        <v>36</v>
      </c>
      <c r="EF301" s="1">
        <v>41.4</v>
      </c>
      <c r="EG301" s="26">
        <f t="shared" si="145"/>
        <v>1.6170003411209</v>
      </c>
      <c r="EH301" s="26">
        <f t="shared" si="146"/>
        <v>1.06722022513979</v>
      </c>
      <c r="EI301" s="1">
        <f t="shared" si="147"/>
        <v>3.06</v>
      </c>
      <c r="EJ301" s="28">
        <f t="shared" si="148"/>
        <v>-1.99277977486021</v>
      </c>
      <c r="EK301" s="22">
        <v>2</v>
      </c>
      <c r="EL301" s="1">
        <v>2</v>
      </c>
      <c r="EM301" s="1">
        <v>467</v>
      </c>
      <c r="EN301" s="1">
        <v>553</v>
      </c>
      <c r="EO301" s="1">
        <v>78</v>
      </c>
      <c r="EP301" s="1">
        <v>43</v>
      </c>
      <c r="EQ301" s="1">
        <v>4920</v>
      </c>
      <c r="ER301" s="25">
        <v>68</v>
      </c>
      <c r="ES301" s="23">
        <v>1.7</v>
      </c>
      <c r="ET301" s="1">
        <v>1</v>
      </c>
      <c r="EU301" s="1">
        <v>7.39</v>
      </c>
      <c r="EV301" s="1">
        <v>67.9</v>
      </c>
      <c r="EW301" s="30">
        <v>140</v>
      </c>
      <c r="EX301" s="1">
        <v>128</v>
      </c>
      <c r="EY301" s="1">
        <v>11.4</v>
      </c>
      <c r="EZ301" s="1">
        <v>92.8</v>
      </c>
      <c r="FA301" s="1">
        <v>0.99</v>
      </c>
      <c r="FB301" s="1">
        <v>35</v>
      </c>
      <c r="FC301" s="1">
        <v>27.5</v>
      </c>
      <c r="FD301" s="1">
        <v>137</v>
      </c>
      <c r="FE301" s="1">
        <v>52</v>
      </c>
      <c r="FF301" s="1">
        <v>90</v>
      </c>
      <c r="FG301" s="1">
        <v>78</v>
      </c>
      <c r="FH301" s="1">
        <v>3603</v>
      </c>
      <c r="FI301" s="1">
        <v>65</v>
      </c>
      <c r="FK301" s="20">
        <v>36.9</v>
      </c>
      <c r="FL301" s="1">
        <v>36.5</v>
      </c>
      <c r="FN301" s="31">
        <v>0</v>
      </c>
      <c r="FO301" s="32">
        <v>0</v>
      </c>
      <c r="FP301" s="1">
        <v>2</v>
      </c>
      <c r="FQ301" s="1">
        <v>1</v>
      </c>
      <c r="FR301" s="1">
        <v>0</v>
      </c>
      <c r="FS301" s="1">
        <v>0</v>
      </c>
      <c r="FT301" s="1">
        <f t="shared" si="128"/>
        <v>0</v>
      </c>
      <c r="FU301" s="1">
        <v>0</v>
      </c>
      <c r="FV301" s="1">
        <f t="shared" si="129"/>
        <v>0</v>
      </c>
      <c r="FW301" s="1">
        <v>0</v>
      </c>
      <c r="FX301" s="1">
        <v>0</v>
      </c>
      <c r="FY301" s="17">
        <v>0</v>
      </c>
      <c r="FZ301" s="1">
        <v>0</v>
      </c>
      <c r="GB301" s="1">
        <v>0</v>
      </c>
      <c r="GC301" s="1">
        <v>0</v>
      </c>
      <c r="GD301" s="17">
        <v>0</v>
      </c>
      <c r="GE301" s="1">
        <v>0</v>
      </c>
      <c r="GG301" s="1">
        <v>0</v>
      </c>
      <c r="GH301" s="1">
        <v>0</v>
      </c>
      <c r="GI301" s="17">
        <v>0</v>
      </c>
      <c r="GJ301" s="1">
        <v>0</v>
      </c>
      <c r="GK301" s="1">
        <v>0</v>
      </c>
      <c r="GL301" s="1">
        <v>0</v>
      </c>
      <c r="GM301" s="32">
        <v>0</v>
      </c>
      <c r="GN301" s="17">
        <v>0</v>
      </c>
      <c r="GO301" s="17">
        <v>0</v>
      </c>
      <c r="GP301" s="1">
        <v>0</v>
      </c>
      <c r="GQ301" s="1">
        <v>0</v>
      </c>
      <c r="GR301" s="1">
        <v>0</v>
      </c>
      <c r="GS301" s="1">
        <v>0</v>
      </c>
      <c r="GT301" s="32">
        <v>0</v>
      </c>
      <c r="GU301" s="32">
        <v>0</v>
      </c>
      <c r="GV301" s="1">
        <v>0</v>
      </c>
      <c r="GW301" s="1">
        <v>0</v>
      </c>
      <c r="GX301" s="157">
        <v>0</v>
      </c>
      <c r="GY301" s="17">
        <v>0</v>
      </c>
      <c r="GZ301" s="17">
        <v>0</v>
      </c>
      <c r="HA301" s="25">
        <v>0</v>
      </c>
      <c r="HB301" s="1">
        <v>0</v>
      </c>
      <c r="HC301" s="17">
        <v>0</v>
      </c>
      <c r="HD301" s="170">
        <v>0</v>
      </c>
      <c r="HE301" s="17">
        <v>0</v>
      </c>
      <c r="HF301" s="17">
        <v>0</v>
      </c>
      <c r="HG301" s="17">
        <v>0</v>
      </c>
      <c r="HH301" s="17">
        <v>0</v>
      </c>
      <c r="HI301" s="17">
        <v>0</v>
      </c>
      <c r="HL301" s="1">
        <v>0</v>
      </c>
      <c r="HM301" s="1">
        <v>0</v>
      </c>
      <c r="HN301" s="1">
        <v>0</v>
      </c>
      <c r="HO301" s="1">
        <v>0</v>
      </c>
      <c r="HP301" s="1">
        <v>0</v>
      </c>
      <c r="HQ301" s="1">
        <v>0</v>
      </c>
      <c r="HR301" s="32">
        <v>0</v>
      </c>
      <c r="HS301" s="1">
        <v>0</v>
      </c>
      <c r="HT301" s="32">
        <v>0</v>
      </c>
      <c r="HU301" s="32">
        <v>0</v>
      </c>
      <c r="HW301" s="32">
        <v>0</v>
      </c>
      <c r="HX301" s="32">
        <v>0</v>
      </c>
      <c r="HY301" s="1">
        <f t="shared" si="130"/>
        <v>0</v>
      </c>
      <c r="HZ301" s="1">
        <v>0</v>
      </c>
      <c r="IA301" s="1">
        <f t="shared" si="131"/>
        <v>0</v>
      </c>
      <c r="IB301" s="1">
        <v>0</v>
      </c>
      <c r="IC301" s="1">
        <v>0</v>
      </c>
      <c r="ID301" s="23">
        <v>0</v>
      </c>
      <c r="IE301" s="23"/>
      <c r="IF301" s="23"/>
      <c r="IG301" s="36">
        <v>4</v>
      </c>
      <c r="IH301" s="37" t="s">
        <v>331</v>
      </c>
      <c r="II301" s="33">
        <v>0</v>
      </c>
      <c r="IJ301" s="1" t="s">
        <v>1213</v>
      </c>
      <c r="IK301" s="1" t="s">
        <v>1214</v>
      </c>
      <c r="IL301" s="38" t="s">
        <v>261</v>
      </c>
      <c r="IM301" s="1">
        <v>0</v>
      </c>
      <c r="IN301" s="1">
        <v>0</v>
      </c>
      <c r="IO301" s="1">
        <v>1.94</v>
      </c>
      <c r="IQ301" s="1">
        <v>7.91</v>
      </c>
      <c r="IR301" s="1">
        <v>69.7</v>
      </c>
      <c r="IS301" s="1">
        <v>137</v>
      </c>
      <c r="IT301" s="1">
        <v>242</v>
      </c>
      <c r="IU301" s="1">
        <v>13.7</v>
      </c>
      <c r="IV301" s="1">
        <v>61.8</v>
      </c>
      <c r="IW301" s="1">
        <v>1.2</v>
      </c>
      <c r="IX301" s="1">
        <v>33</v>
      </c>
      <c r="IY301" s="1">
        <v>21.1</v>
      </c>
      <c r="IZ301" s="1">
        <v>10</v>
      </c>
      <c r="JA301" s="1">
        <v>15</v>
      </c>
      <c r="JB301" s="1">
        <v>107</v>
      </c>
      <c r="JC301" s="1">
        <v>64</v>
      </c>
      <c r="JD301" s="1">
        <v>3604</v>
      </c>
      <c r="JE301" s="23">
        <v>80</v>
      </c>
      <c r="JI301" s="38" t="s">
        <v>261</v>
      </c>
      <c r="JN301" s="23"/>
    </row>
    <row r="302" s="3" customFormat="1" ht="30" spans="2:274">
      <c r="B302" s="56"/>
      <c r="C302" s="56"/>
      <c r="E302" s="54">
        <v>3</v>
      </c>
      <c r="F302" s="49">
        <v>2</v>
      </c>
      <c r="G302" s="66">
        <v>3</v>
      </c>
      <c r="H302" s="66">
        <v>1</v>
      </c>
      <c r="I302" s="71">
        <v>69.9185593645163</v>
      </c>
      <c r="J302" s="47">
        <v>2</v>
      </c>
      <c r="K302" s="68">
        <f t="shared" si="117"/>
        <v>6.99185593645163</v>
      </c>
      <c r="L302" s="49">
        <v>5</v>
      </c>
      <c r="M302" s="79">
        <v>18537</v>
      </c>
      <c r="N302" s="66">
        <v>0</v>
      </c>
      <c r="O302" s="66">
        <v>0</v>
      </c>
      <c r="P302" s="66">
        <v>1</v>
      </c>
      <c r="Q302" s="66">
        <v>2</v>
      </c>
      <c r="R302" s="1">
        <v>1</v>
      </c>
      <c r="S302" s="19">
        <v>297</v>
      </c>
      <c r="T302" s="83">
        <v>300</v>
      </c>
      <c r="U302" s="3">
        <v>2</v>
      </c>
      <c r="V302" s="3">
        <v>2</v>
      </c>
      <c r="W302" s="1">
        <v>2</v>
      </c>
      <c r="X302" s="1">
        <v>1</v>
      </c>
      <c r="Z302" s="92">
        <v>44075</v>
      </c>
      <c r="AA302" s="66">
        <v>161</v>
      </c>
      <c r="AB302" s="66">
        <v>0</v>
      </c>
      <c r="AC302" s="3">
        <v>23.3</v>
      </c>
      <c r="AD302" s="1">
        <v>2</v>
      </c>
      <c r="AE302" s="95" t="s">
        <v>635</v>
      </c>
      <c r="AF302" s="94"/>
      <c r="AG302" s="94" t="s">
        <v>255</v>
      </c>
      <c r="AH302" s="94">
        <v>3</v>
      </c>
      <c r="AI302" s="21">
        <v>3</v>
      </c>
      <c r="AJ302" s="94">
        <v>1.8</v>
      </c>
      <c r="AK302" s="66">
        <v>1.8</v>
      </c>
      <c r="AL302" s="22">
        <v>1</v>
      </c>
      <c r="AM302" s="3">
        <v>2</v>
      </c>
      <c r="AN302" s="3">
        <v>2</v>
      </c>
      <c r="AO302" s="3" t="s">
        <v>490</v>
      </c>
      <c r="AP302" s="3">
        <v>0</v>
      </c>
      <c r="AQ302" s="66">
        <v>5</v>
      </c>
      <c r="AR302" s="3">
        <v>3</v>
      </c>
      <c r="AS302" s="3">
        <v>2</v>
      </c>
      <c r="AT302" s="66" t="s">
        <v>285</v>
      </c>
      <c r="AU302" s="3">
        <v>3</v>
      </c>
      <c r="AV302" s="3">
        <v>2</v>
      </c>
      <c r="AW302" s="3">
        <v>0</v>
      </c>
      <c r="AX302" s="3">
        <v>1</v>
      </c>
      <c r="AY302" s="3">
        <v>1</v>
      </c>
      <c r="AZ302" s="3">
        <v>0</v>
      </c>
      <c r="BA302" s="1">
        <v>0</v>
      </c>
      <c r="BB302" s="66">
        <v>0</v>
      </c>
      <c r="BC302" s="22">
        <v>0</v>
      </c>
      <c r="BD302" s="3">
        <v>0</v>
      </c>
      <c r="BF302" s="3">
        <v>0</v>
      </c>
      <c r="BG302" s="3">
        <v>0</v>
      </c>
      <c r="BH302" s="17">
        <v>0</v>
      </c>
      <c r="BI302" s="3">
        <v>0</v>
      </c>
      <c r="BJ302" s="66">
        <v>0</v>
      </c>
      <c r="BK302" s="118">
        <v>2</v>
      </c>
      <c r="BL302" s="3">
        <v>0</v>
      </c>
      <c r="BM302" s="3">
        <v>0</v>
      </c>
      <c r="BN302" s="3">
        <v>1</v>
      </c>
      <c r="BO302" s="3">
        <v>0</v>
      </c>
      <c r="BP302" s="1">
        <v>1</v>
      </c>
      <c r="BQ302" s="66">
        <v>1</v>
      </c>
      <c r="BR302" s="3">
        <v>175.6</v>
      </c>
      <c r="BS302" s="1">
        <v>2</v>
      </c>
      <c r="BT302" s="1">
        <v>3</v>
      </c>
      <c r="BU302" s="1">
        <v>4</v>
      </c>
      <c r="BW302" s="3">
        <v>4.67</v>
      </c>
      <c r="BX302" s="1">
        <v>2</v>
      </c>
      <c r="BY302" s="1">
        <v>2</v>
      </c>
      <c r="BZ302" s="3">
        <v>58.2</v>
      </c>
      <c r="CA302" s="3">
        <v>143</v>
      </c>
      <c r="CB302" s="24">
        <v>2</v>
      </c>
      <c r="CC302" s="3">
        <v>161</v>
      </c>
      <c r="CD302" s="48">
        <f t="shared" si="133"/>
        <v>3.22</v>
      </c>
      <c r="CE302" s="48">
        <v>3</v>
      </c>
      <c r="CF302" s="129">
        <v>0</v>
      </c>
      <c r="CG302" s="3">
        <v>0</v>
      </c>
      <c r="CH302" s="3">
        <v>0</v>
      </c>
      <c r="CI302" s="3">
        <v>0</v>
      </c>
      <c r="CJ302" s="3">
        <v>0</v>
      </c>
      <c r="CK302" s="3">
        <v>161</v>
      </c>
      <c r="CL302" s="1">
        <f t="shared" si="141"/>
        <v>3.22</v>
      </c>
      <c r="CM302" s="3">
        <v>12.1</v>
      </c>
      <c r="CN302" s="17">
        <v>1</v>
      </c>
      <c r="CO302" s="3">
        <v>81.2</v>
      </c>
      <c r="CP302" s="17">
        <v>5</v>
      </c>
      <c r="CQ302" s="1">
        <f t="shared" si="132"/>
        <v>8.12</v>
      </c>
      <c r="CR302" s="3">
        <v>1.05</v>
      </c>
      <c r="CS302" s="1">
        <f t="shared" si="134"/>
        <v>10.5</v>
      </c>
      <c r="CT302" s="107">
        <v>1</v>
      </c>
      <c r="CU302" s="3">
        <v>38</v>
      </c>
      <c r="CV302" s="107">
        <v>2</v>
      </c>
      <c r="CW302" s="3">
        <v>22</v>
      </c>
      <c r="CX302" s="26">
        <f t="shared" si="118"/>
        <v>1.34242268082221</v>
      </c>
      <c r="CY302" s="27">
        <f t="shared" si="119"/>
        <v>0.885998969342656</v>
      </c>
      <c r="CZ302" s="26">
        <f t="shared" si="120"/>
        <v>3.23</v>
      </c>
      <c r="DA302" s="28">
        <f t="shared" si="121"/>
        <v>-2.34400103065734</v>
      </c>
      <c r="DB302" s="22">
        <v>2</v>
      </c>
      <c r="DC302" s="1">
        <v>1</v>
      </c>
      <c r="DD302" s="66">
        <v>2</v>
      </c>
      <c r="DE302" s="29">
        <f t="shared" si="144"/>
        <v>0</v>
      </c>
      <c r="DF302" s="29">
        <v>0</v>
      </c>
      <c r="DG302" s="3">
        <v>11</v>
      </c>
      <c r="DH302" s="1">
        <f t="shared" si="135"/>
        <v>1.1</v>
      </c>
      <c r="DI302" s="3">
        <v>21</v>
      </c>
      <c r="DJ302" s="1">
        <f t="shared" si="123"/>
        <v>2.1</v>
      </c>
      <c r="DK302" s="17">
        <v>1</v>
      </c>
      <c r="DL302" s="3">
        <v>71</v>
      </c>
      <c r="DM302" s="3">
        <v>36</v>
      </c>
      <c r="DN302" s="1">
        <f t="shared" si="142"/>
        <v>3.6</v>
      </c>
      <c r="DO302" s="3">
        <v>5258</v>
      </c>
      <c r="DP302" s="1">
        <v>2</v>
      </c>
      <c r="DQ302" s="1">
        <f t="shared" si="143"/>
        <v>5.258</v>
      </c>
      <c r="DR302" s="3">
        <v>94</v>
      </c>
      <c r="DS302" s="129">
        <v>4.2</v>
      </c>
      <c r="DT302" s="3" t="s">
        <v>241</v>
      </c>
      <c r="DU302" s="3">
        <v>1</v>
      </c>
      <c r="DV302" s="3">
        <v>5</v>
      </c>
      <c r="DW302" s="1">
        <v>1</v>
      </c>
      <c r="DX302" s="95">
        <v>47.1</v>
      </c>
      <c r="DY302" s="3">
        <v>60.5</v>
      </c>
      <c r="DZ302" s="30">
        <v>143</v>
      </c>
      <c r="EA302" s="3">
        <v>143</v>
      </c>
      <c r="EB302" s="3">
        <v>11.7</v>
      </c>
      <c r="EC302" s="3">
        <v>95.2</v>
      </c>
      <c r="ED302" s="3">
        <v>1.02</v>
      </c>
      <c r="EE302" s="3">
        <v>40</v>
      </c>
      <c r="EF302" s="3">
        <v>26.2</v>
      </c>
      <c r="EG302" s="26">
        <f t="shared" si="145"/>
        <v>1.41830129131975</v>
      </c>
      <c r="EH302" s="26">
        <f t="shared" si="146"/>
        <v>0.936078852271032</v>
      </c>
      <c r="EI302" s="1">
        <f t="shared" si="147"/>
        <v>3.4</v>
      </c>
      <c r="EJ302" s="28">
        <f t="shared" si="148"/>
        <v>-2.46392114772897</v>
      </c>
      <c r="EK302" s="22">
        <v>2</v>
      </c>
      <c r="EL302" s="1">
        <v>2</v>
      </c>
      <c r="EM302" s="3">
        <v>25</v>
      </c>
      <c r="EN302" s="3">
        <v>52</v>
      </c>
      <c r="EO302" s="3">
        <v>66</v>
      </c>
      <c r="EP302" s="3">
        <v>32</v>
      </c>
      <c r="EQ302" s="3">
        <v>4846</v>
      </c>
      <c r="ER302" s="129">
        <v>84</v>
      </c>
      <c r="ES302" s="118"/>
      <c r="ET302" s="3">
        <v>1</v>
      </c>
      <c r="EW302" s="30"/>
      <c r="FB302" s="3">
        <v>37</v>
      </c>
      <c r="FC302" s="3">
        <v>23.3</v>
      </c>
      <c r="FD302" s="3">
        <v>27</v>
      </c>
      <c r="FE302" s="3">
        <v>28</v>
      </c>
      <c r="FF302" s="3">
        <v>75</v>
      </c>
      <c r="FG302" s="3">
        <v>33</v>
      </c>
      <c r="FH302" s="3">
        <v>4585</v>
      </c>
      <c r="FK302" s="95">
        <v>36.8</v>
      </c>
      <c r="FL302" s="3">
        <v>36.8</v>
      </c>
      <c r="FM302" s="1"/>
      <c r="FN302" s="31">
        <v>0</v>
      </c>
      <c r="FO302" s="32">
        <v>0</v>
      </c>
      <c r="FP302" s="3">
        <v>0</v>
      </c>
      <c r="FQ302" s="1">
        <v>0</v>
      </c>
      <c r="FR302" s="3">
        <v>0</v>
      </c>
      <c r="FS302" s="1">
        <v>0</v>
      </c>
      <c r="FT302" s="1">
        <f t="shared" si="128"/>
        <v>0</v>
      </c>
      <c r="FU302" s="66">
        <v>0</v>
      </c>
      <c r="FV302" s="1">
        <f t="shared" si="129"/>
        <v>0</v>
      </c>
      <c r="FW302" s="1">
        <v>0</v>
      </c>
      <c r="FX302" s="1">
        <v>0</v>
      </c>
      <c r="FY302" s="17">
        <v>0</v>
      </c>
      <c r="FZ302" s="1">
        <v>0</v>
      </c>
      <c r="GA302" s="17"/>
      <c r="GB302" s="1">
        <v>0</v>
      </c>
      <c r="GC302" s="17">
        <v>0</v>
      </c>
      <c r="GD302" s="17">
        <v>0</v>
      </c>
      <c r="GE302" s="1">
        <v>0</v>
      </c>
      <c r="GF302" s="17"/>
      <c r="GG302" s="1">
        <v>0</v>
      </c>
      <c r="GH302" s="17">
        <v>0</v>
      </c>
      <c r="GI302" s="17">
        <v>0</v>
      </c>
      <c r="GJ302" s="1">
        <v>0</v>
      </c>
      <c r="GK302" s="3">
        <v>0</v>
      </c>
      <c r="GL302" s="3">
        <v>0</v>
      </c>
      <c r="GM302" s="32">
        <v>0</v>
      </c>
      <c r="GN302" s="17">
        <v>0</v>
      </c>
      <c r="GO302" s="66">
        <v>0</v>
      </c>
      <c r="GP302" s="1">
        <v>0</v>
      </c>
      <c r="GQ302" s="1">
        <v>0</v>
      </c>
      <c r="GR302" s="66">
        <v>0</v>
      </c>
      <c r="GS302" s="1">
        <v>0</v>
      </c>
      <c r="GT302" s="32">
        <v>0</v>
      </c>
      <c r="GU302" s="32">
        <v>0</v>
      </c>
      <c r="GV302" s="3">
        <v>0</v>
      </c>
      <c r="GW302" s="3">
        <v>0</v>
      </c>
      <c r="GX302" s="157">
        <v>0</v>
      </c>
      <c r="GY302" s="66">
        <v>0</v>
      </c>
      <c r="GZ302" s="17">
        <v>0</v>
      </c>
      <c r="HA302" s="129">
        <v>0</v>
      </c>
      <c r="HB302" s="3">
        <v>0</v>
      </c>
      <c r="HC302" s="17">
        <v>0</v>
      </c>
      <c r="HD302" s="170">
        <v>0</v>
      </c>
      <c r="HE302" s="17">
        <v>0</v>
      </c>
      <c r="HF302" s="17">
        <v>0</v>
      </c>
      <c r="HG302" s="17">
        <v>0</v>
      </c>
      <c r="HH302" s="17">
        <v>0</v>
      </c>
      <c r="HI302" s="17">
        <v>0</v>
      </c>
      <c r="HL302" s="3">
        <v>0</v>
      </c>
      <c r="HM302" s="3">
        <v>0</v>
      </c>
      <c r="HN302" s="3">
        <v>0</v>
      </c>
      <c r="HO302" s="3">
        <v>0</v>
      </c>
      <c r="HP302" s="3">
        <v>0</v>
      </c>
      <c r="HQ302" s="3">
        <v>0</v>
      </c>
      <c r="HR302" s="32">
        <v>0</v>
      </c>
      <c r="HS302" s="1">
        <v>0</v>
      </c>
      <c r="HT302" s="32">
        <v>0</v>
      </c>
      <c r="HU302" s="32">
        <v>0</v>
      </c>
      <c r="HV302" s="1"/>
      <c r="HW302" s="32">
        <v>0</v>
      </c>
      <c r="HX302" s="32">
        <v>0</v>
      </c>
      <c r="HY302" s="1">
        <f t="shared" si="130"/>
        <v>0</v>
      </c>
      <c r="HZ302" s="1">
        <v>0</v>
      </c>
      <c r="IA302" s="1">
        <f t="shared" si="131"/>
        <v>0</v>
      </c>
      <c r="IB302" s="1">
        <v>0</v>
      </c>
      <c r="IC302" s="3">
        <v>0</v>
      </c>
      <c r="ID302" s="118">
        <v>0</v>
      </c>
      <c r="IE302" s="118"/>
      <c r="IF302" s="118"/>
      <c r="IG302" s="115">
        <v>2</v>
      </c>
      <c r="IH302" s="118" t="s">
        <v>331</v>
      </c>
      <c r="II302" s="179">
        <v>1</v>
      </c>
      <c r="IJ302" s="3" t="s">
        <v>1215</v>
      </c>
      <c r="IK302" s="3" t="s">
        <v>732</v>
      </c>
      <c r="IL302" s="3" t="s">
        <v>261</v>
      </c>
      <c r="IM302" s="3">
        <v>0</v>
      </c>
      <c r="IN302" s="3">
        <v>0</v>
      </c>
      <c r="IO302" s="3">
        <v>4174</v>
      </c>
      <c r="IQ302" s="3">
        <v>4.37</v>
      </c>
      <c r="IR302" s="3">
        <v>60.7</v>
      </c>
      <c r="IS302" s="3">
        <v>139</v>
      </c>
      <c r="IT302" s="3">
        <v>163</v>
      </c>
      <c r="IU302" s="3">
        <v>12.3</v>
      </c>
      <c r="IV302" s="3">
        <v>83</v>
      </c>
      <c r="IW302" s="3">
        <v>1.07</v>
      </c>
      <c r="IX302" s="3">
        <v>35</v>
      </c>
      <c r="IY302" s="3">
        <v>16.9</v>
      </c>
      <c r="IZ302" s="3">
        <v>18</v>
      </c>
      <c r="JA302" s="3">
        <v>28</v>
      </c>
      <c r="JB302" s="3">
        <v>120</v>
      </c>
      <c r="JC302" s="3">
        <v>170</v>
      </c>
      <c r="JD302" s="3">
        <v>4742</v>
      </c>
      <c r="JE302" s="118">
        <v>89</v>
      </c>
      <c r="JI302" s="3" t="s">
        <v>261</v>
      </c>
      <c r="JN302" s="118"/>
    </row>
    <row r="303" s="1" customFormat="1" ht="30" spans="1:274">
      <c r="A303" s="17">
        <v>179</v>
      </c>
      <c r="B303" s="48">
        <v>3001544573</v>
      </c>
      <c r="C303" s="48" t="s">
        <v>1216</v>
      </c>
      <c r="E303" s="49">
        <v>3</v>
      </c>
      <c r="F303" s="49">
        <v>2</v>
      </c>
      <c r="G303" s="17">
        <v>3</v>
      </c>
      <c r="H303" s="1">
        <v>1</v>
      </c>
      <c r="I303" s="71">
        <v>57.5099362756667</v>
      </c>
      <c r="J303" s="47">
        <v>1</v>
      </c>
      <c r="K303" s="68">
        <f t="shared" si="117"/>
        <v>5.75099362756667</v>
      </c>
      <c r="L303" s="49">
        <v>3</v>
      </c>
      <c r="M303" s="78">
        <v>23071</v>
      </c>
      <c r="N303" s="1">
        <v>0</v>
      </c>
      <c r="O303" s="1">
        <v>0</v>
      </c>
      <c r="P303" s="1">
        <v>0</v>
      </c>
      <c r="Q303" s="1">
        <v>0</v>
      </c>
      <c r="R303" s="1">
        <v>0</v>
      </c>
      <c r="S303" s="19">
        <v>298</v>
      </c>
      <c r="T303" s="83">
        <v>301</v>
      </c>
      <c r="U303" s="1">
        <v>1</v>
      </c>
      <c r="V303" s="1">
        <v>1</v>
      </c>
      <c r="W303" s="1">
        <v>1</v>
      </c>
      <c r="X303" s="1">
        <v>1</v>
      </c>
      <c r="Z303" s="88">
        <v>44077</v>
      </c>
      <c r="AA303" s="17">
        <v>54</v>
      </c>
      <c r="AB303" s="17" t="s">
        <v>1217</v>
      </c>
      <c r="AC303" s="1">
        <v>24.96</v>
      </c>
      <c r="AD303" s="1">
        <v>2</v>
      </c>
      <c r="AE303" s="20" t="s">
        <v>250</v>
      </c>
      <c r="AF303" s="16"/>
      <c r="AG303" s="16" t="s">
        <v>251</v>
      </c>
      <c r="AH303" s="16">
        <v>2</v>
      </c>
      <c r="AI303" s="21">
        <v>2</v>
      </c>
      <c r="AJ303" s="16">
        <v>2.3</v>
      </c>
      <c r="AK303" s="17">
        <v>2.3</v>
      </c>
      <c r="AL303" s="107">
        <v>2</v>
      </c>
      <c r="AM303" s="1">
        <v>1</v>
      </c>
      <c r="AN303" s="1">
        <v>1</v>
      </c>
      <c r="AO303" s="1">
        <v>0</v>
      </c>
      <c r="AP303" s="1">
        <v>0</v>
      </c>
      <c r="AQ303" s="17">
        <v>1</v>
      </c>
      <c r="AR303" s="1">
        <v>1</v>
      </c>
      <c r="AS303" s="1">
        <v>1</v>
      </c>
      <c r="AT303" s="17" t="s">
        <v>246</v>
      </c>
      <c r="AU303" s="17">
        <v>1</v>
      </c>
      <c r="AV303" s="17">
        <v>1</v>
      </c>
      <c r="AW303" s="1">
        <v>0</v>
      </c>
      <c r="AX303" s="1">
        <v>1</v>
      </c>
      <c r="AY303" s="1">
        <v>1</v>
      </c>
      <c r="AZ303" s="1">
        <v>1</v>
      </c>
      <c r="BA303" s="1">
        <v>1</v>
      </c>
      <c r="BB303" s="107">
        <v>1</v>
      </c>
      <c r="BC303" s="22">
        <v>0</v>
      </c>
      <c r="BD303" s="22">
        <v>1</v>
      </c>
      <c r="BE303" s="22"/>
      <c r="BF303" s="1">
        <v>1</v>
      </c>
      <c r="BG303" s="1">
        <v>1</v>
      </c>
      <c r="BH303" s="17">
        <v>1</v>
      </c>
      <c r="BI303" s="1">
        <v>0</v>
      </c>
      <c r="BJ303" s="17">
        <v>0</v>
      </c>
      <c r="BK303" s="23">
        <v>1</v>
      </c>
      <c r="BL303" s="1">
        <v>0</v>
      </c>
      <c r="BM303" s="1">
        <v>0</v>
      </c>
      <c r="BN303" s="1">
        <v>1</v>
      </c>
      <c r="BO303" s="1">
        <v>0</v>
      </c>
      <c r="BP303" s="1">
        <v>1</v>
      </c>
      <c r="BQ303" s="1">
        <v>1</v>
      </c>
      <c r="BR303" s="1">
        <v>3.77</v>
      </c>
      <c r="BS303" s="1">
        <v>1</v>
      </c>
      <c r="BT303" s="1">
        <v>2</v>
      </c>
      <c r="BU303" s="1">
        <v>2</v>
      </c>
      <c r="BW303" s="1">
        <v>3.15</v>
      </c>
      <c r="BX303" s="17">
        <v>1</v>
      </c>
      <c r="BY303" s="1">
        <v>2</v>
      </c>
      <c r="BZ303" s="1">
        <v>57.9</v>
      </c>
      <c r="CA303" s="1">
        <v>123</v>
      </c>
      <c r="CB303" s="24">
        <v>2</v>
      </c>
      <c r="CC303" s="24">
        <v>54</v>
      </c>
      <c r="CD303" s="48">
        <f t="shared" si="133"/>
        <v>1.08</v>
      </c>
      <c r="CE303" s="48">
        <v>2</v>
      </c>
      <c r="CF303" s="25">
        <v>0</v>
      </c>
      <c r="CG303" s="17">
        <v>0</v>
      </c>
      <c r="CH303" s="17">
        <v>0</v>
      </c>
      <c r="CI303" s="17">
        <v>0</v>
      </c>
      <c r="CJ303" s="17">
        <v>0</v>
      </c>
      <c r="CK303" s="17">
        <v>54</v>
      </c>
      <c r="CL303" s="1">
        <f t="shared" si="141"/>
        <v>1.08</v>
      </c>
      <c r="CM303" s="22">
        <v>14.3</v>
      </c>
      <c r="CN303" s="17">
        <v>1</v>
      </c>
      <c r="CO303" s="1">
        <v>60.9</v>
      </c>
      <c r="CP303" s="1">
        <v>3</v>
      </c>
      <c r="CQ303" s="1">
        <f t="shared" si="132"/>
        <v>6.09</v>
      </c>
      <c r="CR303" s="1">
        <v>1.25</v>
      </c>
      <c r="CS303" s="1">
        <f t="shared" si="134"/>
        <v>12.5</v>
      </c>
      <c r="CT303" s="22">
        <v>2</v>
      </c>
      <c r="CU303" s="22">
        <v>31</v>
      </c>
      <c r="CV303" s="22">
        <v>1</v>
      </c>
      <c r="CW303" s="22">
        <v>19.4</v>
      </c>
      <c r="CX303" s="26">
        <f t="shared" si="118"/>
        <v>1.28780172993023</v>
      </c>
      <c r="CY303" s="27">
        <f t="shared" si="119"/>
        <v>0.849949141753949</v>
      </c>
      <c r="CZ303" s="26">
        <f t="shared" si="120"/>
        <v>2.635</v>
      </c>
      <c r="DA303" s="28">
        <f t="shared" si="121"/>
        <v>-1.78505085824605</v>
      </c>
      <c r="DB303" s="22">
        <v>2</v>
      </c>
      <c r="DC303" s="1">
        <v>1</v>
      </c>
      <c r="DD303" s="17">
        <v>2</v>
      </c>
      <c r="DE303" s="29">
        <f t="shared" si="144"/>
        <v>0</v>
      </c>
      <c r="DF303" s="29">
        <v>0</v>
      </c>
      <c r="DG303" s="1">
        <v>47</v>
      </c>
      <c r="DH303" s="1">
        <f t="shared" si="135"/>
        <v>4.7</v>
      </c>
      <c r="DI303" s="1">
        <v>58</v>
      </c>
      <c r="DJ303" s="1">
        <f t="shared" si="123"/>
        <v>5.8</v>
      </c>
      <c r="DK303" s="1">
        <v>3</v>
      </c>
      <c r="DL303" s="1">
        <v>95</v>
      </c>
      <c r="DM303" s="1">
        <v>86</v>
      </c>
      <c r="DN303" s="1">
        <f t="shared" si="142"/>
        <v>8.6</v>
      </c>
      <c r="DO303" s="1">
        <v>5884</v>
      </c>
      <c r="DP303" s="1">
        <v>2</v>
      </c>
      <c r="DQ303" s="1">
        <f t="shared" si="143"/>
        <v>5.884</v>
      </c>
      <c r="DR303" s="1">
        <v>76</v>
      </c>
      <c r="DS303" s="25">
        <v>4.9</v>
      </c>
      <c r="DT303" s="1" t="s">
        <v>308</v>
      </c>
      <c r="DU303" s="1">
        <v>2</v>
      </c>
      <c r="DV303" s="1">
        <v>7</v>
      </c>
      <c r="DW303" s="1">
        <v>2</v>
      </c>
      <c r="DX303" s="20">
        <v>6.21</v>
      </c>
      <c r="DY303" s="1">
        <v>74.9</v>
      </c>
      <c r="DZ303" s="30">
        <v>128</v>
      </c>
      <c r="EA303" s="1">
        <v>56</v>
      </c>
      <c r="EB303" s="1">
        <v>14</v>
      </c>
      <c r="EC303" s="1">
        <v>63.2</v>
      </c>
      <c r="ED303" s="1">
        <v>1.22</v>
      </c>
      <c r="EE303" s="1">
        <v>39</v>
      </c>
      <c r="EF303" s="1">
        <v>41.1</v>
      </c>
      <c r="EG303" s="26">
        <f t="shared" si="145"/>
        <v>1.61384182187607</v>
      </c>
      <c r="EH303" s="26">
        <f t="shared" si="146"/>
        <v>1.06513560243821</v>
      </c>
      <c r="EI303" s="1">
        <f t="shared" si="147"/>
        <v>3.315</v>
      </c>
      <c r="EJ303" s="28">
        <f t="shared" si="148"/>
        <v>-2.24986439756179</v>
      </c>
      <c r="EK303" s="22">
        <v>2</v>
      </c>
      <c r="EL303" s="1">
        <v>2</v>
      </c>
      <c r="EM303" s="1">
        <v>154</v>
      </c>
      <c r="EN303" s="1">
        <v>270</v>
      </c>
      <c r="EO303" s="1">
        <v>86</v>
      </c>
      <c r="EP303" s="1">
        <v>114</v>
      </c>
      <c r="EQ303" s="1">
        <v>5992</v>
      </c>
      <c r="ER303" s="25">
        <v>76</v>
      </c>
      <c r="ES303" s="23">
        <v>3.35</v>
      </c>
      <c r="ET303" s="1">
        <v>1</v>
      </c>
      <c r="EU303" s="1">
        <v>4.32</v>
      </c>
      <c r="EV303" s="1">
        <v>67.1</v>
      </c>
      <c r="EW303" s="30">
        <v>123</v>
      </c>
      <c r="EX303" s="1">
        <v>48</v>
      </c>
      <c r="FB303" s="1">
        <v>37</v>
      </c>
      <c r="FC303" s="1">
        <v>29.3</v>
      </c>
      <c r="FD303" s="1">
        <v>136</v>
      </c>
      <c r="FE303" s="1">
        <v>148</v>
      </c>
      <c r="FF303" s="1">
        <v>101</v>
      </c>
      <c r="FG303" s="1">
        <v>113</v>
      </c>
      <c r="FH303" s="1">
        <v>5518</v>
      </c>
      <c r="FI303" s="1">
        <v>74</v>
      </c>
      <c r="FK303" s="20">
        <v>38.2</v>
      </c>
      <c r="FL303" s="1">
        <v>37.1</v>
      </c>
      <c r="FM303" s="17"/>
      <c r="FN303" s="31">
        <v>1</v>
      </c>
      <c r="FO303" s="157">
        <v>1</v>
      </c>
      <c r="FP303" s="1">
        <v>2</v>
      </c>
      <c r="FQ303" s="1">
        <v>1</v>
      </c>
      <c r="FR303" s="1">
        <v>0</v>
      </c>
      <c r="FS303" s="1">
        <v>0</v>
      </c>
      <c r="FT303" s="1">
        <f t="shared" si="128"/>
        <v>0</v>
      </c>
      <c r="FU303" s="1">
        <v>0</v>
      </c>
      <c r="FV303" s="1">
        <f t="shared" si="129"/>
        <v>0</v>
      </c>
      <c r="FW303" s="1">
        <v>0</v>
      </c>
      <c r="FX303" s="1">
        <v>0</v>
      </c>
      <c r="FY303" s="17">
        <v>0</v>
      </c>
      <c r="FZ303" s="1">
        <v>0</v>
      </c>
      <c r="GB303" s="1">
        <v>0</v>
      </c>
      <c r="GC303" s="1">
        <v>0</v>
      </c>
      <c r="GD303" s="17">
        <v>0</v>
      </c>
      <c r="GE303" s="1">
        <v>0</v>
      </c>
      <c r="GG303" s="1">
        <v>0</v>
      </c>
      <c r="GH303" s="1">
        <v>0</v>
      </c>
      <c r="GI303" s="17">
        <v>0</v>
      </c>
      <c r="GJ303" s="1">
        <v>0</v>
      </c>
      <c r="GK303" s="1">
        <v>0</v>
      </c>
      <c r="GL303" s="1">
        <v>0</v>
      </c>
      <c r="GM303" s="32">
        <v>0</v>
      </c>
      <c r="GN303" s="17">
        <v>0</v>
      </c>
      <c r="GO303" s="17">
        <v>0</v>
      </c>
      <c r="GP303" s="1">
        <v>0</v>
      </c>
      <c r="GQ303" s="1">
        <v>0</v>
      </c>
      <c r="GR303" s="1">
        <v>0</v>
      </c>
      <c r="GS303" s="1">
        <v>0</v>
      </c>
      <c r="GT303" s="32">
        <v>0</v>
      </c>
      <c r="GU303" s="32">
        <v>0</v>
      </c>
      <c r="GV303" s="1">
        <v>0</v>
      </c>
      <c r="GW303" s="1">
        <v>0</v>
      </c>
      <c r="GX303" s="157">
        <v>0</v>
      </c>
      <c r="GY303" s="17">
        <v>0</v>
      </c>
      <c r="GZ303" s="17">
        <v>0</v>
      </c>
      <c r="HA303" s="25">
        <v>0</v>
      </c>
      <c r="HB303" s="1">
        <v>0</v>
      </c>
      <c r="HC303" s="17">
        <v>0</v>
      </c>
      <c r="HD303" s="170">
        <v>0</v>
      </c>
      <c r="HE303" s="17">
        <v>0</v>
      </c>
      <c r="HF303" s="17">
        <v>0</v>
      </c>
      <c r="HG303" s="17">
        <v>0</v>
      </c>
      <c r="HH303" s="17">
        <v>0</v>
      </c>
      <c r="HI303" s="17">
        <v>0</v>
      </c>
      <c r="HL303" s="1">
        <v>0</v>
      </c>
      <c r="HM303" s="1">
        <v>0</v>
      </c>
      <c r="HN303" s="1">
        <v>0</v>
      </c>
      <c r="HO303" s="1">
        <v>0</v>
      </c>
      <c r="HP303" s="1">
        <v>0</v>
      </c>
      <c r="HQ303" s="1">
        <v>0</v>
      </c>
      <c r="HR303" s="32">
        <v>0</v>
      </c>
      <c r="HS303" s="1">
        <v>0</v>
      </c>
      <c r="HT303" s="32">
        <v>0</v>
      </c>
      <c r="HU303" s="32">
        <v>0</v>
      </c>
      <c r="HW303" s="32">
        <v>0</v>
      </c>
      <c r="HX303" s="32">
        <v>0</v>
      </c>
      <c r="HY303" s="1">
        <f t="shared" si="130"/>
        <v>0</v>
      </c>
      <c r="HZ303" s="1">
        <v>0</v>
      </c>
      <c r="IA303" s="1">
        <f t="shared" si="131"/>
        <v>0</v>
      </c>
      <c r="IB303" s="1">
        <v>0</v>
      </c>
      <c r="IC303" s="1">
        <v>0</v>
      </c>
      <c r="ID303" s="23">
        <v>0</v>
      </c>
      <c r="IE303" s="23"/>
      <c r="IF303" s="23"/>
      <c r="IG303" s="36">
        <v>1</v>
      </c>
      <c r="IH303" s="37" t="s">
        <v>242</v>
      </c>
      <c r="II303" s="179">
        <v>0</v>
      </c>
      <c r="IJ303" s="1" t="s">
        <v>1218</v>
      </c>
      <c r="IK303" s="1" t="s">
        <v>1178</v>
      </c>
      <c r="IL303" s="38"/>
      <c r="JE303" s="23"/>
      <c r="JI303" s="38"/>
      <c r="JN303" s="23"/>
    </row>
    <row r="304" s="1" customFormat="1" ht="45" spans="1:274">
      <c r="A304" s="17">
        <v>180</v>
      </c>
      <c r="B304" s="48">
        <v>3000881527</v>
      </c>
      <c r="C304" s="48" t="s">
        <v>1219</v>
      </c>
      <c r="E304" s="49">
        <v>2</v>
      </c>
      <c r="F304" s="49">
        <v>1</v>
      </c>
      <c r="G304" s="1">
        <v>2</v>
      </c>
      <c r="H304" s="1">
        <v>2</v>
      </c>
      <c r="I304" s="71">
        <v>54.5482377538829</v>
      </c>
      <c r="J304" s="47">
        <v>1</v>
      </c>
      <c r="K304" s="68">
        <f t="shared" si="117"/>
        <v>5.45482377538829</v>
      </c>
      <c r="L304" s="49">
        <v>3</v>
      </c>
      <c r="M304" s="78">
        <v>23774</v>
      </c>
      <c r="N304" s="1">
        <v>0</v>
      </c>
      <c r="O304" s="1">
        <v>0</v>
      </c>
      <c r="P304" s="1">
        <v>0</v>
      </c>
      <c r="Q304" s="1">
        <v>0</v>
      </c>
      <c r="R304" s="1">
        <v>0</v>
      </c>
      <c r="S304" s="19">
        <v>299</v>
      </c>
      <c r="T304" s="83">
        <v>302</v>
      </c>
      <c r="U304" s="1">
        <v>1</v>
      </c>
      <c r="V304" s="1">
        <v>1</v>
      </c>
      <c r="W304" s="1">
        <v>1</v>
      </c>
      <c r="X304" s="1">
        <v>1</v>
      </c>
      <c r="Z304" s="88">
        <v>43697</v>
      </c>
      <c r="AA304" s="17" t="s">
        <v>1220</v>
      </c>
      <c r="AB304" s="17">
        <v>0</v>
      </c>
      <c r="AC304" s="1">
        <v>23.43</v>
      </c>
      <c r="AD304" s="1">
        <v>2</v>
      </c>
      <c r="AE304" s="20" t="s">
        <v>841</v>
      </c>
      <c r="AF304" s="16"/>
      <c r="AG304" s="16" t="s">
        <v>235</v>
      </c>
      <c r="AH304" s="16">
        <v>1</v>
      </c>
      <c r="AI304" s="21">
        <v>1</v>
      </c>
      <c r="AJ304" s="16">
        <v>1.3</v>
      </c>
      <c r="AK304" s="17">
        <v>1.3</v>
      </c>
      <c r="AL304" s="22">
        <v>1</v>
      </c>
      <c r="AM304" s="1">
        <v>1</v>
      </c>
      <c r="AN304" s="1">
        <v>1</v>
      </c>
      <c r="AO304" s="1">
        <v>0</v>
      </c>
      <c r="AP304" s="1">
        <v>0</v>
      </c>
      <c r="AQ304" s="17">
        <v>1</v>
      </c>
      <c r="AR304" s="1">
        <v>1</v>
      </c>
      <c r="AS304" s="1">
        <v>1</v>
      </c>
      <c r="AT304" s="17" t="s">
        <v>246</v>
      </c>
      <c r="AU304" s="17">
        <v>1</v>
      </c>
      <c r="AV304" s="17">
        <v>1</v>
      </c>
      <c r="AW304" s="1">
        <v>0</v>
      </c>
      <c r="AX304" s="1">
        <v>1</v>
      </c>
      <c r="AY304" s="1">
        <v>1</v>
      </c>
      <c r="AZ304" s="1" t="s">
        <v>609</v>
      </c>
      <c r="BA304" s="1">
        <v>2</v>
      </c>
      <c r="BB304" s="107">
        <v>2</v>
      </c>
      <c r="BC304" s="22">
        <v>1</v>
      </c>
      <c r="BD304" s="22">
        <v>0</v>
      </c>
      <c r="BE304" s="22"/>
      <c r="BF304" s="1">
        <v>1</v>
      </c>
      <c r="BG304" s="1">
        <v>1</v>
      </c>
      <c r="BH304" s="17">
        <v>1</v>
      </c>
      <c r="BI304" s="1">
        <v>0</v>
      </c>
      <c r="BJ304" s="17">
        <v>0</v>
      </c>
      <c r="BK304" s="23">
        <v>1</v>
      </c>
      <c r="BL304" s="1">
        <v>0</v>
      </c>
      <c r="BM304" s="1">
        <v>0</v>
      </c>
      <c r="BN304" s="1">
        <v>1</v>
      </c>
      <c r="BO304" s="1">
        <v>0</v>
      </c>
      <c r="BP304" s="1">
        <v>1</v>
      </c>
      <c r="BQ304" s="1">
        <v>1</v>
      </c>
      <c r="BR304" s="1">
        <v>2.05</v>
      </c>
      <c r="BS304" s="1">
        <v>1</v>
      </c>
      <c r="BT304" s="1">
        <v>1</v>
      </c>
      <c r="BU304" s="1">
        <v>1</v>
      </c>
      <c r="BW304" s="1">
        <v>2.17</v>
      </c>
      <c r="BX304" s="17">
        <v>1</v>
      </c>
      <c r="BY304" s="1">
        <v>1</v>
      </c>
      <c r="BZ304" s="1">
        <v>63.2</v>
      </c>
      <c r="CA304" s="1">
        <v>110</v>
      </c>
      <c r="CB304" s="24">
        <v>1</v>
      </c>
      <c r="CC304" s="24">
        <v>41</v>
      </c>
      <c r="CD304" s="48">
        <f t="shared" si="133"/>
        <v>0.82</v>
      </c>
      <c r="CE304" s="48">
        <v>1</v>
      </c>
      <c r="CF304" s="25">
        <v>0</v>
      </c>
      <c r="CG304" s="17" t="s">
        <v>1221</v>
      </c>
      <c r="CH304" s="17">
        <v>0</v>
      </c>
      <c r="CI304" s="17">
        <v>0</v>
      </c>
      <c r="CJ304" s="17" t="s">
        <v>1222</v>
      </c>
      <c r="CK304" s="17">
        <v>41</v>
      </c>
      <c r="CL304" s="1">
        <f t="shared" si="141"/>
        <v>0.82</v>
      </c>
      <c r="CM304" s="22">
        <v>16.5</v>
      </c>
      <c r="CN304" s="1">
        <v>2</v>
      </c>
      <c r="CO304" s="1">
        <v>47</v>
      </c>
      <c r="CP304" s="1">
        <v>1</v>
      </c>
      <c r="CQ304" s="1">
        <f t="shared" si="132"/>
        <v>4.7</v>
      </c>
      <c r="CR304" s="1">
        <v>1.45</v>
      </c>
      <c r="CS304" s="1">
        <f t="shared" si="134"/>
        <v>14.5</v>
      </c>
      <c r="CT304" s="22">
        <v>2</v>
      </c>
      <c r="CU304" s="22">
        <v>30</v>
      </c>
      <c r="CV304" s="22">
        <v>1</v>
      </c>
      <c r="CW304" s="22">
        <v>34.5</v>
      </c>
      <c r="CX304" s="26">
        <f t="shared" si="118"/>
        <v>1.53781909507327</v>
      </c>
      <c r="CY304" s="27">
        <f t="shared" si="119"/>
        <v>1.01496060274836</v>
      </c>
      <c r="CZ304" s="26">
        <f t="shared" si="120"/>
        <v>2.55</v>
      </c>
      <c r="DA304" s="28">
        <f t="shared" si="121"/>
        <v>-1.53503939725164</v>
      </c>
      <c r="DB304" s="22">
        <v>2</v>
      </c>
      <c r="DC304" s="1">
        <v>1</v>
      </c>
      <c r="DD304" s="17"/>
      <c r="DG304" s="1">
        <v>13</v>
      </c>
      <c r="DH304" s="1">
        <f t="shared" si="135"/>
        <v>1.3</v>
      </c>
      <c r="DI304" s="1">
        <v>21</v>
      </c>
      <c r="DJ304" s="1">
        <f t="shared" si="123"/>
        <v>2.1</v>
      </c>
      <c r="DK304" s="17">
        <v>1</v>
      </c>
      <c r="DL304" s="1">
        <v>92</v>
      </c>
      <c r="DM304" s="1">
        <v>16</v>
      </c>
      <c r="DN304" s="1">
        <f t="shared" si="142"/>
        <v>1.6</v>
      </c>
      <c r="DO304" s="1">
        <v>4779</v>
      </c>
      <c r="DP304" s="1">
        <v>2</v>
      </c>
      <c r="DQ304" s="1">
        <f t="shared" si="143"/>
        <v>4.779</v>
      </c>
      <c r="DR304" s="1">
        <v>64</v>
      </c>
      <c r="DS304" s="25">
        <v>5.1</v>
      </c>
      <c r="DT304" s="1" t="s">
        <v>308</v>
      </c>
      <c r="DU304" s="1">
        <v>2</v>
      </c>
      <c r="DV304" s="1">
        <v>7</v>
      </c>
      <c r="DW304" s="1">
        <v>2</v>
      </c>
      <c r="DX304" s="20"/>
      <c r="DZ304" s="30"/>
      <c r="EK304" s="22"/>
      <c r="ER304" s="25"/>
      <c r="ES304" s="23"/>
      <c r="ET304" s="1">
        <v>1</v>
      </c>
      <c r="EU304" s="1">
        <v>1.97</v>
      </c>
      <c r="EV304" s="1">
        <v>59.3</v>
      </c>
      <c r="EW304" s="30">
        <v>113</v>
      </c>
      <c r="EX304" s="1">
        <v>42</v>
      </c>
      <c r="EY304" s="1">
        <v>15.9</v>
      </c>
      <c r="EZ304" s="1">
        <v>49.3</v>
      </c>
      <c r="FA304" s="1">
        <v>1.4</v>
      </c>
      <c r="FB304" s="1">
        <v>32</v>
      </c>
      <c r="FC304" s="1">
        <v>39.3</v>
      </c>
      <c r="FD304" s="1">
        <v>36</v>
      </c>
      <c r="FE304" s="1">
        <v>44</v>
      </c>
      <c r="FF304" s="1">
        <v>92</v>
      </c>
      <c r="FG304" s="1">
        <v>11</v>
      </c>
      <c r="FH304" s="1">
        <v>4738</v>
      </c>
      <c r="FI304" s="1">
        <v>53</v>
      </c>
      <c r="FK304" s="20">
        <v>37.5</v>
      </c>
      <c r="FL304" s="1">
        <v>37.1</v>
      </c>
      <c r="FN304" s="31">
        <v>1</v>
      </c>
      <c r="FO304" s="32">
        <v>0</v>
      </c>
      <c r="FP304" s="1">
        <v>0</v>
      </c>
      <c r="FQ304" s="1">
        <v>0</v>
      </c>
      <c r="FR304" s="1">
        <v>0</v>
      </c>
      <c r="FS304" s="1">
        <v>0</v>
      </c>
      <c r="FT304" s="1">
        <f t="shared" si="128"/>
        <v>0</v>
      </c>
      <c r="FU304" s="1">
        <v>0</v>
      </c>
      <c r="FV304" s="1">
        <f t="shared" si="129"/>
        <v>0</v>
      </c>
      <c r="FW304" s="1">
        <v>0</v>
      </c>
      <c r="FX304" s="1">
        <v>0</v>
      </c>
      <c r="FY304" s="17">
        <v>0</v>
      </c>
      <c r="FZ304" s="1">
        <v>0</v>
      </c>
      <c r="GB304" s="1">
        <v>0</v>
      </c>
      <c r="GC304" s="1">
        <v>0</v>
      </c>
      <c r="GD304" s="17">
        <v>0</v>
      </c>
      <c r="GE304" s="1">
        <v>0</v>
      </c>
      <c r="GG304" s="1">
        <v>0</v>
      </c>
      <c r="GH304" s="1">
        <v>0</v>
      </c>
      <c r="GI304" s="17">
        <v>0</v>
      </c>
      <c r="GJ304" s="1">
        <v>0</v>
      </c>
      <c r="GK304" s="1">
        <v>0</v>
      </c>
      <c r="GL304" s="1">
        <v>0</v>
      </c>
      <c r="GM304" s="32">
        <v>0</v>
      </c>
      <c r="GN304" s="17">
        <v>0</v>
      </c>
      <c r="GO304" s="17">
        <v>0</v>
      </c>
      <c r="GP304" s="1">
        <v>0</v>
      </c>
      <c r="GQ304" s="1">
        <v>0</v>
      </c>
      <c r="GR304" s="1">
        <v>0</v>
      </c>
      <c r="GS304" s="1">
        <v>0</v>
      </c>
      <c r="GT304" s="32">
        <v>0</v>
      </c>
      <c r="GU304" s="32">
        <v>0</v>
      </c>
      <c r="GV304" s="1">
        <v>0</v>
      </c>
      <c r="GW304" s="1">
        <v>0</v>
      </c>
      <c r="GX304" s="157">
        <v>0</v>
      </c>
      <c r="GY304" s="17">
        <v>0</v>
      </c>
      <c r="GZ304" s="17">
        <v>0</v>
      </c>
      <c r="HA304" s="25">
        <v>0</v>
      </c>
      <c r="HB304" s="1">
        <v>0</v>
      </c>
      <c r="HC304" s="17">
        <v>0</v>
      </c>
      <c r="HD304" s="170">
        <v>0</v>
      </c>
      <c r="HE304" s="17">
        <v>0</v>
      </c>
      <c r="HF304" s="17">
        <v>0</v>
      </c>
      <c r="HG304" s="17">
        <v>0</v>
      </c>
      <c r="HH304" s="17">
        <v>0</v>
      </c>
      <c r="HI304" s="17">
        <v>0</v>
      </c>
      <c r="HL304" s="1" t="s">
        <v>1221</v>
      </c>
      <c r="HM304" s="1">
        <v>0</v>
      </c>
      <c r="HN304" s="1">
        <v>0</v>
      </c>
      <c r="HO304" s="1" t="s">
        <v>1222</v>
      </c>
      <c r="HP304" s="1">
        <v>0</v>
      </c>
      <c r="HQ304" s="1">
        <v>0</v>
      </c>
      <c r="HR304" s="32">
        <v>0</v>
      </c>
      <c r="HS304" s="1">
        <v>0</v>
      </c>
      <c r="HT304" s="32">
        <v>0</v>
      </c>
      <c r="HU304" s="32">
        <v>0</v>
      </c>
      <c r="HW304" s="32">
        <v>0</v>
      </c>
      <c r="HX304" s="32">
        <v>0</v>
      </c>
      <c r="HY304" s="1">
        <f t="shared" si="130"/>
        <v>0</v>
      </c>
      <c r="HZ304" s="1">
        <v>0</v>
      </c>
      <c r="IA304" s="1">
        <f t="shared" si="131"/>
        <v>0</v>
      </c>
      <c r="IB304" s="1">
        <v>0</v>
      </c>
      <c r="IC304" s="1">
        <v>0</v>
      </c>
      <c r="ID304" s="23">
        <v>0</v>
      </c>
      <c r="IE304" s="23"/>
      <c r="IF304" s="23"/>
      <c r="IG304" s="36">
        <v>1</v>
      </c>
      <c r="IH304" s="37" t="s">
        <v>242</v>
      </c>
      <c r="II304" s="179">
        <v>0</v>
      </c>
      <c r="IJ304" s="1" t="s">
        <v>1223</v>
      </c>
      <c r="IK304" s="1" t="s">
        <v>418</v>
      </c>
      <c r="IL304" s="38" t="s">
        <v>242</v>
      </c>
      <c r="IM304" s="1">
        <v>0</v>
      </c>
      <c r="IN304" s="1">
        <v>0</v>
      </c>
      <c r="IO304" s="1">
        <v>2.1</v>
      </c>
      <c r="IQ304" s="1">
        <v>2.44</v>
      </c>
      <c r="IR304" s="1">
        <v>66.4</v>
      </c>
      <c r="IS304" s="1">
        <v>126</v>
      </c>
      <c r="IT304" s="1">
        <v>41</v>
      </c>
      <c r="IU304" s="1">
        <v>16.3</v>
      </c>
      <c r="IV304" s="1">
        <v>49.9</v>
      </c>
      <c r="IW304" s="1">
        <v>1.43</v>
      </c>
      <c r="IX304" s="1">
        <v>31</v>
      </c>
      <c r="IY304" s="1">
        <v>32</v>
      </c>
      <c r="IZ304" s="1">
        <v>19</v>
      </c>
      <c r="JA304" s="1">
        <v>21</v>
      </c>
      <c r="JB304" s="1">
        <v>91</v>
      </c>
      <c r="JC304" s="1">
        <v>11</v>
      </c>
      <c r="JD304" s="1">
        <v>3690</v>
      </c>
      <c r="JE304" s="23">
        <v>50</v>
      </c>
      <c r="JI304" s="38" t="s">
        <v>242</v>
      </c>
      <c r="JN304" s="23"/>
    </row>
    <row r="305" s="3" customFormat="1" ht="45" spans="2:274">
      <c r="B305" s="56"/>
      <c r="C305" s="56"/>
      <c r="E305" s="54">
        <v>2</v>
      </c>
      <c r="F305" s="49">
        <v>1</v>
      </c>
      <c r="G305" s="66">
        <v>2</v>
      </c>
      <c r="H305" s="66">
        <v>2</v>
      </c>
      <c r="I305" s="71">
        <v>55.5865845311431</v>
      </c>
      <c r="J305" s="47">
        <v>1</v>
      </c>
      <c r="K305" s="68">
        <f t="shared" si="117"/>
        <v>5.55865845311431</v>
      </c>
      <c r="L305" s="49">
        <v>3</v>
      </c>
      <c r="M305" s="79">
        <v>23774</v>
      </c>
      <c r="N305" s="66">
        <v>0</v>
      </c>
      <c r="O305" s="66">
        <v>0</v>
      </c>
      <c r="P305" s="66">
        <v>0</v>
      </c>
      <c r="Q305" s="66">
        <v>0</v>
      </c>
      <c r="R305" s="1">
        <v>0</v>
      </c>
      <c r="S305" s="19">
        <v>300</v>
      </c>
      <c r="T305" s="83">
        <v>303</v>
      </c>
      <c r="U305" s="3">
        <v>2</v>
      </c>
      <c r="V305" s="3">
        <v>2</v>
      </c>
      <c r="W305" s="1">
        <v>2</v>
      </c>
      <c r="X305" s="1">
        <v>1</v>
      </c>
      <c r="Z305" s="92">
        <v>44077</v>
      </c>
      <c r="AA305" s="66" t="s">
        <v>1220</v>
      </c>
      <c r="AB305" s="66">
        <v>0</v>
      </c>
      <c r="AC305" s="3">
        <v>23.63</v>
      </c>
      <c r="AD305" s="1">
        <v>2</v>
      </c>
      <c r="AE305" s="95" t="s">
        <v>729</v>
      </c>
      <c r="AF305" s="94"/>
      <c r="AG305" s="94" t="s">
        <v>235</v>
      </c>
      <c r="AH305" s="94">
        <v>1</v>
      </c>
      <c r="AI305" s="21">
        <v>1</v>
      </c>
      <c r="AJ305" s="94">
        <v>1.8</v>
      </c>
      <c r="AK305" s="66">
        <v>1.8</v>
      </c>
      <c r="AL305" s="22">
        <v>1</v>
      </c>
      <c r="AM305" s="3">
        <v>1</v>
      </c>
      <c r="AN305" s="3">
        <v>1</v>
      </c>
      <c r="AO305" s="3">
        <v>0</v>
      </c>
      <c r="AP305" s="3">
        <v>0</v>
      </c>
      <c r="AQ305" s="66">
        <v>1</v>
      </c>
      <c r="AR305" s="1">
        <v>1</v>
      </c>
      <c r="AS305" s="66">
        <v>1</v>
      </c>
      <c r="AT305" s="66" t="s">
        <v>246</v>
      </c>
      <c r="AU305" s="17">
        <v>1</v>
      </c>
      <c r="AV305" s="17">
        <v>1</v>
      </c>
      <c r="AW305" s="3">
        <v>0</v>
      </c>
      <c r="AX305" s="3">
        <v>1</v>
      </c>
      <c r="AY305" s="3">
        <v>1</v>
      </c>
      <c r="AZ305" s="3">
        <v>1</v>
      </c>
      <c r="BA305" s="1">
        <v>1</v>
      </c>
      <c r="BB305" s="66">
        <v>1</v>
      </c>
      <c r="BC305" s="22">
        <v>0</v>
      </c>
      <c r="BD305" s="3">
        <v>1</v>
      </c>
      <c r="BF305" s="3">
        <v>1</v>
      </c>
      <c r="BG305" s="3">
        <v>1</v>
      </c>
      <c r="BH305" s="17">
        <v>1</v>
      </c>
      <c r="BI305" s="3">
        <v>0</v>
      </c>
      <c r="BJ305" s="66">
        <v>0</v>
      </c>
      <c r="BK305" s="118">
        <v>1</v>
      </c>
      <c r="BL305" s="3">
        <v>0</v>
      </c>
      <c r="BM305" s="3">
        <v>0</v>
      </c>
      <c r="BN305" s="3">
        <v>1</v>
      </c>
      <c r="BO305" s="3">
        <v>0</v>
      </c>
      <c r="BP305" s="1">
        <v>1</v>
      </c>
      <c r="BQ305" s="66">
        <v>1</v>
      </c>
      <c r="BR305" s="3">
        <v>42.37</v>
      </c>
      <c r="BS305" s="1">
        <v>2</v>
      </c>
      <c r="BT305" s="1">
        <v>2</v>
      </c>
      <c r="BU305" s="1">
        <v>3</v>
      </c>
      <c r="BW305" s="3">
        <v>2.09</v>
      </c>
      <c r="BX305" s="17">
        <v>1</v>
      </c>
      <c r="BY305" s="1">
        <v>1</v>
      </c>
      <c r="BZ305" s="3">
        <v>57.4</v>
      </c>
      <c r="CA305" s="3">
        <v>102</v>
      </c>
      <c r="CB305" s="24">
        <v>1</v>
      </c>
      <c r="CC305" s="3">
        <v>41</v>
      </c>
      <c r="CD305" s="48">
        <f t="shared" si="133"/>
        <v>0.82</v>
      </c>
      <c r="CE305" s="48">
        <v>1</v>
      </c>
      <c r="CF305" s="129">
        <v>0</v>
      </c>
      <c r="CG305" s="3" t="s">
        <v>1016</v>
      </c>
      <c r="CH305" s="3">
        <v>0</v>
      </c>
      <c r="CI305" s="3">
        <v>0</v>
      </c>
      <c r="CJ305" s="3" t="s">
        <v>1222</v>
      </c>
      <c r="CK305" s="3">
        <v>41</v>
      </c>
      <c r="CL305" s="1">
        <f t="shared" si="141"/>
        <v>0.82</v>
      </c>
      <c r="CM305" s="3">
        <v>16.6</v>
      </c>
      <c r="CN305" s="1">
        <v>2</v>
      </c>
      <c r="CO305" s="3">
        <v>48.7</v>
      </c>
      <c r="CP305" s="1">
        <v>1</v>
      </c>
      <c r="CQ305" s="1">
        <f t="shared" si="132"/>
        <v>4.87</v>
      </c>
      <c r="CR305" s="3">
        <v>1.46</v>
      </c>
      <c r="CS305" s="1">
        <f t="shared" si="134"/>
        <v>14.6</v>
      </c>
      <c r="CT305" s="22">
        <v>2</v>
      </c>
      <c r="CU305" s="3">
        <v>35</v>
      </c>
      <c r="CV305" s="107">
        <v>2</v>
      </c>
      <c r="CW305" s="3">
        <v>22.1</v>
      </c>
      <c r="CX305" s="26">
        <f t="shared" si="118"/>
        <v>1.34439227368511</v>
      </c>
      <c r="CY305" s="27">
        <f t="shared" si="119"/>
        <v>0.887298900632173</v>
      </c>
      <c r="CZ305" s="26">
        <f t="shared" si="120"/>
        <v>2.975</v>
      </c>
      <c r="DA305" s="28">
        <f t="shared" si="121"/>
        <v>-2.08770109936783</v>
      </c>
      <c r="DB305" s="22">
        <v>2</v>
      </c>
      <c r="DC305" s="1">
        <v>1</v>
      </c>
      <c r="DD305" s="66"/>
      <c r="DG305" s="3">
        <v>9</v>
      </c>
      <c r="DH305" s="1">
        <f t="shared" si="135"/>
        <v>0.9</v>
      </c>
      <c r="DI305" s="3">
        <v>14</v>
      </c>
      <c r="DJ305" s="1">
        <f t="shared" si="123"/>
        <v>1.4</v>
      </c>
      <c r="DK305" s="17">
        <v>1</v>
      </c>
      <c r="DL305" s="3">
        <v>61</v>
      </c>
      <c r="DM305" s="3">
        <v>10</v>
      </c>
      <c r="DN305" s="1">
        <f t="shared" si="142"/>
        <v>1</v>
      </c>
      <c r="DO305" s="3">
        <v>3480</v>
      </c>
      <c r="DP305" s="1">
        <v>1</v>
      </c>
      <c r="DQ305" s="1">
        <f t="shared" si="143"/>
        <v>3.48</v>
      </c>
      <c r="DR305" s="3">
        <v>61</v>
      </c>
      <c r="DS305" s="129">
        <v>4.8</v>
      </c>
      <c r="DT305" s="3" t="s">
        <v>584</v>
      </c>
      <c r="DU305" s="3">
        <v>2</v>
      </c>
      <c r="DV305" s="3">
        <v>8</v>
      </c>
      <c r="DW305" s="1">
        <v>2</v>
      </c>
      <c r="DX305" s="95"/>
      <c r="DZ305" s="30"/>
      <c r="EK305" s="22"/>
      <c r="ER305" s="129"/>
      <c r="ES305" s="118"/>
      <c r="ET305" s="3">
        <v>1</v>
      </c>
      <c r="EU305" s="3">
        <v>3.32</v>
      </c>
      <c r="EV305" s="3">
        <v>67.8</v>
      </c>
      <c r="EW305" s="30">
        <v>111</v>
      </c>
      <c r="EX305" s="3">
        <v>49</v>
      </c>
      <c r="EY305" s="3">
        <v>18</v>
      </c>
      <c r="EZ305" s="3">
        <v>43.7</v>
      </c>
      <c r="FA305" s="3">
        <v>1.59</v>
      </c>
      <c r="FB305" s="3">
        <v>36</v>
      </c>
      <c r="FC305" s="3">
        <v>38.5</v>
      </c>
      <c r="FD305" s="3">
        <v>51</v>
      </c>
      <c r="FE305" s="3">
        <v>95</v>
      </c>
      <c r="FF305" s="3">
        <v>83</v>
      </c>
      <c r="FG305" s="3">
        <v>11</v>
      </c>
      <c r="FH305" s="3">
        <v>3794</v>
      </c>
      <c r="FI305" s="3">
        <v>57</v>
      </c>
      <c r="FK305" s="95">
        <v>39</v>
      </c>
      <c r="FL305" s="3">
        <v>37</v>
      </c>
      <c r="FM305" s="17"/>
      <c r="FN305" s="31">
        <v>1</v>
      </c>
      <c r="FO305" s="157">
        <v>1</v>
      </c>
      <c r="FP305" s="3">
        <v>0</v>
      </c>
      <c r="FQ305" s="1">
        <v>0</v>
      </c>
      <c r="FR305" s="3">
        <v>0</v>
      </c>
      <c r="FS305" s="1">
        <v>0</v>
      </c>
      <c r="FT305" s="1">
        <f t="shared" si="128"/>
        <v>0</v>
      </c>
      <c r="FU305" s="66">
        <v>0</v>
      </c>
      <c r="FV305" s="1">
        <f t="shared" si="129"/>
        <v>0</v>
      </c>
      <c r="FW305" s="1">
        <v>0</v>
      </c>
      <c r="FX305" s="1">
        <v>0</v>
      </c>
      <c r="FY305" s="17">
        <v>0</v>
      </c>
      <c r="FZ305" s="1">
        <v>0</v>
      </c>
      <c r="GA305" s="17"/>
      <c r="GB305" s="1">
        <v>0</v>
      </c>
      <c r="GC305" s="17">
        <v>1</v>
      </c>
      <c r="GD305" s="17">
        <v>0</v>
      </c>
      <c r="GE305" s="1">
        <v>0</v>
      </c>
      <c r="GF305" s="17"/>
      <c r="GG305" s="1">
        <v>0</v>
      </c>
      <c r="GH305" s="17">
        <v>1</v>
      </c>
      <c r="GI305" s="17">
        <v>0</v>
      </c>
      <c r="GJ305" s="1">
        <v>0</v>
      </c>
      <c r="GK305" s="3">
        <v>1</v>
      </c>
      <c r="GL305" s="3">
        <v>1</v>
      </c>
      <c r="GM305" s="32">
        <v>0</v>
      </c>
      <c r="GN305" s="17">
        <v>0</v>
      </c>
      <c r="GO305" s="66">
        <v>0</v>
      </c>
      <c r="GP305" s="1">
        <v>0</v>
      </c>
      <c r="GQ305" s="1">
        <v>0</v>
      </c>
      <c r="GR305" s="66">
        <v>0</v>
      </c>
      <c r="GS305" s="1">
        <v>0</v>
      </c>
      <c r="GT305" s="32">
        <v>0</v>
      </c>
      <c r="GU305" s="32">
        <v>0</v>
      </c>
      <c r="GV305" s="3">
        <v>1</v>
      </c>
      <c r="GW305" s="3">
        <v>1</v>
      </c>
      <c r="GX305" s="157">
        <v>0</v>
      </c>
      <c r="GY305" s="66">
        <v>0</v>
      </c>
      <c r="GZ305" s="17">
        <v>0</v>
      </c>
      <c r="HA305" s="129">
        <v>0</v>
      </c>
      <c r="HB305" s="3">
        <v>0</v>
      </c>
      <c r="HC305" s="17">
        <v>0</v>
      </c>
      <c r="HD305" s="170">
        <v>0</v>
      </c>
      <c r="HE305" s="17">
        <v>0</v>
      </c>
      <c r="HF305" s="17">
        <v>0</v>
      </c>
      <c r="HG305" s="17">
        <v>0</v>
      </c>
      <c r="HH305" s="17">
        <v>0</v>
      </c>
      <c r="HI305" s="17">
        <v>0</v>
      </c>
      <c r="HL305" s="3" t="s">
        <v>1016</v>
      </c>
      <c r="HM305" s="3">
        <v>0</v>
      </c>
      <c r="HN305" s="3">
        <v>0</v>
      </c>
      <c r="HO305" s="3" t="s">
        <v>1222</v>
      </c>
      <c r="HP305" s="3">
        <v>0</v>
      </c>
      <c r="HQ305" s="3">
        <v>0</v>
      </c>
      <c r="HR305" s="32">
        <v>0</v>
      </c>
      <c r="HS305" s="1">
        <v>0</v>
      </c>
      <c r="HT305" s="32">
        <v>0</v>
      </c>
      <c r="HU305" s="32">
        <v>0</v>
      </c>
      <c r="HV305" s="1"/>
      <c r="HW305" s="32">
        <v>0</v>
      </c>
      <c r="HX305" s="32">
        <v>0</v>
      </c>
      <c r="HY305" s="1">
        <f t="shared" si="130"/>
        <v>0</v>
      </c>
      <c r="HZ305" s="1">
        <v>0</v>
      </c>
      <c r="IA305" s="1">
        <f t="shared" si="131"/>
        <v>0</v>
      </c>
      <c r="IB305" s="1">
        <v>0</v>
      </c>
      <c r="IC305" s="3">
        <v>0</v>
      </c>
      <c r="ID305" s="118">
        <v>0</v>
      </c>
      <c r="IE305" s="118"/>
      <c r="IF305" s="118"/>
      <c r="IG305" s="115">
        <v>1</v>
      </c>
      <c r="IH305" s="118" t="s">
        <v>242</v>
      </c>
      <c r="II305" s="179">
        <v>0</v>
      </c>
      <c r="IJ305" s="3" t="s">
        <v>1224</v>
      </c>
      <c r="IK305" s="3" t="s">
        <v>1225</v>
      </c>
      <c r="JE305" s="118"/>
      <c r="JN305" s="118"/>
    </row>
    <row r="306" s="8" customFormat="1" ht="75" spans="1:274">
      <c r="A306" s="205">
        <v>181</v>
      </c>
      <c r="B306" s="203">
        <v>3001135089</v>
      </c>
      <c r="C306" s="203" t="s">
        <v>1226</v>
      </c>
      <c r="E306" s="204">
        <v>3</v>
      </c>
      <c r="F306" s="49">
        <v>2</v>
      </c>
      <c r="G306" s="205">
        <v>3</v>
      </c>
      <c r="H306" s="8">
        <v>1</v>
      </c>
      <c r="I306" s="71">
        <v>49.0061873733779</v>
      </c>
      <c r="J306" s="47">
        <v>1</v>
      </c>
      <c r="K306" s="68">
        <f t="shared" si="117"/>
        <v>4.90061873733779</v>
      </c>
      <c r="L306" s="49">
        <v>2</v>
      </c>
      <c r="M306" s="206">
        <v>26177</v>
      </c>
      <c r="N306" s="8">
        <v>0</v>
      </c>
      <c r="O306" s="8">
        <v>0</v>
      </c>
      <c r="P306" s="8">
        <v>1</v>
      </c>
      <c r="Q306" s="8">
        <v>2</v>
      </c>
      <c r="R306" s="1">
        <v>1</v>
      </c>
      <c r="S306" s="19">
        <v>301</v>
      </c>
      <c r="T306" s="83">
        <v>304</v>
      </c>
      <c r="U306" s="8">
        <v>1</v>
      </c>
      <c r="V306" s="8">
        <v>1</v>
      </c>
      <c r="W306" s="8">
        <v>1</v>
      </c>
      <c r="X306" s="1">
        <v>1</v>
      </c>
      <c r="Z306" s="212">
        <v>44077</v>
      </c>
      <c r="AA306" s="8">
        <v>59</v>
      </c>
      <c r="AB306" s="208" t="s">
        <v>1227</v>
      </c>
      <c r="AC306" s="8">
        <v>22.03</v>
      </c>
      <c r="AD306" s="17">
        <v>1</v>
      </c>
      <c r="AE306" s="210" t="s">
        <v>268</v>
      </c>
      <c r="AF306" s="211"/>
      <c r="AG306" s="211" t="s">
        <v>235</v>
      </c>
      <c r="AH306" s="211">
        <v>1</v>
      </c>
      <c r="AI306" s="21">
        <v>1</v>
      </c>
      <c r="AJ306" s="211">
        <v>2.5</v>
      </c>
      <c r="AK306" s="205">
        <v>2.5</v>
      </c>
      <c r="AL306" s="107">
        <v>2</v>
      </c>
      <c r="AM306" s="8">
        <v>3</v>
      </c>
      <c r="AN306" s="8">
        <v>3</v>
      </c>
      <c r="AO306" s="8">
        <v>0</v>
      </c>
      <c r="AP306" s="8">
        <v>0</v>
      </c>
      <c r="AQ306" s="205">
        <v>2</v>
      </c>
      <c r="AR306" s="1">
        <v>1</v>
      </c>
      <c r="AS306" s="205">
        <v>1</v>
      </c>
      <c r="AT306" s="205" t="s">
        <v>246</v>
      </c>
      <c r="AU306" s="17">
        <v>1</v>
      </c>
      <c r="AV306" s="17">
        <v>1</v>
      </c>
      <c r="AW306" s="8">
        <v>0</v>
      </c>
      <c r="AX306" s="8">
        <v>1</v>
      </c>
      <c r="AY306" s="8">
        <v>1</v>
      </c>
      <c r="AZ306" s="8">
        <v>1</v>
      </c>
      <c r="BA306" s="1">
        <v>1</v>
      </c>
      <c r="BB306" s="205">
        <v>1</v>
      </c>
      <c r="BC306" s="22">
        <v>0</v>
      </c>
      <c r="BD306" s="8">
        <v>1</v>
      </c>
      <c r="BF306" s="8">
        <v>0</v>
      </c>
      <c r="BG306" s="8">
        <v>1</v>
      </c>
      <c r="BH306" s="17">
        <v>1</v>
      </c>
      <c r="BI306" s="8">
        <v>0</v>
      </c>
      <c r="BJ306" s="205">
        <v>0</v>
      </c>
      <c r="BK306" s="214">
        <v>2</v>
      </c>
      <c r="BL306" s="8">
        <v>0</v>
      </c>
      <c r="BM306" s="8">
        <v>0</v>
      </c>
      <c r="BN306" s="8">
        <v>1</v>
      </c>
      <c r="BO306" s="8">
        <v>0</v>
      </c>
      <c r="BP306" s="1">
        <v>1</v>
      </c>
      <c r="BQ306" s="205">
        <v>1</v>
      </c>
      <c r="BR306" s="8">
        <v>4.33</v>
      </c>
      <c r="BS306" s="1">
        <v>1</v>
      </c>
      <c r="BT306" s="1">
        <v>2</v>
      </c>
      <c r="BU306" s="1">
        <v>2</v>
      </c>
      <c r="BW306" s="8">
        <v>2.79</v>
      </c>
      <c r="BX306" s="17">
        <v>1</v>
      </c>
      <c r="BY306" s="1">
        <v>1</v>
      </c>
      <c r="BZ306" s="8">
        <v>43.8</v>
      </c>
      <c r="CA306" s="8">
        <v>127</v>
      </c>
      <c r="CB306" s="24">
        <v>2</v>
      </c>
      <c r="CC306" s="8">
        <v>59</v>
      </c>
      <c r="CD306" s="48">
        <f t="shared" si="133"/>
        <v>1.18</v>
      </c>
      <c r="CE306" s="48">
        <v>2</v>
      </c>
      <c r="CF306" s="213">
        <v>0</v>
      </c>
      <c r="CG306" s="8">
        <v>0</v>
      </c>
      <c r="CH306" s="8">
        <v>0</v>
      </c>
      <c r="CI306" s="8">
        <v>0</v>
      </c>
      <c r="CJ306" s="8">
        <v>0</v>
      </c>
      <c r="CK306" s="8">
        <v>59</v>
      </c>
      <c r="CL306" s="1">
        <f t="shared" si="141"/>
        <v>1.18</v>
      </c>
      <c r="CM306" s="8">
        <v>14.1</v>
      </c>
      <c r="CN306" s="17">
        <v>1</v>
      </c>
      <c r="CO306" s="8">
        <v>62.4</v>
      </c>
      <c r="CP306" s="1">
        <v>3</v>
      </c>
      <c r="CQ306" s="1">
        <f t="shared" si="132"/>
        <v>6.24</v>
      </c>
      <c r="CR306" s="8">
        <v>1.23</v>
      </c>
      <c r="CS306" s="1">
        <f t="shared" si="134"/>
        <v>12.3</v>
      </c>
      <c r="CT306" s="22">
        <v>2</v>
      </c>
      <c r="CU306" s="8">
        <v>31</v>
      </c>
      <c r="CV306" s="22">
        <v>1</v>
      </c>
      <c r="CW306" s="8">
        <v>27.2</v>
      </c>
      <c r="CX306" s="26">
        <f t="shared" si="118"/>
        <v>1.4345689040342</v>
      </c>
      <c r="CY306" s="27">
        <f t="shared" si="119"/>
        <v>0.946815476662571</v>
      </c>
      <c r="CZ306" s="26">
        <f t="shared" si="120"/>
        <v>2.635</v>
      </c>
      <c r="DA306" s="28">
        <f t="shared" si="121"/>
        <v>-1.68818452333743</v>
      </c>
      <c r="DB306" s="22">
        <v>2</v>
      </c>
      <c r="DC306" s="1">
        <v>1</v>
      </c>
      <c r="DD306" s="205">
        <v>3</v>
      </c>
      <c r="DE306" s="29">
        <f>DD306-DB306</f>
        <v>1</v>
      </c>
      <c r="DF306" s="141">
        <v>1</v>
      </c>
      <c r="DG306" s="8">
        <v>19</v>
      </c>
      <c r="DH306" s="1">
        <f t="shared" si="135"/>
        <v>1.9</v>
      </c>
      <c r="DI306" s="8">
        <v>34</v>
      </c>
      <c r="DJ306" s="1">
        <f t="shared" si="123"/>
        <v>3.4</v>
      </c>
      <c r="DK306" s="17">
        <v>2</v>
      </c>
      <c r="DL306" s="8">
        <v>124</v>
      </c>
      <c r="DM306" s="8">
        <v>40</v>
      </c>
      <c r="DN306" s="1">
        <f t="shared" si="142"/>
        <v>4</v>
      </c>
      <c r="DO306" s="8">
        <v>3394</v>
      </c>
      <c r="DP306" s="1">
        <v>1</v>
      </c>
      <c r="DQ306" s="1">
        <f t="shared" si="143"/>
        <v>3.394</v>
      </c>
      <c r="DR306" s="8">
        <v>55</v>
      </c>
      <c r="DS306" s="213">
        <v>5.6</v>
      </c>
      <c r="DT306" s="8" t="s">
        <v>308</v>
      </c>
      <c r="DU306" s="8">
        <v>2</v>
      </c>
      <c r="DV306" s="8">
        <v>7</v>
      </c>
      <c r="DW306" s="1">
        <v>2</v>
      </c>
      <c r="DX306" s="210">
        <v>6.85</v>
      </c>
      <c r="DY306" s="8">
        <v>77.1</v>
      </c>
      <c r="DZ306" s="30">
        <v>109</v>
      </c>
      <c r="EA306" s="8">
        <v>48</v>
      </c>
      <c r="EB306" s="8">
        <v>15.5</v>
      </c>
      <c r="EC306" s="8">
        <v>53.4</v>
      </c>
      <c r="ED306" s="8">
        <v>1.36</v>
      </c>
      <c r="EE306" s="8">
        <v>28</v>
      </c>
      <c r="EF306" s="8">
        <v>33.3</v>
      </c>
      <c r="EG306" s="26">
        <f>LOG10(EF306)</f>
        <v>1.52244423350632</v>
      </c>
      <c r="EH306" s="26">
        <f>0.66*EG306</f>
        <v>1.00481319411417</v>
      </c>
      <c r="EI306" s="1">
        <f>0.085*EE306</f>
        <v>2.38</v>
      </c>
      <c r="EJ306" s="28">
        <f>EH306-EI306</f>
        <v>-1.37518680588583</v>
      </c>
      <c r="EK306" s="22">
        <v>3</v>
      </c>
      <c r="EL306" s="1">
        <v>2</v>
      </c>
      <c r="EM306" s="8">
        <v>120</v>
      </c>
      <c r="EN306" s="8">
        <v>328</v>
      </c>
      <c r="EO306" s="8">
        <v>93</v>
      </c>
      <c r="EP306" s="8">
        <v>38</v>
      </c>
      <c r="EQ306" s="8">
        <v>2744</v>
      </c>
      <c r="ER306" s="213">
        <v>60</v>
      </c>
      <c r="ES306" s="214"/>
      <c r="ET306" s="8">
        <v>0</v>
      </c>
      <c r="EW306" s="30"/>
      <c r="FK306" s="210">
        <v>39.5</v>
      </c>
      <c r="FL306" s="8">
        <v>37.1</v>
      </c>
      <c r="FM306" s="17"/>
      <c r="FN306" s="31">
        <v>1</v>
      </c>
      <c r="FO306" s="157">
        <v>1</v>
      </c>
      <c r="FP306" s="8">
        <v>2</v>
      </c>
      <c r="FQ306" s="1">
        <v>1</v>
      </c>
      <c r="FR306" s="8" t="s">
        <v>1228</v>
      </c>
      <c r="FS306" s="1">
        <v>0</v>
      </c>
      <c r="FT306" s="1">
        <f t="shared" si="128"/>
        <v>0</v>
      </c>
      <c r="FU306" s="205">
        <v>1</v>
      </c>
      <c r="FV306" s="1">
        <f t="shared" si="129"/>
        <v>1</v>
      </c>
      <c r="FW306" s="1">
        <v>0</v>
      </c>
      <c r="FX306" s="1">
        <v>0</v>
      </c>
      <c r="FY306" s="17">
        <v>0</v>
      </c>
      <c r="FZ306" s="1">
        <v>0</v>
      </c>
      <c r="GA306" s="17"/>
      <c r="GB306" s="1">
        <v>0</v>
      </c>
      <c r="GC306" s="17">
        <v>1</v>
      </c>
      <c r="GD306" s="17">
        <v>0</v>
      </c>
      <c r="GE306" s="1">
        <v>1</v>
      </c>
      <c r="GF306" s="17" t="s">
        <v>196</v>
      </c>
      <c r="GG306" s="1">
        <v>0</v>
      </c>
      <c r="GH306" s="17">
        <v>0</v>
      </c>
      <c r="GI306" s="17">
        <v>1</v>
      </c>
      <c r="GJ306" s="1">
        <v>0</v>
      </c>
      <c r="GK306" s="8" t="s">
        <v>1229</v>
      </c>
      <c r="GL306" s="8">
        <v>0</v>
      </c>
      <c r="GM306" s="32">
        <v>0</v>
      </c>
      <c r="GN306" s="17">
        <v>0</v>
      </c>
      <c r="GO306" s="8">
        <v>1</v>
      </c>
      <c r="GP306" s="1">
        <v>1</v>
      </c>
      <c r="GQ306" s="1">
        <v>0</v>
      </c>
      <c r="GR306" s="205">
        <v>0</v>
      </c>
      <c r="GS306" s="1">
        <v>0</v>
      </c>
      <c r="GT306" s="32">
        <v>0</v>
      </c>
      <c r="GU306" s="32">
        <v>0</v>
      </c>
      <c r="GV306" s="8" t="s">
        <v>1230</v>
      </c>
      <c r="GW306" s="8">
        <v>1</v>
      </c>
      <c r="GX306" s="157">
        <v>0</v>
      </c>
      <c r="GY306" s="8">
        <v>0</v>
      </c>
      <c r="GZ306" s="17">
        <v>0</v>
      </c>
      <c r="HA306" s="213" t="s">
        <v>1231</v>
      </c>
      <c r="HB306" s="8" t="s">
        <v>838</v>
      </c>
      <c r="HC306" s="15">
        <v>1</v>
      </c>
      <c r="HD306" s="170">
        <v>1</v>
      </c>
      <c r="HE306" s="17">
        <v>0</v>
      </c>
      <c r="HF306" s="17">
        <v>0</v>
      </c>
      <c r="HG306" s="17">
        <v>0</v>
      </c>
      <c r="HH306" s="8">
        <v>1</v>
      </c>
      <c r="HI306" s="8">
        <v>0</v>
      </c>
      <c r="HJ306" s="205" t="s">
        <v>346</v>
      </c>
      <c r="HL306" s="8">
        <v>0</v>
      </c>
      <c r="HM306" s="8">
        <v>0</v>
      </c>
      <c r="HN306" s="8">
        <v>0</v>
      </c>
      <c r="HO306" s="8">
        <v>0</v>
      </c>
      <c r="HP306" s="8">
        <v>0</v>
      </c>
      <c r="HQ306" s="8">
        <v>0</v>
      </c>
      <c r="HR306" s="32">
        <v>0</v>
      </c>
      <c r="HS306" s="1">
        <v>0</v>
      </c>
      <c r="HT306" s="32">
        <v>0</v>
      </c>
      <c r="HU306" s="32">
        <v>0</v>
      </c>
      <c r="HV306" s="1"/>
      <c r="HW306" s="32">
        <v>0</v>
      </c>
      <c r="HX306" s="32">
        <v>0</v>
      </c>
      <c r="HY306" s="1">
        <f t="shared" si="130"/>
        <v>0</v>
      </c>
      <c r="HZ306" s="1">
        <v>0</v>
      </c>
      <c r="IA306" s="1">
        <f t="shared" si="131"/>
        <v>0</v>
      </c>
      <c r="IB306" s="1">
        <v>0</v>
      </c>
      <c r="IC306" s="8">
        <v>0</v>
      </c>
      <c r="ID306" s="214">
        <v>0</v>
      </c>
      <c r="IE306" s="214"/>
      <c r="IF306" s="214"/>
      <c r="IG306" s="215">
        <v>3</v>
      </c>
      <c r="IH306" s="214" t="s">
        <v>242</v>
      </c>
      <c r="II306" s="179">
        <v>0</v>
      </c>
      <c r="IJ306" s="8" t="s">
        <v>347</v>
      </c>
      <c r="IL306" s="8" t="s">
        <v>242</v>
      </c>
      <c r="IM306" s="8">
        <v>0</v>
      </c>
      <c r="IN306" s="8">
        <v>0</v>
      </c>
      <c r="IO306" s="8">
        <v>3.07</v>
      </c>
      <c r="IQ306" s="8">
        <v>2.62</v>
      </c>
      <c r="IR306" s="8">
        <v>48.8</v>
      </c>
      <c r="IS306" s="8">
        <v>108</v>
      </c>
      <c r="IT306" s="8">
        <v>40</v>
      </c>
      <c r="IU306" s="8">
        <v>18.8</v>
      </c>
      <c r="IV306" s="8">
        <v>39.7</v>
      </c>
      <c r="IW306" s="8">
        <v>1.66</v>
      </c>
      <c r="IX306" s="8">
        <v>26</v>
      </c>
      <c r="IY306" s="8">
        <v>23.7</v>
      </c>
      <c r="IZ306" s="8">
        <v>21</v>
      </c>
      <c r="JA306" s="8">
        <v>42</v>
      </c>
      <c r="JB306" s="8">
        <v>131</v>
      </c>
      <c r="JC306" s="8">
        <v>48</v>
      </c>
      <c r="JD306" s="8">
        <v>2191</v>
      </c>
      <c r="JE306" s="214">
        <v>57</v>
      </c>
      <c r="JI306" s="8" t="s">
        <v>242</v>
      </c>
      <c r="JN306" s="214"/>
    </row>
    <row r="307" s="1" customFormat="1" ht="60" spans="1:274">
      <c r="A307" s="17">
        <v>182</v>
      </c>
      <c r="B307" s="48">
        <v>100163653</v>
      </c>
      <c r="C307" s="48" t="s">
        <v>1232</v>
      </c>
      <c r="E307" s="49">
        <v>2</v>
      </c>
      <c r="F307" s="49">
        <v>1</v>
      </c>
      <c r="G307" s="17">
        <v>3</v>
      </c>
      <c r="H307" s="1">
        <v>2</v>
      </c>
      <c r="I307" s="71">
        <v>61.8528529833558</v>
      </c>
      <c r="J307" s="47">
        <v>2</v>
      </c>
      <c r="K307" s="68">
        <f t="shared" si="117"/>
        <v>6.18528529833558</v>
      </c>
      <c r="L307" s="49">
        <v>4</v>
      </c>
      <c r="M307" s="78">
        <v>21490</v>
      </c>
      <c r="N307" s="1">
        <v>1</v>
      </c>
      <c r="O307" s="1">
        <v>0</v>
      </c>
      <c r="P307" s="1">
        <v>0</v>
      </c>
      <c r="Q307" s="1">
        <v>0</v>
      </c>
      <c r="R307" s="1">
        <v>0</v>
      </c>
      <c r="S307" s="19">
        <v>302</v>
      </c>
      <c r="T307" s="83">
        <v>305</v>
      </c>
      <c r="U307" s="1">
        <v>1</v>
      </c>
      <c r="V307" s="1">
        <v>1</v>
      </c>
      <c r="W307" s="1">
        <v>1</v>
      </c>
      <c r="X307" s="1">
        <v>1</v>
      </c>
      <c r="Z307" s="88">
        <v>44082</v>
      </c>
      <c r="AA307" s="17" t="s">
        <v>1233</v>
      </c>
      <c r="AB307" s="17">
        <v>0</v>
      </c>
      <c r="AC307" s="1">
        <v>24.03</v>
      </c>
      <c r="AD307" s="1">
        <v>2</v>
      </c>
      <c r="AE307" s="20" t="s">
        <v>1234</v>
      </c>
      <c r="AF307" s="16"/>
      <c r="AG307" s="16" t="s">
        <v>255</v>
      </c>
      <c r="AH307" s="16">
        <v>3</v>
      </c>
      <c r="AI307" s="21">
        <v>3</v>
      </c>
      <c r="AJ307" s="16">
        <v>1.8</v>
      </c>
      <c r="AK307" s="17">
        <v>1.8</v>
      </c>
      <c r="AL307" s="22">
        <v>1</v>
      </c>
      <c r="AM307" s="1">
        <v>2</v>
      </c>
      <c r="AN307" s="1">
        <v>2</v>
      </c>
      <c r="AO307" s="1">
        <v>0</v>
      </c>
      <c r="AP307" s="1">
        <v>0</v>
      </c>
      <c r="AQ307" s="17">
        <v>2</v>
      </c>
      <c r="AR307" s="1">
        <v>1</v>
      </c>
      <c r="AS307" s="1">
        <v>1</v>
      </c>
      <c r="AT307" s="17" t="s">
        <v>246</v>
      </c>
      <c r="AU307" s="17">
        <v>1</v>
      </c>
      <c r="AV307" s="17">
        <v>1</v>
      </c>
      <c r="AW307" s="1">
        <v>0</v>
      </c>
      <c r="AX307" s="1">
        <v>1</v>
      </c>
      <c r="AY307" s="1">
        <v>1</v>
      </c>
      <c r="AZ307" s="1">
        <v>1</v>
      </c>
      <c r="BA307" s="1">
        <v>1</v>
      </c>
      <c r="BB307" s="107">
        <v>1</v>
      </c>
      <c r="BC307" s="22">
        <v>0</v>
      </c>
      <c r="BD307" s="22">
        <v>1</v>
      </c>
      <c r="BE307" s="22"/>
      <c r="BF307" s="1">
        <v>1</v>
      </c>
      <c r="BG307" s="1">
        <v>1</v>
      </c>
      <c r="BH307" s="17">
        <v>1</v>
      </c>
      <c r="BI307" s="1">
        <v>0</v>
      </c>
      <c r="BJ307" s="17">
        <v>0</v>
      </c>
      <c r="BK307" s="23">
        <v>2</v>
      </c>
      <c r="BL307" s="1">
        <v>0</v>
      </c>
      <c r="BM307" s="1">
        <v>0</v>
      </c>
      <c r="BN307" s="1">
        <v>1</v>
      </c>
      <c r="BO307" s="1">
        <v>0</v>
      </c>
      <c r="BP307" s="1">
        <v>1</v>
      </c>
      <c r="BQ307" s="1">
        <v>1</v>
      </c>
      <c r="BR307" s="1">
        <v>18.98</v>
      </c>
      <c r="BS307" s="1">
        <v>1</v>
      </c>
      <c r="BT307" s="1">
        <v>2</v>
      </c>
      <c r="BU307" s="1">
        <v>3</v>
      </c>
      <c r="BW307" s="1">
        <v>2.29</v>
      </c>
      <c r="BX307" s="17">
        <v>1</v>
      </c>
      <c r="BY307" s="1">
        <v>1</v>
      </c>
      <c r="BZ307" s="1">
        <v>73</v>
      </c>
      <c r="CA307" s="1">
        <v>107</v>
      </c>
      <c r="CB307" s="24">
        <v>1</v>
      </c>
      <c r="CC307" s="24">
        <v>38</v>
      </c>
      <c r="CD307" s="48">
        <f t="shared" si="133"/>
        <v>0.76</v>
      </c>
      <c r="CE307" s="48">
        <v>1</v>
      </c>
      <c r="CF307" s="25" t="s">
        <v>381</v>
      </c>
      <c r="CG307" s="1">
        <v>0</v>
      </c>
      <c r="CH307" s="1">
        <v>0</v>
      </c>
      <c r="CI307" s="1" t="s">
        <v>381</v>
      </c>
      <c r="CJ307" s="1">
        <v>0</v>
      </c>
      <c r="CK307" s="1">
        <v>58</v>
      </c>
      <c r="CL307" s="1">
        <f t="shared" si="141"/>
        <v>1.16</v>
      </c>
      <c r="CM307" s="22">
        <v>14.7</v>
      </c>
      <c r="CN307" s="17">
        <v>1</v>
      </c>
      <c r="CO307" s="1">
        <v>57.9</v>
      </c>
      <c r="CP307" s="1">
        <v>2</v>
      </c>
      <c r="CQ307" s="1">
        <f t="shared" si="132"/>
        <v>5.79</v>
      </c>
      <c r="CR307" s="1">
        <v>1.29</v>
      </c>
      <c r="CS307" s="1">
        <f t="shared" si="134"/>
        <v>12.9</v>
      </c>
      <c r="CT307" s="22">
        <v>2</v>
      </c>
      <c r="CU307" s="22">
        <v>37</v>
      </c>
      <c r="CV307" s="107">
        <v>2</v>
      </c>
      <c r="CW307" s="22">
        <v>29</v>
      </c>
      <c r="CX307" s="26">
        <f t="shared" si="118"/>
        <v>1.46239799789896</v>
      </c>
      <c r="CY307" s="27">
        <f t="shared" si="119"/>
        <v>0.965182678613311</v>
      </c>
      <c r="CZ307" s="26">
        <f t="shared" si="120"/>
        <v>3.145</v>
      </c>
      <c r="DA307" s="28">
        <f t="shared" si="121"/>
        <v>-2.17981732138669</v>
      </c>
      <c r="DB307" s="22">
        <v>2</v>
      </c>
      <c r="DC307" s="1">
        <v>1</v>
      </c>
      <c r="DD307" s="17">
        <v>2</v>
      </c>
      <c r="DE307" s="29">
        <f>DD307-DB307</f>
        <v>0</v>
      </c>
      <c r="DF307" s="29">
        <v>0</v>
      </c>
      <c r="DG307" s="1">
        <v>11</v>
      </c>
      <c r="DH307" s="1">
        <f t="shared" si="135"/>
        <v>1.1</v>
      </c>
      <c r="DI307" s="1">
        <v>22</v>
      </c>
      <c r="DJ307" s="1">
        <f t="shared" si="123"/>
        <v>2.2</v>
      </c>
      <c r="DK307" s="17">
        <v>1</v>
      </c>
      <c r="DL307" s="1">
        <v>78</v>
      </c>
      <c r="DM307" s="1">
        <v>28</v>
      </c>
      <c r="DN307" s="1">
        <f t="shared" si="142"/>
        <v>2.8</v>
      </c>
      <c r="DO307" s="1">
        <v>3808</v>
      </c>
      <c r="DP307" s="1">
        <v>1</v>
      </c>
      <c r="DQ307" s="1">
        <f t="shared" si="143"/>
        <v>3.808</v>
      </c>
      <c r="DR307" s="1">
        <v>67</v>
      </c>
      <c r="DS307" s="25">
        <v>3.9</v>
      </c>
      <c r="DT307" s="1" t="s">
        <v>260</v>
      </c>
      <c r="DU307" s="1">
        <v>1</v>
      </c>
      <c r="DV307" s="1">
        <v>6</v>
      </c>
      <c r="DW307" s="1">
        <v>1</v>
      </c>
      <c r="DX307" s="20">
        <v>1.78</v>
      </c>
      <c r="DY307" s="1">
        <v>78.1</v>
      </c>
      <c r="DZ307" s="30">
        <v>103</v>
      </c>
      <c r="EA307" s="1">
        <v>51</v>
      </c>
      <c r="EE307" s="1">
        <v>32</v>
      </c>
      <c r="EF307" s="1">
        <v>21.3</v>
      </c>
      <c r="EG307" s="26">
        <f>LOG10(EF307)</f>
        <v>1.32837960343874</v>
      </c>
      <c r="EH307" s="26">
        <f>0.66*EG307</f>
        <v>0.876730538269567</v>
      </c>
      <c r="EI307" s="1">
        <f>0.085*EE307</f>
        <v>2.72</v>
      </c>
      <c r="EJ307" s="28">
        <f>EH307-EI307</f>
        <v>-1.84326946173043</v>
      </c>
      <c r="EK307" s="22">
        <v>2</v>
      </c>
      <c r="EL307" s="1">
        <v>2</v>
      </c>
      <c r="EM307" s="1">
        <v>76</v>
      </c>
      <c r="EN307" s="1">
        <v>188</v>
      </c>
      <c r="EO307" s="1">
        <v>67</v>
      </c>
      <c r="EP307" s="1">
        <v>22</v>
      </c>
      <c r="EQ307" s="1">
        <v>3528</v>
      </c>
      <c r="ER307" s="25">
        <v>62</v>
      </c>
      <c r="ES307" s="23">
        <v>12.35</v>
      </c>
      <c r="ET307" s="1">
        <v>0</v>
      </c>
      <c r="EW307" s="30"/>
      <c r="FK307" s="20">
        <v>38.3</v>
      </c>
      <c r="FL307" s="1">
        <v>37</v>
      </c>
      <c r="FM307" s="17"/>
      <c r="FN307" s="31">
        <v>1</v>
      </c>
      <c r="FO307" s="157">
        <v>1</v>
      </c>
      <c r="FP307" s="1">
        <v>1</v>
      </c>
      <c r="FQ307" s="1">
        <v>0</v>
      </c>
      <c r="FR307" s="1">
        <v>0</v>
      </c>
      <c r="FS307" s="1">
        <v>0</v>
      </c>
      <c r="FT307" s="1">
        <f t="shared" si="128"/>
        <v>0</v>
      </c>
      <c r="FU307" s="1">
        <v>0</v>
      </c>
      <c r="FV307" s="1">
        <f t="shared" si="129"/>
        <v>0</v>
      </c>
      <c r="FW307" s="1">
        <v>0</v>
      </c>
      <c r="FX307" s="1">
        <v>0</v>
      </c>
      <c r="FY307" s="17">
        <v>0</v>
      </c>
      <c r="FZ307" s="1">
        <v>0</v>
      </c>
      <c r="GB307" s="1">
        <v>0</v>
      </c>
      <c r="GC307" s="1">
        <v>0</v>
      </c>
      <c r="GD307" s="17">
        <v>0</v>
      </c>
      <c r="GE307" s="1">
        <v>0</v>
      </c>
      <c r="GG307" s="1">
        <v>0</v>
      </c>
      <c r="GH307" s="1">
        <v>0</v>
      </c>
      <c r="GI307" s="17">
        <v>0</v>
      </c>
      <c r="GJ307" s="1">
        <v>0</v>
      </c>
      <c r="GK307" s="1">
        <v>0</v>
      </c>
      <c r="GL307" s="1">
        <v>0</v>
      </c>
      <c r="GM307" s="32">
        <v>0</v>
      </c>
      <c r="GN307" s="17">
        <v>0</v>
      </c>
      <c r="GO307" s="17">
        <v>0</v>
      </c>
      <c r="GP307" s="1">
        <v>0</v>
      </c>
      <c r="GQ307" s="1">
        <v>0</v>
      </c>
      <c r="GR307" s="1">
        <v>0</v>
      </c>
      <c r="GS307" s="1">
        <v>0</v>
      </c>
      <c r="GT307" s="32">
        <v>0</v>
      </c>
      <c r="GU307" s="32">
        <v>0</v>
      </c>
      <c r="GV307" s="1">
        <v>0</v>
      </c>
      <c r="GW307" s="1">
        <v>0</v>
      </c>
      <c r="GX307" s="157">
        <v>0</v>
      </c>
      <c r="GY307" s="17">
        <v>0</v>
      </c>
      <c r="GZ307" s="17">
        <v>0</v>
      </c>
      <c r="HA307" s="25">
        <v>0</v>
      </c>
      <c r="HB307" s="1">
        <v>0</v>
      </c>
      <c r="HC307" s="17">
        <v>0</v>
      </c>
      <c r="HD307" s="170">
        <v>0</v>
      </c>
      <c r="HE307" s="17">
        <v>0</v>
      </c>
      <c r="HF307" s="17">
        <v>0</v>
      </c>
      <c r="HG307" s="17">
        <v>0</v>
      </c>
      <c r="HH307" s="17">
        <v>0</v>
      </c>
      <c r="HI307" s="17">
        <v>0</v>
      </c>
      <c r="HL307" s="1">
        <v>0</v>
      </c>
      <c r="HM307" s="1">
        <v>0</v>
      </c>
      <c r="HN307" s="1" t="s">
        <v>381</v>
      </c>
      <c r="HO307" s="1">
        <v>0</v>
      </c>
      <c r="HP307" s="1">
        <v>0</v>
      </c>
      <c r="HQ307" s="1">
        <v>0</v>
      </c>
      <c r="HR307" s="32">
        <v>0</v>
      </c>
      <c r="HS307" s="1">
        <v>0</v>
      </c>
      <c r="HT307" s="32">
        <v>0</v>
      </c>
      <c r="HU307" s="32">
        <v>0</v>
      </c>
      <c r="HW307" s="32">
        <v>0</v>
      </c>
      <c r="HX307" s="32">
        <v>0</v>
      </c>
      <c r="HY307" s="1">
        <f t="shared" si="130"/>
        <v>0</v>
      </c>
      <c r="HZ307" s="1">
        <v>0</v>
      </c>
      <c r="IA307" s="1">
        <f t="shared" si="131"/>
        <v>0</v>
      </c>
      <c r="IB307" s="1">
        <v>0</v>
      </c>
      <c r="IC307" s="1">
        <v>0</v>
      </c>
      <c r="ID307" s="23">
        <v>0</v>
      </c>
      <c r="IE307" s="23"/>
      <c r="IF307" s="23"/>
      <c r="IG307" s="36">
        <v>2</v>
      </c>
      <c r="IH307" s="37" t="s">
        <v>242</v>
      </c>
      <c r="II307" s="179">
        <v>0</v>
      </c>
      <c r="IJ307" s="1" t="s">
        <v>1235</v>
      </c>
      <c r="IK307" s="1" t="s">
        <v>1236</v>
      </c>
      <c r="IL307" s="38"/>
      <c r="JE307" s="23"/>
      <c r="JI307" s="38"/>
      <c r="JN307" s="23"/>
    </row>
    <row r="308" s="3" customFormat="1" ht="30" spans="2:274">
      <c r="B308" s="56"/>
      <c r="C308" s="56"/>
      <c r="E308" s="54">
        <v>2</v>
      </c>
      <c r="F308" s="49">
        <v>1</v>
      </c>
      <c r="G308" s="66">
        <v>2</v>
      </c>
      <c r="H308" s="66">
        <v>2</v>
      </c>
      <c r="I308" s="71">
        <v>62.217659137577</v>
      </c>
      <c r="J308" s="47">
        <v>2</v>
      </c>
      <c r="K308" s="68">
        <f t="shared" si="117"/>
        <v>6.2217659137577</v>
      </c>
      <c r="L308" s="49">
        <v>4</v>
      </c>
      <c r="M308" s="79">
        <v>21490</v>
      </c>
      <c r="N308" s="66">
        <v>1</v>
      </c>
      <c r="O308" s="66">
        <v>0</v>
      </c>
      <c r="P308" s="66">
        <v>0</v>
      </c>
      <c r="Q308" s="66">
        <v>0</v>
      </c>
      <c r="R308" s="1">
        <v>0</v>
      </c>
      <c r="S308" s="19">
        <v>303</v>
      </c>
      <c r="T308" s="83">
        <v>306</v>
      </c>
      <c r="U308" s="3">
        <v>2</v>
      </c>
      <c r="V308" s="3">
        <v>2</v>
      </c>
      <c r="W308" s="1">
        <v>2</v>
      </c>
      <c r="X308" s="1">
        <v>1</v>
      </c>
      <c r="Z308" s="92">
        <v>44215</v>
      </c>
      <c r="AA308" s="66">
        <v>37</v>
      </c>
      <c r="AB308" s="66" t="s">
        <v>1237</v>
      </c>
      <c r="AC308" s="3">
        <v>22.43</v>
      </c>
      <c r="AD308" s="17">
        <v>1</v>
      </c>
      <c r="AE308" s="95" t="s">
        <v>1238</v>
      </c>
      <c r="AF308" s="94"/>
      <c r="AG308" s="94" t="s">
        <v>235</v>
      </c>
      <c r="AH308" s="94">
        <v>1</v>
      </c>
      <c r="AI308" s="21">
        <v>1</v>
      </c>
      <c r="AJ308" s="94">
        <v>1.1</v>
      </c>
      <c r="AK308" s="66">
        <v>1.1</v>
      </c>
      <c r="AL308" s="22">
        <v>1</v>
      </c>
      <c r="AM308" s="3">
        <v>4</v>
      </c>
      <c r="AN308" s="1">
        <v>3</v>
      </c>
      <c r="AO308" s="3">
        <v>0</v>
      </c>
      <c r="AP308" s="3">
        <v>0</v>
      </c>
      <c r="AQ308" s="66">
        <v>4</v>
      </c>
      <c r="AR308" s="1">
        <v>2</v>
      </c>
      <c r="AS308" s="3">
        <v>2</v>
      </c>
      <c r="AT308" s="66" t="s">
        <v>259</v>
      </c>
      <c r="AU308" s="3">
        <v>2</v>
      </c>
      <c r="AV308" s="17">
        <v>1</v>
      </c>
      <c r="AW308" s="3">
        <v>0</v>
      </c>
      <c r="AX308" s="3">
        <v>1</v>
      </c>
      <c r="AY308" s="3">
        <v>1</v>
      </c>
      <c r="AZ308" s="3">
        <v>1</v>
      </c>
      <c r="BA308" s="1">
        <v>1</v>
      </c>
      <c r="BB308" s="66">
        <v>1</v>
      </c>
      <c r="BC308" s="22">
        <v>0</v>
      </c>
      <c r="BD308" s="3">
        <v>1</v>
      </c>
      <c r="BF308" s="3">
        <v>1</v>
      </c>
      <c r="BG308" s="3">
        <v>1</v>
      </c>
      <c r="BH308" s="17">
        <v>1</v>
      </c>
      <c r="BI308" s="3">
        <v>0</v>
      </c>
      <c r="BJ308" s="66">
        <v>0</v>
      </c>
      <c r="BK308" s="118">
        <v>4</v>
      </c>
      <c r="BL308" s="3">
        <v>0</v>
      </c>
      <c r="BM308" s="3">
        <v>0</v>
      </c>
      <c r="BN308" s="3">
        <v>1</v>
      </c>
      <c r="BO308" s="3">
        <v>0</v>
      </c>
      <c r="BP308" s="1">
        <v>1</v>
      </c>
      <c r="BQ308" s="66">
        <v>1</v>
      </c>
      <c r="BR308" s="3">
        <v>36.77</v>
      </c>
      <c r="BS308" s="1">
        <v>2</v>
      </c>
      <c r="BT308" s="1">
        <v>2</v>
      </c>
      <c r="BU308" s="1">
        <v>3</v>
      </c>
      <c r="BW308" s="3">
        <v>2.6</v>
      </c>
      <c r="BX308" s="17">
        <v>1</v>
      </c>
      <c r="BY308" s="1">
        <v>1</v>
      </c>
      <c r="BZ308" s="3">
        <v>71.2</v>
      </c>
      <c r="CA308" s="3">
        <v>113</v>
      </c>
      <c r="CB308" s="24">
        <v>1</v>
      </c>
      <c r="CC308" s="3">
        <v>37</v>
      </c>
      <c r="CD308" s="48">
        <f t="shared" si="133"/>
        <v>0.74</v>
      </c>
      <c r="CE308" s="48">
        <v>1</v>
      </c>
      <c r="CF308" s="129">
        <v>0</v>
      </c>
      <c r="CG308" s="3">
        <v>0</v>
      </c>
      <c r="CH308" s="3">
        <v>0</v>
      </c>
      <c r="CI308" s="3">
        <v>0</v>
      </c>
      <c r="CJ308" s="3">
        <v>0</v>
      </c>
      <c r="CK308" s="3">
        <v>37</v>
      </c>
      <c r="CL308" s="1">
        <f t="shared" si="141"/>
        <v>0.74</v>
      </c>
      <c r="CM308" s="3">
        <v>15.1</v>
      </c>
      <c r="CN308" s="1">
        <v>2</v>
      </c>
      <c r="CO308" s="3">
        <v>55.3</v>
      </c>
      <c r="CP308" s="1">
        <v>2</v>
      </c>
      <c r="CQ308" s="1">
        <f t="shared" si="132"/>
        <v>5.53</v>
      </c>
      <c r="CR308" s="3">
        <v>1.32</v>
      </c>
      <c r="CS308" s="1">
        <f t="shared" si="134"/>
        <v>13.2</v>
      </c>
      <c r="CT308" s="22">
        <v>2</v>
      </c>
      <c r="CU308" s="3">
        <v>35</v>
      </c>
      <c r="CV308" s="107">
        <v>2</v>
      </c>
      <c r="CW308" s="3">
        <v>19.5</v>
      </c>
      <c r="CX308" s="26">
        <f t="shared" si="118"/>
        <v>1.29003461136252</v>
      </c>
      <c r="CY308" s="27">
        <f t="shared" si="119"/>
        <v>0.851422843499262</v>
      </c>
      <c r="CZ308" s="26">
        <f t="shared" si="120"/>
        <v>2.975</v>
      </c>
      <c r="DA308" s="28">
        <f t="shared" si="121"/>
        <v>-2.12357715650074</v>
      </c>
      <c r="DB308" s="22">
        <v>2</v>
      </c>
      <c r="DC308" s="1">
        <v>1</v>
      </c>
      <c r="DD308" s="66">
        <v>2</v>
      </c>
      <c r="DE308" s="29">
        <f>DD308-DB308</f>
        <v>0</v>
      </c>
      <c r="DF308" s="29">
        <v>0</v>
      </c>
      <c r="DG308" s="3">
        <v>14</v>
      </c>
      <c r="DH308" s="1">
        <f t="shared" si="135"/>
        <v>1.4</v>
      </c>
      <c r="DI308" s="3">
        <v>23</v>
      </c>
      <c r="DJ308" s="1">
        <f t="shared" si="123"/>
        <v>2.3</v>
      </c>
      <c r="DK308" s="17">
        <v>2</v>
      </c>
      <c r="DL308" s="3">
        <v>115</v>
      </c>
      <c r="DM308" s="3">
        <v>44</v>
      </c>
      <c r="DN308" s="1">
        <f t="shared" si="142"/>
        <v>4.4</v>
      </c>
      <c r="DO308" s="3">
        <v>3447</v>
      </c>
      <c r="DP308" s="1">
        <v>1</v>
      </c>
      <c r="DQ308" s="1">
        <f t="shared" si="143"/>
        <v>3.447</v>
      </c>
      <c r="DR308" s="3">
        <v>73</v>
      </c>
      <c r="DS308" s="129">
        <v>4.8</v>
      </c>
      <c r="DT308" s="3" t="s">
        <v>584</v>
      </c>
      <c r="DU308" s="3">
        <v>2</v>
      </c>
      <c r="DV308" s="3">
        <v>8</v>
      </c>
      <c r="DW308" s="1">
        <v>2</v>
      </c>
      <c r="DX308" s="95">
        <v>2.85</v>
      </c>
      <c r="DY308" s="3">
        <v>75.1</v>
      </c>
      <c r="DZ308" s="30">
        <v>108</v>
      </c>
      <c r="EA308" s="3">
        <v>31</v>
      </c>
      <c r="EB308" s="3">
        <v>15.5</v>
      </c>
      <c r="EC308" s="3">
        <v>53.4</v>
      </c>
      <c r="ED308" s="3">
        <v>1.36</v>
      </c>
      <c r="EE308" s="3">
        <v>33</v>
      </c>
      <c r="EF308" s="3">
        <v>24</v>
      </c>
      <c r="EG308" s="26">
        <f>LOG10(EF308)</f>
        <v>1.38021124171161</v>
      </c>
      <c r="EH308" s="26">
        <f>0.66*EG308</f>
        <v>0.91093941952966</v>
      </c>
      <c r="EI308" s="1">
        <f>0.085*EE308</f>
        <v>2.805</v>
      </c>
      <c r="EJ308" s="28">
        <f>EH308-EI308</f>
        <v>-1.89406058047034</v>
      </c>
      <c r="EK308" s="22">
        <v>2</v>
      </c>
      <c r="EL308" s="1">
        <v>2</v>
      </c>
      <c r="EM308" s="3">
        <v>47</v>
      </c>
      <c r="EN308" s="3">
        <v>127</v>
      </c>
      <c r="EO308" s="3">
        <v>97</v>
      </c>
      <c r="EP308" s="3">
        <v>41</v>
      </c>
      <c r="EQ308" s="3">
        <v>3444</v>
      </c>
      <c r="ER308" s="129">
        <v>62</v>
      </c>
      <c r="ES308" s="118"/>
      <c r="ET308" s="3">
        <v>0</v>
      </c>
      <c r="EW308" s="30"/>
      <c r="FK308" s="95">
        <v>37</v>
      </c>
      <c r="FL308" s="3">
        <v>36.8</v>
      </c>
      <c r="FM308" s="1"/>
      <c r="FN308" s="31">
        <v>0</v>
      </c>
      <c r="FO308" s="32">
        <v>0</v>
      </c>
      <c r="FP308" s="3">
        <v>1</v>
      </c>
      <c r="FQ308" s="1">
        <v>0</v>
      </c>
      <c r="FR308" s="3">
        <v>0</v>
      </c>
      <c r="FS308" s="1">
        <v>0</v>
      </c>
      <c r="FT308" s="1">
        <f t="shared" si="128"/>
        <v>0</v>
      </c>
      <c r="FU308" s="66">
        <v>0</v>
      </c>
      <c r="FV308" s="1">
        <f t="shared" si="129"/>
        <v>0</v>
      </c>
      <c r="FW308" s="1">
        <v>0</v>
      </c>
      <c r="FX308" s="1">
        <v>0</v>
      </c>
      <c r="FY308" s="17">
        <v>0</v>
      </c>
      <c r="FZ308" s="1">
        <v>0</v>
      </c>
      <c r="GA308" s="17"/>
      <c r="GB308" s="1">
        <v>0</v>
      </c>
      <c r="GC308" s="17">
        <v>0</v>
      </c>
      <c r="GD308" s="17">
        <v>0</v>
      </c>
      <c r="GE308" s="1">
        <v>0</v>
      </c>
      <c r="GF308" s="17"/>
      <c r="GG308" s="1">
        <v>0</v>
      </c>
      <c r="GH308" s="17">
        <v>0</v>
      </c>
      <c r="GI308" s="17">
        <v>0</v>
      </c>
      <c r="GJ308" s="1">
        <v>0</v>
      </c>
      <c r="GK308" s="3">
        <v>0</v>
      </c>
      <c r="GL308" s="3">
        <v>0</v>
      </c>
      <c r="GM308" s="32">
        <v>0</v>
      </c>
      <c r="GN308" s="17">
        <v>0</v>
      </c>
      <c r="GO308" s="66">
        <v>0</v>
      </c>
      <c r="GP308" s="1">
        <v>0</v>
      </c>
      <c r="GQ308" s="1">
        <v>0</v>
      </c>
      <c r="GR308" s="66">
        <v>0</v>
      </c>
      <c r="GS308" s="1">
        <v>0</v>
      </c>
      <c r="GT308" s="32">
        <v>0</v>
      </c>
      <c r="GU308" s="32">
        <v>0</v>
      </c>
      <c r="GV308" s="3">
        <v>0</v>
      </c>
      <c r="GW308" s="3">
        <v>0</v>
      </c>
      <c r="GX308" s="157">
        <v>0</v>
      </c>
      <c r="GY308" s="66">
        <v>0</v>
      </c>
      <c r="GZ308" s="17">
        <v>0</v>
      </c>
      <c r="HA308" s="129">
        <v>0</v>
      </c>
      <c r="HB308" s="3">
        <v>0</v>
      </c>
      <c r="HC308" s="17">
        <v>0</v>
      </c>
      <c r="HD308" s="170">
        <v>0</v>
      </c>
      <c r="HE308" s="17">
        <v>0</v>
      </c>
      <c r="HF308" s="17">
        <v>0</v>
      </c>
      <c r="HG308" s="17">
        <v>0</v>
      </c>
      <c r="HH308" s="17">
        <v>0</v>
      </c>
      <c r="HI308" s="17">
        <v>0</v>
      </c>
      <c r="HL308" s="3">
        <v>0</v>
      </c>
      <c r="HM308" s="3">
        <v>0</v>
      </c>
      <c r="HN308" s="3">
        <v>0</v>
      </c>
      <c r="HO308" s="3">
        <v>0</v>
      </c>
      <c r="HP308" s="3">
        <v>0</v>
      </c>
      <c r="HQ308" s="3">
        <v>0</v>
      </c>
      <c r="HR308" s="32">
        <v>0</v>
      </c>
      <c r="HS308" s="1">
        <v>0</v>
      </c>
      <c r="HT308" s="32">
        <v>0</v>
      </c>
      <c r="HU308" s="32">
        <v>0</v>
      </c>
      <c r="HV308" s="1"/>
      <c r="HW308" s="32">
        <v>0</v>
      </c>
      <c r="HX308" s="32">
        <v>0</v>
      </c>
      <c r="HY308" s="1">
        <f t="shared" si="130"/>
        <v>0</v>
      </c>
      <c r="HZ308" s="1">
        <v>0</v>
      </c>
      <c r="IA308" s="1">
        <f t="shared" si="131"/>
        <v>0</v>
      </c>
      <c r="IB308" s="1">
        <v>0</v>
      </c>
      <c r="IC308" s="3">
        <v>0</v>
      </c>
      <c r="ID308" s="118">
        <v>0</v>
      </c>
      <c r="IE308" s="118"/>
      <c r="IF308" s="118"/>
      <c r="IG308" s="115">
        <v>4</v>
      </c>
      <c r="IH308" s="118" t="s">
        <v>242</v>
      </c>
      <c r="II308" s="179">
        <v>0</v>
      </c>
      <c r="IJ308" s="3" t="s">
        <v>1239</v>
      </c>
      <c r="IK308" s="3" t="s">
        <v>1236</v>
      </c>
      <c r="JE308" s="118"/>
      <c r="JN308" s="118"/>
    </row>
    <row r="309" s="1" customFormat="1" spans="1:274">
      <c r="A309" s="17">
        <v>183</v>
      </c>
      <c r="B309" s="48">
        <v>3001246700</v>
      </c>
      <c r="C309" s="48" t="s">
        <v>1240</v>
      </c>
      <c r="E309" s="49">
        <v>3</v>
      </c>
      <c r="F309" s="49">
        <v>2</v>
      </c>
      <c r="G309" s="17">
        <v>3</v>
      </c>
      <c r="H309" s="1">
        <v>1</v>
      </c>
      <c r="I309" s="71">
        <v>58.1074709976798</v>
      </c>
      <c r="J309" s="47">
        <v>1</v>
      </c>
      <c r="K309" s="68">
        <f t="shared" si="117"/>
        <v>5.81074709976798</v>
      </c>
      <c r="L309" s="49">
        <v>3</v>
      </c>
      <c r="M309" s="78">
        <v>21976</v>
      </c>
      <c r="N309" s="1">
        <v>0</v>
      </c>
      <c r="O309" s="1">
        <v>0</v>
      </c>
      <c r="P309" s="1">
        <v>0</v>
      </c>
      <c r="Q309" s="1">
        <v>0</v>
      </c>
      <c r="R309" s="1">
        <v>0</v>
      </c>
      <c r="S309" s="19">
        <v>304</v>
      </c>
      <c r="T309" s="83">
        <v>307</v>
      </c>
      <c r="U309" s="1">
        <v>1</v>
      </c>
      <c r="V309" s="1">
        <v>1</v>
      </c>
      <c r="W309" s="1">
        <v>1</v>
      </c>
      <c r="X309" s="1">
        <v>1</v>
      </c>
      <c r="Z309" s="88">
        <v>43200</v>
      </c>
      <c r="AA309" s="17">
        <v>99</v>
      </c>
      <c r="AB309" s="17" t="s">
        <v>641</v>
      </c>
      <c r="AC309" s="1">
        <v>28.7</v>
      </c>
      <c r="AD309" s="1">
        <v>2</v>
      </c>
      <c r="AE309" s="20" t="s">
        <v>1241</v>
      </c>
      <c r="AF309" s="16"/>
      <c r="AG309" s="16" t="s">
        <v>235</v>
      </c>
      <c r="AH309" s="16">
        <v>1</v>
      </c>
      <c r="AI309" s="21">
        <v>1</v>
      </c>
      <c r="AJ309" s="16">
        <v>2</v>
      </c>
      <c r="AK309" s="17">
        <v>2</v>
      </c>
      <c r="AL309" s="107">
        <v>2</v>
      </c>
      <c r="AM309" s="1">
        <v>2</v>
      </c>
      <c r="AN309" s="1">
        <v>2</v>
      </c>
      <c r="AO309" s="1">
        <v>0</v>
      </c>
      <c r="AP309" s="1">
        <v>0</v>
      </c>
      <c r="AQ309" s="17">
        <v>2</v>
      </c>
      <c r="AR309" s="1">
        <v>1</v>
      </c>
      <c r="AS309" s="1">
        <v>1</v>
      </c>
      <c r="AT309" s="17" t="s">
        <v>246</v>
      </c>
      <c r="AU309" s="17">
        <v>1</v>
      </c>
      <c r="AV309" s="17">
        <v>1</v>
      </c>
      <c r="AW309" s="1">
        <v>0</v>
      </c>
      <c r="AX309" s="1">
        <v>1</v>
      </c>
      <c r="AY309" s="1">
        <v>1</v>
      </c>
      <c r="AZ309" s="1">
        <v>1</v>
      </c>
      <c r="BA309" s="1">
        <v>1</v>
      </c>
      <c r="BB309" s="107">
        <v>1</v>
      </c>
      <c r="BC309" s="22">
        <v>0</v>
      </c>
      <c r="BD309" s="22">
        <v>1</v>
      </c>
      <c r="BE309" s="22"/>
      <c r="BF309" s="1">
        <v>0</v>
      </c>
      <c r="BG309" s="1">
        <v>1</v>
      </c>
      <c r="BH309" s="17">
        <v>1</v>
      </c>
      <c r="BI309" s="1">
        <v>0</v>
      </c>
      <c r="BJ309" s="17">
        <v>0</v>
      </c>
      <c r="BK309" s="23">
        <v>2</v>
      </c>
      <c r="BL309" s="1">
        <v>0</v>
      </c>
      <c r="BM309" s="1">
        <v>0</v>
      </c>
      <c r="BN309" s="1">
        <v>1</v>
      </c>
      <c r="BO309" s="1">
        <v>0</v>
      </c>
      <c r="BP309" s="1">
        <v>1</v>
      </c>
      <c r="BQ309" s="1">
        <v>1</v>
      </c>
      <c r="BR309" s="1">
        <v>177.3</v>
      </c>
      <c r="BS309" s="1">
        <v>2</v>
      </c>
      <c r="BT309" s="1">
        <v>3</v>
      </c>
      <c r="BU309" s="1">
        <v>4</v>
      </c>
      <c r="BW309" s="1">
        <v>3.87</v>
      </c>
      <c r="BX309" s="17">
        <v>1</v>
      </c>
      <c r="BY309" s="1">
        <v>2</v>
      </c>
      <c r="BZ309" s="1">
        <v>62.8</v>
      </c>
      <c r="CA309" s="1">
        <v>152</v>
      </c>
      <c r="CB309" s="24">
        <v>2</v>
      </c>
      <c r="CC309" s="24">
        <v>99</v>
      </c>
      <c r="CD309" s="48">
        <f t="shared" si="133"/>
        <v>1.98</v>
      </c>
      <c r="CE309" s="48">
        <v>2</v>
      </c>
      <c r="CF309" s="25">
        <v>0</v>
      </c>
      <c r="CG309" s="17">
        <v>0</v>
      </c>
      <c r="CH309" s="17">
        <v>0</v>
      </c>
      <c r="CI309" s="17">
        <v>0</v>
      </c>
      <c r="CJ309" s="17">
        <v>0</v>
      </c>
      <c r="CK309" s="17">
        <v>99</v>
      </c>
      <c r="CL309" s="1">
        <f t="shared" si="141"/>
        <v>1.98</v>
      </c>
      <c r="CM309" s="22">
        <v>11.5</v>
      </c>
      <c r="CN309" s="17">
        <v>1</v>
      </c>
      <c r="CO309" s="1">
        <v>91</v>
      </c>
      <c r="CP309" s="1">
        <v>6</v>
      </c>
      <c r="CQ309" s="1">
        <f t="shared" si="132"/>
        <v>9.1</v>
      </c>
      <c r="CR309" s="1">
        <v>1</v>
      </c>
      <c r="CS309" s="1">
        <f t="shared" si="134"/>
        <v>10</v>
      </c>
      <c r="CT309" s="107">
        <v>1</v>
      </c>
      <c r="CU309" s="22">
        <v>38</v>
      </c>
      <c r="CV309" s="107">
        <v>2</v>
      </c>
      <c r="CW309" s="22">
        <v>24.2</v>
      </c>
      <c r="CX309" s="26">
        <f t="shared" si="118"/>
        <v>1.38381536598043</v>
      </c>
      <c r="CY309" s="27">
        <f t="shared" si="119"/>
        <v>0.913318141547085</v>
      </c>
      <c r="CZ309" s="26">
        <f t="shared" si="120"/>
        <v>3.23</v>
      </c>
      <c r="DA309" s="28">
        <f t="shared" si="121"/>
        <v>-2.31668185845292</v>
      </c>
      <c r="DB309" s="22">
        <v>2</v>
      </c>
      <c r="DC309" s="1">
        <v>1</v>
      </c>
      <c r="DD309" s="17">
        <v>2</v>
      </c>
      <c r="DE309" s="29">
        <f>DD309-DB309</f>
        <v>0</v>
      </c>
      <c r="DF309" s="29">
        <v>0</v>
      </c>
      <c r="DG309" s="1">
        <v>21</v>
      </c>
      <c r="DH309" s="1">
        <f t="shared" si="135"/>
        <v>2.1</v>
      </c>
      <c r="DI309" s="1">
        <v>19</v>
      </c>
      <c r="DJ309" s="1">
        <f t="shared" si="123"/>
        <v>1.9</v>
      </c>
      <c r="DK309" s="17">
        <v>1</v>
      </c>
      <c r="DL309" s="1">
        <v>65</v>
      </c>
      <c r="DM309" s="1">
        <v>34</v>
      </c>
      <c r="DN309" s="1">
        <f t="shared" si="142"/>
        <v>3.4</v>
      </c>
      <c r="DO309" s="1">
        <v>6937</v>
      </c>
      <c r="DP309" s="1">
        <v>2</v>
      </c>
      <c r="DQ309" s="1">
        <f t="shared" si="143"/>
        <v>6.937</v>
      </c>
      <c r="DR309" s="1">
        <v>76</v>
      </c>
      <c r="DS309" s="25">
        <v>4.9</v>
      </c>
      <c r="DT309" s="1" t="s">
        <v>260</v>
      </c>
      <c r="DU309" s="1">
        <v>1</v>
      </c>
      <c r="DV309" s="1">
        <v>6</v>
      </c>
      <c r="DW309" s="1">
        <v>1</v>
      </c>
      <c r="DX309" s="20">
        <v>8.79</v>
      </c>
      <c r="DY309" s="1">
        <v>76.7</v>
      </c>
      <c r="DZ309" s="30">
        <v>165</v>
      </c>
      <c r="EA309" s="1">
        <v>101</v>
      </c>
      <c r="EE309" s="1">
        <v>42</v>
      </c>
      <c r="EF309" s="1">
        <v>44.3</v>
      </c>
      <c r="EG309" s="26">
        <f>LOG10(EF309)</f>
        <v>1.64640372622307</v>
      </c>
      <c r="EH309" s="26">
        <f>0.66*EG309</f>
        <v>1.08662645930723</v>
      </c>
      <c r="EI309" s="1">
        <f>0.085*EE309</f>
        <v>3.57</v>
      </c>
      <c r="EJ309" s="28">
        <f>EH309-EI309</f>
        <v>-2.48337354069277</v>
      </c>
      <c r="EK309" s="22">
        <v>2</v>
      </c>
      <c r="EL309" s="1">
        <v>2</v>
      </c>
      <c r="EM309" s="1">
        <v>509</v>
      </c>
      <c r="EN309" s="1">
        <v>373</v>
      </c>
      <c r="EO309" s="1">
        <v>92</v>
      </c>
      <c r="EP309" s="1">
        <v>75</v>
      </c>
      <c r="EQ309" s="1">
        <v>7518</v>
      </c>
      <c r="ER309" s="25">
        <v>81</v>
      </c>
      <c r="ES309" s="23">
        <v>120.5</v>
      </c>
      <c r="ET309" s="1">
        <v>1</v>
      </c>
      <c r="EU309" s="1">
        <v>6.68</v>
      </c>
      <c r="EV309" s="1">
        <v>62.5</v>
      </c>
      <c r="EW309" s="30">
        <v>145</v>
      </c>
      <c r="EX309" s="1">
        <v>118</v>
      </c>
      <c r="FB309" s="1">
        <v>37</v>
      </c>
      <c r="FC309" s="1">
        <v>25.1</v>
      </c>
      <c r="FD309" s="1">
        <v>142</v>
      </c>
      <c r="FE309" s="1">
        <v>53</v>
      </c>
      <c r="FF309" s="1">
        <v>142</v>
      </c>
      <c r="FG309" s="1">
        <v>177</v>
      </c>
      <c r="FH309" s="1">
        <v>5359</v>
      </c>
      <c r="FI309" s="1">
        <v>74</v>
      </c>
      <c r="FK309" s="20">
        <v>38</v>
      </c>
      <c r="FL309" s="1">
        <v>36.8</v>
      </c>
      <c r="FM309" s="17"/>
      <c r="FN309" s="31">
        <v>1</v>
      </c>
      <c r="FO309" s="157">
        <v>1</v>
      </c>
      <c r="FP309" s="1">
        <v>1</v>
      </c>
      <c r="FQ309" s="1">
        <v>0</v>
      </c>
      <c r="FR309" s="1">
        <v>0</v>
      </c>
      <c r="FS309" s="1">
        <v>0</v>
      </c>
      <c r="FT309" s="1">
        <f t="shared" si="128"/>
        <v>0</v>
      </c>
      <c r="FU309" s="1">
        <v>0</v>
      </c>
      <c r="FV309" s="1">
        <f t="shared" si="129"/>
        <v>0</v>
      </c>
      <c r="FW309" s="1">
        <v>0</v>
      </c>
      <c r="FX309" s="1">
        <v>0</v>
      </c>
      <c r="FY309" s="17">
        <v>0</v>
      </c>
      <c r="FZ309" s="1">
        <v>0</v>
      </c>
      <c r="GB309" s="1">
        <v>0</v>
      </c>
      <c r="GC309" s="1">
        <v>0</v>
      </c>
      <c r="GD309" s="17">
        <v>0</v>
      </c>
      <c r="GE309" s="1">
        <v>0</v>
      </c>
      <c r="GG309" s="1">
        <v>0</v>
      </c>
      <c r="GH309" s="1">
        <v>0</v>
      </c>
      <c r="GI309" s="17">
        <v>0</v>
      </c>
      <c r="GJ309" s="1">
        <v>0</v>
      </c>
      <c r="GK309" s="1">
        <v>0</v>
      </c>
      <c r="GL309" s="1">
        <v>0</v>
      </c>
      <c r="GM309" s="32">
        <v>0</v>
      </c>
      <c r="GN309" s="17">
        <v>0</v>
      </c>
      <c r="GO309" s="17">
        <v>0</v>
      </c>
      <c r="GP309" s="1">
        <v>0</v>
      </c>
      <c r="GQ309" s="1">
        <v>0</v>
      </c>
      <c r="GR309" s="1">
        <v>0</v>
      </c>
      <c r="GS309" s="1">
        <v>0</v>
      </c>
      <c r="GT309" s="32">
        <v>0</v>
      </c>
      <c r="GU309" s="32">
        <v>0</v>
      </c>
      <c r="GV309" s="1">
        <v>0</v>
      </c>
      <c r="GW309" s="1">
        <v>0</v>
      </c>
      <c r="GX309" s="157">
        <v>0</v>
      </c>
      <c r="GY309" s="17">
        <v>0</v>
      </c>
      <c r="GZ309" s="17">
        <v>0</v>
      </c>
      <c r="HA309" s="25">
        <v>0</v>
      </c>
      <c r="HB309" s="1">
        <v>0</v>
      </c>
      <c r="HC309" s="17">
        <v>0</v>
      </c>
      <c r="HD309" s="170">
        <v>0</v>
      </c>
      <c r="HE309" s="17">
        <v>0</v>
      </c>
      <c r="HF309" s="17">
        <v>0</v>
      </c>
      <c r="HG309" s="17">
        <v>0</v>
      </c>
      <c r="HH309" s="17">
        <v>0</v>
      </c>
      <c r="HI309" s="17">
        <v>0</v>
      </c>
      <c r="HL309" s="1">
        <v>0</v>
      </c>
      <c r="HM309" s="1">
        <v>0</v>
      </c>
      <c r="HN309" s="1">
        <v>0</v>
      </c>
      <c r="HO309" s="1">
        <v>0</v>
      </c>
      <c r="HP309" s="1">
        <v>0</v>
      </c>
      <c r="HQ309" s="1">
        <v>0</v>
      </c>
      <c r="HR309" s="32">
        <v>0</v>
      </c>
      <c r="HS309" s="1">
        <v>0</v>
      </c>
      <c r="HT309" s="32">
        <v>0</v>
      </c>
      <c r="HU309" s="32">
        <v>0</v>
      </c>
      <c r="HW309" s="32">
        <v>0</v>
      </c>
      <c r="HX309" s="32">
        <v>0</v>
      </c>
      <c r="HY309" s="1">
        <f t="shared" si="130"/>
        <v>0</v>
      </c>
      <c r="HZ309" s="1">
        <v>0</v>
      </c>
      <c r="IA309" s="1">
        <f t="shared" si="131"/>
        <v>0</v>
      </c>
      <c r="IB309" s="1">
        <v>0</v>
      </c>
      <c r="IC309" s="1">
        <v>0</v>
      </c>
      <c r="ID309" s="23">
        <v>0</v>
      </c>
      <c r="IE309" s="23"/>
      <c r="IF309" s="23"/>
      <c r="IG309" s="36">
        <v>2</v>
      </c>
      <c r="IH309" s="37" t="s">
        <v>242</v>
      </c>
      <c r="II309" s="179">
        <v>0</v>
      </c>
      <c r="IJ309" s="1" t="s">
        <v>1242</v>
      </c>
      <c r="IK309" s="1" t="s">
        <v>418</v>
      </c>
      <c r="IL309" s="38" t="s">
        <v>242</v>
      </c>
      <c r="IM309" s="1">
        <v>0</v>
      </c>
      <c r="IN309" s="1">
        <v>0</v>
      </c>
      <c r="IO309" s="1">
        <v>2.82</v>
      </c>
      <c r="IQ309" s="1">
        <v>4.33</v>
      </c>
      <c r="IR309" s="1">
        <v>59.3</v>
      </c>
      <c r="IS309" s="1">
        <v>144</v>
      </c>
      <c r="IT309" s="1">
        <v>110</v>
      </c>
      <c r="IU309" s="1">
        <v>11</v>
      </c>
      <c r="IV309" s="1">
        <v>101.4</v>
      </c>
      <c r="IW309" s="1">
        <v>0.96</v>
      </c>
      <c r="IX309" s="1">
        <v>37</v>
      </c>
      <c r="IY309" s="1">
        <v>13.4</v>
      </c>
      <c r="IZ309" s="1">
        <v>22</v>
      </c>
      <c r="JA309" s="1">
        <v>24</v>
      </c>
      <c r="JB309" s="1">
        <v>68</v>
      </c>
      <c r="JC309" s="1">
        <v>72</v>
      </c>
      <c r="JD309" s="1">
        <v>6974</v>
      </c>
      <c r="JE309" s="23">
        <v>83</v>
      </c>
      <c r="JI309" s="38" t="s">
        <v>242</v>
      </c>
      <c r="JN309" s="23"/>
    </row>
    <row r="310" s="3" customFormat="1" spans="2:274">
      <c r="B310" s="56"/>
      <c r="C310" s="56"/>
      <c r="E310" s="54">
        <v>3</v>
      </c>
      <c r="F310" s="49">
        <v>2</v>
      </c>
      <c r="G310" s="66">
        <v>3</v>
      </c>
      <c r="H310" s="66">
        <v>1</v>
      </c>
      <c r="I310" s="71">
        <v>60.5208922400251</v>
      </c>
      <c r="J310" s="47">
        <v>2</v>
      </c>
      <c r="K310" s="68">
        <f t="shared" si="117"/>
        <v>6.05208922400251</v>
      </c>
      <c r="L310" s="49">
        <v>4</v>
      </c>
      <c r="M310" s="79">
        <v>21976</v>
      </c>
      <c r="N310" s="66">
        <v>0</v>
      </c>
      <c r="O310" s="66">
        <v>0</v>
      </c>
      <c r="P310" s="66">
        <v>0</v>
      </c>
      <c r="Q310" s="66">
        <v>0</v>
      </c>
      <c r="R310" s="1">
        <v>0</v>
      </c>
      <c r="S310" s="19">
        <v>305</v>
      </c>
      <c r="T310" s="83">
        <v>308</v>
      </c>
      <c r="U310" s="3">
        <v>2</v>
      </c>
      <c r="V310" s="3">
        <v>2</v>
      </c>
      <c r="W310" s="1">
        <v>2</v>
      </c>
      <c r="X310" s="1">
        <v>1</v>
      </c>
      <c r="Z310" s="92">
        <v>44082</v>
      </c>
      <c r="AA310" s="66">
        <v>103</v>
      </c>
      <c r="AB310" s="66">
        <v>0</v>
      </c>
      <c r="AC310" s="3">
        <v>26.85</v>
      </c>
      <c r="AD310" s="1">
        <v>2</v>
      </c>
      <c r="AE310" s="95" t="s">
        <v>295</v>
      </c>
      <c r="AF310" s="94"/>
      <c r="AG310" s="94" t="s">
        <v>235</v>
      </c>
      <c r="AH310" s="94">
        <v>1</v>
      </c>
      <c r="AI310" s="21">
        <v>1</v>
      </c>
      <c r="AJ310" s="94">
        <v>1.6</v>
      </c>
      <c r="AK310" s="66">
        <v>1.6</v>
      </c>
      <c r="AL310" s="22">
        <v>1</v>
      </c>
      <c r="AM310" s="3">
        <v>1</v>
      </c>
      <c r="AN310" s="3">
        <v>1</v>
      </c>
      <c r="AO310" s="3">
        <v>0</v>
      </c>
      <c r="AP310" s="3">
        <v>0</v>
      </c>
      <c r="AQ310" s="66">
        <v>1</v>
      </c>
      <c r="AR310" s="1">
        <v>1</v>
      </c>
      <c r="AS310" s="66">
        <v>1</v>
      </c>
      <c r="AT310" s="66">
        <v>0</v>
      </c>
      <c r="AU310" s="66">
        <v>0</v>
      </c>
      <c r="AV310" s="66">
        <v>0</v>
      </c>
      <c r="AW310" s="3">
        <v>0</v>
      </c>
      <c r="AX310" s="3">
        <v>1</v>
      </c>
      <c r="AY310" s="3">
        <v>1</v>
      </c>
      <c r="AZ310" s="3">
        <v>1</v>
      </c>
      <c r="BA310" s="1">
        <v>1</v>
      </c>
      <c r="BB310" s="66">
        <v>1</v>
      </c>
      <c r="BC310" s="22">
        <v>0</v>
      </c>
      <c r="BD310" s="3">
        <v>1</v>
      </c>
      <c r="BF310" s="3">
        <v>0</v>
      </c>
      <c r="BG310" s="3">
        <v>1</v>
      </c>
      <c r="BH310" s="17">
        <v>1</v>
      </c>
      <c r="BI310" s="3">
        <v>0</v>
      </c>
      <c r="BJ310" s="66">
        <v>0</v>
      </c>
      <c r="BK310" s="118">
        <v>1</v>
      </c>
      <c r="BL310" s="3">
        <v>0</v>
      </c>
      <c r="BM310" s="3">
        <v>0</v>
      </c>
      <c r="BN310" s="3">
        <v>1</v>
      </c>
      <c r="BO310" s="3">
        <v>0</v>
      </c>
      <c r="BP310" s="1">
        <v>1</v>
      </c>
      <c r="BQ310" s="66">
        <v>1</v>
      </c>
      <c r="BR310" s="3">
        <v>3.27</v>
      </c>
      <c r="BS310" s="1">
        <v>1</v>
      </c>
      <c r="BT310" s="1">
        <v>1</v>
      </c>
      <c r="BU310" s="66">
        <v>1</v>
      </c>
      <c r="BV310" s="3">
        <v>0.164</v>
      </c>
      <c r="BW310" s="3">
        <v>4.13</v>
      </c>
      <c r="BX310" s="1">
        <v>2</v>
      </c>
      <c r="BY310" s="1">
        <v>2</v>
      </c>
      <c r="BZ310" s="3">
        <v>57.2</v>
      </c>
      <c r="CA310" s="3">
        <v>145</v>
      </c>
      <c r="CB310" s="24">
        <v>2</v>
      </c>
      <c r="CC310" s="3">
        <v>103</v>
      </c>
      <c r="CD310" s="48">
        <f t="shared" si="133"/>
        <v>2.06</v>
      </c>
      <c r="CE310" s="48">
        <v>3</v>
      </c>
      <c r="CF310" s="129">
        <v>0</v>
      </c>
      <c r="CG310" s="3">
        <v>0</v>
      </c>
      <c r="CH310" s="3">
        <v>0</v>
      </c>
      <c r="CI310" s="3">
        <v>0</v>
      </c>
      <c r="CJ310" s="3">
        <v>0</v>
      </c>
      <c r="CK310" s="3">
        <v>103</v>
      </c>
      <c r="CL310" s="1">
        <f t="shared" si="141"/>
        <v>2.06</v>
      </c>
      <c r="CM310" s="3">
        <v>12.3</v>
      </c>
      <c r="CN310" s="17">
        <v>1</v>
      </c>
      <c r="CO310" s="3">
        <v>83</v>
      </c>
      <c r="CP310" s="17">
        <v>5</v>
      </c>
      <c r="CQ310" s="1">
        <f t="shared" si="132"/>
        <v>8.3</v>
      </c>
      <c r="CR310" s="3">
        <v>1.07</v>
      </c>
      <c r="CS310" s="1">
        <f t="shared" si="134"/>
        <v>10.7</v>
      </c>
      <c r="CT310" s="107">
        <v>1</v>
      </c>
      <c r="CU310" s="3">
        <v>42</v>
      </c>
      <c r="CV310" s="107">
        <v>2</v>
      </c>
      <c r="CW310" s="3">
        <v>21</v>
      </c>
      <c r="CX310" s="26">
        <f t="shared" si="118"/>
        <v>1.32221929473392</v>
      </c>
      <c r="CY310" s="27">
        <f t="shared" si="119"/>
        <v>0.872664734524387</v>
      </c>
      <c r="CZ310" s="26">
        <f t="shared" si="120"/>
        <v>3.57</v>
      </c>
      <c r="DA310" s="28">
        <f t="shared" si="121"/>
        <v>-2.69733526547561</v>
      </c>
      <c r="DB310" s="107">
        <v>1</v>
      </c>
      <c r="DC310" s="1">
        <v>1</v>
      </c>
      <c r="DD310" s="66"/>
      <c r="DG310" s="3">
        <v>27</v>
      </c>
      <c r="DH310" s="1">
        <f t="shared" si="135"/>
        <v>2.7</v>
      </c>
      <c r="DI310" s="3">
        <v>23</v>
      </c>
      <c r="DJ310" s="1">
        <f t="shared" si="123"/>
        <v>2.3</v>
      </c>
      <c r="DK310" s="17">
        <v>2</v>
      </c>
      <c r="DL310" s="3">
        <v>65</v>
      </c>
      <c r="DM310" s="3">
        <v>32</v>
      </c>
      <c r="DN310" s="1">
        <f t="shared" si="142"/>
        <v>3.2</v>
      </c>
      <c r="DO310" s="3">
        <v>6467</v>
      </c>
      <c r="DP310" s="1">
        <v>2</v>
      </c>
      <c r="DQ310" s="1">
        <f t="shared" si="143"/>
        <v>6.467</v>
      </c>
      <c r="DR310" s="3">
        <v>83</v>
      </c>
      <c r="DS310" s="129">
        <v>4.2</v>
      </c>
      <c r="DT310" s="3" t="s">
        <v>260</v>
      </c>
      <c r="DU310" s="3">
        <v>1</v>
      </c>
      <c r="DV310" s="3">
        <v>6</v>
      </c>
      <c r="DW310" s="1">
        <v>1</v>
      </c>
      <c r="DX310" s="95"/>
      <c r="DZ310" s="30"/>
      <c r="EK310" s="22"/>
      <c r="ER310" s="129"/>
      <c r="ES310" s="118"/>
      <c r="ET310" s="3">
        <v>1</v>
      </c>
      <c r="EU310" s="3">
        <v>4.59</v>
      </c>
      <c r="EV310" s="3">
        <v>67.1</v>
      </c>
      <c r="EW310" s="30">
        <v>133</v>
      </c>
      <c r="EX310" s="3">
        <v>119</v>
      </c>
      <c r="FB310" s="3">
        <v>43</v>
      </c>
      <c r="FC310" s="3">
        <v>34</v>
      </c>
      <c r="FD310" s="3">
        <v>186</v>
      </c>
      <c r="FE310" s="3">
        <v>89</v>
      </c>
      <c r="FF310" s="3">
        <v>80</v>
      </c>
      <c r="FG310" s="3">
        <v>47</v>
      </c>
      <c r="FH310" s="3">
        <v>6648</v>
      </c>
      <c r="FI310" s="3">
        <v>80</v>
      </c>
      <c r="FJ310" s="3">
        <v>2.38</v>
      </c>
      <c r="FK310" s="95">
        <v>37.8</v>
      </c>
      <c r="FL310" s="3">
        <v>36.8</v>
      </c>
      <c r="FM310" s="1"/>
      <c r="FN310" s="31">
        <v>1</v>
      </c>
      <c r="FO310" s="32">
        <v>0</v>
      </c>
      <c r="FP310" s="3">
        <v>0</v>
      </c>
      <c r="FQ310" s="1">
        <v>0</v>
      </c>
      <c r="FR310" s="3">
        <v>0</v>
      </c>
      <c r="FS310" s="1">
        <v>0</v>
      </c>
      <c r="FT310" s="1">
        <f t="shared" si="128"/>
        <v>0</v>
      </c>
      <c r="FU310" s="66">
        <v>0</v>
      </c>
      <c r="FV310" s="1">
        <f t="shared" si="129"/>
        <v>0</v>
      </c>
      <c r="FW310" s="1">
        <v>0</v>
      </c>
      <c r="FX310" s="1">
        <v>0</v>
      </c>
      <c r="FY310" s="17">
        <v>0</v>
      </c>
      <c r="FZ310" s="1">
        <v>0</v>
      </c>
      <c r="GA310" s="17"/>
      <c r="GB310" s="1">
        <v>0</v>
      </c>
      <c r="GC310" s="17">
        <v>0</v>
      </c>
      <c r="GD310" s="17">
        <v>0</v>
      </c>
      <c r="GE310" s="1">
        <v>0</v>
      </c>
      <c r="GF310" s="17"/>
      <c r="GG310" s="1">
        <v>0</v>
      </c>
      <c r="GH310" s="17">
        <v>0</v>
      </c>
      <c r="GI310" s="17">
        <v>0</v>
      </c>
      <c r="GJ310" s="1">
        <v>0</v>
      </c>
      <c r="GK310" s="3">
        <v>0</v>
      </c>
      <c r="GL310" s="3">
        <v>0</v>
      </c>
      <c r="GM310" s="32">
        <v>0</v>
      </c>
      <c r="GN310" s="17">
        <v>0</v>
      </c>
      <c r="GO310" s="66">
        <v>0</v>
      </c>
      <c r="GP310" s="1">
        <v>0</v>
      </c>
      <c r="GQ310" s="1">
        <v>0</v>
      </c>
      <c r="GR310" s="66">
        <v>0</v>
      </c>
      <c r="GS310" s="1">
        <v>0</v>
      </c>
      <c r="GT310" s="32">
        <v>0</v>
      </c>
      <c r="GU310" s="32">
        <v>0</v>
      </c>
      <c r="GV310" s="3">
        <v>0</v>
      </c>
      <c r="GW310" s="3">
        <v>0</v>
      </c>
      <c r="GX310" s="157">
        <v>0</v>
      </c>
      <c r="GY310" s="66">
        <v>0</v>
      </c>
      <c r="GZ310" s="17">
        <v>0</v>
      </c>
      <c r="HA310" s="129">
        <v>0</v>
      </c>
      <c r="HB310" s="3">
        <v>0</v>
      </c>
      <c r="HC310" s="17">
        <v>0</v>
      </c>
      <c r="HD310" s="170">
        <v>0</v>
      </c>
      <c r="HE310" s="17">
        <v>0</v>
      </c>
      <c r="HF310" s="17">
        <v>0</v>
      </c>
      <c r="HG310" s="17">
        <v>0</v>
      </c>
      <c r="HH310" s="17">
        <v>0</v>
      </c>
      <c r="HI310" s="17">
        <v>0</v>
      </c>
      <c r="HL310" s="3">
        <v>0</v>
      </c>
      <c r="HM310" s="3">
        <v>0</v>
      </c>
      <c r="HN310" s="3">
        <v>0</v>
      </c>
      <c r="HO310" s="3">
        <v>0</v>
      </c>
      <c r="HP310" s="3">
        <v>0</v>
      </c>
      <c r="HQ310" s="3">
        <v>0</v>
      </c>
      <c r="HR310" s="32">
        <v>0</v>
      </c>
      <c r="HS310" s="1">
        <v>0</v>
      </c>
      <c r="HT310" s="32">
        <v>0</v>
      </c>
      <c r="HU310" s="32">
        <v>0</v>
      </c>
      <c r="HV310" s="1"/>
      <c r="HW310" s="32">
        <v>0</v>
      </c>
      <c r="HX310" s="32">
        <v>0</v>
      </c>
      <c r="HY310" s="1">
        <f t="shared" si="130"/>
        <v>0</v>
      </c>
      <c r="HZ310" s="1">
        <v>0</v>
      </c>
      <c r="IA310" s="1">
        <f t="shared" si="131"/>
        <v>0</v>
      </c>
      <c r="IB310" s="1">
        <v>0</v>
      </c>
      <c r="IC310" s="3">
        <v>0</v>
      </c>
      <c r="ID310" s="118">
        <v>0</v>
      </c>
      <c r="IE310" s="118"/>
      <c r="IF310" s="118"/>
      <c r="IG310" s="115">
        <v>1</v>
      </c>
      <c r="IH310" s="118" t="s">
        <v>242</v>
      </c>
      <c r="II310" s="179">
        <v>0</v>
      </c>
      <c r="IJ310" s="3" t="s">
        <v>938</v>
      </c>
      <c r="IK310" s="3" t="s">
        <v>1178</v>
      </c>
      <c r="JE310" s="118"/>
      <c r="JN310" s="118"/>
    </row>
    <row r="311" s="1" customFormat="1" spans="1:274">
      <c r="A311" s="17">
        <v>184</v>
      </c>
      <c r="B311" s="48">
        <v>3000872811</v>
      </c>
      <c r="C311" s="48" t="s">
        <v>1243</v>
      </c>
      <c r="E311" s="49">
        <v>3</v>
      </c>
      <c r="F311" s="49">
        <v>2</v>
      </c>
      <c r="G311" s="17">
        <v>3</v>
      </c>
      <c r="H311" s="1">
        <v>1</v>
      </c>
      <c r="I311" s="71">
        <v>60.0417414721724</v>
      </c>
      <c r="J311" s="47">
        <v>2</v>
      </c>
      <c r="K311" s="68">
        <f t="shared" si="117"/>
        <v>6.00417414721724</v>
      </c>
      <c r="L311" s="49">
        <v>4</v>
      </c>
      <c r="M311" s="78">
        <v>20852</v>
      </c>
      <c r="N311" s="1">
        <v>1</v>
      </c>
      <c r="O311" s="1">
        <v>0</v>
      </c>
      <c r="P311" s="1">
        <v>1</v>
      </c>
      <c r="Q311" s="1">
        <v>1</v>
      </c>
      <c r="R311" s="1">
        <v>0</v>
      </c>
      <c r="S311" s="19">
        <v>306</v>
      </c>
      <c r="T311" s="83">
        <v>309</v>
      </c>
      <c r="U311" s="1">
        <v>1</v>
      </c>
      <c r="V311" s="1">
        <v>1</v>
      </c>
      <c r="W311" s="1">
        <v>1</v>
      </c>
      <c r="X311" s="1">
        <v>1</v>
      </c>
      <c r="Z311" s="88">
        <v>42782</v>
      </c>
      <c r="AA311" s="17">
        <v>60</v>
      </c>
      <c r="AB311" s="17" t="s">
        <v>641</v>
      </c>
      <c r="AC311" s="1">
        <v>24.48</v>
      </c>
      <c r="AD311" s="1">
        <v>2</v>
      </c>
      <c r="AE311" s="20" t="s">
        <v>1244</v>
      </c>
      <c r="AF311" s="16"/>
      <c r="AG311" s="16" t="s">
        <v>235</v>
      </c>
      <c r="AH311" s="16">
        <v>1</v>
      </c>
      <c r="AI311" s="21">
        <v>1</v>
      </c>
      <c r="AJ311" s="16">
        <v>1.5</v>
      </c>
      <c r="AK311" s="17">
        <v>1.5</v>
      </c>
      <c r="AL311" s="22">
        <v>1</v>
      </c>
      <c r="AM311" s="1">
        <v>1</v>
      </c>
      <c r="AN311" s="1">
        <v>1</v>
      </c>
      <c r="AO311" s="1">
        <v>0</v>
      </c>
      <c r="AP311" s="1">
        <v>0</v>
      </c>
      <c r="AQ311" s="17">
        <v>1</v>
      </c>
      <c r="AR311" s="1">
        <v>1</v>
      </c>
      <c r="AS311" s="1">
        <v>1</v>
      </c>
      <c r="AT311" s="17">
        <v>0</v>
      </c>
      <c r="AU311" s="17">
        <v>0</v>
      </c>
      <c r="AV311" s="17">
        <v>0</v>
      </c>
      <c r="AW311" s="1">
        <v>0</v>
      </c>
      <c r="AX311" s="1">
        <v>1</v>
      </c>
      <c r="AY311" s="1">
        <v>1</v>
      </c>
      <c r="AZ311" s="1">
        <v>1</v>
      </c>
      <c r="BA311" s="1">
        <v>1</v>
      </c>
      <c r="BB311" s="107">
        <v>1</v>
      </c>
      <c r="BC311" s="22">
        <v>0</v>
      </c>
      <c r="BD311" s="22">
        <v>0</v>
      </c>
      <c r="BE311" s="22"/>
      <c r="BF311" s="1">
        <v>1</v>
      </c>
      <c r="BG311" s="1">
        <v>1</v>
      </c>
      <c r="BH311" s="17">
        <v>1</v>
      </c>
      <c r="BI311" s="1">
        <v>0</v>
      </c>
      <c r="BJ311" s="17">
        <v>0</v>
      </c>
      <c r="BK311" s="23">
        <v>1</v>
      </c>
      <c r="BL311" s="1">
        <v>0</v>
      </c>
      <c r="BM311" s="1">
        <v>0</v>
      </c>
      <c r="BN311" s="1">
        <v>1</v>
      </c>
      <c r="BO311" s="1">
        <v>0</v>
      </c>
      <c r="BP311" s="1">
        <v>1</v>
      </c>
      <c r="BQ311" s="1">
        <v>1</v>
      </c>
      <c r="BR311" s="1">
        <v>10.1</v>
      </c>
      <c r="BS311" s="1">
        <v>1</v>
      </c>
      <c r="BT311" s="1">
        <v>2</v>
      </c>
      <c r="BU311" s="1">
        <v>3</v>
      </c>
      <c r="BV311" s="1">
        <v>0.27</v>
      </c>
      <c r="BW311" s="1">
        <v>4.25</v>
      </c>
      <c r="BX311" s="1">
        <v>2</v>
      </c>
      <c r="BY311" s="1">
        <v>2</v>
      </c>
      <c r="BZ311" s="1">
        <v>53.74</v>
      </c>
      <c r="CA311" s="1">
        <v>133</v>
      </c>
      <c r="CB311" s="24">
        <v>2</v>
      </c>
      <c r="CC311" s="24">
        <v>60</v>
      </c>
      <c r="CD311" s="48">
        <f t="shared" si="133"/>
        <v>1.2</v>
      </c>
      <c r="CE311" s="48">
        <v>2</v>
      </c>
      <c r="CF311" s="25">
        <v>0</v>
      </c>
      <c r="CG311" s="17">
        <v>0</v>
      </c>
      <c r="CH311" s="17">
        <v>0</v>
      </c>
      <c r="CI311" s="17">
        <v>0</v>
      </c>
      <c r="CJ311" s="17">
        <v>0</v>
      </c>
      <c r="CK311" s="17">
        <v>60</v>
      </c>
      <c r="CL311" s="1">
        <f t="shared" si="141"/>
        <v>1.2</v>
      </c>
      <c r="CM311" s="22">
        <v>13.4</v>
      </c>
      <c r="CN311" s="17">
        <v>1</v>
      </c>
      <c r="CO311" s="1">
        <v>69.1</v>
      </c>
      <c r="CP311" s="1">
        <v>3</v>
      </c>
      <c r="CQ311" s="1">
        <f t="shared" si="132"/>
        <v>6.91</v>
      </c>
      <c r="CR311" s="1">
        <v>1.17</v>
      </c>
      <c r="CS311" s="1">
        <f t="shared" si="134"/>
        <v>11.7</v>
      </c>
      <c r="CT311" s="107">
        <v>1</v>
      </c>
      <c r="CU311" s="22">
        <v>33</v>
      </c>
      <c r="CV311" s="22">
        <v>1</v>
      </c>
      <c r="CW311" s="22">
        <v>24.4</v>
      </c>
      <c r="CX311" s="26">
        <f t="shared" si="118"/>
        <v>1.38738982633873</v>
      </c>
      <c r="CY311" s="27">
        <f t="shared" si="119"/>
        <v>0.915677285383561</v>
      </c>
      <c r="CZ311" s="26">
        <f t="shared" si="120"/>
        <v>2.805</v>
      </c>
      <c r="DA311" s="28">
        <f t="shared" si="121"/>
        <v>-1.88932271461644</v>
      </c>
      <c r="DB311" s="22">
        <v>2</v>
      </c>
      <c r="DC311" s="1">
        <v>1</v>
      </c>
      <c r="DD311" s="17">
        <v>2</v>
      </c>
      <c r="DE311" s="29">
        <f t="shared" ref="DE311:DE342" si="149">DD311-DB311</f>
        <v>0</v>
      </c>
      <c r="DF311" s="29">
        <v>0</v>
      </c>
      <c r="DG311" s="1">
        <v>10</v>
      </c>
      <c r="DH311" s="1">
        <f t="shared" si="135"/>
        <v>1</v>
      </c>
      <c r="DI311" s="1">
        <v>14</v>
      </c>
      <c r="DJ311" s="1">
        <f t="shared" si="123"/>
        <v>1.4</v>
      </c>
      <c r="DK311" s="17">
        <v>1</v>
      </c>
      <c r="DL311" s="1">
        <v>163</v>
      </c>
      <c r="DM311" s="1">
        <v>16</v>
      </c>
      <c r="DN311" s="1">
        <f t="shared" si="142"/>
        <v>1.6</v>
      </c>
      <c r="DO311" s="1">
        <v>2677</v>
      </c>
      <c r="DP311" s="1">
        <v>1</v>
      </c>
      <c r="DQ311" s="1">
        <f t="shared" si="143"/>
        <v>2.677</v>
      </c>
      <c r="DR311" s="1">
        <v>67</v>
      </c>
      <c r="DS311" s="25">
        <v>9</v>
      </c>
      <c r="DT311" s="1" t="s">
        <v>260</v>
      </c>
      <c r="DU311" s="1">
        <v>1</v>
      </c>
      <c r="DV311" s="1">
        <v>6</v>
      </c>
      <c r="DW311" s="1">
        <v>1</v>
      </c>
      <c r="DX311" s="20">
        <v>5.64</v>
      </c>
      <c r="DY311" s="1">
        <v>72.4</v>
      </c>
      <c r="DZ311" s="30">
        <v>134</v>
      </c>
      <c r="EA311" s="1">
        <v>52</v>
      </c>
      <c r="EB311" s="1">
        <v>13.3</v>
      </c>
      <c r="EC311" s="1">
        <v>70.2</v>
      </c>
      <c r="ED311" s="1">
        <v>1.16</v>
      </c>
      <c r="EE311" s="1">
        <v>38</v>
      </c>
      <c r="EF311" s="1">
        <v>38</v>
      </c>
      <c r="EG311" s="26">
        <f t="shared" ref="EG311:EG342" si="150">LOG10(EF311)</f>
        <v>1.57978359661681</v>
      </c>
      <c r="EH311" s="26">
        <f t="shared" ref="EH311:EH342" si="151">0.66*EG311</f>
        <v>1.04265717376709</v>
      </c>
      <c r="EI311" s="1">
        <f t="shared" ref="EI311:EI342" si="152">0.085*EE311</f>
        <v>3.23</v>
      </c>
      <c r="EJ311" s="28">
        <f t="shared" ref="EJ311:EJ342" si="153">EH311-EI311</f>
        <v>-2.18734282623291</v>
      </c>
      <c r="EK311" s="22">
        <v>2</v>
      </c>
      <c r="EL311" s="1">
        <v>2</v>
      </c>
      <c r="EM311" s="1">
        <v>71</v>
      </c>
      <c r="EN311" s="1">
        <v>141</v>
      </c>
      <c r="EO311" s="1">
        <v>127</v>
      </c>
      <c r="EP311" s="1">
        <v>17</v>
      </c>
      <c r="EQ311" s="1">
        <v>2848</v>
      </c>
      <c r="ER311" s="25">
        <v>65</v>
      </c>
      <c r="ES311" s="23">
        <v>8.03</v>
      </c>
      <c r="ET311" s="1">
        <v>1</v>
      </c>
      <c r="EU311" s="1">
        <v>5.27</v>
      </c>
      <c r="EV311" s="1">
        <v>64.5</v>
      </c>
      <c r="EW311" s="30">
        <v>121</v>
      </c>
      <c r="EX311" s="1">
        <v>65</v>
      </c>
      <c r="EY311" s="1">
        <v>13.9</v>
      </c>
      <c r="EZ311" s="1">
        <v>64</v>
      </c>
      <c r="FA311" s="1">
        <v>1.22</v>
      </c>
      <c r="FB311" s="1">
        <v>35</v>
      </c>
      <c r="FC311" s="1">
        <v>30.7</v>
      </c>
      <c r="FD311" s="1">
        <v>35</v>
      </c>
      <c r="FE311" s="1">
        <v>22</v>
      </c>
      <c r="FF311" s="1">
        <v>106</v>
      </c>
      <c r="FG311" s="1">
        <v>19</v>
      </c>
      <c r="FH311" s="1">
        <v>2025</v>
      </c>
      <c r="FI311" s="1">
        <v>64</v>
      </c>
      <c r="FK311" s="20">
        <v>37.7</v>
      </c>
      <c r="FL311" s="1">
        <v>37</v>
      </c>
      <c r="FN311" s="31">
        <v>1</v>
      </c>
      <c r="FO311" s="32">
        <v>0</v>
      </c>
      <c r="FP311" s="1">
        <v>1</v>
      </c>
      <c r="FQ311" s="1">
        <v>0</v>
      </c>
      <c r="FR311" s="1">
        <v>0</v>
      </c>
      <c r="FS311" s="1">
        <v>0</v>
      </c>
      <c r="FT311" s="1">
        <f t="shared" si="128"/>
        <v>0</v>
      </c>
      <c r="FU311" s="1">
        <v>0</v>
      </c>
      <c r="FV311" s="1">
        <f t="shared" si="129"/>
        <v>0</v>
      </c>
      <c r="FW311" s="1">
        <v>0</v>
      </c>
      <c r="FX311" s="1">
        <v>0</v>
      </c>
      <c r="FY311" s="17">
        <v>0</v>
      </c>
      <c r="FZ311" s="1">
        <v>0</v>
      </c>
      <c r="GB311" s="1">
        <v>0</v>
      </c>
      <c r="GC311" s="1">
        <v>0</v>
      </c>
      <c r="GD311" s="17">
        <v>0</v>
      </c>
      <c r="GE311" s="1">
        <v>0</v>
      </c>
      <c r="GG311" s="1">
        <v>0</v>
      </c>
      <c r="GH311" s="1">
        <v>0</v>
      </c>
      <c r="GI311" s="17">
        <v>0</v>
      </c>
      <c r="GJ311" s="1">
        <v>0</v>
      </c>
      <c r="GK311" s="1">
        <v>0</v>
      </c>
      <c r="GL311" s="1">
        <v>0</v>
      </c>
      <c r="GM311" s="32">
        <v>0</v>
      </c>
      <c r="GN311" s="17">
        <v>0</v>
      </c>
      <c r="GO311" s="17">
        <v>0</v>
      </c>
      <c r="GP311" s="1">
        <v>0</v>
      </c>
      <c r="GQ311" s="1">
        <v>0</v>
      </c>
      <c r="GR311" s="1">
        <v>0</v>
      </c>
      <c r="GS311" s="1">
        <v>0</v>
      </c>
      <c r="GT311" s="32">
        <v>0</v>
      </c>
      <c r="GU311" s="32">
        <v>0</v>
      </c>
      <c r="GV311" s="1">
        <v>0</v>
      </c>
      <c r="GW311" s="1">
        <v>0</v>
      </c>
      <c r="GX311" s="157">
        <v>0</v>
      </c>
      <c r="GY311" s="17">
        <v>0</v>
      </c>
      <c r="GZ311" s="17">
        <v>0</v>
      </c>
      <c r="HA311" s="25">
        <v>0</v>
      </c>
      <c r="HB311" s="1">
        <v>0</v>
      </c>
      <c r="HC311" s="17">
        <v>0</v>
      </c>
      <c r="HD311" s="170">
        <v>0</v>
      </c>
      <c r="HE311" s="17">
        <v>0</v>
      </c>
      <c r="HF311" s="17">
        <v>0</v>
      </c>
      <c r="HG311" s="17">
        <v>0</v>
      </c>
      <c r="HH311" s="17">
        <v>0</v>
      </c>
      <c r="HI311" s="17">
        <v>0</v>
      </c>
      <c r="HL311" s="1">
        <v>0</v>
      </c>
      <c r="HM311" s="1">
        <v>0</v>
      </c>
      <c r="HN311" s="1">
        <v>0</v>
      </c>
      <c r="HO311" s="1">
        <v>0</v>
      </c>
      <c r="HP311" s="1">
        <v>0</v>
      </c>
      <c r="HQ311" s="1">
        <v>0</v>
      </c>
      <c r="HR311" s="32">
        <v>0</v>
      </c>
      <c r="HS311" s="1">
        <v>0</v>
      </c>
      <c r="HT311" s="32">
        <v>0</v>
      </c>
      <c r="HU311" s="32">
        <v>0</v>
      </c>
      <c r="HW311" s="32">
        <v>0</v>
      </c>
      <c r="HX311" s="32">
        <v>0</v>
      </c>
      <c r="HY311" s="1">
        <f t="shared" si="130"/>
        <v>0</v>
      </c>
      <c r="HZ311" s="1">
        <v>0</v>
      </c>
      <c r="IA311" s="1">
        <f t="shared" si="131"/>
        <v>0</v>
      </c>
      <c r="IB311" s="1">
        <v>0</v>
      </c>
      <c r="IC311" s="1">
        <v>0</v>
      </c>
      <c r="ID311" s="23">
        <v>0</v>
      </c>
      <c r="IE311" s="23"/>
      <c r="IF311" s="23"/>
      <c r="IG311" s="36">
        <v>1</v>
      </c>
      <c r="IH311" s="37" t="s">
        <v>242</v>
      </c>
      <c r="II311" s="179">
        <v>0</v>
      </c>
      <c r="IJ311" s="1" t="s">
        <v>1245</v>
      </c>
      <c r="IK311" s="1" t="s">
        <v>365</v>
      </c>
      <c r="IL311" s="38" t="s">
        <v>242</v>
      </c>
      <c r="JE311" s="23"/>
      <c r="JI311" s="38" t="s">
        <v>242</v>
      </c>
      <c r="JN311" s="23"/>
    </row>
    <row r="312" s="3" customFormat="1" spans="2:274">
      <c r="B312" s="56"/>
      <c r="C312" s="56"/>
      <c r="E312" s="54">
        <v>3</v>
      </c>
      <c r="F312" s="49">
        <v>2</v>
      </c>
      <c r="G312" s="66">
        <v>3</v>
      </c>
      <c r="H312" s="66">
        <v>1</v>
      </c>
      <c r="I312" s="71">
        <v>62.7782268578879</v>
      </c>
      <c r="J312" s="47">
        <v>2</v>
      </c>
      <c r="K312" s="68">
        <f t="shared" si="117"/>
        <v>6.27782268578879</v>
      </c>
      <c r="L312" s="49">
        <v>4</v>
      </c>
      <c r="M312" s="79">
        <v>20852</v>
      </c>
      <c r="N312" s="66">
        <v>1</v>
      </c>
      <c r="O312" s="66">
        <v>0</v>
      </c>
      <c r="P312" s="66">
        <v>1</v>
      </c>
      <c r="Q312" s="66">
        <v>1</v>
      </c>
      <c r="R312" s="1">
        <v>0</v>
      </c>
      <c r="S312" s="19">
        <v>307</v>
      </c>
      <c r="T312" s="83">
        <v>310</v>
      </c>
      <c r="U312" s="3">
        <v>2</v>
      </c>
      <c r="V312" s="3">
        <v>2</v>
      </c>
      <c r="W312" s="1">
        <v>2</v>
      </c>
      <c r="X312" s="1">
        <v>1</v>
      </c>
      <c r="Z312" s="92">
        <v>43781</v>
      </c>
      <c r="AA312" s="66">
        <v>83</v>
      </c>
      <c r="AB312" s="66">
        <v>0</v>
      </c>
      <c r="AC312" s="3">
        <v>25.46</v>
      </c>
      <c r="AD312" s="1">
        <v>2</v>
      </c>
      <c r="AE312" s="95" t="s">
        <v>298</v>
      </c>
      <c r="AF312" s="94"/>
      <c r="AG312" s="94" t="s">
        <v>235</v>
      </c>
      <c r="AH312" s="94">
        <v>1</v>
      </c>
      <c r="AI312" s="21">
        <v>1</v>
      </c>
      <c r="AJ312" s="94">
        <v>1.9</v>
      </c>
      <c r="AK312" s="66">
        <v>1.9</v>
      </c>
      <c r="AL312" s="22">
        <v>1</v>
      </c>
      <c r="AM312" s="3">
        <v>1</v>
      </c>
      <c r="AN312" s="3">
        <v>1</v>
      </c>
      <c r="AO312" s="3">
        <v>0</v>
      </c>
      <c r="AP312" s="3">
        <v>0</v>
      </c>
      <c r="AQ312" s="66">
        <v>1</v>
      </c>
      <c r="AR312" s="1">
        <v>1</v>
      </c>
      <c r="AS312" s="66">
        <v>1</v>
      </c>
      <c r="AT312" s="66">
        <v>0</v>
      </c>
      <c r="AU312" s="66">
        <v>0</v>
      </c>
      <c r="AV312" s="66">
        <v>0</v>
      </c>
      <c r="AW312" s="3">
        <v>0</v>
      </c>
      <c r="AX312" s="3">
        <v>1</v>
      </c>
      <c r="AY312" s="3">
        <v>1</v>
      </c>
      <c r="AZ312" s="3">
        <v>1</v>
      </c>
      <c r="BA312" s="1">
        <v>1</v>
      </c>
      <c r="BB312" s="66">
        <v>1</v>
      </c>
      <c r="BC312" s="22">
        <v>0</v>
      </c>
      <c r="BD312" s="3">
        <v>0</v>
      </c>
      <c r="BF312" s="3">
        <v>1</v>
      </c>
      <c r="BG312" s="3">
        <v>1</v>
      </c>
      <c r="BH312" s="17">
        <v>1</v>
      </c>
      <c r="BI312" s="3">
        <v>0</v>
      </c>
      <c r="BJ312" s="66">
        <v>0</v>
      </c>
      <c r="BK312" s="118">
        <v>1</v>
      </c>
      <c r="BL312" s="3">
        <v>0</v>
      </c>
      <c r="BM312" s="3">
        <v>0</v>
      </c>
      <c r="BN312" s="3">
        <v>1</v>
      </c>
      <c r="BO312" s="3">
        <v>0</v>
      </c>
      <c r="BP312" s="1">
        <v>1</v>
      </c>
      <c r="BQ312" s="66">
        <v>1</v>
      </c>
      <c r="BR312" s="3">
        <v>8.78</v>
      </c>
      <c r="BS312" s="1">
        <v>1</v>
      </c>
      <c r="BT312" s="1">
        <v>2</v>
      </c>
      <c r="BU312" s="1">
        <v>2</v>
      </c>
      <c r="BV312" s="3">
        <v>0.439</v>
      </c>
      <c r="BW312" s="3">
        <v>4.55</v>
      </c>
      <c r="BX312" s="1">
        <v>2</v>
      </c>
      <c r="BY312" s="1">
        <v>2</v>
      </c>
      <c r="BZ312" s="3">
        <v>55.8</v>
      </c>
      <c r="CA312" s="3">
        <v>135</v>
      </c>
      <c r="CB312" s="24">
        <v>2</v>
      </c>
      <c r="CC312" s="3">
        <v>83</v>
      </c>
      <c r="CD312" s="48">
        <f t="shared" si="133"/>
        <v>1.66</v>
      </c>
      <c r="CE312" s="48">
        <v>2</v>
      </c>
      <c r="CF312" s="129">
        <v>0</v>
      </c>
      <c r="CG312" s="3">
        <v>0</v>
      </c>
      <c r="CH312" s="3">
        <v>0</v>
      </c>
      <c r="CI312" s="3">
        <v>0</v>
      </c>
      <c r="CJ312" s="3">
        <v>0</v>
      </c>
      <c r="CK312" s="3">
        <v>83</v>
      </c>
      <c r="CL312" s="1">
        <f t="shared" si="141"/>
        <v>1.66</v>
      </c>
      <c r="CM312" s="3">
        <v>13.4</v>
      </c>
      <c r="CN312" s="17">
        <v>1</v>
      </c>
      <c r="CO312" s="3">
        <v>65.5</v>
      </c>
      <c r="CP312" s="1">
        <v>3</v>
      </c>
      <c r="CQ312" s="1">
        <f t="shared" si="132"/>
        <v>6.55</v>
      </c>
      <c r="CR312" s="3">
        <v>1.17</v>
      </c>
      <c r="CS312" s="1">
        <f t="shared" si="134"/>
        <v>11.7</v>
      </c>
      <c r="CT312" s="107">
        <v>1</v>
      </c>
      <c r="CU312" s="3">
        <v>34</v>
      </c>
      <c r="CV312" s="22">
        <v>1</v>
      </c>
      <c r="CW312" s="3">
        <v>29.4</v>
      </c>
      <c r="CX312" s="26">
        <f t="shared" si="118"/>
        <v>1.46834733041216</v>
      </c>
      <c r="CY312" s="27">
        <f t="shared" si="119"/>
        <v>0.969109238072024</v>
      </c>
      <c r="CZ312" s="26">
        <f t="shared" si="120"/>
        <v>2.89</v>
      </c>
      <c r="DA312" s="28">
        <f t="shared" si="121"/>
        <v>-1.92089076192798</v>
      </c>
      <c r="DB312" s="22">
        <v>2</v>
      </c>
      <c r="DC312" s="1">
        <v>1</v>
      </c>
      <c r="DD312" s="66">
        <v>2</v>
      </c>
      <c r="DE312" s="29">
        <f t="shared" si="149"/>
        <v>0</v>
      </c>
      <c r="DF312" s="29">
        <v>0</v>
      </c>
      <c r="DG312" s="3">
        <v>12</v>
      </c>
      <c r="DH312" s="1">
        <f t="shared" si="135"/>
        <v>1.2</v>
      </c>
      <c r="DI312" s="3">
        <v>18</v>
      </c>
      <c r="DJ312" s="1">
        <f t="shared" si="123"/>
        <v>1.8</v>
      </c>
      <c r="DK312" s="17">
        <v>1</v>
      </c>
      <c r="DL312" s="3">
        <v>87</v>
      </c>
      <c r="DM312" s="3">
        <v>17</v>
      </c>
      <c r="DN312" s="1">
        <f t="shared" si="142"/>
        <v>1.7</v>
      </c>
      <c r="DO312" s="3">
        <v>3291</v>
      </c>
      <c r="DP312" s="1">
        <v>1</v>
      </c>
      <c r="DQ312" s="1">
        <f t="shared" si="143"/>
        <v>3.291</v>
      </c>
      <c r="DR312" s="3">
        <v>71</v>
      </c>
      <c r="DS312" s="129">
        <v>5.7</v>
      </c>
      <c r="DT312" s="3" t="s">
        <v>260</v>
      </c>
      <c r="DU312" s="3">
        <v>1</v>
      </c>
      <c r="DV312" s="3">
        <v>6</v>
      </c>
      <c r="DW312" s="1">
        <v>1</v>
      </c>
      <c r="DX312" s="95">
        <v>6.25</v>
      </c>
      <c r="DY312" s="3">
        <v>76.4</v>
      </c>
      <c r="DZ312" s="30">
        <v>135</v>
      </c>
      <c r="EA312" s="3">
        <v>74</v>
      </c>
      <c r="EB312" s="3">
        <v>14.1</v>
      </c>
      <c r="EC312" s="3">
        <v>59.3</v>
      </c>
      <c r="ED312" s="3">
        <v>1.23</v>
      </c>
      <c r="EE312" s="3">
        <v>32</v>
      </c>
      <c r="EF312" s="3">
        <v>29</v>
      </c>
      <c r="EG312" s="26">
        <f t="shared" si="150"/>
        <v>1.46239799789896</v>
      </c>
      <c r="EH312" s="26">
        <f t="shared" si="151"/>
        <v>0.965182678613311</v>
      </c>
      <c r="EI312" s="1">
        <f t="shared" si="152"/>
        <v>2.72</v>
      </c>
      <c r="EJ312" s="28">
        <f t="shared" si="153"/>
        <v>-1.75481732138669</v>
      </c>
      <c r="EK312" s="22">
        <v>2</v>
      </c>
      <c r="EL312" s="1">
        <v>2</v>
      </c>
      <c r="EM312" s="3">
        <v>79</v>
      </c>
      <c r="EN312" s="3">
        <v>151</v>
      </c>
      <c r="EO312" s="3">
        <v>80</v>
      </c>
      <c r="EP312" s="3">
        <v>17</v>
      </c>
      <c r="EQ312" s="3">
        <v>3082</v>
      </c>
      <c r="ER312" s="129">
        <v>73</v>
      </c>
      <c r="ES312" s="118"/>
      <c r="ET312" s="3">
        <v>1</v>
      </c>
      <c r="EU312" s="3">
        <v>4.78</v>
      </c>
      <c r="EV312" s="3">
        <v>66.1</v>
      </c>
      <c r="EW312" s="30">
        <v>120</v>
      </c>
      <c r="EX312" s="3">
        <v>76</v>
      </c>
      <c r="EY312" s="3">
        <v>13.8</v>
      </c>
      <c r="EZ312" s="3">
        <v>61.8</v>
      </c>
      <c r="FA312" s="3">
        <v>1.21</v>
      </c>
      <c r="FB312" s="3">
        <v>30</v>
      </c>
      <c r="FC312" s="3">
        <v>30.3</v>
      </c>
      <c r="FD312" s="3">
        <v>44</v>
      </c>
      <c r="FE312" s="3">
        <v>21</v>
      </c>
      <c r="FF312" s="3">
        <v>71</v>
      </c>
      <c r="FG312" s="3">
        <v>21</v>
      </c>
      <c r="FH312" s="3">
        <v>2186</v>
      </c>
      <c r="FI312" s="3">
        <v>73</v>
      </c>
      <c r="FK312" s="95">
        <v>38.5</v>
      </c>
      <c r="FL312" s="3">
        <v>36.5</v>
      </c>
      <c r="FM312" s="17"/>
      <c r="FN312" s="31">
        <v>1</v>
      </c>
      <c r="FO312" s="157">
        <v>1</v>
      </c>
      <c r="FP312" s="3">
        <v>2</v>
      </c>
      <c r="FQ312" s="1">
        <v>1</v>
      </c>
      <c r="FR312" s="3">
        <v>0</v>
      </c>
      <c r="FS312" s="1">
        <v>0</v>
      </c>
      <c r="FT312" s="1">
        <f t="shared" si="128"/>
        <v>0</v>
      </c>
      <c r="FU312" s="66">
        <v>0</v>
      </c>
      <c r="FV312" s="1">
        <f t="shared" si="129"/>
        <v>0</v>
      </c>
      <c r="FW312" s="1">
        <v>0</v>
      </c>
      <c r="FX312" s="1">
        <v>0</v>
      </c>
      <c r="FY312" s="17">
        <v>0</v>
      </c>
      <c r="FZ312" s="1">
        <v>0</v>
      </c>
      <c r="GA312" s="17"/>
      <c r="GB312" s="1">
        <v>0</v>
      </c>
      <c r="GC312" s="17">
        <v>0</v>
      </c>
      <c r="GD312" s="17">
        <v>0</v>
      </c>
      <c r="GE312" s="1">
        <v>0</v>
      </c>
      <c r="GF312" s="17"/>
      <c r="GG312" s="1">
        <v>0</v>
      </c>
      <c r="GH312" s="17">
        <v>0</v>
      </c>
      <c r="GI312" s="17">
        <v>0</v>
      </c>
      <c r="GJ312" s="1">
        <v>0</v>
      </c>
      <c r="GK312" s="3">
        <v>0</v>
      </c>
      <c r="GL312" s="3">
        <v>0</v>
      </c>
      <c r="GM312" s="32">
        <v>0</v>
      </c>
      <c r="GN312" s="17">
        <v>0</v>
      </c>
      <c r="GO312" s="66">
        <v>0</v>
      </c>
      <c r="GP312" s="1">
        <v>0</v>
      </c>
      <c r="GQ312" s="1">
        <v>0</v>
      </c>
      <c r="GR312" s="66">
        <v>0</v>
      </c>
      <c r="GS312" s="1">
        <v>0</v>
      </c>
      <c r="GT312" s="32">
        <v>0</v>
      </c>
      <c r="GU312" s="32">
        <v>0</v>
      </c>
      <c r="GV312" s="3">
        <v>0</v>
      </c>
      <c r="GW312" s="3">
        <v>0</v>
      </c>
      <c r="GX312" s="157">
        <v>0</v>
      </c>
      <c r="GY312" s="66">
        <v>0</v>
      </c>
      <c r="GZ312" s="17">
        <v>0</v>
      </c>
      <c r="HA312" s="129">
        <v>0</v>
      </c>
      <c r="HB312" s="3">
        <v>0</v>
      </c>
      <c r="HC312" s="17">
        <v>0</v>
      </c>
      <c r="HD312" s="170">
        <v>0</v>
      </c>
      <c r="HE312" s="17">
        <v>0</v>
      </c>
      <c r="HF312" s="17">
        <v>0</v>
      </c>
      <c r="HG312" s="17">
        <v>0</v>
      </c>
      <c r="HH312" s="17">
        <v>0</v>
      </c>
      <c r="HI312" s="17">
        <v>0</v>
      </c>
      <c r="HL312" s="3">
        <v>0</v>
      </c>
      <c r="HM312" s="3">
        <v>0</v>
      </c>
      <c r="HN312" s="3">
        <v>0</v>
      </c>
      <c r="HO312" s="3">
        <v>0</v>
      </c>
      <c r="HP312" s="3">
        <v>0</v>
      </c>
      <c r="HQ312" s="3">
        <v>0</v>
      </c>
      <c r="HR312" s="32">
        <v>0</v>
      </c>
      <c r="HS312" s="1">
        <v>0</v>
      </c>
      <c r="HT312" s="32">
        <v>0</v>
      </c>
      <c r="HU312" s="32">
        <v>0</v>
      </c>
      <c r="HV312" s="1"/>
      <c r="HW312" s="32">
        <v>0</v>
      </c>
      <c r="HX312" s="32">
        <v>0</v>
      </c>
      <c r="HY312" s="1">
        <f t="shared" si="130"/>
        <v>0</v>
      </c>
      <c r="HZ312" s="1">
        <v>0</v>
      </c>
      <c r="IA312" s="1">
        <f t="shared" si="131"/>
        <v>0</v>
      </c>
      <c r="IB312" s="1">
        <v>0</v>
      </c>
      <c r="IC312" s="3">
        <v>0</v>
      </c>
      <c r="ID312" s="118">
        <v>0</v>
      </c>
      <c r="IE312" s="118"/>
      <c r="IF312" s="118"/>
      <c r="IG312" s="115">
        <v>1</v>
      </c>
      <c r="IH312" s="118" t="s">
        <v>242</v>
      </c>
      <c r="II312" s="179">
        <v>0</v>
      </c>
      <c r="IJ312" s="3" t="s">
        <v>563</v>
      </c>
      <c r="IK312" s="3" t="s">
        <v>928</v>
      </c>
      <c r="JE312" s="118"/>
      <c r="JN312" s="118"/>
    </row>
    <row r="313" s="3" customFormat="1" spans="2:274">
      <c r="B313" s="56"/>
      <c r="C313" s="56"/>
      <c r="E313" s="54">
        <v>3</v>
      </c>
      <c r="F313" s="49">
        <v>2</v>
      </c>
      <c r="G313" s="66">
        <v>3</v>
      </c>
      <c r="H313" s="66">
        <v>1</v>
      </c>
      <c r="I313" s="71">
        <v>63.6002737850787</v>
      </c>
      <c r="J313" s="47">
        <v>2</v>
      </c>
      <c r="K313" s="68">
        <f t="shared" si="117"/>
        <v>6.36002737850787</v>
      </c>
      <c r="L313" s="49">
        <v>4</v>
      </c>
      <c r="M313" s="79">
        <v>20852</v>
      </c>
      <c r="N313" s="66">
        <v>1</v>
      </c>
      <c r="O313" s="66">
        <v>0</v>
      </c>
      <c r="P313" s="66">
        <v>1</v>
      </c>
      <c r="Q313" s="66">
        <v>1</v>
      </c>
      <c r="R313" s="1">
        <v>0</v>
      </c>
      <c r="S313" s="19">
        <v>308</v>
      </c>
      <c r="T313" s="83">
        <v>311</v>
      </c>
      <c r="U313" s="3">
        <v>3</v>
      </c>
      <c r="V313" s="3">
        <v>3</v>
      </c>
      <c r="W313" s="1">
        <v>2</v>
      </c>
      <c r="X313" s="1">
        <v>2</v>
      </c>
      <c r="Z313" s="92">
        <v>44082</v>
      </c>
      <c r="AA313" s="66">
        <v>77</v>
      </c>
      <c r="AB313" s="66">
        <v>0</v>
      </c>
      <c r="AC313" s="3">
        <v>23.53</v>
      </c>
      <c r="AD313" s="1">
        <v>2</v>
      </c>
      <c r="AE313" s="95" t="s">
        <v>1040</v>
      </c>
      <c r="AF313" s="94"/>
      <c r="AG313" s="94" t="s">
        <v>251</v>
      </c>
      <c r="AH313" s="94">
        <v>2</v>
      </c>
      <c r="AI313" s="21">
        <v>2</v>
      </c>
      <c r="AJ313" s="94">
        <v>1</v>
      </c>
      <c r="AK313" s="66">
        <v>1</v>
      </c>
      <c r="AL313" s="22">
        <v>1</v>
      </c>
      <c r="AM313" s="3">
        <v>1</v>
      </c>
      <c r="AN313" s="3">
        <v>1</v>
      </c>
      <c r="AO313" s="3">
        <v>0</v>
      </c>
      <c r="AP313" s="3">
        <v>0</v>
      </c>
      <c r="AQ313" s="66">
        <v>1</v>
      </c>
      <c r="AR313" s="1">
        <v>1</v>
      </c>
      <c r="AS313" s="66">
        <v>1</v>
      </c>
      <c r="AT313" s="66">
        <v>0</v>
      </c>
      <c r="AU313" s="66">
        <v>0</v>
      </c>
      <c r="AV313" s="66">
        <v>0</v>
      </c>
      <c r="AW313" s="3">
        <v>0</v>
      </c>
      <c r="AX313" s="3">
        <v>1</v>
      </c>
      <c r="AY313" s="3">
        <v>1</v>
      </c>
      <c r="AZ313" s="3">
        <v>1</v>
      </c>
      <c r="BA313" s="1">
        <v>1</v>
      </c>
      <c r="BB313" s="66">
        <v>1</v>
      </c>
      <c r="BC313" s="22">
        <v>0</v>
      </c>
      <c r="BD313" s="3">
        <v>0</v>
      </c>
      <c r="BF313" s="3">
        <v>1</v>
      </c>
      <c r="BG313" s="3">
        <v>1</v>
      </c>
      <c r="BH313" s="17">
        <v>1</v>
      </c>
      <c r="BI313" s="3">
        <v>0</v>
      </c>
      <c r="BJ313" s="66">
        <v>0</v>
      </c>
      <c r="BK313" s="118">
        <v>1</v>
      </c>
      <c r="BL313" s="3">
        <v>0</v>
      </c>
      <c r="BM313" s="3">
        <v>0</v>
      </c>
      <c r="BN313" s="3">
        <v>1</v>
      </c>
      <c r="BO313" s="3">
        <v>0</v>
      </c>
      <c r="BP313" s="1">
        <v>1</v>
      </c>
      <c r="BQ313" s="66">
        <v>1</v>
      </c>
      <c r="BR313" s="3">
        <v>2.5</v>
      </c>
      <c r="BS313" s="1">
        <v>1</v>
      </c>
      <c r="BT313" s="1">
        <v>1</v>
      </c>
      <c r="BU313" s="66">
        <v>1</v>
      </c>
      <c r="BW313" s="3">
        <v>4.28</v>
      </c>
      <c r="BX313" s="1">
        <v>2</v>
      </c>
      <c r="BY313" s="1">
        <v>2</v>
      </c>
      <c r="BZ313" s="3">
        <v>51.8</v>
      </c>
      <c r="CA313" s="3">
        <v>138</v>
      </c>
      <c r="CB313" s="24">
        <v>2</v>
      </c>
      <c r="CC313" s="3">
        <v>77</v>
      </c>
      <c r="CD313" s="48">
        <f t="shared" si="133"/>
        <v>1.54</v>
      </c>
      <c r="CE313" s="48">
        <v>2</v>
      </c>
      <c r="CF313" s="129">
        <v>0</v>
      </c>
      <c r="CG313" s="3">
        <v>0</v>
      </c>
      <c r="CH313" s="3">
        <v>0</v>
      </c>
      <c r="CI313" s="3">
        <v>0</v>
      </c>
      <c r="CJ313" s="3">
        <v>0</v>
      </c>
      <c r="CK313" s="3">
        <v>77</v>
      </c>
      <c r="CL313" s="1">
        <f t="shared" si="141"/>
        <v>1.54</v>
      </c>
      <c r="CM313" s="3">
        <v>12.3</v>
      </c>
      <c r="CN313" s="17">
        <v>1</v>
      </c>
      <c r="CO313" s="3">
        <v>83</v>
      </c>
      <c r="CP313" s="17">
        <v>5</v>
      </c>
      <c r="CQ313" s="1">
        <f t="shared" si="132"/>
        <v>8.3</v>
      </c>
      <c r="CR313" s="3">
        <v>1.07</v>
      </c>
      <c r="CS313" s="1">
        <f t="shared" si="134"/>
        <v>10.7</v>
      </c>
      <c r="CT313" s="107">
        <v>1</v>
      </c>
      <c r="CU313" s="3">
        <v>36</v>
      </c>
      <c r="CV313" s="107">
        <v>2</v>
      </c>
      <c r="CW313" s="3">
        <v>25.8</v>
      </c>
      <c r="CX313" s="26">
        <f t="shared" si="118"/>
        <v>1.41161970596323</v>
      </c>
      <c r="CY313" s="27">
        <f t="shared" si="119"/>
        <v>0.931669005935732</v>
      </c>
      <c r="CZ313" s="26">
        <f t="shared" si="120"/>
        <v>3.06</v>
      </c>
      <c r="DA313" s="28">
        <f t="shared" si="121"/>
        <v>-2.12833099406427</v>
      </c>
      <c r="DB313" s="22">
        <v>2</v>
      </c>
      <c r="DC313" s="1">
        <v>1</v>
      </c>
      <c r="DD313" s="66">
        <v>2</v>
      </c>
      <c r="DE313" s="29">
        <f t="shared" si="149"/>
        <v>0</v>
      </c>
      <c r="DF313" s="29">
        <v>0</v>
      </c>
      <c r="DG313" s="3">
        <v>12</v>
      </c>
      <c r="DH313" s="1">
        <f t="shared" si="135"/>
        <v>1.2</v>
      </c>
      <c r="DI313" s="3">
        <v>18</v>
      </c>
      <c r="DJ313" s="1">
        <f t="shared" si="123"/>
        <v>1.8</v>
      </c>
      <c r="DK313" s="17">
        <v>1</v>
      </c>
      <c r="DL313" s="3">
        <v>89</v>
      </c>
      <c r="DM313" s="3">
        <v>17</v>
      </c>
      <c r="DN313" s="1">
        <f t="shared" si="142"/>
        <v>1.7</v>
      </c>
      <c r="DO313" s="3">
        <v>3717</v>
      </c>
      <c r="DP313" s="1">
        <v>1</v>
      </c>
      <c r="DQ313" s="1">
        <f t="shared" si="143"/>
        <v>3.717</v>
      </c>
      <c r="DR313" s="3">
        <v>71</v>
      </c>
      <c r="DS313" s="129">
        <v>6.5</v>
      </c>
      <c r="DT313" s="3" t="s">
        <v>241</v>
      </c>
      <c r="DU313" s="3">
        <v>1</v>
      </c>
      <c r="DV313" s="3">
        <v>5</v>
      </c>
      <c r="DW313" s="1">
        <v>1</v>
      </c>
      <c r="DX313" s="95">
        <v>6.22</v>
      </c>
      <c r="DY313" s="3">
        <v>77.1</v>
      </c>
      <c r="DZ313" s="30">
        <v>140</v>
      </c>
      <c r="EA313" s="3">
        <v>72</v>
      </c>
      <c r="EB313" s="3">
        <v>12.5</v>
      </c>
      <c r="EC313" s="3">
        <v>79.4</v>
      </c>
      <c r="ED313" s="3">
        <v>1.09</v>
      </c>
      <c r="EE313" s="3">
        <v>35</v>
      </c>
      <c r="EF313" s="3">
        <v>36.2</v>
      </c>
      <c r="EG313" s="26">
        <f t="shared" si="150"/>
        <v>1.55870857053317</v>
      </c>
      <c r="EH313" s="26">
        <f t="shared" si="151"/>
        <v>1.02874765655189</v>
      </c>
      <c r="EI313" s="1">
        <f t="shared" si="152"/>
        <v>2.975</v>
      </c>
      <c r="EJ313" s="28">
        <f t="shared" si="153"/>
        <v>-1.94625234344811</v>
      </c>
      <c r="EK313" s="22">
        <v>2</v>
      </c>
      <c r="EL313" s="1">
        <v>2</v>
      </c>
      <c r="EM313" s="3">
        <v>43</v>
      </c>
      <c r="EN313" s="3">
        <v>78</v>
      </c>
      <c r="EO313" s="3">
        <v>88</v>
      </c>
      <c r="EP313" s="3">
        <v>18</v>
      </c>
      <c r="EQ313" s="3">
        <v>3573</v>
      </c>
      <c r="ER313" s="129">
        <v>79</v>
      </c>
      <c r="ES313" s="118"/>
      <c r="ET313" s="3">
        <v>1</v>
      </c>
      <c r="EW313" s="30"/>
      <c r="FB313" s="3">
        <v>36</v>
      </c>
      <c r="FC313" s="3">
        <v>32.3</v>
      </c>
      <c r="FD313" s="3">
        <v>42</v>
      </c>
      <c r="FE313" s="3">
        <v>41</v>
      </c>
      <c r="FF313" s="3">
        <v>72</v>
      </c>
      <c r="FG313" s="3">
        <v>17</v>
      </c>
      <c r="FH313" s="3">
        <v>3055</v>
      </c>
      <c r="FK313" s="95">
        <v>37.2</v>
      </c>
      <c r="FL313" s="3">
        <v>36.5</v>
      </c>
      <c r="FM313" s="1"/>
      <c r="FN313" s="31">
        <v>0</v>
      </c>
      <c r="FO313" s="32">
        <v>0</v>
      </c>
      <c r="FP313" s="3">
        <v>0</v>
      </c>
      <c r="FQ313" s="1">
        <v>0</v>
      </c>
      <c r="FR313" s="3">
        <v>0</v>
      </c>
      <c r="FS313" s="1">
        <v>0</v>
      </c>
      <c r="FT313" s="1">
        <f t="shared" si="128"/>
        <v>0</v>
      </c>
      <c r="FU313" s="66">
        <v>0</v>
      </c>
      <c r="FV313" s="1">
        <f t="shared" si="129"/>
        <v>0</v>
      </c>
      <c r="FW313" s="1">
        <v>0</v>
      </c>
      <c r="FX313" s="1">
        <v>0</v>
      </c>
      <c r="FY313" s="17">
        <v>0</v>
      </c>
      <c r="FZ313" s="1">
        <v>0</v>
      </c>
      <c r="GA313" s="17"/>
      <c r="GB313" s="1">
        <v>0</v>
      </c>
      <c r="GC313" s="17">
        <v>0</v>
      </c>
      <c r="GD313" s="17">
        <v>0</v>
      </c>
      <c r="GE313" s="1">
        <v>0</v>
      </c>
      <c r="GF313" s="17"/>
      <c r="GG313" s="1">
        <v>0</v>
      </c>
      <c r="GH313" s="17">
        <v>0</v>
      </c>
      <c r="GI313" s="17">
        <v>0</v>
      </c>
      <c r="GJ313" s="1">
        <v>0</v>
      </c>
      <c r="GK313" s="3">
        <v>0</v>
      </c>
      <c r="GL313" s="3">
        <v>0</v>
      </c>
      <c r="GM313" s="32">
        <v>0</v>
      </c>
      <c r="GN313" s="17">
        <v>0</v>
      </c>
      <c r="GO313" s="66">
        <v>0</v>
      </c>
      <c r="GP313" s="1">
        <v>0</v>
      </c>
      <c r="GQ313" s="1">
        <v>0</v>
      </c>
      <c r="GR313" s="66">
        <v>0</v>
      </c>
      <c r="GS313" s="1">
        <v>0</v>
      </c>
      <c r="GT313" s="32">
        <v>0</v>
      </c>
      <c r="GU313" s="32">
        <v>0</v>
      </c>
      <c r="GV313" s="3">
        <v>0</v>
      </c>
      <c r="GW313" s="3">
        <v>0</v>
      </c>
      <c r="GX313" s="157">
        <v>0</v>
      </c>
      <c r="GY313" s="66">
        <v>0</v>
      </c>
      <c r="GZ313" s="17">
        <v>0</v>
      </c>
      <c r="HA313" s="129">
        <v>0</v>
      </c>
      <c r="HB313" s="3">
        <v>0</v>
      </c>
      <c r="HC313" s="17">
        <v>0</v>
      </c>
      <c r="HD313" s="170">
        <v>0</v>
      </c>
      <c r="HE313" s="17">
        <v>0</v>
      </c>
      <c r="HF313" s="17">
        <v>0</v>
      </c>
      <c r="HG313" s="17">
        <v>0</v>
      </c>
      <c r="HH313" s="17">
        <v>0</v>
      </c>
      <c r="HI313" s="17">
        <v>0</v>
      </c>
      <c r="HL313" s="3">
        <v>0</v>
      </c>
      <c r="HM313" s="3">
        <v>0</v>
      </c>
      <c r="HN313" s="3">
        <v>0</v>
      </c>
      <c r="HO313" s="3">
        <v>0</v>
      </c>
      <c r="HP313" s="3">
        <v>0</v>
      </c>
      <c r="HQ313" s="3">
        <v>0</v>
      </c>
      <c r="HR313" s="32">
        <v>0</v>
      </c>
      <c r="HS313" s="1">
        <v>0</v>
      </c>
      <c r="HT313" s="32">
        <v>0</v>
      </c>
      <c r="HU313" s="32">
        <v>0</v>
      </c>
      <c r="HV313" s="1"/>
      <c r="HW313" s="32">
        <v>0</v>
      </c>
      <c r="HX313" s="32">
        <v>0</v>
      </c>
      <c r="HY313" s="1">
        <f t="shared" si="130"/>
        <v>0</v>
      </c>
      <c r="HZ313" s="1">
        <v>0</v>
      </c>
      <c r="IA313" s="1">
        <f t="shared" si="131"/>
        <v>0</v>
      </c>
      <c r="IB313" s="1">
        <v>0</v>
      </c>
      <c r="IC313" s="3">
        <v>0</v>
      </c>
      <c r="ID313" s="118">
        <v>0</v>
      </c>
      <c r="IE313" s="118"/>
      <c r="IF313" s="118"/>
      <c r="IG313" s="115">
        <v>1</v>
      </c>
      <c r="IH313" s="118" t="s">
        <v>242</v>
      </c>
      <c r="II313" s="179">
        <v>0</v>
      </c>
      <c r="IJ313" s="3" t="s">
        <v>1246</v>
      </c>
      <c r="IK313" s="3" t="s">
        <v>424</v>
      </c>
      <c r="IL313" s="3" t="s">
        <v>242</v>
      </c>
      <c r="JE313" s="118"/>
      <c r="JI313" s="3" t="s">
        <v>242</v>
      </c>
      <c r="JN313" s="118"/>
    </row>
    <row r="314" s="1" customFormat="1" spans="1:274">
      <c r="A314" s="17">
        <v>185</v>
      </c>
      <c r="B314" s="48">
        <v>3001588147</v>
      </c>
      <c r="C314" s="48" t="s">
        <v>1247</v>
      </c>
      <c r="E314" s="49">
        <v>3</v>
      </c>
      <c r="F314" s="49">
        <v>2</v>
      </c>
      <c r="G314" s="17">
        <v>3</v>
      </c>
      <c r="H314" s="1">
        <v>1</v>
      </c>
      <c r="I314" s="71">
        <v>75.1101984941821</v>
      </c>
      <c r="J314" s="47">
        <v>2</v>
      </c>
      <c r="K314" s="68">
        <f t="shared" si="117"/>
        <v>7.51101984941821</v>
      </c>
      <c r="L314" s="49">
        <v>5</v>
      </c>
      <c r="M314" s="78">
        <v>16650</v>
      </c>
      <c r="N314" s="1">
        <v>0</v>
      </c>
      <c r="O314" s="1">
        <v>1</v>
      </c>
      <c r="P314" s="1">
        <v>1</v>
      </c>
      <c r="Q314" s="1">
        <v>0</v>
      </c>
      <c r="R314" s="1">
        <v>0</v>
      </c>
      <c r="S314" s="19">
        <v>309</v>
      </c>
      <c r="T314" s="83">
        <v>312</v>
      </c>
      <c r="U314" s="1">
        <v>1</v>
      </c>
      <c r="V314" s="1">
        <v>1</v>
      </c>
      <c r="W314" s="1">
        <v>1</v>
      </c>
      <c r="X314" s="1">
        <v>1</v>
      </c>
      <c r="Z314" s="102">
        <v>44084</v>
      </c>
      <c r="AA314" s="1">
        <v>192</v>
      </c>
      <c r="AB314" s="1">
        <v>0</v>
      </c>
      <c r="AC314" s="1">
        <v>22.49</v>
      </c>
      <c r="AD314" s="17">
        <v>1</v>
      </c>
      <c r="AE314" s="20" t="s">
        <v>841</v>
      </c>
      <c r="AF314" s="16"/>
      <c r="AG314" s="16" t="s">
        <v>235</v>
      </c>
      <c r="AH314" s="16">
        <v>1</v>
      </c>
      <c r="AI314" s="21">
        <v>1</v>
      </c>
      <c r="AJ314" s="16">
        <v>2.8</v>
      </c>
      <c r="AK314" s="17">
        <v>2.8</v>
      </c>
      <c r="AL314" s="107">
        <v>2</v>
      </c>
      <c r="AM314" s="1">
        <v>1</v>
      </c>
      <c r="AN314" s="1">
        <v>1</v>
      </c>
      <c r="AO314" s="1">
        <v>0</v>
      </c>
      <c r="AP314" s="1">
        <v>0</v>
      </c>
      <c r="AQ314" s="17">
        <v>1</v>
      </c>
      <c r="AR314" s="1">
        <v>1</v>
      </c>
      <c r="AS314" s="1">
        <v>1</v>
      </c>
      <c r="AT314" s="17" t="s">
        <v>246</v>
      </c>
      <c r="AU314" s="17">
        <v>1</v>
      </c>
      <c r="AV314" s="17">
        <v>1</v>
      </c>
      <c r="AW314" s="1">
        <v>0</v>
      </c>
      <c r="AX314" s="1">
        <v>1</v>
      </c>
      <c r="AY314" s="66">
        <v>1</v>
      </c>
      <c r="AZ314" s="3">
        <v>0.5</v>
      </c>
      <c r="BA314" s="1">
        <v>0.5</v>
      </c>
      <c r="BB314" s="22">
        <v>1</v>
      </c>
      <c r="BC314" s="22">
        <v>0</v>
      </c>
      <c r="BD314" s="22">
        <v>0</v>
      </c>
      <c r="BE314" s="22"/>
      <c r="BF314" s="1">
        <v>1</v>
      </c>
      <c r="BG314" s="1">
        <v>1</v>
      </c>
      <c r="BH314" s="17">
        <v>1</v>
      </c>
      <c r="BI314" s="1">
        <v>0</v>
      </c>
      <c r="BJ314" s="17">
        <v>0</v>
      </c>
      <c r="BK314" s="23">
        <v>1</v>
      </c>
      <c r="BL314" s="1">
        <v>0</v>
      </c>
      <c r="BM314" s="1">
        <v>0</v>
      </c>
      <c r="BN314" s="1">
        <v>1</v>
      </c>
      <c r="BO314" s="1">
        <v>0</v>
      </c>
      <c r="BP314" s="1">
        <v>1</v>
      </c>
      <c r="BQ314" s="1">
        <v>1</v>
      </c>
      <c r="BR314" s="1">
        <v>2.22</v>
      </c>
      <c r="BS314" s="1">
        <v>1</v>
      </c>
      <c r="BT314" s="1">
        <v>1</v>
      </c>
      <c r="BU314" s="1">
        <v>1</v>
      </c>
      <c r="BW314" s="1">
        <v>5.87</v>
      </c>
      <c r="BX314" s="1">
        <v>2</v>
      </c>
      <c r="BY314" s="66">
        <v>3</v>
      </c>
      <c r="BZ314" s="1">
        <v>52.7</v>
      </c>
      <c r="CA314" s="1">
        <v>133</v>
      </c>
      <c r="CB314" s="24">
        <v>2</v>
      </c>
      <c r="CC314" s="24">
        <v>192</v>
      </c>
      <c r="CD314" s="48">
        <f t="shared" si="133"/>
        <v>3.84</v>
      </c>
      <c r="CE314" s="48">
        <v>3</v>
      </c>
      <c r="CF314" s="25">
        <v>0</v>
      </c>
      <c r="CG314" s="17">
        <v>0</v>
      </c>
      <c r="CH314" s="17">
        <v>0</v>
      </c>
      <c r="CI314" s="17">
        <v>0</v>
      </c>
      <c r="CJ314" s="17">
        <v>0</v>
      </c>
      <c r="CK314" s="17">
        <v>192</v>
      </c>
      <c r="CL314" s="1">
        <f t="shared" si="141"/>
        <v>3.84</v>
      </c>
      <c r="CM314" s="22">
        <v>11.4</v>
      </c>
      <c r="CN314" s="17">
        <v>1</v>
      </c>
      <c r="CO314" s="1">
        <v>102.2</v>
      </c>
      <c r="CP314" s="17">
        <v>7</v>
      </c>
      <c r="CQ314" s="1">
        <f t="shared" si="132"/>
        <v>10.22</v>
      </c>
      <c r="CR314" s="1">
        <v>0.99</v>
      </c>
      <c r="CS314" s="1">
        <f t="shared" si="134"/>
        <v>9.9</v>
      </c>
      <c r="CT314" s="107">
        <v>1</v>
      </c>
      <c r="CU314" s="22">
        <v>41</v>
      </c>
      <c r="CV314" s="107">
        <v>2</v>
      </c>
      <c r="CW314" s="22">
        <v>7.4</v>
      </c>
      <c r="CX314" s="26">
        <f t="shared" si="118"/>
        <v>0.869231719730976</v>
      </c>
      <c r="CY314" s="27">
        <f t="shared" si="119"/>
        <v>0.573692935022444</v>
      </c>
      <c r="CZ314" s="26">
        <f t="shared" si="120"/>
        <v>3.485</v>
      </c>
      <c r="DA314" s="28">
        <f t="shared" si="121"/>
        <v>-2.91130706497756</v>
      </c>
      <c r="DB314" s="107">
        <v>1</v>
      </c>
      <c r="DC314" s="1">
        <v>1</v>
      </c>
      <c r="DD314" s="17">
        <v>1</v>
      </c>
      <c r="DE314" s="29">
        <f t="shared" si="149"/>
        <v>0</v>
      </c>
      <c r="DF314" s="29">
        <v>0</v>
      </c>
      <c r="DG314" s="1">
        <v>15</v>
      </c>
      <c r="DH314" s="1">
        <f t="shared" si="135"/>
        <v>1.5</v>
      </c>
      <c r="DI314" s="1">
        <v>29</v>
      </c>
      <c r="DJ314" s="1">
        <f t="shared" si="123"/>
        <v>2.9</v>
      </c>
      <c r="DK314" s="17">
        <v>2</v>
      </c>
      <c r="DL314" s="1">
        <v>70</v>
      </c>
      <c r="DM314" s="1">
        <v>44</v>
      </c>
      <c r="DN314" s="1">
        <f t="shared" si="142"/>
        <v>4.4</v>
      </c>
      <c r="DO314" s="1">
        <v>7514</v>
      </c>
      <c r="DP314" s="1">
        <v>2</v>
      </c>
      <c r="DQ314" s="1">
        <f t="shared" si="143"/>
        <v>7.514</v>
      </c>
      <c r="DR314" s="1">
        <v>102</v>
      </c>
      <c r="DS314" s="25">
        <v>3.9</v>
      </c>
      <c r="DT314" s="1" t="s">
        <v>241</v>
      </c>
      <c r="DU314" s="1">
        <v>1</v>
      </c>
      <c r="DV314" s="1">
        <v>5</v>
      </c>
      <c r="DW314" s="1">
        <v>1</v>
      </c>
      <c r="DX314" s="20">
        <v>6.92</v>
      </c>
      <c r="DY314" s="1">
        <v>70.7</v>
      </c>
      <c r="DZ314" s="30">
        <v>135</v>
      </c>
      <c r="EA314" s="1">
        <v>172</v>
      </c>
      <c r="EB314" s="1">
        <v>11.9</v>
      </c>
      <c r="EC314" s="1">
        <v>90.9</v>
      </c>
      <c r="ED314" s="1">
        <v>1.04</v>
      </c>
      <c r="EE314" s="1">
        <v>41</v>
      </c>
      <c r="EF314" s="1">
        <v>14.5</v>
      </c>
      <c r="EG314" s="26">
        <f t="shared" si="150"/>
        <v>1.16136800223497</v>
      </c>
      <c r="EH314" s="26">
        <f t="shared" si="151"/>
        <v>0.766502881475083</v>
      </c>
      <c r="EI314" s="1">
        <f t="shared" si="152"/>
        <v>3.485</v>
      </c>
      <c r="EJ314" s="28">
        <f t="shared" si="153"/>
        <v>-2.71849711852492</v>
      </c>
      <c r="EK314" s="22">
        <v>1</v>
      </c>
      <c r="EL314" s="3">
        <v>1</v>
      </c>
      <c r="EM314" s="1">
        <v>132</v>
      </c>
      <c r="EN314" s="1">
        <v>263</v>
      </c>
      <c r="EO314" s="1">
        <v>75</v>
      </c>
      <c r="EP314" s="1">
        <v>46</v>
      </c>
      <c r="EQ314" s="1">
        <v>7798</v>
      </c>
      <c r="ER314" s="25">
        <v>88</v>
      </c>
      <c r="ES314" s="23"/>
      <c r="ET314" s="1">
        <v>1</v>
      </c>
      <c r="EU314" s="1">
        <v>6.82</v>
      </c>
      <c r="EV314" s="1">
        <v>64.4</v>
      </c>
      <c r="EW314" s="30">
        <v>123</v>
      </c>
      <c r="EX314" s="1">
        <v>166</v>
      </c>
      <c r="EY314" s="1">
        <v>12.2</v>
      </c>
      <c r="EZ314" s="1">
        <v>84.9</v>
      </c>
      <c r="FA314" s="1">
        <v>1.06</v>
      </c>
      <c r="FB314" s="1">
        <v>37</v>
      </c>
      <c r="FC314" s="1">
        <v>10.4</v>
      </c>
      <c r="FD314" s="1">
        <v>162</v>
      </c>
      <c r="FE314" s="1">
        <v>123</v>
      </c>
      <c r="FF314" s="1">
        <v>75</v>
      </c>
      <c r="FG314" s="1">
        <v>77</v>
      </c>
      <c r="FH314" s="1">
        <v>6467</v>
      </c>
      <c r="FI314" s="1">
        <v>87</v>
      </c>
      <c r="FK314" s="20">
        <v>37.3</v>
      </c>
      <c r="FL314" s="1">
        <v>37</v>
      </c>
      <c r="FN314" s="31">
        <v>0</v>
      </c>
      <c r="FO314" s="32">
        <v>0</v>
      </c>
      <c r="FP314" s="1">
        <v>0</v>
      </c>
      <c r="FQ314" s="1">
        <v>0</v>
      </c>
      <c r="FR314" s="1">
        <v>0</v>
      </c>
      <c r="FS314" s="1">
        <v>0</v>
      </c>
      <c r="FT314" s="1">
        <f t="shared" si="128"/>
        <v>0</v>
      </c>
      <c r="FU314" s="1">
        <v>0</v>
      </c>
      <c r="FV314" s="1">
        <f t="shared" si="129"/>
        <v>0</v>
      </c>
      <c r="FW314" s="1">
        <v>0</v>
      </c>
      <c r="FX314" s="1">
        <v>0</v>
      </c>
      <c r="FY314" s="17">
        <v>0</v>
      </c>
      <c r="FZ314" s="1">
        <v>0</v>
      </c>
      <c r="GB314" s="1">
        <v>0</v>
      </c>
      <c r="GC314" s="1">
        <v>0</v>
      </c>
      <c r="GD314" s="17">
        <v>0</v>
      </c>
      <c r="GE314" s="1">
        <v>0</v>
      </c>
      <c r="GG314" s="1">
        <v>0</v>
      </c>
      <c r="GH314" s="1">
        <v>0</v>
      </c>
      <c r="GI314" s="17">
        <v>0</v>
      </c>
      <c r="GJ314" s="1">
        <v>0</v>
      </c>
      <c r="GK314" s="1">
        <v>0</v>
      </c>
      <c r="GL314" s="1">
        <v>0</v>
      </c>
      <c r="GM314" s="32">
        <v>0</v>
      </c>
      <c r="GN314" s="17">
        <v>0</v>
      </c>
      <c r="GO314" s="17">
        <v>0</v>
      </c>
      <c r="GP314" s="1">
        <v>0</v>
      </c>
      <c r="GQ314" s="1">
        <v>0</v>
      </c>
      <c r="GR314" s="1">
        <v>0</v>
      </c>
      <c r="GS314" s="1">
        <v>0</v>
      </c>
      <c r="GT314" s="32">
        <v>0</v>
      </c>
      <c r="GU314" s="32">
        <v>0</v>
      </c>
      <c r="GV314" s="1">
        <v>0</v>
      </c>
      <c r="GW314" s="1">
        <v>0</v>
      </c>
      <c r="GX314" s="157">
        <v>0</v>
      </c>
      <c r="GY314" s="17">
        <v>0</v>
      </c>
      <c r="GZ314" s="17">
        <v>0</v>
      </c>
      <c r="HA314" s="25">
        <v>0</v>
      </c>
      <c r="HB314" s="1">
        <v>0</v>
      </c>
      <c r="HC314" s="17">
        <v>0</v>
      </c>
      <c r="HD314" s="170">
        <v>0</v>
      </c>
      <c r="HE314" s="17">
        <v>0</v>
      </c>
      <c r="HF314" s="17">
        <v>0</v>
      </c>
      <c r="HG314" s="17">
        <v>0</v>
      </c>
      <c r="HH314" s="17">
        <v>0</v>
      </c>
      <c r="HI314" s="17">
        <v>0</v>
      </c>
      <c r="HL314" s="1">
        <v>0</v>
      </c>
      <c r="HM314" s="1">
        <v>0</v>
      </c>
      <c r="HN314" s="1">
        <v>0</v>
      </c>
      <c r="HO314" s="1">
        <v>0</v>
      </c>
      <c r="HP314" s="1">
        <v>0</v>
      </c>
      <c r="HQ314" s="1">
        <v>0</v>
      </c>
      <c r="HR314" s="32">
        <v>0</v>
      </c>
      <c r="HS314" s="1">
        <v>0</v>
      </c>
      <c r="HT314" s="32">
        <v>0</v>
      </c>
      <c r="HU314" s="32">
        <v>0</v>
      </c>
      <c r="HW314" s="32">
        <v>0</v>
      </c>
      <c r="HX314" s="32">
        <v>0</v>
      </c>
      <c r="HY314" s="1">
        <f t="shared" si="130"/>
        <v>0</v>
      </c>
      <c r="HZ314" s="1">
        <v>0</v>
      </c>
      <c r="IA314" s="1">
        <f t="shared" si="131"/>
        <v>0</v>
      </c>
      <c r="IB314" s="1">
        <v>0</v>
      </c>
      <c r="IC314" s="1">
        <v>0</v>
      </c>
      <c r="ID314" s="23">
        <v>0</v>
      </c>
      <c r="IE314" s="23"/>
      <c r="IF314" s="23"/>
      <c r="IG314" s="36">
        <v>1</v>
      </c>
      <c r="IH314" s="37" t="s">
        <v>242</v>
      </c>
      <c r="II314" s="179">
        <v>0</v>
      </c>
      <c r="IJ314" s="1" t="s">
        <v>1248</v>
      </c>
      <c r="IL314" s="38" t="s">
        <v>242</v>
      </c>
      <c r="IM314" s="1">
        <v>0</v>
      </c>
      <c r="IN314" s="1">
        <v>0</v>
      </c>
      <c r="IO314" s="1">
        <v>1.48</v>
      </c>
      <c r="IQ314" s="1">
        <v>4.86</v>
      </c>
      <c r="IR314" s="1">
        <v>60.7</v>
      </c>
      <c r="IS314" s="1">
        <v>132</v>
      </c>
      <c r="IT314" s="1">
        <v>153</v>
      </c>
      <c r="IU314" s="1">
        <v>12.1</v>
      </c>
      <c r="IV314" s="1">
        <v>86.8</v>
      </c>
      <c r="IW314" s="1">
        <v>1.05</v>
      </c>
      <c r="IX314" s="1">
        <v>42</v>
      </c>
      <c r="IY314" s="1">
        <v>9.7</v>
      </c>
      <c r="IZ314" s="1">
        <v>13</v>
      </c>
      <c r="JA314" s="1">
        <v>27</v>
      </c>
      <c r="JB314" s="1">
        <v>63</v>
      </c>
      <c r="JC314" s="1">
        <v>38</v>
      </c>
      <c r="JD314" s="1">
        <v>7276</v>
      </c>
      <c r="JE314" s="23">
        <v>103</v>
      </c>
      <c r="JI314" s="38" t="s">
        <v>242</v>
      </c>
      <c r="JN314" s="23"/>
    </row>
    <row r="315" s="1" customFormat="1" spans="1:274">
      <c r="A315" s="17">
        <v>186</v>
      </c>
      <c r="B315" s="48">
        <v>3001332619</v>
      </c>
      <c r="C315" s="48" t="s">
        <v>1249</v>
      </c>
      <c r="E315" s="49">
        <v>3</v>
      </c>
      <c r="F315" s="49">
        <v>2</v>
      </c>
      <c r="G315" s="17">
        <v>3</v>
      </c>
      <c r="H315" s="1">
        <v>1</v>
      </c>
      <c r="I315" s="71">
        <v>45.9952233937205</v>
      </c>
      <c r="J315" s="47">
        <v>1</v>
      </c>
      <c r="K315" s="68">
        <f t="shared" si="117"/>
        <v>4.59952233937205</v>
      </c>
      <c r="L315" s="49">
        <v>2</v>
      </c>
      <c r="M315" s="78">
        <v>26330</v>
      </c>
      <c r="N315" s="1">
        <v>0</v>
      </c>
      <c r="O315" s="1">
        <v>0</v>
      </c>
      <c r="P315" s="1">
        <v>1</v>
      </c>
      <c r="Q315" s="1">
        <v>2</v>
      </c>
      <c r="R315" s="1">
        <v>1</v>
      </c>
      <c r="S315" s="19">
        <v>310</v>
      </c>
      <c r="T315" s="83">
        <v>313</v>
      </c>
      <c r="U315" s="1">
        <v>1</v>
      </c>
      <c r="V315" s="1">
        <v>1</v>
      </c>
      <c r="W315" s="1">
        <v>1</v>
      </c>
      <c r="X315" s="1">
        <v>1</v>
      </c>
      <c r="Z315" s="88">
        <v>43130</v>
      </c>
      <c r="AA315" s="17">
        <v>134</v>
      </c>
      <c r="AB315" s="17">
        <v>0</v>
      </c>
      <c r="AC315" s="1">
        <v>25.14</v>
      </c>
      <c r="AD315" s="1">
        <v>2</v>
      </c>
      <c r="AE315" s="20" t="s">
        <v>1250</v>
      </c>
      <c r="AF315" s="16"/>
      <c r="AG315" s="16" t="s">
        <v>255</v>
      </c>
      <c r="AH315" s="16">
        <v>3</v>
      </c>
      <c r="AI315" s="21">
        <v>3</v>
      </c>
      <c r="AJ315" s="16">
        <v>1.6</v>
      </c>
      <c r="AK315" s="17">
        <v>1.6</v>
      </c>
      <c r="AL315" s="22">
        <v>1</v>
      </c>
      <c r="AM315" s="1">
        <v>2</v>
      </c>
      <c r="AN315" s="1">
        <v>2</v>
      </c>
      <c r="AO315" s="1">
        <v>0</v>
      </c>
      <c r="AP315" s="1">
        <v>0</v>
      </c>
      <c r="AQ315" s="17">
        <v>2</v>
      </c>
      <c r="AR315" s="1">
        <v>1</v>
      </c>
      <c r="AS315" s="1">
        <v>1</v>
      </c>
      <c r="AT315" s="17" t="s">
        <v>246</v>
      </c>
      <c r="AU315" s="17">
        <v>1</v>
      </c>
      <c r="AV315" s="17">
        <v>1</v>
      </c>
      <c r="AW315" s="1">
        <v>0</v>
      </c>
      <c r="AX315" s="1">
        <v>1</v>
      </c>
      <c r="AY315" s="1">
        <v>1</v>
      </c>
      <c r="AZ315" s="1">
        <v>1</v>
      </c>
      <c r="BA315" s="1">
        <v>1</v>
      </c>
      <c r="BB315" s="107">
        <v>1</v>
      </c>
      <c r="BC315" s="22">
        <v>0</v>
      </c>
      <c r="BD315" s="22">
        <v>0</v>
      </c>
      <c r="BE315" s="22"/>
      <c r="BF315" s="1">
        <v>0</v>
      </c>
      <c r="BG315" s="1">
        <v>1</v>
      </c>
      <c r="BH315" s="17">
        <v>1</v>
      </c>
      <c r="BI315" s="1">
        <v>0</v>
      </c>
      <c r="BJ315" s="17">
        <v>0</v>
      </c>
      <c r="BK315" s="23">
        <v>2</v>
      </c>
      <c r="BL315" s="1">
        <v>0</v>
      </c>
      <c r="BM315" s="1">
        <v>0</v>
      </c>
      <c r="BN315" s="1">
        <v>1</v>
      </c>
      <c r="BO315" s="1" t="s">
        <v>1251</v>
      </c>
      <c r="BP315" s="1">
        <v>1</v>
      </c>
      <c r="BQ315" s="1">
        <v>1</v>
      </c>
      <c r="BR315" s="1">
        <v>29.29</v>
      </c>
      <c r="BS315" s="1">
        <v>2</v>
      </c>
      <c r="BT315" s="1">
        <v>2</v>
      </c>
      <c r="BU315" s="1">
        <v>3</v>
      </c>
      <c r="BW315" s="1">
        <v>5.5</v>
      </c>
      <c r="BX315" s="1">
        <v>2</v>
      </c>
      <c r="BY315" s="66">
        <v>3</v>
      </c>
      <c r="BZ315" s="1">
        <v>39.2</v>
      </c>
      <c r="CA315" s="1">
        <v>161</v>
      </c>
      <c r="CB315" s="24">
        <v>2</v>
      </c>
      <c r="CC315" s="24">
        <v>134</v>
      </c>
      <c r="CD315" s="48">
        <f t="shared" si="133"/>
        <v>2.68</v>
      </c>
      <c r="CE315" s="48">
        <v>3</v>
      </c>
      <c r="CF315" s="25">
        <v>0</v>
      </c>
      <c r="CG315" s="17">
        <v>0</v>
      </c>
      <c r="CH315" s="17">
        <v>0</v>
      </c>
      <c r="CI315" s="17">
        <v>0</v>
      </c>
      <c r="CJ315" s="17">
        <v>0</v>
      </c>
      <c r="CK315" s="17">
        <v>134</v>
      </c>
      <c r="CL315" s="1">
        <f t="shared" si="141"/>
        <v>2.68</v>
      </c>
      <c r="CM315" s="22">
        <v>11</v>
      </c>
      <c r="CN315" s="17">
        <v>1</v>
      </c>
      <c r="CO315" s="1">
        <v>101.4</v>
      </c>
      <c r="CP315" s="17">
        <v>7</v>
      </c>
      <c r="CQ315" s="1">
        <f t="shared" si="132"/>
        <v>10.14</v>
      </c>
      <c r="CR315" s="1">
        <v>0.96</v>
      </c>
      <c r="CS315" s="1">
        <f t="shared" si="134"/>
        <v>9.6</v>
      </c>
      <c r="CT315" s="107">
        <v>1</v>
      </c>
      <c r="CU315" s="22">
        <v>38</v>
      </c>
      <c r="CV315" s="107">
        <v>2</v>
      </c>
      <c r="CW315" s="22">
        <v>18.3</v>
      </c>
      <c r="CX315" s="26">
        <f t="shared" si="118"/>
        <v>1.26245108973043</v>
      </c>
      <c r="CY315" s="27">
        <f t="shared" si="119"/>
        <v>0.833217719222084</v>
      </c>
      <c r="CZ315" s="26">
        <f t="shared" si="120"/>
        <v>3.23</v>
      </c>
      <c r="DA315" s="28">
        <f t="shared" si="121"/>
        <v>-2.39678228077792</v>
      </c>
      <c r="DB315" s="22">
        <v>2</v>
      </c>
      <c r="DC315" s="1">
        <v>1</v>
      </c>
      <c r="DD315" s="17">
        <v>2</v>
      </c>
      <c r="DE315" s="29">
        <f t="shared" si="149"/>
        <v>0</v>
      </c>
      <c r="DF315" s="29">
        <v>0</v>
      </c>
      <c r="DG315" s="1">
        <v>52</v>
      </c>
      <c r="DH315" s="1">
        <f t="shared" si="135"/>
        <v>5.2</v>
      </c>
      <c r="DI315" s="1">
        <v>34</v>
      </c>
      <c r="DJ315" s="1">
        <f t="shared" si="123"/>
        <v>3.4</v>
      </c>
      <c r="DK315" s="17">
        <v>2</v>
      </c>
      <c r="DL315" s="1">
        <v>112</v>
      </c>
      <c r="DM315" s="1">
        <v>80</v>
      </c>
      <c r="DN315" s="1">
        <f t="shared" si="142"/>
        <v>8</v>
      </c>
      <c r="DO315" s="1">
        <v>6766</v>
      </c>
      <c r="DP315" s="1">
        <v>2</v>
      </c>
      <c r="DQ315" s="1">
        <f t="shared" si="143"/>
        <v>6.766</v>
      </c>
      <c r="DR315" s="1">
        <v>74</v>
      </c>
      <c r="DS315" s="25">
        <v>4.6</v>
      </c>
      <c r="DT315" s="1" t="s">
        <v>241</v>
      </c>
      <c r="DU315" s="1">
        <v>1</v>
      </c>
      <c r="DV315" s="1">
        <v>5</v>
      </c>
      <c r="DW315" s="1">
        <v>1</v>
      </c>
      <c r="DX315" s="20">
        <v>7.37</v>
      </c>
      <c r="DY315" s="1">
        <v>60.1</v>
      </c>
      <c r="DZ315" s="30">
        <v>157</v>
      </c>
      <c r="EA315" s="1">
        <v>126</v>
      </c>
      <c r="EB315" s="1">
        <v>11.3</v>
      </c>
      <c r="EC315" s="1">
        <v>95</v>
      </c>
      <c r="ED315" s="1">
        <v>0.98</v>
      </c>
      <c r="EE315" s="1">
        <v>39</v>
      </c>
      <c r="EF315" s="1">
        <v>19.7</v>
      </c>
      <c r="EG315" s="26">
        <f t="shared" si="150"/>
        <v>1.29446622616159</v>
      </c>
      <c r="EH315" s="26">
        <f t="shared" si="151"/>
        <v>0.854347709266651</v>
      </c>
      <c r="EI315" s="1">
        <f t="shared" si="152"/>
        <v>3.315</v>
      </c>
      <c r="EJ315" s="28">
        <f t="shared" si="153"/>
        <v>-2.46065229073335</v>
      </c>
      <c r="EK315" s="22">
        <v>2</v>
      </c>
      <c r="EL315" s="1">
        <v>2</v>
      </c>
      <c r="EM315" s="1">
        <v>117</v>
      </c>
      <c r="EN315" s="1">
        <v>103</v>
      </c>
      <c r="EO315" s="1">
        <v>118</v>
      </c>
      <c r="EP315" s="1">
        <v>113</v>
      </c>
      <c r="EQ315" s="1">
        <v>7031</v>
      </c>
      <c r="ER315" s="25">
        <v>68</v>
      </c>
      <c r="ES315" s="23">
        <v>22.5</v>
      </c>
      <c r="ET315" s="1">
        <v>1</v>
      </c>
      <c r="EU315" s="1">
        <v>6.62</v>
      </c>
      <c r="EV315" s="1">
        <v>48.9</v>
      </c>
      <c r="EW315" s="30">
        <v>144</v>
      </c>
      <c r="EX315" s="1">
        <v>140</v>
      </c>
      <c r="EY315" s="1">
        <v>10.9</v>
      </c>
      <c r="EZ315" s="1">
        <v>103.7</v>
      </c>
      <c r="FA315" s="1">
        <v>0.95</v>
      </c>
      <c r="FB315" s="1">
        <v>35</v>
      </c>
      <c r="FC315" s="1">
        <v>13.8</v>
      </c>
      <c r="FD315" s="1">
        <v>68</v>
      </c>
      <c r="FE315" s="1">
        <v>32</v>
      </c>
      <c r="FF315" s="1">
        <v>104</v>
      </c>
      <c r="FG315" s="1">
        <v>87</v>
      </c>
      <c r="FH315" s="1">
        <v>5626</v>
      </c>
      <c r="FI315" s="1">
        <v>70</v>
      </c>
      <c r="FK315" s="20">
        <v>37.8</v>
      </c>
      <c r="FL315" s="1">
        <v>36.5</v>
      </c>
      <c r="FN315" s="31">
        <v>1</v>
      </c>
      <c r="FO315" s="32">
        <v>0</v>
      </c>
      <c r="FP315" s="1">
        <v>0</v>
      </c>
      <c r="FQ315" s="1">
        <v>0</v>
      </c>
      <c r="FR315" s="1">
        <v>0</v>
      </c>
      <c r="FS315" s="1">
        <v>0</v>
      </c>
      <c r="FT315" s="1">
        <f t="shared" si="128"/>
        <v>0</v>
      </c>
      <c r="FU315" s="1">
        <v>0</v>
      </c>
      <c r="FV315" s="1">
        <f t="shared" si="129"/>
        <v>0</v>
      </c>
      <c r="FW315" s="1">
        <v>0</v>
      </c>
      <c r="FX315" s="1">
        <v>0</v>
      </c>
      <c r="FY315" s="17">
        <v>0</v>
      </c>
      <c r="FZ315" s="1">
        <v>0</v>
      </c>
      <c r="GB315" s="1">
        <v>0</v>
      </c>
      <c r="GC315" s="1">
        <v>0</v>
      </c>
      <c r="GD315" s="17">
        <v>0</v>
      </c>
      <c r="GE315" s="1">
        <v>0</v>
      </c>
      <c r="GG315" s="1">
        <v>0</v>
      </c>
      <c r="GH315" s="1">
        <v>0</v>
      </c>
      <c r="GI315" s="17">
        <v>0</v>
      </c>
      <c r="GJ315" s="1">
        <v>0</v>
      </c>
      <c r="GK315" s="1">
        <v>0</v>
      </c>
      <c r="GL315" s="1">
        <v>0</v>
      </c>
      <c r="GM315" s="32">
        <v>0</v>
      </c>
      <c r="GN315" s="17">
        <v>0</v>
      </c>
      <c r="GO315" s="17">
        <v>0</v>
      </c>
      <c r="GP315" s="1">
        <v>0</v>
      </c>
      <c r="GQ315" s="1">
        <v>0</v>
      </c>
      <c r="GR315" s="1">
        <v>0</v>
      </c>
      <c r="GS315" s="1">
        <v>0</v>
      </c>
      <c r="GT315" s="32">
        <v>0</v>
      </c>
      <c r="GU315" s="32">
        <v>0</v>
      </c>
      <c r="GV315" s="1">
        <v>0</v>
      </c>
      <c r="GW315" s="1">
        <v>0</v>
      </c>
      <c r="GX315" s="157">
        <v>0</v>
      </c>
      <c r="GY315" s="17">
        <v>0</v>
      </c>
      <c r="GZ315" s="17">
        <v>0</v>
      </c>
      <c r="HA315" s="25">
        <v>0</v>
      </c>
      <c r="HB315" s="1">
        <v>0</v>
      </c>
      <c r="HC315" s="17">
        <v>0</v>
      </c>
      <c r="HD315" s="170">
        <v>0</v>
      </c>
      <c r="HE315" s="17">
        <v>0</v>
      </c>
      <c r="HF315" s="17">
        <v>0</v>
      </c>
      <c r="HG315" s="17">
        <v>0</v>
      </c>
      <c r="HH315" s="17">
        <v>0</v>
      </c>
      <c r="HI315" s="17">
        <v>0</v>
      </c>
      <c r="HL315" s="1">
        <v>0</v>
      </c>
      <c r="HM315" s="1">
        <v>0</v>
      </c>
      <c r="HN315" s="1">
        <v>0</v>
      </c>
      <c r="HO315" s="1">
        <v>0</v>
      </c>
      <c r="HP315" s="1">
        <v>0</v>
      </c>
      <c r="HQ315" s="1">
        <v>0</v>
      </c>
      <c r="HR315" s="32">
        <v>0</v>
      </c>
      <c r="HS315" s="1">
        <v>0</v>
      </c>
      <c r="HT315" s="32">
        <v>0</v>
      </c>
      <c r="HU315" s="32">
        <v>0</v>
      </c>
      <c r="HW315" s="32">
        <v>0</v>
      </c>
      <c r="HX315" s="32">
        <v>0</v>
      </c>
      <c r="HY315" s="1">
        <f t="shared" si="130"/>
        <v>0</v>
      </c>
      <c r="HZ315" s="1">
        <v>0</v>
      </c>
      <c r="IA315" s="1">
        <f t="shared" si="131"/>
        <v>0</v>
      </c>
      <c r="IB315" s="1">
        <v>0</v>
      </c>
      <c r="IC315" s="1">
        <v>0</v>
      </c>
      <c r="ID315" s="23">
        <v>0</v>
      </c>
      <c r="IE315" s="23"/>
      <c r="IF315" s="23"/>
      <c r="IG315" s="36">
        <v>2</v>
      </c>
      <c r="IH315" s="37" t="s">
        <v>331</v>
      </c>
      <c r="II315" s="179">
        <v>1</v>
      </c>
      <c r="IJ315" s="1" t="s">
        <v>1252</v>
      </c>
      <c r="IK315" s="1" t="s">
        <v>421</v>
      </c>
      <c r="IL315" s="38" t="s">
        <v>261</v>
      </c>
      <c r="IM315" s="1">
        <v>0</v>
      </c>
      <c r="IN315" s="1">
        <v>0</v>
      </c>
      <c r="IO315" s="1">
        <v>8.33</v>
      </c>
      <c r="IQ315" s="1">
        <v>5.18</v>
      </c>
      <c r="IR315" s="1">
        <v>45</v>
      </c>
      <c r="IS315" s="1">
        <v>156</v>
      </c>
      <c r="IT315" s="1">
        <v>149</v>
      </c>
      <c r="IU315" s="1">
        <v>10.7</v>
      </c>
      <c r="IV315" s="1">
        <v>108.5</v>
      </c>
      <c r="IW315" s="1">
        <v>0.93</v>
      </c>
      <c r="IX315" s="1">
        <v>39</v>
      </c>
      <c r="IY315" s="1">
        <v>15.8</v>
      </c>
      <c r="IZ315" s="1">
        <v>46</v>
      </c>
      <c r="JA315" s="1">
        <v>30</v>
      </c>
      <c r="JB315" s="1">
        <v>107</v>
      </c>
      <c r="JC315" s="1">
        <v>96</v>
      </c>
      <c r="JD315" s="1">
        <v>7147</v>
      </c>
      <c r="JE315" s="23">
        <v>74</v>
      </c>
      <c r="JI315" s="38" t="s">
        <v>261</v>
      </c>
      <c r="JN315" s="23"/>
    </row>
    <row r="316" s="3" customFormat="1" spans="2:274">
      <c r="B316" s="56"/>
      <c r="C316" s="56"/>
      <c r="E316" s="54">
        <v>3</v>
      </c>
      <c r="F316" s="49">
        <v>2</v>
      </c>
      <c r="G316" s="66">
        <v>3</v>
      </c>
      <c r="H316" s="66">
        <v>1</v>
      </c>
      <c r="I316" s="71">
        <v>48.6057660073751</v>
      </c>
      <c r="J316" s="47">
        <v>1</v>
      </c>
      <c r="K316" s="68">
        <f t="shared" si="117"/>
        <v>4.86057660073751</v>
      </c>
      <c r="L316" s="49">
        <v>2</v>
      </c>
      <c r="M316" s="79">
        <v>26330</v>
      </c>
      <c r="N316" s="66">
        <v>0</v>
      </c>
      <c r="O316" s="66">
        <v>0</v>
      </c>
      <c r="P316" s="66">
        <v>1</v>
      </c>
      <c r="Q316" s="66">
        <v>2</v>
      </c>
      <c r="R316" s="1">
        <v>1</v>
      </c>
      <c r="S316" s="19">
        <v>311</v>
      </c>
      <c r="T316" s="83">
        <v>314</v>
      </c>
      <c r="U316" s="3">
        <v>2</v>
      </c>
      <c r="V316" s="3">
        <v>2</v>
      </c>
      <c r="W316" s="1">
        <v>2</v>
      </c>
      <c r="X316" s="1">
        <v>1</v>
      </c>
      <c r="Z316" s="92">
        <v>44084</v>
      </c>
      <c r="AA316" s="66">
        <v>169</v>
      </c>
      <c r="AB316" s="66" t="s">
        <v>1253</v>
      </c>
      <c r="AC316" s="3">
        <v>26.7</v>
      </c>
      <c r="AD316" s="1">
        <v>2</v>
      </c>
      <c r="AE316" s="95" t="s">
        <v>333</v>
      </c>
      <c r="AF316" s="94"/>
      <c r="AG316" s="94" t="s">
        <v>235</v>
      </c>
      <c r="AH316" s="94">
        <v>1</v>
      </c>
      <c r="AI316" s="21">
        <v>1</v>
      </c>
      <c r="AJ316" s="94">
        <v>1</v>
      </c>
      <c r="AK316" s="66">
        <v>1</v>
      </c>
      <c r="AL316" s="22">
        <v>1</v>
      </c>
      <c r="AM316" s="3">
        <v>1</v>
      </c>
      <c r="AN316" s="3">
        <v>1</v>
      </c>
      <c r="AO316" s="3">
        <v>0</v>
      </c>
      <c r="AP316" s="3">
        <v>0</v>
      </c>
      <c r="AQ316" s="66">
        <v>1</v>
      </c>
      <c r="AR316" s="1">
        <v>1</v>
      </c>
      <c r="AS316" s="66">
        <v>1</v>
      </c>
      <c r="AT316" s="66">
        <v>0</v>
      </c>
      <c r="AU316" s="66">
        <v>0</v>
      </c>
      <c r="AV316" s="66">
        <v>0</v>
      </c>
      <c r="AW316" s="3">
        <v>0</v>
      </c>
      <c r="AX316" s="3">
        <v>1</v>
      </c>
      <c r="AY316" s="3">
        <v>1</v>
      </c>
      <c r="AZ316" s="3">
        <v>1</v>
      </c>
      <c r="BA316" s="1">
        <v>1</v>
      </c>
      <c r="BB316" s="66">
        <v>1</v>
      </c>
      <c r="BC316" s="22">
        <v>0</v>
      </c>
      <c r="BD316" s="3">
        <v>0</v>
      </c>
      <c r="BF316" s="3">
        <v>1</v>
      </c>
      <c r="BG316" s="3">
        <v>1</v>
      </c>
      <c r="BH316" s="17">
        <v>1</v>
      </c>
      <c r="BI316" s="3">
        <v>0</v>
      </c>
      <c r="BJ316" s="66">
        <v>0</v>
      </c>
      <c r="BK316" s="118">
        <v>1</v>
      </c>
      <c r="BL316" s="3">
        <v>0</v>
      </c>
      <c r="BM316" s="3">
        <v>0</v>
      </c>
      <c r="BN316" s="3">
        <v>1</v>
      </c>
      <c r="BO316" s="3">
        <v>0</v>
      </c>
      <c r="BP316" s="1">
        <v>1</v>
      </c>
      <c r="BQ316" s="66">
        <v>1</v>
      </c>
      <c r="BR316" s="3">
        <v>21.29</v>
      </c>
      <c r="BS316" s="1">
        <v>2</v>
      </c>
      <c r="BT316" s="1">
        <v>2</v>
      </c>
      <c r="BU316" s="1">
        <v>3</v>
      </c>
      <c r="BW316" s="3">
        <v>6.61</v>
      </c>
      <c r="BX316" s="1">
        <v>2</v>
      </c>
      <c r="BY316" s="66">
        <v>3</v>
      </c>
      <c r="BZ316" s="3">
        <v>50.1</v>
      </c>
      <c r="CA316" s="3">
        <v>162</v>
      </c>
      <c r="CB316" s="24">
        <v>2</v>
      </c>
      <c r="CC316" s="3">
        <v>186</v>
      </c>
      <c r="CD316" s="48">
        <f t="shared" si="133"/>
        <v>3.72</v>
      </c>
      <c r="CE316" s="48">
        <v>3</v>
      </c>
      <c r="CF316" s="129">
        <v>0</v>
      </c>
      <c r="CG316" s="3">
        <v>0</v>
      </c>
      <c r="CH316" s="3">
        <v>0</v>
      </c>
      <c r="CI316" s="3">
        <v>0</v>
      </c>
      <c r="CJ316" s="3">
        <v>0</v>
      </c>
      <c r="CK316" s="3">
        <v>186</v>
      </c>
      <c r="CL316" s="1">
        <f t="shared" si="141"/>
        <v>3.72</v>
      </c>
      <c r="CM316" s="3">
        <v>11.4</v>
      </c>
      <c r="CN316" s="17">
        <v>1</v>
      </c>
      <c r="CO316" s="3">
        <v>102.2</v>
      </c>
      <c r="CP316" s="17">
        <v>7</v>
      </c>
      <c r="CQ316" s="1">
        <f t="shared" si="132"/>
        <v>10.22</v>
      </c>
      <c r="CR316" s="3">
        <v>0.99</v>
      </c>
      <c r="CS316" s="1">
        <f t="shared" si="134"/>
        <v>9.9</v>
      </c>
      <c r="CT316" s="107">
        <v>1</v>
      </c>
      <c r="CU316" s="3">
        <v>45</v>
      </c>
      <c r="CV316" s="107">
        <v>2</v>
      </c>
      <c r="CW316" s="3">
        <v>22.9</v>
      </c>
      <c r="CX316" s="26">
        <f t="shared" si="118"/>
        <v>1.35983548233989</v>
      </c>
      <c r="CY316" s="27">
        <f t="shared" si="119"/>
        <v>0.897491418344326</v>
      </c>
      <c r="CZ316" s="26">
        <f t="shared" si="120"/>
        <v>3.825</v>
      </c>
      <c r="DA316" s="28">
        <f t="shared" si="121"/>
        <v>-2.92750858165567</v>
      </c>
      <c r="DB316" s="107">
        <v>1</v>
      </c>
      <c r="DC316" s="1">
        <v>1</v>
      </c>
      <c r="DD316" s="66">
        <v>2</v>
      </c>
      <c r="DE316" s="29">
        <f t="shared" si="149"/>
        <v>1</v>
      </c>
      <c r="DF316" s="141">
        <v>1</v>
      </c>
      <c r="DG316" s="3">
        <v>30</v>
      </c>
      <c r="DH316" s="1">
        <f t="shared" si="135"/>
        <v>3</v>
      </c>
      <c r="DI316" s="3">
        <v>19</v>
      </c>
      <c r="DJ316" s="1">
        <f t="shared" si="123"/>
        <v>1.9</v>
      </c>
      <c r="DK316" s="17">
        <v>1</v>
      </c>
      <c r="DL316" s="3">
        <v>86</v>
      </c>
      <c r="DM316" s="3">
        <v>50</v>
      </c>
      <c r="DN316" s="1">
        <f t="shared" si="142"/>
        <v>5</v>
      </c>
      <c r="DO316" s="3">
        <v>9306</v>
      </c>
      <c r="DP316" s="1">
        <v>2</v>
      </c>
      <c r="DQ316" s="1">
        <f t="shared" si="143"/>
        <v>9.306</v>
      </c>
      <c r="DR316" s="3">
        <v>79</v>
      </c>
      <c r="DS316" s="129">
        <v>4.8</v>
      </c>
      <c r="DT316" s="3" t="s">
        <v>241</v>
      </c>
      <c r="DU316" s="3">
        <v>1</v>
      </c>
      <c r="DV316" s="3">
        <v>5</v>
      </c>
      <c r="DW316" s="1">
        <v>1</v>
      </c>
      <c r="DX316" s="95">
        <v>6.2</v>
      </c>
      <c r="DY316" s="3">
        <v>62.9</v>
      </c>
      <c r="DZ316" s="30">
        <v>160</v>
      </c>
      <c r="EA316" s="3">
        <v>150</v>
      </c>
      <c r="EB316" s="3">
        <v>11.5</v>
      </c>
      <c r="EC316" s="3">
        <v>99.8</v>
      </c>
      <c r="ED316" s="3">
        <v>1</v>
      </c>
      <c r="EE316" s="3">
        <v>40</v>
      </c>
      <c r="EF316" s="3">
        <v>17.7</v>
      </c>
      <c r="EG316" s="26">
        <f t="shared" si="150"/>
        <v>1.24797326636181</v>
      </c>
      <c r="EH316" s="26">
        <f t="shared" si="151"/>
        <v>0.823662355798792</v>
      </c>
      <c r="EI316" s="1">
        <f t="shared" si="152"/>
        <v>3.4</v>
      </c>
      <c r="EJ316" s="28">
        <f t="shared" si="153"/>
        <v>-2.57633764420121</v>
      </c>
      <c r="EK316" s="22">
        <v>2</v>
      </c>
      <c r="EL316" s="1">
        <v>2</v>
      </c>
      <c r="EM316" s="3">
        <v>141</v>
      </c>
      <c r="EN316" s="3">
        <v>145</v>
      </c>
      <c r="EO316" s="3">
        <v>107</v>
      </c>
      <c r="EP316" s="3">
        <v>103</v>
      </c>
      <c r="EQ316" s="3">
        <v>8887</v>
      </c>
      <c r="ER316" s="129">
        <v>80</v>
      </c>
      <c r="ES316" s="118">
        <v>17.02</v>
      </c>
      <c r="ET316" s="3">
        <v>1</v>
      </c>
      <c r="EU316" s="3">
        <v>5.73</v>
      </c>
      <c r="EV316" s="3">
        <v>55.1</v>
      </c>
      <c r="EW316" s="30">
        <v>149</v>
      </c>
      <c r="EX316" s="3">
        <v>171</v>
      </c>
      <c r="EY316" s="3">
        <v>11.9</v>
      </c>
      <c r="EZ316" s="3">
        <v>90.9</v>
      </c>
      <c r="FA316" s="3">
        <v>1.04</v>
      </c>
      <c r="FB316" s="3">
        <v>41</v>
      </c>
      <c r="FC316" s="3">
        <v>17.5</v>
      </c>
      <c r="FD316" s="3">
        <v>66</v>
      </c>
      <c r="FE316" s="3">
        <v>23</v>
      </c>
      <c r="FF316" s="3">
        <v>94</v>
      </c>
      <c r="FG316" s="3">
        <v>72</v>
      </c>
      <c r="FH316" s="3">
        <v>7080</v>
      </c>
      <c r="FI316" s="3">
        <v>74</v>
      </c>
      <c r="FJ316" s="3">
        <v>7.73</v>
      </c>
      <c r="FK316" s="95">
        <v>36.8</v>
      </c>
      <c r="FL316" s="3">
        <v>36.6</v>
      </c>
      <c r="FM316" s="1"/>
      <c r="FN316" s="31">
        <v>0</v>
      </c>
      <c r="FO316" s="32">
        <v>0</v>
      </c>
      <c r="FP316" s="3">
        <v>0</v>
      </c>
      <c r="FQ316" s="1">
        <v>0</v>
      </c>
      <c r="FR316" s="3">
        <v>0</v>
      </c>
      <c r="FS316" s="1">
        <v>0</v>
      </c>
      <c r="FT316" s="1">
        <f t="shared" si="128"/>
        <v>0</v>
      </c>
      <c r="FU316" s="66">
        <v>0</v>
      </c>
      <c r="FV316" s="1">
        <f t="shared" si="129"/>
        <v>0</v>
      </c>
      <c r="FW316" s="1">
        <v>0</v>
      </c>
      <c r="FX316" s="1">
        <v>0</v>
      </c>
      <c r="FY316" s="17">
        <v>0</v>
      </c>
      <c r="FZ316" s="1">
        <v>0</v>
      </c>
      <c r="GA316" s="17"/>
      <c r="GB316" s="1">
        <v>0</v>
      </c>
      <c r="GC316" s="17">
        <v>0</v>
      </c>
      <c r="GD316" s="17">
        <v>0</v>
      </c>
      <c r="GE316" s="1">
        <v>0</v>
      </c>
      <c r="GF316" s="17"/>
      <c r="GG316" s="1">
        <v>0</v>
      </c>
      <c r="GH316" s="17">
        <v>0</v>
      </c>
      <c r="GI316" s="17">
        <v>0</v>
      </c>
      <c r="GJ316" s="1">
        <v>0</v>
      </c>
      <c r="GK316" s="3">
        <v>0</v>
      </c>
      <c r="GL316" s="3">
        <v>0</v>
      </c>
      <c r="GM316" s="32">
        <v>0</v>
      </c>
      <c r="GN316" s="17">
        <v>0</v>
      </c>
      <c r="GO316" s="66">
        <v>0</v>
      </c>
      <c r="GP316" s="1">
        <v>0</v>
      </c>
      <c r="GQ316" s="1">
        <v>0</v>
      </c>
      <c r="GR316" s="66">
        <v>0</v>
      </c>
      <c r="GS316" s="1">
        <v>0</v>
      </c>
      <c r="GT316" s="32">
        <v>0</v>
      </c>
      <c r="GU316" s="32">
        <v>0</v>
      </c>
      <c r="GV316" s="3">
        <v>0</v>
      </c>
      <c r="GW316" s="3">
        <v>0</v>
      </c>
      <c r="GX316" s="157">
        <v>0</v>
      </c>
      <c r="GY316" s="66">
        <v>0</v>
      </c>
      <c r="GZ316" s="17">
        <v>0</v>
      </c>
      <c r="HA316" s="129">
        <v>0</v>
      </c>
      <c r="HB316" s="3">
        <v>0</v>
      </c>
      <c r="HC316" s="17">
        <v>0</v>
      </c>
      <c r="HD316" s="170">
        <v>0</v>
      </c>
      <c r="HE316" s="17">
        <v>0</v>
      </c>
      <c r="HF316" s="17">
        <v>0</v>
      </c>
      <c r="HG316" s="17">
        <v>0</v>
      </c>
      <c r="HH316" s="17">
        <v>0</v>
      </c>
      <c r="HI316" s="17">
        <v>0</v>
      </c>
      <c r="HL316" s="3">
        <v>0</v>
      </c>
      <c r="HM316" s="3">
        <v>0</v>
      </c>
      <c r="HN316" s="3">
        <v>0</v>
      </c>
      <c r="HO316" s="3">
        <v>0</v>
      </c>
      <c r="HP316" s="3">
        <v>0</v>
      </c>
      <c r="HQ316" s="3">
        <v>0</v>
      </c>
      <c r="HR316" s="32">
        <v>0</v>
      </c>
      <c r="HS316" s="1">
        <v>0</v>
      </c>
      <c r="HT316" s="32">
        <v>0</v>
      </c>
      <c r="HU316" s="32">
        <v>0</v>
      </c>
      <c r="HV316" s="1"/>
      <c r="HW316" s="32">
        <v>0</v>
      </c>
      <c r="HX316" s="32">
        <v>0</v>
      </c>
      <c r="HY316" s="1">
        <f t="shared" si="130"/>
        <v>0</v>
      </c>
      <c r="HZ316" s="1">
        <v>0</v>
      </c>
      <c r="IA316" s="1">
        <f t="shared" si="131"/>
        <v>0</v>
      </c>
      <c r="IB316" s="1">
        <v>0</v>
      </c>
      <c r="IC316" s="3">
        <v>0</v>
      </c>
      <c r="ID316" s="118" t="s">
        <v>1253</v>
      </c>
      <c r="IE316" s="118"/>
      <c r="IF316" s="118"/>
      <c r="IG316" s="115">
        <v>1</v>
      </c>
      <c r="IH316" s="118" t="s">
        <v>242</v>
      </c>
      <c r="II316" s="179">
        <v>0</v>
      </c>
      <c r="IJ316" s="3" t="s">
        <v>1254</v>
      </c>
      <c r="IK316" s="3" t="s">
        <v>418</v>
      </c>
      <c r="IL316" s="3" t="s">
        <v>242</v>
      </c>
      <c r="IM316" s="3">
        <v>0</v>
      </c>
      <c r="IN316" s="3">
        <v>0</v>
      </c>
      <c r="IO316" s="3">
        <v>2.85</v>
      </c>
      <c r="IQ316" s="3">
        <v>5.82</v>
      </c>
      <c r="IR316" s="3">
        <v>47.3</v>
      </c>
      <c r="IS316" s="3">
        <v>164</v>
      </c>
      <c r="IT316" s="3">
        <v>186</v>
      </c>
      <c r="IU316" s="3">
        <v>11.9</v>
      </c>
      <c r="IV316" s="3">
        <v>90.9</v>
      </c>
      <c r="IW316" s="3">
        <v>1.04</v>
      </c>
      <c r="IX316" s="3">
        <v>39</v>
      </c>
      <c r="IY316" s="3">
        <v>15.5</v>
      </c>
      <c r="IZ316" s="3">
        <v>29</v>
      </c>
      <c r="JA316" s="3">
        <v>19</v>
      </c>
      <c r="JB316" s="3">
        <v>91</v>
      </c>
      <c r="JC316" s="3">
        <v>76</v>
      </c>
      <c r="JD316" s="3">
        <v>8639</v>
      </c>
      <c r="JE316" s="118">
        <v>82</v>
      </c>
      <c r="JI316" s="3" t="s">
        <v>242</v>
      </c>
      <c r="JN316" s="118"/>
    </row>
    <row r="317" s="1" customFormat="1" spans="1:274">
      <c r="A317" s="17">
        <v>187</v>
      </c>
      <c r="B317" s="48">
        <v>3001598168</v>
      </c>
      <c r="C317" s="48" t="s">
        <v>1255</v>
      </c>
      <c r="E317" s="49">
        <v>3</v>
      </c>
      <c r="F317" s="49">
        <v>2</v>
      </c>
      <c r="G317" s="17">
        <v>3</v>
      </c>
      <c r="H317" s="1">
        <v>1</v>
      </c>
      <c r="I317" s="71">
        <v>56.5263688760807</v>
      </c>
      <c r="J317" s="47">
        <v>1</v>
      </c>
      <c r="K317" s="68">
        <f t="shared" si="117"/>
        <v>5.65263688760807</v>
      </c>
      <c r="L317" s="49">
        <v>3</v>
      </c>
      <c r="M317" s="78">
        <v>23437</v>
      </c>
      <c r="N317" s="1">
        <v>0</v>
      </c>
      <c r="O317" s="1">
        <v>0</v>
      </c>
      <c r="P317" s="1">
        <v>1</v>
      </c>
      <c r="Q317" s="1">
        <v>2</v>
      </c>
      <c r="R317" s="1">
        <v>1</v>
      </c>
      <c r="S317" s="19">
        <v>312</v>
      </c>
      <c r="T317" s="83">
        <v>315</v>
      </c>
      <c r="U317" s="1">
        <v>1</v>
      </c>
      <c r="V317" s="1">
        <v>1</v>
      </c>
      <c r="W317" s="1">
        <v>1</v>
      </c>
      <c r="X317" s="1">
        <v>1</v>
      </c>
      <c r="Z317" s="88">
        <v>44084</v>
      </c>
      <c r="AA317" s="17">
        <v>120</v>
      </c>
      <c r="AB317" s="17">
        <v>0</v>
      </c>
      <c r="AC317" s="1">
        <v>21.3</v>
      </c>
      <c r="AD317" s="17">
        <v>1</v>
      </c>
      <c r="AE317" s="20" t="s">
        <v>333</v>
      </c>
      <c r="AF317" s="16"/>
      <c r="AG317" s="16" t="s">
        <v>235</v>
      </c>
      <c r="AH317" s="16">
        <v>1</v>
      </c>
      <c r="AI317" s="21">
        <v>1</v>
      </c>
      <c r="AJ317" s="16">
        <v>0.9</v>
      </c>
      <c r="AK317" s="17">
        <v>0.9</v>
      </c>
      <c r="AL317" s="22">
        <v>1</v>
      </c>
      <c r="AM317" s="1">
        <v>1</v>
      </c>
      <c r="AN317" s="1">
        <v>1</v>
      </c>
      <c r="AO317" s="1">
        <v>0</v>
      </c>
      <c r="AP317" s="1">
        <v>0</v>
      </c>
      <c r="AQ317" s="17">
        <v>1</v>
      </c>
      <c r="AR317" s="1">
        <v>1</v>
      </c>
      <c r="AS317" s="1">
        <v>1</v>
      </c>
      <c r="AT317" s="17">
        <v>0</v>
      </c>
      <c r="AU317" s="17">
        <v>0</v>
      </c>
      <c r="AV317" s="17">
        <v>0</v>
      </c>
      <c r="AW317" s="1">
        <v>0</v>
      </c>
      <c r="AX317" s="1">
        <v>1</v>
      </c>
      <c r="AY317" s="66">
        <v>1</v>
      </c>
      <c r="AZ317" s="3">
        <v>0.5</v>
      </c>
      <c r="BA317" s="1">
        <v>0.5</v>
      </c>
      <c r="BB317" s="22">
        <v>1</v>
      </c>
      <c r="BC317" s="22">
        <v>0</v>
      </c>
      <c r="BD317" s="22">
        <v>0</v>
      </c>
      <c r="BE317" s="22"/>
      <c r="BF317" s="1">
        <v>1</v>
      </c>
      <c r="BG317" s="1">
        <v>1</v>
      </c>
      <c r="BH317" s="17">
        <v>1</v>
      </c>
      <c r="BI317" s="1">
        <v>0</v>
      </c>
      <c r="BJ317" s="17">
        <v>0</v>
      </c>
      <c r="BK317" s="23">
        <v>1</v>
      </c>
      <c r="BL317" s="1">
        <v>0</v>
      </c>
      <c r="BM317" s="1">
        <v>0</v>
      </c>
      <c r="BN317" s="1">
        <v>1</v>
      </c>
      <c r="BO317" s="1">
        <v>0</v>
      </c>
      <c r="BP317" s="1">
        <v>1</v>
      </c>
      <c r="BQ317" s="1">
        <v>1</v>
      </c>
      <c r="BR317" s="1">
        <v>2.76</v>
      </c>
      <c r="BS317" s="1">
        <v>1</v>
      </c>
      <c r="BT317" s="1">
        <v>1</v>
      </c>
      <c r="BU317" s="1">
        <v>1</v>
      </c>
      <c r="BW317" s="1">
        <v>3.44</v>
      </c>
      <c r="BX317" s="17">
        <v>1</v>
      </c>
      <c r="BY317" s="1">
        <v>2</v>
      </c>
      <c r="BZ317" s="1">
        <v>56.1</v>
      </c>
      <c r="CA317" s="1">
        <v>142</v>
      </c>
      <c r="CB317" s="24">
        <v>2</v>
      </c>
      <c r="CC317" s="24">
        <v>120</v>
      </c>
      <c r="CD317" s="48">
        <f t="shared" si="133"/>
        <v>2.4</v>
      </c>
      <c r="CE317" s="48">
        <v>3</v>
      </c>
      <c r="CF317" s="25">
        <v>0</v>
      </c>
      <c r="CG317" s="17">
        <v>0</v>
      </c>
      <c r="CH317" s="17">
        <v>0</v>
      </c>
      <c r="CI317" s="17">
        <v>0</v>
      </c>
      <c r="CJ317" s="17">
        <v>0</v>
      </c>
      <c r="CK317" s="17">
        <v>120</v>
      </c>
      <c r="CL317" s="1">
        <f t="shared" si="141"/>
        <v>2.4</v>
      </c>
      <c r="CM317" s="22">
        <v>12.2</v>
      </c>
      <c r="CN317" s="17">
        <v>1</v>
      </c>
      <c r="CO317" s="1">
        <v>84.9</v>
      </c>
      <c r="CP317" s="17">
        <v>5</v>
      </c>
      <c r="CQ317" s="1">
        <f t="shared" si="132"/>
        <v>8.49</v>
      </c>
      <c r="CR317" s="1">
        <v>1.06</v>
      </c>
      <c r="CS317" s="1">
        <f t="shared" si="134"/>
        <v>10.6</v>
      </c>
      <c r="CT317" s="107">
        <v>1</v>
      </c>
      <c r="CU317" s="22">
        <v>40</v>
      </c>
      <c r="CV317" s="107">
        <v>2</v>
      </c>
      <c r="CW317" s="22">
        <v>15.7</v>
      </c>
      <c r="CX317" s="26">
        <f t="shared" si="118"/>
        <v>1.19589965240923</v>
      </c>
      <c r="CY317" s="27">
        <f t="shared" si="119"/>
        <v>0.789293770590094</v>
      </c>
      <c r="CZ317" s="26">
        <f t="shared" si="120"/>
        <v>3.4</v>
      </c>
      <c r="DA317" s="28">
        <f t="shared" si="121"/>
        <v>-2.61070622940991</v>
      </c>
      <c r="DB317" s="107">
        <v>1</v>
      </c>
      <c r="DC317" s="1">
        <v>1</v>
      </c>
      <c r="DD317" s="17">
        <v>1</v>
      </c>
      <c r="DE317" s="29">
        <f t="shared" si="149"/>
        <v>0</v>
      </c>
      <c r="DF317" s="29">
        <v>0</v>
      </c>
      <c r="DG317" s="1">
        <v>21</v>
      </c>
      <c r="DH317" s="1">
        <f t="shared" si="135"/>
        <v>2.1</v>
      </c>
      <c r="DI317" s="1">
        <v>21</v>
      </c>
      <c r="DJ317" s="1">
        <f t="shared" si="123"/>
        <v>2.1</v>
      </c>
      <c r="DK317" s="17">
        <v>1</v>
      </c>
      <c r="DL317" s="1">
        <v>66</v>
      </c>
      <c r="DM317" s="1">
        <v>55</v>
      </c>
      <c r="DN317" s="1">
        <f t="shared" si="142"/>
        <v>5.5</v>
      </c>
      <c r="DO317" s="1">
        <v>5423</v>
      </c>
      <c r="DP317" s="1">
        <v>2</v>
      </c>
      <c r="DQ317" s="1">
        <f t="shared" si="143"/>
        <v>5.423</v>
      </c>
      <c r="DR317" s="1">
        <v>73</v>
      </c>
      <c r="DS317" s="25">
        <v>4.7</v>
      </c>
      <c r="DT317" s="1" t="s">
        <v>241</v>
      </c>
      <c r="DU317" s="1">
        <v>1</v>
      </c>
      <c r="DV317" s="1">
        <v>5</v>
      </c>
      <c r="DW317" s="1">
        <v>1</v>
      </c>
      <c r="DX317" s="20">
        <v>6.76</v>
      </c>
      <c r="DY317" s="1">
        <v>85.2</v>
      </c>
      <c r="DZ317" s="30">
        <v>148</v>
      </c>
      <c r="EA317" s="1">
        <v>108</v>
      </c>
      <c r="EB317" s="1">
        <v>12</v>
      </c>
      <c r="EC317" s="1">
        <v>88.8</v>
      </c>
      <c r="ED317" s="1">
        <v>1.04</v>
      </c>
      <c r="EE317" s="1">
        <v>46</v>
      </c>
      <c r="EF317" s="1">
        <v>25.6</v>
      </c>
      <c r="EG317" s="26">
        <f t="shared" si="150"/>
        <v>1.40823996531185</v>
      </c>
      <c r="EH317" s="26">
        <f t="shared" si="151"/>
        <v>0.929438377105821</v>
      </c>
      <c r="EI317" s="1">
        <f t="shared" si="152"/>
        <v>3.91</v>
      </c>
      <c r="EJ317" s="28">
        <f t="shared" si="153"/>
        <v>-2.98056162289418</v>
      </c>
      <c r="EK317" s="22">
        <v>1</v>
      </c>
      <c r="EL317" s="3">
        <v>1</v>
      </c>
      <c r="EM317" s="1">
        <v>143</v>
      </c>
      <c r="EN317" s="1">
        <v>151</v>
      </c>
      <c r="EO317" s="1">
        <v>71</v>
      </c>
      <c r="EP317" s="1">
        <v>55</v>
      </c>
      <c r="EQ317" s="1">
        <v>5639</v>
      </c>
      <c r="ER317" s="25">
        <v>68</v>
      </c>
      <c r="ES317" s="23"/>
      <c r="ET317" s="1">
        <v>1</v>
      </c>
      <c r="EU317" s="1">
        <v>3.65</v>
      </c>
      <c r="EV317" s="1">
        <v>63.4</v>
      </c>
      <c r="EW317" s="30">
        <v>142</v>
      </c>
      <c r="EX317" s="1">
        <v>124</v>
      </c>
      <c r="EY317" s="1">
        <v>11.6</v>
      </c>
      <c r="EZ317" s="1">
        <v>89.2</v>
      </c>
      <c r="FA317" s="1">
        <v>1.01</v>
      </c>
      <c r="FB317" s="1">
        <v>44</v>
      </c>
      <c r="FC317" s="1">
        <v>18.7</v>
      </c>
      <c r="FD317" s="1">
        <v>131</v>
      </c>
      <c r="FE317" s="1">
        <v>57</v>
      </c>
      <c r="FF317" s="1">
        <v>83</v>
      </c>
      <c r="FG317" s="1">
        <v>98</v>
      </c>
      <c r="FH317" s="1">
        <v>4954</v>
      </c>
      <c r="FI317" s="1">
        <v>77</v>
      </c>
      <c r="FK317" s="20">
        <v>37</v>
      </c>
      <c r="FL317" s="1">
        <v>36.6</v>
      </c>
      <c r="FN317" s="31">
        <v>0</v>
      </c>
      <c r="FO317" s="32">
        <v>0</v>
      </c>
      <c r="FP317" s="1">
        <v>0</v>
      </c>
      <c r="FQ317" s="1">
        <v>0</v>
      </c>
      <c r="FR317" s="1">
        <v>0</v>
      </c>
      <c r="FS317" s="1">
        <v>0</v>
      </c>
      <c r="FT317" s="1">
        <f t="shared" si="128"/>
        <v>0</v>
      </c>
      <c r="FU317" s="1">
        <v>0</v>
      </c>
      <c r="FV317" s="1">
        <f t="shared" si="129"/>
        <v>0</v>
      </c>
      <c r="FW317" s="1">
        <v>0</v>
      </c>
      <c r="FX317" s="1">
        <v>0</v>
      </c>
      <c r="FY317" s="17">
        <v>0</v>
      </c>
      <c r="FZ317" s="1">
        <v>0</v>
      </c>
      <c r="GB317" s="1">
        <v>0</v>
      </c>
      <c r="GC317" s="1">
        <v>0</v>
      </c>
      <c r="GD317" s="17">
        <v>0</v>
      </c>
      <c r="GE317" s="1">
        <v>0</v>
      </c>
      <c r="GG317" s="1">
        <v>0</v>
      </c>
      <c r="GH317" s="1">
        <v>0</v>
      </c>
      <c r="GI317" s="17">
        <v>0</v>
      </c>
      <c r="GJ317" s="1">
        <v>0</v>
      </c>
      <c r="GK317" s="1">
        <v>0</v>
      </c>
      <c r="GL317" s="1">
        <v>0</v>
      </c>
      <c r="GM317" s="32">
        <v>0</v>
      </c>
      <c r="GN317" s="17">
        <v>0</v>
      </c>
      <c r="GO317" s="17">
        <v>0</v>
      </c>
      <c r="GP317" s="1">
        <v>0</v>
      </c>
      <c r="GQ317" s="1">
        <v>0</v>
      </c>
      <c r="GR317" s="1">
        <v>0</v>
      </c>
      <c r="GS317" s="1">
        <v>0</v>
      </c>
      <c r="GT317" s="32">
        <v>0</v>
      </c>
      <c r="GU317" s="32">
        <v>0</v>
      </c>
      <c r="GV317" s="1">
        <v>0</v>
      </c>
      <c r="GW317" s="1">
        <v>0</v>
      </c>
      <c r="GX317" s="157">
        <v>0</v>
      </c>
      <c r="GY317" s="17">
        <v>0</v>
      </c>
      <c r="GZ317" s="17">
        <v>0</v>
      </c>
      <c r="HA317" s="25">
        <v>0</v>
      </c>
      <c r="HB317" s="1">
        <v>0</v>
      </c>
      <c r="HC317" s="17">
        <v>0</v>
      </c>
      <c r="HD317" s="170">
        <v>0</v>
      </c>
      <c r="HE317" s="17">
        <v>0</v>
      </c>
      <c r="HF317" s="17">
        <v>0</v>
      </c>
      <c r="HG317" s="17">
        <v>0</v>
      </c>
      <c r="HH317" s="17">
        <v>0</v>
      </c>
      <c r="HI317" s="17">
        <v>0</v>
      </c>
      <c r="HL317" s="1">
        <v>0</v>
      </c>
      <c r="HM317" s="1">
        <v>0</v>
      </c>
      <c r="HN317" s="1">
        <v>0</v>
      </c>
      <c r="HO317" s="1">
        <v>0</v>
      </c>
      <c r="HP317" s="1">
        <v>0</v>
      </c>
      <c r="HQ317" s="1">
        <v>0</v>
      </c>
      <c r="HR317" s="32">
        <v>0</v>
      </c>
      <c r="HS317" s="1">
        <v>0</v>
      </c>
      <c r="HT317" s="32">
        <v>0</v>
      </c>
      <c r="HU317" s="32">
        <v>0</v>
      </c>
      <c r="HW317" s="32">
        <v>0</v>
      </c>
      <c r="HX317" s="32">
        <v>0</v>
      </c>
      <c r="HY317" s="1">
        <f t="shared" si="130"/>
        <v>0</v>
      </c>
      <c r="HZ317" s="1">
        <v>0</v>
      </c>
      <c r="IA317" s="1">
        <f t="shared" si="131"/>
        <v>0</v>
      </c>
      <c r="IB317" s="1">
        <v>0</v>
      </c>
      <c r="IC317" s="1">
        <v>0</v>
      </c>
      <c r="ID317" s="23">
        <v>0</v>
      </c>
      <c r="IE317" s="23"/>
      <c r="IF317" s="23"/>
      <c r="IG317" s="36">
        <v>1</v>
      </c>
      <c r="IH317" s="37" t="s">
        <v>242</v>
      </c>
      <c r="II317" s="179">
        <v>0</v>
      </c>
      <c r="IJ317" s="1" t="s">
        <v>1256</v>
      </c>
      <c r="IL317" s="38" t="s">
        <v>242</v>
      </c>
      <c r="IM317" s="1">
        <v>0</v>
      </c>
      <c r="IN317" s="1">
        <v>0</v>
      </c>
      <c r="IO317" s="1">
        <v>2.2</v>
      </c>
      <c r="IQ317" s="1">
        <v>3.44</v>
      </c>
      <c r="IR317" s="1">
        <v>50.3</v>
      </c>
      <c r="IS317" s="1">
        <v>139</v>
      </c>
      <c r="IT317" s="1">
        <v>103</v>
      </c>
      <c r="IU317" s="1">
        <v>12.7</v>
      </c>
      <c r="IV317" s="1">
        <v>76</v>
      </c>
      <c r="IW317" s="1">
        <v>1.11</v>
      </c>
      <c r="IX317" s="1">
        <v>39</v>
      </c>
      <c r="IY317" s="1">
        <v>10.7</v>
      </c>
      <c r="IZ317" s="1">
        <v>21</v>
      </c>
      <c r="JA317" s="1">
        <v>27</v>
      </c>
      <c r="JB317" s="1">
        <v>58</v>
      </c>
      <c r="JC317" s="1">
        <v>50</v>
      </c>
      <c r="JD317" s="1">
        <v>4799</v>
      </c>
      <c r="JE317" s="23">
        <v>77</v>
      </c>
      <c r="JI317" s="38" t="s">
        <v>242</v>
      </c>
      <c r="JN317" s="23"/>
    </row>
    <row r="318" s="1" customFormat="1" spans="1:274">
      <c r="A318" s="17">
        <v>188</v>
      </c>
      <c r="B318" s="48">
        <v>3001237990</v>
      </c>
      <c r="C318" s="48" t="s">
        <v>1257</v>
      </c>
      <c r="D318" s="1" t="s">
        <v>1258</v>
      </c>
      <c r="E318" s="49">
        <v>3</v>
      </c>
      <c r="F318" s="49">
        <v>2</v>
      </c>
      <c r="G318" s="17">
        <v>3</v>
      </c>
      <c r="H318" s="1">
        <v>1</v>
      </c>
      <c r="I318" s="71">
        <v>66.880219028063</v>
      </c>
      <c r="J318" s="47">
        <v>2</v>
      </c>
      <c r="K318" s="68">
        <f t="shared" si="117"/>
        <v>6.6880219028063</v>
      </c>
      <c r="L318" s="49">
        <v>4</v>
      </c>
      <c r="M318" s="78">
        <v>18445</v>
      </c>
      <c r="N318" s="1">
        <v>1</v>
      </c>
      <c r="O318" s="1">
        <v>1</v>
      </c>
      <c r="P318" s="1">
        <v>0</v>
      </c>
      <c r="Q318" s="1">
        <v>1</v>
      </c>
      <c r="R318" s="1">
        <v>0</v>
      </c>
      <c r="S318" s="19">
        <v>313</v>
      </c>
      <c r="T318" s="83">
        <v>316</v>
      </c>
      <c r="U318" s="1">
        <v>1</v>
      </c>
      <c r="V318" s="1">
        <v>1</v>
      </c>
      <c r="W318" s="1">
        <v>1</v>
      </c>
      <c r="X318" s="1">
        <v>1</v>
      </c>
      <c r="Z318" s="88">
        <v>42873</v>
      </c>
      <c r="AA318" s="17">
        <v>175</v>
      </c>
      <c r="AB318" s="17">
        <v>0</v>
      </c>
      <c r="AC318" s="1">
        <v>24.05</v>
      </c>
      <c r="AD318" s="1">
        <v>2</v>
      </c>
      <c r="AE318" s="20" t="s">
        <v>245</v>
      </c>
      <c r="AF318" s="16"/>
      <c r="AG318" s="16" t="s">
        <v>235</v>
      </c>
      <c r="AH318" s="16">
        <v>1</v>
      </c>
      <c r="AI318" s="21">
        <v>1</v>
      </c>
      <c r="AJ318" s="16">
        <v>3</v>
      </c>
      <c r="AK318" s="17">
        <v>3</v>
      </c>
      <c r="AL318" s="107">
        <v>2</v>
      </c>
      <c r="AM318" s="1">
        <v>1</v>
      </c>
      <c r="AN318" s="1">
        <v>1</v>
      </c>
      <c r="AO318" s="1">
        <v>0</v>
      </c>
      <c r="AP318" s="1">
        <v>0</v>
      </c>
      <c r="AQ318" s="17">
        <v>1</v>
      </c>
      <c r="AR318" s="1">
        <v>1</v>
      </c>
      <c r="AS318" s="1">
        <v>1</v>
      </c>
      <c r="AT318" s="17" t="s">
        <v>246</v>
      </c>
      <c r="AU318" s="17">
        <v>1</v>
      </c>
      <c r="AV318" s="17">
        <v>1</v>
      </c>
      <c r="AW318" s="1">
        <v>0</v>
      </c>
      <c r="AX318" s="1">
        <v>1</v>
      </c>
      <c r="AY318" s="1">
        <v>1</v>
      </c>
      <c r="AZ318" s="1">
        <v>0</v>
      </c>
      <c r="BA318" s="1">
        <v>0</v>
      </c>
      <c r="BB318" s="107">
        <v>0</v>
      </c>
      <c r="BC318" s="22">
        <v>0</v>
      </c>
      <c r="BD318" s="22">
        <v>0</v>
      </c>
      <c r="BE318" s="22"/>
      <c r="BF318" s="1">
        <v>0</v>
      </c>
      <c r="BG318" s="1">
        <v>0</v>
      </c>
      <c r="BH318" s="17">
        <v>0</v>
      </c>
      <c r="BI318" s="1">
        <v>0</v>
      </c>
      <c r="BJ318" s="17">
        <v>0</v>
      </c>
      <c r="BK318" s="23">
        <v>1</v>
      </c>
      <c r="BL318" s="1">
        <v>0</v>
      </c>
      <c r="BM318" s="1">
        <v>0</v>
      </c>
      <c r="BN318" s="1">
        <v>0</v>
      </c>
      <c r="BO318" s="1">
        <v>0</v>
      </c>
      <c r="BP318" s="1" t="s">
        <v>1258</v>
      </c>
      <c r="BQ318" s="1">
        <v>3</v>
      </c>
      <c r="BR318" s="1">
        <v>6.35</v>
      </c>
      <c r="BS318" s="1">
        <v>1</v>
      </c>
      <c r="BT318" s="1">
        <v>2</v>
      </c>
      <c r="BU318" s="1">
        <v>2</v>
      </c>
      <c r="BW318" s="1">
        <v>5.84</v>
      </c>
      <c r="BX318" s="1">
        <v>2</v>
      </c>
      <c r="BY318" s="66">
        <v>3</v>
      </c>
      <c r="BZ318" s="1">
        <v>56.2</v>
      </c>
      <c r="CA318" s="1">
        <v>135</v>
      </c>
      <c r="CB318" s="24">
        <v>2</v>
      </c>
      <c r="CC318" s="24">
        <v>175</v>
      </c>
      <c r="CD318" s="48">
        <f t="shared" si="133"/>
        <v>3.5</v>
      </c>
      <c r="CE318" s="48">
        <v>3</v>
      </c>
      <c r="CF318" s="25">
        <v>0</v>
      </c>
      <c r="CG318" s="17">
        <v>0</v>
      </c>
      <c r="CH318" s="17">
        <v>0</v>
      </c>
      <c r="CI318" s="17">
        <v>0</v>
      </c>
      <c r="CJ318" s="17">
        <v>0</v>
      </c>
      <c r="CK318" s="17">
        <v>175</v>
      </c>
      <c r="CL318" s="1">
        <f t="shared" si="141"/>
        <v>3.5</v>
      </c>
      <c r="CM318" s="22">
        <v>10.5</v>
      </c>
      <c r="CN318" s="17">
        <v>1</v>
      </c>
      <c r="CO318" s="1">
        <v>108.1</v>
      </c>
      <c r="CP318" s="17">
        <v>7</v>
      </c>
      <c r="CQ318" s="1">
        <f t="shared" si="132"/>
        <v>10.81</v>
      </c>
      <c r="CR318" s="1">
        <v>0.91</v>
      </c>
      <c r="CS318" s="1">
        <f t="shared" si="134"/>
        <v>9.1</v>
      </c>
      <c r="CT318" s="107">
        <v>1</v>
      </c>
      <c r="CU318" s="22">
        <v>42</v>
      </c>
      <c r="CV318" s="107">
        <v>2</v>
      </c>
      <c r="CW318" s="22">
        <v>8.1</v>
      </c>
      <c r="CX318" s="26">
        <f t="shared" si="118"/>
        <v>0.90848501887865</v>
      </c>
      <c r="CY318" s="27">
        <f t="shared" si="119"/>
        <v>0.599600112459909</v>
      </c>
      <c r="CZ318" s="26">
        <f t="shared" si="120"/>
        <v>3.57</v>
      </c>
      <c r="DA318" s="28">
        <f t="shared" si="121"/>
        <v>-2.97039988754009</v>
      </c>
      <c r="DB318" s="107">
        <v>1</v>
      </c>
      <c r="DC318" s="1">
        <v>1</v>
      </c>
      <c r="DD318" s="17">
        <v>2</v>
      </c>
      <c r="DE318" s="29">
        <f t="shared" si="149"/>
        <v>1</v>
      </c>
      <c r="DF318" s="141">
        <v>1</v>
      </c>
      <c r="DG318" s="1">
        <v>52</v>
      </c>
      <c r="DH318" s="1">
        <f t="shared" si="135"/>
        <v>5.2</v>
      </c>
      <c r="DI318" s="1">
        <v>37</v>
      </c>
      <c r="DJ318" s="1">
        <f t="shared" si="123"/>
        <v>3.7</v>
      </c>
      <c r="DK318" s="1">
        <v>3</v>
      </c>
      <c r="DL318" s="1">
        <v>77</v>
      </c>
      <c r="DM318" s="1">
        <v>98</v>
      </c>
      <c r="DN318" s="1">
        <f t="shared" si="142"/>
        <v>9.8</v>
      </c>
      <c r="DO318" s="1">
        <v>8794</v>
      </c>
      <c r="DP318" s="1">
        <v>2</v>
      </c>
      <c r="DQ318" s="1">
        <f t="shared" si="143"/>
        <v>8.794</v>
      </c>
      <c r="DR318" s="1">
        <v>62</v>
      </c>
      <c r="DS318" s="25">
        <v>6.4</v>
      </c>
      <c r="DT318" s="1" t="s">
        <v>241</v>
      </c>
      <c r="DU318" s="1">
        <v>1</v>
      </c>
      <c r="DV318" s="1">
        <v>5</v>
      </c>
      <c r="DW318" s="1">
        <v>1</v>
      </c>
      <c r="DX318" s="20">
        <v>10.61</v>
      </c>
      <c r="DY318" s="1">
        <v>77.2</v>
      </c>
      <c r="DZ318" s="30">
        <v>129</v>
      </c>
      <c r="EA318" s="1">
        <v>160</v>
      </c>
      <c r="EB318" s="1">
        <v>10.5</v>
      </c>
      <c r="EC318" s="1">
        <v>108.1</v>
      </c>
      <c r="ED318" s="1">
        <v>0.91</v>
      </c>
      <c r="EE318" s="1">
        <v>40</v>
      </c>
      <c r="EF318" s="1">
        <v>21.2</v>
      </c>
      <c r="EG318" s="26">
        <f t="shared" si="150"/>
        <v>1.32633586092875</v>
      </c>
      <c r="EH318" s="26">
        <f t="shared" si="151"/>
        <v>0.875381668212976</v>
      </c>
      <c r="EI318" s="1">
        <f t="shared" si="152"/>
        <v>3.4</v>
      </c>
      <c r="EJ318" s="28">
        <f t="shared" si="153"/>
        <v>-2.52461833178702</v>
      </c>
      <c r="EK318" s="22">
        <v>2</v>
      </c>
      <c r="EL318" s="1">
        <v>2</v>
      </c>
      <c r="EM318" s="1">
        <v>199</v>
      </c>
      <c r="EN318" s="1">
        <v>252</v>
      </c>
      <c r="EO318" s="1">
        <v>62</v>
      </c>
      <c r="EP318" s="1">
        <v>133</v>
      </c>
      <c r="EQ318" s="1">
        <v>8754</v>
      </c>
      <c r="ER318" s="25">
        <v>63</v>
      </c>
      <c r="ES318" s="23">
        <v>6.13</v>
      </c>
      <c r="ET318" s="1">
        <v>1</v>
      </c>
      <c r="EU318" s="1">
        <v>8.23</v>
      </c>
      <c r="EV318" s="1">
        <v>70.7</v>
      </c>
      <c r="EW318" s="30">
        <v>128</v>
      </c>
      <c r="EX318" s="1">
        <v>166</v>
      </c>
      <c r="EY318" s="1">
        <v>10.7</v>
      </c>
      <c r="EZ318" s="1">
        <v>103.7</v>
      </c>
      <c r="FA318" s="1">
        <v>0.93</v>
      </c>
      <c r="FB318" s="1">
        <v>41</v>
      </c>
      <c r="FC318" s="1">
        <v>16</v>
      </c>
      <c r="FD318" s="1">
        <v>254</v>
      </c>
      <c r="FE318" s="1">
        <v>103</v>
      </c>
      <c r="FF318" s="1">
        <v>94</v>
      </c>
      <c r="FG318" s="1">
        <v>270</v>
      </c>
      <c r="FH318" s="1">
        <v>7962</v>
      </c>
      <c r="FI318" s="1">
        <v>58</v>
      </c>
      <c r="FK318" s="20">
        <v>37.2</v>
      </c>
      <c r="FL318" s="1">
        <v>36.5</v>
      </c>
      <c r="FN318" s="31">
        <v>0</v>
      </c>
      <c r="FO318" s="32">
        <v>0</v>
      </c>
      <c r="FP318" s="1">
        <v>2</v>
      </c>
      <c r="FQ318" s="1">
        <v>1</v>
      </c>
      <c r="FR318" s="1">
        <v>0</v>
      </c>
      <c r="FS318" s="1">
        <v>0</v>
      </c>
      <c r="FT318" s="1">
        <f t="shared" si="128"/>
        <v>0</v>
      </c>
      <c r="FU318" s="1">
        <v>0</v>
      </c>
      <c r="FV318" s="1">
        <f t="shared" si="129"/>
        <v>0</v>
      </c>
      <c r="FW318" s="1">
        <v>0</v>
      </c>
      <c r="FX318" s="1">
        <v>0</v>
      </c>
      <c r="FY318" s="17">
        <v>0</v>
      </c>
      <c r="FZ318" s="1">
        <v>0</v>
      </c>
      <c r="GB318" s="1">
        <v>0</v>
      </c>
      <c r="GC318" s="1">
        <v>0</v>
      </c>
      <c r="GD318" s="17">
        <v>0</v>
      </c>
      <c r="GE318" s="1">
        <v>0</v>
      </c>
      <c r="GG318" s="1">
        <v>0</v>
      </c>
      <c r="GH318" s="1">
        <v>0</v>
      </c>
      <c r="GI318" s="17">
        <v>0</v>
      </c>
      <c r="GJ318" s="1">
        <v>0</v>
      </c>
      <c r="GK318" s="1">
        <v>0</v>
      </c>
      <c r="GL318" s="1">
        <v>0</v>
      </c>
      <c r="GM318" s="32">
        <v>0</v>
      </c>
      <c r="GN318" s="17">
        <v>0</v>
      </c>
      <c r="GO318" s="17">
        <v>0</v>
      </c>
      <c r="GP318" s="1">
        <v>0</v>
      </c>
      <c r="GQ318" s="1">
        <v>0</v>
      </c>
      <c r="GR318" s="1">
        <v>0</v>
      </c>
      <c r="GS318" s="1">
        <v>0</v>
      </c>
      <c r="GT318" s="32">
        <v>0</v>
      </c>
      <c r="GU318" s="32">
        <v>0</v>
      </c>
      <c r="GV318" s="1">
        <v>0</v>
      </c>
      <c r="GW318" s="1">
        <v>0</v>
      </c>
      <c r="GX318" s="157">
        <v>0</v>
      </c>
      <c r="GY318" s="17">
        <v>0</v>
      </c>
      <c r="GZ318" s="17">
        <v>0</v>
      </c>
      <c r="HA318" s="25">
        <v>0</v>
      </c>
      <c r="HB318" s="1">
        <v>0</v>
      </c>
      <c r="HC318" s="17">
        <v>0</v>
      </c>
      <c r="HD318" s="170">
        <v>0</v>
      </c>
      <c r="HE318" s="17">
        <v>0</v>
      </c>
      <c r="HF318" s="17">
        <v>0</v>
      </c>
      <c r="HG318" s="17">
        <v>0</v>
      </c>
      <c r="HH318" s="17">
        <v>0</v>
      </c>
      <c r="HI318" s="17">
        <v>0</v>
      </c>
      <c r="HL318" s="1">
        <v>0</v>
      </c>
      <c r="HM318" s="1">
        <v>0</v>
      </c>
      <c r="HN318" s="1">
        <v>0</v>
      </c>
      <c r="HO318" s="1">
        <v>0</v>
      </c>
      <c r="HP318" s="1">
        <v>0</v>
      </c>
      <c r="HQ318" s="1">
        <v>0</v>
      </c>
      <c r="HR318" s="32">
        <v>0</v>
      </c>
      <c r="HS318" s="1">
        <v>0</v>
      </c>
      <c r="HT318" s="32">
        <v>0</v>
      </c>
      <c r="HU318" s="32">
        <v>0</v>
      </c>
      <c r="HW318" s="32">
        <v>0</v>
      </c>
      <c r="HX318" s="32">
        <v>0</v>
      </c>
      <c r="HY318" s="1">
        <f t="shared" si="130"/>
        <v>0</v>
      </c>
      <c r="HZ318" s="1">
        <v>0</v>
      </c>
      <c r="IA318" s="1">
        <f t="shared" si="131"/>
        <v>0</v>
      </c>
      <c r="IB318" s="1">
        <v>0</v>
      </c>
      <c r="IC318" s="1">
        <v>0</v>
      </c>
      <c r="ID318" s="23">
        <v>0</v>
      </c>
      <c r="IE318" s="23"/>
      <c r="IF318" s="23"/>
      <c r="IG318" s="36">
        <v>1</v>
      </c>
      <c r="IH318" s="37" t="s">
        <v>242</v>
      </c>
      <c r="II318" s="179">
        <v>0</v>
      </c>
      <c r="IJ318" s="1" t="s">
        <v>1259</v>
      </c>
      <c r="IK318" s="1" t="s">
        <v>418</v>
      </c>
      <c r="IL318" s="38" t="s">
        <v>242</v>
      </c>
      <c r="IM318" s="1">
        <v>0</v>
      </c>
      <c r="IN318" s="1">
        <v>0</v>
      </c>
      <c r="IO318" s="1">
        <v>2.47</v>
      </c>
      <c r="IQ318" s="1">
        <v>7.2</v>
      </c>
      <c r="IR318" s="1">
        <v>61</v>
      </c>
      <c r="IS318" s="1">
        <v>141</v>
      </c>
      <c r="IT318" s="1">
        <v>200</v>
      </c>
      <c r="IU318" s="1">
        <v>10.5</v>
      </c>
      <c r="IV318" s="1">
        <v>113.6</v>
      </c>
      <c r="IW318" s="1">
        <v>0.91</v>
      </c>
      <c r="IX318" s="1">
        <v>44</v>
      </c>
      <c r="IY318" s="1">
        <v>6</v>
      </c>
      <c r="IZ318" s="1">
        <v>63</v>
      </c>
      <c r="JA318" s="1">
        <v>43</v>
      </c>
      <c r="JB318" s="1">
        <v>120</v>
      </c>
      <c r="JC318" s="1">
        <v>338</v>
      </c>
      <c r="JD318" s="1">
        <v>8506</v>
      </c>
      <c r="JE318" s="23">
        <v>65</v>
      </c>
      <c r="JI318" s="38" t="s">
        <v>242</v>
      </c>
      <c r="JN318" s="23"/>
    </row>
    <row r="319" s="3" customFormat="1" spans="2:274">
      <c r="B319" s="56"/>
      <c r="C319" s="56"/>
      <c r="E319" s="54">
        <v>3</v>
      </c>
      <c r="F319" s="49">
        <v>2</v>
      </c>
      <c r="G319" s="66">
        <v>3</v>
      </c>
      <c r="H319" s="66">
        <v>1</v>
      </c>
      <c r="I319" s="71">
        <v>67.4688569472964</v>
      </c>
      <c r="J319" s="47">
        <v>2</v>
      </c>
      <c r="K319" s="68">
        <f t="shared" si="117"/>
        <v>6.74688569472964</v>
      </c>
      <c r="L319" s="49">
        <v>4</v>
      </c>
      <c r="M319" s="79">
        <v>18445</v>
      </c>
      <c r="N319" s="66">
        <v>1</v>
      </c>
      <c r="O319" s="66">
        <v>1</v>
      </c>
      <c r="P319" s="66">
        <v>0</v>
      </c>
      <c r="Q319" s="66">
        <v>1</v>
      </c>
      <c r="R319" s="1">
        <v>0</v>
      </c>
      <c r="S319" s="19">
        <v>314</v>
      </c>
      <c r="T319" s="83">
        <v>317</v>
      </c>
      <c r="U319" s="3">
        <v>2</v>
      </c>
      <c r="V319" s="3">
        <v>2</v>
      </c>
      <c r="W319" s="1">
        <v>2</v>
      </c>
      <c r="X319" s="1">
        <v>1</v>
      </c>
      <c r="Z319" s="92">
        <v>43088</v>
      </c>
      <c r="AA319" s="66">
        <v>195</v>
      </c>
      <c r="AB319" s="66">
        <v>0</v>
      </c>
      <c r="AC319" s="3">
        <v>24.39</v>
      </c>
      <c r="AD319" s="1">
        <v>2</v>
      </c>
      <c r="AE319" s="95" t="s">
        <v>245</v>
      </c>
      <c r="AF319" s="94"/>
      <c r="AG319" s="94" t="s">
        <v>235</v>
      </c>
      <c r="AH319" s="94">
        <v>1</v>
      </c>
      <c r="AI319" s="21">
        <v>1</v>
      </c>
      <c r="AJ319" s="94">
        <v>1.1</v>
      </c>
      <c r="AK319" s="66">
        <v>1.1</v>
      </c>
      <c r="AL319" s="22">
        <v>1</v>
      </c>
      <c r="AM319" s="3">
        <v>1</v>
      </c>
      <c r="AN319" s="3">
        <v>1</v>
      </c>
      <c r="AO319" s="3">
        <v>0</v>
      </c>
      <c r="AP319" s="3">
        <v>0</v>
      </c>
      <c r="AQ319" s="66">
        <v>1</v>
      </c>
      <c r="AR319" s="1">
        <v>1</v>
      </c>
      <c r="AS319" s="66">
        <v>1</v>
      </c>
      <c r="AT319" s="66">
        <v>0</v>
      </c>
      <c r="AU319" s="66">
        <v>0</v>
      </c>
      <c r="AV319" s="66">
        <v>0</v>
      </c>
      <c r="AW319" s="3">
        <v>0</v>
      </c>
      <c r="AX319" s="3">
        <v>1</v>
      </c>
      <c r="AY319" s="3">
        <v>1</v>
      </c>
      <c r="AZ319" s="3">
        <v>0</v>
      </c>
      <c r="BA319" s="1">
        <v>0</v>
      </c>
      <c r="BB319" s="66">
        <v>0</v>
      </c>
      <c r="BC319" s="22">
        <v>0</v>
      </c>
      <c r="BD319" s="3">
        <v>0</v>
      </c>
      <c r="BF319" s="3">
        <v>0</v>
      </c>
      <c r="BG319" s="3">
        <v>0</v>
      </c>
      <c r="BH319" s="17">
        <v>0</v>
      </c>
      <c r="BI319" s="3">
        <v>0</v>
      </c>
      <c r="BJ319" s="66">
        <v>0</v>
      </c>
      <c r="BK319" s="118">
        <v>1</v>
      </c>
      <c r="BL319" s="3">
        <v>0</v>
      </c>
      <c r="BM319" s="3">
        <v>0</v>
      </c>
      <c r="BN319" s="3">
        <v>0</v>
      </c>
      <c r="BO319" s="3">
        <v>0</v>
      </c>
      <c r="BP319" s="1">
        <v>4</v>
      </c>
      <c r="BQ319" s="1">
        <v>3</v>
      </c>
      <c r="BR319" s="3">
        <v>2.26</v>
      </c>
      <c r="BS319" s="1">
        <v>1</v>
      </c>
      <c r="BT319" s="1">
        <v>1</v>
      </c>
      <c r="BU319" s="66">
        <v>1</v>
      </c>
      <c r="BW319" s="3">
        <v>8.46</v>
      </c>
      <c r="BX319" s="1">
        <v>2</v>
      </c>
      <c r="BY319" s="66">
        <v>3</v>
      </c>
      <c r="BZ319" s="3">
        <v>63</v>
      </c>
      <c r="CA319" s="3">
        <v>131</v>
      </c>
      <c r="CB319" s="24">
        <v>2</v>
      </c>
      <c r="CC319" s="3">
        <v>195</v>
      </c>
      <c r="CD319" s="48">
        <f t="shared" si="133"/>
        <v>3.9</v>
      </c>
      <c r="CE319" s="48">
        <v>3</v>
      </c>
      <c r="CF319" s="129">
        <v>0</v>
      </c>
      <c r="CG319" s="3">
        <v>0</v>
      </c>
      <c r="CH319" s="3">
        <v>0</v>
      </c>
      <c r="CI319" s="3">
        <v>0</v>
      </c>
      <c r="CJ319" s="3">
        <v>0</v>
      </c>
      <c r="CK319" s="3">
        <v>195</v>
      </c>
      <c r="CL319" s="1">
        <f t="shared" si="141"/>
        <v>3.9</v>
      </c>
      <c r="CM319" s="3">
        <v>9.7</v>
      </c>
      <c r="CN319" s="17">
        <v>1</v>
      </c>
      <c r="CO319" s="3">
        <v>137.9</v>
      </c>
      <c r="CP319" s="3">
        <v>10</v>
      </c>
      <c r="CQ319" s="1">
        <f t="shared" si="132"/>
        <v>13.79</v>
      </c>
      <c r="CR319" s="3">
        <v>0.84</v>
      </c>
      <c r="CS319" s="1">
        <f t="shared" si="134"/>
        <v>8.4</v>
      </c>
      <c r="CT319" s="107">
        <v>1</v>
      </c>
      <c r="CU319" s="3">
        <v>45</v>
      </c>
      <c r="CV319" s="107">
        <v>2</v>
      </c>
      <c r="CW319" s="3">
        <v>4</v>
      </c>
      <c r="CX319" s="26">
        <f t="shared" si="118"/>
        <v>0.602059991327962</v>
      </c>
      <c r="CY319" s="27">
        <f t="shared" si="119"/>
        <v>0.397359594276455</v>
      </c>
      <c r="CZ319" s="26">
        <f t="shared" si="120"/>
        <v>3.825</v>
      </c>
      <c r="DA319" s="28">
        <f t="shared" si="121"/>
        <v>-3.42764040572354</v>
      </c>
      <c r="DB319" s="107">
        <v>1</v>
      </c>
      <c r="DC319" s="1">
        <v>1</v>
      </c>
      <c r="DD319" s="66">
        <v>1</v>
      </c>
      <c r="DE319" s="29">
        <f t="shared" si="149"/>
        <v>0</v>
      </c>
      <c r="DF319" s="29">
        <v>0</v>
      </c>
      <c r="DG319" s="3">
        <v>26</v>
      </c>
      <c r="DH319" s="1">
        <f t="shared" si="135"/>
        <v>2.6</v>
      </c>
      <c r="DI319" s="3">
        <v>24</v>
      </c>
      <c r="DJ319" s="1">
        <f t="shared" si="123"/>
        <v>2.4</v>
      </c>
      <c r="DK319" s="17">
        <v>2</v>
      </c>
      <c r="DL319" s="3">
        <v>115</v>
      </c>
      <c r="DM319" s="3">
        <v>155</v>
      </c>
      <c r="DN319" s="1">
        <f t="shared" si="142"/>
        <v>15.5</v>
      </c>
      <c r="DO319" s="3">
        <v>8378</v>
      </c>
      <c r="DP319" s="1">
        <v>2</v>
      </c>
      <c r="DQ319" s="1">
        <f t="shared" si="143"/>
        <v>8.378</v>
      </c>
      <c r="DR319" s="3">
        <v>67</v>
      </c>
      <c r="DS319" s="129">
        <v>5.1</v>
      </c>
      <c r="DT319" s="3" t="s">
        <v>260</v>
      </c>
      <c r="DU319" s="3">
        <v>1</v>
      </c>
      <c r="DV319" s="3">
        <v>6</v>
      </c>
      <c r="DW319" s="1">
        <v>1</v>
      </c>
      <c r="DX319" s="95">
        <v>10.07</v>
      </c>
      <c r="DY319" s="3">
        <v>72</v>
      </c>
      <c r="DZ319" s="30">
        <v>140</v>
      </c>
      <c r="EA319" s="3">
        <v>177</v>
      </c>
      <c r="EB319" s="3">
        <v>10.8</v>
      </c>
      <c r="EC319" s="3">
        <v>106.1</v>
      </c>
      <c r="ED319" s="3">
        <v>0.94</v>
      </c>
      <c r="EE319" s="3">
        <v>42</v>
      </c>
      <c r="EF319" s="3">
        <v>11.6</v>
      </c>
      <c r="EG319" s="26">
        <f t="shared" si="150"/>
        <v>1.06445798922692</v>
      </c>
      <c r="EH319" s="26">
        <f t="shared" si="151"/>
        <v>0.702542272889766</v>
      </c>
      <c r="EI319" s="1">
        <f t="shared" si="152"/>
        <v>3.57</v>
      </c>
      <c r="EJ319" s="28">
        <f t="shared" si="153"/>
        <v>-2.86745772711023</v>
      </c>
      <c r="EK319" s="22">
        <v>1</v>
      </c>
      <c r="EL319" s="3">
        <v>1</v>
      </c>
      <c r="EM319" s="3">
        <v>112</v>
      </c>
      <c r="EN319" s="3">
        <v>150</v>
      </c>
      <c r="EO319" s="3">
        <v>74</v>
      </c>
      <c r="EP319" s="3">
        <v>123</v>
      </c>
      <c r="EQ319" s="3">
        <v>7987</v>
      </c>
      <c r="ER319" s="129">
        <v>69</v>
      </c>
      <c r="ES319" s="118">
        <v>1.93</v>
      </c>
      <c r="ET319" s="3">
        <v>0</v>
      </c>
      <c r="EW319" s="30"/>
      <c r="FK319" s="95">
        <v>37.2</v>
      </c>
      <c r="FL319" s="3">
        <v>36.6</v>
      </c>
      <c r="FM319" s="1"/>
      <c r="FN319" s="31">
        <v>0</v>
      </c>
      <c r="FO319" s="32">
        <v>0</v>
      </c>
      <c r="FP319" s="3">
        <v>2</v>
      </c>
      <c r="FQ319" s="1">
        <v>1</v>
      </c>
      <c r="FR319" s="3">
        <v>0</v>
      </c>
      <c r="FS319" s="1">
        <v>0</v>
      </c>
      <c r="FT319" s="1">
        <f t="shared" si="128"/>
        <v>0</v>
      </c>
      <c r="FU319" s="66">
        <v>0</v>
      </c>
      <c r="FV319" s="1">
        <f t="shared" si="129"/>
        <v>0</v>
      </c>
      <c r="FW319" s="1">
        <v>0</v>
      </c>
      <c r="FX319" s="1">
        <v>0</v>
      </c>
      <c r="FY319" s="17">
        <v>0</v>
      </c>
      <c r="FZ319" s="1">
        <v>0</v>
      </c>
      <c r="GA319" s="17"/>
      <c r="GB319" s="1">
        <v>0</v>
      </c>
      <c r="GC319" s="17">
        <v>0</v>
      </c>
      <c r="GD319" s="17">
        <v>0</v>
      </c>
      <c r="GE319" s="1">
        <v>0</v>
      </c>
      <c r="GF319" s="17"/>
      <c r="GG319" s="1">
        <v>0</v>
      </c>
      <c r="GH319" s="17">
        <v>0</v>
      </c>
      <c r="GI319" s="17">
        <v>0</v>
      </c>
      <c r="GJ319" s="1">
        <v>0</v>
      </c>
      <c r="GK319" s="3">
        <v>0</v>
      </c>
      <c r="GL319" s="3">
        <v>0</v>
      </c>
      <c r="GM319" s="32">
        <v>0</v>
      </c>
      <c r="GN319" s="17">
        <v>0</v>
      </c>
      <c r="GO319" s="66">
        <v>0</v>
      </c>
      <c r="GP319" s="1">
        <v>0</v>
      </c>
      <c r="GQ319" s="1">
        <v>0</v>
      </c>
      <c r="GR319" s="66">
        <v>0</v>
      </c>
      <c r="GS319" s="1">
        <v>0</v>
      </c>
      <c r="GT319" s="32">
        <v>0</v>
      </c>
      <c r="GU319" s="32">
        <v>0</v>
      </c>
      <c r="GV319" s="3">
        <v>0</v>
      </c>
      <c r="GW319" s="3">
        <v>0</v>
      </c>
      <c r="GX319" s="157">
        <v>0</v>
      </c>
      <c r="GY319" s="66">
        <v>0</v>
      </c>
      <c r="GZ319" s="17">
        <v>0</v>
      </c>
      <c r="HA319" s="129">
        <v>0</v>
      </c>
      <c r="HB319" s="3">
        <v>0</v>
      </c>
      <c r="HC319" s="17">
        <v>0</v>
      </c>
      <c r="HD319" s="170">
        <v>0</v>
      </c>
      <c r="HE319" s="17">
        <v>0</v>
      </c>
      <c r="HF319" s="17">
        <v>0</v>
      </c>
      <c r="HG319" s="17">
        <v>0</v>
      </c>
      <c r="HH319" s="17">
        <v>0</v>
      </c>
      <c r="HI319" s="17">
        <v>0</v>
      </c>
      <c r="HL319" s="3">
        <v>0</v>
      </c>
      <c r="HM319" s="3">
        <v>0</v>
      </c>
      <c r="HN319" s="3">
        <v>0</v>
      </c>
      <c r="HO319" s="3">
        <v>0</v>
      </c>
      <c r="HP319" s="3">
        <v>0</v>
      </c>
      <c r="HQ319" s="3">
        <v>0</v>
      </c>
      <c r="HR319" s="32">
        <v>0</v>
      </c>
      <c r="HS319" s="1">
        <v>0</v>
      </c>
      <c r="HT319" s="32">
        <v>0</v>
      </c>
      <c r="HU319" s="32">
        <v>0</v>
      </c>
      <c r="HV319" s="1"/>
      <c r="HW319" s="32">
        <v>0</v>
      </c>
      <c r="HX319" s="32">
        <v>0</v>
      </c>
      <c r="HY319" s="1">
        <f t="shared" si="130"/>
        <v>0</v>
      </c>
      <c r="HZ319" s="1">
        <v>0</v>
      </c>
      <c r="IA319" s="1">
        <f t="shared" si="131"/>
        <v>0</v>
      </c>
      <c r="IB319" s="1">
        <v>0</v>
      </c>
      <c r="IC319" s="3">
        <v>0</v>
      </c>
      <c r="ID319" s="118">
        <v>0</v>
      </c>
      <c r="IE319" s="118"/>
      <c r="IF319" s="118"/>
      <c r="IG319" s="115">
        <v>1</v>
      </c>
      <c r="IH319" s="118" t="s">
        <v>242</v>
      </c>
      <c r="II319" s="179">
        <v>0</v>
      </c>
      <c r="IJ319" s="3" t="s">
        <v>1260</v>
      </c>
      <c r="IK319" s="3" t="s">
        <v>418</v>
      </c>
      <c r="IL319" s="3" t="s">
        <v>242</v>
      </c>
      <c r="IM319" s="3">
        <v>0</v>
      </c>
      <c r="IN319" s="3">
        <v>0</v>
      </c>
      <c r="IO319" s="3">
        <v>1.82</v>
      </c>
      <c r="IQ319" s="3">
        <v>8.06</v>
      </c>
      <c r="IR319" s="3">
        <v>63.7</v>
      </c>
      <c r="IS319" s="3">
        <v>146</v>
      </c>
      <c r="IT319" s="3">
        <v>181</v>
      </c>
      <c r="IU319" s="3">
        <v>9.8</v>
      </c>
      <c r="IV319" s="3">
        <v>134.5</v>
      </c>
      <c r="IW319" s="3">
        <v>0.85</v>
      </c>
      <c r="IX319" s="3">
        <v>42</v>
      </c>
      <c r="IY319" s="3">
        <v>9.2</v>
      </c>
      <c r="IZ319" s="3">
        <v>39</v>
      </c>
      <c r="JA319" s="3">
        <v>27</v>
      </c>
      <c r="JB319" s="3">
        <v>89</v>
      </c>
      <c r="JC319" s="3">
        <v>102</v>
      </c>
      <c r="JD319" s="3">
        <v>7727</v>
      </c>
      <c r="JE319" s="118">
        <v>49</v>
      </c>
      <c r="JI319" s="3" t="s">
        <v>242</v>
      </c>
      <c r="JN319" s="118"/>
    </row>
    <row r="320" s="3" customFormat="1" spans="2:274">
      <c r="B320" s="56"/>
      <c r="C320" s="56"/>
      <c r="E320" s="54">
        <v>3</v>
      </c>
      <c r="F320" s="49">
        <v>2</v>
      </c>
      <c r="G320" s="66">
        <v>3</v>
      </c>
      <c r="H320" s="66">
        <v>1</v>
      </c>
      <c r="I320" s="71">
        <v>68.0828108880248</v>
      </c>
      <c r="J320" s="47">
        <v>2</v>
      </c>
      <c r="K320" s="68">
        <f t="shared" si="117"/>
        <v>6.80828108880248</v>
      </c>
      <c r="L320" s="49">
        <v>4</v>
      </c>
      <c r="M320" s="79">
        <v>18445</v>
      </c>
      <c r="N320" s="66">
        <v>1</v>
      </c>
      <c r="O320" s="66">
        <v>1</v>
      </c>
      <c r="P320" s="66">
        <v>0</v>
      </c>
      <c r="Q320" s="66">
        <v>1</v>
      </c>
      <c r="R320" s="1">
        <v>0</v>
      </c>
      <c r="S320" s="19">
        <v>315</v>
      </c>
      <c r="T320" s="83">
        <v>318</v>
      </c>
      <c r="U320" s="3">
        <v>3</v>
      </c>
      <c r="V320" s="3">
        <v>3</v>
      </c>
      <c r="W320" s="1">
        <v>2</v>
      </c>
      <c r="X320" s="1">
        <v>2</v>
      </c>
      <c r="Z320" s="92">
        <v>43312</v>
      </c>
      <c r="AA320" s="66">
        <v>172</v>
      </c>
      <c r="AB320" s="66" t="s">
        <v>1173</v>
      </c>
      <c r="AC320" s="3">
        <v>24.05</v>
      </c>
      <c r="AD320" s="1">
        <v>2</v>
      </c>
      <c r="AE320" s="95" t="s">
        <v>1261</v>
      </c>
      <c r="AF320" s="94"/>
      <c r="AG320" s="94" t="s">
        <v>255</v>
      </c>
      <c r="AH320" s="94">
        <v>3</v>
      </c>
      <c r="AI320" s="21">
        <v>3</v>
      </c>
      <c r="AJ320" s="94">
        <v>1.9</v>
      </c>
      <c r="AK320" s="66">
        <v>1.9</v>
      </c>
      <c r="AL320" s="22">
        <v>1</v>
      </c>
      <c r="AM320" s="3">
        <v>2</v>
      </c>
      <c r="AN320" s="3">
        <v>2</v>
      </c>
      <c r="AO320" s="3">
        <v>0</v>
      </c>
      <c r="AP320" s="3">
        <v>0</v>
      </c>
      <c r="AQ320" s="66">
        <v>2</v>
      </c>
      <c r="AR320" s="1">
        <v>1</v>
      </c>
      <c r="AS320" s="66">
        <v>1</v>
      </c>
      <c r="AT320" s="66" t="s">
        <v>246</v>
      </c>
      <c r="AU320" s="17">
        <v>1</v>
      </c>
      <c r="AV320" s="17">
        <v>1</v>
      </c>
      <c r="AW320" s="3">
        <v>0</v>
      </c>
      <c r="AX320" s="3">
        <v>1</v>
      </c>
      <c r="AY320" s="3">
        <v>1</v>
      </c>
      <c r="AZ320" s="3">
        <v>0</v>
      </c>
      <c r="BA320" s="1">
        <v>0</v>
      </c>
      <c r="BB320" s="66">
        <v>0</v>
      </c>
      <c r="BC320" s="22">
        <v>0</v>
      </c>
      <c r="BD320" s="3">
        <v>0</v>
      </c>
      <c r="BF320" s="3">
        <v>0</v>
      </c>
      <c r="BG320" s="3">
        <v>0</v>
      </c>
      <c r="BH320" s="17">
        <v>0</v>
      </c>
      <c r="BI320" s="3">
        <v>0</v>
      </c>
      <c r="BJ320" s="66">
        <v>0</v>
      </c>
      <c r="BK320" s="118">
        <v>2</v>
      </c>
      <c r="BL320" s="3">
        <v>0</v>
      </c>
      <c r="BM320" s="3">
        <v>0</v>
      </c>
      <c r="BN320" s="3">
        <v>0</v>
      </c>
      <c r="BO320" s="3">
        <v>0</v>
      </c>
      <c r="BP320" s="1">
        <v>4</v>
      </c>
      <c r="BQ320" s="1">
        <v>3</v>
      </c>
      <c r="BR320" s="3">
        <v>2.46</v>
      </c>
      <c r="BS320" s="1">
        <v>1</v>
      </c>
      <c r="BT320" s="1">
        <v>1</v>
      </c>
      <c r="BU320" s="66">
        <v>1</v>
      </c>
      <c r="BW320" s="3">
        <v>5.96</v>
      </c>
      <c r="BX320" s="1">
        <v>2</v>
      </c>
      <c r="BY320" s="66">
        <v>3</v>
      </c>
      <c r="BZ320" s="3">
        <v>60.6</v>
      </c>
      <c r="CA320" s="3">
        <v>141</v>
      </c>
      <c r="CB320" s="24">
        <v>2</v>
      </c>
      <c r="CC320" s="3">
        <v>172</v>
      </c>
      <c r="CD320" s="48">
        <f t="shared" si="133"/>
        <v>3.44</v>
      </c>
      <c r="CE320" s="48">
        <v>3</v>
      </c>
      <c r="CF320" s="129">
        <v>0</v>
      </c>
      <c r="CG320" s="3">
        <v>0</v>
      </c>
      <c r="CH320" s="3">
        <v>0</v>
      </c>
      <c r="CI320" s="3">
        <v>0</v>
      </c>
      <c r="CJ320" s="3">
        <v>0</v>
      </c>
      <c r="CK320" s="3">
        <v>172</v>
      </c>
      <c r="CL320" s="1">
        <f t="shared" si="141"/>
        <v>3.44</v>
      </c>
      <c r="CM320" s="3">
        <v>9.7</v>
      </c>
      <c r="CN320" s="17">
        <v>1</v>
      </c>
      <c r="CO320" s="3">
        <v>137.9</v>
      </c>
      <c r="CP320" s="3">
        <v>10</v>
      </c>
      <c r="CQ320" s="1">
        <f t="shared" si="132"/>
        <v>13.79</v>
      </c>
      <c r="CR320" s="3">
        <v>0.84</v>
      </c>
      <c r="CS320" s="1">
        <f t="shared" si="134"/>
        <v>8.4</v>
      </c>
      <c r="CT320" s="107">
        <v>1</v>
      </c>
      <c r="CU320" s="3">
        <v>43</v>
      </c>
      <c r="CV320" s="107">
        <v>2</v>
      </c>
      <c r="CW320" s="3">
        <v>11</v>
      </c>
      <c r="CX320" s="26">
        <f t="shared" si="118"/>
        <v>1.04139268515823</v>
      </c>
      <c r="CY320" s="27">
        <f t="shared" si="119"/>
        <v>0.687319172204429</v>
      </c>
      <c r="CZ320" s="26">
        <f t="shared" si="120"/>
        <v>3.655</v>
      </c>
      <c r="DA320" s="28">
        <f t="shared" si="121"/>
        <v>-2.96768082779557</v>
      </c>
      <c r="DB320" s="107">
        <v>1</v>
      </c>
      <c r="DC320" s="1">
        <v>1</v>
      </c>
      <c r="DD320" s="66">
        <v>1</v>
      </c>
      <c r="DE320" s="29">
        <f t="shared" si="149"/>
        <v>0</v>
      </c>
      <c r="DF320" s="29">
        <v>0</v>
      </c>
      <c r="DG320" s="3">
        <v>48</v>
      </c>
      <c r="DH320" s="1">
        <f t="shared" si="135"/>
        <v>4.8</v>
      </c>
      <c r="DI320" s="3">
        <v>32</v>
      </c>
      <c r="DJ320" s="1">
        <f t="shared" si="123"/>
        <v>3.2</v>
      </c>
      <c r="DK320" s="17">
        <v>2</v>
      </c>
      <c r="DL320" s="3">
        <v>106</v>
      </c>
      <c r="DM320" s="3">
        <v>98</v>
      </c>
      <c r="DN320" s="1">
        <f t="shared" si="142"/>
        <v>9.8</v>
      </c>
      <c r="DO320" s="3">
        <v>7935</v>
      </c>
      <c r="DP320" s="1">
        <v>2</v>
      </c>
      <c r="DQ320" s="1">
        <f t="shared" si="143"/>
        <v>7.935</v>
      </c>
      <c r="DR320" s="3">
        <v>61</v>
      </c>
      <c r="DS320" s="129">
        <v>5.9</v>
      </c>
      <c r="DT320" s="3" t="s">
        <v>260</v>
      </c>
      <c r="DU320" s="3">
        <v>1</v>
      </c>
      <c r="DV320" s="3">
        <v>6</v>
      </c>
      <c r="DW320" s="1">
        <v>1</v>
      </c>
      <c r="DX320" s="95">
        <v>9.12</v>
      </c>
      <c r="DY320" s="3">
        <v>72.3</v>
      </c>
      <c r="DZ320" s="30">
        <v>148</v>
      </c>
      <c r="EA320" s="3">
        <v>149</v>
      </c>
      <c r="EB320" s="3">
        <v>10</v>
      </c>
      <c r="EC320" s="3">
        <v>128</v>
      </c>
      <c r="ED320" s="3">
        <v>0.87</v>
      </c>
      <c r="EE320" s="3">
        <v>42</v>
      </c>
      <c r="EF320" s="3">
        <v>12.7</v>
      </c>
      <c r="EG320" s="26">
        <f t="shared" si="150"/>
        <v>1.10380372095596</v>
      </c>
      <c r="EH320" s="26">
        <f t="shared" si="151"/>
        <v>0.728510455830932</v>
      </c>
      <c r="EI320" s="1">
        <f t="shared" si="152"/>
        <v>3.57</v>
      </c>
      <c r="EJ320" s="28">
        <f t="shared" si="153"/>
        <v>-2.84148954416907</v>
      </c>
      <c r="EK320" s="22">
        <v>1</v>
      </c>
      <c r="EL320" s="3">
        <v>1</v>
      </c>
      <c r="EM320" s="3">
        <v>346</v>
      </c>
      <c r="EN320" s="3">
        <v>484</v>
      </c>
      <c r="EO320" s="3">
        <v>92</v>
      </c>
      <c r="EP320" s="3">
        <v>106</v>
      </c>
      <c r="EQ320" s="3">
        <v>8104</v>
      </c>
      <c r="ER320" s="129">
        <v>66</v>
      </c>
      <c r="ES320" s="118"/>
      <c r="ET320" s="3">
        <v>0</v>
      </c>
      <c r="EW320" s="30"/>
      <c r="FK320" s="95">
        <v>37.5</v>
      </c>
      <c r="FL320" s="3">
        <v>36.7</v>
      </c>
      <c r="FM320" s="1"/>
      <c r="FN320" s="31">
        <v>1</v>
      </c>
      <c r="FO320" s="32">
        <v>0</v>
      </c>
      <c r="FP320" s="3">
        <v>1</v>
      </c>
      <c r="FQ320" s="1">
        <v>0</v>
      </c>
      <c r="FR320" s="3">
        <v>0</v>
      </c>
      <c r="FS320" s="1">
        <v>0</v>
      </c>
      <c r="FT320" s="1">
        <f t="shared" si="128"/>
        <v>0</v>
      </c>
      <c r="FU320" s="66">
        <v>0</v>
      </c>
      <c r="FV320" s="1">
        <f t="shared" si="129"/>
        <v>0</v>
      </c>
      <c r="FW320" s="1">
        <v>0</v>
      </c>
      <c r="FX320" s="1">
        <v>0</v>
      </c>
      <c r="FY320" s="17">
        <v>0</v>
      </c>
      <c r="FZ320" s="1">
        <v>0</v>
      </c>
      <c r="GA320" s="17"/>
      <c r="GB320" s="1">
        <v>0</v>
      </c>
      <c r="GC320" s="17">
        <v>0</v>
      </c>
      <c r="GD320" s="17">
        <v>0</v>
      </c>
      <c r="GE320" s="1">
        <v>0</v>
      </c>
      <c r="GF320" s="17"/>
      <c r="GG320" s="1">
        <v>0</v>
      </c>
      <c r="GH320" s="17">
        <v>0</v>
      </c>
      <c r="GI320" s="17">
        <v>0</v>
      </c>
      <c r="GJ320" s="1">
        <v>0</v>
      </c>
      <c r="GK320" s="3">
        <v>0</v>
      </c>
      <c r="GL320" s="3">
        <v>0</v>
      </c>
      <c r="GM320" s="32">
        <v>0</v>
      </c>
      <c r="GN320" s="17">
        <v>0</v>
      </c>
      <c r="GO320" s="66">
        <v>0</v>
      </c>
      <c r="GP320" s="1">
        <v>0</v>
      </c>
      <c r="GQ320" s="1">
        <v>0</v>
      </c>
      <c r="GR320" s="66">
        <v>0</v>
      </c>
      <c r="GS320" s="1">
        <v>0</v>
      </c>
      <c r="GT320" s="32">
        <v>0</v>
      </c>
      <c r="GU320" s="32">
        <v>0</v>
      </c>
      <c r="GV320" s="3">
        <v>0</v>
      </c>
      <c r="GW320" s="3">
        <v>0</v>
      </c>
      <c r="GX320" s="157">
        <v>0</v>
      </c>
      <c r="GY320" s="66">
        <v>0</v>
      </c>
      <c r="GZ320" s="17">
        <v>0</v>
      </c>
      <c r="HA320" s="129">
        <v>0</v>
      </c>
      <c r="HB320" s="3">
        <v>0</v>
      </c>
      <c r="HC320" s="17">
        <v>0</v>
      </c>
      <c r="HD320" s="170">
        <v>0</v>
      </c>
      <c r="HE320" s="17">
        <v>0</v>
      </c>
      <c r="HF320" s="17">
        <v>0</v>
      </c>
      <c r="HG320" s="17">
        <v>0</v>
      </c>
      <c r="HH320" s="17">
        <v>0</v>
      </c>
      <c r="HI320" s="17">
        <v>0</v>
      </c>
      <c r="HL320" s="3">
        <v>0</v>
      </c>
      <c r="HM320" s="3">
        <v>0</v>
      </c>
      <c r="HN320" s="3">
        <v>0</v>
      </c>
      <c r="HO320" s="3">
        <v>0</v>
      </c>
      <c r="HP320" s="3">
        <v>0</v>
      </c>
      <c r="HQ320" s="3">
        <v>0</v>
      </c>
      <c r="HR320" s="32">
        <v>0</v>
      </c>
      <c r="HS320" s="1">
        <v>0</v>
      </c>
      <c r="HT320" s="32">
        <v>0</v>
      </c>
      <c r="HU320" s="32">
        <v>0</v>
      </c>
      <c r="HV320" s="1"/>
      <c r="HW320" s="32">
        <v>0</v>
      </c>
      <c r="HX320" s="32">
        <v>0</v>
      </c>
      <c r="HY320" s="1">
        <f t="shared" si="130"/>
        <v>0</v>
      </c>
      <c r="HZ320" s="1">
        <v>0</v>
      </c>
      <c r="IA320" s="1">
        <f t="shared" si="131"/>
        <v>0</v>
      </c>
      <c r="IB320" s="1">
        <v>0</v>
      </c>
      <c r="IC320" s="3">
        <v>0</v>
      </c>
      <c r="ID320" s="118">
        <v>0</v>
      </c>
      <c r="IE320" s="118"/>
      <c r="IF320" s="118"/>
      <c r="IG320" s="115">
        <v>2</v>
      </c>
      <c r="IH320" s="118" t="s">
        <v>242</v>
      </c>
      <c r="II320" s="179">
        <v>0</v>
      </c>
      <c r="IJ320" s="3" t="s">
        <v>1262</v>
      </c>
      <c r="IK320" s="3" t="s">
        <v>418</v>
      </c>
      <c r="IL320" s="3" t="s">
        <v>242</v>
      </c>
      <c r="IM320" s="3">
        <v>0</v>
      </c>
      <c r="IN320" s="3">
        <v>0</v>
      </c>
      <c r="IO320" s="3">
        <v>3.25</v>
      </c>
      <c r="IQ320" s="3">
        <v>7.06</v>
      </c>
      <c r="IR320" s="3">
        <v>59.4</v>
      </c>
      <c r="IS320" s="3">
        <v>135</v>
      </c>
      <c r="IT320" s="3">
        <v>199</v>
      </c>
      <c r="IU320" s="3">
        <v>9.8</v>
      </c>
      <c r="IV320" s="3">
        <v>130.4</v>
      </c>
      <c r="IW320" s="3">
        <v>0.85</v>
      </c>
      <c r="IX320" s="3">
        <v>41</v>
      </c>
      <c r="IY320" s="3">
        <v>8.1</v>
      </c>
      <c r="IZ320" s="3">
        <v>53</v>
      </c>
      <c r="JA320" s="3">
        <v>32</v>
      </c>
      <c r="JB320" s="3">
        <v>115</v>
      </c>
      <c r="JC320" s="3">
        <v>133</v>
      </c>
      <c r="JD320" s="3">
        <v>8850</v>
      </c>
      <c r="JE320" s="118">
        <v>53</v>
      </c>
      <c r="JI320" s="3" t="s">
        <v>242</v>
      </c>
      <c r="JN320" s="118"/>
    </row>
    <row r="321" s="3" customFormat="1" spans="2:274">
      <c r="B321" s="56"/>
      <c r="C321" s="56"/>
      <c r="E321" s="54">
        <v>3</v>
      </c>
      <c r="F321" s="49">
        <v>2</v>
      </c>
      <c r="G321" s="66">
        <v>3</v>
      </c>
      <c r="H321" s="66">
        <v>1</v>
      </c>
      <c r="I321" s="71">
        <v>70.1950796282729</v>
      </c>
      <c r="J321" s="47">
        <v>2</v>
      </c>
      <c r="K321" s="68">
        <f t="shared" si="117"/>
        <v>7.01950796282729</v>
      </c>
      <c r="L321" s="49">
        <v>5</v>
      </c>
      <c r="M321" s="79">
        <v>18445</v>
      </c>
      <c r="N321" s="66">
        <v>1</v>
      </c>
      <c r="O321" s="66">
        <v>1</v>
      </c>
      <c r="P321" s="66">
        <v>0</v>
      </c>
      <c r="Q321" s="66">
        <v>1</v>
      </c>
      <c r="R321" s="1">
        <v>0</v>
      </c>
      <c r="S321" s="19">
        <v>316</v>
      </c>
      <c r="T321" s="83">
        <v>319</v>
      </c>
      <c r="U321" s="3">
        <v>4</v>
      </c>
      <c r="V321" s="1">
        <v>3</v>
      </c>
      <c r="W321" s="1">
        <v>2</v>
      </c>
      <c r="X321" s="1">
        <v>2</v>
      </c>
      <c r="Z321" s="92">
        <v>44084</v>
      </c>
      <c r="AA321" s="66">
        <v>169</v>
      </c>
      <c r="AB321" s="66">
        <v>0</v>
      </c>
      <c r="AC321" s="3">
        <v>23.66</v>
      </c>
      <c r="AD321" s="1">
        <v>2</v>
      </c>
      <c r="AE321" s="95" t="s">
        <v>1263</v>
      </c>
      <c r="AF321" s="94"/>
      <c r="AG321" s="94" t="s">
        <v>255</v>
      </c>
      <c r="AH321" s="94">
        <v>3</v>
      </c>
      <c r="AI321" s="21">
        <v>3</v>
      </c>
      <c r="AJ321" s="94">
        <v>1.3</v>
      </c>
      <c r="AK321" s="66">
        <v>1.3</v>
      </c>
      <c r="AL321" s="22">
        <v>1</v>
      </c>
      <c r="AM321" s="3">
        <v>4</v>
      </c>
      <c r="AN321" s="1">
        <v>3</v>
      </c>
      <c r="AO321" s="3">
        <v>0</v>
      </c>
      <c r="AP321" s="3">
        <v>0</v>
      </c>
      <c r="AQ321" s="66">
        <v>4</v>
      </c>
      <c r="AR321" s="1">
        <v>2</v>
      </c>
      <c r="AS321" s="3">
        <v>2</v>
      </c>
      <c r="AT321" s="66" t="s">
        <v>259</v>
      </c>
      <c r="AU321" s="3">
        <v>2</v>
      </c>
      <c r="AV321" s="17">
        <v>1</v>
      </c>
      <c r="AW321" s="3">
        <v>0</v>
      </c>
      <c r="AX321" s="3">
        <v>1</v>
      </c>
      <c r="AY321" s="3">
        <v>1</v>
      </c>
      <c r="AZ321" s="3">
        <v>0</v>
      </c>
      <c r="BA321" s="1">
        <v>0</v>
      </c>
      <c r="BB321" s="66">
        <v>0</v>
      </c>
      <c r="BC321" s="22">
        <v>0</v>
      </c>
      <c r="BD321" s="3">
        <v>0</v>
      </c>
      <c r="BF321" s="3">
        <v>0</v>
      </c>
      <c r="BG321" s="3">
        <v>0</v>
      </c>
      <c r="BH321" s="17">
        <v>0</v>
      </c>
      <c r="BI321" s="3">
        <v>0</v>
      </c>
      <c r="BJ321" s="66">
        <v>0</v>
      </c>
      <c r="BK321" s="118">
        <v>4</v>
      </c>
      <c r="BL321" s="3">
        <v>0</v>
      </c>
      <c r="BM321" s="3">
        <v>0</v>
      </c>
      <c r="BN321" s="3">
        <v>0</v>
      </c>
      <c r="BO321" s="3">
        <v>0</v>
      </c>
      <c r="BP321" s="1">
        <v>4</v>
      </c>
      <c r="BQ321" s="1">
        <v>3</v>
      </c>
      <c r="BR321" s="3">
        <v>5.79</v>
      </c>
      <c r="BS321" s="1">
        <v>1</v>
      </c>
      <c r="BT321" s="1">
        <v>2</v>
      </c>
      <c r="BU321" s="1">
        <v>2</v>
      </c>
      <c r="BW321" s="3">
        <v>6.95</v>
      </c>
      <c r="BX321" s="1">
        <v>2</v>
      </c>
      <c r="BY321" s="66">
        <v>3</v>
      </c>
      <c r="BZ321" s="3">
        <v>67.3</v>
      </c>
      <c r="CA321" s="3">
        <v>136</v>
      </c>
      <c r="CB321" s="24">
        <v>2</v>
      </c>
      <c r="CC321" s="3">
        <v>169</v>
      </c>
      <c r="CD321" s="48">
        <f t="shared" si="133"/>
        <v>3.38</v>
      </c>
      <c r="CE321" s="48">
        <v>3</v>
      </c>
      <c r="CF321" s="129">
        <v>0</v>
      </c>
      <c r="CG321" s="3">
        <v>0</v>
      </c>
      <c r="CH321" s="3">
        <v>0</v>
      </c>
      <c r="CI321" s="3">
        <v>0</v>
      </c>
      <c r="CJ321" s="3">
        <v>0</v>
      </c>
      <c r="CK321" s="3">
        <v>169</v>
      </c>
      <c r="CL321" s="1">
        <f t="shared" si="141"/>
        <v>3.38</v>
      </c>
      <c r="CM321" s="3">
        <v>10.4</v>
      </c>
      <c r="CN321" s="17">
        <v>1</v>
      </c>
      <c r="CO321" s="3">
        <v>131.5</v>
      </c>
      <c r="CP321" s="3">
        <v>10</v>
      </c>
      <c r="CQ321" s="1">
        <f t="shared" si="132"/>
        <v>13.15</v>
      </c>
      <c r="CR321" s="3">
        <v>0.9</v>
      </c>
      <c r="CS321" s="1">
        <f t="shared" si="134"/>
        <v>9</v>
      </c>
      <c r="CT321" s="107">
        <v>1</v>
      </c>
      <c r="CU321" s="3">
        <v>44</v>
      </c>
      <c r="CV321" s="107">
        <v>2</v>
      </c>
      <c r="CW321" s="3">
        <v>6.1</v>
      </c>
      <c r="CX321" s="26">
        <f t="shared" si="118"/>
        <v>0.785329835010767</v>
      </c>
      <c r="CY321" s="27">
        <f t="shared" si="119"/>
        <v>0.518317691107106</v>
      </c>
      <c r="CZ321" s="26">
        <f t="shared" si="120"/>
        <v>3.74</v>
      </c>
      <c r="DA321" s="28">
        <f t="shared" si="121"/>
        <v>-3.22168230889289</v>
      </c>
      <c r="DB321" s="107">
        <v>1</v>
      </c>
      <c r="DC321" s="1">
        <v>1</v>
      </c>
      <c r="DD321" s="66">
        <v>1</v>
      </c>
      <c r="DE321" s="29">
        <f t="shared" si="149"/>
        <v>0</v>
      </c>
      <c r="DF321" s="29">
        <v>0</v>
      </c>
      <c r="DG321" s="3">
        <v>50</v>
      </c>
      <c r="DH321" s="1">
        <f t="shared" si="135"/>
        <v>5</v>
      </c>
      <c r="DI321" s="3">
        <v>35</v>
      </c>
      <c r="DJ321" s="1">
        <f t="shared" si="123"/>
        <v>3.5</v>
      </c>
      <c r="DK321" s="17">
        <v>2</v>
      </c>
      <c r="DL321" s="3">
        <v>118</v>
      </c>
      <c r="DM321" s="3">
        <v>110</v>
      </c>
      <c r="DN321" s="1">
        <f t="shared" si="142"/>
        <v>11</v>
      </c>
      <c r="DO321" s="3">
        <v>8786</v>
      </c>
      <c r="DP321" s="1">
        <v>2</v>
      </c>
      <c r="DQ321" s="1">
        <f t="shared" si="143"/>
        <v>8.786</v>
      </c>
      <c r="DR321" s="3">
        <v>68</v>
      </c>
      <c r="DS321" s="129">
        <v>6.6</v>
      </c>
      <c r="DT321" s="3" t="s">
        <v>260</v>
      </c>
      <c r="DU321" s="3">
        <v>1</v>
      </c>
      <c r="DV321" s="3">
        <v>6</v>
      </c>
      <c r="DW321" s="1">
        <v>1</v>
      </c>
      <c r="DX321" s="95">
        <v>9.22</v>
      </c>
      <c r="DY321" s="3">
        <v>77.3</v>
      </c>
      <c r="DZ321" s="30">
        <v>141</v>
      </c>
      <c r="EA321" s="3">
        <v>153</v>
      </c>
      <c r="EB321" s="3">
        <v>10.7</v>
      </c>
      <c r="EC321" s="3">
        <v>121.6</v>
      </c>
      <c r="ED321" s="3">
        <v>0.93</v>
      </c>
      <c r="EE321" s="3">
        <v>44</v>
      </c>
      <c r="EF321" s="3">
        <v>21</v>
      </c>
      <c r="EG321" s="26">
        <f t="shared" si="150"/>
        <v>1.32221929473392</v>
      </c>
      <c r="EH321" s="26">
        <f t="shared" si="151"/>
        <v>0.872664734524387</v>
      </c>
      <c r="EI321" s="1">
        <f t="shared" si="152"/>
        <v>3.74</v>
      </c>
      <c r="EJ321" s="28">
        <f t="shared" si="153"/>
        <v>-2.86733526547561</v>
      </c>
      <c r="EK321" s="22">
        <v>1</v>
      </c>
      <c r="EL321" s="3">
        <v>1</v>
      </c>
      <c r="EM321" s="3">
        <v>256</v>
      </c>
      <c r="EN321" s="3">
        <v>414</v>
      </c>
      <c r="EO321" s="3">
        <v>87</v>
      </c>
      <c r="EP321" s="3">
        <v>107</v>
      </c>
      <c r="EQ321" s="3">
        <v>8596</v>
      </c>
      <c r="ER321" s="129">
        <v>61</v>
      </c>
      <c r="ES321" s="118"/>
      <c r="ET321" s="3">
        <v>1</v>
      </c>
      <c r="EU321" s="3">
        <v>8.92</v>
      </c>
      <c r="EV321" s="3">
        <v>73.8</v>
      </c>
      <c r="EW321" s="30">
        <v>128</v>
      </c>
      <c r="EX321" s="3">
        <v>141</v>
      </c>
      <c r="FB321" s="3">
        <v>40</v>
      </c>
      <c r="FC321" s="3">
        <v>14</v>
      </c>
      <c r="FD321" s="3">
        <v>159</v>
      </c>
      <c r="FE321" s="3">
        <v>49</v>
      </c>
      <c r="FF321" s="3">
        <v>91</v>
      </c>
      <c r="FG321" s="3">
        <v>119</v>
      </c>
      <c r="FH321" s="3">
        <v>6614</v>
      </c>
      <c r="FI321" s="3">
        <v>61</v>
      </c>
      <c r="FK321" s="95">
        <v>38</v>
      </c>
      <c r="FL321" s="3">
        <v>36.7</v>
      </c>
      <c r="FM321" s="17"/>
      <c r="FN321" s="31">
        <v>1</v>
      </c>
      <c r="FO321" s="157">
        <v>1</v>
      </c>
      <c r="FP321" s="3">
        <v>0</v>
      </c>
      <c r="FQ321" s="1">
        <v>0</v>
      </c>
      <c r="FR321" s="3">
        <v>0</v>
      </c>
      <c r="FS321" s="1">
        <v>0</v>
      </c>
      <c r="FT321" s="1">
        <f t="shared" si="128"/>
        <v>0</v>
      </c>
      <c r="FU321" s="66">
        <v>0</v>
      </c>
      <c r="FV321" s="1">
        <f t="shared" si="129"/>
        <v>0</v>
      </c>
      <c r="FW321" s="1">
        <v>0</v>
      </c>
      <c r="FX321" s="1">
        <v>0</v>
      </c>
      <c r="FY321" s="17">
        <v>0</v>
      </c>
      <c r="FZ321" s="1">
        <v>0</v>
      </c>
      <c r="GA321" s="17"/>
      <c r="GB321" s="1">
        <v>0</v>
      </c>
      <c r="GC321" s="17">
        <v>0</v>
      </c>
      <c r="GD321" s="17">
        <v>0</v>
      </c>
      <c r="GE321" s="1">
        <v>0</v>
      </c>
      <c r="GF321" s="17"/>
      <c r="GG321" s="1">
        <v>0</v>
      </c>
      <c r="GH321" s="17">
        <v>0</v>
      </c>
      <c r="GI321" s="17">
        <v>0</v>
      </c>
      <c r="GJ321" s="1">
        <v>0</v>
      </c>
      <c r="GK321" s="3">
        <v>0</v>
      </c>
      <c r="GL321" s="3">
        <v>0</v>
      </c>
      <c r="GM321" s="32">
        <v>0</v>
      </c>
      <c r="GN321" s="17">
        <v>0</v>
      </c>
      <c r="GO321" s="66">
        <v>0</v>
      </c>
      <c r="GP321" s="1">
        <v>0</v>
      </c>
      <c r="GQ321" s="1">
        <v>0</v>
      </c>
      <c r="GR321" s="66">
        <v>0</v>
      </c>
      <c r="GS321" s="1">
        <v>0</v>
      </c>
      <c r="GT321" s="32">
        <v>0</v>
      </c>
      <c r="GU321" s="32">
        <v>0</v>
      </c>
      <c r="GV321" s="3">
        <v>0</v>
      </c>
      <c r="GW321" s="3">
        <v>0</v>
      </c>
      <c r="GX321" s="157">
        <v>0</v>
      </c>
      <c r="GY321" s="66">
        <v>0</v>
      </c>
      <c r="GZ321" s="17">
        <v>0</v>
      </c>
      <c r="HA321" s="129">
        <v>0</v>
      </c>
      <c r="HB321" s="3">
        <v>0</v>
      </c>
      <c r="HC321" s="17">
        <v>0</v>
      </c>
      <c r="HD321" s="170">
        <v>0</v>
      </c>
      <c r="HE321" s="17">
        <v>0</v>
      </c>
      <c r="HF321" s="17">
        <v>0</v>
      </c>
      <c r="HG321" s="17">
        <v>0</v>
      </c>
      <c r="HH321" s="17">
        <v>0</v>
      </c>
      <c r="HI321" s="17">
        <v>0</v>
      </c>
      <c r="HL321" s="3">
        <v>0</v>
      </c>
      <c r="HM321" s="3">
        <v>0</v>
      </c>
      <c r="HN321" s="3">
        <v>0</v>
      </c>
      <c r="HO321" s="3">
        <v>0</v>
      </c>
      <c r="HP321" s="3">
        <v>0</v>
      </c>
      <c r="HQ321" s="3">
        <v>0</v>
      </c>
      <c r="HR321" s="32">
        <v>0</v>
      </c>
      <c r="HS321" s="1">
        <v>0</v>
      </c>
      <c r="HT321" s="32">
        <v>0</v>
      </c>
      <c r="HU321" s="32">
        <v>0</v>
      </c>
      <c r="HV321" s="1"/>
      <c r="HW321" s="32">
        <v>0</v>
      </c>
      <c r="HX321" s="32">
        <v>0</v>
      </c>
      <c r="HY321" s="1">
        <f t="shared" si="130"/>
        <v>0</v>
      </c>
      <c r="HZ321" s="1">
        <v>0</v>
      </c>
      <c r="IA321" s="1">
        <f t="shared" si="131"/>
        <v>0</v>
      </c>
      <c r="IB321" s="1">
        <v>0</v>
      </c>
      <c r="IC321" s="3">
        <v>0</v>
      </c>
      <c r="ID321" s="118">
        <v>0</v>
      </c>
      <c r="IE321" s="118"/>
      <c r="IF321" s="118"/>
      <c r="IG321" s="115">
        <v>4</v>
      </c>
      <c r="IH321" s="118" t="s">
        <v>242</v>
      </c>
      <c r="II321" s="179">
        <v>0</v>
      </c>
      <c r="IJ321" s="3" t="s">
        <v>1264</v>
      </c>
      <c r="IK321" s="3" t="s">
        <v>1214</v>
      </c>
      <c r="IL321" s="3" t="s">
        <v>242</v>
      </c>
      <c r="IM321" s="3">
        <v>0</v>
      </c>
      <c r="IN321" s="3">
        <v>0</v>
      </c>
      <c r="IO321" s="3">
        <v>3.15</v>
      </c>
      <c r="IQ321" s="3">
        <v>6.13</v>
      </c>
      <c r="IR321" s="3">
        <v>65</v>
      </c>
      <c r="IS321" s="3">
        <v>136</v>
      </c>
      <c r="IT321" s="3">
        <v>173</v>
      </c>
      <c r="IU321" s="3">
        <v>11</v>
      </c>
      <c r="IV321" s="3">
        <v>112.8</v>
      </c>
      <c r="IW321" s="3">
        <v>0.96</v>
      </c>
      <c r="IX321" s="3">
        <v>39</v>
      </c>
      <c r="IY321" s="3">
        <v>9.3</v>
      </c>
      <c r="IZ321" s="3">
        <v>38</v>
      </c>
      <c r="JA321" s="3">
        <v>27</v>
      </c>
      <c r="JB321" s="3">
        <v>79</v>
      </c>
      <c r="JC321" s="3">
        <v>98</v>
      </c>
      <c r="JD321" s="3">
        <v>7580</v>
      </c>
      <c r="JE321" s="118">
        <v>59</v>
      </c>
      <c r="JI321" s="3" t="s">
        <v>242</v>
      </c>
      <c r="JN321" s="118"/>
    </row>
    <row r="322" s="3" customFormat="1" spans="2:274">
      <c r="B322" s="56"/>
      <c r="C322" s="56"/>
      <c r="E322" s="54">
        <v>3</v>
      </c>
      <c r="F322" s="49">
        <v>2</v>
      </c>
      <c r="G322" s="66">
        <v>3</v>
      </c>
      <c r="H322" s="66">
        <v>1</v>
      </c>
      <c r="I322" s="71">
        <v>70.7323750855578</v>
      </c>
      <c r="J322" s="47">
        <v>2</v>
      </c>
      <c r="K322" s="68">
        <f t="shared" si="117"/>
        <v>7.07323750855578</v>
      </c>
      <c r="L322" s="49">
        <v>5</v>
      </c>
      <c r="M322" s="79">
        <v>18445</v>
      </c>
      <c r="N322" s="66">
        <v>1</v>
      </c>
      <c r="O322" s="66">
        <v>1</v>
      </c>
      <c r="P322" s="66">
        <v>0</v>
      </c>
      <c r="Q322" s="66">
        <v>1</v>
      </c>
      <c r="R322" s="1">
        <v>0</v>
      </c>
      <c r="S322" s="19">
        <v>317</v>
      </c>
      <c r="T322" s="83">
        <v>320</v>
      </c>
      <c r="U322" s="3">
        <v>4</v>
      </c>
      <c r="V322" s="1">
        <v>3</v>
      </c>
      <c r="W322" s="1">
        <v>2</v>
      </c>
      <c r="X322" s="1">
        <v>2</v>
      </c>
      <c r="Z322" s="92">
        <v>44280</v>
      </c>
      <c r="AA322" s="66">
        <v>164</v>
      </c>
      <c r="AB322" s="66">
        <v>0</v>
      </c>
      <c r="AC322" s="3">
        <v>23.38</v>
      </c>
      <c r="AD322" s="1">
        <v>2</v>
      </c>
      <c r="AE322" s="95" t="s">
        <v>298</v>
      </c>
      <c r="AF322" s="94"/>
      <c r="AG322" s="94" t="s">
        <v>235</v>
      </c>
      <c r="AH322" s="94">
        <v>1</v>
      </c>
      <c r="AI322" s="21">
        <v>1</v>
      </c>
      <c r="AJ322" s="94">
        <v>0.9</v>
      </c>
      <c r="AK322" s="66">
        <v>0.9</v>
      </c>
      <c r="AL322" s="22">
        <v>1</v>
      </c>
      <c r="AM322" s="3">
        <v>1</v>
      </c>
      <c r="AN322" s="3">
        <v>1</v>
      </c>
      <c r="AO322" s="3">
        <v>0</v>
      </c>
      <c r="AP322" s="3">
        <v>0</v>
      </c>
      <c r="AQ322" s="66">
        <v>1</v>
      </c>
      <c r="AR322" s="1">
        <v>1</v>
      </c>
      <c r="AS322" s="66">
        <v>1</v>
      </c>
      <c r="AT322" s="66">
        <v>0</v>
      </c>
      <c r="AU322" s="66">
        <v>0</v>
      </c>
      <c r="AV322" s="66">
        <v>0</v>
      </c>
      <c r="AW322" s="3">
        <v>0</v>
      </c>
      <c r="AX322" s="3">
        <v>1</v>
      </c>
      <c r="AY322" s="3">
        <v>1</v>
      </c>
      <c r="AZ322" s="3">
        <v>0</v>
      </c>
      <c r="BA322" s="1">
        <v>0</v>
      </c>
      <c r="BB322" s="66">
        <v>0</v>
      </c>
      <c r="BC322" s="22">
        <v>0</v>
      </c>
      <c r="BD322" s="3">
        <v>0</v>
      </c>
      <c r="BF322" s="3">
        <v>0</v>
      </c>
      <c r="BG322" s="3">
        <v>0</v>
      </c>
      <c r="BH322" s="17">
        <v>0</v>
      </c>
      <c r="BI322" s="3">
        <v>0</v>
      </c>
      <c r="BJ322" s="66">
        <v>0</v>
      </c>
      <c r="BK322" s="118">
        <v>1</v>
      </c>
      <c r="BL322" s="3">
        <v>0</v>
      </c>
      <c r="BM322" s="3">
        <v>0</v>
      </c>
      <c r="BN322" s="3">
        <v>0</v>
      </c>
      <c r="BO322" s="3">
        <v>0</v>
      </c>
      <c r="BP322" s="1">
        <v>4</v>
      </c>
      <c r="BQ322" s="1">
        <v>3</v>
      </c>
      <c r="BR322" s="3">
        <v>4.4</v>
      </c>
      <c r="BS322" s="1">
        <v>1</v>
      </c>
      <c r="BT322" s="1">
        <v>2</v>
      </c>
      <c r="BU322" s="1">
        <v>2</v>
      </c>
      <c r="BW322" s="3">
        <v>7.53</v>
      </c>
      <c r="BX322" s="1">
        <v>2</v>
      </c>
      <c r="BY322" s="66">
        <v>3</v>
      </c>
      <c r="BZ322" s="3">
        <v>66.8</v>
      </c>
      <c r="CA322" s="3">
        <v>142</v>
      </c>
      <c r="CB322" s="24">
        <v>2</v>
      </c>
      <c r="CC322" s="3">
        <v>164</v>
      </c>
      <c r="CD322" s="48">
        <f t="shared" si="133"/>
        <v>3.28</v>
      </c>
      <c r="CE322" s="48">
        <v>3</v>
      </c>
      <c r="CF322" s="129">
        <v>0</v>
      </c>
      <c r="CG322" s="3">
        <v>0</v>
      </c>
      <c r="CH322" s="3">
        <v>0</v>
      </c>
      <c r="CI322" s="3">
        <v>0</v>
      </c>
      <c r="CJ322" s="3">
        <v>0</v>
      </c>
      <c r="CK322" s="3">
        <v>164</v>
      </c>
      <c r="CL322" s="1">
        <f t="shared" si="141"/>
        <v>3.28</v>
      </c>
      <c r="CM322" s="3">
        <v>11.6</v>
      </c>
      <c r="CN322" s="17">
        <v>1</v>
      </c>
      <c r="CO322" s="3">
        <v>97.5</v>
      </c>
      <c r="CP322" s="1">
        <v>6</v>
      </c>
      <c r="CQ322" s="1">
        <f t="shared" si="132"/>
        <v>9.75</v>
      </c>
      <c r="CR322" s="3">
        <v>1.01</v>
      </c>
      <c r="CS322" s="1">
        <f t="shared" si="134"/>
        <v>10.1</v>
      </c>
      <c r="CT322" s="107">
        <v>1</v>
      </c>
      <c r="CU322" s="3">
        <v>40</v>
      </c>
      <c r="CV322" s="107">
        <v>2</v>
      </c>
      <c r="CW322" s="3">
        <v>10.9</v>
      </c>
      <c r="CX322" s="26">
        <f t="shared" si="118"/>
        <v>1.03742649794062</v>
      </c>
      <c r="CY322" s="27">
        <f t="shared" si="119"/>
        <v>0.684701488640812</v>
      </c>
      <c r="CZ322" s="26">
        <f t="shared" si="120"/>
        <v>3.4</v>
      </c>
      <c r="DA322" s="28">
        <f t="shared" si="121"/>
        <v>-2.71529851135919</v>
      </c>
      <c r="DB322" s="107">
        <v>1</v>
      </c>
      <c r="DC322" s="1">
        <v>1</v>
      </c>
      <c r="DD322" s="66">
        <v>1</v>
      </c>
      <c r="DE322" s="29">
        <f t="shared" si="149"/>
        <v>0</v>
      </c>
      <c r="DF322" s="29">
        <v>0</v>
      </c>
      <c r="DG322" s="3">
        <v>43</v>
      </c>
      <c r="DH322" s="1">
        <f t="shared" si="135"/>
        <v>4.3</v>
      </c>
      <c r="DI322" s="3">
        <v>29</v>
      </c>
      <c r="DJ322" s="1">
        <f t="shared" si="123"/>
        <v>2.9</v>
      </c>
      <c r="DK322" s="17">
        <v>2</v>
      </c>
      <c r="DL322" s="3">
        <v>94</v>
      </c>
      <c r="DM322" s="3">
        <v>106</v>
      </c>
      <c r="DN322" s="1">
        <f t="shared" si="142"/>
        <v>10.6</v>
      </c>
      <c r="DO322" s="3">
        <v>7597</v>
      </c>
      <c r="DP322" s="1">
        <v>2</v>
      </c>
      <c r="DQ322" s="1">
        <f t="shared" si="143"/>
        <v>7.597</v>
      </c>
      <c r="DR322" s="3">
        <v>61</v>
      </c>
      <c r="DS322" s="129">
        <v>6.3</v>
      </c>
      <c r="DT322" s="3" t="s">
        <v>241</v>
      </c>
      <c r="DU322" s="3">
        <v>1</v>
      </c>
      <c r="DV322" s="3">
        <v>5</v>
      </c>
      <c r="DW322" s="1">
        <v>1</v>
      </c>
      <c r="DX322" s="95">
        <v>9.97</v>
      </c>
      <c r="DY322" s="3">
        <v>71.1</v>
      </c>
      <c r="DZ322" s="30">
        <v>143</v>
      </c>
      <c r="EA322" s="3">
        <v>149</v>
      </c>
      <c r="EB322" s="3">
        <v>11.7</v>
      </c>
      <c r="EC322" s="3">
        <v>95.2</v>
      </c>
      <c r="ED322" s="3">
        <v>1.02</v>
      </c>
      <c r="EE322" s="3">
        <v>40</v>
      </c>
      <c r="EF322" s="3">
        <v>10.8</v>
      </c>
      <c r="EG322" s="26">
        <f t="shared" si="150"/>
        <v>1.03342375548695</v>
      </c>
      <c r="EH322" s="26">
        <f t="shared" si="151"/>
        <v>0.682059678621387</v>
      </c>
      <c r="EI322" s="1">
        <f t="shared" si="152"/>
        <v>3.4</v>
      </c>
      <c r="EJ322" s="28">
        <f t="shared" si="153"/>
        <v>-2.71794032137861</v>
      </c>
      <c r="EK322" s="22">
        <v>1</v>
      </c>
      <c r="EL322" s="3">
        <v>1</v>
      </c>
      <c r="EM322" s="3">
        <v>134</v>
      </c>
      <c r="EN322" s="3">
        <v>169</v>
      </c>
      <c r="EO322" s="3">
        <v>87</v>
      </c>
      <c r="EP322" s="3">
        <v>104</v>
      </c>
      <c r="EQ322" s="3">
        <v>7647</v>
      </c>
      <c r="ER322" s="129">
        <v>78</v>
      </c>
      <c r="ES322" s="118"/>
      <c r="ET322" s="3">
        <v>0</v>
      </c>
      <c r="EW322" s="30"/>
      <c r="FK322" s="95">
        <v>37</v>
      </c>
      <c r="FL322" s="3">
        <v>36.9</v>
      </c>
      <c r="FM322" s="1"/>
      <c r="FN322" s="31">
        <v>0</v>
      </c>
      <c r="FO322" s="32">
        <v>0</v>
      </c>
      <c r="FP322" s="3">
        <v>0</v>
      </c>
      <c r="FQ322" s="1">
        <v>0</v>
      </c>
      <c r="FR322" s="3">
        <v>0</v>
      </c>
      <c r="FS322" s="1">
        <v>0</v>
      </c>
      <c r="FT322" s="1">
        <f t="shared" si="128"/>
        <v>0</v>
      </c>
      <c r="FU322" s="66">
        <v>0</v>
      </c>
      <c r="FV322" s="1">
        <f t="shared" si="129"/>
        <v>0</v>
      </c>
      <c r="FW322" s="1">
        <v>0</v>
      </c>
      <c r="FX322" s="1">
        <v>0</v>
      </c>
      <c r="FY322" s="17">
        <v>0</v>
      </c>
      <c r="FZ322" s="1">
        <v>0</v>
      </c>
      <c r="GA322" s="17"/>
      <c r="GB322" s="1">
        <v>0</v>
      </c>
      <c r="GC322" s="17">
        <v>0</v>
      </c>
      <c r="GD322" s="17">
        <v>0</v>
      </c>
      <c r="GE322" s="1">
        <v>0</v>
      </c>
      <c r="GF322" s="17"/>
      <c r="GG322" s="1">
        <v>0</v>
      </c>
      <c r="GH322" s="17">
        <v>0</v>
      </c>
      <c r="GI322" s="17">
        <v>0</v>
      </c>
      <c r="GJ322" s="1">
        <v>0</v>
      </c>
      <c r="GK322" s="3">
        <v>0</v>
      </c>
      <c r="GL322" s="3">
        <v>0</v>
      </c>
      <c r="GM322" s="32">
        <v>0</v>
      </c>
      <c r="GN322" s="17">
        <v>0</v>
      </c>
      <c r="GO322" s="66">
        <v>0</v>
      </c>
      <c r="GP322" s="1">
        <v>0</v>
      </c>
      <c r="GQ322" s="1">
        <v>0</v>
      </c>
      <c r="GR322" s="66">
        <v>0</v>
      </c>
      <c r="GS322" s="1">
        <v>0</v>
      </c>
      <c r="GT322" s="32">
        <v>0</v>
      </c>
      <c r="GU322" s="32">
        <v>0</v>
      </c>
      <c r="GV322" s="3">
        <v>0</v>
      </c>
      <c r="GW322" s="3">
        <v>0</v>
      </c>
      <c r="GX322" s="157">
        <v>0</v>
      </c>
      <c r="GY322" s="66">
        <v>0</v>
      </c>
      <c r="GZ322" s="17">
        <v>0</v>
      </c>
      <c r="HA322" s="129">
        <v>0</v>
      </c>
      <c r="HB322" s="3">
        <v>0</v>
      </c>
      <c r="HC322" s="17">
        <v>0</v>
      </c>
      <c r="HD322" s="170">
        <v>0</v>
      </c>
      <c r="HE322" s="17">
        <v>0</v>
      </c>
      <c r="HF322" s="17">
        <v>0</v>
      </c>
      <c r="HG322" s="17">
        <v>0</v>
      </c>
      <c r="HH322" s="17">
        <v>0</v>
      </c>
      <c r="HI322" s="17">
        <v>0</v>
      </c>
      <c r="HL322" s="3">
        <v>0</v>
      </c>
      <c r="HM322" s="3">
        <v>0</v>
      </c>
      <c r="HN322" s="3">
        <v>0</v>
      </c>
      <c r="HO322" s="3">
        <v>0</v>
      </c>
      <c r="HP322" s="3">
        <v>0</v>
      </c>
      <c r="HQ322" s="3">
        <v>0</v>
      </c>
      <c r="HR322" s="32">
        <v>0</v>
      </c>
      <c r="HS322" s="1">
        <v>0</v>
      </c>
      <c r="HT322" s="32">
        <v>0</v>
      </c>
      <c r="HU322" s="32">
        <v>0</v>
      </c>
      <c r="HV322" s="1"/>
      <c r="HW322" s="32">
        <v>0</v>
      </c>
      <c r="HX322" s="32">
        <v>0</v>
      </c>
      <c r="HY322" s="1">
        <f t="shared" si="130"/>
        <v>0</v>
      </c>
      <c r="HZ322" s="1">
        <v>0</v>
      </c>
      <c r="IA322" s="1">
        <f t="shared" si="131"/>
        <v>0</v>
      </c>
      <c r="IB322" s="1">
        <v>0</v>
      </c>
      <c r="IC322" s="3">
        <v>0</v>
      </c>
      <c r="ID322" s="118">
        <v>0</v>
      </c>
      <c r="IE322" s="118"/>
      <c r="IF322" s="118"/>
      <c r="IG322" s="115">
        <v>1</v>
      </c>
      <c r="IH322" s="118" t="s">
        <v>242</v>
      </c>
      <c r="II322" s="179">
        <v>0</v>
      </c>
      <c r="IJ322" s="3" t="s">
        <v>964</v>
      </c>
      <c r="IK322" s="3" t="s">
        <v>880</v>
      </c>
      <c r="IL322" s="3" t="s">
        <v>242</v>
      </c>
      <c r="IM322" s="3">
        <v>0</v>
      </c>
      <c r="IN322" s="3">
        <v>0</v>
      </c>
      <c r="IO322" s="3">
        <v>6.08</v>
      </c>
      <c r="IQ322" s="3">
        <v>6.21</v>
      </c>
      <c r="IR322" s="3">
        <v>70.1</v>
      </c>
      <c r="IS322" s="3">
        <v>131</v>
      </c>
      <c r="IT322" s="3">
        <v>168</v>
      </c>
      <c r="IU322" s="3">
        <v>11</v>
      </c>
      <c r="IV322" s="3">
        <v>112.8</v>
      </c>
      <c r="IW322" s="3">
        <v>0.95</v>
      </c>
      <c r="IX322" s="3">
        <v>38</v>
      </c>
      <c r="IY322" s="3">
        <v>7.3</v>
      </c>
      <c r="IZ322" s="3">
        <v>34</v>
      </c>
      <c r="JA322" s="3">
        <v>33</v>
      </c>
      <c r="JB322" s="3">
        <v>100</v>
      </c>
      <c r="JC322" s="3">
        <v>82</v>
      </c>
      <c r="JD322" s="3">
        <v>7100</v>
      </c>
      <c r="JE322" s="118">
        <v>63</v>
      </c>
      <c r="JI322" s="3" t="s">
        <v>242</v>
      </c>
      <c r="JN322" s="118"/>
    </row>
    <row r="323" s="3" customFormat="1" ht="60" spans="2:274">
      <c r="B323" s="56"/>
      <c r="C323" s="56"/>
      <c r="E323" s="54">
        <v>3</v>
      </c>
      <c r="F323" s="49">
        <v>2</v>
      </c>
      <c r="G323" s="66">
        <v>3</v>
      </c>
      <c r="H323" s="66">
        <v>1</v>
      </c>
      <c r="I323" s="71">
        <v>71.0143737166324</v>
      </c>
      <c r="J323" s="47">
        <v>2</v>
      </c>
      <c r="K323" s="68">
        <f t="shared" si="117"/>
        <v>7.10143737166324</v>
      </c>
      <c r="L323" s="49">
        <v>5</v>
      </c>
      <c r="M323" s="79">
        <v>18445</v>
      </c>
      <c r="N323" s="66">
        <v>1</v>
      </c>
      <c r="O323" s="66">
        <v>1</v>
      </c>
      <c r="P323" s="66">
        <v>0</v>
      </c>
      <c r="Q323" s="66">
        <v>1</v>
      </c>
      <c r="R323" s="1">
        <v>0</v>
      </c>
      <c r="S323" s="19">
        <v>318</v>
      </c>
      <c r="T323" s="83">
        <v>321</v>
      </c>
      <c r="U323" s="3">
        <v>4</v>
      </c>
      <c r="V323" s="1">
        <v>3</v>
      </c>
      <c r="W323" s="1">
        <v>2</v>
      </c>
      <c r="X323" s="1">
        <v>2</v>
      </c>
      <c r="Y323" s="3" t="s">
        <v>1265</v>
      </c>
      <c r="Z323" s="92">
        <v>44383</v>
      </c>
      <c r="AA323" s="66">
        <v>168</v>
      </c>
      <c r="AB323" s="66">
        <v>0</v>
      </c>
      <c r="AC323" s="3">
        <v>22.38</v>
      </c>
      <c r="AD323" s="17">
        <v>1</v>
      </c>
      <c r="AE323" s="95" t="s">
        <v>1266</v>
      </c>
      <c r="AF323" s="94"/>
      <c r="AG323" s="94" t="s">
        <v>251</v>
      </c>
      <c r="AH323" s="94">
        <v>2</v>
      </c>
      <c r="AI323" s="21">
        <v>2</v>
      </c>
      <c r="AJ323" s="94">
        <v>1.5</v>
      </c>
      <c r="AK323" s="66">
        <v>1.5</v>
      </c>
      <c r="AL323" s="22">
        <v>1</v>
      </c>
      <c r="AM323" s="3">
        <v>1</v>
      </c>
      <c r="AN323" s="3">
        <v>1</v>
      </c>
      <c r="AO323" s="3">
        <v>0</v>
      </c>
      <c r="AP323" s="3">
        <v>0</v>
      </c>
      <c r="AQ323" s="66">
        <v>1</v>
      </c>
      <c r="AR323" s="1">
        <v>1</v>
      </c>
      <c r="AS323" s="66">
        <v>1</v>
      </c>
      <c r="AT323" s="66">
        <v>0</v>
      </c>
      <c r="AU323" s="66">
        <v>0</v>
      </c>
      <c r="AV323" s="66">
        <v>0</v>
      </c>
      <c r="AW323" s="3">
        <v>0</v>
      </c>
      <c r="AX323" s="3">
        <v>1</v>
      </c>
      <c r="AY323" s="3">
        <v>1</v>
      </c>
      <c r="AZ323" s="3">
        <v>0</v>
      </c>
      <c r="BA323" s="1">
        <v>0</v>
      </c>
      <c r="BB323" s="66">
        <v>0</v>
      </c>
      <c r="BC323" s="22">
        <v>0</v>
      </c>
      <c r="BD323" s="3">
        <v>0</v>
      </c>
      <c r="BF323" s="3">
        <v>0</v>
      </c>
      <c r="BG323" s="3">
        <v>0</v>
      </c>
      <c r="BH323" s="17">
        <v>0</v>
      </c>
      <c r="BI323" s="3">
        <v>0</v>
      </c>
      <c r="BJ323" s="66">
        <v>0</v>
      </c>
      <c r="BK323" s="118">
        <v>1</v>
      </c>
      <c r="BL323" s="3">
        <v>0</v>
      </c>
      <c r="BM323" s="3">
        <v>0</v>
      </c>
      <c r="BN323" s="3">
        <v>0</v>
      </c>
      <c r="BO323" s="3">
        <v>0</v>
      </c>
      <c r="BP323" s="1">
        <v>4</v>
      </c>
      <c r="BQ323" s="1">
        <v>3</v>
      </c>
      <c r="BR323" s="3">
        <v>6.08</v>
      </c>
      <c r="BS323" s="1">
        <v>1</v>
      </c>
      <c r="BT323" s="1">
        <v>2</v>
      </c>
      <c r="BU323" s="1">
        <v>2</v>
      </c>
      <c r="BW323" s="3">
        <v>6.21</v>
      </c>
      <c r="BX323" s="1">
        <v>2</v>
      </c>
      <c r="BY323" s="66">
        <v>3</v>
      </c>
      <c r="BZ323" s="3">
        <v>70.1</v>
      </c>
      <c r="CA323" s="3">
        <v>131</v>
      </c>
      <c r="CB323" s="24">
        <v>2</v>
      </c>
      <c r="CC323" s="3">
        <v>168</v>
      </c>
      <c r="CD323" s="48">
        <f t="shared" si="133"/>
        <v>3.36</v>
      </c>
      <c r="CE323" s="48">
        <v>3</v>
      </c>
      <c r="CF323" s="129">
        <v>0</v>
      </c>
      <c r="CG323" s="3">
        <v>0</v>
      </c>
      <c r="CH323" s="3">
        <v>0</v>
      </c>
      <c r="CI323" s="3">
        <v>0</v>
      </c>
      <c r="CJ323" s="3">
        <v>0</v>
      </c>
      <c r="CK323" s="3">
        <v>168</v>
      </c>
      <c r="CL323" s="1">
        <f t="shared" si="141"/>
        <v>3.36</v>
      </c>
      <c r="CM323" s="3">
        <v>11</v>
      </c>
      <c r="CN323" s="17">
        <v>1</v>
      </c>
      <c r="CO323" s="3">
        <v>112.8</v>
      </c>
      <c r="CP323" s="17">
        <v>7</v>
      </c>
      <c r="CQ323" s="1">
        <f t="shared" si="132"/>
        <v>11.28</v>
      </c>
      <c r="CR323" s="3">
        <v>0.95</v>
      </c>
      <c r="CS323" s="1">
        <f t="shared" si="134"/>
        <v>9.5</v>
      </c>
      <c r="CT323" s="107">
        <v>1</v>
      </c>
      <c r="CU323" s="3">
        <v>38</v>
      </c>
      <c r="CV323" s="107">
        <v>2</v>
      </c>
      <c r="CW323" s="3">
        <v>7.3</v>
      </c>
      <c r="CX323" s="26">
        <f t="shared" si="118"/>
        <v>0.863322860120456</v>
      </c>
      <c r="CY323" s="27">
        <f t="shared" si="119"/>
        <v>0.569793087679501</v>
      </c>
      <c r="CZ323" s="26">
        <f t="shared" si="120"/>
        <v>3.23</v>
      </c>
      <c r="DA323" s="28">
        <f t="shared" si="121"/>
        <v>-2.6602069123205</v>
      </c>
      <c r="DB323" s="107">
        <v>1</v>
      </c>
      <c r="DC323" s="1">
        <v>1</v>
      </c>
      <c r="DD323" s="66">
        <v>1</v>
      </c>
      <c r="DE323" s="29">
        <f t="shared" si="149"/>
        <v>0</v>
      </c>
      <c r="DF323" s="29">
        <v>0</v>
      </c>
      <c r="DG323" s="3">
        <v>34</v>
      </c>
      <c r="DH323" s="1">
        <f t="shared" si="135"/>
        <v>3.4</v>
      </c>
      <c r="DI323" s="3">
        <v>33</v>
      </c>
      <c r="DJ323" s="1">
        <f t="shared" si="123"/>
        <v>3.3</v>
      </c>
      <c r="DK323" s="17">
        <v>2</v>
      </c>
      <c r="DL323" s="3">
        <v>100</v>
      </c>
      <c r="DM323" s="3">
        <v>82</v>
      </c>
      <c r="DN323" s="1">
        <f t="shared" si="142"/>
        <v>8.2</v>
      </c>
      <c r="DO323" s="3">
        <v>7100</v>
      </c>
      <c r="DP323" s="1">
        <v>2</v>
      </c>
      <c r="DQ323" s="1">
        <f t="shared" si="143"/>
        <v>7.1</v>
      </c>
      <c r="DR323" s="3">
        <v>63</v>
      </c>
      <c r="DS323" s="129">
        <v>4.8</v>
      </c>
      <c r="DT323" s="3" t="s">
        <v>241</v>
      </c>
      <c r="DU323" s="3">
        <v>1</v>
      </c>
      <c r="DV323" s="3">
        <v>5</v>
      </c>
      <c r="DW323" s="1">
        <v>1</v>
      </c>
      <c r="DX323" s="95">
        <v>12.73</v>
      </c>
      <c r="DY323" s="3">
        <v>89.5</v>
      </c>
      <c r="DZ323" s="30">
        <v>148</v>
      </c>
      <c r="EA323" s="3">
        <v>196</v>
      </c>
      <c r="EB323" s="3">
        <v>11.4</v>
      </c>
      <c r="EC323" s="3">
        <v>110.4</v>
      </c>
      <c r="ED323" s="3">
        <v>0.99</v>
      </c>
      <c r="EE323" s="3">
        <v>44</v>
      </c>
      <c r="EF323" s="3">
        <v>15.6</v>
      </c>
      <c r="EG323" s="26">
        <f t="shared" si="150"/>
        <v>1.19312459835446</v>
      </c>
      <c r="EH323" s="26">
        <f t="shared" si="151"/>
        <v>0.787462234913945</v>
      </c>
      <c r="EI323" s="1">
        <f t="shared" si="152"/>
        <v>3.74</v>
      </c>
      <c r="EJ323" s="28">
        <f t="shared" si="153"/>
        <v>-2.95253776508606</v>
      </c>
      <c r="EK323" s="22">
        <v>1</v>
      </c>
      <c r="EL323" s="3">
        <v>1</v>
      </c>
      <c r="EM323" s="3">
        <v>96</v>
      </c>
      <c r="EN323" s="3">
        <v>126</v>
      </c>
      <c r="EO323" s="3">
        <v>87</v>
      </c>
      <c r="EP323" s="3">
        <v>154</v>
      </c>
      <c r="EQ323" s="3">
        <v>8635</v>
      </c>
      <c r="ER323" s="129">
        <v>69</v>
      </c>
      <c r="ES323" s="118">
        <v>6.15</v>
      </c>
      <c r="ET323" s="3">
        <v>0</v>
      </c>
      <c r="EW323" s="30"/>
      <c r="FK323" s="95">
        <v>36.8</v>
      </c>
      <c r="FL323" s="3">
        <v>36.5</v>
      </c>
      <c r="FM323" s="1"/>
      <c r="FN323" s="31">
        <v>0</v>
      </c>
      <c r="FO323" s="32">
        <v>0</v>
      </c>
      <c r="FP323" s="3">
        <v>0</v>
      </c>
      <c r="FQ323" s="1">
        <v>0</v>
      </c>
      <c r="FR323" s="3">
        <v>0</v>
      </c>
      <c r="FS323" s="1">
        <v>0</v>
      </c>
      <c r="FT323" s="1">
        <f t="shared" si="128"/>
        <v>0</v>
      </c>
      <c r="FU323" s="66">
        <v>0</v>
      </c>
      <c r="FV323" s="1">
        <f t="shared" si="129"/>
        <v>0</v>
      </c>
      <c r="FW323" s="1">
        <v>0</v>
      </c>
      <c r="FX323" s="1">
        <v>0</v>
      </c>
      <c r="FY323" s="17">
        <v>0</v>
      </c>
      <c r="FZ323" s="1">
        <v>0</v>
      </c>
      <c r="GA323" s="17"/>
      <c r="GB323" s="1">
        <v>0</v>
      </c>
      <c r="GC323" s="17">
        <v>0</v>
      </c>
      <c r="GD323" s="17">
        <v>0</v>
      </c>
      <c r="GE323" s="1">
        <v>0</v>
      </c>
      <c r="GF323" s="17"/>
      <c r="GG323" s="1">
        <v>0</v>
      </c>
      <c r="GH323" s="17">
        <v>0</v>
      </c>
      <c r="GI323" s="17">
        <v>0</v>
      </c>
      <c r="GJ323" s="1">
        <v>0</v>
      </c>
      <c r="GK323" s="3">
        <v>0</v>
      </c>
      <c r="GL323" s="3">
        <v>0</v>
      </c>
      <c r="GM323" s="32">
        <v>0</v>
      </c>
      <c r="GN323" s="17">
        <v>0</v>
      </c>
      <c r="GO323" s="66">
        <v>0</v>
      </c>
      <c r="GP323" s="1">
        <v>0</v>
      </c>
      <c r="GQ323" s="1">
        <v>0</v>
      </c>
      <c r="GR323" s="66">
        <v>0</v>
      </c>
      <c r="GS323" s="1">
        <v>0</v>
      </c>
      <c r="GT323" s="32">
        <v>0</v>
      </c>
      <c r="GU323" s="32">
        <v>0</v>
      </c>
      <c r="GV323" s="3">
        <v>0</v>
      </c>
      <c r="GW323" s="3">
        <v>0</v>
      </c>
      <c r="GX323" s="157">
        <v>0</v>
      </c>
      <c r="GY323" s="66">
        <v>0</v>
      </c>
      <c r="GZ323" s="17">
        <v>0</v>
      </c>
      <c r="HA323" s="129">
        <v>0</v>
      </c>
      <c r="HB323" s="3">
        <v>0</v>
      </c>
      <c r="HC323" s="17">
        <v>0</v>
      </c>
      <c r="HD323" s="170">
        <v>0</v>
      </c>
      <c r="HE323" s="17">
        <v>0</v>
      </c>
      <c r="HF323" s="17">
        <v>0</v>
      </c>
      <c r="HG323" s="17">
        <v>0</v>
      </c>
      <c r="HH323" s="17">
        <v>0</v>
      </c>
      <c r="HI323" s="17">
        <v>0</v>
      </c>
      <c r="HL323" s="3">
        <v>0</v>
      </c>
      <c r="HM323" s="3">
        <v>0</v>
      </c>
      <c r="HN323" s="3">
        <v>0</v>
      </c>
      <c r="HO323" s="3">
        <v>0</v>
      </c>
      <c r="HP323" s="3">
        <v>0</v>
      </c>
      <c r="HQ323" s="3">
        <v>0</v>
      </c>
      <c r="HR323" s="32">
        <v>0</v>
      </c>
      <c r="HS323" s="1">
        <v>0</v>
      </c>
      <c r="HT323" s="32">
        <v>0</v>
      </c>
      <c r="HU323" s="32">
        <v>0</v>
      </c>
      <c r="HV323" s="1"/>
      <c r="HW323" s="32">
        <v>0</v>
      </c>
      <c r="HX323" s="32">
        <v>0</v>
      </c>
      <c r="HY323" s="1">
        <f t="shared" si="130"/>
        <v>0</v>
      </c>
      <c r="HZ323" s="1">
        <v>0</v>
      </c>
      <c r="IA323" s="1">
        <f t="shared" si="131"/>
        <v>0</v>
      </c>
      <c r="IB323" s="1">
        <v>0</v>
      </c>
      <c r="IC323" s="3">
        <v>0</v>
      </c>
      <c r="ID323" s="118">
        <v>0</v>
      </c>
      <c r="IE323" s="118"/>
      <c r="IF323" s="118"/>
      <c r="IG323" s="115">
        <v>1</v>
      </c>
      <c r="IH323" s="118" t="s">
        <v>331</v>
      </c>
      <c r="II323" s="179">
        <v>1</v>
      </c>
      <c r="IJ323" s="3" t="s">
        <v>877</v>
      </c>
      <c r="IK323" s="3" t="s">
        <v>880</v>
      </c>
      <c r="IL323" s="3" t="s">
        <v>261</v>
      </c>
      <c r="IM323" s="3">
        <v>0</v>
      </c>
      <c r="IN323" s="3">
        <v>0</v>
      </c>
      <c r="IO323" s="3">
        <v>4.6</v>
      </c>
      <c r="IQ323" s="3">
        <v>6.36</v>
      </c>
      <c r="IR323" s="3">
        <v>66.7</v>
      </c>
      <c r="IS323" s="3">
        <v>138</v>
      </c>
      <c r="IT323" s="3">
        <v>160</v>
      </c>
      <c r="IU323" s="3">
        <v>11.1</v>
      </c>
      <c r="IV323" s="3">
        <v>117.7</v>
      </c>
      <c r="IW323" s="3">
        <v>0.96</v>
      </c>
      <c r="IX323" s="3">
        <v>40</v>
      </c>
      <c r="IY323" s="3">
        <v>13.1</v>
      </c>
      <c r="IZ323" s="3">
        <v>72</v>
      </c>
      <c r="JA323" s="3">
        <v>53</v>
      </c>
      <c r="JB323" s="3">
        <v>104</v>
      </c>
      <c r="JC323" s="3">
        <v>393</v>
      </c>
      <c r="JD323" s="3">
        <v>7096</v>
      </c>
      <c r="JE323" s="118">
        <v>71</v>
      </c>
      <c r="JI323" s="3" t="s">
        <v>261</v>
      </c>
      <c r="JN323" s="118"/>
    </row>
    <row r="324" s="1" customFormat="1" ht="60" spans="1:274">
      <c r="A324" s="17">
        <v>189</v>
      </c>
      <c r="B324" s="48">
        <v>100167301</v>
      </c>
      <c r="C324" s="48" t="s">
        <v>1267</v>
      </c>
      <c r="E324" s="49">
        <v>3</v>
      </c>
      <c r="F324" s="49">
        <v>2</v>
      </c>
      <c r="G324" s="17">
        <v>3</v>
      </c>
      <c r="H324" s="1">
        <v>1</v>
      </c>
      <c r="I324" s="71">
        <v>62.5427838859676</v>
      </c>
      <c r="J324" s="47">
        <v>2</v>
      </c>
      <c r="K324" s="68">
        <f t="shared" ref="K324:K387" si="154">I324/10</f>
        <v>6.25427838859676</v>
      </c>
      <c r="L324" s="49">
        <v>4</v>
      </c>
      <c r="M324" s="78">
        <v>21245</v>
      </c>
      <c r="N324" s="1">
        <v>0</v>
      </c>
      <c r="O324" s="1">
        <v>0</v>
      </c>
      <c r="P324" s="1">
        <v>0</v>
      </c>
      <c r="Q324" s="1">
        <v>2</v>
      </c>
      <c r="R324" s="1">
        <v>1</v>
      </c>
      <c r="S324" s="19">
        <v>319</v>
      </c>
      <c r="T324" s="83">
        <v>322</v>
      </c>
      <c r="U324" s="1">
        <v>1</v>
      </c>
      <c r="V324" s="1">
        <v>1</v>
      </c>
      <c r="W324" s="1">
        <v>1</v>
      </c>
      <c r="X324" s="1">
        <v>1</v>
      </c>
      <c r="Z324" s="88">
        <v>44089</v>
      </c>
      <c r="AA324" s="1" t="s">
        <v>1268</v>
      </c>
      <c r="AB324" s="1" t="s">
        <v>641</v>
      </c>
      <c r="AC324" s="1">
        <v>26.82</v>
      </c>
      <c r="AD324" s="1">
        <v>2</v>
      </c>
      <c r="AE324" s="20" t="s">
        <v>333</v>
      </c>
      <c r="AF324" s="16"/>
      <c r="AG324" s="16" t="s">
        <v>235</v>
      </c>
      <c r="AH324" s="16">
        <v>1</v>
      </c>
      <c r="AI324" s="21">
        <v>1</v>
      </c>
      <c r="AJ324" s="16">
        <v>1.8</v>
      </c>
      <c r="AK324" s="17">
        <v>1.8</v>
      </c>
      <c r="AL324" s="22">
        <v>1</v>
      </c>
      <c r="AM324" s="1">
        <v>1</v>
      </c>
      <c r="AN324" s="1">
        <v>1</v>
      </c>
      <c r="AO324" s="1">
        <v>0</v>
      </c>
      <c r="AP324" s="1">
        <v>0</v>
      </c>
      <c r="AQ324" s="17">
        <v>1</v>
      </c>
      <c r="AR324" s="1">
        <v>1</v>
      </c>
      <c r="AS324" s="1">
        <v>1</v>
      </c>
      <c r="AT324" s="17" t="s">
        <v>285</v>
      </c>
      <c r="AU324" s="3">
        <v>3</v>
      </c>
      <c r="AV324" s="3">
        <v>2</v>
      </c>
      <c r="AW324" s="1" t="s">
        <v>1269</v>
      </c>
      <c r="AX324" s="1">
        <v>1</v>
      </c>
      <c r="AY324" s="1">
        <v>1</v>
      </c>
      <c r="AZ324" s="1">
        <v>2</v>
      </c>
      <c r="BA324" s="1">
        <v>2</v>
      </c>
      <c r="BB324" s="107">
        <v>2</v>
      </c>
      <c r="BC324" s="22">
        <v>1</v>
      </c>
      <c r="BD324" s="22">
        <v>0</v>
      </c>
      <c r="BE324" s="22"/>
      <c r="BF324" s="1">
        <v>1</v>
      </c>
      <c r="BG324" s="1">
        <v>1</v>
      </c>
      <c r="BH324" s="17">
        <v>1</v>
      </c>
      <c r="BI324" s="1">
        <v>1</v>
      </c>
      <c r="BJ324" s="17">
        <v>1</v>
      </c>
      <c r="BK324" s="23">
        <v>1</v>
      </c>
      <c r="BL324" s="1">
        <v>0</v>
      </c>
      <c r="BM324" s="1">
        <v>0</v>
      </c>
      <c r="BN324" s="1">
        <v>1</v>
      </c>
      <c r="BO324" s="1">
        <v>0</v>
      </c>
      <c r="BP324" s="1">
        <v>1</v>
      </c>
      <c r="BQ324" s="1">
        <v>1</v>
      </c>
      <c r="BR324" s="1">
        <v>2.83</v>
      </c>
      <c r="BS324" s="1">
        <v>1</v>
      </c>
      <c r="BT324" s="1">
        <v>1</v>
      </c>
      <c r="BU324" s="1">
        <v>1</v>
      </c>
      <c r="BW324" s="1">
        <v>6.34</v>
      </c>
      <c r="BX324" s="1">
        <v>2</v>
      </c>
      <c r="BY324" s="66">
        <v>3</v>
      </c>
      <c r="BZ324" s="1">
        <v>53.4</v>
      </c>
      <c r="CA324" s="1">
        <v>152</v>
      </c>
      <c r="CB324" s="24">
        <v>2</v>
      </c>
      <c r="CC324" s="24">
        <v>155</v>
      </c>
      <c r="CD324" s="48">
        <f t="shared" si="133"/>
        <v>3.1</v>
      </c>
      <c r="CE324" s="48">
        <v>3</v>
      </c>
      <c r="CF324" s="25">
        <v>0</v>
      </c>
      <c r="CG324" s="17">
        <v>0</v>
      </c>
      <c r="CH324" s="17">
        <v>0</v>
      </c>
      <c r="CI324" s="17">
        <v>0</v>
      </c>
      <c r="CJ324" s="17">
        <v>0</v>
      </c>
      <c r="CK324" s="17">
        <v>155</v>
      </c>
      <c r="CL324" s="1">
        <f t="shared" si="141"/>
        <v>3.1</v>
      </c>
      <c r="CM324" s="22">
        <v>13</v>
      </c>
      <c r="CN324" s="17">
        <v>1</v>
      </c>
      <c r="CO324" s="1">
        <v>72.3</v>
      </c>
      <c r="CP324" s="17">
        <v>4</v>
      </c>
      <c r="CQ324" s="1">
        <f t="shared" si="132"/>
        <v>7.23</v>
      </c>
      <c r="CR324" s="1">
        <v>1.13</v>
      </c>
      <c r="CS324" s="1">
        <f t="shared" si="134"/>
        <v>11.3</v>
      </c>
      <c r="CT324" s="107">
        <v>1</v>
      </c>
      <c r="CU324" s="22">
        <v>32</v>
      </c>
      <c r="CV324" s="22">
        <v>1</v>
      </c>
      <c r="CW324" s="22">
        <v>25.9</v>
      </c>
      <c r="CX324" s="26">
        <f t="shared" ref="CX324:CX387" si="155">LOG10(CW324)</f>
        <v>1.41329976408125</v>
      </c>
      <c r="CY324" s="27">
        <f t="shared" ref="CY324:CY387" si="156">CX324*0.66</f>
        <v>0.932777844293626</v>
      </c>
      <c r="CZ324" s="26">
        <f t="shared" ref="CZ324:CZ387" si="157">0.085*CU324</f>
        <v>2.72</v>
      </c>
      <c r="DA324" s="28">
        <f t="shared" ref="DA324:DA387" si="158">CY324-CZ324</f>
        <v>-1.78722215570637</v>
      </c>
      <c r="DB324" s="22">
        <v>2</v>
      </c>
      <c r="DC324" s="1">
        <v>1</v>
      </c>
      <c r="DD324" s="17">
        <v>2</v>
      </c>
      <c r="DE324" s="29">
        <f t="shared" si="149"/>
        <v>0</v>
      </c>
      <c r="DF324" s="29">
        <v>0</v>
      </c>
      <c r="DG324" s="1">
        <v>33</v>
      </c>
      <c r="DH324" s="1">
        <f t="shared" si="135"/>
        <v>3.3</v>
      </c>
      <c r="DI324" s="1">
        <v>44</v>
      </c>
      <c r="DJ324" s="1">
        <f t="shared" ref="DJ324:DJ387" si="159">DI324/10</f>
        <v>4.4</v>
      </c>
      <c r="DK324" s="1">
        <v>3</v>
      </c>
      <c r="DM324" s="1">
        <v>39</v>
      </c>
      <c r="DN324" s="1">
        <f t="shared" si="142"/>
        <v>3.9</v>
      </c>
      <c r="DO324" s="1">
        <v>4657</v>
      </c>
      <c r="DP324" s="1">
        <v>2</v>
      </c>
      <c r="DQ324" s="1">
        <f t="shared" si="143"/>
        <v>4.657</v>
      </c>
      <c r="DR324" s="1">
        <v>65</v>
      </c>
      <c r="DS324" s="25">
        <v>5.5</v>
      </c>
      <c r="DT324" s="1" t="s">
        <v>308</v>
      </c>
      <c r="DU324" s="1">
        <v>2</v>
      </c>
      <c r="DV324" s="1">
        <v>7</v>
      </c>
      <c r="DW324" s="1">
        <v>2</v>
      </c>
      <c r="DX324" s="20">
        <v>8.19</v>
      </c>
      <c r="DY324" s="1">
        <v>65</v>
      </c>
      <c r="DZ324" s="30">
        <v>154</v>
      </c>
      <c r="EA324" s="1">
        <v>136</v>
      </c>
      <c r="EB324" s="1">
        <v>13.5</v>
      </c>
      <c r="EC324" s="1">
        <v>67.6</v>
      </c>
      <c r="ED324" s="1">
        <v>1.18</v>
      </c>
      <c r="EE324" s="1">
        <v>33</v>
      </c>
      <c r="EF324" s="1">
        <v>31.2</v>
      </c>
      <c r="EG324" s="26">
        <f t="shared" si="150"/>
        <v>1.49415459401844</v>
      </c>
      <c r="EH324" s="26">
        <f t="shared" si="151"/>
        <v>0.986142032052172</v>
      </c>
      <c r="EI324" s="1">
        <f t="shared" si="152"/>
        <v>2.805</v>
      </c>
      <c r="EJ324" s="28">
        <f t="shared" si="153"/>
        <v>-1.81885796794783</v>
      </c>
      <c r="EK324" s="22">
        <v>2</v>
      </c>
      <c r="EL324" s="1">
        <v>2</v>
      </c>
      <c r="EM324" s="1">
        <v>110</v>
      </c>
      <c r="EN324" s="1">
        <v>231</v>
      </c>
      <c r="EO324" s="1">
        <v>61</v>
      </c>
      <c r="EP324" s="1">
        <v>37</v>
      </c>
      <c r="EQ324" s="1">
        <v>5001</v>
      </c>
      <c r="ER324" s="25">
        <v>69</v>
      </c>
      <c r="ES324" s="23"/>
      <c r="ET324" s="1">
        <v>0</v>
      </c>
      <c r="EW324" s="30"/>
      <c r="FK324" s="20">
        <v>37.7</v>
      </c>
      <c r="FL324" s="1">
        <v>36.7</v>
      </c>
      <c r="FN324" s="31">
        <v>1</v>
      </c>
      <c r="FO324" s="32">
        <v>0</v>
      </c>
      <c r="FP324" s="1">
        <v>2</v>
      </c>
      <c r="FQ324" s="1">
        <v>1</v>
      </c>
      <c r="FR324" s="1">
        <v>0</v>
      </c>
      <c r="FS324" s="1">
        <v>0</v>
      </c>
      <c r="FT324" s="1">
        <f t="shared" ref="FT324:FT387" si="160">FX324+GB324+GG324+GJ324+HQ324</f>
        <v>0</v>
      </c>
      <c r="FU324" s="1">
        <v>0</v>
      </c>
      <c r="FV324" s="1">
        <f t="shared" ref="FV324:FV387" si="161">FW324+FX324+FZ324+GE324+GJ324+HQ324</f>
        <v>0</v>
      </c>
      <c r="FW324" s="1">
        <v>0</v>
      </c>
      <c r="FX324" s="1">
        <v>0</v>
      </c>
      <c r="FY324" s="17">
        <v>0</v>
      </c>
      <c r="FZ324" s="1">
        <v>0</v>
      </c>
      <c r="GB324" s="1">
        <v>0</v>
      </c>
      <c r="GC324" s="1">
        <v>0</v>
      </c>
      <c r="GD324" s="17">
        <v>0</v>
      </c>
      <c r="GE324" s="1">
        <v>0</v>
      </c>
      <c r="GG324" s="1">
        <v>0</v>
      </c>
      <c r="GH324" s="1">
        <v>0</v>
      </c>
      <c r="GI324" s="17">
        <v>0</v>
      </c>
      <c r="GJ324" s="1">
        <v>0</v>
      </c>
      <c r="GK324" s="1">
        <v>0</v>
      </c>
      <c r="GL324" s="1">
        <v>0</v>
      </c>
      <c r="GM324" s="32">
        <v>0</v>
      </c>
      <c r="GN324" s="17">
        <v>0</v>
      </c>
      <c r="GO324" s="17">
        <v>0</v>
      </c>
      <c r="GP324" s="1">
        <v>0</v>
      </c>
      <c r="GQ324" s="1">
        <v>0</v>
      </c>
      <c r="GR324" s="1">
        <v>0</v>
      </c>
      <c r="GS324" s="1">
        <v>0</v>
      </c>
      <c r="GT324" s="32">
        <v>0</v>
      </c>
      <c r="GU324" s="32">
        <v>0</v>
      </c>
      <c r="GV324" s="1">
        <v>0</v>
      </c>
      <c r="GW324" s="1">
        <v>0</v>
      </c>
      <c r="GX324" s="157">
        <v>0</v>
      </c>
      <c r="GY324" s="17">
        <v>0</v>
      </c>
      <c r="GZ324" s="17">
        <v>0</v>
      </c>
      <c r="HA324" s="25">
        <v>0</v>
      </c>
      <c r="HB324" s="1">
        <v>0</v>
      </c>
      <c r="HC324" s="17">
        <v>0</v>
      </c>
      <c r="HD324" s="170">
        <v>0</v>
      </c>
      <c r="HE324" s="17">
        <v>0</v>
      </c>
      <c r="HF324" s="17">
        <v>0</v>
      </c>
      <c r="HG324" s="17">
        <v>0</v>
      </c>
      <c r="HH324" s="17">
        <v>0</v>
      </c>
      <c r="HI324" s="17">
        <v>0</v>
      </c>
      <c r="HL324" s="1">
        <v>0</v>
      </c>
      <c r="HM324" s="1">
        <v>0</v>
      </c>
      <c r="HN324" s="1">
        <v>0</v>
      </c>
      <c r="HO324" s="1">
        <v>0</v>
      </c>
      <c r="HP324" s="1">
        <v>0</v>
      </c>
      <c r="HQ324" s="1">
        <v>0</v>
      </c>
      <c r="HR324" s="32">
        <v>0</v>
      </c>
      <c r="HS324" s="1">
        <v>0</v>
      </c>
      <c r="HT324" s="32">
        <v>0</v>
      </c>
      <c r="HU324" s="32">
        <v>0</v>
      </c>
      <c r="HW324" s="32">
        <v>0</v>
      </c>
      <c r="HX324" s="32">
        <v>0</v>
      </c>
      <c r="HY324" s="1">
        <f t="shared" ref="HY324:HY387" si="162">GJ324+GN324+GT324+GU324+HE324+HG324+HQ324+HR324+HT324+HU324+HW324+HX324</f>
        <v>0</v>
      </c>
      <c r="HZ324" s="1">
        <v>0</v>
      </c>
      <c r="IA324" s="1">
        <f t="shared" ref="IA324:IA387" si="163">FS324+GN324+GT324+GU324+HE324+HG324+HR324+HT324+HU324+HW324+HX324</f>
        <v>0</v>
      </c>
      <c r="IB324" s="1">
        <v>0</v>
      </c>
      <c r="IC324" s="1">
        <v>0</v>
      </c>
      <c r="ID324" s="23">
        <v>0</v>
      </c>
      <c r="IE324" s="23"/>
      <c r="IF324" s="23"/>
      <c r="IG324" s="36">
        <v>1</v>
      </c>
      <c r="IH324" s="37" t="s">
        <v>242</v>
      </c>
      <c r="II324" s="179">
        <v>0</v>
      </c>
      <c r="IJ324" s="1" t="s">
        <v>1070</v>
      </c>
      <c r="IK324" s="1" t="s">
        <v>1270</v>
      </c>
      <c r="IL324" s="38" t="s">
        <v>242</v>
      </c>
      <c r="JE324" s="23"/>
      <c r="JI324" s="38" t="s">
        <v>242</v>
      </c>
      <c r="JN324" s="23"/>
    </row>
    <row r="325" s="1" customFormat="1" spans="1:274">
      <c r="A325" s="17">
        <v>190</v>
      </c>
      <c r="B325" s="48">
        <v>3001597751</v>
      </c>
      <c r="C325" s="48" t="s">
        <v>1271</v>
      </c>
      <c r="E325" s="49">
        <v>3</v>
      </c>
      <c r="F325" s="49">
        <v>2</v>
      </c>
      <c r="G325" s="17">
        <v>3</v>
      </c>
      <c r="H325" s="1">
        <v>1</v>
      </c>
      <c r="I325" s="71">
        <v>63.2908966461328</v>
      </c>
      <c r="J325" s="47">
        <v>2</v>
      </c>
      <c r="K325" s="68">
        <f t="shared" si="154"/>
        <v>6.32908966461328</v>
      </c>
      <c r="L325" s="49">
        <v>4</v>
      </c>
      <c r="M325" s="78">
        <v>20972</v>
      </c>
      <c r="N325" s="1">
        <v>1</v>
      </c>
      <c r="O325" s="1">
        <v>0</v>
      </c>
      <c r="P325" s="1">
        <v>1</v>
      </c>
      <c r="Q325" s="1">
        <v>2</v>
      </c>
      <c r="R325" s="1">
        <v>1</v>
      </c>
      <c r="S325" s="19">
        <v>320</v>
      </c>
      <c r="T325" s="83">
        <v>323</v>
      </c>
      <c r="U325" s="1">
        <v>1</v>
      </c>
      <c r="V325" s="1">
        <v>1</v>
      </c>
      <c r="W325" s="1">
        <v>1</v>
      </c>
      <c r="X325" s="1">
        <v>1</v>
      </c>
      <c r="Z325" s="88">
        <v>44089</v>
      </c>
      <c r="AA325" s="17">
        <v>130</v>
      </c>
      <c r="AB325" s="17">
        <v>0</v>
      </c>
      <c r="AC325" s="1">
        <v>26.89</v>
      </c>
      <c r="AD325" s="1">
        <v>2</v>
      </c>
      <c r="AE325" s="20" t="s">
        <v>291</v>
      </c>
      <c r="AF325" s="16"/>
      <c r="AG325" s="16" t="s">
        <v>255</v>
      </c>
      <c r="AH325" s="16">
        <v>3</v>
      </c>
      <c r="AI325" s="21">
        <v>3</v>
      </c>
      <c r="AJ325" s="16">
        <v>2</v>
      </c>
      <c r="AK325" s="17">
        <v>2</v>
      </c>
      <c r="AL325" s="107">
        <v>2</v>
      </c>
      <c r="AM325" s="1">
        <v>4</v>
      </c>
      <c r="AN325" s="1">
        <v>3</v>
      </c>
      <c r="AO325" s="1">
        <v>0</v>
      </c>
      <c r="AP325" s="1">
        <v>0</v>
      </c>
      <c r="AQ325" s="17">
        <v>4</v>
      </c>
      <c r="AR325" s="1">
        <v>2</v>
      </c>
      <c r="AS325" s="3">
        <v>2</v>
      </c>
      <c r="AT325" s="17" t="s">
        <v>259</v>
      </c>
      <c r="AU325" s="3">
        <v>2</v>
      </c>
      <c r="AV325" s="17">
        <v>1</v>
      </c>
      <c r="AW325" s="1">
        <v>0</v>
      </c>
      <c r="AX325" s="1">
        <v>1</v>
      </c>
      <c r="AY325" s="1">
        <v>1</v>
      </c>
      <c r="AZ325" s="1">
        <v>0</v>
      </c>
      <c r="BA325" s="1">
        <v>0</v>
      </c>
      <c r="BB325" s="107">
        <v>0</v>
      </c>
      <c r="BC325" s="22">
        <v>0</v>
      </c>
      <c r="BD325" s="22">
        <v>0</v>
      </c>
      <c r="BE325" s="22"/>
      <c r="BF325" s="1">
        <v>0</v>
      </c>
      <c r="BG325" s="1">
        <v>0</v>
      </c>
      <c r="BH325" s="17">
        <v>0</v>
      </c>
      <c r="BI325" s="1">
        <v>0</v>
      </c>
      <c r="BJ325" s="17">
        <v>0</v>
      </c>
      <c r="BK325" s="23">
        <v>4</v>
      </c>
      <c r="BL325" s="1">
        <v>0</v>
      </c>
      <c r="BM325" s="1">
        <v>0</v>
      </c>
      <c r="BN325" s="1">
        <v>1</v>
      </c>
      <c r="BO325" s="1" t="s">
        <v>1272</v>
      </c>
      <c r="BP325" s="1">
        <v>1</v>
      </c>
      <c r="BQ325" s="1">
        <v>1</v>
      </c>
      <c r="BR325" s="1">
        <v>71.52</v>
      </c>
      <c r="BS325" s="1">
        <v>2</v>
      </c>
      <c r="BT325" s="1">
        <v>2</v>
      </c>
      <c r="BU325" s="1">
        <v>3</v>
      </c>
      <c r="BW325" s="1">
        <v>3.89</v>
      </c>
      <c r="BX325" s="17">
        <v>1</v>
      </c>
      <c r="BY325" s="1">
        <v>2</v>
      </c>
      <c r="BZ325" s="1">
        <v>56.2</v>
      </c>
      <c r="CA325" s="1">
        <v>155</v>
      </c>
      <c r="CB325" s="24">
        <v>2</v>
      </c>
      <c r="CC325" s="24">
        <v>130</v>
      </c>
      <c r="CD325" s="48">
        <f t="shared" si="133"/>
        <v>2.6</v>
      </c>
      <c r="CE325" s="48">
        <v>3</v>
      </c>
      <c r="CF325" s="25">
        <v>0</v>
      </c>
      <c r="CG325" s="17">
        <v>0</v>
      </c>
      <c r="CH325" s="17">
        <v>0</v>
      </c>
      <c r="CI325" s="17">
        <v>0</v>
      </c>
      <c r="CJ325" s="17">
        <v>0</v>
      </c>
      <c r="CK325" s="17">
        <v>130</v>
      </c>
      <c r="CL325" s="1">
        <f t="shared" si="141"/>
        <v>2.6</v>
      </c>
      <c r="CM325" s="22">
        <v>11.8</v>
      </c>
      <c r="CN325" s="17">
        <v>1</v>
      </c>
      <c r="CO325" s="1">
        <v>93</v>
      </c>
      <c r="CP325" s="1">
        <v>6</v>
      </c>
      <c r="CQ325" s="1">
        <f t="shared" si="132"/>
        <v>9.3</v>
      </c>
      <c r="CR325" s="1">
        <v>1.08</v>
      </c>
      <c r="CS325" s="1">
        <f t="shared" si="134"/>
        <v>10.8</v>
      </c>
      <c r="CT325" s="107">
        <v>1</v>
      </c>
      <c r="CU325" s="22">
        <v>43</v>
      </c>
      <c r="CV325" s="107">
        <v>2</v>
      </c>
      <c r="CW325" s="22">
        <v>12.7</v>
      </c>
      <c r="CX325" s="26">
        <f t="shared" si="155"/>
        <v>1.10380372095596</v>
      </c>
      <c r="CY325" s="27">
        <f t="shared" si="156"/>
        <v>0.728510455830932</v>
      </c>
      <c r="CZ325" s="26">
        <f t="shared" si="157"/>
        <v>3.655</v>
      </c>
      <c r="DA325" s="28">
        <f t="shared" si="158"/>
        <v>-2.92648954416907</v>
      </c>
      <c r="DB325" s="107">
        <v>1</v>
      </c>
      <c r="DC325" s="1">
        <v>1</v>
      </c>
      <c r="DD325" s="17">
        <v>2</v>
      </c>
      <c r="DE325" s="29">
        <f t="shared" si="149"/>
        <v>1</v>
      </c>
      <c r="DF325" s="141">
        <v>1</v>
      </c>
      <c r="DG325" s="1">
        <v>33</v>
      </c>
      <c r="DH325" s="1">
        <f t="shared" si="135"/>
        <v>3.3</v>
      </c>
      <c r="DI325" s="1">
        <v>34</v>
      </c>
      <c r="DJ325" s="1">
        <f t="shared" si="159"/>
        <v>3.4</v>
      </c>
      <c r="DK325" s="17">
        <v>2</v>
      </c>
      <c r="DL325" s="1">
        <v>91</v>
      </c>
      <c r="DM325" s="1">
        <v>60</v>
      </c>
      <c r="DN325" s="1">
        <f t="shared" si="142"/>
        <v>6</v>
      </c>
      <c r="DO325" s="1">
        <v>6487</v>
      </c>
      <c r="DP325" s="1">
        <v>2</v>
      </c>
      <c r="DQ325" s="1">
        <f t="shared" si="143"/>
        <v>6.487</v>
      </c>
      <c r="DR325" s="1">
        <v>82</v>
      </c>
      <c r="DS325" s="25">
        <v>7</v>
      </c>
      <c r="DT325" s="1" t="s">
        <v>241</v>
      </c>
      <c r="DU325" s="1">
        <v>1</v>
      </c>
      <c r="DV325" s="1">
        <v>5</v>
      </c>
      <c r="DW325" s="1">
        <v>1</v>
      </c>
      <c r="DX325" s="20">
        <v>7.22</v>
      </c>
      <c r="DY325" s="1">
        <v>84.1</v>
      </c>
      <c r="DZ325" s="30">
        <v>152</v>
      </c>
      <c r="EA325" s="1">
        <v>127</v>
      </c>
      <c r="EB325" s="1">
        <v>12.4</v>
      </c>
      <c r="EC325" s="1">
        <v>81.2</v>
      </c>
      <c r="ED325" s="1">
        <v>1.08</v>
      </c>
      <c r="EE325" s="1">
        <v>39</v>
      </c>
      <c r="EF325" s="1">
        <v>19</v>
      </c>
      <c r="EG325" s="26">
        <f t="shared" si="150"/>
        <v>1.27875360095283</v>
      </c>
      <c r="EH325" s="26">
        <f t="shared" si="151"/>
        <v>0.843977376628867</v>
      </c>
      <c r="EI325" s="1">
        <f t="shared" si="152"/>
        <v>3.315</v>
      </c>
      <c r="EJ325" s="28">
        <f t="shared" si="153"/>
        <v>-2.47102262337113</v>
      </c>
      <c r="EK325" s="22">
        <v>2</v>
      </c>
      <c r="EL325" s="1">
        <v>2</v>
      </c>
      <c r="EM325" s="1">
        <v>249</v>
      </c>
      <c r="EN325" s="1">
        <v>467</v>
      </c>
      <c r="EO325" s="1">
        <v>75</v>
      </c>
      <c r="EP325" s="1">
        <v>62</v>
      </c>
      <c r="EQ325" s="1">
        <v>6266</v>
      </c>
      <c r="ER325" s="25">
        <v>74</v>
      </c>
      <c r="ES325" s="23"/>
      <c r="ET325" s="1">
        <v>1</v>
      </c>
      <c r="EU325" s="1">
        <v>5.76</v>
      </c>
      <c r="EV325" s="1">
        <v>63.7</v>
      </c>
      <c r="EW325" s="30">
        <v>149</v>
      </c>
      <c r="EX325" s="1">
        <v>141</v>
      </c>
      <c r="FB325" s="1">
        <v>40</v>
      </c>
      <c r="FC325" s="1">
        <v>14</v>
      </c>
      <c r="FD325" s="1">
        <v>164</v>
      </c>
      <c r="FE325" s="1">
        <v>90</v>
      </c>
      <c r="FF325" s="1">
        <v>78</v>
      </c>
      <c r="FG325" s="1">
        <v>61</v>
      </c>
      <c r="FH325" s="1">
        <v>5461</v>
      </c>
      <c r="FI325" s="1">
        <v>78</v>
      </c>
      <c r="FK325" s="20">
        <v>37.1</v>
      </c>
      <c r="FL325" s="1">
        <v>36.8</v>
      </c>
      <c r="FN325" s="31">
        <v>0</v>
      </c>
      <c r="FO325" s="32">
        <v>0</v>
      </c>
      <c r="FP325" s="1">
        <v>0</v>
      </c>
      <c r="FQ325" s="1">
        <v>0</v>
      </c>
      <c r="FR325" s="1">
        <v>0</v>
      </c>
      <c r="FS325" s="1">
        <v>0</v>
      </c>
      <c r="FT325" s="1">
        <f t="shared" si="160"/>
        <v>0</v>
      </c>
      <c r="FU325" s="1">
        <v>0</v>
      </c>
      <c r="FV325" s="1">
        <f t="shared" si="161"/>
        <v>0</v>
      </c>
      <c r="FW325" s="1">
        <v>0</v>
      </c>
      <c r="FX325" s="1">
        <v>0</v>
      </c>
      <c r="FY325" s="17">
        <v>0</v>
      </c>
      <c r="FZ325" s="1">
        <v>0</v>
      </c>
      <c r="GB325" s="1">
        <v>0</v>
      </c>
      <c r="GC325" s="1">
        <v>0</v>
      </c>
      <c r="GD325" s="17">
        <v>0</v>
      </c>
      <c r="GE325" s="1">
        <v>0</v>
      </c>
      <c r="GG325" s="1">
        <v>0</v>
      </c>
      <c r="GH325" s="1">
        <v>0</v>
      </c>
      <c r="GI325" s="17">
        <v>0</v>
      </c>
      <c r="GJ325" s="1">
        <v>0</v>
      </c>
      <c r="GK325" s="1">
        <v>0</v>
      </c>
      <c r="GL325" s="1">
        <v>0</v>
      </c>
      <c r="GM325" s="32">
        <v>0</v>
      </c>
      <c r="GN325" s="17">
        <v>0</v>
      </c>
      <c r="GO325" s="17">
        <v>0</v>
      </c>
      <c r="GP325" s="1">
        <v>0</v>
      </c>
      <c r="GQ325" s="1">
        <v>0</v>
      </c>
      <c r="GR325" s="1">
        <v>0</v>
      </c>
      <c r="GS325" s="1">
        <v>0</v>
      </c>
      <c r="GT325" s="32">
        <v>0</v>
      </c>
      <c r="GU325" s="32">
        <v>0</v>
      </c>
      <c r="GV325" s="1">
        <v>0</v>
      </c>
      <c r="GW325" s="1">
        <v>0</v>
      </c>
      <c r="GX325" s="157">
        <v>0</v>
      </c>
      <c r="GY325" s="17">
        <v>0</v>
      </c>
      <c r="GZ325" s="17">
        <v>0</v>
      </c>
      <c r="HA325" s="25">
        <v>0</v>
      </c>
      <c r="HB325" s="1">
        <v>0</v>
      </c>
      <c r="HC325" s="17">
        <v>0</v>
      </c>
      <c r="HD325" s="170">
        <v>0</v>
      </c>
      <c r="HE325" s="17">
        <v>0</v>
      </c>
      <c r="HF325" s="17">
        <v>0</v>
      </c>
      <c r="HG325" s="17">
        <v>0</v>
      </c>
      <c r="HH325" s="17">
        <v>0</v>
      </c>
      <c r="HI325" s="17">
        <v>0</v>
      </c>
      <c r="HL325" s="1">
        <v>0</v>
      </c>
      <c r="HM325" s="1">
        <v>0</v>
      </c>
      <c r="HN325" s="1">
        <v>0</v>
      </c>
      <c r="HO325" s="1">
        <v>0</v>
      </c>
      <c r="HP325" s="1">
        <v>0</v>
      </c>
      <c r="HQ325" s="1">
        <v>0</v>
      </c>
      <c r="HR325" s="32">
        <v>0</v>
      </c>
      <c r="HS325" s="1">
        <v>0</v>
      </c>
      <c r="HT325" s="32">
        <v>0</v>
      </c>
      <c r="HU325" s="32">
        <v>0</v>
      </c>
      <c r="HW325" s="32">
        <v>0</v>
      </c>
      <c r="HX325" s="32">
        <v>0</v>
      </c>
      <c r="HY325" s="1">
        <f t="shared" si="162"/>
        <v>0</v>
      </c>
      <c r="HZ325" s="1">
        <v>0</v>
      </c>
      <c r="IA325" s="1">
        <f t="shared" si="163"/>
        <v>0</v>
      </c>
      <c r="IB325" s="1">
        <v>0</v>
      </c>
      <c r="IC325" s="1">
        <v>0</v>
      </c>
      <c r="ID325" s="23">
        <v>0</v>
      </c>
      <c r="IE325" s="23"/>
      <c r="IF325" s="23"/>
      <c r="IG325" s="36">
        <v>4</v>
      </c>
      <c r="IH325" s="37" t="s">
        <v>242</v>
      </c>
      <c r="II325" s="179">
        <v>0</v>
      </c>
      <c r="IJ325" s="1" t="s">
        <v>248</v>
      </c>
      <c r="IL325" s="38" t="s">
        <v>242</v>
      </c>
      <c r="JE325" s="23"/>
      <c r="JI325" s="38" t="s">
        <v>242</v>
      </c>
      <c r="JN325" s="23"/>
    </row>
    <row r="326" s="1" customFormat="1" ht="30" spans="1:274">
      <c r="A326" s="17">
        <v>191</v>
      </c>
      <c r="B326" s="48" t="s">
        <v>1273</v>
      </c>
      <c r="C326" s="48" t="s">
        <v>1274</v>
      </c>
      <c r="E326" s="49">
        <v>3</v>
      </c>
      <c r="F326" s="49">
        <v>2</v>
      </c>
      <c r="G326" s="17">
        <v>3</v>
      </c>
      <c r="H326" s="1">
        <v>2</v>
      </c>
      <c r="I326" s="71">
        <v>74.463386142951</v>
      </c>
      <c r="J326" s="47">
        <v>2</v>
      </c>
      <c r="K326" s="68">
        <f t="shared" si="154"/>
        <v>7.4463386142951</v>
      </c>
      <c r="L326" s="49">
        <v>5</v>
      </c>
      <c r="M326" s="78">
        <v>16893</v>
      </c>
      <c r="N326" s="1">
        <v>0</v>
      </c>
      <c r="O326" s="1">
        <v>1</v>
      </c>
      <c r="P326" s="1">
        <v>0</v>
      </c>
      <c r="Q326" s="1">
        <v>0</v>
      </c>
      <c r="R326" s="1">
        <v>0</v>
      </c>
      <c r="S326" s="19">
        <v>321</v>
      </c>
      <c r="T326" s="83">
        <v>324</v>
      </c>
      <c r="U326" s="1">
        <v>1</v>
      </c>
      <c r="V326" s="1">
        <v>1</v>
      </c>
      <c r="W326" s="1">
        <v>1</v>
      </c>
      <c r="X326" s="1">
        <v>1</v>
      </c>
      <c r="Z326" s="88">
        <v>44091</v>
      </c>
      <c r="AA326" s="17">
        <v>59</v>
      </c>
      <c r="AB326" s="17" t="s">
        <v>756</v>
      </c>
      <c r="AC326" s="1">
        <v>24.43</v>
      </c>
      <c r="AD326" s="1">
        <v>2</v>
      </c>
      <c r="AE326" s="20" t="s">
        <v>729</v>
      </c>
      <c r="AF326" s="16"/>
      <c r="AG326" s="16" t="s">
        <v>235</v>
      </c>
      <c r="AH326" s="16">
        <v>1</v>
      </c>
      <c r="AI326" s="21">
        <v>1</v>
      </c>
      <c r="AJ326" s="16">
        <v>2.1</v>
      </c>
      <c r="AK326" s="17">
        <v>2.1</v>
      </c>
      <c r="AL326" s="107">
        <v>2</v>
      </c>
      <c r="AM326" s="1">
        <v>1</v>
      </c>
      <c r="AN326" s="1">
        <v>1</v>
      </c>
      <c r="AO326" s="1">
        <v>0</v>
      </c>
      <c r="AP326" s="1">
        <v>0</v>
      </c>
      <c r="AQ326" s="17">
        <v>1</v>
      </c>
      <c r="AR326" s="1">
        <v>1</v>
      </c>
      <c r="AS326" s="1">
        <v>1</v>
      </c>
      <c r="AT326" s="17" t="s">
        <v>246</v>
      </c>
      <c r="AU326" s="17">
        <v>1</v>
      </c>
      <c r="AV326" s="17">
        <v>1</v>
      </c>
      <c r="AW326" s="1">
        <v>0</v>
      </c>
      <c r="AX326" s="1">
        <v>1</v>
      </c>
      <c r="AY326" s="1">
        <v>1</v>
      </c>
      <c r="AZ326" s="1">
        <v>1</v>
      </c>
      <c r="BA326" s="1">
        <v>1</v>
      </c>
      <c r="BB326" s="107">
        <v>1</v>
      </c>
      <c r="BC326" s="22">
        <v>0</v>
      </c>
      <c r="BD326" s="22">
        <v>0</v>
      </c>
      <c r="BE326" s="22"/>
      <c r="BF326" s="1">
        <v>1</v>
      </c>
      <c r="BG326" s="1">
        <v>1</v>
      </c>
      <c r="BH326" s="17">
        <v>1</v>
      </c>
      <c r="BI326" s="1">
        <v>0</v>
      </c>
      <c r="BJ326" s="17">
        <v>0</v>
      </c>
      <c r="BK326" s="23">
        <v>1</v>
      </c>
      <c r="BL326" s="1">
        <v>0</v>
      </c>
      <c r="BM326" s="1">
        <v>0</v>
      </c>
      <c r="BN326" s="1">
        <v>1</v>
      </c>
      <c r="BO326" s="1">
        <v>0</v>
      </c>
      <c r="BP326" s="1">
        <v>1</v>
      </c>
      <c r="BQ326" s="1">
        <v>1</v>
      </c>
      <c r="BR326" s="1">
        <v>6.26</v>
      </c>
      <c r="BS326" s="1">
        <v>1</v>
      </c>
      <c r="BT326" s="1">
        <v>2</v>
      </c>
      <c r="BU326" s="1">
        <v>2</v>
      </c>
      <c r="BW326" s="1">
        <v>5.64</v>
      </c>
      <c r="BX326" s="1">
        <v>2</v>
      </c>
      <c r="BY326" s="66">
        <v>3</v>
      </c>
      <c r="BZ326" s="1">
        <v>79.3</v>
      </c>
      <c r="CA326" s="1">
        <v>138</v>
      </c>
      <c r="CB326" s="24">
        <v>2</v>
      </c>
      <c r="CC326" s="24">
        <v>59</v>
      </c>
      <c r="CD326" s="48">
        <f t="shared" si="133"/>
        <v>1.18</v>
      </c>
      <c r="CE326" s="48">
        <v>2</v>
      </c>
      <c r="CF326" s="25">
        <v>0</v>
      </c>
      <c r="CG326" s="17" t="s">
        <v>1275</v>
      </c>
      <c r="CH326" s="17">
        <v>0</v>
      </c>
      <c r="CI326" s="17">
        <v>0</v>
      </c>
      <c r="CJ326" s="17">
        <v>0</v>
      </c>
      <c r="CK326" s="17">
        <v>59</v>
      </c>
      <c r="CL326" s="1">
        <f t="shared" si="141"/>
        <v>1.18</v>
      </c>
      <c r="CM326" s="22">
        <v>13.8</v>
      </c>
      <c r="CN326" s="17">
        <v>1</v>
      </c>
      <c r="CO326" s="1">
        <v>64.9</v>
      </c>
      <c r="CP326" s="1">
        <v>3</v>
      </c>
      <c r="CQ326" s="1">
        <f t="shared" ref="CQ326:CQ389" si="164">CO326/10</f>
        <v>6.49</v>
      </c>
      <c r="CR326" s="1">
        <v>1.21</v>
      </c>
      <c r="CS326" s="1">
        <f t="shared" si="134"/>
        <v>12.1</v>
      </c>
      <c r="CT326" s="22">
        <v>2</v>
      </c>
      <c r="CU326" s="22">
        <v>35</v>
      </c>
      <c r="CV326" s="107">
        <v>2</v>
      </c>
      <c r="CW326" s="22">
        <v>20.8</v>
      </c>
      <c r="CX326" s="26">
        <f t="shared" si="155"/>
        <v>1.31806333496276</v>
      </c>
      <c r="CY326" s="27">
        <f t="shared" si="156"/>
        <v>0.869921801075423</v>
      </c>
      <c r="CZ326" s="26">
        <f t="shared" si="157"/>
        <v>2.975</v>
      </c>
      <c r="DA326" s="28">
        <f t="shared" si="158"/>
        <v>-2.10507819892458</v>
      </c>
      <c r="DB326" s="22">
        <v>2</v>
      </c>
      <c r="DC326" s="1">
        <v>1</v>
      </c>
      <c r="DD326" s="17">
        <v>2</v>
      </c>
      <c r="DE326" s="29">
        <f t="shared" si="149"/>
        <v>0</v>
      </c>
      <c r="DF326" s="29">
        <v>0</v>
      </c>
      <c r="DG326" s="1">
        <v>22</v>
      </c>
      <c r="DH326" s="1">
        <f t="shared" si="135"/>
        <v>2.2</v>
      </c>
      <c r="DI326" s="1">
        <v>45</v>
      </c>
      <c r="DJ326" s="1">
        <f t="shared" si="159"/>
        <v>4.5</v>
      </c>
      <c r="DK326" s="1">
        <v>3</v>
      </c>
      <c r="DL326" s="1">
        <v>59</v>
      </c>
      <c r="DM326" s="1">
        <v>66</v>
      </c>
      <c r="DN326" s="1">
        <f t="shared" si="142"/>
        <v>6.6</v>
      </c>
      <c r="DO326" s="1">
        <v>3935</v>
      </c>
      <c r="DP326" s="1">
        <v>2</v>
      </c>
      <c r="DQ326" s="1">
        <f t="shared" si="143"/>
        <v>3.935</v>
      </c>
      <c r="DR326" s="1">
        <v>69</v>
      </c>
      <c r="DS326" s="25">
        <v>5.1</v>
      </c>
      <c r="DT326" s="1" t="s">
        <v>260</v>
      </c>
      <c r="DU326" s="1">
        <v>1</v>
      </c>
      <c r="DV326" s="1">
        <v>6</v>
      </c>
      <c r="DW326" s="1">
        <v>1</v>
      </c>
      <c r="DX326" s="20">
        <v>4.66</v>
      </c>
      <c r="DY326" s="1">
        <v>91.7</v>
      </c>
      <c r="DZ326" s="30">
        <v>114</v>
      </c>
      <c r="EA326" s="1">
        <v>33</v>
      </c>
      <c r="EB326" s="1">
        <v>14.5</v>
      </c>
      <c r="EC326" s="1">
        <v>59.3</v>
      </c>
      <c r="ED326" s="1">
        <v>1.27</v>
      </c>
      <c r="EE326" s="1">
        <v>27</v>
      </c>
      <c r="EF326" s="1">
        <v>17.6</v>
      </c>
      <c r="EG326" s="26">
        <f t="shared" si="150"/>
        <v>1.24551266781415</v>
      </c>
      <c r="EH326" s="26">
        <f t="shared" si="151"/>
        <v>0.822038360757339</v>
      </c>
      <c r="EI326" s="1">
        <f t="shared" si="152"/>
        <v>2.295</v>
      </c>
      <c r="EJ326" s="28">
        <f t="shared" si="153"/>
        <v>-1.47296163924266</v>
      </c>
      <c r="EK326" s="22">
        <v>2</v>
      </c>
      <c r="EL326" s="1">
        <v>2</v>
      </c>
      <c r="EM326" s="1">
        <v>51</v>
      </c>
      <c r="EN326" s="1">
        <v>152</v>
      </c>
      <c r="EO326" s="1">
        <v>57</v>
      </c>
      <c r="EP326" s="1">
        <v>52</v>
      </c>
      <c r="EQ326" s="1">
        <v>3173</v>
      </c>
      <c r="ER326" s="25">
        <v>66</v>
      </c>
      <c r="ES326" s="23"/>
      <c r="ET326" s="1">
        <v>1</v>
      </c>
      <c r="EU326" s="1">
        <v>1.71</v>
      </c>
      <c r="EV326" s="1">
        <v>71.4</v>
      </c>
      <c r="EW326" s="30">
        <v>112</v>
      </c>
      <c r="EX326" s="1">
        <v>29</v>
      </c>
      <c r="EY326" s="1">
        <v>14.2</v>
      </c>
      <c r="EZ326" s="1">
        <v>61.6</v>
      </c>
      <c r="FA326" s="1">
        <v>1.24</v>
      </c>
      <c r="FB326" s="1">
        <v>35</v>
      </c>
      <c r="FC326" s="1">
        <v>30.2</v>
      </c>
      <c r="FD326" s="1">
        <v>44</v>
      </c>
      <c r="FE326" s="1">
        <v>67</v>
      </c>
      <c r="FF326" s="1">
        <v>47</v>
      </c>
      <c r="FG326" s="1">
        <v>58</v>
      </c>
      <c r="FH326" s="1">
        <v>2585</v>
      </c>
      <c r="FI326" s="1">
        <v>76</v>
      </c>
      <c r="FK326" s="20">
        <v>39</v>
      </c>
      <c r="FL326" s="1">
        <v>36.5</v>
      </c>
      <c r="FM326" s="17"/>
      <c r="FN326" s="31">
        <v>1</v>
      </c>
      <c r="FO326" s="157">
        <v>1</v>
      </c>
      <c r="FP326" s="1">
        <v>2</v>
      </c>
      <c r="FQ326" s="1">
        <v>1</v>
      </c>
      <c r="FR326" s="1" t="s">
        <v>596</v>
      </c>
      <c r="FS326" s="1">
        <v>0</v>
      </c>
      <c r="FT326" s="1">
        <f t="shared" si="160"/>
        <v>0</v>
      </c>
      <c r="FU326" s="1">
        <v>1</v>
      </c>
      <c r="FV326" s="1">
        <f t="shared" si="161"/>
        <v>1</v>
      </c>
      <c r="FW326" s="1">
        <v>1</v>
      </c>
      <c r="FX326" s="1">
        <v>0</v>
      </c>
      <c r="FY326" s="17">
        <v>0</v>
      </c>
      <c r="FZ326" s="1">
        <v>0</v>
      </c>
      <c r="GB326" s="1">
        <v>0</v>
      </c>
      <c r="GC326" s="1">
        <v>0</v>
      </c>
      <c r="GD326" s="17">
        <v>0</v>
      </c>
      <c r="GE326" s="1">
        <v>0</v>
      </c>
      <c r="GG326" s="1">
        <v>0</v>
      </c>
      <c r="GH326" s="1">
        <v>0</v>
      </c>
      <c r="GI326" s="17">
        <v>0</v>
      </c>
      <c r="GJ326" s="1">
        <v>0</v>
      </c>
      <c r="GK326" s="1">
        <v>0</v>
      </c>
      <c r="GL326" s="1">
        <v>0</v>
      </c>
      <c r="GM326" s="32">
        <v>0</v>
      </c>
      <c r="GN326" s="17">
        <v>0</v>
      </c>
      <c r="GO326" s="17">
        <v>0</v>
      </c>
      <c r="GP326" s="1">
        <v>0</v>
      </c>
      <c r="GQ326" s="1">
        <v>0</v>
      </c>
      <c r="GR326" s="1">
        <v>0</v>
      </c>
      <c r="GS326" s="1">
        <v>0</v>
      </c>
      <c r="GT326" s="32">
        <v>0</v>
      </c>
      <c r="GU326" s="32">
        <v>0</v>
      </c>
      <c r="GV326" s="1">
        <v>0</v>
      </c>
      <c r="GW326" s="1">
        <v>0</v>
      </c>
      <c r="GX326" s="157">
        <v>0</v>
      </c>
      <c r="GY326" s="17">
        <v>0</v>
      </c>
      <c r="GZ326" s="17">
        <v>0</v>
      </c>
      <c r="HA326" s="25">
        <v>0</v>
      </c>
      <c r="HB326" s="1">
        <v>0</v>
      </c>
      <c r="HC326" s="17">
        <v>0</v>
      </c>
      <c r="HD326" s="170">
        <v>0</v>
      </c>
      <c r="HE326" s="17">
        <v>0</v>
      </c>
      <c r="HF326" s="17">
        <v>0</v>
      </c>
      <c r="HG326" s="17">
        <v>0</v>
      </c>
      <c r="HH326" s="17">
        <v>0</v>
      </c>
      <c r="HI326" s="17">
        <v>0</v>
      </c>
      <c r="HL326" s="1" t="s">
        <v>1275</v>
      </c>
      <c r="HM326" s="1">
        <v>0</v>
      </c>
      <c r="HN326" s="1">
        <v>0</v>
      </c>
      <c r="HO326" s="1">
        <v>0</v>
      </c>
      <c r="HP326" s="1">
        <v>0</v>
      </c>
      <c r="HQ326" s="1">
        <v>0</v>
      </c>
      <c r="HR326" s="32">
        <v>0</v>
      </c>
      <c r="HS326" s="1">
        <v>0</v>
      </c>
      <c r="HT326" s="32">
        <v>0</v>
      </c>
      <c r="HU326" s="32">
        <v>0</v>
      </c>
      <c r="HW326" s="32">
        <v>0</v>
      </c>
      <c r="HX326" s="32">
        <v>0</v>
      </c>
      <c r="HY326" s="1">
        <f t="shared" si="162"/>
        <v>0</v>
      </c>
      <c r="HZ326" s="1">
        <v>0</v>
      </c>
      <c r="IA326" s="1">
        <f t="shared" si="163"/>
        <v>0</v>
      </c>
      <c r="IB326" s="1">
        <v>0</v>
      </c>
      <c r="IC326" s="1">
        <v>0</v>
      </c>
      <c r="ID326" s="23">
        <v>0</v>
      </c>
      <c r="IE326" s="23"/>
      <c r="IF326" s="23"/>
      <c r="IG326" s="36">
        <v>1</v>
      </c>
      <c r="IH326" s="37" t="s">
        <v>242</v>
      </c>
      <c r="II326" s="179">
        <v>0</v>
      </c>
      <c r="IJ326" s="1" t="s">
        <v>248</v>
      </c>
      <c r="IL326" s="38" t="s">
        <v>242</v>
      </c>
      <c r="JE326" s="23"/>
      <c r="JI326" s="38" t="s">
        <v>242</v>
      </c>
      <c r="JN326" s="23"/>
    </row>
    <row r="327" s="1" customFormat="1" ht="30" spans="1:274">
      <c r="A327" s="17">
        <v>192</v>
      </c>
      <c r="B327" s="48">
        <v>3001599354</v>
      </c>
      <c r="C327" s="48" t="s">
        <v>1276</v>
      </c>
      <c r="E327" s="49">
        <v>3</v>
      </c>
      <c r="F327" s="49">
        <v>2</v>
      </c>
      <c r="G327" s="17">
        <v>3</v>
      </c>
      <c r="H327" s="1">
        <v>1</v>
      </c>
      <c r="I327" s="71">
        <v>46.0445039902138</v>
      </c>
      <c r="J327" s="47">
        <v>1</v>
      </c>
      <c r="K327" s="68">
        <f t="shared" si="154"/>
        <v>4.60445039902138</v>
      </c>
      <c r="L327" s="49">
        <v>2</v>
      </c>
      <c r="M327" s="78">
        <v>27273</v>
      </c>
      <c r="N327" s="1">
        <v>0</v>
      </c>
      <c r="O327" s="1">
        <v>0</v>
      </c>
      <c r="P327" s="1">
        <v>0</v>
      </c>
      <c r="Q327" s="1">
        <v>0</v>
      </c>
      <c r="R327" s="1">
        <v>0</v>
      </c>
      <c r="S327" s="19">
        <v>322</v>
      </c>
      <c r="T327" s="83">
        <v>325</v>
      </c>
      <c r="U327" s="1">
        <v>1</v>
      </c>
      <c r="V327" s="1">
        <v>1</v>
      </c>
      <c r="W327" s="1">
        <v>1</v>
      </c>
      <c r="X327" s="1">
        <v>1</v>
      </c>
      <c r="Z327" s="88">
        <v>44091</v>
      </c>
      <c r="AA327" s="17">
        <v>89</v>
      </c>
      <c r="AB327" s="17">
        <v>0</v>
      </c>
      <c r="AC327" s="1">
        <v>23.04</v>
      </c>
      <c r="AD327" s="1">
        <v>2</v>
      </c>
      <c r="AE327" s="20" t="s">
        <v>245</v>
      </c>
      <c r="AF327" s="16"/>
      <c r="AG327" s="16" t="s">
        <v>235</v>
      </c>
      <c r="AH327" s="16">
        <v>1</v>
      </c>
      <c r="AI327" s="21">
        <v>1</v>
      </c>
      <c r="AJ327" s="16">
        <v>1.3</v>
      </c>
      <c r="AK327" s="17">
        <v>1.3</v>
      </c>
      <c r="AL327" s="22">
        <v>1</v>
      </c>
      <c r="AM327" s="1">
        <v>1</v>
      </c>
      <c r="AN327" s="1">
        <v>1</v>
      </c>
      <c r="AO327" s="1">
        <v>0</v>
      </c>
      <c r="AP327" s="1">
        <v>0</v>
      </c>
      <c r="AQ327" s="17">
        <v>1</v>
      </c>
      <c r="AR327" s="1">
        <v>1</v>
      </c>
      <c r="AS327" s="1">
        <v>1</v>
      </c>
      <c r="AT327" s="17">
        <v>0</v>
      </c>
      <c r="AU327" s="17">
        <v>0</v>
      </c>
      <c r="AV327" s="17">
        <v>0</v>
      </c>
      <c r="AW327" s="1">
        <v>0</v>
      </c>
      <c r="AX327" s="1">
        <v>1</v>
      </c>
      <c r="AY327" s="1">
        <v>1</v>
      </c>
      <c r="AZ327" s="1">
        <v>1</v>
      </c>
      <c r="BA327" s="1">
        <v>1</v>
      </c>
      <c r="BB327" s="107">
        <v>1</v>
      </c>
      <c r="BC327" s="22">
        <v>0</v>
      </c>
      <c r="BD327" s="22">
        <v>0</v>
      </c>
      <c r="BE327" s="22"/>
      <c r="BF327" s="1">
        <v>1</v>
      </c>
      <c r="BG327" s="1">
        <v>1</v>
      </c>
      <c r="BH327" s="17">
        <v>1</v>
      </c>
      <c r="BI327" s="1">
        <v>0</v>
      </c>
      <c r="BJ327" s="17">
        <v>0</v>
      </c>
      <c r="BK327" s="23">
        <v>1</v>
      </c>
      <c r="BL327" s="1">
        <v>0</v>
      </c>
      <c r="BM327" s="1">
        <v>0</v>
      </c>
      <c r="BN327" s="1">
        <v>1</v>
      </c>
      <c r="BO327" s="1" t="s">
        <v>1277</v>
      </c>
      <c r="BP327" s="1">
        <v>1</v>
      </c>
      <c r="BQ327" s="1">
        <v>1</v>
      </c>
      <c r="BW327" s="1">
        <v>1.87</v>
      </c>
      <c r="BX327" s="17">
        <v>1</v>
      </c>
      <c r="BY327" s="1">
        <v>1</v>
      </c>
      <c r="BZ327" s="1">
        <v>38</v>
      </c>
      <c r="CA327" s="1">
        <v>127</v>
      </c>
      <c r="CB327" s="24">
        <v>2</v>
      </c>
      <c r="CC327" s="24">
        <v>84</v>
      </c>
      <c r="CD327" s="48">
        <f t="shared" ref="CD327:CD390" si="165">CC327/50</f>
        <v>1.68</v>
      </c>
      <c r="CE327" s="48">
        <v>2</v>
      </c>
      <c r="CF327" s="25">
        <v>0</v>
      </c>
      <c r="CG327" s="17" t="s">
        <v>1275</v>
      </c>
      <c r="CH327" s="17">
        <v>0</v>
      </c>
      <c r="CI327" s="17">
        <v>0</v>
      </c>
      <c r="CJ327" s="17">
        <v>0</v>
      </c>
      <c r="CK327" s="17">
        <v>84</v>
      </c>
      <c r="CL327" s="1">
        <f t="shared" si="141"/>
        <v>1.68</v>
      </c>
      <c r="CM327" s="22">
        <v>12.6</v>
      </c>
      <c r="CN327" s="17">
        <v>1</v>
      </c>
      <c r="CO327" s="1">
        <v>77.7</v>
      </c>
      <c r="CP327" s="17">
        <v>4</v>
      </c>
      <c r="CQ327" s="1">
        <f t="shared" si="164"/>
        <v>7.77</v>
      </c>
      <c r="CR327" s="1">
        <v>1.1</v>
      </c>
      <c r="CS327" s="1">
        <f t="shared" si="134"/>
        <v>11</v>
      </c>
      <c r="CT327" s="107">
        <v>1</v>
      </c>
      <c r="CU327" s="22">
        <v>37</v>
      </c>
      <c r="CV327" s="107">
        <v>2</v>
      </c>
      <c r="CW327" s="22">
        <v>18</v>
      </c>
      <c r="CX327" s="26">
        <f t="shared" si="155"/>
        <v>1.25527250510331</v>
      </c>
      <c r="CY327" s="27">
        <f t="shared" si="156"/>
        <v>0.828479853368182</v>
      </c>
      <c r="CZ327" s="26">
        <f t="shared" si="157"/>
        <v>3.145</v>
      </c>
      <c r="DA327" s="28">
        <f t="shared" si="158"/>
        <v>-2.31652014663182</v>
      </c>
      <c r="DB327" s="22">
        <v>2</v>
      </c>
      <c r="DC327" s="1">
        <v>1</v>
      </c>
      <c r="DD327" s="17">
        <v>2</v>
      </c>
      <c r="DE327" s="29">
        <f t="shared" si="149"/>
        <v>0</v>
      </c>
      <c r="DF327" s="29">
        <v>0</v>
      </c>
      <c r="DG327" s="1">
        <v>17</v>
      </c>
      <c r="DH327" s="1">
        <f t="shared" si="135"/>
        <v>1.7</v>
      </c>
      <c r="DI327" s="1">
        <v>36</v>
      </c>
      <c r="DJ327" s="1">
        <f t="shared" si="159"/>
        <v>3.6</v>
      </c>
      <c r="DK327" s="1">
        <v>3</v>
      </c>
      <c r="DL327" s="1">
        <v>111</v>
      </c>
      <c r="DM327" s="1">
        <v>92</v>
      </c>
      <c r="DN327" s="1">
        <f t="shared" si="142"/>
        <v>9.2</v>
      </c>
      <c r="DO327" s="1">
        <v>5548</v>
      </c>
      <c r="DP327" s="1">
        <v>2</v>
      </c>
      <c r="DQ327" s="1">
        <f t="shared" si="143"/>
        <v>5.548</v>
      </c>
      <c r="DR327" s="1">
        <v>71</v>
      </c>
      <c r="DS327" s="25">
        <v>5.2</v>
      </c>
      <c r="DT327" s="1" t="s">
        <v>241</v>
      </c>
      <c r="DU327" s="1">
        <v>1</v>
      </c>
      <c r="DV327" s="1">
        <v>5</v>
      </c>
      <c r="DW327" s="1">
        <v>1</v>
      </c>
      <c r="DX327" s="20">
        <v>3.1</v>
      </c>
      <c r="DY327" s="1">
        <v>57.1</v>
      </c>
      <c r="DZ327" s="30">
        <v>131</v>
      </c>
      <c r="EA327" s="1">
        <v>82</v>
      </c>
      <c r="EB327" s="1">
        <v>12.6</v>
      </c>
      <c r="EC327" s="1">
        <v>77.7</v>
      </c>
      <c r="ED327" s="1">
        <v>1.1</v>
      </c>
      <c r="EE327" s="1">
        <v>37</v>
      </c>
      <c r="EF327" s="1">
        <v>24.3</v>
      </c>
      <c r="EG327" s="26">
        <f t="shared" si="150"/>
        <v>1.38560627359831</v>
      </c>
      <c r="EH327" s="26">
        <f t="shared" si="151"/>
        <v>0.914500140574886</v>
      </c>
      <c r="EI327" s="1">
        <f t="shared" si="152"/>
        <v>3.145</v>
      </c>
      <c r="EJ327" s="28">
        <f t="shared" si="153"/>
        <v>-2.23049985942511</v>
      </c>
      <c r="EK327" s="22">
        <v>2</v>
      </c>
      <c r="EL327" s="1">
        <v>2</v>
      </c>
      <c r="EM327" s="1">
        <v>24</v>
      </c>
      <c r="EN327" s="1">
        <v>93</v>
      </c>
      <c r="EO327" s="1">
        <v>88</v>
      </c>
      <c r="EP327" s="1">
        <v>79</v>
      </c>
      <c r="EQ327" s="1">
        <v>5487</v>
      </c>
      <c r="ER327" s="25">
        <v>69</v>
      </c>
      <c r="ES327" s="23">
        <v>88.27</v>
      </c>
      <c r="ET327" s="1">
        <v>1</v>
      </c>
      <c r="EU327" s="1">
        <v>1.87</v>
      </c>
      <c r="EV327" s="1">
        <v>34.8</v>
      </c>
      <c r="EW327" s="30">
        <v>127</v>
      </c>
      <c r="EX327" s="1">
        <v>78</v>
      </c>
      <c r="EY327" s="1">
        <v>12.2</v>
      </c>
      <c r="EZ327" s="1">
        <v>84.9</v>
      </c>
      <c r="FA327" s="1">
        <v>1.06</v>
      </c>
      <c r="FB327" s="1">
        <v>38</v>
      </c>
      <c r="FC327" s="1">
        <v>15</v>
      </c>
      <c r="FD327" s="1">
        <v>23</v>
      </c>
      <c r="FE327" s="1">
        <v>40</v>
      </c>
      <c r="FF327" s="1">
        <v>95</v>
      </c>
      <c r="FG327" s="1">
        <v>74</v>
      </c>
      <c r="FH327" s="1">
        <v>5387</v>
      </c>
      <c r="FI327" s="1">
        <v>66</v>
      </c>
      <c r="FJ327" s="1">
        <v>61.02</v>
      </c>
      <c r="FK327" s="20">
        <v>37</v>
      </c>
      <c r="FL327" s="1">
        <v>36.7</v>
      </c>
      <c r="FN327" s="31">
        <v>0</v>
      </c>
      <c r="FO327" s="32">
        <v>0</v>
      </c>
      <c r="FP327" s="1">
        <v>0</v>
      </c>
      <c r="FQ327" s="1">
        <v>0</v>
      </c>
      <c r="FR327" s="1">
        <v>0</v>
      </c>
      <c r="FS327" s="1">
        <v>0</v>
      </c>
      <c r="FT327" s="1">
        <f t="shared" si="160"/>
        <v>0</v>
      </c>
      <c r="FU327" s="1">
        <v>0</v>
      </c>
      <c r="FV327" s="1">
        <f t="shared" si="161"/>
        <v>0</v>
      </c>
      <c r="FW327" s="1">
        <v>0</v>
      </c>
      <c r="FX327" s="1">
        <v>0</v>
      </c>
      <c r="FY327" s="17">
        <v>0</v>
      </c>
      <c r="FZ327" s="1">
        <v>0</v>
      </c>
      <c r="GB327" s="1">
        <v>0</v>
      </c>
      <c r="GC327" s="1">
        <v>0</v>
      </c>
      <c r="GD327" s="17">
        <v>0</v>
      </c>
      <c r="GE327" s="1">
        <v>0</v>
      </c>
      <c r="GG327" s="1">
        <v>0</v>
      </c>
      <c r="GH327" s="1">
        <v>0</v>
      </c>
      <c r="GI327" s="17">
        <v>0</v>
      </c>
      <c r="GJ327" s="1">
        <v>0</v>
      </c>
      <c r="GK327" s="1">
        <v>0</v>
      </c>
      <c r="GL327" s="1">
        <v>0</v>
      </c>
      <c r="GM327" s="32">
        <v>0</v>
      </c>
      <c r="GN327" s="17">
        <v>0</v>
      </c>
      <c r="GO327" s="17">
        <v>0</v>
      </c>
      <c r="GP327" s="1">
        <v>0</v>
      </c>
      <c r="GQ327" s="1">
        <v>0</v>
      </c>
      <c r="GR327" s="1">
        <v>0</v>
      </c>
      <c r="GS327" s="1">
        <v>0</v>
      </c>
      <c r="GT327" s="32">
        <v>0</v>
      </c>
      <c r="GU327" s="32">
        <v>0</v>
      </c>
      <c r="GV327" s="1">
        <v>0</v>
      </c>
      <c r="GW327" s="1">
        <v>0</v>
      </c>
      <c r="GX327" s="157">
        <v>0</v>
      </c>
      <c r="GY327" s="17">
        <v>0</v>
      </c>
      <c r="GZ327" s="17">
        <v>0</v>
      </c>
      <c r="HA327" s="25">
        <v>0</v>
      </c>
      <c r="HB327" s="1">
        <v>0</v>
      </c>
      <c r="HC327" s="17">
        <v>0</v>
      </c>
      <c r="HD327" s="170">
        <v>0</v>
      </c>
      <c r="HE327" s="17">
        <v>0</v>
      </c>
      <c r="HF327" s="17">
        <v>0</v>
      </c>
      <c r="HG327" s="17">
        <v>0</v>
      </c>
      <c r="HH327" s="17">
        <v>0</v>
      </c>
      <c r="HI327" s="17">
        <v>0</v>
      </c>
      <c r="HL327" s="1" t="s">
        <v>1275</v>
      </c>
      <c r="HM327" s="1">
        <v>0</v>
      </c>
      <c r="HN327" s="1">
        <v>0</v>
      </c>
      <c r="HO327" s="1">
        <v>0</v>
      </c>
      <c r="HP327" s="1">
        <v>0</v>
      </c>
      <c r="HQ327" s="1">
        <v>0</v>
      </c>
      <c r="HR327" s="32">
        <v>0</v>
      </c>
      <c r="HS327" s="1">
        <v>0</v>
      </c>
      <c r="HT327" s="32">
        <v>0</v>
      </c>
      <c r="HU327" s="32">
        <v>0</v>
      </c>
      <c r="HW327" s="32">
        <v>0</v>
      </c>
      <c r="HX327" s="32">
        <v>0</v>
      </c>
      <c r="HY327" s="1">
        <f t="shared" si="162"/>
        <v>0</v>
      </c>
      <c r="HZ327" s="1">
        <v>0</v>
      </c>
      <c r="IA327" s="1">
        <f t="shared" si="163"/>
        <v>0</v>
      </c>
      <c r="IB327" s="1">
        <v>0</v>
      </c>
      <c r="IC327" s="1">
        <v>0</v>
      </c>
      <c r="ID327" s="23">
        <v>0</v>
      </c>
      <c r="IE327" s="23"/>
      <c r="IF327" s="23"/>
      <c r="IG327" s="36">
        <v>1</v>
      </c>
      <c r="IH327" s="37" t="s">
        <v>242</v>
      </c>
      <c r="II327" s="179">
        <v>0</v>
      </c>
      <c r="IJ327" s="1" t="s">
        <v>1198</v>
      </c>
      <c r="IL327" s="38" t="s">
        <v>242</v>
      </c>
      <c r="IM327" s="1" t="s">
        <v>1278</v>
      </c>
      <c r="IN327" s="1">
        <v>0</v>
      </c>
      <c r="IO327" s="1">
        <v>17.97</v>
      </c>
      <c r="IQ327" s="1">
        <v>2.04</v>
      </c>
      <c r="IR327" s="1">
        <v>43.07</v>
      </c>
      <c r="IS327" s="1">
        <v>122</v>
      </c>
      <c r="IT327" s="1">
        <v>78</v>
      </c>
      <c r="IU327" s="1">
        <v>13.1</v>
      </c>
      <c r="IV327" s="1">
        <v>68.5</v>
      </c>
      <c r="IW327" s="1">
        <v>1.14</v>
      </c>
      <c r="IX327" s="1">
        <v>36</v>
      </c>
      <c r="IY327" s="1">
        <v>13.3</v>
      </c>
      <c r="IZ327" s="1">
        <v>43</v>
      </c>
      <c r="JA327" s="1">
        <v>36</v>
      </c>
      <c r="JB327" s="1">
        <v>91</v>
      </c>
      <c r="JC327" s="1">
        <v>63</v>
      </c>
      <c r="JD327" s="1">
        <v>5334</v>
      </c>
      <c r="JE327" s="23">
        <v>69</v>
      </c>
      <c r="JI327" s="38" t="s">
        <v>242</v>
      </c>
      <c r="JN327" s="23"/>
    </row>
    <row r="328" s="1" customFormat="1" ht="24" customHeight="1" spans="1:274">
      <c r="A328" s="17">
        <v>193</v>
      </c>
      <c r="B328" s="48">
        <v>3000197679</v>
      </c>
      <c r="C328" s="48" t="s">
        <v>1279</v>
      </c>
      <c r="E328" s="49">
        <v>3</v>
      </c>
      <c r="F328" s="49">
        <v>2</v>
      </c>
      <c r="G328" s="17">
        <v>3</v>
      </c>
      <c r="H328" s="1">
        <v>1</v>
      </c>
      <c r="I328" s="71">
        <v>60.5947935368043</v>
      </c>
      <c r="J328" s="47">
        <v>2</v>
      </c>
      <c r="K328" s="68">
        <f t="shared" si="154"/>
        <v>6.05947935368043</v>
      </c>
      <c r="L328" s="49">
        <v>4</v>
      </c>
      <c r="M328" s="78">
        <v>21551</v>
      </c>
      <c r="N328" s="1">
        <v>0</v>
      </c>
      <c r="O328" s="1">
        <v>0</v>
      </c>
      <c r="P328" s="1">
        <v>0</v>
      </c>
      <c r="Q328" s="1">
        <v>0</v>
      </c>
      <c r="R328" s="1">
        <v>0</v>
      </c>
      <c r="S328" s="19">
        <v>323</v>
      </c>
      <c r="T328" s="83">
        <v>326</v>
      </c>
      <c r="U328" s="1">
        <v>1</v>
      </c>
      <c r="V328" s="1">
        <v>1</v>
      </c>
      <c r="W328" s="1">
        <v>1</v>
      </c>
      <c r="X328" s="1">
        <v>1</v>
      </c>
      <c r="Z328" s="88">
        <v>43683</v>
      </c>
      <c r="AA328" s="17">
        <v>57</v>
      </c>
      <c r="AB328" s="17">
        <v>0</v>
      </c>
      <c r="AC328" s="1">
        <v>23.62</v>
      </c>
      <c r="AD328" s="1">
        <v>2</v>
      </c>
      <c r="AE328" s="20" t="s">
        <v>291</v>
      </c>
      <c r="AF328" s="16"/>
      <c r="AG328" s="16" t="s">
        <v>255</v>
      </c>
      <c r="AH328" s="16">
        <v>3</v>
      </c>
      <c r="AI328" s="21">
        <v>3</v>
      </c>
      <c r="AJ328" s="16">
        <v>1.9</v>
      </c>
      <c r="AK328" s="17">
        <v>1.9</v>
      </c>
      <c r="AL328" s="22">
        <v>1</v>
      </c>
      <c r="AM328" s="1">
        <v>4</v>
      </c>
      <c r="AN328" s="1">
        <v>3</v>
      </c>
      <c r="AO328" s="1">
        <v>0</v>
      </c>
      <c r="AP328" s="1">
        <v>0</v>
      </c>
      <c r="AQ328" s="17">
        <v>4</v>
      </c>
      <c r="AR328" s="1">
        <v>2</v>
      </c>
      <c r="AS328" s="3">
        <v>2</v>
      </c>
      <c r="AT328" s="17" t="s">
        <v>259</v>
      </c>
      <c r="AU328" s="3">
        <v>2</v>
      </c>
      <c r="AV328" s="17">
        <v>1</v>
      </c>
      <c r="AW328" s="1">
        <v>0</v>
      </c>
      <c r="AX328" s="1">
        <v>1</v>
      </c>
      <c r="AY328" s="1">
        <v>1</v>
      </c>
      <c r="AZ328" s="1">
        <v>1</v>
      </c>
      <c r="BA328" s="1">
        <v>1</v>
      </c>
      <c r="BB328" s="107">
        <v>1</v>
      </c>
      <c r="BC328" s="22">
        <v>0</v>
      </c>
      <c r="BD328" s="22">
        <v>0</v>
      </c>
      <c r="BE328" s="22"/>
      <c r="BF328" s="1">
        <v>0</v>
      </c>
      <c r="BG328" s="1">
        <v>1</v>
      </c>
      <c r="BH328" s="17">
        <v>1</v>
      </c>
      <c r="BI328" s="1">
        <v>0</v>
      </c>
      <c r="BJ328" s="17">
        <v>0</v>
      </c>
      <c r="BK328" s="23">
        <v>4</v>
      </c>
      <c r="BL328" s="1">
        <v>0</v>
      </c>
      <c r="BM328" s="1">
        <v>0</v>
      </c>
      <c r="BN328" s="1">
        <v>1</v>
      </c>
      <c r="BO328" s="1">
        <v>0</v>
      </c>
      <c r="BP328" s="1">
        <v>1</v>
      </c>
      <c r="BQ328" s="1">
        <v>1</v>
      </c>
      <c r="BR328" s="1">
        <v>38.66</v>
      </c>
      <c r="BS328" s="1">
        <v>2</v>
      </c>
      <c r="BT328" s="1">
        <v>2</v>
      </c>
      <c r="BU328" s="1">
        <v>3</v>
      </c>
      <c r="BV328" s="1">
        <v>8.45</v>
      </c>
      <c r="BW328" s="1">
        <v>3.77</v>
      </c>
      <c r="BX328" s="17">
        <v>1</v>
      </c>
      <c r="BY328" s="1">
        <v>2</v>
      </c>
      <c r="BZ328" s="1">
        <v>65.2</v>
      </c>
      <c r="CA328" s="1">
        <v>148</v>
      </c>
      <c r="CB328" s="24">
        <v>2</v>
      </c>
      <c r="CC328" s="24">
        <v>57</v>
      </c>
      <c r="CD328" s="48">
        <f t="shared" si="165"/>
        <v>1.14</v>
      </c>
      <c r="CE328" s="48">
        <v>2</v>
      </c>
      <c r="CF328" s="25">
        <v>0</v>
      </c>
      <c r="CG328" s="17">
        <v>0</v>
      </c>
      <c r="CH328" s="17">
        <v>0</v>
      </c>
      <c r="CI328" s="17">
        <v>0</v>
      </c>
      <c r="CJ328" s="17">
        <v>0</v>
      </c>
      <c r="CK328" s="17">
        <v>57</v>
      </c>
      <c r="CL328" s="1">
        <f t="shared" si="141"/>
        <v>1.14</v>
      </c>
      <c r="CM328" s="22">
        <v>11.5</v>
      </c>
      <c r="CN328" s="17">
        <v>1</v>
      </c>
      <c r="CO328" s="1">
        <v>91</v>
      </c>
      <c r="CP328" s="1">
        <v>6</v>
      </c>
      <c r="CQ328" s="1">
        <f t="shared" si="164"/>
        <v>9.1</v>
      </c>
      <c r="CR328" s="1">
        <v>1</v>
      </c>
      <c r="CS328" s="1">
        <f t="shared" ref="CS328:CS391" si="166">CR328*10</f>
        <v>10</v>
      </c>
      <c r="CT328" s="107">
        <v>1</v>
      </c>
      <c r="CU328" s="22">
        <v>41</v>
      </c>
      <c r="CV328" s="107">
        <v>2</v>
      </c>
      <c r="CW328" s="22">
        <v>19.3</v>
      </c>
      <c r="CX328" s="26">
        <f t="shared" si="155"/>
        <v>1.28555730900777</v>
      </c>
      <c r="CY328" s="27">
        <f t="shared" si="156"/>
        <v>0.848467823945131</v>
      </c>
      <c r="CZ328" s="26">
        <f t="shared" si="157"/>
        <v>3.485</v>
      </c>
      <c r="DA328" s="28">
        <f t="shared" si="158"/>
        <v>-2.63653217605487</v>
      </c>
      <c r="DB328" s="107">
        <v>1</v>
      </c>
      <c r="DC328" s="1">
        <v>1</v>
      </c>
      <c r="DD328" s="17">
        <v>2</v>
      </c>
      <c r="DE328" s="29">
        <f t="shared" si="149"/>
        <v>1</v>
      </c>
      <c r="DF328" s="141">
        <v>1</v>
      </c>
      <c r="DG328" s="1">
        <v>23</v>
      </c>
      <c r="DH328" s="1">
        <f t="shared" si="135"/>
        <v>2.3</v>
      </c>
      <c r="DI328" s="1">
        <v>30</v>
      </c>
      <c r="DJ328" s="1">
        <f t="shared" si="159"/>
        <v>3</v>
      </c>
      <c r="DK328" s="17">
        <v>2</v>
      </c>
      <c r="DL328" s="1">
        <v>102</v>
      </c>
      <c r="DM328" s="1">
        <v>45</v>
      </c>
      <c r="DN328" s="1">
        <f t="shared" si="142"/>
        <v>4.5</v>
      </c>
      <c r="DO328" s="1">
        <v>7434</v>
      </c>
      <c r="DP328" s="1">
        <v>2</v>
      </c>
      <c r="DQ328" s="1">
        <f t="shared" si="143"/>
        <v>7.434</v>
      </c>
      <c r="DR328" s="1">
        <v>80</v>
      </c>
      <c r="DS328" s="25">
        <v>5.3</v>
      </c>
      <c r="DT328" s="1" t="s">
        <v>241</v>
      </c>
      <c r="DU328" s="1">
        <v>1</v>
      </c>
      <c r="DV328" s="1">
        <v>5</v>
      </c>
      <c r="DW328" s="1">
        <v>1</v>
      </c>
      <c r="DX328" s="20">
        <v>4.66</v>
      </c>
      <c r="DY328" s="1">
        <v>73.6</v>
      </c>
      <c r="DZ328" s="30">
        <v>139</v>
      </c>
      <c r="EA328" s="1">
        <v>52</v>
      </c>
      <c r="EB328" s="1">
        <v>12.1</v>
      </c>
      <c r="EC328" s="1">
        <v>81.2</v>
      </c>
      <c r="ED328" s="1">
        <v>1.05</v>
      </c>
      <c r="EE328" s="1">
        <v>38</v>
      </c>
      <c r="EF328" s="1">
        <v>30.6</v>
      </c>
      <c r="EG328" s="26">
        <f t="shared" si="150"/>
        <v>1.48572142648158</v>
      </c>
      <c r="EH328" s="26">
        <f t="shared" si="151"/>
        <v>0.980576141477843</v>
      </c>
      <c r="EI328" s="1">
        <f t="shared" si="152"/>
        <v>3.23</v>
      </c>
      <c r="EJ328" s="28">
        <f t="shared" si="153"/>
        <v>-2.24942385852216</v>
      </c>
      <c r="EK328" s="22">
        <v>2</v>
      </c>
      <c r="EL328" s="1">
        <v>2</v>
      </c>
      <c r="EM328" s="1">
        <v>167</v>
      </c>
      <c r="EN328" s="1">
        <v>310</v>
      </c>
      <c r="EO328" s="1">
        <v>78</v>
      </c>
      <c r="EP328" s="1">
        <v>44</v>
      </c>
      <c r="EQ328" s="1">
        <v>6881</v>
      </c>
      <c r="ER328" s="25">
        <v>76</v>
      </c>
      <c r="ES328" s="23"/>
      <c r="ET328" s="1">
        <v>1</v>
      </c>
      <c r="EU328" s="1">
        <v>4.78</v>
      </c>
      <c r="EV328" s="1">
        <v>68.1</v>
      </c>
      <c r="EW328" s="30">
        <v>131</v>
      </c>
      <c r="EX328" s="1">
        <v>46</v>
      </c>
      <c r="EY328" s="1">
        <v>12.8</v>
      </c>
      <c r="EZ328" s="1">
        <v>71.7</v>
      </c>
      <c r="FA328" s="1">
        <v>1.12</v>
      </c>
      <c r="FB328" s="1">
        <v>34</v>
      </c>
      <c r="FC328" s="1">
        <v>38.8</v>
      </c>
      <c r="FD328" s="1">
        <v>212</v>
      </c>
      <c r="FE328" s="1">
        <v>153</v>
      </c>
      <c r="FF328" s="1">
        <v>88</v>
      </c>
      <c r="FG328" s="1">
        <v>62</v>
      </c>
      <c r="FH328" s="1">
        <v>5414</v>
      </c>
      <c r="FI328" s="1">
        <v>73</v>
      </c>
      <c r="FK328" s="20">
        <v>38.5</v>
      </c>
      <c r="FL328" s="1">
        <v>36.9</v>
      </c>
      <c r="FM328" s="17"/>
      <c r="FN328" s="31">
        <v>1</v>
      </c>
      <c r="FO328" s="157">
        <v>1</v>
      </c>
      <c r="FP328" s="1">
        <v>2</v>
      </c>
      <c r="FQ328" s="1">
        <v>1</v>
      </c>
      <c r="FR328" s="1">
        <v>0</v>
      </c>
      <c r="FS328" s="1">
        <v>0</v>
      </c>
      <c r="FT328" s="1">
        <f t="shared" si="160"/>
        <v>0</v>
      </c>
      <c r="FU328" s="1">
        <v>0</v>
      </c>
      <c r="FV328" s="1">
        <f t="shared" si="161"/>
        <v>0</v>
      </c>
      <c r="FW328" s="1">
        <v>0</v>
      </c>
      <c r="FX328" s="1">
        <v>0</v>
      </c>
      <c r="FY328" s="17">
        <v>0</v>
      </c>
      <c r="FZ328" s="1">
        <v>0</v>
      </c>
      <c r="GB328" s="1">
        <v>0</v>
      </c>
      <c r="GC328" s="1">
        <v>0</v>
      </c>
      <c r="GD328" s="17">
        <v>0</v>
      </c>
      <c r="GE328" s="1">
        <v>0</v>
      </c>
      <c r="GG328" s="1">
        <v>0</v>
      </c>
      <c r="GH328" s="1">
        <v>0</v>
      </c>
      <c r="GI328" s="17">
        <v>0</v>
      </c>
      <c r="GJ328" s="1">
        <v>0</v>
      </c>
      <c r="GK328" s="1">
        <v>0</v>
      </c>
      <c r="GL328" s="1">
        <v>0</v>
      </c>
      <c r="GM328" s="32">
        <v>0</v>
      </c>
      <c r="GN328" s="17">
        <v>0</v>
      </c>
      <c r="GO328" s="17">
        <v>0</v>
      </c>
      <c r="GP328" s="1">
        <v>0</v>
      </c>
      <c r="GQ328" s="1">
        <v>0</v>
      </c>
      <c r="GR328" s="1">
        <v>0</v>
      </c>
      <c r="GS328" s="1">
        <v>0</v>
      </c>
      <c r="GT328" s="32">
        <v>0</v>
      </c>
      <c r="GU328" s="32">
        <v>0</v>
      </c>
      <c r="GV328" s="1">
        <v>0</v>
      </c>
      <c r="GW328" s="1">
        <v>0</v>
      </c>
      <c r="GX328" s="157">
        <v>0</v>
      </c>
      <c r="GY328" s="17">
        <v>0</v>
      </c>
      <c r="GZ328" s="17">
        <v>0</v>
      </c>
      <c r="HA328" s="25">
        <v>0</v>
      </c>
      <c r="HB328" s="1">
        <v>0</v>
      </c>
      <c r="HC328" s="17">
        <v>0</v>
      </c>
      <c r="HD328" s="170">
        <v>0</v>
      </c>
      <c r="HE328" s="17">
        <v>0</v>
      </c>
      <c r="HF328" s="17">
        <v>0</v>
      </c>
      <c r="HG328" s="17">
        <v>0</v>
      </c>
      <c r="HH328" s="17">
        <v>0</v>
      </c>
      <c r="HI328" s="17">
        <v>0</v>
      </c>
      <c r="HL328" s="1">
        <v>0</v>
      </c>
      <c r="HM328" s="1">
        <v>0</v>
      </c>
      <c r="HN328" s="1">
        <v>0</v>
      </c>
      <c r="HO328" s="1">
        <v>0</v>
      </c>
      <c r="HP328" s="1">
        <v>0</v>
      </c>
      <c r="HQ328" s="1">
        <v>0</v>
      </c>
      <c r="HR328" s="32">
        <v>0</v>
      </c>
      <c r="HS328" s="1">
        <v>0</v>
      </c>
      <c r="HT328" s="32">
        <v>0</v>
      </c>
      <c r="HU328" s="32">
        <v>0</v>
      </c>
      <c r="HW328" s="32">
        <v>0</v>
      </c>
      <c r="HX328" s="32">
        <v>0</v>
      </c>
      <c r="HY328" s="1">
        <f t="shared" si="162"/>
        <v>0</v>
      </c>
      <c r="HZ328" s="1">
        <v>0</v>
      </c>
      <c r="IA328" s="1">
        <f t="shared" si="163"/>
        <v>0</v>
      </c>
      <c r="IB328" s="1">
        <v>0</v>
      </c>
      <c r="IC328" s="1">
        <v>0</v>
      </c>
      <c r="ID328" s="23">
        <v>0</v>
      </c>
      <c r="IE328" s="23"/>
      <c r="IF328" s="23"/>
      <c r="IG328" s="36">
        <v>4</v>
      </c>
      <c r="IH328" s="37" t="s">
        <v>331</v>
      </c>
      <c r="II328" s="33">
        <v>0</v>
      </c>
      <c r="IJ328" s="1" t="s">
        <v>1280</v>
      </c>
      <c r="IK328" s="1" t="s">
        <v>509</v>
      </c>
      <c r="IL328" s="38" t="s">
        <v>261</v>
      </c>
      <c r="IM328" s="1">
        <v>0</v>
      </c>
      <c r="IN328" s="1">
        <v>0</v>
      </c>
      <c r="IO328" s="1">
        <v>4.99</v>
      </c>
      <c r="IQ328" s="1">
        <v>3</v>
      </c>
      <c r="IR328" s="1">
        <v>60.7</v>
      </c>
      <c r="IS328" s="1">
        <v>132</v>
      </c>
      <c r="IT328" s="1">
        <v>60</v>
      </c>
      <c r="IU328" s="1">
        <v>11.8</v>
      </c>
      <c r="IV328" s="1">
        <v>85.9</v>
      </c>
      <c r="IW328" s="1">
        <v>1.03</v>
      </c>
      <c r="IX328" s="1">
        <v>37</v>
      </c>
      <c r="IY328" s="1">
        <v>12.9</v>
      </c>
      <c r="IZ328" s="1">
        <v>15</v>
      </c>
      <c r="JA328" s="1">
        <v>21</v>
      </c>
      <c r="JB328" s="1">
        <v>94</v>
      </c>
      <c r="JC328" s="1">
        <v>66</v>
      </c>
      <c r="JD328" s="1">
        <v>7372</v>
      </c>
      <c r="JE328" s="23">
        <v>76</v>
      </c>
      <c r="JI328" s="38" t="s">
        <v>261</v>
      </c>
      <c r="JN328" s="23"/>
    </row>
    <row r="329" s="3" customFormat="1" ht="60" spans="2:274">
      <c r="B329" s="56"/>
      <c r="C329" s="56"/>
      <c r="E329" s="54">
        <v>2</v>
      </c>
      <c r="F329" s="49">
        <v>1</v>
      </c>
      <c r="G329" s="66">
        <v>2</v>
      </c>
      <c r="H329" s="66">
        <v>1</v>
      </c>
      <c r="I329" s="71">
        <v>61.7234831758368</v>
      </c>
      <c r="J329" s="47">
        <v>2</v>
      </c>
      <c r="K329" s="68">
        <f t="shared" si="154"/>
        <v>6.17234831758368</v>
      </c>
      <c r="L329" s="49">
        <v>4</v>
      </c>
      <c r="M329" s="79">
        <v>21551</v>
      </c>
      <c r="N329" s="66">
        <v>0</v>
      </c>
      <c r="O329" s="66">
        <v>0</v>
      </c>
      <c r="P329" s="66">
        <v>0</v>
      </c>
      <c r="Q329" s="66">
        <v>0</v>
      </c>
      <c r="R329" s="1">
        <v>0</v>
      </c>
      <c r="S329" s="19">
        <v>324</v>
      </c>
      <c r="T329" s="83">
        <v>327</v>
      </c>
      <c r="U329" s="3">
        <v>2</v>
      </c>
      <c r="V329" s="3">
        <v>2</v>
      </c>
      <c r="W329" s="1">
        <v>2</v>
      </c>
      <c r="X329" s="1">
        <v>1</v>
      </c>
      <c r="Y329" s="3" t="s">
        <v>1281</v>
      </c>
      <c r="Z329" s="92">
        <v>44096</v>
      </c>
      <c r="AA329" s="66">
        <v>37</v>
      </c>
      <c r="AB329" s="66" t="s">
        <v>1282</v>
      </c>
      <c r="AC329" s="3">
        <v>24.21</v>
      </c>
      <c r="AD329" s="1">
        <v>2</v>
      </c>
      <c r="AE329" s="95" t="s">
        <v>1283</v>
      </c>
      <c r="AF329" s="94"/>
      <c r="AG329" s="94" t="s">
        <v>255</v>
      </c>
      <c r="AH329" s="94">
        <v>3</v>
      </c>
      <c r="AI329" s="21">
        <v>3</v>
      </c>
      <c r="AJ329" s="94">
        <v>2.1</v>
      </c>
      <c r="AK329" s="66">
        <v>2.1</v>
      </c>
      <c r="AL329" s="107">
        <v>2</v>
      </c>
      <c r="AM329" s="3">
        <v>4</v>
      </c>
      <c r="AN329" s="1">
        <v>3</v>
      </c>
      <c r="AO329" s="3">
        <v>0</v>
      </c>
      <c r="AP329" s="3">
        <v>0</v>
      </c>
      <c r="AQ329" s="66">
        <v>4</v>
      </c>
      <c r="AR329" s="1">
        <v>2</v>
      </c>
      <c r="AS329" s="3">
        <v>2</v>
      </c>
      <c r="AT329" s="66" t="s">
        <v>259</v>
      </c>
      <c r="AU329" s="3">
        <v>2</v>
      </c>
      <c r="AV329" s="17">
        <v>1</v>
      </c>
      <c r="AW329" s="3">
        <v>0</v>
      </c>
      <c r="AX329" s="3">
        <v>1</v>
      </c>
      <c r="AY329" s="3">
        <v>1</v>
      </c>
      <c r="AZ329" s="3">
        <v>1</v>
      </c>
      <c r="BA329" s="1">
        <v>1</v>
      </c>
      <c r="BB329" s="66">
        <v>1</v>
      </c>
      <c r="BC329" s="22">
        <v>0</v>
      </c>
      <c r="BD329" s="3">
        <v>0</v>
      </c>
      <c r="BF329" s="3">
        <v>0</v>
      </c>
      <c r="BG329" s="3">
        <v>1</v>
      </c>
      <c r="BH329" s="17">
        <v>1</v>
      </c>
      <c r="BI329" s="3">
        <v>0</v>
      </c>
      <c r="BJ329" s="66">
        <v>0</v>
      </c>
      <c r="BK329" s="118">
        <v>4</v>
      </c>
      <c r="BL329" s="3">
        <v>0</v>
      </c>
      <c r="BN329" s="3">
        <v>1</v>
      </c>
      <c r="BP329" s="1">
        <v>1</v>
      </c>
      <c r="BQ329" s="66">
        <v>1</v>
      </c>
      <c r="BW329" s="3">
        <v>2.3</v>
      </c>
      <c r="BX329" s="17">
        <v>1</v>
      </c>
      <c r="BY329" s="1">
        <v>1</v>
      </c>
      <c r="BZ329" s="3">
        <v>54.8</v>
      </c>
      <c r="CA329" s="3">
        <v>146</v>
      </c>
      <c r="CB329" s="24">
        <v>2</v>
      </c>
      <c r="CC329" s="3">
        <v>37</v>
      </c>
      <c r="CD329" s="48">
        <f t="shared" si="165"/>
        <v>0.74</v>
      </c>
      <c r="CE329" s="48">
        <v>1</v>
      </c>
      <c r="CF329" s="129">
        <v>0</v>
      </c>
      <c r="CG329" s="3" t="s">
        <v>1284</v>
      </c>
      <c r="CH329" s="3">
        <v>0</v>
      </c>
      <c r="CI329" s="3">
        <v>0</v>
      </c>
      <c r="CJ329" s="3">
        <v>0</v>
      </c>
      <c r="CK329" s="3">
        <v>37</v>
      </c>
      <c r="CL329" s="1">
        <f t="shared" si="141"/>
        <v>0.74</v>
      </c>
      <c r="CM329" s="3">
        <v>11.9</v>
      </c>
      <c r="CN329" s="17">
        <v>1</v>
      </c>
      <c r="CO329" s="3">
        <v>90.9</v>
      </c>
      <c r="CP329" s="1">
        <v>6</v>
      </c>
      <c r="CQ329" s="1">
        <f t="shared" si="164"/>
        <v>9.09</v>
      </c>
      <c r="CR329" s="3">
        <v>1.04</v>
      </c>
      <c r="CS329" s="1">
        <f t="shared" si="166"/>
        <v>10.4</v>
      </c>
      <c r="CT329" s="107">
        <v>1</v>
      </c>
      <c r="CU329" s="3">
        <v>38</v>
      </c>
      <c r="CV329" s="107">
        <v>2</v>
      </c>
      <c r="CW329" s="3">
        <v>17.5</v>
      </c>
      <c r="CX329" s="26">
        <f t="shared" si="155"/>
        <v>1.24303804868629</v>
      </c>
      <c r="CY329" s="27">
        <f t="shared" si="156"/>
        <v>0.820405112132954</v>
      </c>
      <c r="CZ329" s="26">
        <f t="shared" si="157"/>
        <v>3.23</v>
      </c>
      <c r="DA329" s="28">
        <f t="shared" si="158"/>
        <v>-2.40959488786705</v>
      </c>
      <c r="DB329" s="22">
        <v>2</v>
      </c>
      <c r="DC329" s="1">
        <v>1</v>
      </c>
      <c r="DD329" s="66">
        <v>2</v>
      </c>
      <c r="DE329" s="29">
        <f t="shared" si="149"/>
        <v>0</v>
      </c>
      <c r="DF329" s="29">
        <v>0</v>
      </c>
      <c r="DG329" s="3">
        <v>18</v>
      </c>
      <c r="DH329" s="1">
        <f t="shared" ref="DH329:DH392" si="167">DG329/10</f>
        <v>1.8</v>
      </c>
      <c r="DI329" s="3">
        <v>24</v>
      </c>
      <c r="DJ329" s="1">
        <f t="shared" si="159"/>
        <v>2.4</v>
      </c>
      <c r="DK329" s="17">
        <v>2</v>
      </c>
      <c r="DL329" s="3">
        <v>73</v>
      </c>
      <c r="DM329" s="3">
        <v>44</v>
      </c>
      <c r="DN329" s="1">
        <f t="shared" si="142"/>
        <v>4.4</v>
      </c>
      <c r="DO329" s="3">
        <v>8528</v>
      </c>
      <c r="DP329" s="1">
        <v>2</v>
      </c>
      <c r="DQ329" s="1">
        <f t="shared" si="143"/>
        <v>8.528</v>
      </c>
      <c r="DR329" s="3">
        <v>85</v>
      </c>
      <c r="DS329" s="129">
        <v>5.3</v>
      </c>
      <c r="DT329" s="3" t="s">
        <v>241</v>
      </c>
      <c r="DU329" s="3">
        <v>1</v>
      </c>
      <c r="DV329" s="3">
        <v>5</v>
      </c>
      <c r="DW329" s="1">
        <v>1</v>
      </c>
      <c r="DX329" s="95">
        <v>3.26</v>
      </c>
      <c r="DY329" s="3">
        <v>69</v>
      </c>
      <c r="DZ329" s="30">
        <v>137</v>
      </c>
      <c r="EA329" s="3">
        <v>44</v>
      </c>
      <c r="EB329" s="3">
        <v>11.6</v>
      </c>
      <c r="EC329" s="3">
        <v>89.2</v>
      </c>
      <c r="ED329" s="3">
        <v>1.01</v>
      </c>
      <c r="EE329" s="3">
        <v>36</v>
      </c>
      <c r="EF329" s="3">
        <v>40.2</v>
      </c>
      <c r="EG329" s="26">
        <f t="shared" si="150"/>
        <v>1.60422605308447</v>
      </c>
      <c r="EH329" s="26">
        <f t="shared" si="151"/>
        <v>1.05878919503575</v>
      </c>
      <c r="EI329" s="1">
        <f t="shared" si="152"/>
        <v>3.06</v>
      </c>
      <c r="EJ329" s="28">
        <f t="shared" si="153"/>
        <v>-2.00121080496425</v>
      </c>
      <c r="EK329" s="22">
        <v>2</v>
      </c>
      <c r="EL329" s="1">
        <v>2</v>
      </c>
      <c r="EM329" s="3">
        <v>252</v>
      </c>
      <c r="EN329" s="3">
        <v>477</v>
      </c>
      <c r="EO329" s="3">
        <v>76</v>
      </c>
      <c r="EP329" s="3">
        <v>46</v>
      </c>
      <c r="EQ329" s="3">
        <v>7111</v>
      </c>
      <c r="ER329" s="129">
        <v>74</v>
      </c>
      <c r="ES329" s="118">
        <v>18.34</v>
      </c>
      <c r="ET329" s="3">
        <v>1</v>
      </c>
      <c r="EU329" s="3">
        <v>2.6</v>
      </c>
      <c r="EV329" s="3">
        <v>62.3</v>
      </c>
      <c r="EW329" s="30">
        <v>114</v>
      </c>
      <c r="EX329" s="3">
        <v>55</v>
      </c>
      <c r="EY329" s="3">
        <v>13</v>
      </c>
      <c r="EZ329" s="3">
        <v>72.3</v>
      </c>
      <c r="FA329" s="3">
        <v>1.13</v>
      </c>
      <c r="FB329" s="3">
        <v>32</v>
      </c>
      <c r="FC329" s="3">
        <v>35.8</v>
      </c>
      <c r="FD329" s="3">
        <v>98</v>
      </c>
      <c r="FE329" s="3">
        <v>44</v>
      </c>
      <c r="FF329" s="3">
        <v>103</v>
      </c>
      <c r="FG329" s="3">
        <v>65</v>
      </c>
      <c r="FH329" s="3">
        <v>4745</v>
      </c>
      <c r="FI329" s="3">
        <v>67</v>
      </c>
      <c r="FK329" s="95">
        <v>38.1</v>
      </c>
      <c r="FL329" s="3">
        <v>36.4</v>
      </c>
      <c r="FM329" s="17"/>
      <c r="FN329" s="31">
        <v>1</v>
      </c>
      <c r="FO329" s="157">
        <v>1</v>
      </c>
      <c r="FP329" s="3">
        <v>2</v>
      </c>
      <c r="FQ329" s="1">
        <v>1</v>
      </c>
      <c r="FR329" s="3">
        <v>0</v>
      </c>
      <c r="FS329" s="1">
        <v>0</v>
      </c>
      <c r="FT329" s="1">
        <f t="shared" si="160"/>
        <v>0</v>
      </c>
      <c r="FU329" s="66">
        <v>0</v>
      </c>
      <c r="FV329" s="1">
        <f t="shared" si="161"/>
        <v>0</v>
      </c>
      <c r="FW329" s="1">
        <v>0</v>
      </c>
      <c r="FX329" s="1">
        <v>0</v>
      </c>
      <c r="FY329" s="17">
        <v>0</v>
      </c>
      <c r="FZ329" s="1">
        <v>0</v>
      </c>
      <c r="GA329" s="17"/>
      <c r="GB329" s="1">
        <v>0</v>
      </c>
      <c r="GC329" s="17">
        <v>0</v>
      </c>
      <c r="GD329" s="17">
        <v>1</v>
      </c>
      <c r="GE329" s="1">
        <v>0</v>
      </c>
      <c r="GF329" s="17"/>
      <c r="GG329" s="1">
        <v>0</v>
      </c>
      <c r="GH329" s="17">
        <v>1</v>
      </c>
      <c r="GI329" s="17">
        <v>0</v>
      </c>
      <c r="GJ329" s="1">
        <v>0</v>
      </c>
      <c r="GK329" s="3" t="s">
        <v>1149</v>
      </c>
      <c r="GL329" s="3">
        <v>1</v>
      </c>
      <c r="GM329" s="32">
        <v>0</v>
      </c>
      <c r="GN329" s="17">
        <v>0</v>
      </c>
      <c r="GO329" s="3">
        <v>0</v>
      </c>
      <c r="GP329" s="1">
        <v>0</v>
      </c>
      <c r="GQ329" s="1">
        <v>0</v>
      </c>
      <c r="GR329" s="66">
        <v>0</v>
      </c>
      <c r="GS329" s="1">
        <v>0</v>
      </c>
      <c r="GT329" s="32">
        <v>0</v>
      </c>
      <c r="GU329" s="32">
        <v>0</v>
      </c>
      <c r="GV329" s="3" t="s">
        <v>1285</v>
      </c>
      <c r="GW329" s="3">
        <v>0</v>
      </c>
      <c r="GX329" s="157">
        <v>0</v>
      </c>
      <c r="GY329" s="3">
        <v>1</v>
      </c>
      <c r="GZ329" s="17">
        <v>0</v>
      </c>
      <c r="HA329" s="129">
        <v>0</v>
      </c>
      <c r="HB329" s="3">
        <v>0</v>
      </c>
      <c r="HC329" s="17">
        <v>0</v>
      </c>
      <c r="HD329" s="170">
        <v>1</v>
      </c>
      <c r="HE329" s="17">
        <v>0</v>
      </c>
      <c r="HF329" s="17">
        <v>0</v>
      </c>
      <c r="HG329" s="17">
        <v>0</v>
      </c>
      <c r="HH329" s="3">
        <v>0</v>
      </c>
      <c r="HI329" s="3">
        <v>1</v>
      </c>
      <c r="HJ329" s="66" t="s">
        <v>1286</v>
      </c>
      <c r="HL329" s="3" t="s">
        <v>1284</v>
      </c>
      <c r="HM329" s="3">
        <v>0</v>
      </c>
      <c r="HN329" s="3">
        <v>0</v>
      </c>
      <c r="HO329" s="3">
        <v>0</v>
      </c>
      <c r="HP329" s="3">
        <v>0</v>
      </c>
      <c r="HQ329" s="3">
        <v>0</v>
      </c>
      <c r="HR329" s="32">
        <v>0</v>
      </c>
      <c r="HS329" s="1">
        <v>0</v>
      </c>
      <c r="HT329" s="32">
        <v>0</v>
      </c>
      <c r="HU329" s="32">
        <v>0</v>
      </c>
      <c r="HV329" s="1"/>
      <c r="HW329" s="32">
        <v>0</v>
      </c>
      <c r="HX329" s="32">
        <v>0</v>
      </c>
      <c r="HY329" s="1">
        <f t="shared" si="162"/>
        <v>0</v>
      </c>
      <c r="HZ329" s="1">
        <v>0</v>
      </c>
      <c r="IA329" s="1">
        <f t="shared" si="163"/>
        <v>0</v>
      </c>
      <c r="IB329" s="1">
        <v>0</v>
      </c>
      <c r="IC329" s="3">
        <v>0</v>
      </c>
      <c r="ID329" s="118"/>
      <c r="IE329" s="118"/>
      <c r="IF329" s="118"/>
      <c r="IG329" s="115">
        <v>4</v>
      </c>
      <c r="IH329" s="118" t="s">
        <v>331</v>
      </c>
      <c r="II329" s="33">
        <v>0</v>
      </c>
      <c r="IJ329" s="3" t="s">
        <v>1287</v>
      </c>
      <c r="IK329" s="3" t="s">
        <v>880</v>
      </c>
      <c r="IL329" s="3" t="s">
        <v>261</v>
      </c>
      <c r="IM329" s="3">
        <v>0</v>
      </c>
      <c r="IN329" s="3">
        <v>0</v>
      </c>
      <c r="IO329" s="3">
        <v>6.08</v>
      </c>
      <c r="IQ329" s="3">
        <v>2.24</v>
      </c>
      <c r="IR329" s="3">
        <v>57.1</v>
      </c>
      <c r="IS329" s="3">
        <v>125</v>
      </c>
      <c r="IT329" s="3">
        <v>63</v>
      </c>
      <c r="IU329" s="3">
        <v>96</v>
      </c>
      <c r="IV329" s="3">
        <v>12.6</v>
      </c>
      <c r="IW329" s="3">
        <v>77.7</v>
      </c>
      <c r="IX329" s="3">
        <v>36</v>
      </c>
      <c r="IY329" s="3">
        <v>16.2</v>
      </c>
      <c r="IZ329" s="3">
        <v>13</v>
      </c>
      <c r="JA329" s="3">
        <v>18</v>
      </c>
      <c r="JB329" s="3">
        <v>75</v>
      </c>
      <c r="JC329" s="3">
        <v>58</v>
      </c>
      <c r="JD329" s="3">
        <v>6984</v>
      </c>
      <c r="JE329" s="118">
        <v>74</v>
      </c>
      <c r="JI329" s="3" t="s">
        <v>261</v>
      </c>
      <c r="JN329" s="118"/>
    </row>
    <row r="330" s="1" customFormat="1" ht="45" spans="1:274">
      <c r="A330" s="17">
        <v>194</v>
      </c>
      <c r="B330" s="48">
        <v>3000742837</v>
      </c>
      <c r="C330" s="48" t="s">
        <v>1288</v>
      </c>
      <c r="E330" s="49">
        <v>3</v>
      </c>
      <c r="F330" s="49">
        <v>2</v>
      </c>
      <c r="G330" s="17">
        <v>3</v>
      </c>
      <c r="H330" s="1">
        <v>1</v>
      </c>
      <c r="I330" s="71">
        <v>63.0581793292266</v>
      </c>
      <c r="J330" s="47">
        <v>2</v>
      </c>
      <c r="K330" s="68">
        <f t="shared" si="154"/>
        <v>6.30581793292266</v>
      </c>
      <c r="L330" s="49">
        <v>4</v>
      </c>
      <c r="M330" s="78">
        <v>21064</v>
      </c>
      <c r="N330" s="1">
        <v>0</v>
      </c>
      <c r="O330" s="1">
        <v>0</v>
      </c>
      <c r="P330" s="1">
        <v>1</v>
      </c>
      <c r="Q330" s="1">
        <v>2</v>
      </c>
      <c r="R330" s="1">
        <v>1</v>
      </c>
      <c r="S330" s="19">
        <v>325</v>
      </c>
      <c r="T330" s="83">
        <v>328</v>
      </c>
      <c r="U330" s="1">
        <v>1</v>
      </c>
      <c r="V330" s="1">
        <v>1</v>
      </c>
      <c r="W330" s="1">
        <v>1</v>
      </c>
      <c r="X330" s="1">
        <v>1</v>
      </c>
      <c r="Y330" s="1" t="s">
        <v>1289</v>
      </c>
      <c r="Z330" s="88">
        <v>44096</v>
      </c>
      <c r="AA330" s="17">
        <v>146</v>
      </c>
      <c r="AB330" s="17" t="s">
        <v>1290</v>
      </c>
      <c r="AC330" s="1">
        <v>15.58</v>
      </c>
      <c r="AD330" s="17">
        <v>1</v>
      </c>
      <c r="AE330" s="20" t="s">
        <v>1291</v>
      </c>
      <c r="AF330" s="16"/>
      <c r="AG330" s="16" t="s">
        <v>255</v>
      </c>
      <c r="AH330" s="16">
        <v>3</v>
      </c>
      <c r="AI330" s="21">
        <v>3</v>
      </c>
      <c r="AJ330" s="16">
        <v>4.7</v>
      </c>
      <c r="AK330" s="17">
        <v>4.7</v>
      </c>
      <c r="AL330" s="107">
        <v>2</v>
      </c>
      <c r="AM330" s="1">
        <v>4</v>
      </c>
      <c r="AN330" s="1">
        <v>3</v>
      </c>
      <c r="AO330" s="1">
        <v>0</v>
      </c>
      <c r="AP330" s="1">
        <v>0</v>
      </c>
      <c r="AQ330" s="17">
        <v>4</v>
      </c>
      <c r="AR330" s="1">
        <v>2</v>
      </c>
      <c r="AS330" s="3">
        <v>2</v>
      </c>
      <c r="AT330" s="17" t="s">
        <v>285</v>
      </c>
      <c r="AU330" s="3">
        <v>3</v>
      </c>
      <c r="AV330" s="3">
        <v>2</v>
      </c>
      <c r="AW330" s="1">
        <v>0</v>
      </c>
      <c r="AX330" s="1">
        <v>1</v>
      </c>
      <c r="AY330" s="1">
        <v>1</v>
      </c>
      <c r="AZ330" s="1">
        <v>0</v>
      </c>
      <c r="BA330" s="1">
        <v>0</v>
      </c>
      <c r="BB330" s="107">
        <v>0</v>
      </c>
      <c r="BC330" s="22">
        <v>0</v>
      </c>
      <c r="BD330" s="22">
        <v>0</v>
      </c>
      <c r="BE330" s="22"/>
      <c r="BF330" s="1">
        <v>0</v>
      </c>
      <c r="BG330" s="1">
        <v>0</v>
      </c>
      <c r="BH330" s="17">
        <v>0</v>
      </c>
      <c r="BI330" s="1">
        <v>1</v>
      </c>
      <c r="BJ330" s="17">
        <v>1</v>
      </c>
      <c r="BK330" s="23">
        <v>4</v>
      </c>
      <c r="BL330" s="1">
        <v>0</v>
      </c>
      <c r="BM330" s="1">
        <v>0</v>
      </c>
      <c r="BN330" s="1">
        <v>1</v>
      </c>
      <c r="BO330" s="1">
        <v>0</v>
      </c>
      <c r="BP330" s="1">
        <v>1</v>
      </c>
      <c r="BQ330" s="1">
        <v>1</v>
      </c>
      <c r="BR330" s="1">
        <v>1.81</v>
      </c>
      <c r="BS330" s="1">
        <v>1</v>
      </c>
      <c r="BT330" s="1">
        <v>1</v>
      </c>
      <c r="BU330" s="1">
        <v>1</v>
      </c>
      <c r="BW330" s="1">
        <v>3.87</v>
      </c>
      <c r="BX330" s="17">
        <v>1</v>
      </c>
      <c r="BY330" s="1">
        <v>2</v>
      </c>
      <c r="BZ330" s="1">
        <v>64.6</v>
      </c>
      <c r="CA330" s="1">
        <v>126</v>
      </c>
      <c r="CB330" s="24">
        <v>2</v>
      </c>
      <c r="CC330" s="24">
        <v>146</v>
      </c>
      <c r="CD330" s="48">
        <f t="shared" si="165"/>
        <v>2.92</v>
      </c>
      <c r="CE330" s="48">
        <v>3</v>
      </c>
      <c r="CF330" s="25">
        <v>0</v>
      </c>
      <c r="CG330" s="17">
        <v>0</v>
      </c>
      <c r="CH330" s="17">
        <v>0</v>
      </c>
      <c r="CI330" s="17">
        <v>0</v>
      </c>
      <c r="CJ330" s="17" t="s">
        <v>400</v>
      </c>
      <c r="CK330" s="17">
        <v>146</v>
      </c>
      <c r="CL330" s="1">
        <f t="shared" si="141"/>
        <v>2.92</v>
      </c>
      <c r="CM330" s="22">
        <v>11.7</v>
      </c>
      <c r="CN330" s="17">
        <v>1</v>
      </c>
      <c r="CO330" s="1">
        <v>95.2</v>
      </c>
      <c r="CP330" s="1">
        <v>6</v>
      </c>
      <c r="CQ330" s="1">
        <f t="shared" si="164"/>
        <v>9.52</v>
      </c>
      <c r="CR330" s="1">
        <v>1.02</v>
      </c>
      <c r="CS330" s="1">
        <f t="shared" si="166"/>
        <v>10.2</v>
      </c>
      <c r="CT330" s="107">
        <v>1</v>
      </c>
      <c r="CU330" s="22">
        <v>43</v>
      </c>
      <c r="CV330" s="107">
        <v>2</v>
      </c>
      <c r="CW330" s="22">
        <v>21.5</v>
      </c>
      <c r="CX330" s="26">
        <f t="shared" si="155"/>
        <v>1.33243845991561</v>
      </c>
      <c r="CY330" s="27">
        <f t="shared" si="156"/>
        <v>0.8794093835443</v>
      </c>
      <c r="CZ330" s="26">
        <f t="shared" si="157"/>
        <v>3.655</v>
      </c>
      <c r="DA330" s="28">
        <f t="shared" si="158"/>
        <v>-2.7755906164557</v>
      </c>
      <c r="DB330" s="107">
        <v>1</v>
      </c>
      <c r="DC330" s="1">
        <v>1</v>
      </c>
      <c r="DD330" s="17">
        <v>2</v>
      </c>
      <c r="DE330" s="29">
        <f t="shared" si="149"/>
        <v>1</v>
      </c>
      <c r="DF330" s="141">
        <v>1</v>
      </c>
      <c r="DG330" s="1">
        <v>13</v>
      </c>
      <c r="DH330" s="1">
        <f t="shared" si="167"/>
        <v>1.3</v>
      </c>
      <c r="DI330" s="1">
        <v>23</v>
      </c>
      <c r="DJ330" s="1">
        <f t="shared" si="159"/>
        <v>2.3</v>
      </c>
      <c r="DK330" s="17">
        <v>2</v>
      </c>
      <c r="DL330" s="1">
        <v>67</v>
      </c>
      <c r="DM330" s="1">
        <v>25</v>
      </c>
      <c r="DN330" s="1">
        <f t="shared" si="142"/>
        <v>2.5</v>
      </c>
      <c r="DO330" s="1">
        <v>4593</v>
      </c>
      <c r="DP330" s="1">
        <v>2</v>
      </c>
      <c r="DQ330" s="1">
        <f t="shared" si="143"/>
        <v>4.593</v>
      </c>
      <c r="DR330" s="1">
        <v>82</v>
      </c>
      <c r="DS330" s="25">
        <v>5.3</v>
      </c>
      <c r="DT330" s="1" t="s">
        <v>241</v>
      </c>
      <c r="DU330" s="1">
        <v>1</v>
      </c>
      <c r="DV330" s="1">
        <v>5</v>
      </c>
      <c r="DW330" s="1">
        <v>1</v>
      </c>
      <c r="DX330" s="20">
        <v>7.45</v>
      </c>
      <c r="DY330" s="1">
        <v>85.2</v>
      </c>
      <c r="DZ330" s="30">
        <v>118</v>
      </c>
      <c r="EA330" s="1">
        <v>63</v>
      </c>
      <c r="EB330" s="1">
        <v>14.9</v>
      </c>
      <c r="EC330" s="1">
        <v>56.5</v>
      </c>
      <c r="ED330" s="1">
        <v>1.31</v>
      </c>
      <c r="EE330" s="1">
        <v>32</v>
      </c>
      <c r="EF330" s="1">
        <v>76.3</v>
      </c>
      <c r="EG330" s="26">
        <f t="shared" si="150"/>
        <v>1.88252453795488</v>
      </c>
      <c r="EH330" s="26">
        <f t="shared" si="151"/>
        <v>1.24246619505022</v>
      </c>
      <c r="EI330" s="1">
        <f t="shared" si="152"/>
        <v>2.72</v>
      </c>
      <c r="EJ330" s="28">
        <f t="shared" si="153"/>
        <v>-1.47753380494978</v>
      </c>
      <c r="EK330" s="22">
        <v>2</v>
      </c>
      <c r="EL330" s="1">
        <v>2</v>
      </c>
      <c r="EM330" s="1">
        <v>1471</v>
      </c>
      <c r="EN330" s="1">
        <v>2159</v>
      </c>
      <c r="EO330" s="1">
        <v>91</v>
      </c>
      <c r="EP330" s="1">
        <v>53</v>
      </c>
      <c r="EQ330" s="1">
        <v>3986</v>
      </c>
      <c r="ER330" s="25">
        <v>124</v>
      </c>
      <c r="ES330" s="23"/>
      <c r="ET330" s="1">
        <v>1</v>
      </c>
      <c r="EU330" s="1">
        <v>6.08</v>
      </c>
      <c r="EV330" s="1">
        <v>75.1</v>
      </c>
      <c r="EW330" s="30">
        <v>110</v>
      </c>
      <c r="EX330" s="1">
        <v>108</v>
      </c>
      <c r="EY330" s="1">
        <v>12.5</v>
      </c>
      <c r="EZ330" s="1">
        <v>79.4</v>
      </c>
      <c r="FA330" s="1">
        <v>1.09</v>
      </c>
      <c r="FB330" s="1">
        <v>36</v>
      </c>
      <c r="FC330" s="1">
        <v>24.6</v>
      </c>
      <c r="FD330" s="1">
        <v>189</v>
      </c>
      <c r="FE330" s="1">
        <v>57</v>
      </c>
      <c r="FF330" s="1">
        <v>113</v>
      </c>
      <c r="FG330" s="1">
        <v>79</v>
      </c>
      <c r="FH330" s="1">
        <v>3331</v>
      </c>
      <c r="FI330" s="1">
        <v>95</v>
      </c>
      <c r="FK330" s="20">
        <v>37.8</v>
      </c>
      <c r="FL330" s="1">
        <v>37</v>
      </c>
      <c r="FN330" s="31">
        <v>1</v>
      </c>
      <c r="FO330" s="32">
        <v>0</v>
      </c>
      <c r="FP330" s="1">
        <v>0</v>
      </c>
      <c r="FQ330" s="1">
        <v>0</v>
      </c>
      <c r="FR330" s="1">
        <v>0</v>
      </c>
      <c r="FS330" s="1">
        <v>0</v>
      </c>
      <c r="FT330" s="1">
        <f t="shared" si="160"/>
        <v>0</v>
      </c>
      <c r="FU330" s="1">
        <v>0</v>
      </c>
      <c r="FV330" s="1">
        <f t="shared" si="161"/>
        <v>0</v>
      </c>
      <c r="FW330" s="1">
        <v>0</v>
      </c>
      <c r="FX330" s="1">
        <v>0</v>
      </c>
      <c r="FY330" s="17">
        <v>0</v>
      </c>
      <c r="FZ330" s="1">
        <v>0</v>
      </c>
      <c r="GB330" s="1">
        <v>0</v>
      </c>
      <c r="GC330" s="1">
        <v>0</v>
      </c>
      <c r="GD330" s="17">
        <v>0</v>
      </c>
      <c r="GE330" s="1">
        <v>0</v>
      </c>
      <c r="GG330" s="1">
        <v>0</v>
      </c>
      <c r="GH330" s="1">
        <v>1</v>
      </c>
      <c r="GI330" s="17">
        <v>0</v>
      </c>
      <c r="GJ330" s="1">
        <v>0</v>
      </c>
      <c r="GK330" s="1" t="s">
        <v>1292</v>
      </c>
      <c r="GL330" s="1">
        <v>1</v>
      </c>
      <c r="GM330" s="32">
        <v>0</v>
      </c>
      <c r="GN330" s="17">
        <v>0</v>
      </c>
      <c r="GO330" s="17">
        <v>0</v>
      </c>
      <c r="GP330" s="1">
        <v>0</v>
      </c>
      <c r="GQ330" s="1">
        <v>0</v>
      </c>
      <c r="GR330" s="1">
        <v>0</v>
      </c>
      <c r="GS330" s="1">
        <v>0</v>
      </c>
      <c r="GT330" s="32">
        <v>0</v>
      </c>
      <c r="GU330" s="32">
        <v>0</v>
      </c>
      <c r="GV330" s="1">
        <v>0</v>
      </c>
      <c r="GW330" s="1">
        <v>0</v>
      </c>
      <c r="GX330" s="157">
        <v>0</v>
      </c>
      <c r="GY330" s="17">
        <v>0</v>
      </c>
      <c r="GZ330" s="17">
        <v>0</v>
      </c>
      <c r="HA330" s="25">
        <v>0</v>
      </c>
      <c r="HB330" s="1">
        <v>0</v>
      </c>
      <c r="HC330" s="17">
        <v>0</v>
      </c>
      <c r="HD330" s="170">
        <v>0</v>
      </c>
      <c r="HE330" s="17">
        <v>0</v>
      </c>
      <c r="HF330" s="17">
        <v>0</v>
      </c>
      <c r="HG330" s="17">
        <v>0</v>
      </c>
      <c r="HH330" s="17">
        <v>0</v>
      </c>
      <c r="HI330" s="17">
        <v>0</v>
      </c>
      <c r="HL330" s="1">
        <v>0</v>
      </c>
      <c r="HM330" s="1">
        <v>0</v>
      </c>
      <c r="HN330" s="1">
        <v>0</v>
      </c>
      <c r="HO330" s="1" t="s">
        <v>400</v>
      </c>
      <c r="HP330" s="1">
        <v>0</v>
      </c>
      <c r="HQ330" s="1">
        <v>0</v>
      </c>
      <c r="HR330" s="32">
        <v>1</v>
      </c>
      <c r="HS330" s="1">
        <v>1</v>
      </c>
      <c r="HT330" s="32">
        <v>0</v>
      </c>
      <c r="HU330" s="32">
        <v>0</v>
      </c>
      <c r="HW330" s="32">
        <v>0</v>
      </c>
      <c r="HX330" s="32">
        <v>0</v>
      </c>
      <c r="HY330" s="1">
        <f t="shared" si="162"/>
        <v>1</v>
      </c>
      <c r="HZ330" s="1">
        <v>1</v>
      </c>
      <c r="IA330" s="1">
        <f t="shared" si="163"/>
        <v>1</v>
      </c>
      <c r="IB330" s="1">
        <v>1</v>
      </c>
      <c r="IC330" s="1">
        <v>0</v>
      </c>
      <c r="ID330" s="23" t="s">
        <v>1293</v>
      </c>
      <c r="IE330" s="23"/>
      <c r="IF330" s="23"/>
      <c r="IG330" s="36">
        <v>4</v>
      </c>
      <c r="IH330" s="37" t="s">
        <v>242</v>
      </c>
      <c r="II330" s="179">
        <v>0</v>
      </c>
      <c r="IJ330" s="1" t="s">
        <v>1256</v>
      </c>
      <c r="IK330" s="1" t="s">
        <v>1294</v>
      </c>
      <c r="IL330" s="38" t="s">
        <v>242</v>
      </c>
      <c r="IM330" s="1">
        <v>0</v>
      </c>
      <c r="IN330" s="1">
        <v>0</v>
      </c>
      <c r="IO330" s="1">
        <v>1.63</v>
      </c>
      <c r="IQ330" s="1">
        <v>3.95</v>
      </c>
      <c r="IR330" s="1">
        <v>56.4</v>
      </c>
      <c r="IS330" s="1">
        <v>119</v>
      </c>
      <c r="IT330" s="1">
        <v>162</v>
      </c>
      <c r="IU330" s="1">
        <v>12.9</v>
      </c>
      <c r="IV330" s="1">
        <v>73.4</v>
      </c>
      <c r="IW330" s="1">
        <v>1.13</v>
      </c>
      <c r="IX330" s="1">
        <v>40</v>
      </c>
      <c r="IY330" s="1">
        <v>20.5</v>
      </c>
      <c r="IZ330" s="1">
        <v>15</v>
      </c>
      <c r="JA330" s="1">
        <v>25</v>
      </c>
      <c r="JB330" s="1">
        <v>142</v>
      </c>
      <c r="JC330" s="1">
        <v>88</v>
      </c>
      <c r="JD330" s="1">
        <v>3930</v>
      </c>
      <c r="JE330" s="23">
        <v>90</v>
      </c>
      <c r="JI330" s="38" t="s">
        <v>242</v>
      </c>
      <c r="JN330" s="23"/>
    </row>
    <row r="331" s="3" customFormat="1" ht="120" spans="2:274">
      <c r="B331" s="54"/>
      <c r="C331" s="54"/>
      <c r="E331" s="54">
        <v>3</v>
      </c>
      <c r="F331" s="49">
        <v>2</v>
      </c>
      <c r="G331" s="66">
        <v>3</v>
      </c>
      <c r="H331" s="66">
        <v>1</v>
      </c>
      <c r="I331" s="71">
        <v>63.1540041067762</v>
      </c>
      <c r="J331" s="47">
        <v>2</v>
      </c>
      <c r="K331" s="68">
        <f t="shared" si="154"/>
        <v>6.31540041067762</v>
      </c>
      <c r="L331" s="49">
        <v>4</v>
      </c>
      <c r="M331" s="79">
        <v>21064</v>
      </c>
      <c r="N331" s="66">
        <v>0</v>
      </c>
      <c r="O331" s="66">
        <v>0</v>
      </c>
      <c r="P331" s="66">
        <v>1</v>
      </c>
      <c r="Q331" s="66">
        <v>2</v>
      </c>
      <c r="R331" s="1">
        <v>1</v>
      </c>
      <c r="S331" s="19">
        <v>326</v>
      </c>
      <c r="T331" s="83">
        <v>329</v>
      </c>
      <c r="U331" s="3">
        <v>2</v>
      </c>
      <c r="V331" s="3">
        <v>2</v>
      </c>
      <c r="W331" s="1">
        <v>2</v>
      </c>
      <c r="X331" s="1">
        <v>1</v>
      </c>
      <c r="Z331" s="92">
        <v>44131</v>
      </c>
      <c r="AA331" s="66">
        <v>162</v>
      </c>
      <c r="AB331" s="66" t="s">
        <v>1295</v>
      </c>
      <c r="AC331" s="3">
        <v>15.94</v>
      </c>
      <c r="AD331" s="17">
        <v>1</v>
      </c>
      <c r="AE331" s="95" t="s">
        <v>1296</v>
      </c>
      <c r="AF331" s="94"/>
      <c r="AG331" s="94" t="s">
        <v>251</v>
      </c>
      <c r="AH331" s="94">
        <v>2</v>
      </c>
      <c r="AI331" s="21">
        <v>2</v>
      </c>
      <c r="AJ331" s="94">
        <v>1</v>
      </c>
      <c r="AK331" s="66">
        <v>1</v>
      </c>
      <c r="AL331" s="22">
        <v>1</v>
      </c>
      <c r="AM331" s="3">
        <v>4</v>
      </c>
      <c r="AN331" s="1">
        <v>3</v>
      </c>
      <c r="AO331" s="3">
        <v>0</v>
      </c>
      <c r="AP331" s="3">
        <v>0</v>
      </c>
      <c r="AQ331" s="66">
        <v>4</v>
      </c>
      <c r="AR331" s="1">
        <v>2</v>
      </c>
      <c r="AS331" s="3">
        <v>2</v>
      </c>
      <c r="AT331" s="66" t="s">
        <v>285</v>
      </c>
      <c r="AU331" s="3">
        <v>3</v>
      </c>
      <c r="AV331" s="3">
        <v>2</v>
      </c>
      <c r="AW331" s="3">
        <v>0</v>
      </c>
      <c r="AX331" s="3">
        <v>1</v>
      </c>
      <c r="AY331" s="3">
        <v>1</v>
      </c>
      <c r="AZ331" s="3">
        <v>0</v>
      </c>
      <c r="BA331" s="1">
        <v>0</v>
      </c>
      <c r="BB331" s="66">
        <v>0</v>
      </c>
      <c r="BC331" s="22">
        <v>0</v>
      </c>
      <c r="BD331" s="3">
        <v>0</v>
      </c>
      <c r="BF331" s="3">
        <v>0</v>
      </c>
      <c r="BG331" s="3">
        <v>0</v>
      </c>
      <c r="BH331" s="17">
        <v>0</v>
      </c>
      <c r="BI331" s="3">
        <v>1</v>
      </c>
      <c r="BJ331" s="66">
        <v>1</v>
      </c>
      <c r="BK331" s="118">
        <v>4</v>
      </c>
      <c r="BL331" s="3">
        <v>0</v>
      </c>
      <c r="BM331" s="3">
        <v>0</v>
      </c>
      <c r="BN331" s="3">
        <v>1</v>
      </c>
      <c r="BO331" s="3">
        <v>0</v>
      </c>
      <c r="BP331" s="1">
        <v>1</v>
      </c>
      <c r="BQ331" s="66">
        <v>1</v>
      </c>
      <c r="BR331" s="3">
        <v>1.63</v>
      </c>
      <c r="BS331" s="1">
        <v>1</v>
      </c>
      <c r="BT331" s="1">
        <v>1</v>
      </c>
      <c r="BU331" s="66">
        <v>1</v>
      </c>
      <c r="BW331" s="3">
        <v>3.95</v>
      </c>
      <c r="BX331" s="17">
        <v>1</v>
      </c>
      <c r="BY331" s="1">
        <v>2</v>
      </c>
      <c r="BZ331" s="3">
        <v>56.4</v>
      </c>
      <c r="CA331" s="3">
        <v>119</v>
      </c>
      <c r="CB331" s="24">
        <v>1</v>
      </c>
      <c r="CC331" s="3">
        <v>162</v>
      </c>
      <c r="CD331" s="48">
        <f t="shared" si="165"/>
        <v>3.24</v>
      </c>
      <c r="CE331" s="48">
        <v>3</v>
      </c>
      <c r="CF331" s="129">
        <v>0</v>
      </c>
      <c r="CG331" s="3">
        <v>0</v>
      </c>
      <c r="CH331" s="3">
        <v>0</v>
      </c>
      <c r="CI331" s="3">
        <v>0</v>
      </c>
      <c r="CJ331" s="3" t="s">
        <v>1297</v>
      </c>
      <c r="CK331" s="3">
        <v>162</v>
      </c>
      <c r="CL331" s="1">
        <f t="shared" si="141"/>
        <v>3.24</v>
      </c>
      <c r="CM331" s="3">
        <v>12.9</v>
      </c>
      <c r="CN331" s="17">
        <v>1</v>
      </c>
      <c r="CO331" s="3">
        <v>73.4</v>
      </c>
      <c r="CP331" s="17">
        <v>4</v>
      </c>
      <c r="CQ331" s="1">
        <f t="shared" si="164"/>
        <v>7.34</v>
      </c>
      <c r="CR331" s="3">
        <v>1.13</v>
      </c>
      <c r="CS331" s="1">
        <f t="shared" si="166"/>
        <v>11.3</v>
      </c>
      <c r="CT331" s="107">
        <v>1</v>
      </c>
      <c r="CU331" s="3">
        <v>40</v>
      </c>
      <c r="CV331" s="107">
        <v>2</v>
      </c>
      <c r="CW331" s="3">
        <v>20.5</v>
      </c>
      <c r="CX331" s="26">
        <f t="shared" si="155"/>
        <v>1.31175386105575</v>
      </c>
      <c r="CY331" s="27">
        <f t="shared" si="156"/>
        <v>0.865757548296798</v>
      </c>
      <c r="CZ331" s="26">
        <f t="shared" si="157"/>
        <v>3.4</v>
      </c>
      <c r="DA331" s="28">
        <f t="shared" si="158"/>
        <v>-2.5342424517032</v>
      </c>
      <c r="DB331" s="22">
        <v>2</v>
      </c>
      <c r="DC331" s="1">
        <v>1</v>
      </c>
      <c r="DD331" s="66">
        <v>2</v>
      </c>
      <c r="DE331" s="29">
        <f t="shared" si="149"/>
        <v>0</v>
      </c>
      <c r="DF331" s="29">
        <v>0</v>
      </c>
      <c r="DG331" s="3">
        <v>15</v>
      </c>
      <c r="DH331" s="1">
        <f t="shared" si="167"/>
        <v>1.5</v>
      </c>
      <c r="DI331" s="3">
        <v>25</v>
      </c>
      <c r="DJ331" s="1">
        <f t="shared" si="159"/>
        <v>2.5</v>
      </c>
      <c r="DK331" s="17">
        <v>2</v>
      </c>
      <c r="DL331" s="3">
        <v>142</v>
      </c>
      <c r="DM331" s="3">
        <v>88</v>
      </c>
      <c r="DN331" s="1">
        <f t="shared" si="142"/>
        <v>8.8</v>
      </c>
      <c r="DO331" s="3">
        <v>3930</v>
      </c>
      <c r="DP331" s="1">
        <v>2</v>
      </c>
      <c r="DQ331" s="1">
        <f t="shared" si="143"/>
        <v>3.93</v>
      </c>
      <c r="DR331" s="3">
        <v>90</v>
      </c>
      <c r="DS331" s="129">
        <v>4.6</v>
      </c>
      <c r="DT331" s="3" t="s">
        <v>241</v>
      </c>
      <c r="DU331" s="3">
        <v>1</v>
      </c>
      <c r="DV331" s="3">
        <v>5</v>
      </c>
      <c r="DW331" s="1">
        <v>1</v>
      </c>
      <c r="DX331" s="95">
        <v>6.51</v>
      </c>
      <c r="DY331" s="3">
        <v>93</v>
      </c>
      <c r="DZ331" s="30">
        <v>92</v>
      </c>
      <c r="EA331" s="3">
        <v>53</v>
      </c>
      <c r="EB331" s="3">
        <v>15.7</v>
      </c>
      <c r="EC331" s="3">
        <v>50.1</v>
      </c>
      <c r="ED331" s="3">
        <v>1.38</v>
      </c>
      <c r="EE331" s="3">
        <v>38</v>
      </c>
      <c r="EF331" s="3">
        <v>28.1</v>
      </c>
      <c r="EG331" s="26">
        <f t="shared" si="150"/>
        <v>1.44870631990508</v>
      </c>
      <c r="EH331" s="26">
        <f t="shared" si="151"/>
        <v>0.956146171137353</v>
      </c>
      <c r="EI331" s="1">
        <f t="shared" si="152"/>
        <v>3.23</v>
      </c>
      <c r="EJ331" s="28">
        <f t="shared" si="153"/>
        <v>-2.27385382886265</v>
      </c>
      <c r="EK331" s="22">
        <v>2</v>
      </c>
      <c r="EL331" s="1">
        <v>2</v>
      </c>
      <c r="EM331" s="3">
        <v>151</v>
      </c>
      <c r="EN331" s="3">
        <v>365</v>
      </c>
      <c r="EO331" s="3">
        <v>105</v>
      </c>
      <c r="EP331" s="3">
        <v>72</v>
      </c>
      <c r="EQ331" s="3">
        <v>3860</v>
      </c>
      <c r="ER331" s="129">
        <v>80</v>
      </c>
      <c r="ES331" s="118"/>
      <c r="ET331" s="3">
        <v>1</v>
      </c>
      <c r="EU331" s="3">
        <v>9.3</v>
      </c>
      <c r="EV331" s="3">
        <v>78.4</v>
      </c>
      <c r="EW331" s="30">
        <v>101</v>
      </c>
      <c r="EX331" s="3">
        <v>85</v>
      </c>
      <c r="EY331" s="3">
        <v>13</v>
      </c>
      <c r="EZ331" s="3">
        <v>72.3</v>
      </c>
      <c r="FA331" s="3">
        <v>1.13</v>
      </c>
      <c r="FB331" s="3">
        <v>31</v>
      </c>
      <c r="FC331" s="3">
        <v>21.2</v>
      </c>
      <c r="FD331" s="3">
        <v>20</v>
      </c>
      <c r="FE331" s="3">
        <v>18</v>
      </c>
      <c r="FF331" s="3">
        <v>75</v>
      </c>
      <c r="FG331" s="3">
        <v>43</v>
      </c>
      <c r="FH331" s="3">
        <v>1480</v>
      </c>
      <c r="FI331" s="3">
        <v>75</v>
      </c>
      <c r="FK331" s="95">
        <v>39.6</v>
      </c>
      <c r="FL331" s="3">
        <v>38.5</v>
      </c>
      <c r="FM331" s="17"/>
      <c r="FN331" s="31">
        <v>1</v>
      </c>
      <c r="FO331" s="157">
        <v>1</v>
      </c>
      <c r="FP331" s="3" t="s">
        <v>1298</v>
      </c>
      <c r="FQ331" s="1">
        <v>0</v>
      </c>
      <c r="FR331" s="3" t="s">
        <v>1299</v>
      </c>
      <c r="FS331" s="3">
        <v>1</v>
      </c>
      <c r="FT331" s="1">
        <f t="shared" si="160"/>
        <v>2</v>
      </c>
      <c r="FU331" s="3">
        <v>1</v>
      </c>
      <c r="FV331" s="1">
        <f t="shared" si="161"/>
        <v>2</v>
      </c>
      <c r="FW331" s="1">
        <v>0</v>
      </c>
      <c r="FX331" s="3">
        <v>1</v>
      </c>
      <c r="FY331" s="1">
        <v>1</v>
      </c>
      <c r="FZ331" s="1">
        <v>0</v>
      </c>
      <c r="GA331" s="17"/>
      <c r="GB331" s="1">
        <v>0</v>
      </c>
      <c r="GC331" s="17">
        <v>1</v>
      </c>
      <c r="GD331" s="17">
        <v>0</v>
      </c>
      <c r="GE331" s="1">
        <v>0</v>
      </c>
      <c r="GF331" s="17"/>
      <c r="GG331" s="1">
        <v>0</v>
      </c>
      <c r="GH331" s="17">
        <v>0</v>
      </c>
      <c r="GI331" s="17">
        <v>0</v>
      </c>
      <c r="GJ331" s="1">
        <v>0</v>
      </c>
      <c r="GK331" s="3">
        <v>0</v>
      </c>
      <c r="GL331" s="3">
        <v>0</v>
      </c>
      <c r="GM331" s="32">
        <v>0</v>
      </c>
      <c r="GN331" s="17">
        <v>0</v>
      </c>
      <c r="GO331" s="66">
        <v>0</v>
      </c>
      <c r="GP331" s="1">
        <v>0</v>
      </c>
      <c r="GQ331" s="1">
        <v>0</v>
      </c>
      <c r="GR331" s="66">
        <v>0</v>
      </c>
      <c r="GS331" s="1">
        <v>0</v>
      </c>
      <c r="GT331" s="32">
        <v>0</v>
      </c>
      <c r="GU331" s="32">
        <v>0</v>
      </c>
      <c r="GV331" s="3" t="s">
        <v>615</v>
      </c>
      <c r="GW331" s="3">
        <v>1</v>
      </c>
      <c r="GX331" s="157">
        <v>0</v>
      </c>
      <c r="GY331" s="66">
        <v>0</v>
      </c>
      <c r="GZ331" s="17">
        <v>0</v>
      </c>
      <c r="HA331" s="129">
        <v>0</v>
      </c>
      <c r="HB331" s="3">
        <v>0</v>
      </c>
      <c r="HC331" s="17">
        <v>0</v>
      </c>
      <c r="HD331" s="170">
        <v>0</v>
      </c>
      <c r="HE331" s="17">
        <v>0</v>
      </c>
      <c r="HF331" s="17">
        <v>0</v>
      </c>
      <c r="HG331" s="17">
        <v>0</v>
      </c>
      <c r="HH331" s="17">
        <v>0</v>
      </c>
      <c r="HI331" s="17">
        <v>0</v>
      </c>
      <c r="HL331" s="3">
        <v>0</v>
      </c>
      <c r="HM331" s="3">
        <v>0</v>
      </c>
      <c r="HN331" s="3">
        <v>0</v>
      </c>
      <c r="HO331" s="3" t="s">
        <v>1297</v>
      </c>
      <c r="HP331" s="3" t="s">
        <v>486</v>
      </c>
      <c r="HQ331" s="3">
        <v>1</v>
      </c>
      <c r="HR331" s="32">
        <v>0</v>
      </c>
      <c r="HS331" s="1">
        <v>0</v>
      </c>
      <c r="HT331" s="32">
        <v>0</v>
      </c>
      <c r="HU331" s="32">
        <v>0</v>
      </c>
      <c r="HV331" s="1"/>
      <c r="HW331" s="32">
        <v>0</v>
      </c>
      <c r="HX331" s="32">
        <v>0</v>
      </c>
      <c r="HY331" s="1">
        <f t="shared" si="162"/>
        <v>1</v>
      </c>
      <c r="HZ331" s="1">
        <v>1</v>
      </c>
      <c r="IA331" s="1">
        <f t="shared" si="163"/>
        <v>1</v>
      </c>
      <c r="IB331" s="1">
        <v>1</v>
      </c>
      <c r="ID331" s="118" t="s">
        <v>1300</v>
      </c>
      <c r="IE331" s="118"/>
      <c r="IF331" s="118"/>
      <c r="IG331" s="115">
        <v>4</v>
      </c>
      <c r="IH331" s="118" t="s">
        <v>331</v>
      </c>
      <c r="II331" s="33">
        <v>0</v>
      </c>
      <c r="IJ331" s="3" t="s">
        <v>1301</v>
      </c>
      <c r="IK331" s="3" t="s">
        <v>509</v>
      </c>
      <c r="IL331" s="3" t="s">
        <v>261</v>
      </c>
      <c r="IM331" s="3">
        <v>0</v>
      </c>
      <c r="IN331" s="3">
        <v>0</v>
      </c>
      <c r="IO331" s="3">
        <v>1.25</v>
      </c>
      <c r="IQ331" s="3">
        <v>4.34</v>
      </c>
      <c r="IR331" s="3">
        <v>59.9</v>
      </c>
      <c r="IS331" s="3">
        <v>100</v>
      </c>
      <c r="IT331" s="3">
        <v>153</v>
      </c>
      <c r="IU331" s="3">
        <v>13.6</v>
      </c>
      <c r="IV331" s="3">
        <v>66.7</v>
      </c>
      <c r="IW331" s="3">
        <v>1.19</v>
      </c>
      <c r="IX331" s="3">
        <v>33</v>
      </c>
      <c r="IY331" s="3">
        <v>16.3</v>
      </c>
      <c r="IZ331" s="3">
        <v>18</v>
      </c>
      <c r="JA331" s="3">
        <v>37</v>
      </c>
      <c r="JB331" s="3">
        <v>181</v>
      </c>
      <c r="JC331" s="3">
        <v>125</v>
      </c>
      <c r="JD331" s="3">
        <v>3396</v>
      </c>
      <c r="JE331" s="118">
        <v>70</v>
      </c>
      <c r="JI331" s="3" t="s">
        <v>261</v>
      </c>
      <c r="JN331" s="118"/>
    </row>
    <row r="332" s="3" customFormat="1" ht="45" spans="2:274">
      <c r="B332" s="54"/>
      <c r="C332" s="54"/>
      <c r="E332" s="54">
        <v>3</v>
      </c>
      <c r="F332" s="49">
        <v>2</v>
      </c>
      <c r="G332" s="66">
        <v>3</v>
      </c>
      <c r="H332" s="66">
        <v>1</v>
      </c>
      <c r="I332" s="71">
        <v>63.7487890147845</v>
      </c>
      <c r="J332" s="47">
        <v>2</v>
      </c>
      <c r="K332" s="68">
        <f t="shared" si="154"/>
        <v>6.37487890147845</v>
      </c>
      <c r="L332" s="49">
        <v>4</v>
      </c>
      <c r="M332" s="79">
        <v>21064</v>
      </c>
      <c r="N332" s="66">
        <v>0</v>
      </c>
      <c r="O332" s="66">
        <v>0</v>
      </c>
      <c r="P332" s="66">
        <v>1</v>
      </c>
      <c r="Q332" s="66">
        <v>2</v>
      </c>
      <c r="R332" s="1">
        <v>1</v>
      </c>
      <c r="S332" s="19">
        <v>327</v>
      </c>
      <c r="T332" s="83">
        <v>330</v>
      </c>
      <c r="U332" s="3">
        <v>2</v>
      </c>
      <c r="V332" s="3">
        <v>2</v>
      </c>
      <c r="W332" s="1">
        <v>2</v>
      </c>
      <c r="X332" s="1">
        <v>1</v>
      </c>
      <c r="Y332" s="3" t="s">
        <v>1302</v>
      </c>
      <c r="Z332" s="92">
        <v>44348</v>
      </c>
      <c r="AA332" s="66">
        <v>96</v>
      </c>
      <c r="AB332" s="66">
        <v>0</v>
      </c>
      <c r="AC332" s="3">
        <v>14.87</v>
      </c>
      <c r="AD332" s="17">
        <v>1</v>
      </c>
      <c r="AE332" s="95" t="s">
        <v>1303</v>
      </c>
      <c r="AF332" s="94"/>
      <c r="AG332" s="94" t="s">
        <v>235</v>
      </c>
      <c r="AH332" s="94">
        <v>1</v>
      </c>
      <c r="AI332" s="21">
        <v>1</v>
      </c>
      <c r="AJ332" s="94">
        <v>1.6</v>
      </c>
      <c r="AK332" s="66">
        <v>1.6</v>
      </c>
      <c r="AL332" s="22">
        <v>1</v>
      </c>
      <c r="AM332" s="3">
        <v>4</v>
      </c>
      <c r="AN332" s="1">
        <v>3</v>
      </c>
      <c r="AO332" s="3">
        <v>0</v>
      </c>
      <c r="AP332" s="3">
        <v>0</v>
      </c>
      <c r="AQ332" s="66">
        <v>4</v>
      </c>
      <c r="AR332" s="1">
        <v>2</v>
      </c>
      <c r="AS332" s="3">
        <v>2</v>
      </c>
      <c r="AT332" s="66" t="s">
        <v>285</v>
      </c>
      <c r="AU332" s="3">
        <v>3</v>
      </c>
      <c r="AV332" s="3">
        <v>2</v>
      </c>
      <c r="AW332" s="3">
        <v>0</v>
      </c>
      <c r="AX332" s="3">
        <v>1</v>
      </c>
      <c r="AY332" s="3">
        <v>1</v>
      </c>
      <c r="AZ332" s="3">
        <v>0</v>
      </c>
      <c r="BA332" s="1">
        <v>0</v>
      </c>
      <c r="BB332" s="66">
        <v>0</v>
      </c>
      <c r="BC332" s="22">
        <v>0</v>
      </c>
      <c r="BD332" s="3">
        <v>1</v>
      </c>
      <c r="BF332" s="3">
        <v>0</v>
      </c>
      <c r="BG332" s="3">
        <v>0</v>
      </c>
      <c r="BH332" s="17">
        <v>0</v>
      </c>
      <c r="BI332" s="3">
        <v>1</v>
      </c>
      <c r="BJ332" s="66">
        <v>1</v>
      </c>
      <c r="BK332" s="118">
        <v>4</v>
      </c>
      <c r="BL332" s="3">
        <v>0</v>
      </c>
      <c r="BM332" s="3">
        <v>0</v>
      </c>
      <c r="BN332" s="3">
        <v>1</v>
      </c>
      <c r="BO332" s="3">
        <v>0</v>
      </c>
      <c r="BP332" s="1">
        <v>1</v>
      </c>
      <c r="BQ332" s="66">
        <v>1</v>
      </c>
      <c r="BR332" s="3">
        <v>0.851</v>
      </c>
      <c r="BS332" s="1">
        <v>1</v>
      </c>
      <c r="BT332" s="1">
        <v>1</v>
      </c>
      <c r="BU332" s="66">
        <v>1</v>
      </c>
      <c r="BV332" s="3">
        <v>0.042</v>
      </c>
      <c r="BW332" s="3">
        <v>3.23</v>
      </c>
      <c r="BX332" s="17">
        <v>1</v>
      </c>
      <c r="BY332" s="1">
        <v>2</v>
      </c>
      <c r="BZ332" s="3">
        <v>53.3</v>
      </c>
      <c r="CA332" s="3">
        <v>124</v>
      </c>
      <c r="CB332" s="24">
        <v>2</v>
      </c>
      <c r="CC332" s="3">
        <v>96</v>
      </c>
      <c r="CD332" s="48">
        <f t="shared" si="165"/>
        <v>1.92</v>
      </c>
      <c r="CE332" s="48">
        <v>2</v>
      </c>
      <c r="CF332" s="129">
        <v>0</v>
      </c>
      <c r="CG332" s="3">
        <v>0</v>
      </c>
      <c r="CH332" s="3">
        <v>0</v>
      </c>
      <c r="CI332" s="3">
        <v>0</v>
      </c>
      <c r="CJ332" s="3">
        <v>0</v>
      </c>
      <c r="CK332" s="3">
        <v>96</v>
      </c>
      <c r="CL332" s="1">
        <f t="shared" si="141"/>
        <v>1.92</v>
      </c>
      <c r="CM332" s="3">
        <v>12.2</v>
      </c>
      <c r="CN332" s="17">
        <v>1</v>
      </c>
      <c r="CO332" s="3">
        <v>84.9</v>
      </c>
      <c r="CP332" s="17">
        <v>5</v>
      </c>
      <c r="CQ332" s="1">
        <f t="shared" si="164"/>
        <v>8.49</v>
      </c>
      <c r="CR332" s="3">
        <v>1.06</v>
      </c>
      <c r="CS332" s="1">
        <f t="shared" si="166"/>
        <v>10.6</v>
      </c>
      <c r="CT332" s="107">
        <v>1</v>
      </c>
      <c r="CU332" s="3">
        <v>40</v>
      </c>
      <c r="CV332" s="107">
        <v>2</v>
      </c>
      <c r="CW332" s="3">
        <v>23.2</v>
      </c>
      <c r="CX332" s="26">
        <f t="shared" si="155"/>
        <v>1.3654879848909</v>
      </c>
      <c r="CY332" s="27">
        <f t="shared" si="156"/>
        <v>0.901222070027994</v>
      </c>
      <c r="CZ332" s="26">
        <f t="shared" si="157"/>
        <v>3.4</v>
      </c>
      <c r="DA332" s="28">
        <f t="shared" si="158"/>
        <v>-2.49877792997201</v>
      </c>
      <c r="DB332" s="22">
        <v>2</v>
      </c>
      <c r="DC332" s="1">
        <v>1</v>
      </c>
      <c r="DD332" s="66">
        <v>2</v>
      </c>
      <c r="DE332" s="29">
        <f t="shared" si="149"/>
        <v>0</v>
      </c>
      <c r="DF332" s="29">
        <v>0</v>
      </c>
      <c r="DG332" s="3">
        <v>14</v>
      </c>
      <c r="DH332" s="1">
        <f t="shared" si="167"/>
        <v>1.4</v>
      </c>
      <c r="DI332" s="3">
        <v>27</v>
      </c>
      <c r="DJ332" s="1">
        <f t="shared" si="159"/>
        <v>2.7</v>
      </c>
      <c r="DK332" s="17">
        <v>2</v>
      </c>
      <c r="DL332" s="3">
        <v>82</v>
      </c>
      <c r="DM332" s="3">
        <v>33</v>
      </c>
      <c r="DN332" s="1">
        <f t="shared" si="142"/>
        <v>3.3</v>
      </c>
      <c r="DO332" s="3">
        <v>4526</v>
      </c>
      <c r="DP332" s="1">
        <v>2</v>
      </c>
      <c r="DQ332" s="1">
        <f t="shared" si="143"/>
        <v>4.526</v>
      </c>
      <c r="DR332" s="3">
        <v>90</v>
      </c>
      <c r="DS332" s="129">
        <v>4.1</v>
      </c>
      <c r="DT332" s="3" t="s">
        <v>260</v>
      </c>
      <c r="DU332" s="3">
        <v>1</v>
      </c>
      <c r="DV332" s="3">
        <v>6</v>
      </c>
      <c r="DW332" s="1">
        <v>1</v>
      </c>
      <c r="DX332" s="95">
        <v>6</v>
      </c>
      <c r="DY332" s="3">
        <v>83.5</v>
      </c>
      <c r="DZ332" s="30">
        <v>126</v>
      </c>
      <c r="EA332" s="3">
        <v>89</v>
      </c>
      <c r="EB332" s="3">
        <v>12.7</v>
      </c>
      <c r="EC332" s="3">
        <v>76</v>
      </c>
      <c r="ED332" s="3">
        <v>1.11</v>
      </c>
      <c r="EE332" s="3">
        <v>39</v>
      </c>
      <c r="EF332" s="3">
        <v>34.8</v>
      </c>
      <c r="EG332" s="26">
        <f t="shared" si="150"/>
        <v>1.54157924394658</v>
      </c>
      <c r="EH332" s="26">
        <f t="shared" si="151"/>
        <v>1.01744230100474</v>
      </c>
      <c r="EI332" s="1">
        <f t="shared" si="152"/>
        <v>3.315</v>
      </c>
      <c r="EJ332" s="28">
        <f t="shared" si="153"/>
        <v>-2.29755769899526</v>
      </c>
      <c r="EK332" s="22">
        <v>2</v>
      </c>
      <c r="EL332" s="1">
        <v>2</v>
      </c>
      <c r="EM332" s="3">
        <v>632</v>
      </c>
      <c r="EN332" s="3">
        <v>1427</v>
      </c>
      <c r="EO332" s="3">
        <v>110</v>
      </c>
      <c r="EP332" s="3">
        <v>50</v>
      </c>
      <c r="EQ332" s="3">
        <v>4448</v>
      </c>
      <c r="ER332" s="129">
        <v>80</v>
      </c>
      <c r="ES332" s="118"/>
      <c r="ET332" s="3">
        <v>1</v>
      </c>
      <c r="EU332" s="3">
        <v>3.2</v>
      </c>
      <c r="EV332" s="3">
        <v>60.9</v>
      </c>
      <c r="EW332" s="30">
        <v>106</v>
      </c>
      <c r="EX332" s="3">
        <v>75</v>
      </c>
      <c r="EY332" s="3">
        <v>13.2</v>
      </c>
      <c r="EZ332" s="3">
        <v>70.4</v>
      </c>
      <c r="FA332" s="3">
        <v>1.15</v>
      </c>
      <c r="FB332" s="3">
        <v>32</v>
      </c>
      <c r="FC332" s="3">
        <v>16.9</v>
      </c>
      <c r="FD332" s="3">
        <v>396</v>
      </c>
      <c r="FE332" s="3">
        <v>381</v>
      </c>
      <c r="FF332" s="3">
        <v>107</v>
      </c>
      <c r="FG332" s="3">
        <v>61</v>
      </c>
      <c r="FH332" s="3">
        <v>3337</v>
      </c>
      <c r="FI332" s="3">
        <v>75</v>
      </c>
      <c r="FK332" s="95">
        <v>38.3</v>
      </c>
      <c r="FL332" s="3">
        <v>36.5</v>
      </c>
      <c r="FM332" s="17"/>
      <c r="FN332" s="31">
        <v>1</v>
      </c>
      <c r="FO332" s="157">
        <v>1</v>
      </c>
      <c r="FP332" s="3">
        <v>0</v>
      </c>
      <c r="FQ332" s="1">
        <v>0</v>
      </c>
      <c r="FR332" s="3">
        <v>0</v>
      </c>
      <c r="FS332" s="1">
        <v>0</v>
      </c>
      <c r="FT332" s="1">
        <f t="shared" si="160"/>
        <v>0</v>
      </c>
      <c r="FU332" s="66">
        <v>0</v>
      </c>
      <c r="FV332" s="1">
        <f t="shared" si="161"/>
        <v>0</v>
      </c>
      <c r="FW332" s="1">
        <v>0</v>
      </c>
      <c r="FX332" s="1">
        <v>0</v>
      </c>
      <c r="FY332" s="17">
        <v>0</v>
      </c>
      <c r="FZ332" s="1">
        <v>0</v>
      </c>
      <c r="GA332" s="17"/>
      <c r="GB332" s="1">
        <v>0</v>
      </c>
      <c r="GC332" s="17">
        <v>1</v>
      </c>
      <c r="GD332" s="17">
        <v>0</v>
      </c>
      <c r="GE332" s="1">
        <v>0</v>
      </c>
      <c r="GF332" s="17"/>
      <c r="GG332" s="1">
        <v>0</v>
      </c>
      <c r="GH332" s="17">
        <v>0</v>
      </c>
      <c r="GI332" s="17">
        <v>0</v>
      </c>
      <c r="GJ332" s="1">
        <v>0</v>
      </c>
      <c r="GK332" s="3">
        <v>0</v>
      </c>
      <c r="GL332" s="3">
        <v>0</v>
      </c>
      <c r="GM332" s="32">
        <v>0</v>
      </c>
      <c r="GN332" s="17">
        <v>0</v>
      </c>
      <c r="GO332" s="66">
        <v>0</v>
      </c>
      <c r="GP332" s="1">
        <v>0</v>
      </c>
      <c r="GQ332" s="1">
        <v>0</v>
      </c>
      <c r="GR332" s="66">
        <v>0</v>
      </c>
      <c r="GS332" s="1">
        <v>0</v>
      </c>
      <c r="GT332" s="32">
        <v>0</v>
      </c>
      <c r="GU332" s="32">
        <v>0</v>
      </c>
      <c r="GV332" s="3" t="s">
        <v>615</v>
      </c>
      <c r="GW332" s="3">
        <v>1</v>
      </c>
      <c r="GX332" s="157">
        <v>0</v>
      </c>
      <c r="GY332" s="66">
        <v>0</v>
      </c>
      <c r="GZ332" s="17">
        <v>0</v>
      </c>
      <c r="HA332" s="129">
        <v>0</v>
      </c>
      <c r="HB332" s="3">
        <v>0</v>
      </c>
      <c r="HC332" s="17">
        <v>0</v>
      </c>
      <c r="HD332" s="170">
        <v>0</v>
      </c>
      <c r="HE332" s="17">
        <v>0</v>
      </c>
      <c r="HF332" s="17">
        <v>0</v>
      </c>
      <c r="HG332" s="17">
        <v>0</v>
      </c>
      <c r="HH332" s="17">
        <v>0</v>
      </c>
      <c r="HI332" s="17">
        <v>0</v>
      </c>
      <c r="HL332" s="3">
        <v>0</v>
      </c>
      <c r="HM332" s="3">
        <v>0</v>
      </c>
      <c r="HN332" s="3">
        <v>0</v>
      </c>
      <c r="HO332" s="3">
        <v>0</v>
      </c>
      <c r="HP332" s="3">
        <v>0</v>
      </c>
      <c r="HQ332" s="3">
        <v>0</v>
      </c>
      <c r="HR332" s="32">
        <v>0</v>
      </c>
      <c r="HS332" s="1">
        <v>0</v>
      </c>
      <c r="HT332" s="32">
        <v>0</v>
      </c>
      <c r="HU332" s="32">
        <v>0</v>
      </c>
      <c r="HV332" s="1"/>
      <c r="HW332" s="32">
        <v>0</v>
      </c>
      <c r="HX332" s="32">
        <v>0</v>
      </c>
      <c r="HY332" s="1">
        <f t="shared" si="162"/>
        <v>0</v>
      </c>
      <c r="HZ332" s="1">
        <v>0</v>
      </c>
      <c r="IA332" s="1">
        <f t="shared" si="163"/>
        <v>0</v>
      </c>
      <c r="IB332" s="1">
        <v>0</v>
      </c>
      <c r="IC332" s="3">
        <v>0</v>
      </c>
      <c r="ID332" s="118">
        <v>0</v>
      </c>
      <c r="IE332" s="118"/>
      <c r="IF332" s="118"/>
      <c r="IG332" s="115">
        <v>4</v>
      </c>
      <c r="IH332" s="118" t="s">
        <v>331</v>
      </c>
      <c r="II332" s="33">
        <v>0</v>
      </c>
      <c r="IJ332" s="3" t="s">
        <v>1304</v>
      </c>
      <c r="IL332" s="3" t="s">
        <v>261</v>
      </c>
      <c r="IM332" s="3">
        <v>0</v>
      </c>
      <c r="IN332" s="3">
        <v>0</v>
      </c>
      <c r="IO332" s="3">
        <v>1.08</v>
      </c>
      <c r="IQ332" s="3">
        <v>2.31</v>
      </c>
      <c r="IR332" s="3">
        <v>46.8</v>
      </c>
      <c r="IS332" s="3">
        <v>111</v>
      </c>
      <c r="IT332" s="3">
        <v>82</v>
      </c>
      <c r="IU332" s="3">
        <v>12.4</v>
      </c>
      <c r="IV332" s="3">
        <v>90.2</v>
      </c>
      <c r="IW332" s="3">
        <v>1.09</v>
      </c>
      <c r="IX332" s="3">
        <v>36</v>
      </c>
      <c r="IY332" s="3">
        <v>24.1</v>
      </c>
      <c r="IZ332" s="3">
        <v>18</v>
      </c>
      <c r="JA332" s="3">
        <v>36</v>
      </c>
      <c r="JB332" s="3">
        <v>99</v>
      </c>
      <c r="JC332" s="3">
        <v>57</v>
      </c>
      <c r="JD332" s="3">
        <v>4268</v>
      </c>
      <c r="JE332" s="118">
        <v>79</v>
      </c>
      <c r="JI332" s="3" t="s">
        <v>261</v>
      </c>
      <c r="JN332" s="118"/>
    </row>
    <row r="333" s="1" customFormat="1" ht="30" spans="1:274">
      <c r="A333" s="17">
        <v>195</v>
      </c>
      <c r="B333" s="49">
        <v>3001164274</v>
      </c>
      <c r="C333" s="49" t="s">
        <v>1305</v>
      </c>
      <c r="E333" s="49">
        <v>3</v>
      </c>
      <c r="F333" s="49">
        <v>2</v>
      </c>
      <c r="G333" s="17">
        <v>3</v>
      </c>
      <c r="H333" s="1">
        <v>1</v>
      </c>
      <c r="I333" s="71">
        <v>55.9897209279985</v>
      </c>
      <c r="J333" s="47">
        <v>1</v>
      </c>
      <c r="K333" s="68">
        <f t="shared" si="154"/>
        <v>5.59897209279985</v>
      </c>
      <c r="L333" s="49">
        <v>3</v>
      </c>
      <c r="M333" s="78">
        <v>22981</v>
      </c>
      <c r="N333" s="1">
        <v>0</v>
      </c>
      <c r="O333" s="1">
        <v>0</v>
      </c>
      <c r="P333" s="1">
        <v>1</v>
      </c>
      <c r="Q333" s="1">
        <v>0</v>
      </c>
      <c r="R333" s="1">
        <v>0</v>
      </c>
      <c r="S333" s="19">
        <v>328</v>
      </c>
      <c r="T333" s="83">
        <v>331</v>
      </c>
      <c r="U333" s="1">
        <v>1</v>
      </c>
      <c r="V333" s="1">
        <v>1</v>
      </c>
      <c r="W333" s="1">
        <v>1</v>
      </c>
      <c r="X333" s="1">
        <v>1</v>
      </c>
      <c r="Z333" s="88">
        <v>43431</v>
      </c>
      <c r="AA333" s="17">
        <v>164</v>
      </c>
      <c r="AB333" s="17">
        <v>0</v>
      </c>
      <c r="AC333" s="1">
        <v>26.93</v>
      </c>
      <c r="AD333" s="1">
        <v>2</v>
      </c>
      <c r="AE333" s="20" t="s">
        <v>466</v>
      </c>
      <c r="AF333" s="16"/>
      <c r="AG333" s="16" t="s">
        <v>235</v>
      </c>
      <c r="AH333" s="16">
        <v>1</v>
      </c>
      <c r="AI333" s="21">
        <v>1</v>
      </c>
      <c r="AJ333" s="16">
        <v>1.9</v>
      </c>
      <c r="AK333" s="17">
        <v>1.9</v>
      </c>
      <c r="AL333" s="22">
        <v>1</v>
      </c>
      <c r="AM333" s="1">
        <v>1</v>
      </c>
      <c r="AN333" s="1">
        <v>1</v>
      </c>
      <c r="AO333" s="1" t="s">
        <v>490</v>
      </c>
      <c r="AP333" s="1">
        <v>0</v>
      </c>
      <c r="AQ333" s="17">
        <v>5</v>
      </c>
      <c r="AR333" s="3">
        <v>3</v>
      </c>
      <c r="AS333" s="3">
        <v>2</v>
      </c>
      <c r="AT333" s="17" t="s">
        <v>285</v>
      </c>
      <c r="AU333" s="3">
        <v>3</v>
      </c>
      <c r="AV333" s="3">
        <v>2</v>
      </c>
      <c r="AW333" s="1">
        <v>0</v>
      </c>
      <c r="AX333" s="1">
        <v>1</v>
      </c>
      <c r="AY333" s="1">
        <v>1</v>
      </c>
      <c r="AZ333" s="1">
        <v>1</v>
      </c>
      <c r="BA333" s="1">
        <v>1</v>
      </c>
      <c r="BB333" s="107">
        <v>1</v>
      </c>
      <c r="BC333" s="22">
        <v>0</v>
      </c>
      <c r="BD333" s="22">
        <v>0</v>
      </c>
      <c r="BE333" s="22"/>
      <c r="BF333" s="1">
        <v>1</v>
      </c>
      <c r="BG333" s="1">
        <v>1</v>
      </c>
      <c r="BH333" s="17">
        <v>1</v>
      </c>
      <c r="BI333" s="1">
        <v>0</v>
      </c>
      <c r="BJ333" s="17">
        <v>0</v>
      </c>
      <c r="BK333" s="23">
        <v>1</v>
      </c>
      <c r="BL333" s="1">
        <v>0</v>
      </c>
      <c r="BM333" s="1">
        <v>0</v>
      </c>
      <c r="BN333" s="1">
        <v>1</v>
      </c>
      <c r="BO333" s="1">
        <v>0</v>
      </c>
      <c r="BP333" s="1">
        <v>1</v>
      </c>
      <c r="BQ333" s="1">
        <v>1</v>
      </c>
      <c r="BR333" s="1">
        <v>10.04</v>
      </c>
      <c r="BS333" s="1">
        <v>1</v>
      </c>
      <c r="BT333" s="1">
        <v>2</v>
      </c>
      <c r="BU333" s="1">
        <v>3</v>
      </c>
      <c r="BW333" s="1">
        <v>5.13</v>
      </c>
      <c r="BX333" s="1">
        <v>2</v>
      </c>
      <c r="BY333" s="66">
        <v>3</v>
      </c>
      <c r="BZ333" s="1">
        <v>40.9</v>
      </c>
      <c r="CA333" s="1">
        <v>125</v>
      </c>
      <c r="CB333" s="24">
        <v>2</v>
      </c>
      <c r="CC333" s="24">
        <v>164</v>
      </c>
      <c r="CD333" s="48">
        <f t="shared" si="165"/>
        <v>3.28</v>
      </c>
      <c r="CE333" s="48">
        <v>3</v>
      </c>
      <c r="CF333" s="25">
        <v>0</v>
      </c>
      <c r="CG333" s="17">
        <v>0</v>
      </c>
      <c r="CH333" s="17">
        <v>0</v>
      </c>
      <c r="CI333" s="17">
        <v>0</v>
      </c>
      <c r="CJ333" s="17">
        <v>0</v>
      </c>
      <c r="CK333" s="17">
        <v>164</v>
      </c>
      <c r="CL333" s="1">
        <f t="shared" si="141"/>
        <v>3.28</v>
      </c>
      <c r="CM333" s="22">
        <v>11.8</v>
      </c>
      <c r="CN333" s="17">
        <v>1</v>
      </c>
      <c r="CO333" s="1">
        <v>85.9</v>
      </c>
      <c r="CP333" s="17">
        <v>5</v>
      </c>
      <c r="CQ333" s="1">
        <f t="shared" si="164"/>
        <v>8.59</v>
      </c>
      <c r="CR333" s="1">
        <v>1.03</v>
      </c>
      <c r="CS333" s="1">
        <f t="shared" si="166"/>
        <v>10.3</v>
      </c>
      <c r="CT333" s="107">
        <v>1</v>
      </c>
      <c r="CU333" s="22">
        <v>33</v>
      </c>
      <c r="CV333" s="22">
        <v>1</v>
      </c>
      <c r="CW333" s="22">
        <v>17.4</v>
      </c>
      <c r="CX333" s="26">
        <f t="shared" si="155"/>
        <v>1.2405492482826</v>
      </c>
      <c r="CY333" s="27">
        <f t="shared" si="156"/>
        <v>0.818762503866516</v>
      </c>
      <c r="CZ333" s="26">
        <f t="shared" si="157"/>
        <v>2.805</v>
      </c>
      <c r="DA333" s="28">
        <f t="shared" si="158"/>
        <v>-1.98623749613348</v>
      </c>
      <c r="DB333" s="22">
        <v>2</v>
      </c>
      <c r="DC333" s="1">
        <v>1</v>
      </c>
      <c r="DD333" s="17">
        <v>2</v>
      </c>
      <c r="DE333" s="29">
        <f t="shared" si="149"/>
        <v>0</v>
      </c>
      <c r="DF333" s="29">
        <v>0</v>
      </c>
      <c r="DG333" s="1">
        <v>19</v>
      </c>
      <c r="DH333" s="1">
        <f t="shared" si="167"/>
        <v>1.9</v>
      </c>
      <c r="DI333" s="1">
        <v>38</v>
      </c>
      <c r="DJ333" s="1">
        <f t="shared" si="159"/>
        <v>3.8</v>
      </c>
      <c r="DK333" s="1">
        <v>3</v>
      </c>
      <c r="DL333" s="1">
        <v>86</v>
      </c>
      <c r="DM333" s="1">
        <v>86</v>
      </c>
      <c r="DN333" s="1">
        <f t="shared" si="142"/>
        <v>8.6</v>
      </c>
      <c r="DO333" s="1">
        <v>3779</v>
      </c>
      <c r="DP333" s="1">
        <v>1</v>
      </c>
      <c r="DQ333" s="1">
        <f t="shared" si="143"/>
        <v>3.779</v>
      </c>
      <c r="DR333" s="1">
        <v>82</v>
      </c>
      <c r="DS333" s="25">
        <v>4.6</v>
      </c>
      <c r="DT333" s="1" t="s">
        <v>260</v>
      </c>
      <c r="DU333" s="1">
        <v>1</v>
      </c>
      <c r="DV333" s="1">
        <v>6</v>
      </c>
      <c r="DW333" s="1">
        <v>1</v>
      </c>
      <c r="DX333" s="20">
        <v>6.35</v>
      </c>
      <c r="DY333" s="1">
        <v>57.4</v>
      </c>
      <c r="DZ333" s="30">
        <v>120</v>
      </c>
      <c r="EA333" s="1">
        <v>133</v>
      </c>
      <c r="EB333" s="1">
        <v>11.7</v>
      </c>
      <c r="EC333" s="1">
        <v>87.5</v>
      </c>
      <c r="ED333" s="1">
        <v>1.02</v>
      </c>
      <c r="EE333" s="1">
        <v>33</v>
      </c>
      <c r="EF333" s="1">
        <v>15.9</v>
      </c>
      <c r="EG333" s="26">
        <f t="shared" si="150"/>
        <v>1.20139712432045</v>
      </c>
      <c r="EH333" s="26">
        <f t="shared" si="151"/>
        <v>0.792922102051498</v>
      </c>
      <c r="EI333" s="1">
        <f t="shared" si="152"/>
        <v>2.805</v>
      </c>
      <c r="EJ333" s="28">
        <f t="shared" si="153"/>
        <v>-2.0120778979485</v>
      </c>
      <c r="EK333" s="22">
        <v>2</v>
      </c>
      <c r="EL333" s="1">
        <v>2</v>
      </c>
      <c r="EM333" s="1">
        <v>53</v>
      </c>
      <c r="EN333" s="1">
        <v>113</v>
      </c>
      <c r="EO333" s="1">
        <v>86</v>
      </c>
      <c r="EP333" s="1">
        <v>78</v>
      </c>
      <c r="EQ333" s="1">
        <v>3757</v>
      </c>
      <c r="ER333" s="25">
        <v>80</v>
      </c>
      <c r="ES333" s="23"/>
      <c r="ET333" s="1">
        <v>1</v>
      </c>
      <c r="EW333" s="30"/>
      <c r="FB333" s="1">
        <v>34</v>
      </c>
      <c r="FC333" s="1">
        <v>17.5</v>
      </c>
      <c r="FD333" s="1">
        <v>63</v>
      </c>
      <c r="FE333" s="1">
        <v>77</v>
      </c>
      <c r="FF333" s="1">
        <v>95</v>
      </c>
      <c r="FG333" s="1">
        <v>87</v>
      </c>
      <c r="FH333" s="1">
        <v>3319</v>
      </c>
      <c r="FK333" s="20">
        <v>36.7</v>
      </c>
      <c r="FL333" s="1">
        <v>36.7</v>
      </c>
      <c r="FN333" s="31">
        <v>0</v>
      </c>
      <c r="FO333" s="32">
        <v>0</v>
      </c>
      <c r="FP333" s="1">
        <v>0</v>
      </c>
      <c r="FQ333" s="1">
        <v>0</v>
      </c>
      <c r="FR333" s="1">
        <v>0</v>
      </c>
      <c r="FS333" s="1">
        <v>0</v>
      </c>
      <c r="FT333" s="1">
        <f t="shared" si="160"/>
        <v>0</v>
      </c>
      <c r="FU333" s="1">
        <v>0</v>
      </c>
      <c r="FV333" s="1">
        <f t="shared" si="161"/>
        <v>0</v>
      </c>
      <c r="FW333" s="1">
        <v>0</v>
      </c>
      <c r="FX333" s="1">
        <v>0</v>
      </c>
      <c r="FY333" s="17">
        <v>0</v>
      </c>
      <c r="FZ333" s="1">
        <v>0</v>
      </c>
      <c r="GB333" s="1">
        <v>0</v>
      </c>
      <c r="GC333" s="1">
        <v>0</v>
      </c>
      <c r="GD333" s="17">
        <v>0</v>
      </c>
      <c r="GE333" s="1">
        <v>0</v>
      </c>
      <c r="GG333" s="1">
        <v>0</v>
      </c>
      <c r="GH333" s="1">
        <v>0</v>
      </c>
      <c r="GI333" s="17">
        <v>0</v>
      </c>
      <c r="GJ333" s="1">
        <v>0</v>
      </c>
      <c r="GK333" s="1">
        <v>0</v>
      </c>
      <c r="GL333" s="1">
        <v>0</v>
      </c>
      <c r="GM333" s="32">
        <v>0</v>
      </c>
      <c r="GN333" s="17">
        <v>0</v>
      </c>
      <c r="GO333" s="17">
        <v>0</v>
      </c>
      <c r="GP333" s="1">
        <v>0</v>
      </c>
      <c r="GQ333" s="1">
        <v>0</v>
      </c>
      <c r="GR333" s="1">
        <v>0</v>
      </c>
      <c r="GS333" s="1">
        <v>0</v>
      </c>
      <c r="GT333" s="32">
        <v>0</v>
      </c>
      <c r="GU333" s="32">
        <v>0</v>
      </c>
      <c r="GV333" s="1">
        <v>0</v>
      </c>
      <c r="GW333" s="1">
        <v>0</v>
      </c>
      <c r="GX333" s="157">
        <v>0</v>
      </c>
      <c r="GY333" s="17">
        <v>0</v>
      </c>
      <c r="GZ333" s="17">
        <v>0</v>
      </c>
      <c r="HA333" s="25">
        <v>0</v>
      </c>
      <c r="HB333" s="1">
        <v>0</v>
      </c>
      <c r="HC333" s="17">
        <v>0</v>
      </c>
      <c r="HD333" s="170">
        <v>0</v>
      </c>
      <c r="HE333" s="17">
        <v>0</v>
      </c>
      <c r="HF333" s="17">
        <v>0</v>
      </c>
      <c r="HG333" s="17">
        <v>0</v>
      </c>
      <c r="HH333" s="17">
        <v>0</v>
      </c>
      <c r="HI333" s="17">
        <v>0</v>
      </c>
      <c r="HL333" s="1">
        <v>0</v>
      </c>
      <c r="HM333" s="1">
        <v>0</v>
      </c>
      <c r="HN333" s="1">
        <v>0</v>
      </c>
      <c r="HO333" s="1">
        <v>0</v>
      </c>
      <c r="HP333" s="1">
        <v>0</v>
      </c>
      <c r="HQ333" s="1">
        <v>0</v>
      </c>
      <c r="HR333" s="32">
        <v>0</v>
      </c>
      <c r="HS333" s="1">
        <v>0</v>
      </c>
      <c r="HT333" s="32">
        <v>0</v>
      </c>
      <c r="HU333" s="32">
        <v>0</v>
      </c>
      <c r="HW333" s="32">
        <v>0</v>
      </c>
      <c r="HX333" s="32">
        <v>0</v>
      </c>
      <c r="HY333" s="1">
        <f t="shared" si="162"/>
        <v>0</v>
      </c>
      <c r="HZ333" s="1">
        <v>0</v>
      </c>
      <c r="IA333" s="1">
        <f t="shared" si="163"/>
        <v>0</v>
      </c>
      <c r="IB333" s="1">
        <v>0</v>
      </c>
      <c r="IC333" s="1">
        <v>0</v>
      </c>
      <c r="ID333" s="23">
        <v>0</v>
      </c>
      <c r="IE333" s="23"/>
      <c r="IF333" s="23"/>
      <c r="IG333" s="36">
        <v>1</v>
      </c>
      <c r="IH333" s="37" t="s">
        <v>242</v>
      </c>
      <c r="II333" s="179">
        <v>0</v>
      </c>
      <c r="IJ333" s="1" t="s">
        <v>1306</v>
      </c>
      <c r="IL333" s="38" t="s">
        <v>242</v>
      </c>
      <c r="IM333" s="1">
        <v>0</v>
      </c>
      <c r="IN333" s="1">
        <v>0</v>
      </c>
      <c r="IO333" s="1">
        <v>8.7</v>
      </c>
      <c r="IQ333" s="1">
        <v>4.74</v>
      </c>
      <c r="IR333" s="1">
        <v>35.8</v>
      </c>
      <c r="IS333" s="1">
        <v>133</v>
      </c>
      <c r="IT333" s="1">
        <v>160</v>
      </c>
      <c r="IU333" s="1">
        <v>10.9</v>
      </c>
      <c r="IV333" s="1">
        <v>102.7</v>
      </c>
      <c r="IW333" s="1">
        <v>0.95</v>
      </c>
      <c r="IX333" s="1">
        <v>34</v>
      </c>
      <c r="IY333" s="1">
        <v>12.3</v>
      </c>
      <c r="IZ333" s="1">
        <v>12</v>
      </c>
      <c r="JA333" s="1">
        <v>37</v>
      </c>
      <c r="JB333" s="1">
        <v>115</v>
      </c>
      <c r="JC333" s="1">
        <v>93</v>
      </c>
      <c r="JD333" s="1">
        <v>4187</v>
      </c>
      <c r="JE333" s="23">
        <v>92</v>
      </c>
      <c r="JI333" s="38" t="s">
        <v>242</v>
      </c>
      <c r="JN333" s="23"/>
    </row>
    <row r="334" s="3" customFormat="1" ht="30" spans="2:274">
      <c r="B334" s="54"/>
      <c r="C334" s="54"/>
      <c r="E334" s="54">
        <v>3</v>
      </c>
      <c r="F334" s="49">
        <v>2</v>
      </c>
      <c r="G334" s="66">
        <v>3</v>
      </c>
      <c r="H334" s="66">
        <v>1</v>
      </c>
      <c r="I334" s="71">
        <v>57.8090487238979</v>
      </c>
      <c r="J334" s="47">
        <v>1</v>
      </c>
      <c r="K334" s="68">
        <f t="shared" si="154"/>
        <v>5.78090487238979</v>
      </c>
      <c r="L334" s="49">
        <v>3</v>
      </c>
      <c r="M334" s="79">
        <v>22981</v>
      </c>
      <c r="N334" s="66">
        <v>0</v>
      </c>
      <c r="O334" s="66">
        <v>0</v>
      </c>
      <c r="P334" s="66">
        <v>1</v>
      </c>
      <c r="Q334" s="66">
        <v>0</v>
      </c>
      <c r="R334" s="1">
        <v>0</v>
      </c>
      <c r="S334" s="19">
        <v>329</v>
      </c>
      <c r="T334" s="83">
        <v>332</v>
      </c>
      <c r="U334" s="3">
        <v>2</v>
      </c>
      <c r="V334" s="3">
        <v>2</v>
      </c>
      <c r="W334" s="1">
        <v>2</v>
      </c>
      <c r="X334" s="1">
        <v>1</v>
      </c>
      <c r="Z334" s="92">
        <v>44096</v>
      </c>
      <c r="AA334" s="66">
        <v>182</v>
      </c>
      <c r="AB334" s="66">
        <v>0</v>
      </c>
      <c r="AC334" s="3">
        <v>29.38</v>
      </c>
      <c r="AD334" s="1">
        <v>2</v>
      </c>
      <c r="AE334" s="95" t="s">
        <v>1307</v>
      </c>
      <c r="AF334" s="94"/>
      <c r="AG334" s="94" t="s">
        <v>255</v>
      </c>
      <c r="AH334" s="94">
        <v>3</v>
      </c>
      <c r="AI334" s="21">
        <v>3</v>
      </c>
      <c r="AJ334" s="94">
        <v>2</v>
      </c>
      <c r="AK334" s="66">
        <v>2</v>
      </c>
      <c r="AL334" s="107">
        <v>2</v>
      </c>
      <c r="AM334" s="3">
        <v>2</v>
      </c>
      <c r="AN334" s="3">
        <v>2</v>
      </c>
      <c r="AO334" s="3">
        <v>0</v>
      </c>
      <c r="AP334" s="3">
        <v>0</v>
      </c>
      <c r="AQ334" s="66">
        <v>2</v>
      </c>
      <c r="AR334" s="1">
        <v>1</v>
      </c>
      <c r="AS334" s="66">
        <v>1</v>
      </c>
      <c r="AT334" s="66" t="s">
        <v>246</v>
      </c>
      <c r="AU334" s="17">
        <v>1</v>
      </c>
      <c r="AV334" s="17">
        <v>1</v>
      </c>
      <c r="AW334" s="3">
        <v>0</v>
      </c>
      <c r="AX334" s="3">
        <v>1</v>
      </c>
      <c r="AY334" s="3">
        <v>1</v>
      </c>
      <c r="AZ334" s="3">
        <v>1</v>
      </c>
      <c r="BA334" s="1">
        <v>1</v>
      </c>
      <c r="BB334" s="66">
        <v>1</v>
      </c>
      <c r="BC334" s="22">
        <v>0</v>
      </c>
      <c r="BD334" s="3">
        <v>0</v>
      </c>
      <c r="BF334" s="3">
        <v>1</v>
      </c>
      <c r="BG334" s="3">
        <v>1</v>
      </c>
      <c r="BH334" s="17">
        <v>1</v>
      </c>
      <c r="BI334" s="3">
        <v>0</v>
      </c>
      <c r="BJ334" s="66">
        <v>0</v>
      </c>
      <c r="BK334" s="118">
        <v>2</v>
      </c>
      <c r="BL334" s="3">
        <v>0</v>
      </c>
      <c r="BM334" s="3">
        <v>0</v>
      </c>
      <c r="BN334" s="3">
        <v>1</v>
      </c>
      <c r="BO334" s="3">
        <v>0</v>
      </c>
      <c r="BP334" s="1">
        <v>1</v>
      </c>
      <c r="BQ334" s="66">
        <v>1</v>
      </c>
      <c r="BR334" s="3">
        <v>9.17</v>
      </c>
      <c r="BS334" s="1">
        <v>1</v>
      </c>
      <c r="BT334" s="1">
        <v>2</v>
      </c>
      <c r="BU334" s="1">
        <v>3</v>
      </c>
      <c r="BW334" s="3">
        <v>5.81</v>
      </c>
      <c r="BX334" s="1">
        <v>2</v>
      </c>
      <c r="BY334" s="66">
        <v>3</v>
      </c>
      <c r="BZ334" s="3">
        <v>43.9</v>
      </c>
      <c r="CA334" s="3">
        <v>147</v>
      </c>
      <c r="CB334" s="24">
        <v>2</v>
      </c>
      <c r="CC334" s="3">
        <v>182</v>
      </c>
      <c r="CD334" s="48">
        <f t="shared" si="165"/>
        <v>3.64</v>
      </c>
      <c r="CE334" s="48">
        <v>3</v>
      </c>
      <c r="CF334" s="129">
        <v>0</v>
      </c>
      <c r="CG334" s="3">
        <v>0</v>
      </c>
      <c r="CH334" s="3">
        <v>0</v>
      </c>
      <c r="CI334" s="3">
        <v>0</v>
      </c>
      <c r="CJ334" s="3">
        <v>0</v>
      </c>
      <c r="CK334" s="3">
        <v>182</v>
      </c>
      <c r="CL334" s="1">
        <f t="shared" si="141"/>
        <v>3.64</v>
      </c>
      <c r="CM334" s="3">
        <v>12.1</v>
      </c>
      <c r="CN334" s="17">
        <v>1</v>
      </c>
      <c r="CO334" s="3">
        <v>86.8</v>
      </c>
      <c r="CP334" s="17">
        <v>5</v>
      </c>
      <c r="CQ334" s="1">
        <f t="shared" si="164"/>
        <v>8.68</v>
      </c>
      <c r="CR334" s="3">
        <v>1.05</v>
      </c>
      <c r="CS334" s="1">
        <f t="shared" si="166"/>
        <v>10.5</v>
      </c>
      <c r="CT334" s="107">
        <v>1</v>
      </c>
      <c r="CU334" s="3">
        <v>36</v>
      </c>
      <c r="CV334" s="107">
        <v>2</v>
      </c>
      <c r="CW334" s="3">
        <v>24.4</v>
      </c>
      <c r="CX334" s="26">
        <f t="shared" si="155"/>
        <v>1.38738982633873</v>
      </c>
      <c r="CY334" s="27">
        <f t="shared" si="156"/>
        <v>0.915677285383561</v>
      </c>
      <c r="CZ334" s="26">
        <f t="shared" si="157"/>
        <v>3.06</v>
      </c>
      <c r="DA334" s="28">
        <f t="shared" si="158"/>
        <v>-2.14432271461644</v>
      </c>
      <c r="DB334" s="22">
        <v>2</v>
      </c>
      <c r="DC334" s="1">
        <v>1</v>
      </c>
      <c r="DD334" s="66">
        <v>2</v>
      </c>
      <c r="DE334" s="29">
        <f t="shared" si="149"/>
        <v>0</v>
      </c>
      <c r="DF334" s="29">
        <v>0</v>
      </c>
      <c r="DG334" s="3">
        <v>42</v>
      </c>
      <c r="DH334" s="1">
        <f t="shared" si="167"/>
        <v>4.2</v>
      </c>
      <c r="DI334" s="3">
        <v>41</v>
      </c>
      <c r="DJ334" s="1">
        <f t="shared" si="159"/>
        <v>4.1</v>
      </c>
      <c r="DK334" s="1">
        <v>3</v>
      </c>
      <c r="DL334" s="3">
        <v>76</v>
      </c>
      <c r="DM334" s="3">
        <v>75</v>
      </c>
      <c r="DN334" s="1">
        <f t="shared" si="142"/>
        <v>7.5</v>
      </c>
      <c r="DO334" s="3">
        <v>4875</v>
      </c>
      <c r="DP334" s="1">
        <v>2</v>
      </c>
      <c r="DQ334" s="1">
        <f t="shared" si="143"/>
        <v>4.875</v>
      </c>
      <c r="DR334" s="3">
        <v>101</v>
      </c>
      <c r="DS334" s="129">
        <v>5.8</v>
      </c>
      <c r="DT334" s="3" t="s">
        <v>241</v>
      </c>
      <c r="DU334" s="3">
        <v>1</v>
      </c>
      <c r="DV334" s="3">
        <v>5</v>
      </c>
      <c r="DW334" s="1">
        <v>1</v>
      </c>
      <c r="DX334" s="95">
        <v>5.23</v>
      </c>
      <c r="DY334" s="3">
        <v>59.2</v>
      </c>
      <c r="DZ334" s="30">
        <v>148</v>
      </c>
      <c r="EA334" s="3">
        <v>166</v>
      </c>
      <c r="EB334" s="3">
        <v>11.8</v>
      </c>
      <c r="EC334" s="3">
        <v>85.9</v>
      </c>
      <c r="ED334" s="3">
        <v>1.03</v>
      </c>
      <c r="EE334" s="3">
        <v>34</v>
      </c>
      <c r="EF334" s="3">
        <v>27.8</v>
      </c>
      <c r="EG334" s="26">
        <f t="shared" si="150"/>
        <v>1.44404479591808</v>
      </c>
      <c r="EH334" s="26">
        <f t="shared" si="151"/>
        <v>0.95306956530593</v>
      </c>
      <c r="EI334" s="1">
        <f t="shared" si="152"/>
        <v>2.89</v>
      </c>
      <c r="EJ334" s="28">
        <f t="shared" si="153"/>
        <v>-1.93693043469407</v>
      </c>
      <c r="EK334" s="22">
        <v>2</v>
      </c>
      <c r="EL334" s="1">
        <v>2</v>
      </c>
      <c r="EM334" s="3">
        <v>67</v>
      </c>
      <c r="EN334" s="3">
        <v>113</v>
      </c>
      <c r="EO334" s="3">
        <v>74</v>
      </c>
      <c r="EP334" s="3">
        <v>62</v>
      </c>
      <c r="EQ334" s="3">
        <v>4958</v>
      </c>
      <c r="ER334" s="129">
        <v>90</v>
      </c>
      <c r="ES334" s="118">
        <v>10.17</v>
      </c>
      <c r="ET334" s="3">
        <v>0</v>
      </c>
      <c r="EW334" s="30"/>
      <c r="FK334" s="95">
        <v>36.8</v>
      </c>
      <c r="FL334" s="3">
        <v>36.5</v>
      </c>
      <c r="FM334" s="1"/>
      <c r="FN334" s="31">
        <v>0</v>
      </c>
      <c r="FO334" s="32">
        <v>0</v>
      </c>
      <c r="FP334" s="3">
        <v>0</v>
      </c>
      <c r="FQ334" s="1">
        <v>0</v>
      </c>
      <c r="FR334" s="3">
        <v>0</v>
      </c>
      <c r="FS334" s="1">
        <v>0</v>
      </c>
      <c r="FT334" s="1">
        <f t="shared" si="160"/>
        <v>0</v>
      </c>
      <c r="FU334" s="66">
        <v>0</v>
      </c>
      <c r="FV334" s="1">
        <f t="shared" si="161"/>
        <v>0</v>
      </c>
      <c r="FW334" s="1">
        <v>0</v>
      </c>
      <c r="FX334" s="1">
        <v>0</v>
      </c>
      <c r="FY334" s="17">
        <v>0</v>
      </c>
      <c r="FZ334" s="1">
        <v>0</v>
      </c>
      <c r="GA334" s="17"/>
      <c r="GB334" s="1">
        <v>0</v>
      </c>
      <c r="GC334" s="17">
        <v>0</v>
      </c>
      <c r="GD334" s="17">
        <v>0</v>
      </c>
      <c r="GE334" s="1">
        <v>0</v>
      </c>
      <c r="GF334" s="17"/>
      <c r="GG334" s="1">
        <v>0</v>
      </c>
      <c r="GH334" s="17">
        <v>0</v>
      </c>
      <c r="GI334" s="17">
        <v>0</v>
      </c>
      <c r="GJ334" s="1">
        <v>0</v>
      </c>
      <c r="GK334" s="3">
        <v>0</v>
      </c>
      <c r="GL334" s="3">
        <v>0</v>
      </c>
      <c r="GM334" s="32">
        <v>0</v>
      </c>
      <c r="GN334" s="17">
        <v>0</v>
      </c>
      <c r="GO334" s="66">
        <v>0</v>
      </c>
      <c r="GP334" s="1">
        <v>0</v>
      </c>
      <c r="GQ334" s="1">
        <v>0</v>
      </c>
      <c r="GR334" s="66">
        <v>0</v>
      </c>
      <c r="GS334" s="1">
        <v>0</v>
      </c>
      <c r="GT334" s="32">
        <v>0</v>
      </c>
      <c r="GU334" s="32">
        <v>0</v>
      </c>
      <c r="GV334" s="3">
        <v>0</v>
      </c>
      <c r="GW334" s="3">
        <v>0</v>
      </c>
      <c r="GX334" s="157">
        <v>0</v>
      </c>
      <c r="GY334" s="66">
        <v>0</v>
      </c>
      <c r="GZ334" s="17">
        <v>0</v>
      </c>
      <c r="HA334" s="129">
        <v>0</v>
      </c>
      <c r="HB334" s="3">
        <v>0</v>
      </c>
      <c r="HC334" s="17">
        <v>0</v>
      </c>
      <c r="HD334" s="170">
        <v>0</v>
      </c>
      <c r="HE334" s="17">
        <v>0</v>
      </c>
      <c r="HF334" s="17">
        <v>0</v>
      </c>
      <c r="HG334" s="17">
        <v>0</v>
      </c>
      <c r="HH334" s="17">
        <v>0</v>
      </c>
      <c r="HI334" s="17">
        <v>0</v>
      </c>
      <c r="HL334" s="3">
        <v>0</v>
      </c>
      <c r="HM334" s="3">
        <v>0</v>
      </c>
      <c r="HN334" s="3">
        <v>0</v>
      </c>
      <c r="HO334" s="3">
        <v>0</v>
      </c>
      <c r="HP334" s="3">
        <v>0</v>
      </c>
      <c r="HQ334" s="3">
        <v>0</v>
      </c>
      <c r="HR334" s="32">
        <v>0</v>
      </c>
      <c r="HS334" s="1">
        <v>0</v>
      </c>
      <c r="HT334" s="32">
        <v>0</v>
      </c>
      <c r="HU334" s="32">
        <v>0</v>
      </c>
      <c r="HV334" s="1"/>
      <c r="HW334" s="32">
        <v>0</v>
      </c>
      <c r="HX334" s="32">
        <v>0</v>
      </c>
      <c r="HY334" s="1">
        <f t="shared" si="162"/>
        <v>0</v>
      </c>
      <c r="HZ334" s="1">
        <v>0</v>
      </c>
      <c r="IA334" s="1">
        <f t="shared" si="163"/>
        <v>0</v>
      </c>
      <c r="IB334" s="1">
        <v>0</v>
      </c>
      <c r="IC334" s="3">
        <v>0</v>
      </c>
      <c r="ID334" s="118">
        <v>0</v>
      </c>
      <c r="IE334" s="118"/>
      <c r="IF334" s="118"/>
      <c r="IG334" s="115">
        <v>2</v>
      </c>
      <c r="IH334" s="118" t="s">
        <v>242</v>
      </c>
      <c r="II334" s="179">
        <v>0</v>
      </c>
      <c r="IJ334" s="3" t="s">
        <v>1308</v>
      </c>
      <c r="IK334" s="3" t="s">
        <v>418</v>
      </c>
      <c r="IL334" s="3" t="s">
        <v>242</v>
      </c>
      <c r="IM334" s="3">
        <v>0</v>
      </c>
      <c r="IN334" s="3">
        <v>0</v>
      </c>
      <c r="IO334" s="3">
        <v>8.71</v>
      </c>
      <c r="IQ334" s="3">
        <v>5</v>
      </c>
      <c r="IR334" s="3">
        <v>51.8</v>
      </c>
      <c r="IS334" s="3">
        <v>142</v>
      </c>
      <c r="IT334" s="3">
        <v>162</v>
      </c>
      <c r="IU334" s="3">
        <v>13.3</v>
      </c>
      <c r="IV334" s="3">
        <v>69.4</v>
      </c>
      <c r="IW334" s="3">
        <v>1.16</v>
      </c>
      <c r="IX334" s="3">
        <v>32</v>
      </c>
      <c r="IY334" s="3">
        <v>16.5</v>
      </c>
      <c r="IZ334" s="3">
        <v>35</v>
      </c>
      <c r="JA334" s="3">
        <v>38</v>
      </c>
      <c r="JB334" s="3">
        <v>136</v>
      </c>
      <c r="JC334" s="3">
        <v>90</v>
      </c>
      <c r="JD334" s="3">
        <v>4524</v>
      </c>
      <c r="JE334" s="118">
        <v>97</v>
      </c>
      <c r="JI334" s="3" t="s">
        <v>242</v>
      </c>
      <c r="JN334" s="118"/>
    </row>
    <row r="335" s="1" customFormat="1" spans="1:274">
      <c r="A335" s="17">
        <v>196</v>
      </c>
      <c r="B335" s="49">
        <v>3001318734</v>
      </c>
      <c r="C335" s="49" t="s">
        <v>1309</v>
      </c>
      <c r="E335" s="49">
        <v>3</v>
      </c>
      <c r="F335" s="49">
        <v>2</v>
      </c>
      <c r="G335" s="17">
        <v>3</v>
      </c>
      <c r="H335" s="1">
        <v>1</v>
      </c>
      <c r="I335" s="71">
        <v>40.8028714524207</v>
      </c>
      <c r="J335" s="47">
        <v>1</v>
      </c>
      <c r="K335" s="68">
        <f t="shared" si="154"/>
        <v>4.08028714524207</v>
      </c>
      <c r="L335" s="49">
        <v>2</v>
      </c>
      <c r="M335" s="78">
        <v>28185</v>
      </c>
      <c r="N335" s="1">
        <v>0</v>
      </c>
      <c r="O335" s="1">
        <v>0</v>
      </c>
      <c r="P335" s="1">
        <v>0</v>
      </c>
      <c r="Q335" s="1">
        <v>1</v>
      </c>
      <c r="R335" s="1">
        <v>0</v>
      </c>
      <c r="S335" s="19">
        <v>330</v>
      </c>
      <c r="T335" s="83">
        <v>333</v>
      </c>
      <c r="U335" s="1">
        <v>1</v>
      </c>
      <c r="V335" s="1">
        <v>1</v>
      </c>
      <c r="W335" s="1">
        <v>1</v>
      </c>
      <c r="X335" s="1">
        <v>1</v>
      </c>
      <c r="Z335" s="88">
        <v>43088</v>
      </c>
      <c r="AA335" s="17">
        <v>104</v>
      </c>
      <c r="AB335" s="17">
        <v>0</v>
      </c>
      <c r="AC335" s="1">
        <v>25.68</v>
      </c>
      <c r="AD335" s="1">
        <v>2</v>
      </c>
      <c r="AE335" s="20" t="s">
        <v>298</v>
      </c>
      <c r="AF335" s="16"/>
      <c r="AG335" s="16" t="s">
        <v>235</v>
      </c>
      <c r="AH335" s="16">
        <v>1</v>
      </c>
      <c r="AI335" s="21">
        <v>1</v>
      </c>
      <c r="AJ335" s="16">
        <v>2.5</v>
      </c>
      <c r="AK335" s="17">
        <v>2.5</v>
      </c>
      <c r="AL335" s="107">
        <v>2</v>
      </c>
      <c r="AM335" s="1">
        <v>1</v>
      </c>
      <c r="AN335" s="1">
        <v>1</v>
      </c>
      <c r="AO335" s="1">
        <v>0</v>
      </c>
      <c r="AP335" s="1">
        <v>0</v>
      </c>
      <c r="AQ335" s="17">
        <v>1</v>
      </c>
      <c r="AR335" s="1">
        <v>1</v>
      </c>
      <c r="AS335" s="1">
        <v>1</v>
      </c>
      <c r="AT335" s="17" t="s">
        <v>246</v>
      </c>
      <c r="AU335" s="17">
        <v>1</v>
      </c>
      <c r="AV335" s="17">
        <v>1</v>
      </c>
      <c r="AW335" s="1">
        <v>0</v>
      </c>
      <c r="AX335" s="1">
        <v>1</v>
      </c>
      <c r="AY335" s="66">
        <v>1</v>
      </c>
      <c r="AZ335" s="3">
        <v>0.5</v>
      </c>
      <c r="BA335" s="1">
        <v>0.5</v>
      </c>
      <c r="BB335" s="22">
        <v>1</v>
      </c>
      <c r="BC335" s="22">
        <v>0</v>
      </c>
      <c r="BD335" s="22">
        <v>0</v>
      </c>
      <c r="BE335" s="22"/>
      <c r="BF335" s="1">
        <v>0</v>
      </c>
      <c r="BG335" s="1">
        <v>0</v>
      </c>
      <c r="BH335" s="17">
        <v>0</v>
      </c>
      <c r="BI335" s="1">
        <v>0</v>
      </c>
      <c r="BJ335" s="17">
        <v>0</v>
      </c>
      <c r="BK335" s="23">
        <v>1</v>
      </c>
      <c r="BL335" s="1">
        <v>0</v>
      </c>
      <c r="BM335" s="1">
        <v>0</v>
      </c>
      <c r="BN335" s="1">
        <v>1</v>
      </c>
      <c r="BO335" s="1" t="s">
        <v>1310</v>
      </c>
      <c r="BP335" s="1">
        <v>1</v>
      </c>
      <c r="BQ335" s="1">
        <v>1</v>
      </c>
      <c r="BR335" s="1">
        <v>8.57</v>
      </c>
      <c r="BS335" s="1">
        <v>1</v>
      </c>
      <c r="BT335" s="1">
        <v>2</v>
      </c>
      <c r="BU335" s="1">
        <v>2</v>
      </c>
      <c r="BW335" s="1">
        <v>4.17</v>
      </c>
      <c r="BX335" s="1">
        <v>2</v>
      </c>
      <c r="BY335" s="1">
        <v>2</v>
      </c>
      <c r="BZ335" s="1">
        <v>46.34</v>
      </c>
      <c r="CA335" s="1">
        <v>160</v>
      </c>
      <c r="CB335" s="24">
        <v>2</v>
      </c>
      <c r="CC335" s="24">
        <v>104</v>
      </c>
      <c r="CD335" s="48">
        <f t="shared" si="165"/>
        <v>2.08</v>
      </c>
      <c r="CE335" s="48">
        <v>3</v>
      </c>
      <c r="CF335" s="25">
        <v>0</v>
      </c>
      <c r="CG335" s="17">
        <v>0</v>
      </c>
      <c r="CH335" s="17">
        <v>0</v>
      </c>
      <c r="CI335" s="17">
        <v>0</v>
      </c>
      <c r="CJ335" s="17">
        <v>0</v>
      </c>
      <c r="CK335" s="17">
        <v>104</v>
      </c>
      <c r="CL335" s="1">
        <f t="shared" si="141"/>
        <v>2.08</v>
      </c>
      <c r="CM335" s="22">
        <v>11.4</v>
      </c>
      <c r="CN335" s="17">
        <v>1</v>
      </c>
      <c r="CO335" s="1">
        <v>93</v>
      </c>
      <c r="CP335" s="1">
        <v>6</v>
      </c>
      <c r="CQ335" s="1">
        <f t="shared" si="164"/>
        <v>9.3</v>
      </c>
      <c r="CR335" s="1">
        <v>0.99</v>
      </c>
      <c r="CS335" s="1">
        <f t="shared" si="166"/>
        <v>9.9</v>
      </c>
      <c r="CT335" s="107">
        <v>1</v>
      </c>
      <c r="CU335" s="22">
        <v>40</v>
      </c>
      <c r="CV335" s="107">
        <v>2</v>
      </c>
      <c r="CW335" s="22">
        <v>26.4</v>
      </c>
      <c r="CX335" s="26">
        <f t="shared" si="155"/>
        <v>1.42160392686983</v>
      </c>
      <c r="CY335" s="27">
        <f t="shared" si="156"/>
        <v>0.938258591734089</v>
      </c>
      <c r="CZ335" s="26">
        <f t="shared" si="157"/>
        <v>3.4</v>
      </c>
      <c r="DA335" s="28">
        <f t="shared" si="158"/>
        <v>-2.46174140826591</v>
      </c>
      <c r="DB335" s="22">
        <v>2</v>
      </c>
      <c r="DC335" s="1">
        <v>1</v>
      </c>
      <c r="DD335" s="17">
        <v>2</v>
      </c>
      <c r="DE335" s="29">
        <f t="shared" si="149"/>
        <v>0</v>
      </c>
      <c r="DF335" s="29">
        <v>0</v>
      </c>
      <c r="DG335" s="1">
        <v>56</v>
      </c>
      <c r="DH335" s="1">
        <f t="shared" si="167"/>
        <v>5.6</v>
      </c>
      <c r="DI335" s="1">
        <v>50</v>
      </c>
      <c r="DJ335" s="1">
        <f t="shared" si="159"/>
        <v>5</v>
      </c>
      <c r="DK335" s="1">
        <v>3</v>
      </c>
      <c r="DL335" s="1">
        <v>119</v>
      </c>
      <c r="DM335" s="1">
        <v>394</v>
      </c>
      <c r="DN335" s="1">
        <f t="shared" si="142"/>
        <v>39.4</v>
      </c>
      <c r="DO335" s="1">
        <v>5843</v>
      </c>
      <c r="DP335" s="1">
        <v>2</v>
      </c>
      <c r="DQ335" s="1">
        <f t="shared" si="143"/>
        <v>5.843</v>
      </c>
      <c r="DR335" s="1">
        <v>63</v>
      </c>
      <c r="DS335" s="25">
        <v>4.8</v>
      </c>
      <c r="DT335" s="1" t="s">
        <v>241</v>
      </c>
      <c r="DU335" s="1">
        <v>1</v>
      </c>
      <c r="DV335" s="1">
        <v>5</v>
      </c>
      <c r="DW335" s="1">
        <v>1</v>
      </c>
      <c r="DX335" s="20">
        <v>7.85</v>
      </c>
      <c r="DY335" s="1">
        <v>81.8</v>
      </c>
      <c r="DZ335" s="30">
        <v>156</v>
      </c>
      <c r="EA335" s="1">
        <v>80</v>
      </c>
      <c r="EB335" s="1">
        <v>11.5</v>
      </c>
      <c r="EC335" s="1">
        <v>91</v>
      </c>
      <c r="ED335" s="1">
        <v>1</v>
      </c>
      <c r="EE335" s="1">
        <v>36</v>
      </c>
      <c r="EF335" s="1">
        <v>21</v>
      </c>
      <c r="EG335" s="26">
        <f t="shared" si="150"/>
        <v>1.32221929473392</v>
      </c>
      <c r="EH335" s="26">
        <f t="shared" si="151"/>
        <v>0.872664734524387</v>
      </c>
      <c r="EI335" s="1">
        <f t="shared" si="152"/>
        <v>3.06</v>
      </c>
      <c r="EJ335" s="28">
        <f t="shared" si="153"/>
        <v>-2.18733526547561</v>
      </c>
      <c r="EK335" s="22">
        <v>2</v>
      </c>
      <c r="EL335" s="1">
        <v>2</v>
      </c>
      <c r="EM335" s="1">
        <v>185</v>
      </c>
      <c r="EN335" s="1">
        <v>182</v>
      </c>
      <c r="EO335" s="1">
        <v>128</v>
      </c>
      <c r="EP335" s="1">
        <v>323</v>
      </c>
      <c r="EQ335" s="1">
        <v>5797</v>
      </c>
      <c r="ER335" s="25">
        <v>54</v>
      </c>
      <c r="ES335" s="23">
        <v>7.96</v>
      </c>
      <c r="ET335" s="1">
        <v>0</v>
      </c>
      <c r="EW335" s="30"/>
      <c r="FK335" s="20">
        <v>37.6</v>
      </c>
      <c r="FL335" s="1">
        <v>36.8</v>
      </c>
      <c r="FN335" s="31">
        <v>1</v>
      </c>
      <c r="FO335" s="32">
        <v>0</v>
      </c>
      <c r="FP335" s="1">
        <v>2</v>
      </c>
      <c r="FQ335" s="1">
        <v>1</v>
      </c>
      <c r="FR335" s="1">
        <v>0</v>
      </c>
      <c r="FS335" s="1">
        <v>0</v>
      </c>
      <c r="FT335" s="1">
        <f t="shared" si="160"/>
        <v>0</v>
      </c>
      <c r="FU335" s="1">
        <v>0</v>
      </c>
      <c r="FV335" s="1">
        <f t="shared" si="161"/>
        <v>0</v>
      </c>
      <c r="FW335" s="1">
        <v>0</v>
      </c>
      <c r="FX335" s="1">
        <v>0</v>
      </c>
      <c r="FY335" s="17">
        <v>0</v>
      </c>
      <c r="FZ335" s="1">
        <v>0</v>
      </c>
      <c r="GB335" s="1">
        <v>0</v>
      </c>
      <c r="GC335" s="1">
        <v>0</v>
      </c>
      <c r="GD335" s="17">
        <v>0</v>
      </c>
      <c r="GE335" s="1">
        <v>0</v>
      </c>
      <c r="GG335" s="1">
        <v>0</v>
      </c>
      <c r="GH335" s="1">
        <v>0</v>
      </c>
      <c r="GI335" s="17">
        <v>0</v>
      </c>
      <c r="GJ335" s="1">
        <v>0</v>
      </c>
      <c r="GK335" s="1">
        <v>0</v>
      </c>
      <c r="GL335" s="1">
        <v>0</v>
      </c>
      <c r="GM335" s="32">
        <v>0</v>
      </c>
      <c r="GN335" s="17">
        <v>0</v>
      </c>
      <c r="GO335" s="17">
        <v>0</v>
      </c>
      <c r="GP335" s="1">
        <v>0</v>
      </c>
      <c r="GQ335" s="1">
        <v>0</v>
      </c>
      <c r="GR335" s="1">
        <v>0</v>
      </c>
      <c r="GS335" s="1">
        <v>0</v>
      </c>
      <c r="GT335" s="32">
        <v>0</v>
      </c>
      <c r="GU335" s="32">
        <v>0</v>
      </c>
      <c r="GV335" s="1">
        <v>0</v>
      </c>
      <c r="GW335" s="1">
        <v>0</v>
      </c>
      <c r="GX335" s="157">
        <v>0</v>
      </c>
      <c r="GY335" s="17">
        <v>0</v>
      </c>
      <c r="GZ335" s="17">
        <v>0</v>
      </c>
      <c r="HA335" s="25">
        <v>0</v>
      </c>
      <c r="HB335" s="1">
        <v>0</v>
      </c>
      <c r="HC335" s="17">
        <v>0</v>
      </c>
      <c r="HD335" s="170">
        <v>0</v>
      </c>
      <c r="HE335" s="17">
        <v>0</v>
      </c>
      <c r="HF335" s="17">
        <v>0</v>
      </c>
      <c r="HG335" s="17">
        <v>0</v>
      </c>
      <c r="HH335" s="17">
        <v>0</v>
      </c>
      <c r="HI335" s="17">
        <v>0</v>
      </c>
      <c r="HL335" s="1">
        <v>0</v>
      </c>
      <c r="HM335" s="1">
        <v>0</v>
      </c>
      <c r="HN335" s="1">
        <v>0</v>
      </c>
      <c r="HO335" s="1">
        <v>0</v>
      </c>
      <c r="HP335" s="1">
        <v>0</v>
      </c>
      <c r="HQ335" s="1">
        <v>0</v>
      </c>
      <c r="HR335" s="32">
        <v>0</v>
      </c>
      <c r="HS335" s="1">
        <v>0</v>
      </c>
      <c r="HT335" s="32">
        <v>0</v>
      </c>
      <c r="HU335" s="32">
        <v>0</v>
      </c>
      <c r="HW335" s="32">
        <v>0</v>
      </c>
      <c r="HX335" s="32">
        <v>0</v>
      </c>
      <c r="HY335" s="1">
        <f t="shared" si="162"/>
        <v>0</v>
      </c>
      <c r="HZ335" s="1">
        <v>0</v>
      </c>
      <c r="IA335" s="1">
        <f t="shared" si="163"/>
        <v>0</v>
      </c>
      <c r="IB335" s="1">
        <v>0</v>
      </c>
      <c r="IC335" s="1">
        <v>0</v>
      </c>
      <c r="ID335" s="23">
        <v>0</v>
      </c>
      <c r="IE335" s="23"/>
      <c r="IF335" s="23"/>
      <c r="IG335" s="36">
        <v>1</v>
      </c>
      <c r="IH335" s="37" t="s">
        <v>242</v>
      </c>
      <c r="II335" s="179">
        <v>0</v>
      </c>
      <c r="IJ335" s="1" t="s">
        <v>1311</v>
      </c>
      <c r="IK335" s="1" t="s">
        <v>418</v>
      </c>
      <c r="IL335" s="38" t="s">
        <v>242</v>
      </c>
      <c r="IM335" s="1" t="s">
        <v>1312</v>
      </c>
      <c r="IN335" s="1">
        <v>0</v>
      </c>
      <c r="IO335" s="1">
        <v>6.21</v>
      </c>
      <c r="IQ335" s="1">
        <v>2.68</v>
      </c>
      <c r="IR335" s="1">
        <v>45.9</v>
      </c>
      <c r="IS335" s="1">
        <v>139</v>
      </c>
      <c r="IT335" s="1">
        <v>70</v>
      </c>
      <c r="IU335" s="1">
        <v>11.5</v>
      </c>
      <c r="IV335" s="1">
        <v>91</v>
      </c>
      <c r="IW335" s="1">
        <v>1</v>
      </c>
      <c r="IX335" s="1">
        <v>31</v>
      </c>
      <c r="IY335" s="1">
        <v>17.5</v>
      </c>
      <c r="IZ335" s="1">
        <v>52</v>
      </c>
      <c r="JA335" s="1">
        <v>44</v>
      </c>
      <c r="JB335" s="1">
        <v>116</v>
      </c>
      <c r="JC335" s="1">
        <v>184</v>
      </c>
      <c r="JD335" s="1">
        <v>4662</v>
      </c>
      <c r="JE335" s="23">
        <v>66</v>
      </c>
      <c r="JI335" s="38" t="s">
        <v>242</v>
      </c>
      <c r="JN335" s="23"/>
    </row>
    <row r="336" s="3" customFormat="1" ht="30" spans="2:274">
      <c r="B336" s="54"/>
      <c r="C336" s="54"/>
      <c r="E336" s="54">
        <v>3</v>
      </c>
      <c r="F336" s="49">
        <v>2</v>
      </c>
      <c r="G336" s="66">
        <v>3</v>
      </c>
      <c r="H336" s="66">
        <v>1</v>
      </c>
      <c r="I336" s="71">
        <v>43.5619438740589</v>
      </c>
      <c r="J336" s="47">
        <v>1</v>
      </c>
      <c r="K336" s="68">
        <f t="shared" si="154"/>
        <v>4.35619438740589</v>
      </c>
      <c r="L336" s="49">
        <v>2</v>
      </c>
      <c r="M336" s="79">
        <v>28185</v>
      </c>
      <c r="N336" s="66">
        <v>0</v>
      </c>
      <c r="O336" s="66">
        <v>0</v>
      </c>
      <c r="P336" s="66">
        <v>0</v>
      </c>
      <c r="Q336" s="66">
        <v>1</v>
      </c>
      <c r="R336" s="1">
        <v>0</v>
      </c>
      <c r="S336" s="19">
        <v>331</v>
      </c>
      <c r="T336" s="83">
        <v>334</v>
      </c>
      <c r="U336" s="3">
        <v>2</v>
      </c>
      <c r="V336" s="3">
        <v>2</v>
      </c>
      <c r="W336" s="1">
        <v>2</v>
      </c>
      <c r="X336" s="1">
        <v>1</v>
      </c>
      <c r="Z336" s="92">
        <v>44096</v>
      </c>
      <c r="AA336" s="66">
        <v>59</v>
      </c>
      <c r="AB336" s="66">
        <v>0</v>
      </c>
      <c r="AC336" s="3">
        <v>25.25</v>
      </c>
      <c r="AD336" s="1">
        <v>2</v>
      </c>
      <c r="AE336" s="95" t="s">
        <v>1313</v>
      </c>
      <c r="AF336" s="94"/>
      <c r="AG336" s="94" t="s">
        <v>251</v>
      </c>
      <c r="AH336" s="94">
        <v>2</v>
      </c>
      <c r="AI336" s="21">
        <v>2</v>
      </c>
      <c r="AJ336" s="94">
        <v>2</v>
      </c>
      <c r="AK336" s="66">
        <v>2</v>
      </c>
      <c r="AL336" s="107">
        <v>2</v>
      </c>
      <c r="AM336" s="3">
        <v>1</v>
      </c>
      <c r="AN336" s="3">
        <v>1</v>
      </c>
      <c r="AO336" s="3">
        <v>0</v>
      </c>
      <c r="AP336" s="3">
        <v>0</v>
      </c>
      <c r="AQ336" s="66">
        <v>1</v>
      </c>
      <c r="AR336" s="1">
        <v>1</v>
      </c>
      <c r="AS336" s="66">
        <v>1</v>
      </c>
      <c r="AT336" s="66">
        <v>0</v>
      </c>
      <c r="AU336" s="66">
        <v>0</v>
      </c>
      <c r="AV336" s="66">
        <v>0</v>
      </c>
      <c r="AW336" s="3">
        <v>0</v>
      </c>
      <c r="AX336" s="3">
        <v>1</v>
      </c>
      <c r="AY336" s="3">
        <v>1</v>
      </c>
      <c r="AZ336" s="3">
        <v>1</v>
      </c>
      <c r="BA336" s="1">
        <v>1</v>
      </c>
      <c r="BB336" s="66">
        <v>1</v>
      </c>
      <c r="BC336" s="22">
        <v>0</v>
      </c>
      <c r="BD336" s="3">
        <v>0</v>
      </c>
      <c r="BF336" s="3">
        <v>1</v>
      </c>
      <c r="BG336" s="3">
        <v>1</v>
      </c>
      <c r="BH336" s="17">
        <v>1</v>
      </c>
      <c r="BI336" s="3">
        <v>0</v>
      </c>
      <c r="BJ336" s="66">
        <v>0</v>
      </c>
      <c r="BK336" s="118">
        <v>1</v>
      </c>
      <c r="BL336" s="3">
        <v>0</v>
      </c>
      <c r="BM336" s="3">
        <v>0</v>
      </c>
      <c r="BN336" s="3">
        <v>1</v>
      </c>
      <c r="BO336" s="3">
        <v>0</v>
      </c>
      <c r="BP336" s="1">
        <v>1</v>
      </c>
      <c r="BQ336" s="66">
        <v>1</v>
      </c>
      <c r="BR336" s="3">
        <v>1.81</v>
      </c>
      <c r="BS336" s="1">
        <v>1</v>
      </c>
      <c r="BT336" s="1">
        <v>1</v>
      </c>
      <c r="BU336" s="66">
        <v>1</v>
      </c>
      <c r="BW336" s="3">
        <v>3.21</v>
      </c>
      <c r="BX336" s="17">
        <v>1</v>
      </c>
      <c r="BY336" s="1">
        <v>2</v>
      </c>
      <c r="BZ336" s="3">
        <v>46.1</v>
      </c>
      <c r="CA336" s="3">
        <v>144</v>
      </c>
      <c r="CB336" s="24">
        <v>2</v>
      </c>
      <c r="CC336" s="3">
        <v>59</v>
      </c>
      <c r="CD336" s="48">
        <f t="shared" si="165"/>
        <v>1.18</v>
      </c>
      <c r="CE336" s="48">
        <v>2</v>
      </c>
      <c r="CF336" s="129">
        <v>0</v>
      </c>
      <c r="CG336" s="3">
        <v>0</v>
      </c>
      <c r="CH336" s="3">
        <v>0</v>
      </c>
      <c r="CI336" s="3">
        <v>0</v>
      </c>
      <c r="CJ336" s="3">
        <v>0</v>
      </c>
      <c r="CK336" s="3">
        <v>59</v>
      </c>
      <c r="CL336" s="1">
        <f t="shared" si="141"/>
        <v>1.18</v>
      </c>
      <c r="CM336" s="3">
        <v>12.1</v>
      </c>
      <c r="CN336" s="17">
        <v>1</v>
      </c>
      <c r="CO336" s="3">
        <v>86.8</v>
      </c>
      <c r="CP336" s="17">
        <v>5</v>
      </c>
      <c r="CQ336" s="1">
        <f t="shared" si="164"/>
        <v>8.68</v>
      </c>
      <c r="CR336" s="3">
        <v>1.05</v>
      </c>
      <c r="CS336" s="1">
        <f t="shared" si="166"/>
        <v>10.5</v>
      </c>
      <c r="CT336" s="107">
        <v>1</v>
      </c>
      <c r="CU336" s="3">
        <v>38</v>
      </c>
      <c r="CV336" s="107">
        <v>2</v>
      </c>
      <c r="CW336" s="3">
        <v>36.4</v>
      </c>
      <c r="CX336" s="26">
        <f t="shared" si="155"/>
        <v>1.56110138364906</v>
      </c>
      <c r="CY336" s="27">
        <f t="shared" si="156"/>
        <v>1.03032691320838</v>
      </c>
      <c r="CZ336" s="26">
        <f t="shared" si="157"/>
        <v>3.23</v>
      </c>
      <c r="DA336" s="28">
        <f t="shared" si="158"/>
        <v>-2.19967308679162</v>
      </c>
      <c r="DB336" s="22">
        <v>2</v>
      </c>
      <c r="DC336" s="1">
        <v>1</v>
      </c>
      <c r="DD336" s="66">
        <v>2</v>
      </c>
      <c r="DE336" s="29">
        <f t="shared" si="149"/>
        <v>0</v>
      </c>
      <c r="DF336" s="29">
        <v>0</v>
      </c>
      <c r="DG336" s="3">
        <v>23</v>
      </c>
      <c r="DH336" s="1">
        <f t="shared" si="167"/>
        <v>2.3</v>
      </c>
      <c r="DI336" s="3">
        <v>23</v>
      </c>
      <c r="DJ336" s="1">
        <f t="shared" si="159"/>
        <v>2.3</v>
      </c>
      <c r="DK336" s="17">
        <v>2</v>
      </c>
      <c r="DL336" s="3">
        <v>84</v>
      </c>
      <c r="DM336" s="3">
        <v>49</v>
      </c>
      <c r="DN336" s="1">
        <f t="shared" si="142"/>
        <v>4.9</v>
      </c>
      <c r="DO336" s="3">
        <v>5837</v>
      </c>
      <c r="DP336" s="1">
        <v>2</v>
      </c>
      <c r="DQ336" s="1">
        <f t="shared" si="143"/>
        <v>5.837</v>
      </c>
      <c r="DR336" s="3">
        <v>75</v>
      </c>
      <c r="DS336" s="129">
        <v>4.8</v>
      </c>
      <c r="DT336" s="3" t="s">
        <v>260</v>
      </c>
      <c r="DU336" s="3">
        <v>1</v>
      </c>
      <c r="DV336" s="3">
        <v>6</v>
      </c>
      <c r="DW336" s="1">
        <v>1</v>
      </c>
      <c r="DX336" s="95">
        <v>4.71</v>
      </c>
      <c r="DY336" s="3">
        <v>73.11</v>
      </c>
      <c r="DZ336" s="30">
        <v>154</v>
      </c>
      <c r="EA336" s="3">
        <v>57</v>
      </c>
      <c r="EB336" s="3">
        <v>12.2</v>
      </c>
      <c r="EC336" s="3">
        <v>79.7</v>
      </c>
      <c r="ED336" s="3">
        <v>1.06</v>
      </c>
      <c r="EE336" s="3">
        <v>43</v>
      </c>
      <c r="EF336" s="3">
        <v>46.2</v>
      </c>
      <c r="EG336" s="26">
        <f t="shared" si="150"/>
        <v>1.66464197555613</v>
      </c>
      <c r="EH336" s="26">
        <f t="shared" si="151"/>
        <v>1.09866370386704</v>
      </c>
      <c r="EI336" s="1">
        <f t="shared" si="152"/>
        <v>3.655</v>
      </c>
      <c r="EJ336" s="28">
        <f t="shared" si="153"/>
        <v>-2.55633629613296</v>
      </c>
      <c r="EK336" s="22">
        <v>2</v>
      </c>
      <c r="EL336" s="1">
        <v>2</v>
      </c>
      <c r="EM336" s="3">
        <v>81</v>
      </c>
      <c r="EN336" s="3">
        <v>111</v>
      </c>
      <c r="EO336" s="3">
        <v>100</v>
      </c>
      <c r="EP336" s="3">
        <v>51</v>
      </c>
      <c r="EQ336" s="3">
        <v>6619</v>
      </c>
      <c r="ER336" s="129">
        <v>75</v>
      </c>
      <c r="ES336" s="118">
        <v>1.51</v>
      </c>
      <c r="ET336" s="3">
        <v>1</v>
      </c>
      <c r="EW336" s="30"/>
      <c r="FB336" s="3">
        <v>38</v>
      </c>
      <c r="FC336" s="3">
        <v>30.3</v>
      </c>
      <c r="FD336" s="3">
        <v>61</v>
      </c>
      <c r="FE336" s="3">
        <v>32</v>
      </c>
      <c r="FF336" s="3">
        <v>75</v>
      </c>
      <c r="FG336" s="3">
        <v>57</v>
      </c>
      <c r="FH336" s="3">
        <v>5098</v>
      </c>
      <c r="FK336" s="95">
        <v>36.9</v>
      </c>
      <c r="FL336" s="3">
        <v>36.5</v>
      </c>
      <c r="FM336" s="1"/>
      <c r="FN336" s="31">
        <v>0</v>
      </c>
      <c r="FO336" s="32">
        <v>0</v>
      </c>
      <c r="FP336" s="3">
        <v>0</v>
      </c>
      <c r="FQ336" s="1">
        <v>0</v>
      </c>
      <c r="FR336" s="3">
        <v>0</v>
      </c>
      <c r="FS336" s="1">
        <v>0</v>
      </c>
      <c r="FT336" s="1">
        <f t="shared" si="160"/>
        <v>0</v>
      </c>
      <c r="FU336" s="66">
        <v>0</v>
      </c>
      <c r="FV336" s="1">
        <f t="shared" si="161"/>
        <v>0</v>
      </c>
      <c r="FW336" s="1">
        <v>0</v>
      </c>
      <c r="FX336" s="1">
        <v>0</v>
      </c>
      <c r="FY336" s="17">
        <v>0</v>
      </c>
      <c r="FZ336" s="1">
        <v>0</v>
      </c>
      <c r="GA336" s="17"/>
      <c r="GB336" s="1">
        <v>0</v>
      </c>
      <c r="GC336" s="17">
        <v>0</v>
      </c>
      <c r="GD336" s="17">
        <v>0</v>
      </c>
      <c r="GE336" s="1">
        <v>0</v>
      </c>
      <c r="GF336" s="17"/>
      <c r="GG336" s="1">
        <v>0</v>
      </c>
      <c r="GH336" s="17">
        <v>0</v>
      </c>
      <c r="GI336" s="17">
        <v>0</v>
      </c>
      <c r="GJ336" s="1">
        <v>0</v>
      </c>
      <c r="GK336" s="3">
        <v>0</v>
      </c>
      <c r="GL336" s="3">
        <v>0</v>
      </c>
      <c r="GM336" s="32">
        <v>0</v>
      </c>
      <c r="GN336" s="17">
        <v>0</v>
      </c>
      <c r="GO336" s="66">
        <v>0</v>
      </c>
      <c r="GP336" s="1">
        <v>0</v>
      </c>
      <c r="GQ336" s="1">
        <v>0</v>
      </c>
      <c r="GR336" s="66">
        <v>0</v>
      </c>
      <c r="GS336" s="1">
        <v>0</v>
      </c>
      <c r="GT336" s="32">
        <v>0</v>
      </c>
      <c r="GU336" s="32">
        <v>0</v>
      </c>
      <c r="GV336" s="3">
        <v>0</v>
      </c>
      <c r="GW336" s="3">
        <v>0</v>
      </c>
      <c r="GX336" s="157">
        <v>0</v>
      </c>
      <c r="GY336" s="66">
        <v>0</v>
      </c>
      <c r="GZ336" s="17">
        <v>0</v>
      </c>
      <c r="HA336" s="129">
        <v>0</v>
      </c>
      <c r="HB336" s="3">
        <v>0</v>
      </c>
      <c r="HC336" s="17">
        <v>0</v>
      </c>
      <c r="HD336" s="170">
        <v>0</v>
      </c>
      <c r="HE336" s="17">
        <v>0</v>
      </c>
      <c r="HF336" s="17">
        <v>0</v>
      </c>
      <c r="HG336" s="17">
        <v>0</v>
      </c>
      <c r="HH336" s="17">
        <v>0</v>
      </c>
      <c r="HI336" s="17">
        <v>0</v>
      </c>
      <c r="HL336" s="3">
        <v>0</v>
      </c>
      <c r="HM336" s="3">
        <v>0</v>
      </c>
      <c r="HN336" s="3">
        <v>0</v>
      </c>
      <c r="HO336" s="3">
        <v>0</v>
      </c>
      <c r="HP336" s="3">
        <v>0</v>
      </c>
      <c r="HQ336" s="3">
        <v>0</v>
      </c>
      <c r="HR336" s="32">
        <v>0</v>
      </c>
      <c r="HS336" s="1">
        <v>0</v>
      </c>
      <c r="HT336" s="32">
        <v>0</v>
      </c>
      <c r="HU336" s="32">
        <v>0</v>
      </c>
      <c r="HV336" s="1"/>
      <c r="HW336" s="32">
        <v>0</v>
      </c>
      <c r="HX336" s="32">
        <v>0</v>
      </c>
      <c r="HY336" s="1">
        <f t="shared" si="162"/>
        <v>0</v>
      </c>
      <c r="HZ336" s="1">
        <v>0</v>
      </c>
      <c r="IA336" s="1">
        <f t="shared" si="163"/>
        <v>0</v>
      </c>
      <c r="IB336" s="1">
        <v>0</v>
      </c>
      <c r="IC336" s="3">
        <v>0</v>
      </c>
      <c r="ID336" s="118">
        <v>0</v>
      </c>
      <c r="IE336" s="118"/>
      <c r="IF336" s="118"/>
      <c r="IG336" s="115">
        <v>1</v>
      </c>
      <c r="IH336" s="118" t="s">
        <v>242</v>
      </c>
      <c r="II336" s="179">
        <v>0</v>
      </c>
      <c r="IJ336" s="3" t="s">
        <v>248</v>
      </c>
      <c r="IL336" s="3" t="s">
        <v>242</v>
      </c>
      <c r="JE336" s="118"/>
      <c r="JI336" s="3" t="s">
        <v>242</v>
      </c>
      <c r="JN336" s="118"/>
    </row>
    <row r="337" s="1" customFormat="1" ht="75" spans="1:274">
      <c r="A337" s="17">
        <v>197</v>
      </c>
      <c r="B337" s="49">
        <v>3001226491</v>
      </c>
      <c r="C337" s="49" t="s">
        <v>1314</v>
      </c>
      <c r="D337" s="1" t="s">
        <v>1315</v>
      </c>
      <c r="E337" s="49">
        <v>3</v>
      </c>
      <c r="F337" s="49">
        <v>2</v>
      </c>
      <c r="G337" s="17">
        <v>3</v>
      </c>
      <c r="H337" s="1">
        <v>2</v>
      </c>
      <c r="I337" s="71">
        <v>73.8035701248449</v>
      </c>
      <c r="J337" s="47">
        <v>2</v>
      </c>
      <c r="K337" s="68">
        <f t="shared" si="154"/>
        <v>7.38035701248449</v>
      </c>
      <c r="L337" s="49">
        <v>5</v>
      </c>
      <c r="M337" s="78">
        <v>15888</v>
      </c>
      <c r="N337" s="1">
        <v>1</v>
      </c>
      <c r="O337" s="1">
        <v>0</v>
      </c>
      <c r="P337" s="1">
        <v>0</v>
      </c>
      <c r="Q337" s="1">
        <v>0</v>
      </c>
      <c r="R337" s="1">
        <v>0</v>
      </c>
      <c r="S337" s="19">
        <v>332</v>
      </c>
      <c r="T337" s="83">
        <v>335</v>
      </c>
      <c r="U337" s="1">
        <v>1</v>
      </c>
      <c r="V337" s="1">
        <v>1</v>
      </c>
      <c r="W337" s="1">
        <v>1</v>
      </c>
      <c r="X337" s="1">
        <v>1</v>
      </c>
      <c r="Y337" s="1" t="s">
        <v>1316</v>
      </c>
      <c r="Z337" s="88">
        <v>42845</v>
      </c>
      <c r="AA337" s="17">
        <v>85</v>
      </c>
      <c r="AB337" s="17" t="s">
        <v>1317</v>
      </c>
      <c r="AC337" s="1">
        <v>19.19</v>
      </c>
      <c r="AD337" s="17">
        <v>1</v>
      </c>
      <c r="AE337" s="20" t="s">
        <v>323</v>
      </c>
      <c r="AF337" s="16"/>
      <c r="AG337" s="16" t="s">
        <v>251</v>
      </c>
      <c r="AH337" s="16">
        <v>2</v>
      </c>
      <c r="AI337" s="21">
        <v>2</v>
      </c>
      <c r="AJ337" s="16">
        <v>2</v>
      </c>
      <c r="AK337" s="17">
        <v>2</v>
      </c>
      <c r="AL337" s="107">
        <v>2</v>
      </c>
      <c r="AM337" s="1">
        <v>1</v>
      </c>
      <c r="AN337" s="1">
        <v>1</v>
      </c>
      <c r="AO337" s="1">
        <v>0</v>
      </c>
      <c r="AP337" s="1">
        <v>0</v>
      </c>
      <c r="AQ337" s="17">
        <v>1</v>
      </c>
      <c r="AR337" s="1">
        <v>1</v>
      </c>
      <c r="AS337" s="1">
        <v>1</v>
      </c>
      <c r="AT337" s="17" t="s">
        <v>246</v>
      </c>
      <c r="AU337" s="17">
        <v>1</v>
      </c>
      <c r="AV337" s="17">
        <v>1</v>
      </c>
      <c r="AW337" s="1">
        <v>0</v>
      </c>
      <c r="AX337" s="1">
        <v>1</v>
      </c>
      <c r="AY337" s="1">
        <v>1</v>
      </c>
      <c r="AZ337" s="1">
        <v>1</v>
      </c>
      <c r="BA337" s="1">
        <v>1</v>
      </c>
      <c r="BB337" s="107">
        <v>1</v>
      </c>
      <c r="BC337" s="22">
        <v>0</v>
      </c>
      <c r="BD337" s="22">
        <v>1</v>
      </c>
      <c r="BE337" s="22"/>
      <c r="BF337" s="1">
        <v>1</v>
      </c>
      <c r="BG337" s="1">
        <v>1</v>
      </c>
      <c r="BH337" s="17">
        <v>1</v>
      </c>
      <c r="BI337" s="1">
        <v>0</v>
      </c>
      <c r="BJ337" s="17">
        <v>0</v>
      </c>
      <c r="BK337" s="23">
        <v>1</v>
      </c>
      <c r="BL337" s="1">
        <v>0</v>
      </c>
      <c r="BM337" s="1">
        <v>0</v>
      </c>
      <c r="BN337" s="1">
        <v>0</v>
      </c>
      <c r="BO337" s="1">
        <v>0</v>
      </c>
      <c r="BP337" s="1" t="s">
        <v>1318</v>
      </c>
      <c r="BQ337" s="1">
        <v>3</v>
      </c>
      <c r="BR337" s="1">
        <v>1021</v>
      </c>
      <c r="BS337" s="1">
        <v>3</v>
      </c>
      <c r="BT337" s="1">
        <v>3</v>
      </c>
      <c r="BU337" s="1">
        <v>4</v>
      </c>
      <c r="BW337" s="1">
        <v>3.06</v>
      </c>
      <c r="BX337" s="17">
        <v>1</v>
      </c>
      <c r="BY337" s="1">
        <v>2</v>
      </c>
      <c r="BZ337" s="1">
        <v>46.4</v>
      </c>
      <c r="CA337" s="1">
        <v>112</v>
      </c>
      <c r="CB337" s="24">
        <v>1</v>
      </c>
      <c r="CC337" s="24">
        <v>85</v>
      </c>
      <c r="CD337" s="48">
        <f t="shared" si="165"/>
        <v>1.7</v>
      </c>
      <c r="CE337" s="48">
        <v>2</v>
      </c>
      <c r="CF337" s="25">
        <v>0</v>
      </c>
      <c r="CG337" s="17" t="s">
        <v>429</v>
      </c>
      <c r="CH337" s="17">
        <v>0</v>
      </c>
      <c r="CI337" s="17">
        <v>0</v>
      </c>
      <c r="CJ337" s="17">
        <v>0</v>
      </c>
      <c r="CK337" s="17">
        <v>85</v>
      </c>
      <c r="CL337" s="1">
        <f t="shared" si="141"/>
        <v>1.7</v>
      </c>
      <c r="CM337" s="22">
        <v>12</v>
      </c>
      <c r="CN337" s="17">
        <v>1</v>
      </c>
      <c r="CO337" s="1">
        <v>80.3</v>
      </c>
      <c r="CP337" s="17">
        <v>5</v>
      </c>
      <c r="CQ337" s="1">
        <f t="shared" si="164"/>
        <v>8.03</v>
      </c>
      <c r="CR337" s="1">
        <v>1.04</v>
      </c>
      <c r="CS337" s="1">
        <f t="shared" si="166"/>
        <v>10.4</v>
      </c>
      <c r="CT337" s="107">
        <v>1</v>
      </c>
      <c r="CU337" s="22">
        <v>35</v>
      </c>
      <c r="CV337" s="107">
        <v>2</v>
      </c>
      <c r="CW337" s="22">
        <v>14.1</v>
      </c>
      <c r="CX337" s="26">
        <f t="shared" si="155"/>
        <v>1.14921911265538</v>
      </c>
      <c r="CY337" s="27">
        <f t="shared" si="156"/>
        <v>0.758484614352551</v>
      </c>
      <c r="CZ337" s="26">
        <f t="shared" si="157"/>
        <v>2.975</v>
      </c>
      <c r="DA337" s="28">
        <f t="shared" si="158"/>
        <v>-2.21651538564745</v>
      </c>
      <c r="DB337" s="22">
        <v>2</v>
      </c>
      <c r="DC337" s="1">
        <v>1</v>
      </c>
      <c r="DD337" s="17">
        <v>2</v>
      </c>
      <c r="DE337" s="29">
        <f t="shared" si="149"/>
        <v>0</v>
      </c>
      <c r="DF337" s="29">
        <v>0</v>
      </c>
      <c r="DG337" s="1">
        <v>38</v>
      </c>
      <c r="DH337" s="1">
        <f t="shared" si="167"/>
        <v>3.8</v>
      </c>
      <c r="DI337" s="1">
        <v>62</v>
      </c>
      <c r="DJ337" s="1">
        <f t="shared" si="159"/>
        <v>6.2</v>
      </c>
      <c r="DK337" s="1">
        <v>3</v>
      </c>
      <c r="DL337" s="1">
        <v>399</v>
      </c>
      <c r="DM337" s="1">
        <v>146</v>
      </c>
      <c r="DN337" s="1">
        <f t="shared" si="142"/>
        <v>14.6</v>
      </c>
      <c r="DO337" s="1">
        <v>3064</v>
      </c>
      <c r="DP337" s="1">
        <v>1</v>
      </c>
      <c r="DQ337" s="1">
        <f t="shared" si="143"/>
        <v>3.064</v>
      </c>
      <c r="DR337" s="1">
        <v>83</v>
      </c>
      <c r="DS337" s="25">
        <v>10.1</v>
      </c>
      <c r="DT337" s="1" t="s">
        <v>308</v>
      </c>
      <c r="DU337" s="1">
        <v>2</v>
      </c>
      <c r="DV337" s="1">
        <v>7</v>
      </c>
      <c r="DW337" s="1">
        <v>2</v>
      </c>
      <c r="DX337" s="20">
        <v>3.55</v>
      </c>
      <c r="DY337" s="1">
        <v>64.2</v>
      </c>
      <c r="DZ337" s="30">
        <v>98</v>
      </c>
      <c r="EA337" s="1">
        <v>58</v>
      </c>
      <c r="EB337" s="1">
        <v>11.5</v>
      </c>
      <c r="EC337" s="1">
        <v>88.3</v>
      </c>
      <c r="ED337" s="1">
        <v>1</v>
      </c>
      <c r="EE337" s="1">
        <v>29</v>
      </c>
      <c r="EF337" s="1">
        <v>15.2</v>
      </c>
      <c r="EG337" s="26">
        <f t="shared" si="150"/>
        <v>1.18184358794477</v>
      </c>
      <c r="EH337" s="26">
        <f t="shared" si="151"/>
        <v>0.78001676804355</v>
      </c>
      <c r="EI337" s="1">
        <f t="shared" si="152"/>
        <v>2.465</v>
      </c>
      <c r="EJ337" s="28">
        <f t="shared" si="153"/>
        <v>-1.68498323195645</v>
      </c>
      <c r="EK337" s="22">
        <v>2</v>
      </c>
      <c r="EL337" s="1">
        <v>2</v>
      </c>
      <c r="EM337" s="1">
        <v>66</v>
      </c>
      <c r="EN337" s="1">
        <v>160</v>
      </c>
      <c r="EO337" s="1">
        <v>369</v>
      </c>
      <c r="EP337" s="1">
        <v>151</v>
      </c>
      <c r="EQ337" s="1">
        <v>2824</v>
      </c>
      <c r="ER337" s="25">
        <v>86</v>
      </c>
      <c r="ES337" s="23"/>
      <c r="ET337" s="1">
        <v>0</v>
      </c>
      <c r="EW337" s="30"/>
      <c r="FK337" s="20">
        <v>38.3</v>
      </c>
      <c r="FL337" s="1">
        <v>36.8</v>
      </c>
      <c r="FM337" s="17"/>
      <c r="FN337" s="31">
        <v>1</v>
      </c>
      <c r="FO337" s="157">
        <v>1</v>
      </c>
      <c r="FP337" s="1">
        <v>0</v>
      </c>
      <c r="FQ337" s="1">
        <v>0</v>
      </c>
      <c r="FR337" s="1" t="s">
        <v>1319</v>
      </c>
      <c r="FS337" s="1">
        <v>0</v>
      </c>
      <c r="FT337" s="1">
        <f t="shared" si="160"/>
        <v>0</v>
      </c>
      <c r="FU337" s="1">
        <v>1</v>
      </c>
      <c r="FV337" s="1">
        <f t="shared" si="161"/>
        <v>1</v>
      </c>
      <c r="FW337" s="1">
        <v>1</v>
      </c>
      <c r="FX337" s="1">
        <v>0</v>
      </c>
      <c r="FY337" s="17">
        <v>0</v>
      </c>
      <c r="FZ337" s="1">
        <v>0</v>
      </c>
      <c r="GB337" s="1">
        <v>0</v>
      </c>
      <c r="GC337" s="1">
        <v>0</v>
      </c>
      <c r="GD337" s="17">
        <v>0</v>
      </c>
      <c r="GE337" s="1">
        <v>0</v>
      </c>
      <c r="GG337" s="1">
        <v>0</v>
      </c>
      <c r="GH337" s="1">
        <v>0</v>
      </c>
      <c r="GI337" s="17">
        <v>0</v>
      </c>
      <c r="GJ337" s="1">
        <v>0</v>
      </c>
      <c r="GK337" s="1">
        <v>0</v>
      </c>
      <c r="GL337" s="1">
        <v>0</v>
      </c>
      <c r="GM337" s="32">
        <v>0</v>
      </c>
      <c r="GN337" s="17">
        <v>0</v>
      </c>
      <c r="GO337" s="17">
        <v>0</v>
      </c>
      <c r="GP337" s="1">
        <v>0</v>
      </c>
      <c r="GQ337" s="1">
        <v>0</v>
      </c>
      <c r="GR337" s="1">
        <v>0</v>
      </c>
      <c r="GS337" s="1">
        <v>0</v>
      </c>
      <c r="GT337" s="32">
        <v>0</v>
      </c>
      <c r="GU337" s="32">
        <v>0</v>
      </c>
      <c r="GV337" s="1">
        <v>0</v>
      </c>
      <c r="GW337" s="1">
        <v>0</v>
      </c>
      <c r="GX337" s="157">
        <v>0</v>
      </c>
      <c r="GY337" s="17">
        <v>0</v>
      </c>
      <c r="GZ337" s="17">
        <v>0</v>
      </c>
      <c r="HA337" s="25">
        <v>0</v>
      </c>
      <c r="HB337" s="1">
        <v>0</v>
      </c>
      <c r="HC337" s="17">
        <v>0</v>
      </c>
      <c r="HD337" s="170">
        <v>0</v>
      </c>
      <c r="HE337" s="17">
        <v>0</v>
      </c>
      <c r="HF337" s="17">
        <v>0</v>
      </c>
      <c r="HG337" s="17">
        <v>0</v>
      </c>
      <c r="HH337" s="17">
        <v>0</v>
      </c>
      <c r="HI337" s="17">
        <v>0</v>
      </c>
      <c r="HL337" s="1" t="s">
        <v>429</v>
      </c>
      <c r="HM337" s="1">
        <v>0</v>
      </c>
      <c r="HN337" s="1">
        <v>0</v>
      </c>
      <c r="HO337" s="1">
        <v>0</v>
      </c>
      <c r="HP337" s="1">
        <v>0</v>
      </c>
      <c r="HQ337" s="1">
        <v>0</v>
      </c>
      <c r="HR337" s="32">
        <v>0</v>
      </c>
      <c r="HS337" s="1">
        <v>0</v>
      </c>
      <c r="HT337" s="32">
        <v>0</v>
      </c>
      <c r="HU337" s="32">
        <v>0</v>
      </c>
      <c r="HW337" s="32">
        <v>0</v>
      </c>
      <c r="HX337" s="32">
        <v>0</v>
      </c>
      <c r="HY337" s="1">
        <f t="shared" si="162"/>
        <v>0</v>
      </c>
      <c r="HZ337" s="1">
        <v>0</v>
      </c>
      <c r="IA337" s="1">
        <f t="shared" si="163"/>
        <v>0</v>
      </c>
      <c r="IB337" s="1">
        <v>0</v>
      </c>
      <c r="IC337" s="1">
        <v>0</v>
      </c>
      <c r="ID337" s="23" t="s">
        <v>1320</v>
      </c>
      <c r="IE337" s="23"/>
      <c r="IF337" s="23"/>
      <c r="IG337" s="36">
        <v>1</v>
      </c>
      <c r="IH337" s="37" t="s">
        <v>242</v>
      </c>
      <c r="II337" s="179">
        <v>0</v>
      </c>
      <c r="IJ337" s="1" t="s">
        <v>1321</v>
      </c>
      <c r="IK337" s="1" t="s">
        <v>1322</v>
      </c>
      <c r="IL337" s="38" t="s">
        <v>242</v>
      </c>
      <c r="IM337" s="1">
        <v>0</v>
      </c>
      <c r="IN337" s="1">
        <v>0</v>
      </c>
      <c r="IO337" s="1">
        <v>2.51</v>
      </c>
      <c r="IQ337" s="1">
        <v>2.04</v>
      </c>
      <c r="IR337" s="1">
        <v>54.7</v>
      </c>
      <c r="IS337" s="1">
        <v>72</v>
      </c>
      <c r="IT337" s="1">
        <v>76</v>
      </c>
      <c r="IU337" s="1">
        <v>13</v>
      </c>
      <c r="IV337" s="1">
        <v>68.8</v>
      </c>
      <c r="IW337" s="1">
        <v>1.13</v>
      </c>
      <c r="IX337" s="1">
        <v>45</v>
      </c>
      <c r="IY337" s="1">
        <v>18.7</v>
      </c>
      <c r="IZ337" s="1">
        <v>9</v>
      </c>
      <c r="JA337" s="1">
        <v>23</v>
      </c>
      <c r="JB337" s="1">
        <v>110</v>
      </c>
      <c r="JC337" s="1">
        <v>20</v>
      </c>
      <c r="JD337" s="1">
        <v>1364</v>
      </c>
      <c r="JE337" s="23">
        <v>72</v>
      </c>
      <c r="JI337" s="38" t="s">
        <v>242</v>
      </c>
      <c r="JN337" s="23"/>
    </row>
    <row r="338" s="3" customFormat="1" ht="60" spans="2:274">
      <c r="B338" s="54"/>
      <c r="C338" s="54"/>
      <c r="E338" s="54">
        <v>3</v>
      </c>
      <c r="F338" s="49">
        <v>2</v>
      </c>
      <c r="G338" s="66">
        <v>3</v>
      </c>
      <c r="H338" s="66">
        <v>2</v>
      </c>
      <c r="I338" s="71">
        <v>77.2334152334152</v>
      </c>
      <c r="J338" s="47">
        <v>2</v>
      </c>
      <c r="K338" s="68">
        <f t="shared" si="154"/>
        <v>7.72334152334152</v>
      </c>
      <c r="L338" s="49">
        <v>5</v>
      </c>
      <c r="M338" s="79">
        <v>15888</v>
      </c>
      <c r="N338" s="66">
        <v>1</v>
      </c>
      <c r="O338" s="66">
        <v>0</v>
      </c>
      <c r="P338" s="66">
        <v>0</v>
      </c>
      <c r="Q338" s="66">
        <v>0</v>
      </c>
      <c r="R338" s="1">
        <v>0</v>
      </c>
      <c r="S338" s="19">
        <v>333</v>
      </c>
      <c r="T338" s="83">
        <v>336</v>
      </c>
      <c r="U338" s="3">
        <v>2</v>
      </c>
      <c r="V338" s="3">
        <v>2</v>
      </c>
      <c r="W338" s="1">
        <v>2</v>
      </c>
      <c r="X338" s="1">
        <v>1</v>
      </c>
      <c r="Z338" s="92">
        <v>44098</v>
      </c>
      <c r="AA338" s="66">
        <v>56</v>
      </c>
      <c r="AB338" s="66" t="s">
        <v>1323</v>
      </c>
      <c r="AC338" s="3">
        <v>20.89</v>
      </c>
      <c r="AD338" s="17">
        <v>1</v>
      </c>
      <c r="AE338" s="95" t="s">
        <v>387</v>
      </c>
      <c r="AF338" s="94"/>
      <c r="AG338" s="94" t="s">
        <v>251</v>
      </c>
      <c r="AH338" s="94">
        <v>2</v>
      </c>
      <c r="AI338" s="21">
        <v>2</v>
      </c>
      <c r="AJ338" s="94">
        <v>1.3</v>
      </c>
      <c r="AK338" s="66">
        <v>1.3</v>
      </c>
      <c r="AL338" s="22">
        <v>1</v>
      </c>
      <c r="AM338" s="3">
        <v>1</v>
      </c>
      <c r="AN338" s="3">
        <v>1</v>
      </c>
      <c r="AO338" s="3">
        <v>0</v>
      </c>
      <c r="AP338" s="3">
        <v>0</v>
      </c>
      <c r="AQ338" s="66">
        <v>1</v>
      </c>
      <c r="AR338" s="1">
        <v>1</v>
      </c>
      <c r="AS338" s="66">
        <v>1</v>
      </c>
      <c r="AT338" s="66" t="s">
        <v>285</v>
      </c>
      <c r="AU338" s="3">
        <v>3</v>
      </c>
      <c r="AV338" s="3">
        <v>2</v>
      </c>
      <c r="AW338" s="3">
        <v>0</v>
      </c>
      <c r="AX338" s="3">
        <v>1</v>
      </c>
      <c r="AY338" s="3">
        <v>1</v>
      </c>
      <c r="AZ338" s="3">
        <v>1</v>
      </c>
      <c r="BA338" s="1">
        <v>1</v>
      </c>
      <c r="BB338" s="66">
        <v>1</v>
      </c>
      <c r="BC338" s="22">
        <v>0</v>
      </c>
      <c r="BD338" s="3">
        <v>1</v>
      </c>
      <c r="BF338" s="3">
        <v>1</v>
      </c>
      <c r="BG338" s="3">
        <v>1</v>
      </c>
      <c r="BH338" s="17">
        <v>1</v>
      </c>
      <c r="BI338" s="3">
        <v>1</v>
      </c>
      <c r="BJ338" s="66">
        <v>1</v>
      </c>
      <c r="BK338" s="118">
        <v>1</v>
      </c>
      <c r="BL338" s="3">
        <v>0</v>
      </c>
      <c r="BM338" s="3">
        <v>0</v>
      </c>
      <c r="BN338" s="3">
        <v>0</v>
      </c>
      <c r="BO338" s="3">
        <v>0</v>
      </c>
      <c r="BP338" s="1">
        <v>4</v>
      </c>
      <c r="BQ338" s="1">
        <v>3</v>
      </c>
      <c r="BR338" s="3">
        <v>5.79</v>
      </c>
      <c r="BS338" s="1">
        <v>1</v>
      </c>
      <c r="BT338" s="1">
        <v>2</v>
      </c>
      <c r="BU338" s="1">
        <v>2</v>
      </c>
      <c r="BW338" s="3">
        <v>1.65</v>
      </c>
      <c r="BX338" s="17">
        <v>1</v>
      </c>
      <c r="BY338" s="1">
        <v>1</v>
      </c>
      <c r="BZ338" s="3">
        <v>63.64</v>
      </c>
      <c r="CA338" s="3">
        <v>92</v>
      </c>
      <c r="CB338" s="24">
        <v>1</v>
      </c>
      <c r="CC338" s="3">
        <v>56</v>
      </c>
      <c r="CD338" s="48">
        <f t="shared" si="165"/>
        <v>1.12</v>
      </c>
      <c r="CE338" s="48">
        <v>2</v>
      </c>
      <c r="CF338" s="129">
        <v>0</v>
      </c>
      <c r="CG338" s="3" t="s">
        <v>429</v>
      </c>
      <c r="CH338" s="3">
        <v>0</v>
      </c>
      <c r="CI338" s="3">
        <v>0</v>
      </c>
      <c r="CJ338" s="3">
        <v>0</v>
      </c>
      <c r="CK338" s="3">
        <v>56</v>
      </c>
      <c r="CL338" s="1">
        <f t="shared" si="141"/>
        <v>1.12</v>
      </c>
      <c r="CM338" s="3">
        <v>13</v>
      </c>
      <c r="CN338" s="17">
        <v>1</v>
      </c>
      <c r="CO338" s="3">
        <v>72.3</v>
      </c>
      <c r="CP338" s="17">
        <v>4</v>
      </c>
      <c r="CQ338" s="1">
        <f t="shared" si="164"/>
        <v>7.23</v>
      </c>
      <c r="CR338" s="3">
        <v>1.13</v>
      </c>
      <c r="CS338" s="1">
        <f t="shared" si="166"/>
        <v>11.3</v>
      </c>
      <c r="CT338" s="107">
        <v>1</v>
      </c>
      <c r="CU338" s="3">
        <v>31</v>
      </c>
      <c r="CV338" s="22">
        <v>1</v>
      </c>
      <c r="CW338" s="3">
        <v>16.4</v>
      </c>
      <c r="CX338" s="26">
        <f t="shared" si="155"/>
        <v>1.2148438480477</v>
      </c>
      <c r="CY338" s="27">
        <f t="shared" si="156"/>
        <v>0.801796939711481</v>
      </c>
      <c r="CZ338" s="26">
        <f t="shared" si="157"/>
        <v>2.635</v>
      </c>
      <c r="DA338" s="28">
        <f t="shared" si="158"/>
        <v>-1.83320306028852</v>
      </c>
      <c r="DB338" s="22">
        <v>2</v>
      </c>
      <c r="DC338" s="1">
        <v>1</v>
      </c>
      <c r="DD338" s="66">
        <v>2</v>
      </c>
      <c r="DE338" s="29">
        <f t="shared" si="149"/>
        <v>0</v>
      </c>
      <c r="DF338" s="29">
        <v>0</v>
      </c>
      <c r="DG338" s="3">
        <v>20</v>
      </c>
      <c r="DH338" s="1">
        <f t="shared" si="167"/>
        <v>2</v>
      </c>
      <c r="DI338" s="3">
        <v>45</v>
      </c>
      <c r="DJ338" s="1">
        <f t="shared" si="159"/>
        <v>4.5</v>
      </c>
      <c r="DK338" s="1">
        <v>3</v>
      </c>
      <c r="DL338" s="3">
        <v>139</v>
      </c>
      <c r="DM338" s="3">
        <v>18</v>
      </c>
      <c r="DN338" s="1">
        <f t="shared" si="142"/>
        <v>1.8</v>
      </c>
      <c r="DO338" s="3">
        <v>2072</v>
      </c>
      <c r="DP338" s="1">
        <v>1</v>
      </c>
      <c r="DQ338" s="1">
        <f t="shared" si="143"/>
        <v>2.072</v>
      </c>
      <c r="DR338" s="3">
        <v>85</v>
      </c>
      <c r="DS338" s="129">
        <v>3.6</v>
      </c>
      <c r="DT338" s="3" t="s">
        <v>308</v>
      </c>
      <c r="DU338" s="3">
        <v>2</v>
      </c>
      <c r="DV338" s="3">
        <v>7</v>
      </c>
      <c r="DW338" s="1">
        <v>2</v>
      </c>
      <c r="DX338" s="95">
        <v>2.37</v>
      </c>
      <c r="DY338" s="3">
        <v>76.8</v>
      </c>
      <c r="DZ338" s="30">
        <v>94</v>
      </c>
      <c r="EA338" s="3">
        <v>42</v>
      </c>
      <c r="EB338" s="3">
        <v>13.5</v>
      </c>
      <c r="EC338" s="3">
        <v>67.6</v>
      </c>
      <c r="ED338" s="3">
        <v>1.18</v>
      </c>
      <c r="EE338" s="3">
        <v>31</v>
      </c>
      <c r="EF338" s="3">
        <v>18.5</v>
      </c>
      <c r="EG338" s="26">
        <f t="shared" si="150"/>
        <v>1.26717172840301</v>
      </c>
      <c r="EH338" s="26">
        <f t="shared" si="151"/>
        <v>0.836333340745989</v>
      </c>
      <c r="EI338" s="1">
        <f t="shared" si="152"/>
        <v>2.635</v>
      </c>
      <c r="EJ338" s="28">
        <f t="shared" si="153"/>
        <v>-1.79866665925401</v>
      </c>
      <c r="EK338" s="22">
        <v>2</v>
      </c>
      <c r="EL338" s="1">
        <v>2</v>
      </c>
      <c r="EM338" s="3">
        <v>73</v>
      </c>
      <c r="EN338" s="3">
        <v>213</v>
      </c>
      <c r="EO338" s="3">
        <v>149</v>
      </c>
      <c r="EP338" s="3">
        <v>18</v>
      </c>
      <c r="EQ338" s="3">
        <v>2045</v>
      </c>
      <c r="ER338" s="129">
        <v>96</v>
      </c>
      <c r="ES338" s="118"/>
      <c r="ET338" s="3">
        <v>1</v>
      </c>
      <c r="EU338" s="3">
        <v>1.78</v>
      </c>
      <c r="EV338" s="3">
        <v>61.8</v>
      </c>
      <c r="EW338" s="30">
        <v>87</v>
      </c>
      <c r="EX338" s="3">
        <v>50</v>
      </c>
      <c r="EY338" s="3">
        <v>14.8</v>
      </c>
      <c r="EZ338" s="3">
        <v>54.1</v>
      </c>
      <c r="FA338" s="3">
        <v>1.3</v>
      </c>
      <c r="FB338" s="3">
        <v>34</v>
      </c>
      <c r="FC338" s="3">
        <v>21.9</v>
      </c>
      <c r="FD338" s="3">
        <v>44</v>
      </c>
      <c r="FE338" s="3">
        <v>85</v>
      </c>
      <c r="FF338" s="3">
        <v>123</v>
      </c>
      <c r="FG338" s="3">
        <v>17</v>
      </c>
      <c r="FH338" s="3">
        <v>1787</v>
      </c>
      <c r="FI338" s="3">
        <v>91</v>
      </c>
      <c r="FK338" s="95">
        <v>38.5</v>
      </c>
      <c r="FL338" s="3">
        <v>36.8</v>
      </c>
      <c r="FM338" s="17"/>
      <c r="FN338" s="31">
        <v>1</v>
      </c>
      <c r="FO338" s="157">
        <v>1</v>
      </c>
      <c r="FP338" s="3">
        <v>0</v>
      </c>
      <c r="FQ338" s="1">
        <v>0</v>
      </c>
      <c r="FR338" s="3">
        <v>0</v>
      </c>
      <c r="FS338" s="1">
        <v>0</v>
      </c>
      <c r="FT338" s="1">
        <f t="shared" si="160"/>
        <v>0</v>
      </c>
      <c r="FU338" s="66">
        <v>0</v>
      </c>
      <c r="FV338" s="1">
        <f t="shared" si="161"/>
        <v>0</v>
      </c>
      <c r="FW338" s="1">
        <v>0</v>
      </c>
      <c r="FX338" s="1">
        <v>0</v>
      </c>
      <c r="FY338" s="17">
        <v>0</v>
      </c>
      <c r="FZ338" s="1">
        <v>0</v>
      </c>
      <c r="GA338" s="17"/>
      <c r="GB338" s="1">
        <v>0</v>
      </c>
      <c r="GC338" s="17">
        <v>0</v>
      </c>
      <c r="GD338" s="17">
        <v>0</v>
      </c>
      <c r="GE338" s="1">
        <v>0</v>
      </c>
      <c r="GF338" s="17"/>
      <c r="GG338" s="1">
        <v>0</v>
      </c>
      <c r="GH338" s="17">
        <v>2</v>
      </c>
      <c r="GI338" s="17">
        <v>0</v>
      </c>
      <c r="GJ338" s="1">
        <v>0</v>
      </c>
      <c r="GK338" s="3" t="s">
        <v>1324</v>
      </c>
      <c r="GL338" s="3">
        <v>2</v>
      </c>
      <c r="GM338" s="172">
        <v>1</v>
      </c>
      <c r="GN338" s="17">
        <v>0</v>
      </c>
      <c r="GO338" s="66">
        <v>0</v>
      </c>
      <c r="GP338" s="1">
        <v>1</v>
      </c>
      <c r="GQ338" s="1">
        <v>0</v>
      </c>
      <c r="GR338" s="66">
        <v>0</v>
      </c>
      <c r="GS338" s="1">
        <v>0</v>
      </c>
      <c r="GT338" s="32">
        <v>0</v>
      </c>
      <c r="GU338" s="32">
        <v>0</v>
      </c>
      <c r="GV338" s="3">
        <v>0</v>
      </c>
      <c r="GW338" s="3">
        <v>0</v>
      </c>
      <c r="GX338" s="157">
        <v>0</v>
      </c>
      <c r="GY338" s="66">
        <v>0</v>
      </c>
      <c r="GZ338" s="17">
        <v>0</v>
      </c>
      <c r="HA338" s="129">
        <v>0</v>
      </c>
      <c r="HB338" s="3">
        <v>0</v>
      </c>
      <c r="HC338" s="17">
        <v>0</v>
      </c>
      <c r="HD338" s="170">
        <v>0</v>
      </c>
      <c r="HE338" s="17">
        <v>0</v>
      </c>
      <c r="HF338" s="17">
        <v>0</v>
      </c>
      <c r="HG338" s="17">
        <v>0</v>
      </c>
      <c r="HH338" s="17">
        <v>0</v>
      </c>
      <c r="HI338" s="17">
        <v>0</v>
      </c>
      <c r="HL338" s="3" t="s">
        <v>429</v>
      </c>
      <c r="HM338" s="3">
        <v>0</v>
      </c>
      <c r="HN338" s="3">
        <v>0</v>
      </c>
      <c r="HO338" s="3">
        <v>0</v>
      </c>
      <c r="HP338" s="3">
        <v>0</v>
      </c>
      <c r="HQ338" s="3">
        <v>0</v>
      </c>
      <c r="HR338" s="32">
        <v>0</v>
      </c>
      <c r="HS338" s="1">
        <v>0</v>
      </c>
      <c r="HT338" s="32">
        <v>0</v>
      </c>
      <c r="HU338" s="32">
        <v>0</v>
      </c>
      <c r="HV338" s="1"/>
      <c r="HW338" s="32">
        <v>0</v>
      </c>
      <c r="HX338" s="32">
        <v>0</v>
      </c>
      <c r="HY338" s="1">
        <f t="shared" si="162"/>
        <v>0</v>
      </c>
      <c r="HZ338" s="1">
        <v>0</v>
      </c>
      <c r="IA338" s="1">
        <v>1</v>
      </c>
      <c r="IB338" s="1">
        <v>1</v>
      </c>
      <c r="IC338" s="3">
        <v>0</v>
      </c>
      <c r="ID338" s="118">
        <v>0</v>
      </c>
      <c r="IE338" s="118"/>
      <c r="IF338" s="118"/>
      <c r="IG338" s="115">
        <v>1</v>
      </c>
      <c r="IH338" s="118" t="s">
        <v>242</v>
      </c>
      <c r="II338" s="179">
        <v>0</v>
      </c>
      <c r="IJ338" s="3" t="s">
        <v>248</v>
      </c>
      <c r="JE338" s="118"/>
      <c r="JN338" s="118"/>
    </row>
    <row r="339" s="1" customFormat="1" ht="45" spans="1:274">
      <c r="A339" s="17">
        <v>198</v>
      </c>
      <c r="B339" s="49">
        <v>3001604029</v>
      </c>
      <c r="C339" s="49" t="s">
        <v>1325</v>
      </c>
      <c r="E339" s="49">
        <v>3</v>
      </c>
      <c r="F339" s="49">
        <v>2</v>
      </c>
      <c r="G339" s="17">
        <v>3</v>
      </c>
      <c r="H339" s="1">
        <v>1</v>
      </c>
      <c r="I339" s="71">
        <v>64.8282241672543</v>
      </c>
      <c r="J339" s="47">
        <v>2</v>
      </c>
      <c r="K339" s="68">
        <f t="shared" si="154"/>
        <v>6.48282241672543</v>
      </c>
      <c r="L339" s="49">
        <v>4</v>
      </c>
      <c r="M339" s="78">
        <v>20424</v>
      </c>
      <c r="N339" s="1">
        <v>0</v>
      </c>
      <c r="O339" s="1">
        <v>1</v>
      </c>
      <c r="P339" s="1">
        <v>1</v>
      </c>
      <c r="Q339" s="1">
        <v>0</v>
      </c>
      <c r="R339" s="1">
        <v>0</v>
      </c>
      <c r="S339" s="19">
        <v>334</v>
      </c>
      <c r="T339" s="83">
        <v>337</v>
      </c>
      <c r="U339" s="1">
        <v>1</v>
      </c>
      <c r="V339" s="1">
        <v>1</v>
      </c>
      <c r="W339" s="1">
        <v>1</v>
      </c>
      <c r="X339" s="1">
        <v>1</v>
      </c>
      <c r="Z339" s="88">
        <v>44103</v>
      </c>
      <c r="AA339" s="17">
        <v>137</v>
      </c>
      <c r="AB339" s="17" t="s">
        <v>1326</v>
      </c>
      <c r="AC339" s="1">
        <v>27.3</v>
      </c>
      <c r="AD339" s="1">
        <v>2</v>
      </c>
      <c r="AE339" s="20" t="s">
        <v>1327</v>
      </c>
      <c r="AF339" s="16"/>
      <c r="AG339" s="16" t="s">
        <v>235</v>
      </c>
      <c r="AH339" s="16">
        <v>1</v>
      </c>
      <c r="AI339" s="21">
        <v>1</v>
      </c>
      <c r="AJ339" s="16">
        <v>2</v>
      </c>
      <c r="AK339" s="17">
        <v>2</v>
      </c>
      <c r="AL339" s="107">
        <v>2</v>
      </c>
      <c r="AM339" s="1">
        <v>4</v>
      </c>
      <c r="AN339" s="1">
        <v>3</v>
      </c>
      <c r="AO339" s="1">
        <v>0</v>
      </c>
      <c r="AP339" s="1">
        <v>0</v>
      </c>
      <c r="AQ339" s="17">
        <v>4</v>
      </c>
      <c r="AR339" s="1">
        <v>2</v>
      </c>
      <c r="AS339" s="3">
        <v>2</v>
      </c>
      <c r="AT339" s="17" t="s">
        <v>259</v>
      </c>
      <c r="AU339" s="3">
        <v>2</v>
      </c>
      <c r="AV339" s="17">
        <v>1</v>
      </c>
      <c r="AW339" s="1">
        <v>0</v>
      </c>
      <c r="AX339" s="1">
        <v>1</v>
      </c>
      <c r="AY339" s="1">
        <v>1</v>
      </c>
      <c r="AZ339" s="1">
        <v>1</v>
      </c>
      <c r="BA339" s="1">
        <v>1</v>
      </c>
      <c r="BB339" s="107">
        <v>1</v>
      </c>
      <c r="BC339" s="22">
        <v>0</v>
      </c>
      <c r="BD339" s="22">
        <v>1</v>
      </c>
      <c r="BE339" s="22"/>
      <c r="BF339" s="1">
        <v>1</v>
      </c>
      <c r="BG339" s="1">
        <v>1</v>
      </c>
      <c r="BH339" s="17">
        <v>1</v>
      </c>
      <c r="BI339" s="1">
        <v>0</v>
      </c>
      <c r="BJ339" s="17">
        <v>0</v>
      </c>
      <c r="BK339" s="23">
        <v>4</v>
      </c>
      <c r="BL339" s="1">
        <v>0</v>
      </c>
      <c r="BM339" s="1">
        <v>0</v>
      </c>
      <c r="BN339" s="1">
        <v>0</v>
      </c>
      <c r="BO339" s="1">
        <v>0</v>
      </c>
      <c r="BP339" s="1">
        <v>4</v>
      </c>
      <c r="BQ339" s="1">
        <v>3</v>
      </c>
      <c r="BR339" s="1">
        <v>152.5</v>
      </c>
      <c r="BS339" s="1">
        <v>2</v>
      </c>
      <c r="BT339" s="1">
        <v>3</v>
      </c>
      <c r="BU339" s="1">
        <v>4</v>
      </c>
      <c r="BW339" s="1">
        <v>4.29</v>
      </c>
      <c r="BX339" s="1">
        <v>2</v>
      </c>
      <c r="BY339" s="1">
        <v>2</v>
      </c>
      <c r="BZ339" s="1">
        <v>69</v>
      </c>
      <c r="CA339" s="1">
        <v>148</v>
      </c>
      <c r="CB339" s="24">
        <v>2</v>
      </c>
      <c r="CC339" s="24">
        <v>137</v>
      </c>
      <c r="CD339" s="48">
        <f t="shared" si="165"/>
        <v>2.74</v>
      </c>
      <c r="CE339" s="48">
        <v>3</v>
      </c>
      <c r="CF339" s="25">
        <v>0</v>
      </c>
      <c r="CG339" s="17">
        <v>0</v>
      </c>
      <c r="CH339" s="17">
        <v>0</v>
      </c>
      <c r="CI339" s="17">
        <v>0</v>
      </c>
      <c r="CJ339" s="17">
        <v>0</v>
      </c>
      <c r="CK339" s="17">
        <v>137</v>
      </c>
      <c r="CL339" s="1">
        <f t="shared" ref="CL339:CL402" si="168">CK339/50</f>
        <v>2.74</v>
      </c>
      <c r="CM339" s="22">
        <v>11.9</v>
      </c>
      <c r="CN339" s="17">
        <v>1</v>
      </c>
      <c r="CO339" s="1">
        <v>90.9</v>
      </c>
      <c r="CP339" s="1">
        <v>6</v>
      </c>
      <c r="CQ339" s="1">
        <f t="shared" si="164"/>
        <v>9.09</v>
      </c>
      <c r="CR339" s="1">
        <v>1.04</v>
      </c>
      <c r="CS339" s="1">
        <f t="shared" si="166"/>
        <v>10.4</v>
      </c>
      <c r="CT339" s="107">
        <v>1</v>
      </c>
      <c r="CU339" s="22">
        <v>42</v>
      </c>
      <c r="CV339" s="107">
        <v>2</v>
      </c>
      <c r="CW339" s="22">
        <v>19.2</v>
      </c>
      <c r="CX339" s="26">
        <f t="shared" si="155"/>
        <v>1.28330122870355</v>
      </c>
      <c r="CY339" s="27">
        <f t="shared" si="156"/>
        <v>0.846978810944343</v>
      </c>
      <c r="CZ339" s="26">
        <f t="shared" si="157"/>
        <v>3.57</v>
      </c>
      <c r="DA339" s="28">
        <f t="shared" si="158"/>
        <v>-2.72302118905566</v>
      </c>
      <c r="DB339" s="107">
        <v>1</v>
      </c>
      <c r="DC339" s="1">
        <v>1</v>
      </c>
      <c r="DD339" s="17">
        <v>1</v>
      </c>
      <c r="DE339" s="29">
        <f t="shared" si="149"/>
        <v>0</v>
      </c>
      <c r="DF339" s="29">
        <v>0</v>
      </c>
      <c r="DG339" s="1">
        <v>16</v>
      </c>
      <c r="DH339" s="1">
        <f t="shared" si="167"/>
        <v>1.6</v>
      </c>
      <c r="DI339" s="1">
        <v>19</v>
      </c>
      <c r="DJ339" s="1">
        <f t="shared" si="159"/>
        <v>1.9</v>
      </c>
      <c r="DK339" s="17">
        <v>1</v>
      </c>
      <c r="DL339" s="1">
        <v>54</v>
      </c>
      <c r="DM339" s="1">
        <v>16</v>
      </c>
      <c r="DN339" s="1">
        <f t="shared" ref="DN339:DN402" si="169">DM339/10</f>
        <v>1.6</v>
      </c>
      <c r="DO339" s="1">
        <v>6555</v>
      </c>
      <c r="DP339" s="1">
        <v>2</v>
      </c>
      <c r="DQ339" s="1">
        <f t="shared" ref="DQ339:DQ402" si="170">DO339/1000</f>
        <v>6.555</v>
      </c>
      <c r="DR339" s="1">
        <v>77</v>
      </c>
      <c r="DS339" s="25">
        <v>5.4</v>
      </c>
      <c r="DT339" s="1" t="s">
        <v>260</v>
      </c>
      <c r="DU339" s="1">
        <v>1</v>
      </c>
      <c r="DV339" s="1">
        <v>6</v>
      </c>
      <c r="DW339" s="1">
        <v>1</v>
      </c>
      <c r="DX339" s="20">
        <v>10.39</v>
      </c>
      <c r="DY339" s="1">
        <v>82.3</v>
      </c>
      <c r="DZ339" s="30">
        <v>150</v>
      </c>
      <c r="EA339" s="1">
        <v>105</v>
      </c>
      <c r="EE339" s="1">
        <v>46</v>
      </c>
      <c r="EF339" s="1">
        <v>49</v>
      </c>
      <c r="EG339" s="26">
        <f t="shared" si="150"/>
        <v>1.69019608002851</v>
      </c>
      <c r="EH339" s="26">
        <f t="shared" si="151"/>
        <v>1.11552941281882</v>
      </c>
      <c r="EI339" s="1">
        <f t="shared" si="152"/>
        <v>3.91</v>
      </c>
      <c r="EJ339" s="28">
        <f t="shared" si="153"/>
        <v>-2.79447058718118</v>
      </c>
      <c r="EK339" s="22">
        <v>1</v>
      </c>
      <c r="EL339" s="3">
        <v>1</v>
      </c>
      <c r="EM339" s="1">
        <v>394</v>
      </c>
      <c r="EN339" s="1">
        <v>271</v>
      </c>
      <c r="EO339" s="1">
        <v>63</v>
      </c>
      <c r="EP339" s="1">
        <v>20</v>
      </c>
      <c r="EQ339" s="1">
        <v>6370</v>
      </c>
      <c r="ER339" s="25">
        <v>80</v>
      </c>
      <c r="ES339" s="23">
        <v>111.9</v>
      </c>
      <c r="ET339" s="1">
        <v>1</v>
      </c>
      <c r="EU339" s="1">
        <v>6.54</v>
      </c>
      <c r="EV339" s="1">
        <v>83.7</v>
      </c>
      <c r="EW339" s="30">
        <v>134</v>
      </c>
      <c r="EX339" s="1">
        <v>124</v>
      </c>
      <c r="EY339" s="1">
        <v>14.8</v>
      </c>
      <c r="EZ339" s="1">
        <v>54.1</v>
      </c>
      <c r="FA339" s="1">
        <v>1.3</v>
      </c>
      <c r="FB339" s="1">
        <v>38</v>
      </c>
      <c r="FC339" s="1">
        <v>12.4</v>
      </c>
      <c r="FD339" s="1">
        <v>47</v>
      </c>
      <c r="FE339" s="1">
        <v>29</v>
      </c>
      <c r="FF339" s="1">
        <v>61</v>
      </c>
      <c r="FG339" s="1">
        <v>34</v>
      </c>
      <c r="FH339" s="1">
        <v>4484</v>
      </c>
      <c r="FI339" s="1">
        <v>78</v>
      </c>
      <c r="FK339" s="20">
        <v>38.7</v>
      </c>
      <c r="FL339" s="1">
        <v>36.9</v>
      </c>
      <c r="FM339" s="17"/>
      <c r="FN339" s="31">
        <v>1</v>
      </c>
      <c r="FO339" s="157">
        <v>1</v>
      </c>
      <c r="FP339" s="1">
        <v>0</v>
      </c>
      <c r="FQ339" s="1">
        <v>0</v>
      </c>
      <c r="FR339" s="1" t="s">
        <v>596</v>
      </c>
      <c r="FS339" s="1">
        <v>0</v>
      </c>
      <c r="FT339" s="1">
        <f t="shared" si="160"/>
        <v>0</v>
      </c>
      <c r="FU339" s="1">
        <v>1</v>
      </c>
      <c r="FV339" s="1">
        <f t="shared" si="161"/>
        <v>1</v>
      </c>
      <c r="FW339" s="1">
        <v>1</v>
      </c>
      <c r="FX339" s="1">
        <v>0</v>
      </c>
      <c r="FY339" s="17">
        <v>0</v>
      </c>
      <c r="FZ339" s="1">
        <v>0</v>
      </c>
      <c r="GB339" s="1">
        <v>0</v>
      </c>
      <c r="GC339" s="1">
        <v>0</v>
      </c>
      <c r="GD339" s="17">
        <v>0</v>
      </c>
      <c r="GE339" s="1">
        <v>0</v>
      </c>
      <c r="GG339" s="1">
        <v>0</v>
      </c>
      <c r="GH339" s="1">
        <v>0</v>
      </c>
      <c r="GI339" s="17">
        <v>0</v>
      </c>
      <c r="GJ339" s="1">
        <v>0</v>
      </c>
      <c r="GK339" s="1">
        <v>0</v>
      </c>
      <c r="GL339" s="1">
        <v>0</v>
      </c>
      <c r="GM339" s="32">
        <v>0</v>
      </c>
      <c r="GN339" s="17">
        <v>0</v>
      </c>
      <c r="GO339" s="17">
        <v>0</v>
      </c>
      <c r="GP339" s="1">
        <v>0</v>
      </c>
      <c r="GQ339" s="1">
        <v>0</v>
      </c>
      <c r="GR339" s="1">
        <v>0</v>
      </c>
      <c r="GS339" s="1">
        <v>0</v>
      </c>
      <c r="GT339" s="32">
        <v>0</v>
      </c>
      <c r="GU339" s="32">
        <v>0</v>
      </c>
      <c r="GV339" s="1">
        <v>0</v>
      </c>
      <c r="GW339" s="1">
        <v>0</v>
      </c>
      <c r="GX339" s="157">
        <v>0</v>
      </c>
      <c r="GY339" s="17">
        <v>0</v>
      </c>
      <c r="GZ339" s="17">
        <v>0</v>
      </c>
      <c r="HA339" s="25">
        <v>0</v>
      </c>
      <c r="HB339" s="1">
        <v>0</v>
      </c>
      <c r="HC339" s="17">
        <v>0</v>
      </c>
      <c r="HD339" s="170">
        <v>0</v>
      </c>
      <c r="HE339" s="17">
        <v>0</v>
      </c>
      <c r="HF339" s="17">
        <v>0</v>
      </c>
      <c r="HG339" s="17">
        <v>0</v>
      </c>
      <c r="HH339" s="17">
        <v>0</v>
      </c>
      <c r="HI339" s="17">
        <v>0</v>
      </c>
      <c r="HL339" s="1">
        <v>0</v>
      </c>
      <c r="HM339" s="1">
        <v>0</v>
      </c>
      <c r="HN339" s="1">
        <v>0</v>
      </c>
      <c r="HO339" s="1">
        <v>0</v>
      </c>
      <c r="HP339" s="1">
        <v>0</v>
      </c>
      <c r="HQ339" s="1">
        <v>0</v>
      </c>
      <c r="HR339" s="32">
        <v>0</v>
      </c>
      <c r="HS339" s="1">
        <v>0</v>
      </c>
      <c r="HT339" s="32">
        <v>0</v>
      </c>
      <c r="HU339" s="32">
        <v>0</v>
      </c>
      <c r="HW339" s="32">
        <v>0</v>
      </c>
      <c r="HX339" s="32">
        <v>0</v>
      </c>
      <c r="HY339" s="1">
        <f t="shared" si="162"/>
        <v>0</v>
      </c>
      <c r="HZ339" s="1">
        <v>0</v>
      </c>
      <c r="IA339" s="1">
        <f t="shared" si="163"/>
        <v>0</v>
      </c>
      <c r="IB339" s="1">
        <v>0</v>
      </c>
      <c r="IC339" s="1">
        <v>0</v>
      </c>
      <c r="ID339" s="23" t="s">
        <v>1328</v>
      </c>
      <c r="IE339" s="23"/>
      <c r="IF339" s="23"/>
      <c r="IG339" s="36">
        <v>4</v>
      </c>
      <c r="IH339" s="37" t="s">
        <v>242</v>
      </c>
      <c r="II339" s="179">
        <v>0</v>
      </c>
      <c r="IJ339" s="1" t="s">
        <v>1329</v>
      </c>
      <c r="IK339" s="1" t="s">
        <v>418</v>
      </c>
      <c r="IL339" s="38" t="s">
        <v>242</v>
      </c>
      <c r="IM339" s="1">
        <v>0</v>
      </c>
      <c r="IN339" s="1">
        <v>0</v>
      </c>
      <c r="IO339" s="1">
        <v>1.56</v>
      </c>
      <c r="IQ339" s="1">
        <v>5.01</v>
      </c>
      <c r="IR339" s="1">
        <v>72</v>
      </c>
      <c r="IS339" s="1">
        <v>143</v>
      </c>
      <c r="IT339" s="1">
        <v>147</v>
      </c>
      <c r="IU339" s="1">
        <v>12.3</v>
      </c>
      <c r="IV339" s="1">
        <v>83</v>
      </c>
      <c r="IW339" s="1">
        <v>1.07</v>
      </c>
      <c r="IX339" s="1">
        <v>44</v>
      </c>
      <c r="IY339" s="1">
        <v>15.2</v>
      </c>
      <c r="IZ339" s="1">
        <v>20</v>
      </c>
      <c r="JA339" s="1">
        <v>22</v>
      </c>
      <c r="JB339" s="1">
        <v>68</v>
      </c>
      <c r="JC339" s="1">
        <v>28</v>
      </c>
      <c r="JD339" s="1">
        <v>7413</v>
      </c>
      <c r="JE339" s="23">
        <v>77</v>
      </c>
      <c r="JI339" s="38" t="s">
        <v>242</v>
      </c>
      <c r="JN339" s="23"/>
    </row>
    <row r="340" s="1" customFormat="1" ht="45" spans="1:274">
      <c r="A340" s="17">
        <v>199</v>
      </c>
      <c r="B340" s="49">
        <v>3001601389</v>
      </c>
      <c r="C340" s="49" t="s">
        <v>1330</v>
      </c>
      <c r="E340" s="49">
        <v>3</v>
      </c>
      <c r="F340" s="49">
        <v>2</v>
      </c>
      <c r="G340" s="17">
        <v>3</v>
      </c>
      <c r="H340" s="1">
        <v>2</v>
      </c>
      <c r="I340" s="71">
        <v>63.4962354551677</v>
      </c>
      <c r="J340" s="47">
        <v>2</v>
      </c>
      <c r="K340" s="68">
        <f t="shared" si="154"/>
        <v>6.34962354551677</v>
      </c>
      <c r="L340" s="49">
        <v>4</v>
      </c>
      <c r="M340" s="78">
        <v>20911</v>
      </c>
      <c r="N340" s="1">
        <v>0</v>
      </c>
      <c r="O340" s="1">
        <v>0</v>
      </c>
      <c r="P340" s="1">
        <v>0</v>
      </c>
      <c r="Q340" s="1">
        <v>0</v>
      </c>
      <c r="R340" s="1">
        <v>0</v>
      </c>
      <c r="S340" s="19">
        <v>335</v>
      </c>
      <c r="T340" s="83">
        <v>338</v>
      </c>
      <c r="U340" s="1">
        <v>1</v>
      </c>
      <c r="V340" s="1">
        <v>1</v>
      </c>
      <c r="W340" s="1">
        <v>1</v>
      </c>
      <c r="X340" s="1">
        <v>1</v>
      </c>
      <c r="Z340" s="102">
        <v>44103</v>
      </c>
      <c r="AA340" s="17">
        <v>58</v>
      </c>
      <c r="AB340" s="17" t="s">
        <v>1331</v>
      </c>
      <c r="AC340" s="1">
        <v>22.3</v>
      </c>
      <c r="AD340" s="17">
        <v>1</v>
      </c>
      <c r="AE340" s="20" t="s">
        <v>298</v>
      </c>
      <c r="AF340" s="16"/>
      <c r="AG340" s="16" t="s">
        <v>235</v>
      </c>
      <c r="AH340" s="16">
        <v>1</v>
      </c>
      <c r="AI340" s="21">
        <v>1</v>
      </c>
      <c r="AJ340" s="16">
        <v>1.2</v>
      </c>
      <c r="AK340" s="17">
        <v>1.2</v>
      </c>
      <c r="AL340" s="22">
        <v>1</v>
      </c>
      <c r="AM340" s="1">
        <v>1</v>
      </c>
      <c r="AN340" s="1">
        <v>1</v>
      </c>
      <c r="AO340" s="1">
        <v>0</v>
      </c>
      <c r="AP340" s="1">
        <v>0</v>
      </c>
      <c r="AQ340" s="17">
        <v>1</v>
      </c>
      <c r="AR340" s="1">
        <v>1</v>
      </c>
      <c r="AS340" s="1">
        <v>1</v>
      </c>
      <c r="AT340" s="17">
        <v>0</v>
      </c>
      <c r="AU340" s="17">
        <v>0</v>
      </c>
      <c r="AV340" s="17">
        <v>0</v>
      </c>
      <c r="AW340" s="1">
        <v>0</v>
      </c>
      <c r="AX340" s="1">
        <v>1</v>
      </c>
      <c r="AY340" s="1">
        <v>1</v>
      </c>
      <c r="AZ340" s="1">
        <v>1</v>
      </c>
      <c r="BA340" s="1">
        <v>1</v>
      </c>
      <c r="BB340" s="107">
        <v>1</v>
      </c>
      <c r="BC340" s="22">
        <v>0</v>
      </c>
      <c r="BD340" s="22">
        <v>0</v>
      </c>
      <c r="BE340" s="22"/>
      <c r="BF340" s="1">
        <v>1</v>
      </c>
      <c r="BG340" s="1">
        <v>1</v>
      </c>
      <c r="BH340" s="17">
        <v>1</v>
      </c>
      <c r="BI340" s="1">
        <v>0</v>
      </c>
      <c r="BJ340" s="17">
        <v>0</v>
      </c>
      <c r="BK340" s="23">
        <v>1</v>
      </c>
      <c r="BL340" s="1">
        <v>0</v>
      </c>
      <c r="BM340" s="1">
        <v>0</v>
      </c>
      <c r="BN340" s="1">
        <v>1</v>
      </c>
      <c r="BO340" s="1" t="s">
        <v>1332</v>
      </c>
      <c r="BP340" s="1">
        <v>1</v>
      </c>
      <c r="BQ340" s="1">
        <v>1</v>
      </c>
      <c r="BR340" s="1">
        <v>17.9</v>
      </c>
      <c r="BS340" s="1">
        <v>1</v>
      </c>
      <c r="BT340" s="1">
        <v>2</v>
      </c>
      <c r="BU340" s="1">
        <v>3</v>
      </c>
      <c r="BW340" s="1">
        <v>3.26</v>
      </c>
      <c r="BX340" s="17">
        <v>1</v>
      </c>
      <c r="BY340" s="1">
        <v>2</v>
      </c>
      <c r="BZ340" s="1">
        <v>54.3</v>
      </c>
      <c r="CA340" s="1">
        <v>117</v>
      </c>
      <c r="CB340" s="24">
        <v>1</v>
      </c>
      <c r="CC340" s="24">
        <v>58</v>
      </c>
      <c r="CD340" s="48">
        <f t="shared" si="165"/>
        <v>1.16</v>
      </c>
      <c r="CE340" s="48">
        <v>2</v>
      </c>
      <c r="CF340" s="25">
        <v>0</v>
      </c>
      <c r="CG340" s="17">
        <v>0</v>
      </c>
      <c r="CH340" s="17">
        <v>0</v>
      </c>
      <c r="CI340" s="17">
        <v>0</v>
      </c>
      <c r="CJ340" s="17">
        <v>0</v>
      </c>
      <c r="CK340" s="17">
        <v>58</v>
      </c>
      <c r="CL340" s="1">
        <f t="shared" si="168"/>
        <v>1.16</v>
      </c>
      <c r="CM340" s="22">
        <v>14.2</v>
      </c>
      <c r="CN340" s="17">
        <v>1</v>
      </c>
      <c r="CO340" s="1">
        <v>61.6</v>
      </c>
      <c r="CP340" s="1">
        <v>3</v>
      </c>
      <c r="CQ340" s="1">
        <f t="shared" si="164"/>
        <v>6.16</v>
      </c>
      <c r="CR340" s="1">
        <v>1.24</v>
      </c>
      <c r="CS340" s="1">
        <f t="shared" si="166"/>
        <v>12.4</v>
      </c>
      <c r="CT340" s="22">
        <v>2</v>
      </c>
      <c r="CU340" s="22">
        <v>34</v>
      </c>
      <c r="CV340" s="22">
        <v>1</v>
      </c>
      <c r="CW340" s="22">
        <v>14.9</v>
      </c>
      <c r="CX340" s="26">
        <f t="shared" si="155"/>
        <v>1.17318626841227</v>
      </c>
      <c r="CY340" s="27">
        <f t="shared" si="156"/>
        <v>0.774302937152101</v>
      </c>
      <c r="CZ340" s="26">
        <f t="shared" si="157"/>
        <v>2.89</v>
      </c>
      <c r="DA340" s="28">
        <f t="shared" si="158"/>
        <v>-2.1156970628479</v>
      </c>
      <c r="DB340" s="22">
        <v>2</v>
      </c>
      <c r="DC340" s="1">
        <v>1</v>
      </c>
      <c r="DD340" s="17">
        <v>2</v>
      </c>
      <c r="DE340" s="29">
        <f t="shared" si="149"/>
        <v>0</v>
      </c>
      <c r="DF340" s="29">
        <v>0</v>
      </c>
      <c r="DG340" s="1">
        <v>26</v>
      </c>
      <c r="DH340" s="1">
        <f t="shared" si="167"/>
        <v>2.6</v>
      </c>
      <c r="DI340" s="1">
        <v>41</v>
      </c>
      <c r="DJ340" s="1">
        <f t="shared" si="159"/>
        <v>4.1</v>
      </c>
      <c r="DK340" s="1">
        <v>3</v>
      </c>
      <c r="DL340" s="1">
        <v>101</v>
      </c>
      <c r="DM340" s="1">
        <v>58</v>
      </c>
      <c r="DN340" s="1">
        <f t="shared" si="169"/>
        <v>5.8</v>
      </c>
      <c r="DO340" s="1">
        <v>4462</v>
      </c>
      <c r="DP340" s="1">
        <v>2</v>
      </c>
      <c r="DQ340" s="1">
        <f t="shared" si="170"/>
        <v>4.462</v>
      </c>
      <c r="DR340" s="1">
        <v>59</v>
      </c>
      <c r="DS340" s="25">
        <v>4.3</v>
      </c>
      <c r="DT340" s="1" t="s">
        <v>260</v>
      </c>
      <c r="DU340" s="1">
        <v>1</v>
      </c>
      <c r="DV340" s="1">
        <v>6</v>
      </c>
      <c r="DW340" s="1">
        <v>1</v>
      </c>
      <c r="DX340" s="20">
        <v>5.05</v>
      </c>
      <c r="DY340" s="1">
        <v>66.9</v>
      </c>
      <c r="DZ340" s="30">
        <v>123</v>
      </c>
      <c r="EA340" s="1">
        <v>72</v>
      </c>
      <c r="EB340" s="1">
        <v>14.3</v>
      </c>
      <c r="EC340" s="1">
        <v>60.9</v>
      </c>
      <c r="ED340" s="1">
        <v>1.25</v>
      </c>
      <c r="EE340" s="1">
        <v>34</v>
      </c>
      <c r="EF340" s="1">
        <v>24.5</v>
      </c>
      <c r="EG340" s="26">
        <f t="shared" si="150"/>
        <v>1.38916608436453</v>
      </c>
      <c r="EH340" s="26">
        <f t="shared" si="151"/>
        <v>0.916849615680591</v>
      </c>
      <c r="EI340" s="1">
        <f t="shared" si="152"/>
        <v>2.89</v>
      </c>
      <c r="EJ340" s="28">
        <f t="shared" si="153"/>
        <v>-1.97315038431941</v>
      </c>
      <c r="EK340" s="22">
        <v>2</v>
      </c>
      <c r="EL340" s="1">
        <v>2</v>
      </c>
      <c r="EM340" s="1">
        <v>62</v>
      </c>
      <c r="EN340" s="1">
        <v>129</v>
      </c>
      <c r="EO340" s="1">
        <v>102</v>
      </c>
      <c r="EP340" s="1">
        <v>60</v>
      </c>
      <c r="EQ340" s="1">
        <v>4545</v>
      </c>
      <c r="ER340" s="25">
        <v>57</v>
      </c>
      <c r="ES340" s="23"/>
      <c r="ET340" s="1">
        <v>1</v>
      </c>
      <c r="EU340" s="1">
        <v>4.18</v>
      </c>
      <c r="EV340" s="1">
        <v>45.3</v>
      </c>
      <c r="EW340" s="30">
        <v>124</v>
      </c>
      <c r="EX340" s="1">
        <v>82</v>
      </c>
      <c r="EY340" s="1">
        <v>14.4</v>
      </c>
      <c r="EZ340" s="1">
        <v>60.1</v>
      </c>
      <c r="FA340" s="1">
        <v>1.26</v>
      </c>
      <c r="FB340" s="1">
        <v>35</v>
      </c>
      <c r="FC340" s="1">
        <v>15.6</v>
      </c>
      <c r="FD340" s="1">
        <v>29</v>
      </c>
      <c r="FE340" s="1">
        <v>46</v>
      </c>
      <c r="FF340" s="1">
        <v>102</v>
      </c>
      <c r="FG340" s="1">
        <v>58</v>
      </c>
      <c r="FH340" s="1">
        <v>4351</v>
      </c>
      <c r="FI340" s="1">
        <v>64</v>
      </c>
      <c r="FK340" s="20">
        <v>37.2</v>
      </c>
      <c r="FL340" s="1">
        <v>36.9</v>
      </c>
      <c r="FN340" s="31">
        <v>0</v>
      </c>
      <c r="FO340" s="32">
        <v>0</v>
      </c>
      <c r="FP340" s="1" t="s">
        <v>1333</v>
      </c>
      <c r="FQ340" s="1">
        <v>1</v>
      </c>
      <c r="FR340" s="1">
        <v>0</v>
      </c>
      <c r="FS340" s="1">
        <v>0</v>
      </c>
      <c r="FT340" s="1">
        <f t="shared" si="160"/>
        <v>0</v>
      </c>
      <c r="FU340" s="1">
        <v>0</v>
      </c>
      <c r="FV340" s="1">
        <f t="shared" si="161"/>
        <v>0</v>
      </c>
      <c r="FW340" s="1">
        <v>0</v>
      </c>
      <c r="FX340" s="1">
        <v>0</v>
      </c>
      <c r="FY340" s="17">
        <v>0</v>
      </c>
      <c r="FZ340" s="1">
        <v>0</v>
      </c>
      <c r="GB340" s="1">
        <v>0</v>
      </c>
      <c r="GC340" s="1">
        <v>0</v>
      </c>
      <c r="GD340" s="17">
        <v>0</v>
      </c>
      <c r="GE340" s="1">
        <v>0</v>
      </c>
      <c r="GG340" s="1">
        <v>0</v>
      </c>
      <c r="GH340" s="1">
        <v>0</v>
      </c>
      <c r="GI340" s="17">
        <v>0</v>
      </c>
      <c r="GJ340" s="1">
        <v>0</v>
      </c>
      <c r="GK340" s="1">
        <v>0</v>
      </c>
      <c r="GL340" s="1">
        <v>0</v>
      </c>
      <c r="GM340" s="32">
        <v>0</v>
      </c>
      <c r="GN340" s="17">
        <v>0</v>
      </c>
      <c r="GO340" s="17">
        <v>0</v>
      </c>
      <c r="GP340" s="1">
        <v>0</v>
      </c>
      <c r="GQ340" s="1">
        <v>0</v>
      </c>
      <c r="GR340" s="1">
        <v>0</v>
      </c>
      <c r="GS340" s="1">
        <v>0</v>
      </c>
      <c r="GT340" s="32">
        <v>0</v>
      </c>
      <c r="GU340" s="32">
        <v>0</v>
      </c>
      <c r="GV340" s="1">
        <v>0</v>
      </c>
      <c r="GW340" s="1">
        <v>0</v>
      </c>
      <c r="GX340" s="157">
        <v>0</v>
      </c>
      <c r="GY340" s="17">
        <v>0</v>
      </c>
      <c r="GZ340" s="17">
        <v>0</v>
      </c>
      <c r="HA340" s="25">
        <v>0</v>
      </c>
      <c r="HB340" s="1">
        <v>0</v>
      </c>
      <c r="HC340" s="17">
        <v>0</v>
      </c>
      <c r="HD340" s="170">
        <v>0</v>
      </c>
      <c r="HE340" s="17">
        <v>0</v>
      </c>
      <c r="HF340" s="17">
        <v>0</v>
      </c>
      <c r="HG340" s="17">
        <v>0</v>
      </c>
      <c r="HH340" s="17">
        <v>0</v>
      </c>
      <c r="HI340" s="17">
        <v>0</v>
      </c>
      <c r="HL340" s="1">
        <v>0</v>
      </c>
      <c r="HM340" s="1">
        <v>0</v>
      </c>
      <c r="HN340" s="1">
        <v>0</v>
      </c>
      <c r="HO340" s="1">
        <v>0</v>
      </c>
      <c r="HP340" s="1">
        <v>0</v>
      </c>
      <c r="HQ340" s="1">
        <v>0</v>
      </c>
      <c r="HR340" s="32">
        <v>0</v>
      </c>
      <c r="HS340" s="1">
        <v>0</v>
      </c>
      <c r="HT340" s="32">
        <v>0</v>
      </c>
      <c r="HU340" s="32">
        <v>0</v>
      </c>
      <c r="HW340" s="32">
        <v>0</v>
      </c>
      <c r="HX340" s="32">
        <v>0</v>
      </c>
      <c r="HY340" s="1">
        <f t="shared" si="162"/>
        <v>0</v>
      </c>
      <c r="HZ340" s="1">
        <v>0</v>
      </c>
      <c r="IA340" s="1">
        <f t="shared" si="163"/>
        <v>0</v>
      </c>
      <c r="IB340" s="1">
        <v>0</v>
      </c>
      <c r="IC340" s="1">
        <v>0</v>
      </c>
      <c r="ID340" s="23">
        <v>0</v>
      </c>
      <c r="IE340" s="23"/>
      <c r="IF340" s="23"/>
      <c r="IG340" s="36">
        <v>1</v>
      </c>
      <c r="IH340" s="37" t="s">
        <v>242</v>
      </c>
      <c r="II340" s="179">
        <v>0</v>
      </c>
      <c r="IJ340" s="1" t="s">
        <v>1334</v>
      </c>
      <c r="IK340" s="1" t="s">
        <v>1335</v>
      </c>
      <c r="IL340" s="38"/>
      <c r="IM340" s="1">
        <v>0</v>
      </c>
      <c r="IN340" s="1">
        <v>0</v>
      </c>
      <c r="JE340" s="23"/>
      <c r="JI340" s="38"/>
      <c r="JN340" s="23"/>
    </row>
    <row r="341" s="3" customFormat="1" ht="30" spans="2:274">
      <c r="B341" s="54"/>
      <c r="C341" s="54"/>
      <c r="E341" s="54">
        <v>3</v>
      </c>
      <c r="F341" s="49">
        <v>2</v>
      </c>
      <c r="G341" s="66">
        <v>3</v>
      </c>
      <c r="H341" s="66">
        <v>2</v>
      </c>
      <c r="I341" s="71">
        <v>63.750855578371</v>
      </c>
      <c r="J341" s="47">
        <v>2</v>
      </c>
      <c r="K341" s="68">
        <f t="shared" si="154"/>
        <v>6.3750855578371</v>
      </c>
      <c r="L341" s="49">
        <v>4</v>
      </c>
      <c r="M341" s="79">
        <v>20911</v>
      </c>
      <c r="N341" s="66">
        <v>0</v>
      </c>
      <c r="O341" s="66">
        <v>0</v>
      </c>
      <c r="P341" s="66">
        <v>0</v>
      </c>
      <c r="Q341" s="66">
        <v>0</v>
      </c>
      <c r="R341" s="1">
        <v>0</v>
      </c>
      <c r="S341" s="19">
        <v>336</v>
      </c>
      <c r="T341" s="83">
        <v>339</v>
      </c>
      <c r="U341" s="3">
        <v>2</v>
      </c>
      <c r="V341" s="3">
        <v>2</v>
      </c>
      <c r="W341" s="1">
        <v>2</v>
      </c>
      <c r="X341" s="1">
        <v>1</v>
      </c>
      <c r="Z341" s="92">
        <v>44196</v>
      </c>
      <c r="AA341" s="66">
        <v>67</v>
      </c>
      <c r="AB341" s="66" t="s">
        <v>1336</v>
      </c>
      <c r="AC341" s="3">
        <v>22.3</v>
      </c>
      <c r="AD341" s="17">
        <v>1</v>
      </c>
      <c r="AE341" s="95" t="s">
        <v>1337</v>
      </c>
      <c r="AF341" s="94"/>
      <c r="AG341" s="94" t="s">
        <v>251</v>
      </c>
      <c r="AH341" s="94">
        <v>2</v>
      </c>
      <c r="AI341" s="21">
        <v>2</v>
      </c>
      <c r="AJ341" s="94">
        <v>1.2</v>
      </c>
      <c r="AK341" s="66">
        <v>1.2</v>
      </c>
      <c r="AL341" s="22">
        <v>1</v>
      </c>
      <c r="AM341" s="3">
        <v>1</v>
      </c>
      <c r="AN341" s="3">
        <v>1</v>
      </c>
      <c r="AO341" s="3">
        <v>0</v>
      </c>
      <c r="AP341" s="3">
        <v>0</v>
      </c>
      <c r="AQ341" s="66">
        <v>1</v>
      </c>
      <c r="AR341" s="1">
        <v>1</v>
      </c>
      <c r="AS341" s="66">
        <v>1</v>
      </c>
      <c r="AT341" s="66">
        <v>0</v>
      </c>
      <c r="AU341" s="66">
        <v>0</v>
      </c>
      <c r="AV341" s="66">
        <v>0</v>
      </c>
      <c r="AW341" s="3">
        <v>0</v>
      </c>
      <c r="AX341" s="3">
        <v>1</v>
      </c>
      <c r="AY341" s="3">
        <v>1</v>
      </c>
      <c r="AZ341" s="3">
        <v>1</v>
      </c>
      <c r="BA341" s="1">
        <v>1</v>
      </c>
      <c r="BB341" s="66">
        <v>1</v>
      </c>
      <c r="BC341" s="22">
        <v>0</v>
      </c>
      <c r="BD341" s="3">
        <v>0</v>
      </c>
      <c r="BF341" s="3">
        <v>1</v>
      </c>
      <c r="BG341" s="3">
        <v>1</v>
      </c>
      <c r="BH341" s="17">
        <v>1</v>
      </c>
      <c r="BI341" s="3">
        <v>0</v>
      </c>
      <c r="BJ341" s="66">
        <v>0</v>
      </c>
      <c r="BK341" s="118">
        <v>1</v>
      </c>
      <c r="BL341" s="3">
        <v>0</v>
      </c>
      <c r="BM341" s="3">
        <v>0</v>
      </c>
      <c r="BN341" s="3">
        <v>1</v>
      </c>
      <c r="BO341" s="3">
        <v>0</v>
      </c>
      <c r="BP341" s="1">
        <v>1</v>
      </c>
      <c r="BQ341" s="66">
        <v>1</v>
      </c>
      <c r="BR341" s="3">
        <v>7.83</v>
      </c>
      <c r="BS341" s="1">
        <v>1</v>
      </c>
      <c r="BT341" s="1">
        <v>2</v>
      </c>
      <c r="BU341" s="1">
        <v>2</v>
      </c>
      <c r="BW341" s="3">
        <v>3.83</v>
      </c>
      <c r="BX341" s="17">
        <v>1</v>
      </c>
      <c r="BY341" s="1">
        <v>2</v>
      </c>
      <c r="BZ341" s="3">
        <v>50.4</v>
      </c>
      <c r="CA341" s="3">
        <v>108</v>
      </c>
      <c r="CB341" s="24">
        <v>1</v>
      </c>
      <c r="CC341" s="3">
        <v>54</v>
      </c>
      <c r="CD341" s="48">
        <f t="shared" si="165"/>
        <v>1.08</v>
      </c>
      <c r="CE341" s="48">
        <v>2</v>
      </c>
      <c r="CF341" s="129">
        <v>0</v>
      </c>
      <c r="CG341" s="3">
        <v>0</v>
      </c>
      <c r="CH341" s="3">
        <v>0</v>
      </c>
      <c r="CI341" s="3">
        <v>0</v>
      </c>
      <c r="CJ341" s="3">
        <v>0</v>
      </c>
      <c r="CK341" s="3">
        <v>54</v>
      </c>
      <c r="CL341" s="1">
        <f t="shared" si="168"/>
        <v>1.08</v>
      </c>
      <c r="CM341" s="3">
        <v>14.2</v>
      </c>
      <c r="CN341" s="17">
        <v>1</v>
      </c>
      <c r="CO341" s="3">
        <v>61.6</v>
      </c>
      <c r="CP341" s="1">
        <v>3</v>
      </c>
      <c r="CQ341" s="1">
        <f t="shared" si="164"/>
        <v>6.16</v>
      </c>
      <c r="CR341" s="3">
        <v>1.24</v>
      </c>
      <c r="CS341" s="1">
        <f t="shared" si="166"/>
        <v>12.4</v>
      </c>
      <c r="CT341" s="22">
        <v>2</v>
      </c>
      <c r="CU341" s="3">
        <v>31</v>
      </c>
      <c r="CV341" s="22">
        <v>1</v>
      </c>
      <c r="CW341" s="3">
        <v>13.5</v>
      </c>
      <c r="CX341" s="26">
        <f t="shared" si="155"/>
        <v>1.13033376849501</v>
      </c>
      <c r="CY341" s="27">
        <f t="shared" si="156"/>
        <v>0.746020287206704</v>
      </c>
      <c r="CZ341" s="26">
        <f t="shared" si="157"/>
        <v>2.635</v>
      </c>
      <c r="DA341" s="28">
        <f t="shared" si="158"/>
        <v>-1.8889797127933</v>
      </c>
      <c r="DB341" s="22">
        <v>2</v>
      </c>
      <c r="DC341" s="1">
        <v>1</v>
      </c>
      <c r="DD341" s="66">
        <v>2</v>
      </c>
      <c r="DE341" s="29">
        <f t="shared" si="149"/>
        <v>0</v>
      </c>
      <c r="DF341" s="29">
        <v>0</v>
      </c>
      <c r="DG341" s="3">
        <v>20</v>
      </c>
      <c r="DH341" s="1">
        <f t="shared" si="167"/>
        <v>2</v>
      </c>
      <c r="DI341" s="3">
        <v>32</v>
      </c>
      <c r="DJ341" s="1">
        <f t="shared" si="159"/>
        <v>3.2</v>
      </c>
      <c r="DK341" s="17">
        <v>2</v>
      </c>
      <c r="DL341" s="3">
        <v>125</v>
      </c>
      <c r="DM341" s="3">
        <v>58</v>
      </c>
      <c r="DN341" s="1">
        <f t="shared" si="169"/>
        <v>5.8</v>
      </c>
      <c r="DO341" s="3">
        <v>4057</v>
      </c>
      <c r="DP341" s="1">
        <v>2</v>
      </c>
      <c r="DQ341" s="1">
        <f t="shared" si="170"/>
        <v>4.057</v>
      </c>
      <c r="DR341" s="3">
        <v>60</v>
      </c>
      <c r="DS341" s="129">
        <v>4</v>
      </c>
      <c r="DT341" s="3" t="s">
        <v>260</v>
      </c>
      <c r="DU341" s="3">
        <v>1</v>
      </c>
      <c r="DV341" s="3">
        <v>6</v>
      </c>
      <c r="DW341" s="1">
        <v>1</v>
      </c>
      <c r="DX341" s="95">
        <v>4.54</v>
      </c>
      <c r="DY341" s="3">
        <v>67</v>
      </c>
      <c r="DZ341" s="30">
        <v>119</v>
      </c>
      <c r="EA341" s="3">
        <v>72</v>
      </c>
      <c r="EB341" s="3">
        <v>14.7</v>
      </c>
      <c r="EC341" s="3">
        <v>57.9</v>
      </c>
      <c r="ED341" s="3">
        <v>1.29</v>
      </c>
      <c r="EE341" s="3">
        <v>37</v>
      </c>
      <c r="EF341" s="3">
        <v>19.5</v>
      </c>
      <c r="EG341" s="26">
        <f t="shared" si="150"/>
        <v>1.29003461136252</v>
      </c>
      <c r="EH341" s="26">
        <f t="shared" si="151"/>
        <v>0.851422843499262</v>
      </c>
      <c r="EI341" s="1">
        <f t="shared" si="152"/>
        <v>3.145</v>
      </c>
      <c r="EJ341" s="28">
        <f t="shared" si="153"/>
        <v>-2.29357715650074</v>
      </c>
      <c r="EK341" s="22">
        <v>2</v>
      </c>
      <c r="EL341" s="1">
        <v>2</v>
      </c>
      <c r="EM341" s="3">
        <v>90</v>
      </c>
      <c r="EN341" s="3">
        <v>154</v>
      </c>
      <c r="EO341" s="3">
        <v>118</v>
      </c>
      <c r="EP341" s="3">
        <v>45</v>
      </c>
      <c r="EQ341" s="3">
        <v>4045</v>
      </c>
      <c r="ER341" s="129">
        <v>57</v>
      </c>
      <c r="ES341" s="118"/>
      <c r="ET341" s="3">
        <v>1</v>
      </c>
      <c r="EU341" s="3">
        <v>4.4</v>
      </c>
      <c r="EV341" s="3">
        <v>55.3</v>
      </c>
      <c r="EW341" s="30">
        <v>117</v>
      </c>
      <c r="EX341" s="3">
        <v>84</v>
      </c>
      <c r="EY341" s="3">
        <v>14.8</v>
      </c>
      <c r="EZ341" s="3">
        <v>57.2</v>
      </c>
      <c r="FA341" s="3">
        <v>1.3</v>
      </c>
      <c r="FB341" s="3">
        <v>36</v>
      </c>
      <c r="FC341" s="3">
        <v>18.2</v>
      </c>
      <c r="FD341" s="3">
        <v>51</v>
      </c>
      <c r="FE341" s="3">
        <v>44</v>
      </c>
      <c r="FF341" s="3">
        <v>122</v>
      </c>
      <c r="FG341" s="3">
        <v>43</v>
      </c>
      <c r="FH341" s="3">
        <v>3712</v>
      </c>
      <c r="FI341" s="3">
        <v>54</v>
      </c>
      <c r="FK341" s="95">
        <v>37.9</v>
      </c>
      <c r="FL341" s="3">
        <v>36.7</v>
      </c>
      <c r="FM341" s="1"/>
      <c r="FN341" s="31">
        <v>1</v>
      </c>
      <c r="FO341" s="32">
        <v>0</v>
      </c>
      <c r="FP341" s="3">
        <v>1</v>
      </c>
      <c r="FQ341" s="1">
        <v>0</v>
      </c>
      <c r="FR341" s="3">
        <v>0</v>
      </c>
      <c r="FS341" s="1">
        <v>0</v>
      </c>
      <c r="FT341" s="1">
        <f t="shared" si="160"/>
        <v>0</v>
      </c>
      <c r="FU341" s="66">
        <v>0</v>
      </c>
      <c r="FV341" s="1">
        <f t="shared" si="161"/>
        <v>0</v>
      </c>
      <c r="FW341" s="1">
        <v>0</v>
      </c>
      <c r="FX341" s="1">
        <v>0</v>
      </c>
      <c r="FY341" s="17">
        <v>0</v>
      </c>
      <c r="FZ341" s="1">
        <v>0</v>
      </c>
      <c r="GA341" s="17"/>
      <c r="GB341" s="1">
        <v>0</v>
      </c>
      <c r="GC341" s="17">
        <v>0</v>
      </c>
      <c r="GD341" s="17">
        <v>0</v>
      </c>
      <c r="GE341" s="1">
        <v>0</v>
      </c>
      <c r="GF341" s="17"/>
      <c r="GG341" s="1">
        <v>0</v>
      </c>
      <c r="GH341" s="17">
        <v>0</v>
      </c>
      <c r="GI341" s="17">
        <v>0</v>
      </c>
      <c r="GJ341" s="1">
        <v>0</v>
      </c>
      <c r="GK341" s="3">
        <v>0</v>
      </c>
      <c r="GL341" s="3">
        <v>0</v>
      </c>
      <c r="GM341" s="32">
        <v>0</v>
      </c>
      <c r="GN341" s="17">
        <v>0</v>
      </c>
      <c r="GO341" s="66">
        <v>0</v>
      </c>
      <c r="GP341" s="1">
        <v>0</v>
      </c>
      <c r="GQ341" s="1">
        <v>0</v>
      </c>
      <c r="GR341" s="66">
        <v>0</v>
      </c>
      <c r="GS341" s="1">
        <v>0</v>
      </c>
      <c r="GT341" s="32">
        <v>0</v>
      </c>
      <c r="GU341" s="32">
        <v>0</v>
      </c>
      <c r="GV341" s="3">
        <v>0</v>
      </c>
      <c r="GW341" s="3">
        <v>0</v>
      </c>
      <c r="GX341" s="157">
        <v>0</v>
      </c>
      <c r="GY341" s="66">
        <v>0</v>
      </c>
      <c r="GZ341" s="17">
        <v>0</v>
      </c>
      <c r="HA341" s="129">
        <v>0</v>
      </c>
      <c r="HB341" s="3">
        <v>0</v>
      </c>
      <c r="HC341" s="17">
        <v>0</v>
      </c>
      <c r="HD341" s="170">
        <v>0</v>
      </c>
      <c r="HE341" s="17">
        <v>0</v>
      </c>
      <c r="HF341" s="17">
        <v>0</v>
      </c>
      <c r="HG341" s="17">
        <v>0</v>
      </c>
      <c r="HH341" s="17">
        <v>0</v>
      </c>
      <c r="HI341" s="17">
        <v>0</v>
      </c>
      <c r="HL341" s="3">
        <v>0</v>
      </c>
      <c r="HM341" s="3">
        <v>0</v>
      </c>
      <c r="HN341" s="3">
        <v>0</v>
      </c>
      <c r="HO341" s="3">
        <v>0</v>
      </c>
      <c r="HP341" s="3">
        <v>0</v>
      </c>
      <c r="HQ341" s="3">
        <v>0</v>
      </c>
      <c r="HR341" s="32">
        <v>0</v>
      </c>
      <c r="HS341" s="1">
        <v>0</v>
      </c>
      <c r="HT341" s="32">
        <v>0</v>
      </c>
      <c r="HU341" s="32">
        <v>0</v>
      </c>
      <c r="HV341" s="1"/>
      <c r="HW341" s="32">
        <v>0</v>
      </c>
      <c r="HX341" s="32">
        <v>0</v>
      </c>
      <c r="HY341" s="1">
        <f t="shared" si="162"/>
        <v>0</v>
      </c>
      <c r="HZ341" s="1">
        <v>0</v>
      </c>
      <c r="IA341" s="1">
        <f t="shared" si="163"/>
        <v>0</v>
      </c>
      <c r="IB341" s="1">
        <v>0</v>
      </c>
      <c r="IC341" s="3">
        <v>0</v>
      </c>
      <c r="ID341" s="118">
        <v>0</v>
      </c>
      <c r="IE341" s="118"/>
      <c r="IF341" s="118"/>
      <c r="IG341" s="115">
        <v>1</v>
      </c>
      <c r="IH341" s="118" t="s">
        <v>242</v>
      </c>
      <c r="II341" s="179">
        <v>0</v>
      </c>
      <c r="IJ341" s="3" t="s">
        <v>1338</v>
      </c>
      <c r="IK341" s="3" t="s">
        <v>418</v>
      </c>
      <c r="IL341" s="3" t="s">
        <v>242</v>
      </c>
      <c r="IM341" s="3">
        <v>0</v>
      </c>
      <c r="IN341" s="3">
        <v>0</v>
      </c>
      <c r="IO341" s="3">
        <v>4.03</v>
      </c>
      <c r="IQ341" s="3">
        <v>4.35</v>
      </c>
      <c r="IR341" s="3">
        <v>49.4</v>
      </c>
      <c r="IS341" s="3">
        <v>128</v>
      </c>
      <c r="IT341" s="3">
        <v>77</v>
      </c>
      <c r="IU341" s="3">
        <v>13.7</v>
      </c>
      <c r="IV341" s="3">
        <v>65.8</v>
      </c>
      <c r="IW341" s="3">
        <v>1.2</v>
      </c>
      <c r="IX341" s="3">
        <v>38</v>
      </c>
      <c r="IY341" s="3">
        <v>20.2</v>
      </c>
      <c r="IZ341" s="3">
        <v>22</v>
      </c>
      <c r="JA341" s="3">
        <v>37</v>
      </c>
      <c r="JB341" s="3">
        <v>158</v>
      </c>
      <c r="JC341" s="3">
        <v>54</v>
      </c>
      <c r="JD341" s="3">
        <v>5530</v>
      </c>
      <c r="JE341" s="118">
        <v>60</v>
      </c>
      <c r="JI341" s="3" t="s">
        <v>242</v>
      </c>
      <c r="JN341" s="118"/>
    </row>
    <row r="342" s="1" customFormat="1" spans="1:274">
      <c r="A342" s="17">
        <v>200</v>
      </c>
      <c r="B342" s="49">
        <v>3000939815</v>
      </c>
      <c r="C342" s="49" t="s">
        <v>1339</v>
      </c>
      <c r="E342" s="49">
        <v>3</v>
      </c>
      <c r="F342" s="49">
        <v>2</v>
      </c>
      <c r="G342" s="17">
        <v>3</v>
      </c>
      <c r="H342" s="1">
        <v>1</v>
      </c>
      <c r="I342" s="71">
        <v>56.9103611045551</v>
      </c>
      <c r="J342" s="47">
        <v>1</v>
      </c>
      <c r="K342" s="68">
        <f t="shared" si="154"/>
        <v>5.69103611045551</v>
      </c>
      <c r="L342" s="49">
        <v>3</v>
      </c>
      <c r="M342" s="78">
        <v>23316</v>
      </c>
      <c r="N342" s="1">
        <v>1</v>
      </c>
      <c r="O342" s="1">
        <v>1</v>
      </c>
      <c r="P342" s="1">
        <v>0</v>
      </c>
      <c r="Q342" s="1">
        <v>2</v>
      </c>
      <c r="R342" s="1">
        <v>1</v>
      </c>
      <c r="S342" s="19">
        <v>337</v>
      </c>
      <c r="T342" s="83">
        <v>340</v>
      </c>
      <c r="U342" s="1">
        <v>1</v>
      </c>
      <c r="V342" s="1">
        <v>1</v>
      </c>
      <c r="W342" s="1">
        <v>1</v>
      </c>
      <c r="X342" s="1">
        <v>1</v>
      </c>
      <c r="Z342" s="88">
        <v>44103</v>
      </c>
      <c r="AA342" s="17">
        <v>83</v>
      </c>
      <c r="AB342" s="17" t="s">
        <v>1340</v>
      </c>
      <c r="AC342" s="1">
        <v>24.91</v>
      </c>
      <c r="AD342" s="1">
        <v>2</v>
      </c>
      <c r="AE342" s="20" t="s">
        <v>466</v>
      </c>
      <c r="AF342" s="16"/>
      <c r="AG342" s="16" t="s">
        <v>235</v>
      </c>
      <c r="AH342" s="16">
        <v>1</v>
      </c>
      <c r="AI342" s="21">
        <v>1</v>
      </c>
      <c r="AJ342" s="16">
        <v>1.6</v>
      </c>
      <c r="AK342" s="17">
        <v>1.6</v>
      </c>
      <c r="AL342" s="22">
        <v>1</v>
      </c>
      <c r="AM342" s="1">
        <v>1</v>
      </c>
      <c r="AN342" s="1">
        <v>1</v>
      </c>
      <c r="AO342" s="1">
        <v>0</v>
      </c>
      <c r="AP342" s="1">
        <v>0</v>
      </c>
      <c r="AQ342" s="17">
        <v>1</v>
      </c>
      <c r="AR342" s="1">
        <v>1</v>
      </c>
      <c r="AS342" s="1">
        <v>1</v>
      </c>
      <c r="AT342" s="17">
        <v>0</v>
      </c>
      <c r="AU342" s="17">
        <v>0</v>
      </c>
      <c r="AV342" s="17">
        <v>0</v>
      </c>
      <c r="AW342" s="1">
        <v>0</v>
      </c>
      <c r="AX342" s="1">
        <v>1</v>
      </c>
      <c r="AY342" s="1">
        <v>1</v>
      </c>
      <c r="AZ342" s="1">
        <v>1</v>
      </c>
      <c r="BA342" s="1">
        <v>1</v>
      </c>
      <c r="BB342" s="107">
        <v>1</v>
      </c>
      <c r="BC342" s="22">
        <v>0</v>
      </c>
      <c r="BD342" s="22">
        <v>1</v>
      </c>
      <c r="BE342" s="22"/>
      <c r="BF342" s="1">
        <v>0</v>
      </c>
      <c r="BG342" s="1">
        <v>1</v>
      </c>
      <c r="BH342" s="17">
        <v>1</v>
      </c>
      <c r="BI342" s="1">
        <v>0</v>
      </c>
      <c r="BJ342" s="17">
        <v>0</v>
      </c>
      <c r="BK342" s="23">
        <v>1</v>
      </c>
      <c r="BL342" s="1">
        <v>0</v>
      </c>
      <c r="BM342" s="1">
        <v>0</v>
      </c>
      <c r="BN342" s="1">
        <v>1</v>
      </c>
      <c r="BO342" s="1">
        <v>0</v>
      </c>
      <c r="BP342" s="1">
        <v>1</v>
      </c>
      <c r="BQ342" s="1">
        <v>1</v>
      </c>
      <c r="BR342" s="1">
        <v>2.3</v>
      </c>
      <c r="BS342" s="1">
        <v>1</v>
      </c>
      <c r="BT342" s="1">
        <v>1</v>
      </c>
      <c r="BU342" s="1">
        <v>1</v>
      </c>
      <c r="BW342" s="1">
        <v>3.29</v>
      </c>
      <c r="BX342" s="17">
        <v>1</v>
      </c>
      <c r="BY342" s="1">
        <v>2</v>
      </c>
      <c r="BZ342" s="1">
        <v>56.2</v>
      </c>
      <c r="CA342" s="1">
        <v>140</v>
      </c>
      <c r="CB342" s="24">
        <v>2</v>
      </c>
      <c r="CC342" s="24">
        <v>83</v>
      </c>
      <c r="CD342" s="48">
        <f t="shared" si="165"/>
        <v>1.66</v>
      </c>
      <c r="CE342" s="48">
        <v>2</v>
      </c>
      <c r="CF342" s="25">
        <v>0</v>
      </c>
      <c r="CG342" s="17">
        <v>0</v>
      </c>
      <c r="CH342" s="17">
        <v>0</v>
      </c>
      <c r="CI342" s="17">
        <v>0</v>
      </c>
      <c r="CJ342" s="17">
        <v>0</v>
      </c>
      <c r="CK342" s="17">
        <v>83</v>
      </c>
      <c r="CL342" s="1">
        <f t="shared" si="168"/>
        <v>1.66</v>
      </c>
      <c r="CM342" s="22">
        <v>13.1</v>
      </c>
      <c r="CN342" s="17">
        <v>1</v>
      </c>
      <c r="CO342" s="1">
        <v>71.3</v>
      </c>
      <c r="CP342" s="17">
        <v>4</v>
      </c>
      <c r="CQ342" s="1">
        <f t="shared" si="164"/>
        <v>7.13</v>
      </c>
      <c r="CR342" s="1">
        <v>1.14</v>
      </c>
      <c r="CS342" s="1">
        <f t="shared" si="166"/>
        <v>11.4</v>
      </c>
      <c r="CT342" s="107">
        <v>1</v>
      </c>
      <c r="CU342" s="22">
        <v>41</v>
      </c>
      <c r="CV342" s="107">
        <v>2</v>
      </c>
      <c r="CW342" s="22">
        <v>10.4</v>
      </c>
      <c r="CX342" s="26">
        <f t="shared" si="155"/>
        <v>1.01703333929878</v>
      </c>
      <c r="CY342" s="27">
        <f t="shared" si="156"/>
        <v>0.671242003937195</v>
      </c>
      <c r="CZ342" s="26">
        <f t="shared" si="157"/>
        <v>3.485</v>
      </c>
      <c r="DA342" s="28">
        <f t="shared" si="158"/>
        <v>-2.81375799606281</v>
      </c>
      <c r="DB342" s="107">
        <v>1</v>
      </c>
      <c r="DC342" s="1">
        <v>1</v>
      </c>
      <c r="DD342" s="17">
        <v>1</v>
      </c>
      <c r="DE342" s="29">
        <f t="shared" si="149"/>
        <v>0</v>
      </c>
      <c r="DF342" s="29">
        <v>0</v>
      </c>
      <c r="DG342" s="1">
        <v>24</v>
      </c>
      <c r="DH342" s="1">
        <f t="shared" si="167"/>
        <v>2.4</v>
      </c>
      <c r="DI342" s="1">
        <v>22</v>
      </c>
      <c r="DJ342" s="1">
        <f t="shared" si="159"/>
        <v>2.2</v>
      </c>
      <c r="DK342" s="17">
        <v>1</v>
      </c>
      <c r="DL342" s="1">
        <v>89</v>
      </c>
      <c r="DM342" s="1">
        <v>33</v>
      </c>
      <c r="DN342" s="1">
        <f t="shared" si="169"/>
        <v>3.3</v>
      </c>
      <c r="DO342" s="1">
        <v>7138</v>
      </c>
      <c r="DP342" s="1">
        <v>2</v>
      </c>
      <c r="DQ342" s="1">
        <f t="shared" si="170"/>
        <v>7.138</v>
      </c>
      <c r="DR342" s="1">
        <v>95</v>
      </c>
      <c r="DS342" s="25">
        <v>6.7</v>
      </c>
      <c r="DT342" s="1" t="s">
        <v>260</v>
      </c>
      <c r="DU342" s="1">
        <v>1</v>
      </c>
      <c r="DV342" s="1">
        <v>6</v>
      </c>
      <c r="DW342" s="1">
        <v>1</v>
      </c>
      <c r="DX342" s="20">
        <v>4.77</v>
      </c>
      <c r="DY342" s="1">
        <v>74.5</v>
      </c>
      <c r="DZ342" s="30">
        <v>151</v>
      </c>
      <c r="EA342" s="1">
        <v>75</v>
      </c>
      <c r="EB342" s="1">
        <v>12.8</v>
      </c>
      <c r="EC342" s="1">
        <v>74.4</v>
      </c>
      <c r="ED342" s="1">
        <v>1.12</v>
      </c>
      <c r="EE342" s="1">
        <v>44</v>
      </c>
      <c r="EF342" s="1">
        <v>16</v>
      </c>
      <c r="EG342" s="26">
        <f t="shared" si="150"/>
        <v>1.20411998265592</v>
      </c>
      <c r="EH342" s="26">
        <f t="shared" si="151"/>
        <v>0.79471918855291</v>
      </c>
      <c r="EI342" s="1">
        <f t="shared" si="152"/>
        <v>3.74</v>
      </c>
      <c r="EJ342" s="28">
        <f t="shared" si="153"/>
        <v>-2.94528081144709</v>
      </c>
      <c r="EK342" s="22">
        <v>1</v>
      </c>
      <c r="EL342" s="3">
        <v>1</v>
      </c>
      <c r="EM342" s="1">
        <v>73</v>
      </c>
      <c r="EN342" s="1">
        <v>105</v>
      </c>
      <c r="EO342" s="1">
        <v>95</v>
      </c>
      <c r="EP342" s="1">
        <v>39</v>
      </c>
      <c r="EQ342" s="1">
        <v>7893</v>
      </c>
      <c r="ER342" s="25">
        <v>86</v>
      </c>
      <c r="ES342" s="23"/>
      <c r="ET342" s="1">
        <v>1</v>
      </c>
      <c r="EU342" s="1">
        <v>4.56</v>
      </c>
      <c r="EV342" s="1">
        <v>61.2</v>
      </c>
      <c r="EW342" s="30">
        <v>131</v>
      </c>
      <c r="EX342" s="1">
        <v>92</v>
      </c>
      <c r="EY342" s="1">
        <v>13.8</v>
      </c>
      <c r="EZ342" s="1">
        <v>64.9</v>
      </c>
      <c r="FA342" s="1">
        <v>1.21</v>
      </c>
      <c r="FB342" s="1">
        <v>42</v>
      </c>
      <c r="FC342" s="1">
        <v>14.8</v>
      </c>
      <c r="FD342" s="1">
        <v>69</v>
      </c>
      <c r="FE342" s="1">
        <v>34</v>
      </c>
      <c r="FF342" s="1">
        <v>104</v>
      </c>
      <c r="FG342" s="1">
        <v>37</v>
      </c>
      <c r="FH342" s="1">
        <v>6094</v>
      </c>
      <c r="FI342" s="1">
        <v>89</v>
      </c>
      <c r="FK342" s="20">
        <v>38</v>
      </c>
      <c r="FL342" s="1">
        <v>36.8</v>
      </c>
      <c r="FM342" s="17"/>
      <c r="FN342" s="31">
        <v>1</v>
      </c>
      <c r="FO342" s="157">
        <v>1</v>
      </c>
      <c r="FP342" s="1">
        <v>2</v>
      </c>
      <c r="FQ342" s="1">
        <v>1</v>
      </c>
      <c r="FR342" s="1">
        <v>0</v>
      </c>
      <c r="FS342" s="1">
        <v>0</v>
      </c>
      <c r="FT342" s="1">
        <f t="shared" si="160"/>
        <v>0</v>
      </c>
      <c r="FU342" s="1">
        <v>0</v>
      </c>
      <c r="FV342" s="1">
        <f t="shared" si="161"/>
        <v>0</v>
      </c>
      <c r="FW342" s="1">
        <v>0</v>
      </c>
      <c r="FX342" s="1">
        <v>0</v>
      </c>
      <c r="FY342" s="17">
        <v>0</v>
      </c>
      <c r="FZ342" s="1">
        <v>0</v>
      </c>
      <c r="GB342" s="1">
        <v>0</v>
      </c>
      <c r="GC342" s="1">
        <v>0</v>
      </c>
      <c r="GD342" s="17">
        <v>0</v>
      </c>
      <c r="GE342" s="1">
        <v>0</v>
      </c>
      <c r="GG342" s="1">
        <v>0</v>
      </c>
      <c r="GH342" s="1">
        <v>0</v>
      </c>
      <c r="GI342" s="17">
        <v>0</v>
      </c>
      <c r="GJ342" s="1">
        <v>0</v>
      </c>
      <c r="GK342" s="1">
        <v>0</v>
      </c>
      <c r="GL342" s="1">
        <v>0</v>
      </c>
      <c r="GM342" s="32">
        <v>0</v>
      </c>
      <c r="GN342" s="17">
        <v>0</v>
      </c>
      <c r="GO342" s="17">
        <v>0</v>
      </c>
      <c r="GP342" s="1">
        <v>0</v>
      </c>
      <c r="GQ342" s="1">
        <v>0</v>
      </c>
      <c r="GR342" s="1">
        <v>0</v>
      </c>
      <c r="GS342" s="1">
        <v>0</v>
      </c>
      <c r="GT342" s="32">
        <v>0</v>
      </c>
      <c r="GU342" s="32">
        <v>0</v>
      </c>
      <c r="GV342" s="1">
        <v>0</v>
      </c>
      <c r="GW342" s="1">
        <v>0</v>
      </c>
      <c r="GX342" s="157">
        <v>0</v>
      </c>
      <c r="GY342" s="17">
        <v>0</v>
      </c>
      <c r="GZ342" s="17">
        <v>0</v>
      </c>
      <c r="HA342" s="25">
        <v>0</v>
      </c>
      <c r="HB342" s="1">
        <v>0</v>
      </c>
      <c r="HC342" s="17">
        <v>0</v>
      </c>
      <c r="HD342" s="170">
        <v>0</v>
      </c>
      <c r="HE342" s="17">
        <v>0</v>
      </c>
      <c r="HF342" s="17">
        <v>0</v>
      </c>
      <c r="HG342" s="17">
        <v>0</v>
      </c>
      <c r="HH342" s="17">
        <v>0</v>
      </c>
      <c r="HI342" s="17">
        <v>0</v>
      </c>
      <c r="HL342" s="1">
        <v>0</v>
      </c>
      <c r="HM342" s="1">
        <v>0</v>
      </c>
      <c r="HN342" s="1">
        <v>0</v>
      </c>
      <c r="HO342" s="1">
        <v>0</v>
      </c>
      <c r="HP342" s="1">
        <v>0</v>
      </c>
      <c r="HQ342" s="1">
        <v>0</v>
      </c>
      <c r="HR342" s="32">
        <v>0</v>
      </c>
      <c r="HS342" s="1">
        <v>0</v>
      </c>
      <c r="HT342" s="32">
        <v>0</v>
      </c>
      <c r="HU342" s="32">
        <v>0</v>
      </c>
      <c r="HW342" s="32">
        <v>0</v>
      </c>
      <c r="HX342" s="32">
        <v>0</v>
      </c>
      <c r="HY342" s="1">
        <f t="shared" si="162"/>
        <v>0</v>
      </c>
      <c r="HZ342" s="1">
        <v>0</v>
      </c>
      <c r="IA342" s="1">
        <f t="shared" si="163"/>
        <v>0</v>
      </c>
      <c r="IB342" s="1">
        <v>0</v>
      </c>
      <c r="IC342" s="1">
        <v>0</v>
      </c>
      <c r="ID342" s="23">
        <v>0</v>
      </c>
      <c r="IE342" s="23"/>
      <c r="IF342" s="23"/>
      <c r="IG342" s="36">
        <v>1</v>
      </c>
      <c r="IH342" s="37" t="s">
        <v>242</v>
      </c>
      <c r="II342" s="179">
        <v>0</v>
      </c>
      <c r="IJ342" s="1" t="s">
        <v>1341</v>
      </c>
      <c r="IK342" s="1" t="s">
        <v>418</v>
      </c>
      <c r="IL342" s="38" t="s">
        <v>242</v>
      </c>
      <c r="IM342" s="1">
        <v>0</v>
      </c>
      <c r="IN342" s="1">
        <v>0</v>
      </c>
      <c r="IO342" s="1">
        <v>2.07</v>
      </c>
      <c r="IQ342" s="1">
        <v>3.53</v>
      </c>
      <c r="IR342" s="1">
        <v>62.9</v>
      </c>
      <c r="IS342" s="1">
        <v>142</v>
      </c>
      <c r="IT342" s="1">
        <v>76</v>
      </c>
      <c r="IU342" s="1">
        <v>12.8</v>
      </c>
      <c r="IV342" s="1">
        <v>74.4</v>
      </c>
      <c r="IW342" s="1">
        <v>1.12</v>
      </c>
      <c r="IX342" s="1">
        <v>39</v>
      </c>
      <c r="IY342" s="1">
        <v>7.6</v>
      </c>
      <c r="IZ342" s="1">
        <v>21</v>
      </c>
      <c r="JA342" s="1">
        <v>20</v>
      </c>
      <c r="JB342" s="1">
        <v>104</v>
      </c>
      <c r="JC342" s="1">
        <v>37</v>
      </c>
      <c r="JD342" s="1">
        <v>7619</v>
      </c>
      <c r="JE342" s="23">
        <v>86</v>
      </c>
      <c r="JI342" s="38" t="s">
        <v>242</v>
      </c>
      <c r="JN342" s="23"/>
    </row>
    <row r="343" s="1" customFormat="1" spans="1:274">
      <c r="A343" s="17">
        <v>201</v>
      </c>
      <c r="B343" s="49">
        <v>3001582372</v>
      </c>
      <c r="C343" s="49" t="s">
        <v>1342</v>
      </c>
      <c r="E343" s="49">
        <v>2</v>
      </c>
      <c r="F343" s="49">
        <v>1</v>
      </c>
      <c r="G343" s="1">
        <v>2</v>
      </c>
      <c r="H343" s="1">
        <v>1</v>
      </c>
      <c r="I343" s="71">
        <v>56.5236311239193</v>
      </c>
      <c r="J343" s="47">
        <v>1</v>
      </c>
      <c r="K343" s="68">
        <f t="shared" si="154"/>
        <v>5.65236311239193</v>
      </c>
      <c r="L343" s="49">
        <v>3</v>
      </c>
      <c r="M343" s="78">
        <v>23468</v>
      </c>
      <c r="N343" s="1">
        <v>0</v>
      </c>
      <c r="O343" s="1">
        <v>0</v>
      </c>
      <c r="P343" s="1">
        <v>0</v>
      </c>
      <c r="Q343" s="1">
        <v>1</v>
      </c>
      <c r="R343" s="1">
        <v>0</v>
      </c>
      <c r="S343" s="19">
        <v>338</v>
      </c>
      <c r="T343" s="83">
        <v>341</v>
      </c>
      <c r="U343" s="1">
        <v>1</v>
      </c>
      <c r="V343" s="1">
        <v>1</v>
      </c>
      <c r="W343" s="1">
        <v>1</v>
      </c>
      <c r="X343" s="1">
        <v>1</v>
      </c>
      <c r="Z343" s="88">
        <v>44114</v>
      </c>
      <c r="AA343" s="17">
        <v>48</v>
      </c>
      <c r="AB343" s="17">
        <v>0</v>
      </c>
      <c r="AC343" s="1">
        <v>26.98</v>
      </c>
      <c r="AD343" s="1">
        <v>2</v>
      </c>
      <c r="AE343" s="20" t="s">
        <v>664</v>
      </c>
      <c r="AF343" s="16"/>
      <c r="AG343" s="16" t="s">
        <v>251</v>
      </c>
      <c r="AH343" s="16">
        <v>2</v>
      </c>
      <c r="AI343" s="21">
        <v>2</v>
      </c>
      <c r="AJ343" s="16">
        <v>1</v>
      </c>
      <c r="AK343" s="17">
        <v>1</v>
      </c>
      <c r="AL343" s="22">
        <v>1</v>
      </c>
      <c r="AM343" s="1">
        <v>1</v>
      </c>
      <c r="AN343" s="1">
        <v>1</v>
      </c>
      <c r="AO343" s="1">
        <v>0</v>
      </c>
      <c r="AP343" s="1">
        <v>0</v>
      </c>
      <c r="AQ343" s="17">
        <v>1</v>
      </c>
      <c r="AR343" s="1">
        <v>1</v>
      </c>
      <c r="AS343" s="1">
        <v>1</v>
      </c>
      <c r="AT343" s="17" t="s">
        <v>246</v>
      </c>
      <c r="AU343" s="17">
        <v>1</v>
      </c>
      <c r="AV343" s="17">
        <v>1</v>
      </c>
      <c r="AW343" s="1">
        <v>0</v>
      </c>
      <c r="AX343" s="1">
        <v>1</v>
      </c>
      <c r="AY343" s="1">
        <v>1</v>
      </c>
      <c r="AZ343" s="1">
        <v>1</v>
      </c>
      <c r="BA343" s="1">
        <v>1</v>
      </c>
      <c r="BB343" s="107">
        <v>1</v>
      </c>
      <c r="BC343" s="22">
        <v>0</v>
      </c>
      <c r="BD343" s="22">
        <v>1</v>
      </c>
      <c r="BE343" s="22"/>
      <c r="BF343" s="1">
        <v>1</v>
      </c>
      <c r="BG343" s="1">
        <v>1</v>
      </c>
      <c r="BH343" s="17">
        <v>1</v>
      </c>
      <c r="BI343" s="1">
        <v>0</v>
      </c>
      <c r="BJ343" s="17">
        <v>0</v>
      </c>
      <c r="BK343" s="23">
        <v>1</v>
      </c>
      <c r="BL343" s="1">
        <v>0</v>
      </c>
      <c r="BM343" s="1">
        <v>0</v>
      </c>
      <c r="BN343" s="1">
        <v>1</v>
      </c>
      <c r="BO343" s="1">
        <v>0</v>
      </c>
      <c r="BP343" s="1">
        <v>1</v>
      </c>
      <c r="BQ343" s="1">
        <v>1</v>
      </c>
      <c r="BR343" s="1">
        <v>2.4</v>
      </c>
      <c r="BS343" s="1">
        <v>1</v>
      </c>
      <c r="BT343" s="1">
        <v>1</v>
      </c>
      <c r="BU343" s="1">
        <v>1</v>
      </c>
      <c r="BW343" s="1">
        <v>1.71</v>
      </c>
      <c r="BX343" s="17">
        <v>1</v>
      </c>
      <c r="BY343" s="1">
        <v>1</v>
      </c>
      <c r="BZ343" s="1">
        <v>57.9</v>
      </c>
      <c r="CA343" s="1">
        <v>112</v>
      </c>
      <c r="CB343" s="24">
        <v>1</v>
      </c>
      <c r="CC343" s="24">
        <v>48</v>
      </c>
      <c r="CD343" s="48">
        <f t="shared" si="165"/>
        <v>0.96</v>
      </c>
      <c r="CE343" s="48">
        <v>1</v>
      </c>
      <c r="CF343" s="25">
        <v>0</v>
      </c>
      <c r="CG343" s="17">
        <v>0</v>
      </c>
      <c r="CH343" s="17">
        <v>0</v>
      </c>
      <c r="CI343" s="17">
        <v>0</v>
      </c>
      <c r="CJ343" s="17">
        <v>0</v>
      </c>
      <c r="CK343" s="17">
        <v>48</v>
      </c>
      <c r="CL343" s="1">
        <f t="shared" si="168"/>
        <v>0.96</v>
      </c>
      <c r="CM343" s="22">
        <v>14.9</v>
      </c>
      <c r="CN343" s="17">
        <v>1</v>
      </c>
      <c r="CO343" s="1">
        <v>56.5</v>
      </c>
      <c r="CP343" s="1">
        <v>2</v>
      </c>
      <c r="CQ343" s="1">
        <f t="shared" si="164"/>
        <v>5.65</v>
      </c>
      <c r="CR343" s="1">
        <v>1.31</v>
      </c>
      <c r="CS343" s="1">
        <f t="shared" si="166"/>
        <v>13.1</v>
      </c>
      <c r="CT343" s="22">
        <v>2</v>
      </c>
      <c r="CU343" s="22">
        <v>31</v>
      </c>
      <c r="CV343" s="22">
        <v>1</v>
      </c>
      <c r="CW343" s="22">
        <v>20.8</v>
      </c>
      <c r="CX343" s="26">
        <f t="shared" si="155"/>
        <v>1.31806333496276</v>
      </c>
      <c r="CY343" s="27">
        <f t="shared" si="156"/>
        <v>0.869921801075423</v>
      </c>
      <c r="CZ343" s="26">
        <f t="shared" si="157"/>
        <v>2.635</v>
      </c>
      <c r="DA343" s="28">
        <f t="shared" si="158"/>
        <v>-1.76507819892458</v>
      </c>
      <c r="DB343" s="22">
        <v>2</v>
      </c>
      <c r="DC343" s="1">
        <v>1</v>
      </c>
      <c r="DD343" s="17">
        <v>2</v>
      </c>
      <c r="DE343" s="29">
        <f t="shared" ref="DE343:DE364" si="171">DD343-DB343</f>
        <v>0</v>
      </c>
      <c r="DF343" s="29">
        <v>0</v>
      </c>
      <c r="DG343" s="1">
        <v>20</v>
      </c>
      <c r="DH343" s="1">
        <f t="shared" si="167"/>
        <v>2</v>
      </c>
      <c r="DI343" s="1">
        <v>25</v>
      </c>
      <c r="DJ343" s="1">
        <f t="shared" si="159"/>
        <v>2.5</v>
      </c>
      <c r="DK343" s="17">
        <v>2</v>
      </c>
      <c r="DL343" s="1">
        <v>61</v>
      </c>
      <c r="DM343" s="1">
        <v>28</v>
      </c>
      <c r="DN343" s="1">
        <f t="shared" si="169"/>
        <v>2.8</v>
      </c>
      <c r="DO343" s="1">
        <v>3616</v>
      </c>
      <c r="DP343" s="1">
        <v>1</v>
      </c>
      <c r="DQ343" s="1">
        <f t="shared" si="170"/>
        <v>3.616</v>
      </c>
      <c r="DR343" s="1">
        <v>59</v>
      </c>
      <c r="DS343" s="25">
        <v>5</v>
      </c>
      <c r="DT343" s="1" t="s">
        <v>308</v>
      </c>
      <c r="DU343" s="1">
        <v>2</v>
      </c>
      <c r="DV343" s="1">
        <v>7</v>
      </c>
      <c r="DW343" s="1">
        <v>2</v>
      </c>
      <c r="DX343" s="20">
        <v>2.56</v>
      </c>
      <c r="DY343" s="1">
        <v>66.8</v>
      </c>
      <c r="DZ343" s="30">
        <v>110</v>
      </c>
      <c r="EA343" s="1">
        <v>46</v>
      </c>
      <c r="EB343" s="1">
        <v>14.9</v>
      </c>
      <c r="EC343" s="1">
        <v>56.5</v>
      </c>
      <c r="ED343" s="1">
        <v>1.31</v>
      </c>
      <c r="EE343" s="1">
        <v>31</v>
      </c>
      <c r="EF343" s="1">
        <v>29.6</v>
      </c>
      <c r="EG343" s="26">
        <f t="shared" ref="EG343:EG364" si="172">LOG10(EF343)</f>
        <v>1.47129171105894</v>
      </c>
      <c r="EH343" s="26">
        <f t="shared" ref="EH343:EH364" si="173">0.66*EG343</f>
        <v>0.9710525292989</v>
      </c>
      <c r="EI343" s="1">
        <f t="shared" ref="EI343:EI364" si="174">0.085*EE343</f>
        <v>2.635</v>
      </c>
      <c r="EJ343" s="28">
        <f t="shared" ref="EJ343:EJ364" si="175">EH343-EI343</f>
        <v>-1.6639474707011</v>
      </c>
      <c r="EK343" s="22">
        <v>2</v>
      </c>
      <c r="EL343" s="1">
        <v>2</v>
      </c>
      <c r="EM343" s="1">
        <v>100</v>
      </c>
      <c r="EN343" s="1">
        <v>225</v>
      </c>
      <c r="EO343" s="1">
        <v>60</v>
      </c>
      <c r="EP343" s="1">
        <v>28</v>
      </c>
      <c r="EQ343" s="1">
        <v>3598</v>
      </c>
      <c r="ER343" s="25">
        <v>64</v>
      </c>
      <c r="ES343" s="23"/>
      <c r="ET343" s="1">
        <v>1</v>
      </c>
      <c r="EU343" s="1">
        <v>3.09</v>
      </c>
      <c r="EV343" s="1">
        <v>65.7</v>
      </c>
      <c r="EW343" s="30">
        <v>112</v>
      </c>
      <c r="EX343" s="1">
        <v>45</v>
      </c>
      <c r="EY343" s="1">
        <v>14.8</v>
      </c>
      <c r="EZ343" s="1">
        <v>57.2</v>
      </c>
      <c r="FA343" s="1">
        <v>1.3</v>
      </c>
      <c r="FB343" s="1">
        <v>31</v>
      </c>
      <c r="FC343" s="1">
        <v>31.5</v>
      </c>
      <c r="FD343" s="1">
        <v>89</v>
      </c>
      <c r="FE343" s="1">
        <v>71</v>
      </c>
      <c r="FF343" s="1">
        <v>62</v>
      </c>
      <c r="FG343" s="1">
        <v>36</v>
      </c>
      <c r="FH343" s="1">
        <v>3032</v>
      </c>
      <c r="FI343" s="1">
        <v>58</v>
      </c>
      <c r="FK343" s="20">
        <v>38.5</v>
      </c>
      <c r="FL343" s="1">
        <v>37</v>
      </c>
      <c r="FM343" s="17"/>
      <c r="FN343" s="31">
        <v>1</v>
      </c>
      <c r="FO343" s="157">
        <v>1</v>
      </c>
      <c r="FP343" s="1">
        <v>0</v>
      </c>
      <c r="FQ343" s="1">
        <v>0</v>
      </c>
      <c r="FR343" s="1">
        <v>0</v>
      </c>
      <c r="FS343" s="1">
        <v>0</v>
      </c>
      <c r="FT343" s="1">
        <f t="shared" si="160"/>
        <v>0</v>
      </c>
      <c r="FU343" s="1">
        <v>0</v>
      </c>
      <c r="FV343" s="1">
        <f t="shared" si="161"/>
        <v>0</v>
      </c>
      <c r="FW343" s="1">
        <v>0</v>
      </c>
      <c r="FX343" s="1">
        <v>0</v>
      </c>
      <c r="FY343" s="17">
        <v>0</v>
      </c>
      <c r="FZ343" s="1">
        <v>0</v>
      </c>
      <c r="GB343" s="1">
        <v>0</v>
      </c>
      <c r="GC343" s="1">
        <v>0</v>
      </c>
      <c r="GD343" s="17">
        <v>0</v>
      </c>
      <c r="GE343" s="1">
        <v>0</v>
      </c>
      <c r="GG343" s="1">
        <v>0</v>
      </c>
      <c r="GH343" s="1">
        <v>0</v>
      </c>
      <c r="GI343" s="17">
        <v>0</v>
      </c>
      <c r="GJ343" s="1">
        <v>0</v>
      </c>
      <c r="GK343" s="1">
        <v>0</v>
      </c>
      <c r="GL343" s="1">
        <v>0</v>
      </c>
      <c r="GM343" s="32">
        <v>0</v>
      </c>
      <c r="GN343" s="17">
        <v>0</v>
      </c>
      <c r="GO343" s="17">
        <v>0</v>
      </c>
      <c r="GP343" s="1">
        <v>0</v>
      </c>
      <c r="GQ343" s="1">
        <v>0</v>
      </c>
      <c r="GR343" s="1">
        <v>0</v>
      </c>
      <c r="GS343" s="1">
        <v>0</v>
      </c>
      <c r="GT343" s="32">
        <v>0</v>
      </c>
      <c r="GU343" s="32">
        <v>0</v>
      </c>
      <c r="GV343" s="1">
        <v>0</v>
      </c>
      <c r="GW343" s="1">
        <v>0</v>
      </c>
      <c r="GX343" s="157">
        <v>0</v>
      </c>
      <c r="GY343" s="17">
        <v>0</v>
      </c>
      <c r="GZ343" s="17">
        <v>0</v>
      </c>
      <c r="HA343" s="25">
        <v>0</v>
      </c>
      <c r="HB343" s="1">
        <v>0</v>
      </c>
      <c r="HC343" s="17">
        <v>0</v>
      </c>
      <c r="HD343" s="170">
        <v>0</v>
      </c>
      <c r="HE343" s="17">
        <v>0</v>
      </c>
      <c r="HF343" s="17">
        <v>0</v>
      </c>
      <c r="HG343" s="17">
        <v>0</v>
      </c>
      <c r="HH343" s="17">
        <v>0</v>
      </c>
      <c r="HI343" s="17">
        <v>0</v>
      </c>
      <c r="HL343" s="1">
        <v>0</v>
      </c>
      <c r="HM343" s="1">
        <v>0</v>
      </c>
      <c r="HN343" s="1">
        <v>0</v>
      </c>
      <c r="HO343" s="1">
        <v>0</v>
      </c>
      <c r="HP343" s="1">
        <v>0</v>
      </c>
      <c r="HQ343" s="1">
        <v>0</v>
      </c>
      <c r="HR343" s="32">
        <v>0</v>
      </c>
      <c r="HS343" s="1">
        <v>0</v>
      </c>
      <c r="HT343" s="32">
        <v>0</v>
      </c>
      <c r="HU343" s="32">
        <v>0</v>
      </c>
      <c r="HW343" s="32">
        <v>0</v>
      </c>
      <c r="HX343" s="32">
        <v>0</v>
      </c>
      <c r="HY343" s="1">
        <f t="shared" si="162"/>
        <v>0</v>
      </c>
      <c r="HZ343" s="1">
        <v>0</v>
      </c>
      <c r="IA343" s="1">
        <f t="shared" si="163"/>
        <v>0</v>
      </c>
      <c r="IB343" s="1">
        <v>0</v>
      </c>
      <c r="IC343" s="1">
        <v>0</v>
      </c>
      <c r="ID343" s="23">
        <v>0</v>
      </c>
      <c r="IE343" s="23"/>
      <c r="IF343" s="23"/>
      <c r="IG343" s="36">
        <v>1</v>
      </c>
      <c r="IH343" s="37" t="s">
        <v>242</v>
      </c>
      <c r="II343" s="179">
        <v>0</v>
      </c>
      <c r="IJ343" s="1" t="s">
        <v>1343</v>
      </c>
      <c r="IK343" s="1" t="s">
        <v>439</v>
      </c>
      <c r="IL343" s="38" t="s">
        <v>242</v>
      </c>
      <c r="JE343" s="23"/>
      <c r="JI343" s="38" t="s">
        <v>242</v>
      </c>
      <c r="JN343" s="23"/>
    </row>
    <row r="344" s="3" customFormat="1" ht="60" spans="2:274">
      <c r="B344" s="54"/>
      <c r="C344" s="54"/>
      <c r="E344" s="54">
        <v>3</v>
      </c>
      <c r="F344" s="49">
        <v>2</v>
      </c>
      <c r="G344" s="66">
        <v>3</v>
      </c>
      <c r="H344" s="66">
        <v>1</v>
      </c>
      <c r="I344" s="71">
        <v>57.4524427661081</v>
      </c>
      <c r="J344" s="47">
        <v>1</v>
      </c>
      <c r="K344" s="68">
        <f t="shared" si="154"/>
        <v>5.74524427661081</v>
      </c>
      <c r="L344" s="49">
        <v>3</v>
      </c>
      <c r="M344" s="79">
        <v>23468</v>
      </c>
      <c r="N344" s="66">
        <v>0</v>
      </c>
      <c r="O344" s="66">
        <v>0</v>
      </c>
      <c r="P344" s="66">
        <v>0</v>
      </c>
      <c r="Q344" s="66">
        <v>1</v>
      </c>
      <c r="R344" s="1">
        <v>0</v>
      </c>
      <c r="S344" s="19">
        <v>339</v>
      </c>
      <c r="T344" s="83">
        <v>342</v>
      </c>
      <c r="U344" s="3">
        <v>2</v>
      </c>
      <c r="V344" s="3">
        <v>2</v>
      </c>
      <c r="W344" s="1">
        <v>2</v>
      </c>
      <c r="X344" s="1">
        <v>1</v>
      </c>
      <c r="Y344" s="3" t="s">
        <v>1344</v>
      </c>
      <c r="Z344" s="92">
        <v>44453</v>
      </c>
      <c r="AA344" s="66">
        <v>52</v>
      </c>
      <c r="AB344" s="66" t="s">
        <v>814</v>
      </c>
      <c r="AC344" s="3">
        <v>26.12</v>
      </c>
      <c r="AD344" s="1">
        <v>2</v>
      </c>
      <c r="AE344" s="95" t="s">
        <v>370</v>
      </c>
      <c r="AF344" s="94"/>
      <c r="AG344" s="94" t="s">
        <v>251</v>
      </c>
      <c r="AH344" s="94">
        <v>2</v>
      </c>
      <c r="AI344" s="21">
        <v>2</v>
      </c>
      <c r="AJ344" s="94">
        <v>1.8</v>
      </c>
      <c r="AK344" s="66">
        <v>1.8</v>
      </c>
      <c r="AL344" s="22">
        <v>1</v>
      </c>
      <c r="AM344" s="3">
        <v>1</v>
      </c>
      <c r="AN344" s="3">
        <v>1</v>
      </c>
      <c r="AO344" s="3">
        <v>0</v>
      </c>
      <c r="AP344" s="3">
        <v>0</v>
      </c>
      <c r="AQ344" s="66">
        <v>1</v>
      </c>
      <c r="AR344" s="1">
        <v>1</v>
      </c>
      <c r="AS344" s="66">
        <v>1</v>
      </c>
      <c r="AT344" s="66" t="s">
        <v>246</v>
      </c>
      <c r="AU344" s="17">
        <v>1</v>
      </c>
      <c r="AV344" s="17">
        <v>1</v>
      </c>
      <c r="AW344" s="3">
        <v>0</v>
      </c>
      <c r="AX344" s="3">
        <v>1</v>
      </c>
      <c r="AY344" s="3">
        <v>1</v>
      </c>
      <c r="AZ344" s="3">
        <v>1</v>
      </c>
      <c r="BA344" s="1">
        <v>1</v>
      </c>
      <c r="BB344" s="66">
        <v>1</v>
      </c>
      <c r="BC344" s="22">
        <v>0</v>
      </c>
      <c r="BD344" s="3">
        <v>1</v>
      </c>
      <c r="BF344" s="3">
        <v>1</v>
      </c>
      <c r="BG344" s="3">
        <v>1</v>
      </c>
      <c r="BH344" s="17">
        <v>1</v>
      </c>
      <c r="BI344" s="3">
        <v>0</v>
      </c>
      <c r="BJ344" s="66">
        <v>0</v>
      </c>
      <c r="BK344" s="118">
        <v>1</v>
      </c>
      <c r="BL344" s="3">
        <v>0</v>
      </c>
      <c r="BM344" s="3">
        <v>0</v>
      </c>
      <c r="BN344" s="3">
        <v>1</v>
      </c>
      <c r="BO344" s="3">
        <v>0</v>
      </c>
      <c r="BP344" s="1">
        <v>1</v>
      </c>
      <c r="BQ344" s="66">
        <v>1</v>
      </c>
      <c r="BR344" s="3">
        <v>1.49</v>
      </c>
      <c r="BS344" s="1">
        <v>1</v>
      </c>
      <c r="BT344" s="1">
        <v>1</v>
      </c>
      <c r="BU344" s="66">
        <v>1</v>
      </c>
      <c r="BW344" s="3">
        <v>1.77</v>
      </c>
      <c r="BX344" s="17">
        <v>1</v>
      </c>
      <c r="BY344" s="1">
        <v>1</v>
      </c>
      <c r="BZ344" s="3">
        <v>52</v>
      </c>
      <c r="CA344" s="3">
        <v>111</v>
      </c>
      <c r="CB344" s="24">
        <v>1</v>
      </c>
      <c r="CC344" s="3">
        <v>52</v>
      </c>
      <c r="CD344" s="48">
        <f t="shared" si="165"/>
        <v>1.04</v>
      </c>
      <c r="CE344" s="48">
        <v>2</v>
      </c>
      <c r="CF344" s="129">
        <v>0</v>
      </c>
      <c r="CG344" s="3">
        <v>0</v>
      </c>
      <c r="CH344" s="3">
        <v>0</v>
      </c>
      <c r="CI344" s="3">
        <v>0</v>
      </c>
      <c r="CJ344" s="3">
        <v>0</v>
      </c>
      <c r="CK344" s="3">
        <v>52</v>
      </c>
      <c r="CL344" s="1">
        <f t="shared" si="168"/>
        <v>1.04</v>
      </c>
      <c r="CM344" s="3">
        <v>15</v>
      </c>
      <c r="CN344" s="1">
        <v>2</v>
      </c>
      <c r="CO344" s="3">
        <v>62</v>
      </c>
      <c r="CP344" s="1">
        <v>3</v>
      </c>
      <c r="CQ344" s="1">
        <f t="shared" si="164"/>
        <v>6.2</v>
      </c>
      <c r="CR344" s="3">
        <v>1.35</v>
      </c>
      <c r="CS344" s="1">
        <f t="shared" si="166"/>
        <v>13.5</v>
      </c>
      <c r="CT344" s="22">
        <v>2</v>
      </c>
      <c r="CU344" s="3">
        <v>32</v>
      </c>
      <c r="CV344" s="22">
        <v>1</v>
      </c>
      <c r="CW344" s="3">
        <v>19.7</v>
      </c>
      <c r="CX344" s="26">
        <f t="shared" si="155"/>
        <v>1.29446622616159</v>
      </c>
      <c r="CY344" s="27">
        <f t="shared" si="156"/>
        <v>0.854347709266651</v>
      </c>
      <c r="CZ344" s="26">
        <f t="shared" si="157"/>
        <v>2.72</v>
      </c>
      <c r="DA344" s="28">
        <f t="shared" si="158"/>
        <v>-1.86565229073335</v>
      </c>
      <c r="DB344" s="22">
        <v>2</v>
      </c>
      <c r="DC344" s="1">
        <v>1</v>
      </c>
      <c r="DD344" s="66">
        <v>2</v>
      </c>
      <c r="DE344" s="29">
        <f t="shared" si="171"/>
        <v>0</v>
      </c>
      <c r="DF344" s="29">
        <v>0</v>
      </c>
      <c r="DG344" s="3">
        <v>19</v>
      </c>
      <c r="DH344" s="1">
        <f t="shared" si="167"/>
        <v>1.9</v>
      </c>
      <c r="DI344" s="3">
        <v>21</v>
      </c>
      <c r="DJ344" s="1">
        <f t="shared" si="159"/>
        <v>2.1</v>
      </c>
      <c r="DK344" s="17">
        <v>1</v>
      </c>
      <c r="DL344" s="3">
        <v>62</v>
      </c>
      <c r="DM344" s="3">
        <v>47</v>
      </c>
      <c r="DN344" s="1">
        <f t="shared" si="169"/>
        <v>4.7</v>
      </c>
      <c r="DO344" s="3">
        <v>3543</v>
      </c>
      <c r="DP344" s="1">
        <v>1</v>
      </c>
      <c r="DQ344" s="1">
        <f t="shared" si="170"/>
        <v>3.543</v>
      </c>
      <c r="DR344" s="3">
        <v>67</v>
      </c>
      <c r="DS344" s="129">
        <v>6.9</v>
      </c>
      <c r="DT344" s="3" t="s">
        <v>584</v>
      </c>
      <c r="DU344" s="3">
        <v>2</v>
      </c>
      <c r="DV344" s="3">
        <v>8</v>
      </c>
      <c r="DW344" s="1">
        <v>2</v>
      </c>
      <c r="DX344" s="95">
        <v>2.5</v>
      </c>
      <c r="DY344" s="3">
        <v>66.4</v>
      </c>
      <c r="DZ344" s="30">
        <v>102</v>
      </c>
      <c r="EA344" s="3">
        <v>46</v>
      </c>
      <c r="EB344" s="3">
        <v>15.7</v>
      </c>
      <c r="EC344" s="3">
        <v>57.5</v>
      </c>
      <c r="ED344" s="3">
        <v>1.42</v>
      </c>
      <c r="EE344" s="3">
        <v>34</v>
      </c>
      <c r="EF344" s="3">
        <v>32.7</v>
      </c>
      <c r="EG344" s="26">
        <f t="shared" si="172"/>
        <v>1.51454775266029</v>
      </c>
      <c r="EH344" s="26">
        <f t="shared" si="173"/>
        <v>0.999601516755789</v>
      </c>
      <c r="EI344" s="1">
        <f t="shared" si="174"/>
        <v>2.89</v>
      </c>
      <c r="EJ344" s="28">
        <f t="shared" si="175"/>
        <v>-1.89039848324421</v>
      </c>
      <c r="EK344" s="22">
        <v>2</v>
      </c>
      <c r="EL344" s="1">
        <v>2</v>
      </c>
      <c r="EM344" s="3">
        <v>149</v>
      </c>
      <c r="EN344" s="3">
        <v>236</v>
      </c>
      <c r="EO344" s="3">
        <v>60</v>
      </c>
      <c r="EP344" s="3">
        <v>38</v>
      </c>
      <c r="EQ344" s="3">
        <v>3071</v>
      </c>
      <c r="ER344" s="129">
        <v>65</v>
      </c>
      <c r="ES344" s="118">
        <v>1.76</v>
      </c>
      <c r="ET344" s="3">
        <v>1</v>
      </c>
      <c r="EU344" s="3">
        <v>2</v>
      </c>
      <c r="EV344" s="3">
        <v>69.7</v>
      </c>
      <c r="EW344" s="30">
        <v>103</v>
      </c>
      <c r="EX344" s="3">
        <v>60</v>
      </c>
      <c r="EY344" s="3">
        <v>14.3</v>
      </c>
      <c r="EZ344" s="3">
        <v>60.9</v>
      </c>
      <c r="FA344" s="3">
        <v>1.25</v>
      </c>
      <c r="FJ344" s="3">
        <v>1.41</v>
      </c>
      <c r="FK344" s="95">
        <v>37.9</v>
      </c>
      <c r="FL344" s="3">
        <v>36.8</v>
      </c>
      <c r="FM344" s="1"/>
      <c r="FN344" s="31">
        <v>1</v>
      </c>
      <c r="FO344" s="32">
        <v>0</v>
      </c>
      <c r="FP344" s="3">
        <v>0</v>
      </c>
      <c r="FQ344" s="1">
        <v>0</v>
      </c>
      <c r="FR344" s="3">
        <v>0</v>
      </c>
      <c r="FS344" s="1">
        <v>0</v>
      </c>
      <c r="FT344" s="1">
        <f t="shared" si="160"/>
        <v>0</v>
      </c>
      <c r="FU344" s="66">
        <v>0</v>
      </c>
      <c r="FV344" s="1">
        <f t="shared" si="161"/>
        <v>0</v>
      </c>
      <c r="FW344" s="1">
        <v>0</v>
      </c>
      <c r="FX344" s="1">
        <v>0</v>
      </c>
      <c r="FY344" s="17">
        <v>0</v>
      </c>
      <c r="FZ344" s="1">
        <v>0</v>
      </c>
      <c r="GA344" s="17"/>
      <c r="GB344" s="1">
        <v>0</v>
      </c>
      <c r="GC344" s="17">
        <v>0</v>
      </c>
      <c r="GD344" s="17">
        <v>0</v>
      </c>
      <c r="GE344" s="1">
        <v>0</v>
      </c>
      <c r="GF344" s="17"/>
      <c r="GG344" s="1">
        <v>0</v>
      </c>
      <c r="GH344" s="17">
        <v>0</v>
      </c>
      <c r="GI344" s="17">
        <v>0</v>
      </c>
      <c r="GJ344" s="1">
        <v>0</v>
      </c>
      <c r="GK344" s="3">
        <v>0</v>
      </c>
      <c r="GL344" s="3">
        <v>0</v>
      </c>
      <c r="GM344" s="32">
        <v>0</v>
      </c>
      <c r="GN344" s="17">
        <v>0</v>
      </c>
      <c r="GO344" s="66">
        <v>0</v>
      </c>
      <c r="GP344" s="1">
        <v>0</v>
      </c>
      <c r="GQ344" s="1">
        <v>0</v>
      </c>
      <c r="GR344" s="66">
        <v>0</v>
      </c>
      <c r="GS344" s="1">
        <v>0</v>
      </c>
      <c r="GT344" s="32">
        <v>0</v>
      </c>
      <c r="GU344" s="32">
        <v>0</v>
      </c>
      <c r="GV344" s="3">
        <v>0</v>
      </c>
      <c r="GW344" s="3">
        <v>0</v>
      </c>
      <c r="GX344" s="157">
        <v>0</v>
      </c>
      <c r="GY344" s="66">
        <v>0</v>
      </c>
      <c r="GZ344" s="17">
        <v>0</v>
      </c>
      <c r="HA344" s="129">
        <v>0</v>
      </c>
      <c r="HB344" s="3">
        <v>0</v>
      </c>
      <c r="HC344" s="17">
        <v>0</v>
      </c>
      <c r="HD344" s="170">
        <v>0</v>
      </c>
      <c r="HE344" s="17">
        <v>0</v>
      </c>
      <c r="HF344" s="17">
        <v>0</v>
      </c>
      <c r="HG344" s="17">
        <v>0</v>
      </c>
      <c r="HH344" s="17">
        <v>0</v>
      </c>
      <c r="HI344" s="17">
        <v>0</v>
      </c>
      <c r="HL344" s="3">
        <v>0</v>
      </c>
      <c r="HM344" s="3">
        <v>0</v>
      </c>
      <c r="HN344" s="3">
        <v>0</v>
      </c>
      <c r="HO344" s="3">
        <v>0</v>
      </c>
      <c r="HP344" s="3">
        <v>0</v>
      </c>
      <c r="HQ344" s="3">
        <v>0</v>
      </c>
      <c r="HR344" s="32">
        <v>0</v>
      </c>
      <c r="HS344" s="1">
        <v>0</v>
      </c>
      <c r="HT344" s="32">
        <v>0</v>
      </c>
      <c r="HU344" s="32">
        <v>0</v>
      </c>
      <c r="HV344" s="1"/>
      <c r="HW344" s="32">
        <v>0</v>
      </c>
      <c r="HX344" s="32">
        <v>0</v>
      </c>
      <c r="HY344" s="1">
        <f t="shared" si="162"/>
        <v>0</v>
      </c>
      <c r="HZ344" s="1">
        <v>0</v>
      </c>
      <c r="IA344" s="1">
        <f t="shared" si="163"/>
        <v>0</v>
      </c>
      <c r="IB344" s="1">
        <v>0</v>
      </c>
      <c r="IC344" s="3">
        <v>0</v>
      </c>
      <c r="ID344" s="118">
        <v>0</v>
      </c>
      <c r="IE344" s="118"/>
      <c r="IF344" s="118"/>
      <c r="IG344" s="115">
        <v>1</v>
      </c>
      <c r="IH344" s="118" t="s">
        <v>248</v>
      </c>
      <c r="II344" s="33">
        <v>0</v>
      </c>
      <c r="JE344" s="118"/>
      <c r="JN344" s="118"/>
    </row>
    <row r="345" s="1" customFormat="1" spans="1:274">
      <c r="A345" s="17">
        <v>202</v>
      </c>
      <c r="B345" s="49">
        <v>3001377035</v>
      </c>
      <c r="C345" s="49" t="s">
        <v>1345</v>
      </c>
      <c r="E345" s="49">
        <v>3</v>
      </c>
      <c r="F345" s="49">
        <v>2</v>
      </c>
      <c r="G345" s="17">
        <v>3</v>
      </c>
      <c r="H345" s="1">
        <v>1</v>
      </c>
      <c r="I345" s="71">
        <v>69.096491571166</v>
      </c>
      <c r="J345" s="47">
        <v>2</v>
      </c>
      <c r="K345" s="68">
        <f t="shared" si="154"/>
        <v>6.9096491571166</v>
      </c>
      <c r="L345" s="49">
        <v>4</v>
      </c>
      <c r="M345" s="78">
        <v>18019</v>
      </c>
      <c r="N345" s="1">
        <v>0</v>
      </c>
      <c r="O345" s="1">
        <v>1</v>
      </c>
      <c r="P345" s="1">
        <v>1</v>
      </c>
      <c r="Q345" s="1">
        <v>2</v>
      </c>
      <c r="R345" s="1">
        <v>1</v>
      </c>
      <c r="S345" s="19">
        <v>340</v>
      </c>
      <c r="T345" s="83">
        <v>343</v>
      </c>
      <c r="U345" s="1">
        <v>1</v>
      </c>
      <c r="V345" s="1">
        <v>1</v>
      </c>
      <c r="W345" s="1">
        <v>1</v>
      </c>
      <c r="X345" s="1">
        <v>1</v>
      </c>
      <c r="Z345" s="88">
        <v>43256</v>
      </c>
      <c r="AA345" s="17">
        <v>124</v>
      </c>
      <c r="AB345" s="17">
        <v>0</v>
      </c>
      <c r="AC345" s="1">
        <v>27.81</v>
      </c>
      <c r="AD345" s="1">
        <v>2</v>
      </c>
      <c r="AE345" s="20" t="s">
        <v>1346</v>
      </c>
      <c r="AF345" s="16"/>
      <c r="AG345" s="16" t="s">
        <v>235</v>
      </c>
      <c r="AH345" s="16">
        <v>1</v>
      </c>
      <c r="AI345" s="21">
        <v>1</v>
      </c>
      <c r="AJ345" s="16">
        <v>3.9</v>
      </c>
      <c r="AK345" s="17">
        <v>3.9</v>
      </c>
      <c r="AL345" s="107">
        <v>2</v>
      </c>
      <c r="AM345" s="1">
        <v>1</v>
      </c>
      <c r="AN345" s="1">
        <v>1</v>
      </c>
      <c r="AO345" s="1">
        <v>0</v>
      </c>
      <c r="AP345" s="1">
        <v>0</v>
      </c>
      <c r="AQ345" s="17">
        <v>1</v>
      </c>
      <c r="AR345" s="1">
        <v>1</v>
      </c>
      <c r="AS345" s="1">
        <v>1</v>
      </c>
      <c r="AT345" s="17" t="s">
        <v>246</v>
      </c>
      <c r="AU345" s="17">
        <v>1</v>
      </c>
      <c r="AV345" s="17">
        <v>1</v>
      </c>
      <c r="AW345" s="1">
        <v>0</v>
      </c>
      <c r="AX345" s="1">
        <v>1</v>
      </c>
      <c r="AY345" s="66">
        <v>1</v>
      </c>
      <c r="AZ345" s="3">
        <v>0.5</v>
      </c>
      <c r="BA345" s="1">
        <v>0.5</v>
      </c>
      <c r="BB345" s="22">
        <v>1</v>
      </c>
      <c r="BC345" s="22">
        <v>0</v>
      </c>
      <c r="BD345" s="22">
        <v>0</v>
      </c>
      <c r="BE345" s="22"/>
      <c r="BF345" s="1">
        <v>0</v>
      </c>
      <c r="BG345" s="1">
        <v>0</v>
      </c>
      <c r="BH345" s="17">
        <v>0</v>
      </c>
      <c r="BI345" s="1">
        <v>0</v>
      </c>
      <c r="BJ345" s="17">
        <v>0</v>
      </c>
      <c r="BK345" s="23">
        <v>1</v>
      </c>
      <c r="BL345" s="1">
        <v>0</v>
      </c>
      <c r="BM345" s="1">
        <v>0</v>
      </c>
      <c r="BN345" s="1">
        <v>1</v>
      </c>
      <c r="BO345" s="1">
        <v>0</v>
      </c>
      <c r="BP345" s="1">
        <v>1</v>
      </c>
      <c r="BQ345" s="1">
        <v>1</v>
      </c>
      <c r="BR345" s="1">
        <v>5.29</v>
      </c>
      <c r="BS345" s="1">
        <v>1</v>
      </c>
      <c r="BT345" s="1">
        <v>2</v>
      </c>
      <c r="BU345" s="1">
        <v>2</v>
      </c>
      <c r="BW345" s="1">
        <v>5.2</v>
      </c>
      <c r="BX345" s="1">
        <v>2</v>
      </c>
      <c r="BY345" s="66">
        <v>3</v>
      </c>
      <c r="BZ345" s="1">
        <v>62.7</v>
      </c>
      <c r="CA345" s="1">
        <v>141</v>
      </c>
      <c r="CB345" s="24">
        <v>2</v>
      </c>
      <c r="CC345" s="24">
        <v>124</v>
      </c>
      <c r="CD345" s="48">
        <f t="shared" si="165"/>
        <v>2.48</v>
      </c>
      <c r="CE345" s="48">
        <v>3</v>
      </c>
      <c r="CF345" s="25">
        <v>0</v>
      </c>
      <c r="CG345" s="17">
        <v>0</v>
      </c>
      <c r="CH345" s="17">
        <v>0</v>
      </c>
      <c r="CI345" s="17">
        <v>0</v>
      </c>
      <c r="CJ345" s="17">
        <v>0</v>
      </c>
      <c r="CK345" s="17">
        <v>124</v>
      </c>
      <c r="CL345" s="1">
        <f t="shared" si="168"/>
        <v>2.48</v>
      </c>
      <c r="CM345" s="22">
        <v>10.7</v>
      </c>
      <c r="CN345" s="17">
        <v>1</v>
      </c>
      <c r="CO345" s="1">
        <v>108.5</v>
      </c>
      <c r="CP345" s="17">
        <v>7</v>
      </c>
      <c r="CQ345" s="1">
        <f t="shared" si="164"/>
        <v>10.85</v>
      </c>
      <c r="CR345" s="1">
        <v>0.93</v>
      </c>
      <c r="CS345" s="1">
        <f t="shared" si="166"/>
        <v>9.3</v>
      </c>
      <c r="CT345" s="107">
        <v>1</v>
      </c>
      <c r="CU345" s="22">
        <v>41</v>
      </c>
      <c r="CV345" s="107">
        <v>2</v>
      </c>
      <c r="CW345" s="22">
        <v>19.7</v>
      </c>
      <c r="CX345" s="26">
        <f t="shared" si="155"/>
        <v>1.29446622616159</v>
      </c>
      <c r="CY345" s="27">
        <f t="shared" si="156"/>
        <v>0.854347709266651</v>
      </c>
      <c r="CZ345" s="26">
        <f t="shared" si="157"/>
        <v>3.485</v>
      </c>
      <c r="DA345" s="28">
        <f t="shared" si="158"/>
        <v>-2.63065229073335</v>
      </c>
      <c r="DB345" s="107">
        <v>1</v>
      </c>
      <c r="DC345" s="1">
        <v>1</v>
      </c>
      <c r="DD345" s="17">
        <v>2</v>
      </c>
      <c r="DE345" s="29">
        <f t="shared" si="171"/>
        <v>1</v>
      </c>
      <c r="DF345" s="141">
        <v>1</v>
      </c>
      <c r="DG345" s="1">
        <v>60</v>
      </c>
      <c r="DH345" s="1">
        <f t="shared" si="167"/>
        <v>6</v>
      </c>
      <c r="DI345" s="1">
        <v>31</v>
      </c>
      <c r="DJ345" s="1">
        <f t="shared" si="159"/>
        <v>3.1</v>
      </c>
      <c r="DK345" s="17">
        <v>2</v>
      </c>
      <c r="DL345" s="1">
        <v>126</v>
      </c>
      <c r="DM345" s="1">
        <v>39</v>
      </c>
      <c r="DN345" s="1">
        <f t="shared" si="169"/>
        <v>3.9</v>
      </c>
      <c r="DO345" s="1">
        <v>7368</v>
      </c>
      <c r="DP345" s="1">
        <v>2</v>
      </c>
      <c r="DQ345" s="1">
        <f t="shared" si="170"/>
        <v>7.368</v>
      </c>
      <c r="DR345" s="1">
        <v>52</v>
      </c>
      <c r="DS345" s="25">
        <v>5</v>
      </c>
      <c r="DT345" s="1" t="s">
        <v>241</v>
      </c>
      <c r="DU345" s="1">
        <v>1</v>
      </c>
      <c r="DV345" s="1">
        <v>5</v>
      </c>
      <c r="DW345" s="1">
        <v>1</v>
      </c>
      <c r="DX345" s="20">
        <v>7.62</v>
      </c>
      <c r="DY345" s="1">
        <v>76.5</v>
      </c>
      <c r="DZ345" s="30">
        <v>151</v>
      </c>
      <c r="EA345" s="1">
        <v>121</v>
      </c>
      <c r="EB345" s="1">
        <v>10.9</v>
      </c>
      <c r="EC345" s="1">
        <v>103.7</v>
      </c>
      <c r="ED345" s="1">
        <v>0.95</v>
      </c>
      <c r="EE345" s="1">
        <v>41</v>
      </c>
      <c r="EF345" s="1">
        <v>24.1</v>
      </c>
      <c r="EG345" s="26">
        <f t="shared" si="172"/>
        <v>1.38201704257487</v>
      </c>
      <c r="EH345" s="26">
        <f t="shared" si="173"/>
        <v>0.912131248099413</v>
      </c>
      <c r="EI345" s="1">
        <f t="shared" si="174"/>
        <v>3.485</v>
      </c>
      <c r="EJ345" s="28">
        <f t="shared" si="175"/>
        <v>-2.57286875190059</v>
      </c>
      <c r="EK345" s="22">
        <v>2</v>
      </c>
      <c r="EL345" s="1">
        <v>2</v>
      </c>
      <c r="EM345" s="1">
        <v>292</v>
      </c>
      <c r="EN345" s="1">
        <v>303</v>
      </c>
      <c r="EO345" s="1">
        <v>132</v>
      </c>
      <c r="EP345" s="1">
        <v>44</v>
      </c>
      <c r="EQ345" s="1">
        <v>7685</v>
      </c>
      <c r="ER345" s="25">
        <v>63</v>
      </c>
      <c r="ES345" s="23">
        <v>5.28</v>
      </c>
      <c r="ET345" s="1">
        <v>1</v>
      </c>
      <c r="EU345" s="1">
        <v>7.83</v>
      </c>
      <c r="EV345" s="1">
        <v>67.4</v>
      </c>
      <c r="EW345" s="30">
        <v>135</v>
      </c>
      <c r="EX345" s="1">
        <v>104</v>
      </c>
      <c r="EY345" s="1">
        <v>11.2</v>
      </c>
      <c r="EZ345" s="1">
        <v>97.1</v>
      </c>
      <c r="FA345" s="1">
        <v>0.97</v>
      </c>
      <c r="FB345" s="1">
        <v>37</v>
      </c>
      <c r="FC345" s="1">
        <v>29.7</v>
      </c>
      <c r="FD345" s="1">
        <v>220</v>
      </c>
      <c r="FE345" s="1">
        <v>94</v>
      </c>
      <c r="FF345" s="1">
        <v>109</v>
      </c>
      <c r="FG345" s="1">
        <v>40</v>
      </c>
      <c r="FH345" s="1">
        <v>6060</v>
      </c>
      <c r="FI345" s="1">
        <v>61</v>
      </c>
      <c r="FK345" s="20">
        <v>38.2</v>
      </c>
      <c r="FL345" s="1">
        <v>36.5</v>
      </c>
      <c r="FM345" s="17"/>
      <c r="FN345" s="31">
        <v>1</v>
      </c>
      <c r="FO345" s="157">
        <v>1</v>
      </c>
      <c r="FP345" s="1">
        <v>0</v>
      </c>
      <c r="FQ345" s="1">
        <v>0</v>
      </c>
      <c r="FR345" s="1">
        <v>0</v>
      </c>
      <c r="FS345" s="1">
        <v>0</v>
      </c>
      <c r="FT345" s="1">
        <f t="shared" si="160"/>
        <v>0</v>
      </c>
      <c r="FU345" s="1">
        <v>0</v>
      </c>
      <c r="FV345" s="1">
        <f t="shared" si="161"/>
        <v>0</v>
      </c>
      <c r="FW345" s="1">
        <v>0</v>
      </c>
      <c r="FX345" s="1">
        <v>0</v>
      </c>
      <c r="FY345" s="17">
        <v>0</v>
      </c>
      <c r="FZ345" s="1">
        <v>0</v>
      </c>
      <c r="GB345" s="1">
        <v>0</v>
      </c>
      <c r="GC345" s="1">
        <v>0</v>
      </c>
      <c r="GD345" s="17">
        <v>0</v>
      </c>
      <c r="GE345" s="1">
        <v>0</v>
      </c>
      <c r="GG345" s="1">
        <v>0</v>
      </c>
      <c r="GH345" s="1">
        <v>0</v>
      </c>
      <c r="GI345" s="17">
        <v>0</v>
      </c>
      <c r="GJ345" s="1">
        <v>0</v>
      </c>
      <c r="GK345" s="1">
        <v>0</v>
      </c>
      <c r="GL345" s="1">
        <v>0</v>
      </c>
      <c r="GM345" s="32">
        <v>0</v>
      </c>
      <c r="GN345" s="17">
        <v>0</v>
      </c>
      <c r="GO345" s="17">
        <v>0</v>
      </c>
      <c r="GP345" s="1">
        <v>0</v>
      </c>
      <c r="GQ345" s="1">
        <v>0</v>
      </c>
      <c r="GR345" s="1">
        <v>0</v>
      </c>
      <c r="GS345" s="1">
        <v>0</v>
      </c>
      <c r="GT345" s="32">
        <v>0</v>
      </c>
      <c r="GU345" s="32">
        <v>0</v>
      </c>
      <c r="GV345" s="1">
        <v>0</v>
      </c>
      <c r="GW345" s="1">
        <v>0</v>
      </c>
      <c r="GX345" s="157">
        <v>0</v>
      </c>
      <c r="GY345" s="17">
        <v>0</v>
      </c>
      <c r="GZ345" s="17">
        <v>0</v>
      </c>
      <c r="HA345" s="25">
        <v>0</v>
      </c>
      <c r="HB345" s="1">
        <v>0</v>
      </c>
      <c r="HC345" s="17">
        <v>0</v>
      </c>
      <c r="HD345" s="170">
        <v>0</v>
      </c>
      <c r="HE345" s="17">
        <v>0</v>
      </c>
      <c r="HF345" s="17">
        <v>0</v>
      </c>
      <c r="HG345" s="17">
        <v>0</v>
      </c>
      <c r="HH345" s="17">
        <v>0</v>
      </c>
      <c r="HI345" s="17">
        <v>0</v>
      </c>
      <c r="HL345" s="1">
        <v>0</v>
      </c>
      <c r="HM345" s="1">
        <v>0</v>
      </c>
      <c r="HN345" s="1">
        <v>0</v>
      </c>
      <c r="HO345" s="1">
        <v>0</v>
      </c>
      <c r="HP345" s="1">
        <v>0</v>
      </c>
      <c r="HQ345" s="1">
        <v>0</v>
      </c>
      <c r="HR345" s="32">
        <v>0</v>
      </c>
      <c r="HS345" s="1">
        <v>0</v>
      </c>
      <c r="HT345" s="32">
        <v>0</v>
      </c>
      <c r="HU345" s="32">
        <v>0</v>
      </c>
      <c r="HW345" s="32">
        <v>0</v>
      </c>
      <c r="HX345" s="32">
        <v>0</v>
      </c>
      <c r="HY345" s="1">
        <f t="shared" si="162"/>
        <v>0</v>
      </c>
      <c r="HZ345" s="1">
        <v>0</v>
      </c>
      <c r="IA345" s="1">
        <f t="shared" si="163"/>
        <v>0</v>
      </c>
      <c r="IB345" s="1">
        <v>0</v>
      </c>
      <c r="IC345" s="1">
        <v>0</v>
      </c>
      <c r="ID345" s="23">
        <v>0</v>
      </c>
      <c r="IE345" s="23"/>
      <c r="IF345" s="23"/>
      <c r="IG345" s="36">
        <v>1</v>
      </c>
      <c r="IH345" s="37" t="s">
        <v>242</v>
      </c>
      <c r="II345" s="179">
        <v>0</v>
      </c>
      <c r="IJ345" s="1" t="s">
        <v>1347</v>
      </c>
      <c r="IK345" s="1" t="s">
        <v>928</v>
      </c>
      <c r="IL345" s="38"/>
      <c r="JE345" s="23"/>
      <c r="JI345" s="38"/>
      <c r="JN345" s="23"/>
    </row>
    <row r="346" s="3" customFormat="1" spans="2:274">
      <c r="B346" s="54"/>
      <c r="C346" s="54"/>
      <c r="E346" s="54">
        <v>3</v>
      </c>
      <c r="F346" s="49">
        <v>2</v>
      </c>
      <c r="G346" s="66">
        <v>3</v>
      </c>
      <c r="H346" s="66">
        <v>1</v>
      </c>
      <c r="I346" s="71">
        <v>69.9212555915471</v>
      </c>
      <c r="J346" s="47">
        <v>2</v>
      </c>
      <c r="K346" s="68">
        <f t="shared" si="154"/>
        <v>6.99212555915471</v>
      </c>
      <c r="L346" s="49">
        <v>5</v>
      </c>
      <c r="M346" s="79">
        <v>18019</v>
      </c>
      <c r="N346" s="66">
        <v>0</v>
      </c>
      <c r="O346" s="66">
        <v>1</v>
      </c>
      <c r="P346" s="66">
        <v>1</v>
      </c>
      <c r="Q346" s="66">
        <v>2</v>
      </c>
      <c r="R346" s="1">
        <v>1</v>
      </c>
      <c r="S346" s="19">
        <v>341</v>
      </c>
      <c r="T346" s="83">
        <v>344</v>
      </c>
      <c r="U346" s="3">
        <v>2</v>
      </c>
      <c r="V346" s="3">
        <v>2</v>
      </c>
      <c r="W346" s="1">
        <v>2</v>
      </c>
      <c r="X346" s="1">
        <v>1</v>
      </c>
      <c r="Z346" s="92">
        <v>43557</v>
      </c>
      <c r="AA346" s="66">
        <v>127</v>
      </c>
      <c r="AB346" s="66" t="s">
        <v>1348</v>
      </c>
      <c r="AC346" s="3">
        <v>27.18</v>
      </c>
      <c r="AD346" s="1">
        <v>2</v>
      </c>
      <c r="AE346" s="95" t="s">
        <v>250</v>
      </c>
      <c r="AF346" s="94"/>
      <c r="AG346" s="94" t="s">
        <v>251</v>
      </c>
      <c r="AH346" s="94">
        <v>2</v>
      </c>
      <c r="AI346" s="21">
        <v>2</v>
      </c>
      <c r="AJ346" s="94">
        <v>1.4</v>
      </c>
      <c r="AK346" s="66">
        <v>1.4</v>
      </c>
      <c r="AL346" s="22">
        <v>1</v>
      </c>
      <c r="AM346" s="3">
        <v>1</v>
      </c>
      <c r="AN346" s="3">
        <v>1</v>
      </c>
      <c r="AO346" s="3">
        <v>0</v>
      </c>
      <c r="AP346" s="3">
        <v>0</v>
      </c>
      <c r="AQ346" s="66">
        <v>1</v>
      </c>
      <c r="AR346" s="1">
        <v>1</v>
      </c>
      <c r="AS346" s="66">
        <v>1</v>
      </c>
      <c r="AT346" s="66">
        <v>0</v>
      </c>
      <c r="AU346" s="66">
        <v>0</v>
      </c>
      <c r="AV346" s="66">
        <v>0</v>
      </c>
      <c r="AW346" s="3">
        <v>0</v>
      </c>
      <c r="AX346" s="3">
        <v>1</v>
      </c>
      <c r="AY346" s="3">
        <v>1</v>
      </c>
      <c r="AZ346" s="3">
        <v>0.5</v>
      </c>
      <c r="BA346" s="1">
        <v>0.5</v>
      </c>
      <c r="BB346" s="22">
        <v>1</v>
      </c>
      <c r="BC346" s="22">
        <v>0</v>
      </c>
      <c r="BD346" s="3">
        <v>0</v>
      </c>
      <c r="BF346" s="3">
        <v>0</v>
      </c>
      <c r="BG346" s="3">
        <v>0</v>
      </c>
      <c r="BH346" s="17">
        <v>0</v>
      </c>
      <c r="BI346" s="3">
        <v>0</v>
      </c>
      <c r="BJ346" s="66">
        <v>0</v>
      </c>
      <c r="BK346" s="118">
        <v>1</v>
      </c>
      <c r="BL346" s="3">
        <v>0</v>
      </c>
      <c r="BM346" s="3">
        <v>0</v>
      </c>
      <c r="BN346" s="3">
        <v>1</v>
      </c>
      <c r="BO346" s="3">
        <v>0</v>
      </c>
      <c r="BP346" s="1">
        <v>1</v>
      </c>
      <c r="BQ346" s="66">
        <v>1</v>
      </c>
      <c r="BR346" s="3">
        <v>4.59</v>
      </c>
      <c r="BS346" s="1">
        <v>1</v>
      </c>
      <c r="BT346" s="1">
        <v>2</v>
      </c>
      <c r="BU346" s="1">
        <v>2</v>
      </c>
      <c r="BV346" s="3">
        <v>0.23</v>
      </c>
      <c r="BW346" s="3">
        <v>4.94</v>
      </c>
      <c r="BX346" s="1">
        <v>2</v>
      </c>
      <c r="BY346" s="1">
        <v>2</v>
      </c>
      <c r="BZ346" s="3">
        <v>58.1</v>
      </c>
      <c r="CA346" s="3">
        <v>146</v>
      </c>
      <c r="CB346" s="24">
        <v>2</v>
      </c>
      <c r="CC346" s="3">
        <v>127</v>
      </c>
      <c r="CD346" s="48">
        <f t="shared" si="165"/>
        <v>2.54</v>
      </c>
      <c r="CE346" s="48">
        <v>3</v>
      </c>
      <c r="CF346" s="129">
        <v>0</v>
      </c>
      <c r="CG346" s="3">
        <v>0</v>
      </c>
      <c r="CH346" s="3">
        <v>0</v>
      </c>
      <c r="CI346" s="3">
        <v>0</v>
      </c>
      <c r="CJ346" s="3">
        <v>0</v>
      </c>
      <c r="CK346" s="3">
        <v>127</v>
      </c>
      <c r="CL346" s="1">
        <f t="shared" si="168"/>
        <v>2.54</v>
      </c>
      <c r="CM346" s="3">
        <v>11.4</v>
      </c>
      <c r="CN346" s="17">
        <v>1</v>
      </c>
      <c r="CO346" s="3">
        <v>102.2</v>
      </c>
      <c r="CP346" s="17">
        <v>7</v>
      </c>
      <c r="CQ346" s="1">
        <f t="shared" si="164"/>
        <v>10.22</v>
      </c>
      <c r="CR346" s="3">
        <v>0.99</v>
      </c>
      <c r="CS346" s="1">
        <f t="shared" si="166"/>
        <v>9.9</v>
      </c>
      <c r="CT346" s="107">
        <v>1</v>
      </c>
      <c r="CU346" s="3">
        <v>41</v>
      </c>
      <c r="CV346" s="107">
        <v>2</v>
      </c>
      <c r="CW346" s="3">
        <v>18.9</v>
      </c>
      <c r="CX346" s="26">
        <f t="shared" si="155"/>
        <v>1.27646180417324</v>
      </c>
      <c r="CY346" s="27">
        <f t="shared" si="156"/>
        <v>0.842464790754341</v>
      </c>
      <c r="CZ346" s="26">
        <f t="shared" si="157"/>
        <v>3.485</v>
      </c>
      <c r="DA346" s="28">
        <f t="shared" si="158"/>
        <v>-2.64253520924566</v>
      </c>
      <c r="DB346" s="107">
        <v>1</v>
      </c>
      <c r="DC346" s="1">
        <v>1</v>
      </c>
      <c r="DD346" s="66">
        <v>2</v>
      </c>
      <c r="DE346" s="29">
        <f t="shared" si="171"/>
        <v>1</v>
      </c>
      <c r="DF346" s="141">
        <v>1</v>
      </c>
      <c r="DG346" s="3">
        <v>19</v>
      </c>
      <c r="DH346" s="1">
        <f t="shared" si="167"/>
        <v>1.9</v>
      </c>
      <c r="DI346" s="3">
        <v>19</v>
      </c>
      <c r="DJ346" s="1">
        <f t="shared" si="159"/>
        <v>1.9</v>
      </c>
      <c r="DK346" s="17">
        <v>1</v>
      </c>
      <c r="DL346" s="3">
        <v>119</v>
      </c>
      <c r="DM346" s="3">
        <v>27</v>
      </c>
      <c r="DN346" s="1">
        <f t="shared" si="169"/>
        <v>2.7</v>
      </c>
      <c r="DO346" s="3">
        <v>8025</v>
      </c>
      <c r="DP346" s="1">
        <v>2</v>
      </c>
      <c r="DQ346" s="1">
        <f t="shared" si="170"/>
        <v>8.025</v>
      </c>
      <c r="DR346" s="3">
        <v>73</v>
      </c>
      <c r="DS346" s="129">
        <v>5.3</v>
      </c>
      <c r="DT346" s="3" t="s">
        <v>241</v>
      </c>
      <c r="DU346" s="3">
        <v>1</v>
      </c>
      <c r="DV346" s="3">
        <v>5</v>
      </c>
      <c r="DW346" s="1">
        <v>1</v>
      </c>
      <c r="DX346" s="95">
        <v>7.23</v>
      </c>
      <c r="DY346" s="3">
        <v>70.8</v>
      </c>
      <c r="DZ346" s="30">
        <v>145</v>
      </c>
      <c r="EA346" s="3">
        <v>139</v>
      </c>
      <c r="EB346" s="3">
        <v>11.2</v>
      </c>
      <c r="EC346" s="3">
        <v>107.3</v>
      </c>
      <c r="ED346" s="3">
        <v>0.97</v>
      </c>
      <c r="EE346" s="3">
        <v>38</v>
      </c>
      <c r="EF346" s="3">
        <v>21</v>
      </c>
      <c r="EG346" s="26">
        <f t="shared" si="172"/>
        <v>1.32221929473392</v>
      </c>
      <c r="EH346" s="26">
        <f t="shared" si="173"/>
        <v>0.872664734524387</v>
      </c>
      <c r="EI346" s="1">
        <f t="shared" si="174"/>
        <v>3.23</v>
      </c>
      <c r="EJ346" s="28">
        <f t="shared" si="175"/>
        <v>-2.35733526547561</v>
      </c>
      <c r="EK346" s="22">
        <v>2</v>
      </c>
      <c r="EL346" s="1">
        <v>2</v>
      </c>
      <c r="EM346" s="3">
        <v>87</v>
      </c>
      <c r="EN346" s="3">
        <v>105</v>
      </c>
      <c r="EO346" s="3">
        <v>109</v>
      </c>
      <c r="EP346" s="3">
        <v>27</v>
      </c>
      <c r="EQ346" s="3">
        <v>7144</v>
      </c>
      <c r="ER346" s="129">
        <v>74</v>
      </c>
      <c r="ES346" s="118"/>
      <c r="ET346" s="3">
        <v>0</v>
      </c>
      <c r="EW346" s="30"/>
      <c r="FK346" s="95">
        <v>37.1</v>
      </c>
      <c r="FL346" s="3">
        <v>36.8</v>
      </c>
      <c r="FM346" s="1"/>
      <c r="FN346" s="31">
        <v>0</v>
      </c>
      <c r="FO346" s="32">
        <v>0</v>
      </c>
      <c r="FP346" s="3">
        <v>0</v>
      </c>
      <c r="FQ346" s="1">
        <v>0</v>
      </c>
      <c r="FR346" s="3">
        <v>0</v>
      </c>
      <c r="FS346" s="1">
        <v>0</v>
      </c>
      <c r="FT346" s="1">
        <f t="shared" si="160"/>
        <v>0</v>
      </c>
      <c r="FU346" s="66">
        <v>0</v>
      </c>
      <c r="FV346" s="1">
        <f t="shared" si="161"/>
        <v>0</v>
      </c>
      <c r="FW346" s="1">
        <v>0</v>
      </c>
      <c r="FX346" s="1">
        <v>0</v>
      </c>
      <c r="FY346" s="17">
        <v>0</v>
      </c>
      <c r="FZ346" s="1">
        <v>0</v>
      </c>
      <c r="GA346" s="17"/>
      <c r="GB346" s="1">
        <v>0</v>
      </c>
      <c r="GC346" s="17">
        <v>0</v>
      </c>
      <c r="GD346" s="17">
        <v>0</v>
      </c>
      <c r="GE346" s="1">
        <v>0</v>
      </c>
      <c r="GF346" s="17"/>
      <c r="GG346" s="1">
        <v>0</v>
      </c>
      <c r="GH346" s="17">
        <v>0</v>
      </c>
      <c r="GI346" s="17">
        <v>0</v>
      </c>
      <c r="GJ346" s="1">
        <v>0</v>
      </c>
      <c r="GK346" s="3">
        <v>0</v>
      </c>
      <c r="GL346" s="3">
        <v>0</v>
      </c>
      <c r="GM346" s="32">
        <v>0</v>
      </c>
      <c r="GN346" s="17">
        <v>0</v>
      </c>
      <c r="GO346" s="66">
        <v>0</v>
      </c>
      <c r="GP346" s="1">
        <v>0</v>
      </c>
      <c r="GQ346" s="1">
        <v>0</v>
      </c>
      <c r="GR346" s="66">
        <v>0</v>
      </c>
      <c r="GS346" s="1">
        <v>0</v>
      </c>
      <c r="GT346" s="32">
        <v>0</v>
      </c>
      <c r="GU346" s="32">
        <v>0</v>
      </c>
      <c r="GV346" s="3">
        <v>0</v>
      </c>
      <c r="GW346" s="3">
        <v>0</v>
      </c>
      <c r="GX346" s="157">
        <v>0</v>
      </c>
      <c r="GY346" s="66">
        <v>0</v>
      </c>
      <c r="GZ346" s="17">
        <v>0</v>
      </c>
      <c r="HA346" s="129">
        <v>0</v>
      </c>
      <c r="HB346" s="3">
        <v>0</v>
      </c>
      <c r="HC346" s="17">
        <v>0</v>
      </c>
      <c r="HD346" s="170">
        <v>0</v>
      </c>
      <c r="HE346" s="17">
        <v>0</v>
      </c>
      <c r="HF346" s="17">
        <v>0</v>
      </c>
      <c r="HG346" s="17">
        <v>0</v>
      </c>
      <c r="HH346" s="17">
        <v>0</v>
      </c>
      <c r="HI346" s="17">
        <v>0</v>
      </c>
      <c r="HL346" s="3">
        <v>0</v>
      </c>
      <c r="HM346" s="3">
        <v>0</v>
      </c>
      <c r="HN346" s="3">
        <v>0</v>
      </c>
      <c r="HO346" s="3">
        <v>0</v>
      </c>
      <c r="HP346" s="3">
        <v>0</v>
      </c>
      <c r="HQ346" s="3">
        <v>0</v>
      </c>
      <c r="HR346" s="32">
        <v>0</v>
      </c>
      <c r="HS346" s="1">
        <v>0</v>
      </c>
      <c r="HT346" s="32">
        <v>0</v>
      </c>
      <c r="HU346" s="32">
        <v>0</v>
      </c>
      <c r="HV346" s="1"/>
      <c r="HW346" s="32">
        <v>0</v>
      </c>
      <c r="HX346" s="32">
        <v>0</v>
      </c>
      <c r="HY346" s="1">
        <f t="shared" si="162"/>
        <v>0</v>
      </c>
      <c r="HZ346" s="1">
        <v>0</v>
      </c>
      <c r="IA346" s="1">
        <f t="shared" si="163"/>
        <v>0</v>
      </c>
      <c r="IB346" s="1">
        <v>0</v>
      </c>
      <c r="IC346" s="3">
        <v>0</v>
      </c>
      <c r="ID346" s="118">
        <v>0</v>
      </c>
      <c r="IE346" s="118"/>
      <c r="IF346" s="118"/>
      <c r="IG346" s="115">
        <v>1</v>
      </c>
      <c r="IH346" s="118" t="s">
        <v>242</v>
      </c>
      <c r="II346" s="179">
        <v>0</v>
      </c>
      <c r="IJ346" s="3" t="s">
        <v>1349</v>
      </c>
      <c r="IK346" s="3" t="s">
        <v>1350</v>
      </c>
      <c r="JE346" s="118"/>
      <c r="JN346" s="118"/>
    </row>
    <row r="347" s="3" customFormat="1" spans="2:274">
      <c r="B347" s="54"/>
      <c r="C347" s="54"/>
      <c r="E347" s="54">
        <v>3</v>
      </c>
      <c r="F347" s="49">
        <v>2</v>
      </c>
      <c r="G347" s="66">
        <v>3</v>
      </c>
      <c r="H347" s="66">
        <v>1</v>
      </c>
      <c r="I347" s="71">
        <v>71.4442162902122</v>
      </c>
      <c r="J347" s="47">
        <v>2</v>
      </c>
      <c r="K347" s="68">
        <f t="shared" si="154"/>
        <v>7.14442162902122</v>
      </c>
      <c r="L347" s="49">
        <v>5</v>
      </c>
      <c r="M347" s="79">
        <v>18019</v>
      </c>
      <c r="N347" s="66">
        <v>0</v>
      </c>
      <c r="O347" s="66">
        <v>1</v>
      </c>
      <c r="P347" s="66">
        <v>1</v>
      </c>
      <c r="Q347" s="66">
        <v>2</v>
      </c>
      <c r="R347" s="1">
        <v>1</v>
      </c>
      <c r="S347" s="19">
        <v>342</v>
      </c>
      <c r="T347" s="83">
        <v>345</v>
      </c>
      <c r="U347" s="3">
        <v>3</v>
      </c>
      <c r="V347" s="3">
        <v>3</v>
      </c>
      <c r="W347" s="1">
        <v>2</v>
      </c>
      <c r="X347" s="1">
        <v>2</v>
      </c>
      <c r="Z347" s="92">
        <v>44114</v>
      </c>
      <c r="AA347" s="66">
        <v>132</v>
      </c>
      <c r="AB347" s="66" t="s">
        <v>1351</v>
      </c>
      <c r="AC347" s="3">
        <v>26.98</v>
      </c>
      <c r="AD347" s="1">
        <v>2</v>
      </c>
      <c r="AE347" s="95" t="s">
        <v>1352</v>
      </c>
      <c r="AF347" s="94"/>
      <c r="AG347" s="94" t="s">
        <v>235</v>
      </c>
      <c r="AH347" s="94">
        <v>1</v>
      </c>
      <c r="AI347" s="21">
        <v>1</v>
      </c>
      <c r="AJ347" s="94">
        <v>2.6</v>
      </c>
      <c r="AK347" s="66">
        <v>2.6</v>
      </c>
      <c r="AL347" s="107">
        <v>2</v>
      </c>
      <c r="AM347" s="3">
        <v>1</v>
      </c>
      <c r="AN347" s="3">
        <v>1</v>
      </c>
      <c r="AO347" s="3">
        <v>0</v>
      </c>
      <c r="AP347" s="3">
        <v>0</v>
      </c>
      <c r="AQ347" s="66">
        <v>1</v>
      </c>
      <c r="AR347" s="1">
        <v>1</v>
      </c>
      <c r="AS347" s="66">
        <v>1</v>
      </c>
      <c r="AT347" s="66" t="s">
        <v>246</v>
      </c>
      <c r="AU347" s="17">
        <v>1</v>
      </c>
      <c r="AV347" s="17">
        <v>1</v>
      </c>
      <c r="AW347" s="3">
        <v>0</v>
      </c>
      <c r="AX347" s="3">
        <v>1</v>
      </c>
      <c r="AY347" s="3">
        <v>1</v>
      </c>
      <c r="AZ347" s="3">
        <v>0.5</v>
      </c>
      <c r="BA347" s="1">
        <v>0.5</v>
      </c>
      <c r="BB347" s="22">
        <v>1</v>
      </c>
      <c r="BC347" s="22">
        <v>0</v>
      </c>
      <c r="BD347" s="3">
        <v>0</v>
      </c>
      <c r="BF347" s="3">
        <v>0</v>
      </c>
      <c r="BG347" s="3">
        <v>0</v>
      </c>
      <c r="BH347" s="17">
        <v>0</v>
      </c>
      <c r="BI347" s="3">
        <v>0</v>
      </c>
      <c r="BJ347" s="66">
        <v>0</v>
      </c>
      <c r="BK347" s="118">
        <v>1</v>
      </c>
      <c r="BL347" s="3">
        <v>0</v>
      </c>
      <c r="BM347" s="3">
        <v>0</v>
      </c>
      <c r="BN347" s="3">
        <v>1</v>
      </c>
      <c r="BO347" s="3">
        <v>0</v>
      </c>
      <c r="BP347" s="1">
        <v>1</v>
      </c>
      <c r="BQ347" s="66">
        <v>1</v>
      </c>
      <c r="BR347" s="3">
        <v>5.01</v>
      </c>
      <c r="BS347" s="1">
        <v>1</v>
      </c>
      <c r="BT347" s="1">
        <v>2</v>
      </c>
      <c r="BU347" s="1">
        <v>2</v>
      </c>
      <c r="BW347" s="3">
        <v>5.92</v>
      </c>
      <c r="BX347" s="1">
        <v>2</v>
      </c>
      <c r="BY347" s="66">
        <v>3</v>
      </c>
      <c r="BZ347" s="3">
        <v>64.4</v>
      </c>
      <c r="CA347" s="3">
        <v>139</v>
      </c>
      <c r="CB347" s="24">
        <v>2</v>
      </c>
      <c r="CC347" s="3">
        <v>132</v>
      </c>
      <c r="CD347" s="48">
        <f t="shared" si="165"/>
        <v>2.64</v>
      </c>
      <c r="CE347" s="48">
        <v>3</v>
      </c>
      <c r="CF347" s="129">
        <v>0</v>
      </c>
      <c r="CG347" s="3">
        <v>0</v>
      </c>
      <c r="CH347" s="3">
        <v>0</v>
      </c>
      <c r="CI347" s="3">
        <v>0</v>
      </c>
      <c r="CJ347" s="3">
        <v>0</v>
      </c>
      <c r="CK347" s="3">
        <v>132</v>
      </c>
      <c r="CL347" s="1">
        <f t="shared" si="168"/>
        <v>2.64</v>
      </c>
      <c r="CM347" s="3">
        <v>11.6</v>
      </c>
      <c r="CN347" s="17">
        <v>1</v>
      </c>
      <c r="CO347" s="3">
        <v>97.5</v>
      </c>
      <c r="CP347" s="1">
        <v>6</v>
      </c>
      <c r="CQ347" s="1">
        <f t="shared" si="164"/>
        <v>9.75</v>
      </c>
      <c r="CR347" s="3">
        <v>1.01</v>
      </c>
      <c r="CS347" s="1">
        <f t="shared" si="166"/>
        <v>10.1</v>
      </c>
      <c r="CT347" s="107">
        <v>1</v>
      </c>
      <c r="CU347" s="3">
        <v>43</v>
      </c>
      <c r="CV347" s="107">
        <v>2</v>
      </c>
      <c r="CW347" s="3">
        <v>25.5</v>
      </c>
      <c r="CX347" s="26">
        <f t="shared" si="155"/>
        <v>1.40654018043396</v>
      </c>
      <c r="CY347" s="27">
        <f t="shared" si="156"/>
        <v>0.928316519086411</v>
      </c>
      <c r="CZ347" s="26">
        <f t="shared" si="157"/>
        <v>3.655</v>
      </c>
      <c r="DA347" s="28">
        <f t="shared" si="158"/>
        <v>-2.72668348091359</v>
      </c>
      <c r="DB347" s="107">
        <v>1</v>
      </c>
      <c r="DC347" s="1">
        <v>1</v>
      </c>
      <c r="DD347" s="66">
        <v>1</v>
      </c>
      <c r="DE347" s="29">
        <f t="shared" si="171"/>
        <v>0</v>
      </c>
      <c r="DF347" s="29">
        <v>0</v>
      </c>
      <c r="DG347" s="3">
        <v>22</v>
      </c>
      <c r="DH347" s="1">
        <f t="shared" si="167"/>
        <v>2.2</v>
      </c>
      <c r="DI347" s="3">
        <v>21</v>
      </c>
      <c r="DJ347" s="1">
        <f t="shared" si="159"/>
        <v>2.1</v>
      </c>
      <c r="DK347" s="17">
        <v>1</v>
      </c>
      <c r="DL347" s="3">
        <v>103</v>
      </c>
      <c r="DM347" s="3">
        <v>17</v>
      </c>
      <c r="DN347" s="1">
        <f t="shared" si="169"/>
        <v>1.7</v>
      </c>
      <c r="DO347" s="3">
        <v>7857</v>
      </c>
      <c r="DP347" s="1">
        <v>2</v>
      </c>
      <c r="DQ347" s="1">
        <f t="shared" si="170"/>
        <v>7.857</v>
      </c>
      <c r="DR347" s="3">
        <v>71</v>
      </c>
      <c r="DS347" s="129">
        <v>5.5</v>
      </c>
      <c r="DT347" s="3" t="s">
        <v>241</v>
      </c>
      <c r="DU347" s="3">
        <v>1</v>
      </c>
      <c r="DV347" s="3">
        <v>5</v>
      </c>
      <c r="DW347" s="1">
        <v>1</v>
      </c>
      <c r="DX347" s="95">
        <v>12.58</v>
      </c>
      <c r="DY347" s="3">
        <v>86</v>
      </c>
      <c r="DZ347" s="30">
        <v>151</v>
      </c>
      <c r="EA347" s="3">
        <v>133</v>
      </c>
      <c r="EB347" s="3">
        <v>11.8</v>
      </c>
      <c r="EC347" s="3">
        <v>93</v>
      </c>
      <c r="ED347" s="3">
        <v>1.03</v>
      </c>
      <c r="EE347" s="3">
        <v>45</v>
      </c>
      <c r="EF347" s="3">
        <v>41.4</v>
      </c>
      <c r="EG347" s="26">
        <f t="shared" si="172"/>
        <v>1.6170003411209</v>
      </c>
      <c r="EH347" s="26">
        <f t="shared" si="173"/>
        <v>1.06722022513979</v>
      </c>
      <c r="EI347" s="1">
        <f t="shared" si="174"/>
        <v>3.825</v>
      </c>
      <c r="EJ347" s="28">
        <f t="shared" si="175"/>
        <v>-2.75777977486021</v>
      </c>
      <c r="EK347" s="22">
        <v>1</v>
      </c>
      <c r="EL347" s="3">
        <v>1</v>
      </c>
      <c r="EM347" s="3">
        <v>266</v>
      </c>
      <c r="EN347" s="3">
        <v>285</v>
      </c>
      <c r="EO347" s="3">
        <v>124</v>
      </c>
      <c r="EP347" s="3">
        <v>29</v>
      </c>
      <c r="EQ347" s="3">
        <v>7197</v>
      </c>
      <c r="ER347" s="129">
        <v>59</v>
      </c>
      <c r="ES347" s="118"/>
      <c r="ET347" s="3">
        <v>1</v>
      </c>
      <c r="EU347" s="3">
        <v>10.29</v>
      </c>
      <c r="EV347" s="3">
        <v>75.3</v>
      </c>
      <c r="EW347" s="30">
        <v>132</v>
      </c>
      <c r="EX347" s="3">
        <v>124</v>
      </c>
      <c r="FB347" s="3">
        <v>36</v>
      </c>
      <c r="FC347" s="3">
        <v>42.1</v>
      </c>
      <c r="FD347" s="3">
        <v>157</v>
      </c>
      <c r="FE347" s="3">
        <v>56</v>
      </c>
      <c r="FF347" s="3">
        <v>78</v>
      </c>
      <c r="FG347" s="3">
        <v>28</v>
      </c>
      <c r="FH347" s="3">
        <v>4803</v>
      </c>
      <c r="FI347" s="3">
        <v>72</v>
      </c>
      <c r="FK347" s="95">
        <v>38.5</v>
      </c>
      <c r="FL347" s="3">
        <v>36.8</v>
      </c>
      <c r="FM347" s="17"/>
      <c r="FN347" s="31">
        <v>1</v>
      </c>
      <c r="FO347" s="157">
        <v>1</v>
      </c>
      <c r="FP347" s="3">
        <v>2</v>
      </c>
      <c r="FQ347" s="1">
        <v>1</v>
      </c>
      <c r="FR347" s="3">
        <v>0</v>
      </c>
      <c r="FS347" s="1">
        <v>0</v>
      </c>
      <c r="FT347" s="1">
        <f t="shared" si="160"/>
        <v>0</v>
      </c>
      <c r="FU347" s="66">
        <v>0</v>
      </c>
      <c r="FV347" s="1">
        <f t="shared" si="161"/>
        <v>0</v>
      </c>
      <c r="FW347" s="1">
        <v>0</v>
      </c>
      <c r="FX347" s="1">
        <v>0</v>
      </c>
      <c r="FY347" s="17">
        <v>0</v>
      </c>
      <c r="FZ347" s="1">
        <v>0</v>
      </c>
      <c r="GA347" s="17"/>
      <c r="GB347" s="1">
        <v>0</v>
      </c>
      <c r="GC347" s="17">
        <v>0</v>
      </c>
      <c r="GD347" s="17">
        <v>0</v>
      </c>
      <c r="GE347" s="1">
        <v>0</v>
      </c>
      <c r="GF347" s="17"/>
      <c r="GG347" s="1">
        <v>0</v>
      </c>
      <c r="GH347" s="17">
        <v>0</v>
      </c>
      <c r="GI347" s="17">
        <v>0</v>
      </c>
      <c r="GJ347" s="1">
        <v>0</v>
      </c>
      <c r="GK347" s="3">
        <v>0</v>
      </c>
      <c r="GL347" s="3">
        <v>0</v>
      </c>
      <c r="GM347" s="32">
        <v>0</v>
      </c>
      <c r="GN347" s="17">
        <v>0</v>
      </c>
      <c r="GO347" s="66">
        <v>0</v>
      </c>
      <c r="GP347" s="1">
        <v>0</v>
      </c>
      <c r="GQ347" s="1">
        <v>0</v>
      </c>
      <c r="GR347" s="66">
        <v>0</v>
      </c>
      <c r="GS347" s="1">
        <v>0</v>
      </c>
      <c r="GT347" s="32">
        <v>0</v>
      </c>
      <c r="GU347" s="32">
        <v>0</v>
      </c>
      <c r="GV347" s="3">
        <v>0</v>
      </c>
      <c r="GW347" s="3">
        <v>0</v>
      </c>
      <c r="GX347" s="157">
        <v>0</v>
      </c>
      <c r="GY347" s="66">
        <v>0</v>
      </c>
      <c r="GZ347" s="17">
        <v>0</v>
      </c>
      <c r="HA347" s="129">
        <v>0</v>
      </c>
      <c r="HB347" s="3">
        <v>0</v>
      </c>
      <c r="HC347" s="17">
        <v>0</v>
      </c>
      <c r="HD347" s="170">
        <v>0</v>
      </c>
      <c r="HE347" s="17">
        <v>0</v>
      </c>
      <c r="HF347" s="17">
        <v>0</v>
      </c>
      <c r="HG347" s="17">
        <v>0</v>
      </c>
      <c r="HH347" s="17">
        <v>0</v>
      </c>
      <c r="HI347" s="17">
        <v>0</v>
      </c>
      <c r="HL347" s="3">
        <v>0</v>
      </c>
      <c r="HM347" s="3">
        <v>0</v>
      </c>
      <c r="HN347" s="3">
        <v>0</v>
      </c>
      <c r="HO347" s="3">
        <v>0</v>
      </c>
      <c r="HP347" s="3">
        <v>0</v>
      </c>
      <c r="HQ347" s="3">
        <v>0</v>
      </c>
      <c r="HR347" s="32">
        <v>0</v>
      </c>
      <c r="HS347" s="1">
        <v>0</v>
      </c>
      <c r="HT347" s="32">
        <v>0</v>
      </c>
      <c r="HU347" s="32">
        <v>0</v>
      </c>
      <c r="HV347" s="1"/>
      <c r="HW347" s="32">
        <v>0</v>
      </c>
      <c r="HX347" s="32">
        <v>0</v>
      </c>
      <c r="HY347" s="1">
        <f t="shared" si="162"/>
        <v>0</v>
      </c>
      <c r="HZ347" s="1">
        <v>0</v>
      </c>
      <c r="IA347" s="1">
        <f t="shared" si="163"/>
        <v>0</v>
      </c>
      <c r="IB347" s="1">
        <v>0</v>
      </c>
      <c r="IC347" s="3">
        <v>0</v>
      </c>
      <c r="ID347" s="118">
        <v>0</v>
      </c>
      <c r="IE347" s="118"/>
      <c r="IF347" s="118"/>
      <c r="IG347" s="115">
        <v>1</v>
      </c>
      <c r="IH347" s="118" t="s">
        <v>242</v>
      </c>
      <c r="II347" s="179">
        <v>0</v>
      </c>
      <c r="IJ347" s="3" t="s">
        <v>1353</v>
      </c>
      <c r="IK347" s="3" t="s">
        <v>1354</v>
      </c>
      <c r="JE347" s="118"/>
      <c r="JN347" s="118"/>
    </row>
    <row r="348" s="1" customFormat="1" spans="1:274">
      <c r="A348" s="17">
        <v>203</v>
      </c>
      <c r="B348" s="49">
        <v>3001602360</v>
      </c>
      <c r="C348" s="49" t="s">
        <v>1355</v>
      </c>
      <c r="E348" s="49">
        <v>3</v>
      </c>
      <c r="F348" s="49">
        <v>2</v>
      </c>
      <c r="G348" s="17">
        <v>3</v>
      </c>
      <c r="H348" s="1">
        <v>1</v>
      </c>
      <c r="I348" s="71">
        <v>48.112973516594</v>
      </c>
      <c r="J348" s="47">
        <v>1</v>
      </c>
      <c r="K348" s="68">
        <f t="shared" si="154"/>
        <v>4.8112973516594</v>
      </c>
      <c r="L348" s="49">
        <v>2</v>
      </c>
      <c r="M348" s="78">
        <v>26543</v>
      </c>
      <c r="N348" s="1">
        <v>0</v>
      </c>
      <c r="O348" s="1">
        <v>0</v>
      </c>
      <c r="P348" s="1">
        <v>1</v>
      </c>
      <c r="Q348" s="1">
        <v>3</v>
      </c>
      <c r="R348" s="1">
        <v>1</v>
      </c>
      <c r="S348" s="19">
        <v>343</v>
      </c>
      <c r="T348" s="83">
        <v>346</v>
      </c>
      <c r="U348" s="1">
        <v>1</v>
      </c>
      <c r="V348" s="1">
        <v>1</v>
      </c>
      <c r="W348" s="1">
        <v>1</v>
      </c>
      <c r="X348" s="1">
        <v>1</v>
      </c>
      <c r="Z348" s="88">
        <v>44117</v>
      </c>
      <c r="AA348" s="17">
        <v>68</v>
      </c>
      <c r="AB348" s="17">
        <v>0</v>
      </c>
      <c r="AC348" s="1">
        <v>25.25</v>
      </c>
      <c r="AD348" s="1">
        <v>2</v>
      </c>
      <c r="AE348" s="20" t="s">
        <v>333</v>
      </c>
      <c r="AF348" s="16"/>
      <c r="AG348" s="16" t="s">
        <v>235</v>
      </c>
      <c r="AH348" s="16">
        <v>1</v>
      </c>
      <c r="AI348" s="21">
        <v>1</v>
      </c>
      <c r="AJ348" s="16">
        <v>1.2</v>
      </c>
      <c r="AK348" s="17">
        <v>1.2</v>
      </c>
      <c r="AL348" s="22">
        <v>1</v>
      </c>
      <c r="AM348" s="1">
        <v>1</v>
      </c>
      <c r="AN348" s="1">
        <v>1</v>
      </c>
      <c r="AO348" s="1">
        <v>0</v>
      </c>
      <c r="AP348" s="1">
        <v>0</v>
      </c>
      <c r="AQ348" s="17">
        <v>1</v>
      </c>
      <c r="AR348" s="1">
        <v>1</v>
      </c>
      <c r="AS348" s="1">
        <v>1</v>
      </c>
      <c r="AT348" s="17" t="s">
        <v>246</v>
      </c>
      <c r="AU348" s="17">
        <v>1</v>
      </c>
      <c r="AV348" s="17">
        <v>1</v>
      </c>
      <c r="AW348" s="1">
        <v>0</v>
      </c>
      <c r="AX348" s="1">
        <v>1</v>
      </c>
      <c r="AY348" s="66">
        <v>1</v>
      </c>
      <c r="AZ348" s="3">
        <v>0.5</v>
      </c>
      <c r="BA348" s="1">
        <v>0.5</v>
      </c>
      <c r="BB348" s="22">
        <v>1</v>
      </c>
      <c r="BC348" s="22">
        <v>0</v>
      </c>
      <c r="BD348" s="22">
        <v>1</v>
      </c>
      <c r="BE348" s="22"/>
      <c r="BF348" s="1">
        <v>1</v>
      </c>
      <c r="BG348" s="1">
        <v>1</v>
      </c>
      <c r="BH348" s="17">
        <v>1</v>
      </c>
      <c r="BI348" s="1">
        <v>0</v>
      </c>
      <c r="BJ348" s="17">
        <v>0</v>
      </c>
      <c r="BK348" s="23">
        <v>1</v>
      </c>
      <c r="BL348" s="1">
        <v>0</v>
      </c>
      <c r="BM348" s="1">
        <v>0</v>
      </c>
      <c r="BN348" s="1">
        <v>1</v>
      </c>
      <c r="BO348" s="1" t="s">
        <v>1356</v>
      </c>
      <c r="BP348" s="1">
        <v>1</v>
      </c>
      <c r="BQ348" s="1">
        <v>1</v>
      </c>
      <c r="BR348" s="1">
        <v>17.77</v>
      </c>
      <c r="BS348" s="1">
        <v>1</v>
      </c>
      <c r="BT348" s="1">
        <v>2</v>
      </c>
      <c r="BU348" s="1">
        <v>3</v>
      </c>
      <c r="BV348" s="1">
        <v>0.887</v>
      </c>
      <c r="BW348" s="1">
        <v>6.64</v>
      </c>
      <c r="BX348" s="1">
        <v>2</v>
      </c>
      <c r="BY348" s="66">
        <v>3</v>
      </c>
      <c r="BZ348" s="1">
        <v>73.5</v>
      </c>
      <c r="CA348" s="1">
        <v>147</v>
      </c>
      <c r="CB348" s="24">
        <v>2</v>
      </c>
      <c r="CC348" s="24">
        <v>59</v>
      </c>
      <c r="CD348" s="48">
        <f t="shared" si="165"/>
        <v>1.18</v>
      </c>
      <c r="CE348" s="48">
        <v>2</v>
      </c>
      <c r="CF348" s="25">
        <v>0</v>
      </c>
      <c r="CG348" s="17">
        <v>0</v>
      </c>
      <c r="CH348" s="17">
        <v>0</v>
      </c>
      <c r="CI348" s="17">
        <v>0</v>
      </c>
      <c r="CJ348" s="17">
        <v>0</v>
      </c>
      <c r="CK348" s="17">
        <v>59</v>
      </c>
      <c r="CL348" s="1">
        <f t="shared" si="168"/>
        <v>1.18</v>
      </c>
      <c r="CM348" s="22">
        <v>19.3</v>
      </c>
      <c r="CN348" s="1">
        <v>2</v>
      </c>
      <c r="CO348" s="1">
        <v>38.4</v>
      </c>
      <c r="CP348" s="1">
        <v>1</v>
      </c>
      <c r="CQ348" s="1">
        <f t="shared" si="164"/>
        <v>3.84</v>
      </c>
      <c r="CR348" s="1">
        <v>1.7</v>
      </c>
      <c r="CS348" s="1">
        <f t="shared" si="166"/>
        <v>17</v>
      </c>
      <c r="CT348" s="22">
        <v>2</v>
      </c>
      <c r="CU348" s="22">
        <v>40</v>
      </c>
      <c r="CV348" s="107">
        <v>2</v>
      </c>
      <c r="CW348" s="22">
        <v>31.6</v>
      </c>
      <c r="CX348" s="26">
        <f t="shared" si="155"/>
        <v>1.4996870826184</v>
      </c>
      <c r="CY348" s="27">
        <f t="shared" si="156"/>
        <v>0.989793474528147</v>
      </c>
      <c r="CZ348" s="26">
        <f t="shared" si="157"/>
        <v>3.4</v>
      </c>
      <c r="DA348" s="28">
        <f t="shared" si="158"/>
        <v>-2.41020652547185</v>
      </c>
      <c r="DB348" s="22">
        <v>2</v>
      </c>
      <c r="DC348" s="1">
        <v>1</v>
      </c>
      <c r="DD348" s="17">
        <v>2</v>
      </c>
      <c r="DE348" s="29">
        <f t="shared" si="171"/>
        <v>0</v>
      </c>
      <c r="DF348" s="29">
        <v>0</v>
      </c>
      <c r="DG348" s="1">
        <v>32</v>
      </c>
      <c r="DH348" s="1">
        <f t="shared" si="167"/>
        <v>3.2</v>
      </c>
      <c r="DI348" s="1">
        <v>65</v>
      </c>
      <c r="DJ348" s="1">
        <f t="shared" si="159"/>
        <v>6.5</v>
      </c>
      <c r="DK348" s="1">
        <v>3</v>
      </c>
      <c r="DL348" s="1">
        <v>201</v>
      </c>
      <c r="DM348" s="1">
        <v>164</v>
      </c>
      <c r="DN348" s="1">
        <f t="shared" si="169"/>
        <v>16.4</v>
      </c>
      <c r="DO348" s="1">
        <v>3281</v>
      </c>
      <c r="DP348" s="1">
        <v>1</v>
      </c>
      <c r="DQ348" s="1">
        <f t="shared" si="170"/>
        <v>3.281</v>
      </c>
      <c r="DR348" s="1">
        <v>52</v>
      </c>
      <c r="DS348" s="25">
        <v>4.4</v>
      </c>
      <c r="DT348" s="1" t="s">
        <v>625</v>
      </c>
      <c r="DU348" s="1">
        <v>2</v>
      </c>
      <c r="DV348" s="1">
        <v>9</v>
      </c>
      <c r="DW348" s="1">
        <v>2</v>
      </c>
      <c r="DX348" s="20">
        <v>7.01</v>
      </c>
      <c r="DY348" s="1">
        <v>74.6</v>
      </c>
      <c r="DZ348" s="30">
        <v>143</v>
      </c>
      <c r="EA348" s="1">
        <v>55</v>
      </c>
      <c r="EE348" s="1">
        <v>39</v>
      </c>
      <c r="EF348" s="1">
        <v>59.7</v>
      </c>
      <c r="EG348" s="26">
        <f t="shared" si="172"/>
        <v>1.77597433112937</v>
      </c>
      <c r="EH348" s="26">
        <f t="shared" si="173"/>
        <v>1.17214305854538</v>
      </c>
      <c r="EI348" s="1">
        <f t="shared" si="174"/>
        <v>3.315</v>
      </c>
      <c r="EJ348" s="28">
        <f t="shared" si="175"/>
        <v>-2.14285694145462</v>
      </c>
      <c r="EK348" s="22">
        <v>2</v>
      </c>
      <c r="EL348" s="1">
        <v>2</v>
      </c>
      <c r="EM348" s="1">
        <v>74</v>
      </c>
      <c r="EN348" s="1">
        <v>131</v>
      </c>
      <c r="EO348" s="1">
        <v>129</v>
      </c>
      <c r="EP348" s="1">
        <v>126</v>
      </c>
      <c r="EQ348" s="1">
        <v>2715</v>
      </c>
      <c r="ER348" s="25">
        <v>61</v>
      </c>
      <c r="ES348" s="23"/>
      <c r="ET348" s="1">
        <v>1</v>
      </c>
      <c r="EU348" s="1">
        <v>5.91</v>
      </c>
      <c r="EV348" s="1">
        <v>70.6</v>
      </c>
      <c r="EW348" s="30">
        <v>141</v>
      </c>
      <c r="EX348" s="1">
        <v>63</v>
      </c>
      <c r="FB348" s="1">
        <v>35</v>
      </c>
      <c r="FC348" s="1">
        <v>35.1</v>
      </c>
      <c r="FD348" s="1">
        <v>33</v>
      </c>
      <c r="FE348" s="1">
        <v>58</v>
      </c>
      <c r="FF348" s="1">
        <v>216</v>
      </c>
      <c r="FG348" s="1">
        <v>123</v>
      </c>
      <c r="FH348" s="1">
        <v>2715</v>
      </c>
      <c r="FI348" s="1">
        <v>58</v>
      </c>
      <c r="FJ348" s="1">
        <v>16.2</v>
      </c>
      <c r="FK348" s="20">
        <v>37.6</v>
      </c>
      <c r="FL348" s="1">
        <v>36.8</v>
      </c>
      <c r="FN348" s="31">
        <v>1</v>
      </c>
      <c r="FO348" s="32">
        <v>0</v>
      </c>
      <c r="FP348" s="1">
        <v>0</v>
      </c>
      <c r="FQ348" s="1">
        <v>0</v>
      </c>
      <c r="FR348" s="1">
        <v>0</v>
      </c>
      <c r="FS348" s="1">
        <v>0</v>
      </c>
      <c r="FT348" s="1">
        <f t="shared" si="160"/>
        <v>0</v>
      </c>
      <c r="FU348" s="1">
        <v>0</v>
      </c>
      <c r="FV348" s="1">
        <f t="shared" si="161"/>
        <v>0</v>
      </c>
      <c r="FW348" s="1">
        <v>0</v>
      </c>
      <c r="FX348" s="1">
        <v>0</v>
      </c>
      <c r="FY348" s="17">
        <v>0</v>
      </c>
      <c r="FZ348" s="1">
        <v>0</v>
      </c>
      <c r="GB348" s="1">
        <v>0</v>
      </c>
      <c r="GC348" s="1">
        <v>0</v>
      </c>
      <c r="GD348" s="17">
        <v>0</v>
      </c>
      <c r="GE348" s="1">
        <v>0</v>
      </c>
      <c r="GG348" s="1">
        <v>0</v>
      </c>
      <c r="GH348" s="1">
        <v>0</v>
      </c>
      <c r="GI348" s="17">
        <v>0</v>
      </c>
      <c r="GJ348" s="1">
        <v>0</v>
      </c>
      <c r="GK348" s="1">
        <v>0</v>
      </c>
      <c r="GL348" s="1">
        <v>0</v>
      </c>
      <c r="GM348" s="32">
        <v>0</v>
      </c>
      <c r="GN348" s="17">
        <v>0</v>
      </c>
      <c r="GO348" s="17">
        <v>0</v>
      </c>
      <c r="GP348" s="1">
        <v>0</v>
      </c>
      <c r="GQ348" s="1">
        <v>0</v>
      </c>
      <c r="GR348" s="1">
        <v>0</v>
      </c>
      <c r="GS348" s="1">
        <v>0</v>
      </c>
      <c r="GT348" s="32">
        <v>0</v>
      </c>
      <c r="GU348" s="32">
        <v>0</v>
      </c>
      <c r="GV348" s="1">
        <v>0</v>
      </c>
      <c r="GW348" s="1">
        <v>0</v>
      </c>
      <c r="GX348" s="157">
        <v>0</v>
      </c>
      <c r="GY348" s="17">
        <v>0</v>
      </c>
      <c r="GZ348" s="17">
        <v>0</v>
      </c>
      <c r="HA348" s="25">
        <v>0</v>
      </c>
      <c r="HB348" s="1">
        <v>0</v>
      </c>
      <c r="HC348" s="17">
        <v>0</v>
      </c>
      <c r="HD348" s="170">
        <v>0</v>
      </c>
      <c r="HE348" s="17">
        <v>0</v>
      </c>
      <c r="HF348" s="17">
        <v>0</v>
      </c>
      <c r="HG348" s="17">
        <v>0</v>
      </c>
      <c r="HH348" s="17">
        <v>0</v>
      </c>
      <c r="HI348" s="17">
        <v>0</v>
      </c>
      <c r="HL348" s="1">
        <v>0</v>
      </c>
      <c r="HM348" s="1">
        <v>0</v>
      </c>
      <c r="HN348" s="1">
        <v>0</v>
      </c>
      <c r="HO348" s="1">
        <v>0</v>
      </c>
      <c r="HP348" s="1">
        <v>0</v>
      </c>
      <c r="HQ348" s="1">
        <v>0</v>
      </c>
      <c r="HR348" s="32">
        <v>0</v>
      </c>
      <c r="HS348" s="1">
        <v>0</v>
      </c>
      <c r="HT348" s="32">
        <v>0</v>
      </c>
      <c r="HU348" s="32">
        <v>0</v>
      </c>
      <c r="HW348" s="32">
        <v>0</v>
      </c>
      <c r="HX348" s="32">
        <v>0</v>
      </c>
      <c r="HY348" s="1">
        <f t="shared" si="162"/>
        <v>0</v>
      </c>
      <c r="HZ348" s="1">
        <v>0</v>
      </c>
      <c r="IA348" s="1">
        <f t="shared" si="163"/>
        <v>0</v>
      </c>
      <c r="IB348" s="1">
        <v>0</v>
      </c>
      <c r="IC348" s="1">
        <v>0</v>
      </c>
      <c r="ID348" s="23">
        <v>0</v>
      </c>
      <c r="IE348" s="23"/>
      <c r="IF348" s="23"/>
      <c r="IG348" s="36">
        <v>1</v>
      </c>
      <c r="IH348" s="37" t="s">
        <v>242</v>
      </c>
      <c r="II348" s="179">
        <v>0</v>
      </c>
      <c r="IJ348" s="1" t="s">
        <v>1357</v>
      </c>
      <c r="IK348" s="1" t="s">
        <v>1358</v>
      </c>
      <c r="IL348" s="38" t="s">
        <v>242</v>
      </c>
      <c r="IM348" s="1">
        <v>0</v>
      </c>
      <c r="IN348" s="1">
        <v>0</v>
      </c>
      <c r="IO348" s="1">
        <v>22.55</v>
      </c>
      <c r="IQ348" s="1">
        <v>4.07</v>
      </c>
      <c r="IR348" s="1">
        <v>51.5</v>
      </c>
      <c r="IS348" s="1">
        <v>143</v>
      </c>
      <c r="IT348" s="1">
        <v>56</v>
      </c>
      <c r="IU348" s="1">
        <v>19.1</v>
      </c>
      <c r="IV348" s="1">
        <v>40.4</v>
      </c>
      <c r="IW348" s="1">
        <v>1.69</v>
      </c>
      <c r="IX348" s="1">
        <v>25</v>
      </c>
      <c r="IY348" s="1">
        <v>43.9</v>
      </c>
      <c r="IZ348" s="1">
        <v>30</v>
      </c>
      <c r="JA348" s="1">
        <v>68</v>
      </c>
      <c r="JB348" s="1">
        <v>176</v>
      </c>
      <c r="JC348" s="1">
        <v>34</v>
      </c>
      <c r="JD348" s="1">
        <v>3545</v>
      </c>
      <c r="JE348" s="23">
        <v>60</v>
      </c>
      <c r="JF348" s="1">
        <v>1</v>
      </c>
      <c r="JI348" s="38" t="s">
        <v>242</v>
      </c>
      <c r="JN348" s="23"/>
    </row>
    <row r="349" s="1" customFormat="1" spans="1:274">
      <c r="A349" s="17">
        <v>204</v>
      </c>
      <c r="B349" s="49">
        <v>3001062732</v>
      </c>
      <c r="C349" s="49" t="s">
        <v>1359</v>
      </c>
      <c r="E349" s="49">
        <v>3</v>
      </c>
      <c r="F349" s="49">
        <v>2</v>
      </c>
      <c r="G349" s="17">
        <v>3</v>
      </c>
      <c r="H349" s="1">
        <v>1</v>
      </c>
      <c r="I349" s="71">
        <v>65.3620939975941</v>
      </c>
      <c r="J349" s="47">
        <v>2</v>
      </c>
      <c r="K349" s="68">
        <f t="shared" si="154"/>
        <v>6.53620939975941</v>
      </c>
      <c r="L349" s="49">
        <v>4</v>
      </c>
      <c r="M349" s="78">
        <v>18688</v>
      </c>
      <c r="N349" s="1">
        <v>0</v>
      </c>
      <c r="O349" s="1">
        <v>1</v>
      </c>
      <c r="P349" s="1">
        <v>1</v>
      </c>
      <c r="Q349" s="1">
        <v>2</v>
      </c>
      <c r="R349" s="1">
        <v>1</v>
      </c>
      <c r="S349" s="19">
        <v>344</v>
      </c>
      <c r="T349" s="83">
        <v>347</v>
      </c>
      <c r="U349" s="1">
        <v>1</v>
      </c>
      <c r="V349" s="1">
        <v>1</v>
      </c>
      <c r="W349" s="1">
        <v>1</v>
      </c>
      <c r="X349" s="1">
        <v>1</v>
      </c>
      <c r="Z349" s="88">
        <v>42562</v>
      </c>
      <c r="AA349" s="17">
        <v>99</v>
      </c>
      <c r="AB349" s="17" t="s">
        <v>641</v>
      </c>
      <c r="AC349" s="1">
        <v>26.12</v>
      </c>
      <c r="AD349" s="1">
        <v>2</v>
      </c>
      <c r="AE349" s="20" t="s">
        <v>588</v>
      </c>
      <c r="AF349" s="16"/>
      <c r="AG349" s="16" t="s">
        <v>235</v>
      </c>
      <c r="AH349" s="16">
        <v>1</v>
      </c>
      <c r="AI349" s="21">
        <v>1</v>
      </c>
      <c r="AJ349" s="16">
        <v>1</v>
      </c>
      <c r="AK349" s="17">
        <v>1</v>
      </c>
      <c r="AL349" s="22">
        <v>1</v>
      </c>
      <c r="AM349" s="1">
        <v>1</v>
      </c>
      <c r="AN349" s="1">
        <v>1</v>
      </c>
      <c r="AO349" s="1">
        <v>0</v>
      </c>
      <c r="AP349" s="1">
        <v>0</v>
      </c>
      <c r="AQ349" s="17">
        <v>1</v>
      </c>
      <c r="AR349" s="1">
        <v>1</v>
      </c>
      <c r="AS349" s="1">
        <v>1</v>
      </c>
      <c r="AT349" s="17">
        <v>0</v>
      </c>
      <c r="AU349" s="17">
        <v>0</v>
      </c>
      <c r="AV349" s="17">
        <v>0</v>
      </c>
      <c r="AW349" s="1">
        <v>0</v>
      </c>
      <c r="AX349" s="1">
        <v>1</v>
      </c>
      <c r="AY349" s="1">
        <v>1</v>
      </c>
      <c r="AZ349" s="1">
        <v>0</v>
      </c>
      <c r="BA349" s="1">
        <v>0</v>
      </c>
      <c r="BB349" s="107">
        <v>0</v>
      </c>
      <c r="BC349" s="22">
        <v>0</v>
      </c>
      <c r="BD349" s="22">
        <v>0</v>
      </c>
      <c r="BE349" s="22"/>
      <c r="BF349" s="1">
        <v>0</v>
      </c>
      <c r="BG349" s="1">
        <v>0</v>
      </c>
      <c r="BH349" s="17">
        <v>0</v>
      </c>
      <c r="BI349" s="1">
        <v>0</v>
      </c>
      <c r="BJ349" s="17">
        <v>0</v>
      </c>
      <c r="BK349" s="23">
        <v>1</v>
      </c>
      <c r="BL349" s="1">
        <v>0</v>
      </c>
      <c r="BM349" s="1">
        <v>0</v>
      </c>
      <c r="BN349" s="1">
        <v>1</v>
      </c>
      <c r="BO349" s="1">
        <v>0</v>
      </c>
      <c r="BP349" s="1">
        <v>1</v>
      </c>
      <c r="BQ349" s="1">
        <v>1</v>
      </c>
      <c r="BR349" s="1">
        <v>8.05</v>
      </c>
      <c r="BS349" s="1">
        <v>1</v>
      </c>
      <c r="BT349" s="1">
        <v>2</v>
      </c>
      <c r="BU349" s="1">
        <v>2</v>
      </c>
      <c r="BW349" s="1">
        <v>5.72</v>
      </c>
      <c r="BX349" s="1">
        <v>2</v>
      </c>
      <c r="BY349" s="66">
        <v>3</v>
      </c>
      <c r="BZ349" s="1">
        <v>71.5</v>
      </c>
      <c r="CA349" s="1">
        <v>140</v>
      </c>
      <c r="CB349" s="24">
        <v>2</v>
      </c>
      <c r="CC349" s="24">
        <v>99</v>
      </c>
      <c r="CD349" s="48">
        <f t="shared" si="165"/>
        <v>1.98</v>
      </c>
      <c r="CE349" s="48">
        <v>2</v>
      </c>
      <c r="CF349" s="25">
        <v>0</v>
      </c>
      <c r="CG349" s="17">
        <v>0</v>
      </c>
      <c r="CH349" s="17">
        <v>0</v>
      </c>
      <c r="CI349" s="17">
        <v>0</v>
      </c>
      <c r="CJ349" s="17">
        <v>0</v>
      </c>
      <c r="CK349" s="17">
        <v>99</v>
      </c>
      <c r="CL349" s="1">
        <f t="shared" si="168"/>
        <v>1.98</v>
      </c>
      <c r="CM349" s="22">
        <v>12</v>
      </c>
      <c r="CN349" s="17">
        <v>1</v>
      </c>
      <c r="CO349" s="1">
        <v>89.2</v>
      </c>
      <c r="CP349" s="17">
        <v>5</v>
      </c>
      <c r="CQ349" s="1">
        <f t="shared" si="164"/>
        <v>8.92</v>
      </c>
      <c r="CR349" s="1">
        <v>1.04</v>
      </c>
      <c r="CS349" s="1">
        <f t="shared" si="166"/>
        <v>10.4</v>
      </c>
      <c r="CT349" s="107">
        <v>1</v>
      </c>
      <c r="CU349" s="22">
        <v>39</v>
      </c>
      <c r="CV349" s="107">
        <v>2</v>
      </c>
      <c r="CW349" s="22">
        <v>14.8</v>
      </c>
      <c r="CX349" s="26">
        <f t="shared" si="155"/>
        <v>1.17026171539496</v>
      </c>
      <c r="CY349" s="27">
        <f t="shared" si="156"/>
        <v>0.772372732160672</v>
      </c>
      <c r="CZ349" s="26">
        <f t="shared" si="157"/>
        <v>3.315</v>
      </c>
      <c r="DA349" s="28">
        <f t="shared" si="158"/>
        <v>-2.54262726783933</v>
      </c>
      <c r="DB349" s="22">
        <v>2</v>
      </c>
      <c r="DC349" s="1">
        <v>1</v>
      </c>
      <c r="DD349" s="17">
        <v>2</v>
      </c>
      <c r="DE349" s="29">
        <f t="shared" si="171"/>
        <v>0</v>
      </c>
      <c r="DF349" s="29">
        <v>0</v>
      </c>
      <c r="DG349" s="1">
        <v>25</v>
      </c>
      <c r="DH349" s="1">
        <f t="shared" si="167"/>
        <v>2.5</v>
      </c>
      <c r="DI349" s="1">
        <v>26</v>
      </c>
      <c r="DJ349" s="1">
        <f t="shared" si="159"/>
        <v>2.6</v>
      </c>
      <c r="DK349" s="17">
        <v>2</v>
      </c>
      <c r="DL349" s="1">
        <v>70</v>
      </c>
      <c r="DM349" s="1">
        <v>15</v>
      </c>
      <c r="DN349" s="1">
        <f t="shared" si="169"/>
        <v>1.5</v>
      </c>
      <c r="DO349" s="1">
        <v>6355</v>
      </c>
      <c r="DP349" s="1">
        <v>2</v>
      </c>
      <c r="DQ349" s="1">
        <f t="shared" si="170"/>
        <v>6.355</v>
      </c>
      <c r="DR349" s="1">
        <v>85</v>
      </c>
      <c r="DS349" s="25">
        <v>6.7</v>
      </c>
      <c r="DT349" s="1" t="s">
        <v>241</v>
      </c>
      <c r="DU349" s="1">
        <v>1</v>
      </c>
      <c r="DV349" s="1">
        <v>5</v>
      </c>
      <c r="DW349" s="1">
        <v>1</v>
      </c>
      <c r="DX349" s="20">
        <v>5.03</v>
      </c>
      <c r="DY349" s="1">
        <v>87.6</v>
      </c>
      <c r="DZ349" s="30">
        <v>135</v>
      </c>
      <c r="EA349" s="1">
        <v>123</v>
      </c>
      <c r="EB349" s="1">
        <v>12.9</v>
      </c>
      <c r="EC349" s="1">
        <v>74.7</v>
      </c>
      <c r="ED349" s="1">
        <v>1.13</v>
      </c>
      <c r="EE349" s="1">
        <v>38</v>
      </c>
      <c r="EF349" s="1">
        <v>19.1</v>
      </c>
      <c r="EG349" s="26">
        <f t="shared" si="172"/>
        <v>1.28103336724773</v>
      </c>
      <c r="EH349" s="26">
        <f t="shared" si="173"/>
        <v>0.8454820223835</v>
      </c>
      <c r="EI349" s="1">
        <f t="shared" si="174"/>
        <v>3.23</v>
      </c>
      <c r="EJ349" s="28">
        <f t="shared" si="175"/>
        <v>-2.3845179776165</v>
      </c>
      <c r="EK349" s="22">
        <v>2</v>
      </c>
      <c r="EL349" s="1">
        <v>2</v>
      </c>
      <c r="EM349" s="1">
        <v>134</v>
      </c>
      <c r="EN349" s="1">
        <v>190</v>
      </c>
      <c r="EO349" s="1">
        <v>72</v>
      </c>
      <c r="EP349" s="1">
        <v>16</v>
      </c>
      <c r="EQ349" s="1">
        <v>6506</v>
      </c>
      <c r="ER349" s="25">
        <v>67</v>
      </c>
      <c r="ES349" s="23">
        <v>7.15</v>
      </c>
      <c r="ET349" s="1">
        <v>0</v>
      </c>
      <c r="EW349" s="30"/>
      <c r="FK349" s="20">
        <v>37.1</v>
      </c>
      <c r="FL349" s="1">
        <v>36.5</v>
      </c>
      <c r="FN349" s="31">
        <v>0</v>
      </c>
      <c r="FO349" s="32">
        <v>0</v>
      </c>
      <c r="FP349" s="1">
        <v>2</v>
      </c>
      <c r="FQ349" s="1">
        <v>1</v>
      </c>
      <c r="FR349" s="1">
        <v>0</v>
      </c>
      <c r="FS349" s="1">
        <v>0</v>
      </c>
      <c r="FT349" s="1">
        <f t="shared" si="160"/>
        <v>0</v>
      </c>
      <c r="FU349" s="1">
        <v>0</v>
      </c>
      <c r="FV349" s="1">
        <f t="shared" si="161"/>
        <v>0</v>
      </c>
      <c r="FW349" s="1">
        <v>0</v>
      </c>
      <c r="FX349" s="1">
        <v>0</v>
      </c>
      <c r="FY349" s="17">
        <v>0</v>
      </c>
      <c r="FZ349" s="1">
        <v>0</v>
      </c>
      <c r="GB349" s="1">
        <v>0</v>
      </c>
      <c r="GC349" s="1">
        <v>0</v>
      </c>
      <c r="GD349" s="17">
        <v>0</v>
      </c>
      <c r="GE349" s="1">
        <v>0</v>
      </c>
      <c r="GG349" s="1">
        <v>0</v>
      </c>
      <c r="GH349" s="1">
        <v>0</v>
      </c>
      <c r="GI349" s="17">
        <v>0</v>
      </c>
      <c r="GJ349" s="1">
        <v>0</v>
      </c>
      <c r="GK349" s="1">
        <v>0</v>
      </c>
      <c r="GL349" s="1">
        <v>0</v>
      </c>
      <c r="GM349" s="32">
        <v>0</v>
      </c>
      <c r="GN349" s="17">
        <v>0</v>
      </c>
      <c r="GO349" s="17">
        <v>0</v>
      </c>
      <c r="GP349" s="1">
        <v>0</v>
      </c>
      <c r="GQ349" s="1">
        <v>0</v>
      </c>
      <c r="GR349" s="1">
        <v>0</v>
      </c>
      <c r="GS349" s="1">
        <v>0</v>
      </c>
      <c r="GT349" s="32">
        <v>0</v>
      </c>
      <c r="GU349" s="32">
        <v>0</v>
      </c>
      <c r="GV349" s="1">
        <v>0</v>
      </c>
      <c r="GW349" s="1">
        <v>0</v>
      </c>
      <c r="GX349" s="157">
        <v>0</v>
      </c>
      <c r="GY349" s="17">
        <v>0</v>
      </c>
      <c r="GZ349" s="17">
        <v>0</v>
      </c>
      <c r="HA349" s="25">
        <v>0</v>
      </c>
      <c r="HB349" s="1">
        <v>0</v>
      </c>
      <c r="HC349" s="17">
        <v>0</v>
      </c>
      <c r="HD349" s="170">
        <v>0</v>
      </c>
      <c r="HE349" s="17">
        <v>0</v>
      </c>
      <c r="HF349" s="17">
        <v>0</v>
      </c>
      <c r="HG349" s="17">
        <v>0</v>
      </c>
      <c r="HH349" s="17">
        <v>0</v>
      </c>
      <c r="HI349" s="17">
        <v>0</v>
      </c>
      <c r="HL349" s="1">
        <v>0</v>
      </c>
      <c r="HM349" s="1">
        <v>0</v>
      </c>
      <c r="HN349" s="1">
        <v>0</v>
      </c>
      <c r="HO349" s="1">
        <v>0</v>
      </c>
      <c r="HP349" s="1">
        <v>0</v>
      </c>
      <c r="HQ349" s="1">
        <v>0</v>
      </c>
      <c r="HR349" s="32">
        <v>0</v>
      </c>
      <c r="HS349" s="1">
        <v>0</v>
      </c>
      <c r="HT349" s="32">
        <v>0</v>
      </c>
      <c r="HU349" s="32">
        <v>0</v>
      </c>
      <c r="HW349" s="32">
        <v>0</v>
      </c>
      <c r="HX349" s="32">
        <v>0</v>
      </c>
      <c r="HY349" s="1">
        <f t="shared" si="162"/>
        <v>0</v>
      </c>
      <c r="HZ349" s="1">
        <v>0</v>
      </c>
      <c r="IA349" s="1">
        <f t="shared" si="163"/>
        <v>0</v>
      </c>
      <c r="IB349" s="1">
        <v>0</v>
      </c>
      <c r="IC349" s="1">
        <v>0</v>
      </c>
      <c r="ID349" s="23">
        <v>0</v>
      </c>
      <c r="IE349" s="23"/>
      <c r="IF349" s="23"/>
      <c r="IG349" s="36">
        <v>1</v>
      </c>
      <c r="IH349" s="37" t="s">
        <v>242</v>
      </c>
      <c r="II349" s="179">
        <v>0</v>
      </c>
      <c r="IJ349" s="1" t="s">
        <v>1360</v>
      </c>
      <c r="IK349" s="1" t="s">
        <v>509</v>
      </c>
      <c r="IL349" s="38" t="s">
        <v>242</v>
      </c>
      <c r="IM349" s="1">
        <v>0</v>
      </c>
      <c r="IN349" s="1">
        <v>0</v>
      </c>
      <c r="IO349" s="1">
        <v>5.79</v>
      </c>
      <c r="IQ349" s="1">
        <v>3.93</v>
      </c>
      <c r="IR349" s="1">
        <v>67.9</v>
      </c>
      <c r="IS349" s="1">
        <v>150</v>
      </c>
      <c r="IT349" s="1">
        <v>117</v>
      </c>
      <c r="IU349" s="1">
        <v>12.1</v>
      </c>
      <c r="IV349" s="1">
        <v>87.4</v>
      </c>
      <c r="IW349" s="1">
        <v>1.05</v>
      </c>
      <c r="IX349" s="1">
        <v>38</v>
      </c>
      <c r="IY349" s="1">
        <v>11.5</v>
      </c>
      <c r="IZ349" s="1">
        <v>21</v>
      </c>
      <c r="JA349" s="1">
        <v>15</v>
      </c>
      <c r="JB349" s="1">
        <v>85</v>
      </c>
      <c r="JC349" s="1">
        <v>17</v>
      </c>
      <c r="JD349" s="1">
        <v>6801</v>
      </c>
      <c r="JE349" s="23">
        <v>64</v>
      </c>
      <c r="JI349" s="38" t="s">
        <v>242</v>
      </c>
      <c r="JN349" s="23"/>
    </row>
    <row r="350" s="3" customFormat="1" ht="30" spans="2:274">
      <c r="B350" s="54"/>
      <c r="C350" s="54"/>
      <c r="E350" s="54">
        <v>3</v>
      </c>
      <c r="F350" s="49">
        <v>2</v>
      </c>
      <c r="G350" s="66">
        <v>3</v>
      </c>
      <c r="H350" s="66">
        <v>1</v>
      </c>
      <c r="I350" s="71">
        <v>67.1485284052019</v>
      </c>
      <c r="J350" s="47">
        <v>2</v>
      </c>
      <c r="K350" s="68">
        <f t="shared" si="154"/>
        <v>6.71485284052019</v>
      </c>
      <c r="L350" s="49">
        <v>4</v>
      </c>
      <c r="M350" s="79">
        <v>18688</v>
      </c>
      <c r="N350" s="66">
        <v>0</v>
      </c>
      <c r="O350" s="66">
        <v>1</v>
      </c>
      <c r="P350" s="66">
        <v>1</v>
      </c>
      <c r="Q350" s="66">
        <v>2</v>
      </c>
      <c r="R350" s="1">
        <v>1</v>
      </c>
      <c r="S350" s="19">
        <v>345</v>
      </c>
      <c r="T350" s="83">
        <v>348</v>
      </c>
      <c r="U350" s="3">
        <v>2</v>
      </c>
      <c r="V350" s="3">
        <v>2</v>
      </c>
      <c r="W350" s="1">
        <v>2</v>
      </c>
      <c r="X350" s="1">
        <v>1</v>
      </c>
      <c r="Z350" s="92">
        <v>43214</v>
      </c>
      <c r="AA350" s="66">
        <v>142</v>
      </c>
      <c r="AB350" s="66" t="s">
        <v>1361</v>
      </c>
      <c r="AC350" s="3">
        <v>26.44</v>
      </c>
      <c r="AD350" s="1">
        <v>2</v>
      </c>
      <c r="AE350" s="95" t="s">
        <v>370</v>
      </c>
      <c r="AF350" s="94"/>
      <c r="AG350" s="94" t="s">
        <v>251</v>
      </c>
      <c r="AH350" s="94">
        <v>2</v>
      </c>
      <c r="AI350" s="21">
        <v>2</v>
      </c>
      <c r="AJ350" s="94">
        <v>1.8</v>
      </c>
      <c r="AK350" s="66">
        <v>1.8</v>
      </c>
      <c r="AL350" s="22">
        <v>1</v>
      </c>
      <c r="AM350" s="3">
        <v>1</v>
      </c>
      <c r="AN350" s="3">
        <v>1</v>
      </c>
      <c r="AO350" s="3">
        <v>0</v>
      </c>
      <c r="AP350" s="3">
        <v>0</v>
      </c>
      <c r="AQ350" s="66">
        <v>1</v>
      </c>
      <c r="AR350" s="1">
        <v>1</v>
      </c>
      <c r="AS350" s="66">
        <v>1</v>
      </c>
      <c r="AT350" s="66">
        <v>0</v>
      </c>
      <c r="AU350" s="66">
        <v>0</v>
      </c>
      <c r="AV350" s="66">
        <v>0</v>
      </c>
      <c r="AW350" s="3">
        <v>0</v>
      </c>
      <c r="AX350" s="3">
        <v>1</v>
      </c>
      <c r="AY350" s="3">
        <v>1</v>
      </c>
      <c r="AZ350" s="3">
        <v>0</v>
      </c>
      <c r="BA350" s="1">
        <v>0</v>
      </c>
      <c r="BB350" s="66">
        <v>0</v>
      </c>
      <c r="BC350" s="22">
        <v>0</v>
      </c>
      <c r="BD350" s="3">
        <v>0</v>
      </c>
      <c r="BF350" s="3">
        <v>0</v>
      </c>
      <c r="BG350" s="3">
        <v>0</v>
      </c>
      <c r="BH350" s="17">
        <v>0</v>
      </c>
      <c r="BI350" s="3">
        <v>0</v>
      </c>
      <c r="BJ350" s="66">
        <v>0</v>
      </c>
      <c r="BK350" s="118">
        <v>1</v>
      </c>
      <c r="BL350" s="3">
        <v>0</v>
      </c>
      <c r="BM350" s="3">
        <v>0</v>
      </c>
      <c r="BN350" s="3">
        <v>1</v>
      </c>
      <c r="BO350" s="3">
        <v>0</v>
      </c>
      <c r="BP350" s="1">
        <v>1</v>
      </c>
      <c r="BQ350" s="66">
        <v>1</v>
      </c>
      <c r="BR350" s="3">
        <v>228.3</v>
      </c>
      <c r="BS350" s="1">
        <v>2</v>
      </c>
      <c r="BT350" s="1">
        <v>3</v>
      </c>
      <c r="BU350" s="1">
        <v>4</v>
      </c>
      <c r="BV350" s="3">
        <v>93.1</v>
      </c>
      <c r="BW350" s="3">
        <v>3.8</v>
      </c>
      <c r="BX350" s="17">
        <v>1</v>
      </c>
      <c r="BY350" s="1">
        <v>2</v>
      </c>
      <c r="BZ350" s="3">
        <v>56.4</v>
      </c>
      <c r="CA350" s="3">
        <v>140</v>
      </c>
      <c r="CB350" s="24">
        <v>2</v>
      </c>
      <c r="CC350" s="3">
        <v>142</v>
      </c>
      <c r="CD350" s="48">
        <f t="shared" si="165"/>
        <v>2.84</v>
      </c>
      <c r="CE350" s="48">
        <v>3</v>
      </c>
      <c r="CF350" s="129">
        <v>0</v>
      </c>
      <c r="CG350" s="3">
        <v>0</v>
      </c>
      <c r="CH350" s="3">
        <v>0</v>
      </c>
      <c r="CI350" s="3">
        <v>0</v>
      </c>
      <c r="CJ350" s="3">
        <v>0</v>
      </c>
      <c r="CK350" s="3">
        <v>142</v>
      </c>
      <c r="CL350" s="1">
        <f t="shared" si="168"/>
        <v>2.84</v>
      </c>
      <c r="CM350" s="3">
        <v>10.9</v>
      </c>
      <c r="CN350" s="17">
        <v>1</v>
      </c>
      <c r="CO350" s="3">
        <v>103.7</v>
      </c>
      <c r="CP350" s="17">
        <v>7</v>
      </c>
      <c r="CQ350" s="1">
        <f t="shared" si="164"/>
        <v>10.37</v>
      </c>
      <c r="CR350" s="3">
        <v>0.95</v>
      </c>
      <c r="CS350" s="1">
        <f t="shared" si="166"/>
        <v>9.5</v>
      </c>
      <c r="CT350" s="107">
        <v>1</v>
      </c>
      <c r="CU350" s="3">
        <v>38</v>
      </c>
      <c r="CV350" s="107">
        <v>2</v>
      </c>
      <c r="CW350" s="3">
        <v>10.3</v>
      </c>
      <c r="CX350" s="26">
        <f t="shared" si="155"/>
        <v>1.01283722470517</v>
      </c>
      <c r="CY350" s="27">
        <f t="shared" si="156"/>
        <v>0.668472568305414</v>
      </c>
      <c r="CZ350" s="26">
        <f t="shared" si="157"/>
        <v>3.23</v>
      </c>
      <c r="DA350" s="28">
        <f t="shared" si="158"/>
        <v>-2.56152743169459</v>
      </c>
      <c r="DB350" s="22">
        <v>2</v>
      </c>
      <c r="DC350" s="1">
        <v>1</v>
      </c>
      <c r="DD350" s="66">
        <v>2</v>
      </c>
      <c r="DE350" s="29">
        <f t="shared" si="171"/>
        <v>0</v>
      </c>
      <c r="DF350" s="29">
        <v>0</v>
      </c>
      <c r="DG350" s="3">
        <v>18</v>
      </c>
      <c r="DH350" s="1">
        <f t="shared" si="167"/>
        <v>1.8</v>
      </c>
      <c r="DI350" s="3">
        <v>23</v>
      </c>
      <c r="DJ350" s="1">
        <f t="shared" si="159"/>
        <v>2.3</v>
      </c>
      <c r="DK350" s="17">
        <v>2</v>
      </c>
      <c r="DL350" s="3">
        <v>61</v>
      </c>
      <c r="DM350" s="3">
        <v>19</v>
      </c>
      <c r="DN350" s="1">
        <f t="shared" si="169"/>
        <v>1.9</v>
      </c>
      <c r="DO350" s="3">
        <v>6780</v>
      </c>
      <c r="DP350" s="1">
        <v>2</v>
      </c>
      <c r="DQ350" s="1">
        <f t="shared" si="170"/>
        <v>6.78</v>
      </c>
      <c r="DR350" s="3">
        <v>53</v>
      </c>
      <c r="DS350" s="129">
        <v>4.5</v>
      </c>
      <c r="DT350" s="3" t="s">
        <v>241</v>
      </c>
      <c r="DU350" s="3">
        <v>1</v>
      </c>
      <c r="DV350" s="3">
        <v>5</v>
      </c>
      <c r="DW350" s="1">
        <v>1</v>
      </c>
      <c r="DX350" s="95">
        <v>7.16</v>
      </c>
      <c r="DY350" s="3">
        <v>84.4</v>
      </c>
      <c r="DZ350" s="30">
        <v>148</v>
      </c>
      <c r="EA350" s="3">
        <v>130</v>
      </c>
      <c r="EB350" s="3">
        <v>11.2</v>
      </c>
      <c r="EC350" s="3">
        <v>97.1</v>
      </c>
      <c r="ED350" s="3">
        <v>0.97</v>
      </c>
      <c r="EE350" s="3">
        <v>38</v>
      </c>
      <c r="EF350" s="3">
        <v>13.9</v>
      </c>
      <c r="EG350" s="26">
        <f t="shared" si="172"/>
        <v>1.1430148002541</v>
      </c>
      <c r="EH350" s="26">
        <f t="shared" si="173"/>
        <v>0.754389768167703</v>
      </c>
      <c r="EI350" s="1">
        <f t="shared" si="174"/>
        <v>3.23</v>
      </c>
      <c r="EJ350" s="28">
        <f t="shared" si="175"/>
        <v>-2.4756102318323</v>
      </c>
      <c r="EK350" s="22">
        <v>2</v>
      </c>
      <c r="EL350" s="1">
        <v>2</v>
      </c>
      <c r="EM350" s="3">
        <v>132</v>
      </c>
      <c r="EN350" s="3">
        <v>186</v>
      </c>
      <c r="EO350" s="3">
        <v>75</v>
      </c>
      <c r="EP350" s="3">
        <v>22</v>
      </c>
      <c r="EQ350" s="3">
        <v>7153</v>
      </c>
      <c r="ER350" s="129">
        <v>53</v>
      </c>
      <c r="ES350" s="118">
        <v>232.8</v>
      </c>
      <c r="ET350" s="3">
        <v>1</v>
      </c>
      <c r="EU350" s="3">
        <v>4.89</v>
      </c>
      <c r="EV350" s="3">
        <v>77.4</v>
      </c>
      <c r="EW350" s="30">
        <v>136</v>
      </c>
      <c r="EX350" s="3">
        <v>149</v>
      </c>
      <c r="EY350" s="3">
        <v>13.2</v>
      </c>
      <c r="EZ350" s="3">
        <v>66.9</v>
      </c>
      <c r="FA350" s="3">
        <v>1.15</v>
      </c>
      <c r="FB350" s="3">
        <v>34</v>
      </c>
      <c r="FC350" s="3">
        <v>11.7</v>
      </c>
      <c r="FD350" s="3">
        <v>139</v>
      </c>
      <c r="FE350" s="3">
        <v>36</v>
      </c>
      <c r="FF350" s="3">
        <v>68</v>
      </c>
      <c r="FG350" s="3">
        <v>30</v>
      </c>
      <c r="FH350" s="3">
        <v>5228</v>
      </c>
      <c r="FI350" s="3">
        <v>56</v>
      </c>
      <c r="FJ350" s="3">
        <v>192.6</v>
      </c>
      <c r="FK350" s="95">
        <v>38.2</v>
      </c>
      <c r="FL350" s="3">
        <v>36.5</v>
      </c>
      <c r="FM350" s="17"/>
      <c r="FN350" s="31">
        <v>1</v>
      </c>
      <c r="FO350" s="157">
        <v>1</v>
      </c>
      <c r="FP350" s="3" t="s">
        <v>1362</v>
      </c>
      <c r="FQ350" s="1">
        <v>1</v>
      </c>
      <c r="FR350" s="3">
        <v>0</v>
      </c>
      <c r="FS350" s="1">
        <v>0</v>
      </c>
      <c r="FT350" s="1">
        <f t="shared" si="160"/>
        <v>0</v>
      </c>
      <c r="FU350" s="66">
        <v>0</v>
      </c>
      <c r="FV350" s="1">
        <f t="shared" si="161"/>
        <v>0</v>
      </c>
      <c r="FW350" s="1">
        <v>0</v>
      </c>
      <c r="FX350" s="1">
        <v>0</v>
      </c>
      <c r="FY350" s="17">
        <v>0</v>
      </c>
      <c r="FZ350" s="1">
        <v>0</v>
      </c>
      <c r="GA350" s="17"/>
      <c r="GB350" s="1">
        <v>0</v>
      </c>
      <c r="GC350" s="17">
        <v>0</v>
      </c>
      <c r="GD350" s="17">
        <v>0</v>
      </c>
      <c r="GE350" s="1">
        <v>0</v>
      </c>
      <c r="GF350" s="17"/>
      <c r="GG350" s="1">
        <v>0</v>
      </c>
      <c r="GH350" s="17">
        <v>0</v>
      </c>
      <c r="GI350" s="17">
        <v>0</v>
      </c>
      <c r="GJ350" s="1">
        <v>0</v>
      </c>
      <c r="GK350" s="3">
        <v>0</v>
      </c>
      <c r="GL350" s="3">
        <v>0</v>
      </c>
      <c r="GM350" s="32">
        <v>0</v>
      </c>
      <c r="GN350" s="17">
        <v>0</v>
      </c>
      <c r="GO350" s="66">
        <v>0</v>
      </c>
      <c r="GP350" s="1">
        <v>0</v>
      </c>
      <c r="GQ350" s="1">
        <v>0</v>
      </c>
      <c r="GR350" s="66">
        <v>0</v>
      </c>
      <c r="GS350" s="1">
        <v>0</v>
      </c>
      <c r="GT350" s="32">
        <v>0</v>
      </c>
      <c r="GU350" s="32">
        <v>0</v>
      </c>
      <c r="GV350" s="3">
        <v>0</v>
      </c>
      <c r="GW350" s="3">
        <v>0</v>
      </c>
      <c r="GX350" s="157">
        <v>0</v>
      </c>
      <c r="GY350" s="66">
        <v>0</v>
      </c>
      <c r="GZ350" s="17">
        <v>0</v>
      </c>
      <c r="HA350" s="129">
        <v>0</v>
      </c>
      <c r="HB350" s="3">
        <v>0</v>
      </c>
      <c r="HC350" s="17">
        <v>0</v>
      </c>
      <c r="HD350" s="170">
        <v>0</v>
      </c>
      <c r="HE350" s="17">
        <v>0</v>
      </c>
      <c r="HF350" s="17">
        <v>0</v>
      </c>
      <c r="HG350" s="17">
        <v>0</v>
      </c>
      <c r="HH350" s="17">
        <v>0</v>
      </c>
      <c r="HI350" s="17">
        <v>0</v>
      </c>
      <c r="HL350" s="3">
        <v>0</v>
      </c>
      <c r="HM350" s="3">
        <v>0</v>
      </c>
      <c r="HN350" s="3">
        <v>0</v>
      </c>
      <c r="HO350" s="3">
        <v>0</v>
      </c>
      <c r="HP350" s="3">
        <v>0</v>
      </c>
      <c r="HQ350" s="3">
        <v>0</v>
      </c>
      <c r="HR350" s="32">
        <v>0</v>
      </c>
      <c r="HS350" s="1">
        <v>0</v>
      </c>
      <c r="HT350" s="32">
        <v>0</v>
      </c>
      <c r="HU350" s="32">
        <v>0</v>
      </c>
      <c r="HV350" s="1"/>
      <c r="HW350" s="32">
        <v>0</v>
      </c>
      <c r="HX350" s="32">
        <v>0</v>
      </c>
      <c r="HY350" s="1">
        <f t="shared" si="162"/>
        <v>0</v>
      </c>
      <c r="HZ350" s="1">
        <v>0</v>
      </c>
      <c r="IA350" s="1">
        <f t="shared" si="163"/>
        <v>0</v>
      </c>
      <c r="IB350" s="1">
        <v>0</v>
      </c>
      <c r="IC350" s="3">
        <v>0</v>
      </c>
      <c r="ID350" s="118">
        <v>0</v>
      </c>
      <c r="IE350" s="118"/>
      <c r="IF350" s="118"/>
      <c r="IG350" s="115">
        <v>1</v>
      </c>
      <c r="IH350" s="118" t="s">
        <v>331</v>
      </c>
      <c r="II350" s="179">
        <v>1</v>
      </c>
      <c r="IJ350" s="3" t="s">
        <v>1363</v>
      </c>
      <c r="IK350" s="3" t="s">
        <v>365</v>
      </c>
      <c r="IL350" s="3" t="s">
        <v>261</v>
      </c>
      <c r="JE350" s="118"/>
      <c r="JI350" s="3" t="s">
        <v>261</v>
      </c>
      <c r="JN350" s="118"/>
    </row>
    <row r="351" s="3" customFormat="1" spans="2:274">
      <c r="B351" s="54"/>
      <c r="C351" s="54"/>
      <c r="E351" s="54">
        <v>3</v>
      </c>
      <c r="F351" s="49">
        <v>2</v>
      </c>
      <c r="G351" s="66">
        <v>3</v>
      </c>
      <c r="H351" s="66">
        <v>1</v>
      </c>
      <c r="I351" s="71">
        <v>69.6194461827284</v>
      </c>
      <c r="J351" s="47">
        <v>2</v>
      </c>
      <c r="K351" s="68">
        <f t="shared" si="154"/>
        <v>6.96194461827284</v>
      </c>
      <c r="L351" s="49">
        <v>5</v>
      </c>
      <c r="M351" s="79">
        <v>18688</v>
      </c>
      <c r="N351" s="66">
        <v>0</v>
      </c>
      <c r="O351" s="66">
        <v>1</v>
      </c>
      <c r="P351" s="66">
        <v>1</v>
      </c>
      <c r="Q351" s="66">
        <v>2</v>
      </c>
      <c r="R351" s="1">
        <v>1</v>
      </c>
      <c r="S351" s="19">
        <v>346</v>
      </c>
      <c r="T351" s="83">
        <v>349</v>
      </c>
      <c r="U351" s="3">
        <v>3</v>
      </c>
      <c r="V351" s="3">
        <v>3</v>
      </c>
      <c r="W351" s="1">
        <v>2</v>
      </c>
      <c r="X351" s="1">
        <v>2</v>
      </c>
      <c r="Z351" s="92">
        <v>44117</v>
      </c>
      <c r="AA351" s="66">
        <v>131</v>
      </c>
      <c r="AB351" s="66">
        <v>0</v>
      </c>
      <c r="AC351" s="3">
        <v>24.48</v>
      </c>
      <c r="AD351" s="1">
        <v>2</v>
      </c>
      <c r="AE351" s="95" t="s">
        <v>268</v>
      </c>
      <c r="AF351" s="94"/>
      <c r="AG351" s="94" t="s">
        <v>235</v>
      </c>
      <c r="AH351" s="94">
        <v>1</v>
      </c>
      <c r="AI351" s="21">
        <v>1</v>
      </c>
      <c r="AJ351" s="94">
        <v>2</v>
      </c>
      <c r="AK351" s="66">
        <v>2</v>
      </c>
      <c r="AL351" s="107">
        <v>2</v>
      </c>
      <c r="AM351" s="3">
        <v>1</v>
      </c>
      <c r="AN351" s="3">
        <v>1</v>
      </c>
      <c r="AO351" s="3">
        <v>0</v>
      </c>
      <c r="AP351" s="3">
        <v>0</v>
      </c>
      <c r="AQ351" s="66">
        <v>1</v>
      </c>
      <c r="AR351" s="1">
        <v>1</v>
      </c>
      <c r="AS351" s="66">
        <v>1</v>
      </c>
      <c r="AT351" s="66">
        <v>0</v>
      </c>
      <c r="AU351" s="66">
        <v>0</v>
      </c>
      <c r="AV351" s="66">
        <v>0</v>
      </c>
      <c r="AW351" s="3">
        <v>0</v>
      </c>
      <c r="AX351" s="3">
        <v>1</v>
      </c>
      <c r="AY351" s="3">
        <v>1</v>
      </c>
      <c r="AZ351" s="3">
        <v>0</v>
      </c>
      <c r="BA351" s="1">
        <v>0</v>
      </c>
      <c r="BB351" s="66">
        <v>0</v>
      </c>
      <c r="BC351" s="22">
        <v>0</v>
      </c>
      <c r="BD351" s="3">
        <v>0</v>
      </c>
      <c r="BF351" s="3">
        <v>0</v>
      </c>
      <c r="BG351" s="3">
        <v>0</v>
      </c>
      <c r="BH351" s="17">
        <v>0</v>
      </c>
      <c r="BI351" s="3">
        <v>0</v>
      </c>
      <c r="BJ351" s="66">
        <v>0</v>
      </c>
      <c r="BK351" s="118">
        <v>1</v>
      </c>
      <c r="BL351" s="3">
        <v>0</v>
      </c>
      <c r="BM351" s="3">
        <v>0</v>
      </c>
      <c r="BN351" s="3">
        <v>1</v>
      </c>
      <c r="BO351" s="3">
        <v>0</v>
      </c>
      <c r="BP351" s="1">
        <v>1</v>
      </c>
      <c r="BQ351" s="66">
        <v>1</v>
      </c>
      <c r="BR351" s="3">
        <v>2.78</v>
      </c>
      <c r="BS351" s="1">
        <v>1</v>
      </c>
      <c r="BT351" s="1">
        <v>1</v>
      </c>
      <c r="BU351" s="66">
        <v>1</v>
      </c>
      <c r="BW351" s="3">
        <v>3.85</v>
      </c>
      <c r="BX351" s="17">
        <v>1</v>
      </c>
      <c r="BY351" s="1">
        <v>2</v>
      </c>
      <c r="BZ351" s="3">
        <v>62.2</v>
      </c>
      <c r="CA351" s="3">
        <v>133</v>
      </c>
      <c r="CB351" s="24">
        <v>2</v>
      </c>
      <c r="CC351" s="3">
        <v>131</v>
      </c>
      <c r="CD351" s="48">
        <f t="shared" si="165"/>
        <v>2.62</v>
      </c>
      <c r="CE351" s="48">
        <v>3</v>
      </c>
      <c r="CF351" s="129">
        <v>0</v>
      </c>
      <c r="CG351" s="3">
        <v>0</v>
      </c>
      <c r="CH351" s="3">
        <v>0</v>
      </c>
      <c r="CI351" s="3">
        <v>0</v>
      </c>
      <c r="CJ351" s="3">
        <v>0</v>
      </c>
      <c r="CK351" s="3">
        <v>131</v>
      </c>
      <c r="CL351" s="1">
        <f t="shared" si="168"/>
        <v>2.62</v>
      </c>
      <c r="CM351" s="3">
        <v>12.6</v>
      </c>
      <c r="CN351" s="17">
        <v>1</v>
      </c>
      <c r="CO351" s="3">
        <v>77.7</v>
      </c>
      <c r="CP351" s="17">
        <v>4</v>
      </c>
      <c r="CQ351" s="1">
        <f t="shared" si="164"/>
        <v>7.77</v>
      </c>
      <c r="CR351" s="3">
        <v>1.1</v>
      </c>
      <c r="CS351" s="1">
        <f t="shared" si="166"/>
        <v>11</v>
      </c>
      <c r="CT351" s="107">
        <v>1</v>
      </c>
      <c r="CU351" s="3">
        <v>37</v>
      </c>
      <c r="CV351" s="107">
        <v>2</v>
      </c>
      <c r="CW351" s="3">
        <v>8.4</v>
      </c>
      <c r="CX351" s="26">
        <f t="shared" si="155"/>
        <v>0.924279286061882</v>
      </c>
      <c r="CY351" s="27">
        <f t="shared" si="156"/>
        <v>0.610024328800842</v>
      </c>
      <c r="CZ351" s="26">
        <f t="shared" si="157"/>
        <v>3.145</v>
      </c>
      <c r="DA351" s="28">
        <f t="shared" si="158"/>
        <v>-2.53497567119916</v>
      </c>
      <c r="DB351" s="22">
        <v>2</v>
      </c>
      <c r="DC351" s="1">
        <v>1</v>
      </c>
      <c r="DD351" s="66">
        <v>2</v>
      </c>
      <c r="DE351" s="29">
        <f t="shared" si="171"/>
        <v>0</v>
      </c>
      <c r="DF351" s="29">
        <v>0</v>
      </c>
      <c r="DG351" s="3">
        <v>13</v>
      </c>
      <c r="DH351" s="1">
        <f t="shared" si="167"/>
        <v>1.3</v>
      </c>
      <c r="DI351" s="3">
        <v>20</v>
      </c>
      <c r="DJ351" s="1">
        <f t="shared" si="159"/>
        <v>2</v>
      </c>
      <c r="DK351" s="17">
        <v>1</v>
      </c>
      <c r="DL351" s="3">
        <v>57</v>
      </c>
      <c r="DM351" s="3">
        <v>13</v>
      </c>
      <c r="DN351" s="1">
        <f t="shared" si="169"/>
        <v>1.3</v>
      </c>
      <c r="DO351" s="3">
        <v>6401</v>
      </c>
      <c r="DP351" s="1">
        <v>2</v>
      </c>
      <c r="DQ351" s="1">
        <f t="shared" si="170"/>
        <v>6.401</v>
      </c>
      <c r="DR351" s="3">
        <v>62</v>
      </c>
      <c r="DS351" s="129">
        <v>4.6</v>
      </c>
      <c r="DT351" s="3" t="s">
        <v>241</v>
      </c>
      <c r="DU351" s="3">
        <v>1</v>
      </c>
      <c r="DV351" s="3">
        <v>5</v>
      </c>
      <c r="DW351" s="1">
        <v>1</v>
      </c>
      <c r="DX351" s="95">
        <v>4.6</v>
      </c>
      <c r="DY351" s="3">
        <v>69.1</v>
      </c>
      <c r="DZ351" s="30">
        <v>137</v>
      </c>
      <c r="EA351" s="3">
        <v>130</v>
      </c>
      <c r="EB351" s="3">
        <v>13.3</v>
      </c>
      <c r="EC351" s="3">
        <v>69.4</v>
      </c>
      <c r="ED351" s="3">
        <v>1.16</v>
      </c>
      <c r="EE351" s="3">
        <v>37</v>
      </c>
      <c r="EF351" s="3">
        <v>13.8</v>
      </c>
      <c r="EG351" s="26">
        <f t="shared" si="172"/>
        <v>1.13987908640124</v>
      </c>
      <c r="EH351" s="26">
        <f t="shared" si="173"/>
        <v>0.752320197024816</v>
      </c>
      <c r="EI351" s="1">
        <f t="shared" si="174"/>
        <v>3.145</v>
      </c>
      <c r="EJ351" s="28">
        <f t="shared" si="175"/>
        <v>-2.39267980297518</v>
      </c>
      <c r="EK351" s="22">
        <v>2</v>
      </c>
      <c r="EL351" s="1">
        <v>2</v>
      </c>
      <c r="EM351" s="3">
        <v>128</v>
      </c>
      <c r="EN351" s="3">
        <v>223</v>
      </c>
      <c r="EO351" s="3">
        <v>63</v>
      </c>
      <c r="EP351" s="3">
        <v>17</v>
      </c>
      <c r="EQ351" s="3">
        <v>6503</v>
      </c>
      <c r="ER351" s="129">
        <v>74</v>
      </c>
      <c r="ES351" s="118"/>
      <c r="ET351" s="3">
        <v>0</v>
      </c>
      <c r="EW351" s="30"/>
      <c r="FK351" s="95">
        <v>37.5</v>
      </c>
      <c r="FL351" s="3">
        <v>36.8</v>
      </c>
      <c r="FM351" s="1"/>
      <c r="FN351" s="31">
        <v>1</v>
      </c>
      <c r="FO351" s="32">
        <v>0</v>
      </c>
      <c r="FP351" s="3">
        <v>0</v>
      </c>
      <c r="FQ351" s="1">
        <v>0</v>
      </c>
      <c r="FR351" s="3">
        <v>0</v>
      </c>
      <c r="FS351" s="1">
        <v>0</v>
      </c>
      <c r="FT351" s="1">
        <f t="shared" si="160"/>
        <v>0</v>
      </c>
      <c r="FU351" s="66">
        <v>0</v>
      </c>
      <c r="FV351" s="1">
        <f t="shared" si="161"/>
        <v>0</v>
      </c>
      <c r="FW351" s="1">
        <v>0</v>
      </c>
      <c r="FX351" s="1">
        <v>0</v>
      </c>
      <c r="FY351" s="17">
        <v>0</v>
      </c>
      <c r="FZ351" s="1">
        <v>0</v>
      </c>
      <c r="GA351" s="17"/>
      <c r="GB351" s="1">
        <v>0</v>
      </c>
      <c r="GC351" s="17">
        <v>0</v>
      </c>
      <c r="GD351" s="17">
        <v>0</v>
      </c>
      <c r="GE351" s="1">
        <v>0</v>
      </c>
      <c r="GF351" s="17"/>
      <c r="GG351" s="1">
        <v>0</v>
      </c>
      <c r="GH351" s="17">
        <v>0</v>
      </c>
      <c r="GI351" s="17">
        <v>0</v>
      </c>
      <c r="GJ351" s="1">
        <v>0</v>
      </c>
      <c r="GK351" s="3">
        <v>0</v>
      </c>
      <c r="GL351" s="3">
        <v>0</v>
      </c>
      <c r="GM351" s="32">
        <v>0</v>
      </c>
      <c r="GN351" s="17">
        <v>0</v>
      </c>
      <c r="GO351" s="66">
        <v>0</v>
      </c>
      <c r="GP351" s="1">
        <v>0</v>
      </c>
      <c r="GQ351" s="1">
        <v>0</v>
      </c>
      <c r="GR351" s="66">
        <v>0</v>
      </c>
      <c r="GS351" s="1">
        <v>0</v>
      </c>
      <c r="GT351" s="32">
        <v>0</v>
      </c>
      <c r="GU351" s="32">
        <v>0</v>
      </c>
      <c r="GV351" s="3">
        <v>0</v>
      </c>
      <c r="GW351" s="3">
        <v>0</v>
      </c>
      <c r="GX351" s="157">
        <v>0</v>
      </c>
      <c r="GY351" s="66">
        <v>0</v>
      </c>
      <c r="GZ351" s="17">
        <v>0</v>
      </c>
      <c r="HA351" s="129">
        <v>0</v>
      </c>
      <c r="HB351" s="3">
        <v>0</v>
      </c>
      <c r="HC351" s="17">
        <v>0</v>
      </c>
      <c r="HD351" s="170">
        <v>0</v>
      </c>
      <c r="HE351" s="17">
        <v>0</v>
      </c>
      <c r="HF351" s="17">
        <v>0</v>
      </c>
      <c r="HG351" s="17">
        <v>0</v>
      </c>
      <c r="HH351" s="17">
        <v>0</v>
      </c>
      <c r="HI351" s="17">
        <v>0</v>
      </c>
      <c r="HL351" s="3">
        <v>0</v>
      </c>
      <c r="HM351" s="3">
        <v>0</v>
      </c>
      <c r="HN351" s="3">
        <v>0</v>
      </c>
      <c r="HO351" s="3">
        <v>0</v>
      </c>
      <c r="HP351" s="3">
        <v>0</v>
      </c>
      <c r="HQ351" s="3">
        <v>0</v>
      </c>
      <c r="HR351" s="32">
        <v>0</v>
      </c>
      <c r="HS351" s="1">
        <v>0</v>
      </c>
      <c r="HT351" s="32">
        <v>0</v>
      </c>
      <c r="HU351" s="32">
        <v>0</v>
      </c>
      <c r="HV351" s="1"/>
      <c r="HW351" s="32">
        <v>0</v>
      </c>
      <c r="HX351" s="32">
        <v>0</v>
      </c>
      <c r="HY351" s="1">
        <f t="shared" si="162"/>
        <v>0</v>
      </c>
      <c r="HZ351" s="1">
        <v>0</v>
      </c>
      <c r="IA351" s="1">
        <f t="shared" si="163"/>
        <v>0</v>
      </c>
      <c r="IB351" s="1">
        <v>0</v>
      </c>
      <c r="IC351" s="3">
        <v>0</v>
      </c>
      <c r="ID351" s="118">
        <v>0</v>
      </c>
      <c r="IE351" s="118"/>
      <c r="IF351" s="118"/>
      <c r="IG351" s="115">
        <v>1</v>
      </c>
      <c r="IH351" s="118" t="s">
        <v>242</v>
      </c>
      <c r="II351" s="179">
        <v>0</v>
      </c>
      <c r="IJ351" s="3" t="s">
        <v>248</v>
      </c>
      <c r="JE351" s="118"/>
      <c r="JN351" s="118"/>
    </row>
    <row r="352" s="1" customFormat="1" ht="30" spans="1:274">
      <c r="A352" s="17">
        <v>205</v>
      </c>
      <c r="B352" s="49">
        <v>100169629</v>
      </c>
      <c r="C352" s="49" t="s">
        <v>1364</v>
      </c>
      <c r="E352" s="49">
        <v>3</v>
      </c>
      <c r="F352" s="49">
        <v>2</v>
      </c>
      <c r="G352" s="17">
        <v>3</v>
      </c>
      <c r="H352" s="1">
        <v>1</v>
      </c>
      <c r="I352" s="71">
        <v>70.5681040383299</v>
      </c>
      <c r="J352" s="47">
        <v>2</v>
      </c>
      <c r="K352" s="68">
        <f t="shared" si="154"/>
        <v>7.05681040383299</v>
      </c>
      <c r="L352" s="49">
        <v>5</v>
      </c>
      <c r="M352" s="78">
        <v>17411</v>
      </c>
      <c r="N352" s="1">
        <v>1</v>
      </c>
      <c r="O352" s="1">
        <v>0</v>
      </c>
      <c r="P352" s="1">
        <v>0</v>
      </c>
      <c r="Q352" s="1">
        <v>0</v>
      </c>
      <c r="R352" s="1">
        <v>0</v>
      </c>
      <c r="S352" s="19">
        <v>347</v>
      </c>
      <c r="T352" s="83">
        <v>350</v>
      </c>
      <c r="U352" s="1">
        <v>1</v>
      </c>
      <c r="V352" s="1">
        <v>1</v>
      </c>
      <c r="W352" s="1">
        <v>1</v>
      </c>
      <c r="X352" s="1">
        <v>1</v>
      </c>
      <c r="Z352" s="88">
        <v>43186</v>
      </c>
      <c r="AA352" s="17">
        <v>96</v>
      </c>
      <c r="AB352" s="17" t="s">
        <v>1365</v>
      </c>
      <c r="AC352" s="1">
        <v>22.3</v>
      </c>
      <c r="AD352" s="17">
        <v>1</v>
      </c>
      <c r="AE352" s="20" t="s">
        <v>333</v>
      </c>
      <c r="AF352" s="16"/>
      <c r="AG352" s="16" t="s">
        <v>235</v>
      </c>
      <c r="AH352" s="16">
        <v>1</v>
      </c>
      <c r="AI352" s="21">
        <v>1</v>
      </c>
      <c r="AJ352" s="16">
        <v>1</v>
      </c>
      <c r="AK352" s="17">
        <v>1</v>
      </c>
      <c r="AL352" s="22">
        <v>1</v>
      </c>
      <c r="AM352" s="1">
        <v>1</v>
      </c>
      <c r="AN352" s="1">
        <v>1</v>
      </c>
      <c r="AO352" s="1">
        <v>0</v>
      </c>
      <c r="AP352" s="1">
        <v>0</v>
      </c>
      <c r="AQ352" s="17">
        <v>1</v>
      </c>
      <c r="AR352" s="1">
        <v>1</v>
      </c>
      <c r="AS352" s="1">
        <v>1</v>
      </c>
      <c r="AT352" s="17">
        <v>0</v>
      </c>
      <c r="AU352" s="17">
        <v>0</v>
      </c>
      <c r="AV352" s="17">
        <v>0</v>
      </c>
      <c r="AW352" s="1">
        <v>0</v>
      </c>
      <c r="AX352" s="1">
        <v>1</v>
      </c>
      <c r="AY352" s="1">
        <v>1</v>
      </c>
      <c r="AZ352" s="1">
        <v>1</v>
      </c>
      <c r="BA352" s="1">
        <v>1</v>
      </c>
      <c r="BB352" s="107">
        <v>1</v>
      </c>
      <c r="BC352" s="22">
        <v>0</v>
      </c>
      <c r="BD352" s="22">
        <v>0</v>
      </c>
      <c r="BE352" s="22"/>
      <c r="BF352" s="1">
        <v>1</v>
      </c>
      <c r="BG352" s="1">
        <v>1</v>
      </c>
      <c r="BH352" s="17">
        <v>1</v>
      </c>
      <c r="BI352" s="1">
        <v>0</v>
      </c>
      <c r="BJ352" s="17">
        <v>0</v>
      </c>
      <c r="BK352" s="23">
        <v>1</v>
      </c>
      <c r="BL352" s="1">
        <v>0</v>
      </c>
      <c r="BM352" s="1">
        <v>0</v>
      </c>
      <c r="BN352" s="1">
        <v>1</v>
      </c>
      <c r="BO352" s="1">
        <v>0</v>
      </c>
      <c r="BP352" s="1">
        <v>1</v>
      </c>
      <c r="BQ352" s="1">
        <v>1</v>
      </c>
      <c r="BR352" s="1">
        <v>0.79</v>
      </c>
      <c r="BS352" s="1">
        <v>1</v>
      </c>
      <c r="BT352" s="1">
        <v>1</v>
      </c>
      <c r="BU352" s="1">
        <v>1</v>
      </c>
      <c r="BW352" s="1">
        <v>2.86</v>
      </c>
      <c r="BX352" s="17">
        <v>1</v>
      </c>
      <c r="BY352" s="1">
        <v>1</v>
      </c>
      <c r="BZ352" s="1">
        <v>80.9</v>
      </c>
      <c r="CA352" s="1">
        <v>103</v>
      </c>
      <c r="CB352" s="24">
        <v>1</v>
      </c>
      <c r="CC352" s="24">
        <v>96</v>
      </c>
      <c r="CD352" s="48">
        <f t="shared" si="165"/>
        <v>1.92</v>
      </c>
      <c r="CE352" s="48">
        <v>2</v>
      </c>
      <c r="CF352" s="25">
        <v>0</v>
      </c>
      <c r="CG352" s="17">
        <v>0</v>
      </c>
      <c r="CH352" s="17">
        <v>0</v>
      </c>
      <c r="CI352" s="17">
        <v>0</v>
      </c>
      <c r="CJ352" s="17">
        <v>0</v>
      </c>
      <c r="CK352" s="17">
        <v>96</v>
      </c>
      <c r="CL352" s="1">
        <f t="shared" si="168"/>
        <v>1.92</v>
      </c>
      <c r="CM352" s="22">
        <v>10.6</v>
      </c>
      <c r="CN352" s="17">
        <v>1</v>
      </c>
      <c r="CO352" s="1">
        <v>111</v>
      </c>
      <c r="CP352" s="17">
        <v>7</v>
      </c>
      <c r="CQ352" s="1">
        <f t="shared" si="164"/>
        <v>11.1</v>
      </c>
      <c r="CR352" s="1">
        <v>0.92</v>
      </c>
      <c r="CS352" s="1">
        <f t="shared" si="166"/>
        <v>9.2</v>
      </c>
      <c r="CT352" s="107">
        <v>1</v>
      </c>
      <c r="CU352" s="22">
        <v>37</v>
      </c>
      <c r="CV352" s="107">
        <v>2</v>
      </c>
      <c r="CW352" s="22">
        <v>6.2</v>
      </c>
      <c r="CX352" s="26">
        <f t="shared" si="155"/>
        <v>0.792391689498254</v>
      </c>
      <c r="CY352" s="27">
        <f t="shared" si="156"/>
        <v>0.522978515068848</v>
      </c>
      <c r="CZ352" s="26">
        <f t="shared" si="157"/>
        <v>3.145</v>
      </c>
      <c r="DA352" s="28">
        <f t="shared" si="158"/>
        <v>-2.62202148493115</v>
      </c>
      <c r="DB352" s="107">
        <v>1</v>
      </c>
      <c r="DC352" s="1">
        <v>1</v>
      </c>
      <c r="DD352" s="17">
        <v>2</v>
      </c>
      <c r="DE352" s="29">
        <f t="shared" si="171"/>
        <v>1</v>
      </c>
      <c r="DF352" s="141">
        <v>1</v>
      </c>
      <c r="DG352" s="1">
        <v>13</v>
      </c>
      <c r="DH352" s="1">
        <f t="shared" si="167"/>
        <v>1.3</v>
      </c>
      <c r="DI352" s="1">
        <v>18</v>
      </c>
      <c r="DJ352" s="1">
        <f t="shared" si="159"/>
        <v>1.8</v>
      </c>
      <c r="DK352" s="17">
        <v>1</v>
      </c>
      <c r="DL352" s="1">
        <v>70</v>
      </c>
      <c r="DM352" s="1">
        <v>16</v>
      </c>
      <c r="DN352" s="1">
        <f t="shared" si="169"/>
        <v>1.6</v>
      </c>
      <c r="DO352" s="1">
        <v>5541</v>
      </c>
      <c r="DP352" s="1">
        <v>2</v>
      </c>
      <c r="DQ352" s="1">
        <f t="shared" si="170"/>
        <v>5.541</v>
      </c>
      <c r="DR352" s="1">
        <v>72</v>
      </c>
      <c r="DS352" s="25">
        <v>7.1</v>
      </c>
      <c r="DT352" s="1" t="s">
        <v>241</v>
      </c>
      <c r="DU352" s="1">
        <v>1</v>
      </c>
      <c r="DV352" s="1">
        <v>5</v>
      </c>
      <c r="DW352" s="1">
        <v>1</v>
      </c>
      <c r="DX352" s="20">
        <v>4.96</v>
      </c>
      <c r="DY352" s="1">
        <v>85.4</v>
      </c>
      <c r="DZ352" s="30">
        <v>116</v>
      </c>
      <c r="EA352" s="1">
        <v>106</v>
      </c>
      <c r="EB352" s="1">
        <v>11</v>
      </c>
      <c r="EC352" s="1">
        <v>101.4</v>
      </c>
      <c r="ED352" s="1">
        <v>0.96</v>
      </c>
      <c r="EE352" s="1">
        <v>38</v>
      </c>
      <c r="EF352" s="1">
        <v>14.7</v>
      </c>
      <c r="EG352" s="26">
        <f t="shared" si="172"/>
        <v>1.16731733474818</v>
      </c>
      <c r="EH352" s="26">
        <f t="shared" si="173"/>
        <v>0.770429440933796</v>
      </c>
      <c r="EI352" s="1">
        <f t="shared" si="174"/>
        <v>3.23</v>
      </c>
      <c r="EJ352" s="28">
        <f t="shared" si="175"/>
        <v>-2.4595705590662</v>
      </c>
      <c r="EK352" s="22">
        <v>2</v>
      </c>
      <c r="EL352" s="1">
        <v>2</v>
      </c>
      <c r="EM352" s="1">
        <v>85</v>
      </c>
      <c r="EN352" s="1">
        <v>137</v>
      </c>
      <c r="EO352" s="1">
        <v>73</v>
      </c>
      <c r="EP352" s="1">
        <v>17</v>
      </c>
      <c r="EQ352" s="1">
        <v>6286</v>
      </c>
      <c r="ER352" s="25">
        <v>82</v>
      </c>
      <c r="ES352" s="23"/>
      <c r="ET352" s="1">
        <v>1</v>
      </c>
      <c r="EU352" s="1">
        <v>2.67</v>
      </c>
      <c r="EV352" s="1">
        <v>80.2</v>
      </c>
      <c r="EW352" s="30">
        <v>105</v>
      </c>
      <c r="EX352" s="1">
        <v>106</v>
      </c>
      <c r="EY352" s="1">
        <v>11.3</v>
      </c>
      <c r="EZ352" s="1">
        <v>95</v>
      </c>
      <c r="FA352" s="1">
        <v>0.98</v>
      </c>
      <c r="FB352" s="1">
        <v>36</v>
      </c>
      <c r="FC352" s="1">
        <v>11.8</v>
      </c>
      <c r="FD352" s="1">
        <v>43</v>
      </c>
      <c r="FE352" s="1">
        <v>32</v>
      </c>
      <c r="FF352" s="1">
        <v>68</v>
      </c>
      <c r="FG352" s="1">
        <v>18</v>
      </c>
      <c r="FH352" s="1">
        <v>5431</v>
      </c>
      <c r="FI352" s="1">
        <v>71</v>
      </c>
      <c r="FK352" s="20">
        <v>36.8</v>
      </c>
      <c r="FL352" s="1">
        <v>36.5</v>
      </c>
      <c r="FN352" s="31">
        <v>0</v>
      </c>
      <c r="FO352" s="32">
        <v>0</v>
      </c>
      <c r="FP352" s="1" t="s">
        <v>1298</v>
      </c>
      <c r="FQ352" s="1">
        <v>0</v>
      </c>
      <c r="FR352" s="1">
        <v>0</v>
      </c>
      <c r="FS352" s="1">
        <v>0</v>
      </c>
      <c r="FT352" s="1">
        <f t="shared" si="160"/>
        <v>0</v>
      </c>
      <c r="FU352" s="1">
        <v>0</v>
      </c>
      <c r="FV352" s="1">
        <f t="shared" si="161"/>
        <v>0</v>
      </c>
      <c r="FW352" s="1">
        <v>0</v>
      </c>
      <c r="FX352" s="1">
        <v>0</v>
      </c>
      <c r="FY352" s="17">
        <v>0</v>
      </c>
      <c r="FZ352" s="1">
        <v>0</v>
      </c>
      <c r="GB352" s="1">
        <v>0</v>
      </c>
      <c r="GC352" s="1">
        <v>0</v>
      </c>
      <c r="GD352" s="17">
        <v>0</v>
      </c>
      <c r="GE352" s="1">
        <v>0</v>
      </c>
      <c r="GG352" s="1">
        <v>0</v>
      </c>
      <c r="GH352" s="1">
        <v>0</v>
      </c>
      <c r="GI352" s="17">
        <v>0</v>
      </c>
      <c r="GJ352" s="1">
        <v>0</v>
      </c>
      <c r="GK352" s="1">
        <v>0</v>
      </c>
      <c r="GL352" s="1">
        <v>0</v>
      </c>
      <c r="GM352" s="32">
        <v>0</v>
      </c>
      <c r="GN352" s="17">
        <v>0</v>
      </c>
      <c r="GO352" s="17">
        <v>0</v>
      </c>
      <c r="GP352" s="1">
        <v>0</v>
      </c>
      <c r="GQ352" s="1">
        <v>0</v>
      </c>
      <c r="GR352" s="1">
        <v>0</v>
      </c>
      <c r="GS352" s="1">
        <v>0</v>
      </c>
      <c r="GT352" s="32">
        <v>0</v>
      </c>
      <c r="GU352" s="32">
        <v>0</v>
      </c>
      <c r="GV352" s="1">
        <v>0</v>
      </c>
      <c r="GW352" s="1">
        <v>0</v>
      </c>
      <c r="GX352" s="157">
        <v>0</v>
      </c>
      <c r="GY352" s="17">
        <v>0</v>
      </c>
      <c r="GZ352" s="17">
        <v>0</v>
      </c>
      <c r="HA352" s="25">
        <v>0</v>
      </c>
      <c r="HB352" s="1">
        <v>0</v>
      </c>
      <c r="HC352" s="17">
        <v>0</v>
      </c>
      <c r="HD352" s="170">
        <v>0</v>
      </c>
      <c r="HE352" s="17">
        <v>0</v>
      </c>
      <c r="HF352" s="17">
        <v>0</v>
      </c>
      <c r="HG352" s="17">
        <v>0</v>
      </c>
      <c r="HH352" s="17">
        <v>0</v>
      </c>
      <c r="HI352" s="17">
        <v>0</v>
      </c>
      <c r="HL352" s="1">
        <v>0</v>
      </c>
      <c r="HM352" s="1">
        <v>0</v>
      </c>
      <c r="HN352" s="1">
        <v>0</v>
      </c>
      <c r="HO352" s="1">
        <v>0</v>
      </c>
      <c r="HP352" s="1">
        <v>0</v>
      </c>
      <c r="HQ352" s="1">
        <v>0</v>
      </c>
      <c r="HR352" s="32">
        <v>0</v>
      </c>
      <c r="HS352" s="1">
        <v>0</v>
      </c>
      <c r="HT352" s="32">
        <v>0</v>
      </c>
      <c r="HU352" s="32">
        <v>0</v>
      </c>
      <c r="HW352" s="32">
        <v>0</v>
      </c>
      <c r="HX352" s="32">
        <v>0</v>
      </c>
      <c r="HY352" s="1">
        <f t="shared" si="162"/>
        <v>0</v>
      </c>
      <c r="HZ352" s="1">
        <v>0</v>
      </c>
      <c r="IA352" s="1">
        <f t="shared" si="163"/>
        <v>0</v>
      </c>
      <c r="IB352" s="1">
        <v>0</v>
      </c>
      <c r="IC352" s="1">
        <v>0</v>
      </c>
      <c r="ID352" s="23">
        <v>0</v>
      </c>
      <c r="IE352" s="23"/>
      <c r="IF352" s="23"/>
      <c r="IG352" s="36">
        <v>1</v>
      </c>
      <c r="IH352" s="37" t="s">
        <v>242</v>
      </c>
      <c r="II352" s="179">
        <v>0</v>
      </c>
      <c r="IJ352" s="1" t="s">
        <v>1366</v>
      </c>
      <c r="IK352" s="1" t="s">
        <v>1367</v>
      </c>
      <c r="IL352" s="38"/>
      <c r="JE352" s="23"/>
      <c r="JI352" s="38"/>
      <c r="JN352" s="23"/>
    </row>
    <row r="353" s="3" customFormat="1" ht="75" spans="2:274">
      <c r="B353" s="54"/>
      <c r="C353" s="54"/>
      <c r="E353" s="54">
        <v>3</v>
      </c>
      <c r="F353" s="49">
        <v>2</v>
      </c>
      <c r="G353" s="66">
        <v>3</v>
      </c>
      <c r="H353" s="66">
        <v>1</v>
      </c>
      <c r="I353" s="71">
        <v>73.1156905545895</v>
      </c>
      <c r="J353" s="47">
        <v>2</v>
      </c>
      <c r="K353" s="68">
        <f t="shared" si="154"/>
        <v>7.31156905545895</v>
      </c>
      <c r="L353" s="49">
        <v>5</v>
      </c>
      <c r="M353" s="79">
        <v>17411</v>
      </c>
      <c r="N353" s="66">
        <v>1</v>
      </c>
      <c r="O353" s="66">
        <v>0</v>
      </c>
      <c r="P353" s="66">
        <v>0</v>
      </c>
      <c r="Q353" s="66">
        <v>0</v>
      </c>
      <c r="R353" s="1">
        <v>0</v>
      </c>
      <c r="S353" s="19">
        <v>348</v>
      </c>
      <c r="T353" s="83">
        <v>351</v>
      </c>
      <c r="U353" s="3">
        <v>2</v>
      </c>
      <c r="V353" s="3">
        <v>2</v>
      </c>
      <c r="W353" s="1">
        <v>2</v>
      </c>
      <c r="X353" s="1">
        <v>1</v>
      </c>
      <c r="Y353" s="3" t="s">
        <v>1368</v>
      </c>
      <c r="Z353" s="92">
        <v>44117</v>
      </c>
      <c r="AA353" s="66">
        <v>54</v>
      </c>
      <c r="AB353" s="66" t="s">
        <v>1369</v>
      </c>
      <c r="AC353" s="3">
        <v>24.6</v>
      </c>
      <c r="AD353" s="1">
        <v>2</v>
      </c>
      <c r="AE353" s="95" t="s">
        <v>1370</v>
      </c>
      <c r="AF353" s="94"/>
      <c r="AG353" s="94" t="s">
        <v>235</v>
      </c>
      <c r="AH353" s="94">
        <v>1</v>
      </c>
      <c r="AI353" s="21">
        <v>1</v>
      </c>
      <c r="AJ353" s="94">
        <v>2.8</v>
      </c>
      <c r="AK353" s="66">
        <v>2.8</v>
      </c>
      <c r="AL353" s="107">
        <v>2</v>
      </c>
      <c r="AM353" s="3">
        <v>2</v>
      </c>
      <c r="AN353" s="3">
        <v>2</v>
      </c>
      <c r="AO353" s="3" t="s">
        <v>589</v>
      </c>
      <c r="AP353" s="3">
        <v>0</v>
      </c>
      <c r="AQ353" s="66">
        <v>5</v>
      </c>
      <c r="AR353" s="3">
        <v>3</v>
      </c>
      <c r="AS353" s="3">
        <v>2</v>
      </c>
      <c r="AT353" s="66" t="s">
        <v>285</v>
      </c>
      <c r="AU353" s="3">
        <v>3</v>
      </c>
      <c r="AV353" s="3">
        <v>2</v>
      </c>
      <c r="AW353" s="3">
        <v>0</v>
      </c>
      <c r="AX353" s="3">
        <v>1</v>
      </c>
      <c r="AY353" s="3">
        <v>1</v>
      </c>
      <c r="AZ353" s="3">
        <v>1</v>
      </c>
      <c r="BA353" s="1">
        <v>1</v>
      </c>
      <c r="BB353" s="66">
        <v>1</v>
      </c>
      <c r="BC353" s="22">
        <v>0</v>
      </c>
      <c r="BD353" s="3">
        <v>1</v>
      </c>
      <c r="BF353" s="3">
        <v>1</v>
      </c>
      <c r="BG353" s="3">
        <v>1</v>
      </c>
      <c r="BH353" s="17">
        <v>1</v>
      </c>
      <c r="BI353" s="3">
        <v>0</v>
      </c>
      <c r="BJ353" s="66">
        <v>0</v>
      </c>
      <c r="BK353" s="118">
        <v>2</v>
      </c>
      <c r="BL353" s="3">
        <v>0</v>
      </c>
      <c r="BM353" s="3">
        <v>0</v>
      </c>
      <c r="BN353" s="3">
        <v>1</v>
      </c>
      <c r="BO353" s="3">
        <v>0</v>
      </c>
      <c r="BP353" s="1">
        <v>1</v>
      </c>
      <c r="BQ353" s="66">
        <v>1</v>
      </c>
      <c r="BR353" s="3">
        <v>4.04</v>
      </c>
      <c r="BS353" s="1">
        <v>1</v>
      </c>
      <c r="BT353" s="1">
        <v>2</v>
      </c>
      <c r="BU353" s="1">
        <v>2</v>
      </c>
      <c r="BW353" s="3">
        <v>2.43</v>
      </c>
      <c r="BX353" s="17">
        <v>1</v>
      </c>
      <c r="BY353" s="1">
        <v>1</v>
      </c>
      <c r="BZ353" s="3">
        <v>87.2</v>
      </c>
      <c r="CA353" s="3">
        <v>119</v>
      </c>
      <c r="CB353" s="24">
        <v>1</v>
      </c>
      <c r="CC353" s="3">
        <v>72</v>
      </c>
      <c r="CD353" s="48">
        <f t="shared" si="165"/>
        <v>1.44</v>
      </c>
      <c r="CE353" s="48">
        <v>2</v>
      </c>
      <c r="CF353" s="129">
        <v>0</v>
      </c>
      <c r="CG353" s="3">
        <v>0</v>
      </c>
      <c r="CH353" s="3">
        <v>0</v>
      </c>
      <c r="CI353" s="3">
        <v>0</v>
      </c>
      <c r="CJ353" s="3">
        <v>0</v>
      </c>
      <c r="CK353" s="3">
        <v>72</v>
      </c>
      <c r="CL353" s="1">
        <f t="shared" si="168"/>
        <v>1.44</v>
      </c>
      <c r="CM353" s="3">
        <v>12.9</v>
      </c>
      <c r="CN353" s="17">
        <v>1</v>
      </c>
      <c r="CO353" s="3">
        <v>70.6</v>
      </c>
      <c r="CP353" s="17">
        <v>4</v>
      </c>
      <c r="CQ353" s="1">
        <f t="shared" si="164"/>
        <v>7.06</v>
      </c>
      <c r="CR353" s="3">
        <v>1.13</v>
      </c>
      <c r="CS353" s="1">
        <f t="shared" si="166"/>
        <v>11.3</v>
      </c>
      <c r="CT353" s="107">
        <v>1</v>
      </c>
      <c r="CU353" s="3">
        <v>33</v>
      </c>
      <c r="CV353" s="22">
        <v>1</v>
      </c>
      <c r="CW353" s="3">
        <v>11</v>
      </c>
      <c r="CX353" s="26">
        <f t="shared" si="155"/>
        <v>1.04139268515823</v>
      </c>
      <c r="CY353" s="27">
        <f t="shared" si="156"/>
        <v>0.687319172204429</v>
      </c>
      <c r="CZ353" s="26">
        <f t="shared" si="157"/>
        <v>2.805</v>
      </c>
      <c r="DA353" s="28">
        <f t="shared" si="158"/>
        <v>-2.11768082779557</v>
      </c>
      <c r="DB353" s="22">
        <v>2</v>
      </c>
      <c r="DC353" s="1">
        <v>1</v>
      </c>
      <c r="DD353" s="66">
        <v>2</v>
      </c>
      <c r="DE353" s="29">
        <f t="shared" si="171"/>
        <v>0</v>
      </c>
      <c r="DF353" s="29">
        <v>0</v>
      </c>
      <c r="DG353" s="3">
        <v>20</v>
      </c>
      <c r="DH353" s="1">
        <f t="shared" si="167"/>
        <v>2</v>
      </c>
      <c r="DI353" s="3">
        <v>23</v>
      </c>
      <c r="DJ353" s="1">
        <f t="shared" si="159"/>
        <v>2.3</v>
      </c>
      <c r="DK353" s="17">
        <v>2</v>
      </c>
      <c r="DL353" s="3">
        <v>90</v>
      </c>
      <c r="DM353" s="3">
        <v>40</v>
      </c>
      <c r="DN353" s="1">
        <f t="shared" si="169"/>
        <v>4</v>
      </c>
      <c r="DO353" s="3">
        <v>4003</v>
      </c>
      <c r="DP353" s="1">
        <v>2</v>
      </c>
      <c r="DQ353" s="1">
        <f t="shared" si="170"/>
        <v>4.003</v>
      </c>
      <c r="DR353" s="3">
        <v>78</v>
      </c>
      <c r="DS353" s="129">
        <v>8.2</v>
      </c>
      <c r="DT353" s="3" t="s">
        <v>308</v>
      </c>
      <c r="DU353" s="3">
        <v>2</v>
      </c>
      <c r="DV353" s="3">
        <v>7</v>
      </c>
      <c r="DW353" s="1">
        <v>2</v>
      </c>
      <c r="DX353" s="95">
        <v>4.93</v>
      </c>
      <c r="DY353" s="3">
        <v>87.6</v>
      </c>
      <c r="DZ353" s="30">
        <v>117</v>
      </c>
      <c r="EA353" s="3">
        <v>69</v>
      </c>
      <c r="EB353" s="3">
        <v>13.1</v>
      </c>
      <c r="EC353" s="3">
        <v>71.3</v>
      </c>
      <c r="ED353" s="3">
        <v>1.14</v>
      </c>
      <c r="EE353" s="3">
        <v>32</v>
      </c>
      <c r="EF353" s="3">
        <v>23.5</v>
      </c>
      <c r="EG353" s="26">
        <f t="shared" si="172"/>
        <v>1.37106786227174</v>
      </c>
      <c r="EH353" s="26">
        <f t="shared" si="173"/>
        <v>0.904904789099346</v>
      </c>
      <c r="EI353" s="1">
        <f t="shared" si="174"/>
        <v>2.72</v>
      </c>
      <c r="EJ353" s="28">
        <f t="shared" si="175"/>
        <v>-1.81509521090065</v>
      </c>
      <c r="EK353" s="22">
        <v>2</v>
      </c>
      <c r="EL353" s="1">
        <v>2</v>
      </c>
      <c r="EM353" s="3">
        <v>135</v>
      </c>
      <c r="EN353" s="3">
        <v>320</v>
      </c>
      <c r="EO353" s="3">
        <v>80</v>
      </c>
      <c r="EP353" s="3">
        <v>46</v>
      </c>
      <c r="EQ353" s="3">
        <v>4014</v>
      </c>
      <c r="ER353" s="129">
        <v>85</v>
      </c>
      <c r="ES353" s="118">
        <v>3.63</v>
      </c>
      <c r="ET353" s="3">
        <v>1</v>
      </c>
      <c r="EU353" s="3">
        <v>3.86</v>
      </c>
      <c r="EV353" s="3">
        <v>83.8</v>
      </c>
      <c r="EW353" s="30">
        <v>95</v>
      </c>
      <c r="EX353" s="3">
        <v>87</v>
      </c>
      <c r="EY353" s="3">
        <v>12.4</v>
      </c>
      <c r="EZ353" s="3">
        <v>81.2</v>
      </c>
      <c r="FA353" s="3">
        <v>1.08</v>
      </c>
      <c r="FB353" s="3">
        <v>28</v>
      </c>
      <c r="FC353" s="3">
        <v>16.2</v>
      </c>
      <c r="FD353" s="3">
        <v>64</v>
      </c>
      <c r="FE353" s="3">
        <v>51</v>
      </c>
      <c r="FF353" s="3">
        <v>110</v>
      </c>
      <c r="FG353" s="3">
        <v>51</v>
      </c>
      <c r="FH353" s="3">
        <v>3080</v>
      </c>
      <c r="FI353" s="3">
        <v>76</v>
      </c>
      <c r="FK353" s="95">
        <v>36.8</v>
      </c>
      <c r="FL353" s="3">
        <v>36.5</v>
      </c>
      <c r="FM353" s="1"/>
      <c r="FN353" s="31">
        <v>0</v>
      </c>
      <c r="FO353" s="32">
        <v>0</v>
      </c>
      <c r="FP353" s="3">
        <v>0</v>
      </c>
      <c r="FQ353" s="1">
        <v>0</v>
      </c>
      <c r="FR353" s="3">
        <v>0</v>
      </c>
      <c r="FS353" s="1">
        <v>0</v>
      </c>
      <c r="FT353" s="1">
        <f t="shared" si="160"/>
        <v>0</v>
      </c>
      <c r="FU353" s="66">
        <v>0</v>
      </c>
      <c r="FV353" s="1">
        <f t="shared" si="161"/>
        <v>0</v>
      </c>
      <c r="FW353" s="1">
        <v>0</v>
      </c>
      <c r="FX353" s="1">
        <v>0</v>
      </c>
      <c r="FY353" s="17">
        <v>0</v>
      </c>
      <c r="FZ353" s="1">
        <v>0</v>
      </c>
      <c r="GA353" s="17"/>
      <c r="GB353" s="1">
        <v>0</v>
      </c>
      <c r="GC353" s="17">
        <v>0</v>
      </c>
      <c r="GD353" s="17">
        <v>0</v>
      </c>
      <c r="GE353" s="1">
        <v>0</v>
      </c>
      <c r="GF353" s="17"/>
      <c r="GG353" s="1">
        <v>0</v>
      </c>
      <c r="GH353" s="17">
        <v>1</v>
      </c>
      <c r="GI353" s="17">
        <v>0</v>
      </c>
      <c r="GJ353" s="1">
        <v>0</v>
      </c>
      <c r="GK353" s="3" t="s">
        <v>1292</v>
      </c>
      <c r="GL353" s="3">
        <v>1</v>
      </c>
      <c r="GM353" s="32">
        <v>0</v>
      </c>
      <c r="GN353" s="17">
        <v>0</v>
      </c>
      <c r="GO353" s="66">
        <v>0</v>
      </c>
      <c r="GP353" s="1">
        <v>0</v>
      </c>
      <c r="GQ353" s="1">
        <v>0</v>
      </c>
      <c r="GR353" s="66">
        <v>0</v>
      </c>
      <c r="GS353" s="1">
        <v>0</v>
      </c>
      <c r="GT353" s="32">
        <v>0</v>
      </c>
      <c r="GU353" s="32">
        <v>0</v>
      </c>
      <c r="GV353" s="3">
        <v>0</v>
      </c>
      <c r="GW353" s="3">
        <v>0</v>
      </c>
      <c r="GX353" s="157">
        <v>0</v>
      </c>
      <c r="GY353" s="66">
        <v>0</v>
      </c>
      <c r="GZ353" s="17">
        <v>0</v>
      </c>
      <c r="HA353" s="129">
        <v>0</v>
      </c>
      <c r="HB353" s="3">
        <v>0</v>
      </c>
      <c r="HC353" s="17">
        <v>0</v>
      </c>
      <c r="HD353" s="170">
        <v>0</v>
      </c>
      <c r="HE353" s="17">
        <v>0</v>
      </c>
      <c r="HF353" s="17">
        <v>0</v>
      </c>
      <c r="HG353" s="17">
        <v>0</v>
      </c>
      <c r="HH353" s="17">
        <v>0</v>
      </c>
      <c r="HI353" s="17">
        <v>0</v>
      </c>
      <c r="HL353" s="3">
        <v>0</v>
      </c>
      <c r="HM353" s="3">
        <v>0</v>
      </c>
      <c r="HN353" s="3">
        <v>0</v>
      </c>
      <c r="HO353" s="3">
        <v>0</v>
      </c>
      <c r="HP353" s="3">
        <v>0</v>
      </c>
      <c r="HQ353" s="3">
        <v>0</v>
      </c>
      <c r="HR353" s="32">
        <v>0</v>
      </c>
      <c r="HS353" s="1">
        <v>0</v>
      </c>
      <c r="HT353" s="32">
        <v>0</v>
      </c>
      <c r="HU353" s="32">
        <v>0</v>
      </c>
      <c r="HV353" s="1"/>
      <c r="HW353" s="32">
        <v>0</v>
      </c>
      <c r="HX353" s="32">
        <v>0</v>
      </c>
      <c r="HY353" s="1">
        <f t="shared" si="162"/>
        <v>0</v>
      </c>
      <c r="HZ353" s="1">
        <v>0</v>
      </c>
      <c r="IA353" s="1">
        <f t="shared" si="163"/>
        <v>0</v>
      </c>
      <c r="IB353" s="1">
        <v>0</v>
      </c>
      <c r="IC353" s="3">
        <v>0</v>
      </c>
      <c r="ID353" s="118">
        <v>0</v>
      </c>
      <c r="IE353" s="118"/>
      <c r="IF353" s="118"/>
      <c r="IG353" s="115">
        <v>2</v>
      </c>
      <c r="IH353" s="118" t="s">
        <v>242</v>
      </c>
      <c r="II353" s="179">
        <v>0</v>
      </c>
      <c r="IJ353" s="3" t="s">
        <v>1371</v>
      </c>
      <c r="IK353" s="3" t="s">
        <v>566</v>
      </c>
      <c r="JE353" s="118"/>
      <c r="JN353" s="118"/>
    </row>
    <row r="354" s="1" customFormat="1" ht="30" spans="1:274">
      <c r="A354" s="17">
        <v>206</v>
      </c>
      <c r="B354" s="49">
        <v>3001531774</v>
      </c>
      <c r="C354" s="49" t="s">
        <v>1372</v>
      </c>
      <c r="E354" s="49">
        <v>3</v>
      </c>
      <c r="F354" s="49">
        <v>2</v>
      </c>
      <c r="G354" s="17">
        <v>3</v>
      </c>
      <c r="H354" s="1">
        <v>1</v>
      </c>
      <c r="I354" s="71">
        <v>55.0225872689938</v>
      </c>
      <c r="J354" s="47">
        <v>1</v>
      </c>
      <c r="K354" s="68">
        <f t="shared" si="154"/>
        <v>5.50225872689938</v>
      </c>
      <c r="L354" s="49">
        <v>3</v>
      </c>
      <c r="M354" s="78">
        <v>23651</v>
      </c>
      <c r="N354" s="1">
        <v>0</v>
      </c>
      <c r="O354" s="1">
        <v>0</v>
      </c>
      <c r="P354" s="1">
        <v>1</v>
      </c>
      <c r="Q354" s="1">
        <v>0</v>
      </c>
      <c r="R354" s="1">
        <v>0</v>
      </c>
      <c r="S354" s="19">
        <v>349</v>
      </c>
      <c r="T354" s="83">
        <v>352</v>
      </c>
      <c r="U354" s="1">
        <v>1</v>
      </c>
      <c r="V354" s="1">
        <v>1</v>
      </c>
      <c r="W354" s="1">
        <v>1</v>
      </c>
      <c r="X354" s="1">
        <v>1</v>
      </c>
      <c r="Z354" s="88">
        <v>43748</v>
      </c>
      <c r="AA354" s="17">
        <v>209</v>
      </c>
      <c r="AB354" s="17" t="s">
        <v>1373</v>
      </c>
      <c r="AC354" s="1">
        <v>17.51</v>
      </c>
      <c r="AD354" s="17">
        <v>1</v>
      </c>
      <c r="AE354" s="20" t="s">
        <v>298</v>
      </c>
      <c r="AF354" s="16"/>
      <c r="AG354" s="16" t="s">
        <v>235</v>
      </c>
      <c r="AH354" s="16">
        <v>1</v>
      </c>
      <c r="AI354" s="21">
        <v>1</v>
      </c>
      <c r="AJ354" s="16">
        <v>1.2</v>
      </c>
      <c r="AK354" s="17">
        <v>1.2</v>
      </c>
      <c r="AL354" s="22">
        <v>1</v>
      </c>
      <c r="AM354" s="1">
        <v>1</v>
      </c>
      <c r="AN354" s="1">
        <v>1</v>
      </c>
      <c r="AO354" s="1">
        <v>0</v>
      </c>
      <c r="AP354" s="1">
        <v>0</v>
      </c>
      <c r="AQ354" s="17">
        <v>1</v>
      </c>
      <c r="AR354" s="1">
        <v>1</v>
      </c>
      <c r="AS354" s="1">
        <v>1</v>
      </c>
      <c r="AT354" s="17">
        <v>0</v>
      </c>
      <c r="AU354" s="17">
        <v>0</v>
      </c>
      <c r="AV354" s="17">
        <v>0</v>
      </c>
      <c r="AW354" s="1">
        <v>0</v>
      </c>
      <c r="AX354" s="1">
        <v>0</v>
      </c>
      <c r="AY354" s="1">
        <v>0</v>
      </c>
      <c r="AZ354" s="1">
        <v>0</v>
      </c>
      <c r="BA354" s="1">
        <v>0</v>
      </c>
      <c r="BB354" s="107">
        <v>0</v>
      </c>
      <c r="BC354" s="22">
        <v>0</v>
      </c>
      <c r="BD354" s="22">
        <v>0</v>
      </c>
      <c r="BE354" s="22"/>
      <c r="BF354" s="1">
        <v>0</v>
      </c>
      <c r="BG354" s="1">
        <v>0</v>
      </c>
      <c r="BH354" s="17">
        <v>0</v>
      </c>
      <c r="BI354" s="1">
        <v>0</v>
      </c>
      <c r="BJ354" s="17">
        <v>0</v>
      </c>
      <c r="BK354" s="23">
        <v>1</v>
      </c>
      <c r="BL354" s="1">
        <v>0</v>
      </c>
      <c r="BM354" s="1">
        <v>0</v>
      </c>
      <c r="BN354" s="1">
        <v>1</v>
      </c>
      <c r="BO354" s="1" t="s">
        <v>1374</v>
      </c>
      <c r="BP354" s="1">
        <v>1</v>
      </c>
      <c r="BQ354" s="1">
        <v>1</v>
      </c>
      <c r="BR354" s="1">
        <v>23.14</v>
      </c>
      <c r="BS354" s="1">
        <v>2</v>
      </c>
      <c r="BT354" s="1">
        <v>2</v>
      </c>
      <c r="BU354" s="1">
        <v>3</v>
      </c>
      <c r="BV354" s="1">
        <v>1.2</v>
      </c>
      <c r="BW354" s="1">
        <v>5.06</v>
      </c>
      <c r="BX354" s="1">
        <v>2</v>
      </c>
      <c r="BY354" s="66">
        <v>3</v>
      </c>
      <c r="BZ354" s="1">
        <v>55.9</v>
      </c>
      <c r="CA354" s="1">
        <v>150</v>
      </c>
      <c r="CB354" s="24">
        <v>2</v>
      </c>
      <c r="CC354" s="24">
        <v>209</v>
      </c>
      <c r="CD354" s="48">
        <f t="shared" si="165"/>
        <v>4.18</v>
      </c>
      <c r="CE354" s="48">
        <v>3</v>
      </c>
      <c r="CF354" s="25">
        <v>0</v>
      </c>
      <c r="CG354" s="17">
        <v>0</v>
      </c>
      <c r="CH354" s="17">
        <v>0</v>
      </c>
      <c r="CI354" s="17">
        <v>0</v>
      </c>
      <c r="CJ354" s="17">
        <v>0</v>
      </c>
      <c r="CK354" s="17">
        <v>209</v>
      </c>
      <c r="CL354" s="1">
        <f t="shared" si="168"/>
        <v>4.18</v>
      </c>
      <c r="CM354" s="22">
        <v>11.7</v>
      </c>
      <c r="CN354" s="17">
        <v>1</v>
      </c>
      <c r="CO354" s="1">
        <v>95.2</v>
      </c>
      <c r="CP354" s="1">
        <v>6</v>
      </c>
      <c r="CQ354" s="1">
        <f t="shared" si="164"/>
        <v>9.52</v>
      </c>
      <c r="CR354" s="1">
        <v>1.02</v>
      </c>
      <c r="CS354" s="1">
        <f t="shared" si="166"/>
        <v>10.2</v>
      </c>
      <c r="CT354" s="107">
        <v>1</v>
      </c>
      <c r="CU354" s="22">
        <v>38</v>
      </c>
      <c r="CV354" s="107">
        <v>2</v>
      </c>
      <c r="CW354" s="22">
        <v>15.4</v>
      </c>
      <c r="CX354" s="26">
        <f t="shared" si="155"/>
        <v>1.18752072083646</v>
      </c>
      <c r="CY354" s="27">
        <f t="shared" si="156"/>
        <v>0.783763675752066</v>
      </c>
      <c r="CZ354" s="26">
        <f t="shared" si="157"/>
        <v>3.23</v>
      </c>
      <c r="DA354" s="28">
        <f t="shared" si="158"/>
        <v>-2.44623632424793</v>
      </c>
      <c r="DB354" s="22">
        <v>2</v>
      </c>
      <c r="DC354" s="1">
        <v>1</v>
      </c>
      <c r="DD354" s="17">
        <v>2</v>
      </c>
      <c r="DE354" s="29">
        <f t="shared" si="171"/>
        <v>0</v>
      </c>
      <c r="DF354" s="29">
        <v>0</v>
      </c>
      <c r="DG354" s="1">
        <v>30</v>
      </c>
      <c r="DH354" s="1">
        <f t="shared" si="167"/>
        <v>3</v>
      </c>
      <c r="DI354" s="1">
        <v>32</v>
      </c>
      <c r="DJ354" s="1">
        <f t="shared" si="159"/>
        <v>3.2</v>
      </c>
      <c r="DK354" s="17">
        <v>2</v>
      </c>
      <c r="DL354" s="1">
        <v>57</v>
      </c>
      <c r="DM354" s="1">
        <v>14</v>
      </c>
      <c r="DN354" s="1">
        <f t="shared" si="169"/>
        <v>1.4</v>
      </c>
      <c r="DO354" s="1">
        <v>4945</v>
      </c>
      <c r="DP354" s="1">
        <v>2</v>
      </c>
      <c r="DQ354" s="1">
        <f t="shared" si="170"/>
        <v>4.945</v>
      </c>
      <c r="DR354" s="1">
        <v>71</v>
      </c>
      <c r="DS354" s="25">
        <v>5.1</v>
      </c>
      <c r="DT354" s="1" t="s">
        <v>241</v>
      </c>
      <c r="DU354" s="17">
        <v>1</v>
      </c>
      <c r="DV354" s="17">
        <v>5</v>
      </c>
      <c r="DW354" s="1">
        <v>1</v>
      </c>
      <c r="DX354" s="89">
        <v>5.58</v>
      </c>
      <c r="DY354" s="1">
        <v>69.5</v>
      </c>
      <c r="DZ354" s="30">
        <v>136</v>
      </c>
      <c r="EA354" s="17">
        <v>160</v>
      </c>
      <c r="EB354" s="17">
        <v>12.7</v>
      </c>
      <c r="EC354" s="1">
        <v>72.7</v>
      </c>
      <c r="ED354" s="1">
        <v>1.11</v>
      </c>
      <c r="EE354" s="17">
        <v>34</v>
      </c>
      <c r="EF354" s="17">
        <v>29.6</v>
      </c>
      <c r="EG354" s="26">
        <f t="shared" si="172"/>
        <v>1.47129171105894</v>
      </c>
      <c r="EH354" s="26">
        <f t="shared" si="173"/>
        <v>0.9710525292989</v>
      </c>
      <c r="EI354" s="1">
        <f t="shared" si="174"/>
        <v>2.89</v>
      </c>
      <c r="EJ354" s="28">
        <f t="shared" si="175"/>
        <v>-1.9189474707011</v>
      </c>
      <c r="EK354" s="22">
        <v>2</v>
      </c>
      <c r="EL354" s="1">
        <v>2</v>
      </c>
      <c r="EM354" s="1">
        <v>225</v>
      </c>
      <c r="EN354" s="1">
        <v>239</v>
      </c>
      <c r="EO354" s="1">
        <v>50</v>
      </c>
      <c r="EP354" s="143">
        <v>14</v>
      </c>
      <c r="EQ354" s="143">
        <v>4391</v>
      </c>
      <c r="ER354" s="1">
        <v>75</v>
      </c>
      <c r="ES354" s="23">
        <v>16.35</v>
      </c>
      <c r="ET354" s="1">
        <v>1</v>
      </c>
      <c r="EU354" s="1">
        <v>5.19</v>
      </c>
      <c r="EV354" s="1">
        <v>58.9</v>
      </c>
      <c r="EW354" s="30">
        <v>129</v>
      </c>
      <c r="EX354" s="1">
        <v>195</v>
      </c>
      <c r="EY354" s="1">
        <v>12.7</v>
      </c>
      <c r="EZ354" s="1">
        <v>72.8</v>
      </c>
      <c r="FA354" s="1">
        <v>1.11</v>
      </c>
      <c r="FB354" s="1">
        <v>30</v>
      </c>
      <c r="FC354" s="1">
        <v>20.2</v>
      </c>
      <c r="FD354" s="1">
        <v>68</v>
      </c>
      <c r="FE354" s="1">
        <v>32</v>
      </c>
      <c r="FF354" s="1">
        <v>57</v>
      </c>
      <c r="FG354" s="1">
        <v>17</v>
      </c>
      <c r="FH354" s="1">
        <v>3157</v>
      </c>
      <c r="FI354" s="1">
        <v>68</v>
      </c>
      <c r="FK354" s="20">
        <v>38.3</v>
      </c>
      <c r="FL354" s="1">
        <v>36.9</v>
      </c>
      <c r="FM354" s="17"/>
      <c r="FN354" s="31">
        <v>1</v>
      </c>
      <c r="FO354" s="157">
        <v>1</v>
      </c>
      <c r="FP354" s="1">
        <v>0</v>
      </c>
      <c r="FQ354" s="1">
        <v>0</v>
      </c>
      <c r="FR354" s="1">
        <v>0</v>
      </c>
      <c r="FS354" s="1">
        <v>0</v>
      </c>
      <c r="FT354" s="1">
        <f t="shared" si="160"/>
        <v>0</v>
      </c>
      <c r="FU354" s="1">
        <v>0</v>
      </c>
      <c r="FV354" s="1">
        <f t="shared" si="161"/>
        <v>0</v>
      </c>
      <c r="FW354" s="1">
        <v>0</v>
      </c>
      <c r="FX354" s="1">
        <v>0</v>
      </c>
      <c r="FY354" s="17">
        <v>0</v>
      </c>
      <c r="FZ354" s="1">
        <v>0</v>
      </c>
      <c r="GB354" s="1">
        <v>0</v>
      </c>
      <c r="GC354" s="1">
        <v>1</v>
      </c>
      <c r="GD354" s="17">
        <v>0</v>
      </c>
      <c r="GE354" s="1">
        <v>0</v>
      </c>
      <c r="GG354" s="1">
        <v>0</v>
      </c>
      <c r="GH354" s="1">
        <v>0</v>
      </c>
      <c r="GI354" s="17">
        <v>0</v>
      </c>
      <c r="GJ354" s="1">
        <v>0</v>
      </c>
      <c r="GK354" s="1">
        <v>0</v>
      </c>
      <c r="GL354" s="1">
        <v>0</v>
      </c>
      <c r="GM354" s="32">
        <v>0</v>
      </c>
      <c r="GN354" s="17">
        <v>0</v>
      </c>
      <c r="GO354" s="17">
        <v>0</v>
      </c>
      <c r="GP354" s="1">
        <v>0</v>
      </c>
      <c r="GQ354" s="1">
        <v>0</v>
      </c>
      <c r="GR354" s="1">
        <v>0</v>
      </c>
      <c r="GS354" s="1">
        <v>0</v>
      </c>
      <c r="GT354" s="32">
        <v>0</v>
      </c>
      <c r="GU354" s="32">
        <v>0</v>
      </c>
      <c r="GV354" s="1">
        <v>1</v>
      </c>
      <c r="GW354" s="1">
        <v>1</v>
      </c>
      <c r="GX354" s="157">
        <v>0</v>
      </c>
      <c r="GY354" s="17">
        <v>0</v>
      </c>
      <c r="GZ354" s="17">
        <v>0</v>
      </c>
      <c r="HA354" s="25">
        <v>0</v>
      </c>
      <c r="HB354" s="1">
        <v>0</v>
      </c>
      <c r="HC354" s="17">
        <v>0</v>
      </c>
      <c r="HD354" s="170">
        <v>0</v>
      </c>
      <c r="HE354" s="17">
        <v>0</v>
      </c>
      <c r="HF354" s="17">
        <v>0</v>
      </c>
      <c r="HG354" s="17">
        <v>0</v>
      </c>
      <c r="HH354" s="17">
        <v>0</v>
      </c>
      <c r="HI354" s="17">
        <v>0</v>
      </c>
      <c r="HL354" s="1">
        <v>0</v>
      </c>
      <c r="HM354" s="1">
        <v>0</v>
      </c>
      <c r="HN354" s="1">
        <v>0</v>
      </c>
      <c r="HO354" s="1">
        <v>0</v>
      </c>
      <c r="HP354" s="1">
        <v>0</v>
      </c>
      <c r="HQ354" s="1">
        <v>0</v>
      </c>
      <c r="HR354" s="32">
        <v>0</v>
      </c>
      <c r="HS354" s="1">
        <v>0</v>
      </c>
      <c r="HT354" s="32">
        <v>0</v>
      </c>
      <c r="HU354" s="32">
        <v>0</v>
      </c>
      <c r="HW354" s="32">
        <v>0</v>
      </c>
      <c r="HX354" s="32">
        <v>0</v>
      </c>
      <c r="HY354" s="1">
        <f t="shared" si="162"/>
        <v>0</v>
      </c>
      <c r="HZ354" s="1">
        <v>0</v>
      </c>
      <c r="IA354" s="1">
        <f t="shared" si="163"/>
        <v>0</v>
      </c>
      <c r="IB354" s="1">
        <v>0</v>
      </c>
      <c r="IC354" s="1">
        <v>0</v>
      </c>
      <c r="ID354" s="23">
        <v>0</v>
      </c>
      <c r="IE354" s="23"/>
      <c r="IF354" s="23"/>
      <c r="IG354" s="36">
        <v>1</v>
      </c>
      <c r="IH354" s="37" t="s">
        <v>242</v>
      </c>
      <c r="II354" s="179">
        <v>0</v>
      </c>
      <c r="IJ354" s="1" t="s">
        <v>1375</v>
      </c>
      <c r="IL354" s="38" t="s">
        <v>242</v>
      </c>
      <c r="IM354" s="1" t="s">
        <v>1376</v>
      </c>
      <c r="IN354" s="1">
        <v>0</v>
      </c>
      <c r="IO354" s="1">
        <v>2.22</v>
      </c>
      <c r="IQ354" s="1">
        <v>4.62</v>
      </c>
      <c r="IR354" s="1">
        <v>46.1</v>
      </c>
      <c r="IS354" s="1">
        <v>149</v>
      </c>
      <c r="IT354" s="1">
        <v>195</v>
      </c>
      <c r="IU354" s="1">
        <v>11.5</v>
      </c>
      <c r="IV354" s="1">
        <v>99.8</v>
      </c>
      <c r="IW354" s="1">
        <v>1</v>
      </c>
      <c r="IX354" s="1">
        <v>38</v>
      </c>
      <c r="IY354" s="1">
        <v>16.6</v>
      </c>
      <c r="IZ354" s="1">
        <v>24</v>
      </c>
      <c r="JA354" s="1">
        <v>28</v>
      </c>
      <c r="JB354" s="1">
        <v>62</v>
      </c>
      <c r="JC354" s="1">
        <v>16</v>
      </c>
      <c r="JD354" s="1">
        <v>5455</v>
      </c>
      <c r="JE354" s="23">
        <v>73</v>
      </c>
      <c r="JI354" s="38" t="s">
        <v>242</v>
      </c>
      <c r="JN354" s="23"/>
    </row>
    <row r="355" s="3" customFormat="1" ht="45" spans="2:274">
      <c r="B355" s="54"/>
      <c r="C355" s="54"/>
      <c r="E355" s="54">
        <v>3</v>
      </c>
      <c r="F355" s="49">
        <v>2</v>
      </c>
      <c r="G355" s="66">
        <v>3</v>
      </c>
      <c r="H355" s="66">
        <v>1</v>
      </c>
      <c r="I355" s="71">
        <v>56.0308357348703</v>
      </c>
      <c r="J355" s="47">
        <v>1</v>
      </c>
      <c r="K355" s="68">
        <f t="shared" si="154"/>
        <v>5.60308357348703</v>
      </c>
      <c r="L355" s="49">
        <v>3</v>
      </c>
      <c r="M355" s="79">
        <v>23651</v>
      </c>
      <c r="N355" s="66">
        <v>0</v>
      </c>
      <c r="O355" s="66">
        <v>0</v>
      </c>
      <c r="P355" s="66">
        <v>1</v>
      </c>
      <c r="Q355" s="66">
        <v>0</v>
      </c>
      <c r="R355" s="1">
        <v>0</v>
      </c>
      <c r="S355" s="19">
        <v>350</v>
      </c>
      <c r="T355" s="83">
        <v>353</v>
      </c>
      <c r="U355" s="3">
        <v>2</v>
      </c>
      <c r="V355" s="3">
        <v>2</v>
      </c>
      <c r="W355" s="1">
        <v>2</v>
      </c>
      <c r="X355" s="1">
        <v>1</v>
      </c>
      <c r="Z355" s="92">
        <v>44117</v>
      </c>
      <c r="AA355" s="66">
        <v>156</v>
      </c>
      <c r="AB355" s="66" t="s">
        <v>1377</v>
      </c>
      <c r="AC355" s="3">
        <v>19.03</v>
      </c>
      <c r="AD355" s="17">
        <v>1</v>
      </c>
      <c r="AE355" s="95" t="s">
        <v>1378</v>
      </c>
      <c r="AF355" s="94"/>
      <c r="AG355" s="94" t="s">
        <v>255</v>
      </c>
      <c r="AH355" s="94">
        <v>3</v>
      </c>
      <c r="AI355" s="21">
        <v>3</v>
      </c>
      <c r="AJ355" s="94">
        <v>2.2</v>
      </c>
      <c r="AK355" s="66">
        <v>2.2</v>
      </c>
      <c r="AL355" s="107">
        <v>2</v>
      </c>
      <c r="AM355" s="3">
        <v>4</v>
      </c>
      <c r="AN355" s="1">
        <v>3</v>
      </c>
      <c r="AO355" s="3">
        <v>0</v>
      </c>
      <c r="AP355" s="3">
        <v>0</v>
      </c>
      <c r="AQ355" s="66">
        <v>4</v>
      </c>
      <c r="AR355" s="1">
        <v>2</v>
      </c>
      <c r="AS355" s="3">
        <v>2</v>
      </c>
      <c r="AT355" s="66" t="s">
        <v>259</v>
      </c>
      <c r="AU355" s="3">
        <v>2</v>
      </c>
      <c r="AV355" s="17">
        <v>1</v>
      </c>
      <c r="AW355" s="3">
        <v>0</v>
      </c>
      <c r="AX355" s="3">
        <v>0</v>
      </c>
      <c r="AY355" s="3">
        <v>0</v>
      </c>
      <c r="AZ355" s="3">
        <v>0</v>
      </c>
      <c r="BA355" s="1">
        <v>0</v>
      </c>
      <c r="BB355" s="66">
        <v>0</v>
      </c>
      <c r="BC355" s="22">
        <v>0</v>
      </c>
      <c r="BD355" s="3">
        <v>1</v>
      </c>
      <c r="BF355" s="3">
        <v>0</v>
      </c>
      <c r="BG355" s="3">
        <v>0</v>
      </c>
      <c r="BH355" s="17">
        <v>0</v>
      </c>
      <c r="BI355" s="3">
        <v>0</v>
      </c>
      <c r="BJ355" s="66">
        <v>0</v>
      </c>
      <c r="BK355" s="118">
        <v>4</v>
      </c>
      <c r="BL355" s="3">
        <v>0</v>
      </c>
      <c r="BM355" s="3">
        <v>0</v>
      </c>
      <c r="BN355" s="3">
        <v>1</v>
      </c>
      <c r="BO355" s="3">
        <v>0</v>
      </c>
      <c r="BP355" s="1">
        <v>1</v>
      </c>
      <c r="BQ355" s="66">
        <v>1</v>
      </c>
      <c r="BR355" s="3">
        <v>1.62</v>
      </c>
      <c r="BS355" s="1">
        <v>1</v>
      </c>
      <c r="BT355" s="1">
        <v>1</v>
      </c>
      <c r="BU355" s="66">
        <v>1</v>
      </c>
      <c r="BW355" s="3">
        <v>4.28</v>
      </c>
      <c r="BX355" s="1">
        <v>2</v>
      </c>
      <c r="BY355" s="1">
        <v>2</v>
      </c>
      <c r="BZ355" s="3">
        <v>61.7</v>
      </c>
      <c r="CA355" s="3">
        <v>144</v>
      </c>
      <c r="CB355" s="24">
        <v>2</v>
      </c>
      <c r="CC355" s="3">
        <v>156</v>
      </c>
      <c r="CD355" s="48">
        <f t="shared" si="165"/>
        <v>3.12</v>
      </c>
      <c r="CE355" s="48">
        <v>3</v>
      </c>
      <c r="CF355" s="129">
        <v>0</v>
      </c>
      <c r="CG355" s="3">
        <v>0</v>
      </c>
      <c r="CH355" s="3">
        <v>0</v>
      </c>
      <c r="CI355" s="3">
        <v>0</v>
      </c>
      <c r="CJ355" s="3">
        <v>0</v>
      </c>
      <c r="CK355" s="3">
        <v>156</v>
      </c>
      <c r="CL355" s="1">
        <f t="shared" si="168"/>
        <v>3.12</v>
      </c>
      <c r="CM355" s="3">
        <v>13.1</v>
      </c>
      <c r="CN355" s="17">
        <v>1</v>
      </c>
      <c r="CO355" s="3">
        <v>68.5</v>
      </c>
      <c r="CP355" s="1">
        <v>3</v>
      </c>
      <c r="CQ355" s="1">
        <f t="shared" si="164"/>
        <v>6.85</v>
      </c>
      <c r="CR355" s="3">
        <v>1.14</v>
      </c>
      <c r="CS355" s="1">
        <f t="shared" si="166"/>
        <v>11.4</v>
      </c>
      <c r="CT355" s="107">
        <v>1</v>
      </c>
      <c r="CU355" s="3">
        <v>39</v>
      </c>
      <c r="CV355" s="107">
        <v>2</v>
      </c>
      <c r="CW355" s="3">
        <v>18.4</v>
      </c>
      <c r="CX355" s="26">
        <f t="shared" si="155"/>
        <v>1.26481782300954</v>
      </c>
      <c r="CY355" s="27">
        <f t="shared" si="156"/>
        <v>0.834779763186294</v>
      </c>
      <c r="CZ355" s="26">
        <f t="shared" si="157"/>
        <v>3.315</v>
      </c>
      <c r="DA355" s="28">
        <f t="shared" si="158"/>
        <v>-2.48022023681371</v>
      </c>
      <c r="DB355" s="22">
        <v>2</v>
      </c>
      <c r="DC355" s="1">
        <v>1</v>
      </c>
      <c r="DD355" s="66">
        <v>2</v>
      </c>
      <c r="DE355" s="29">
        <f t="shared" si="171"/>
        <v>0</v>
      </c>
      <c r="DF355" s="29">
        <v>0</v>
      </c>
      <c r="DG355" s="3">
        <v>22</v>
      </c>
      <c r="DH355" s="1">
        <f t="shared" si="167"/>
        <v>2.2</v>
      </c>
      <c r="DI355" s="3">
        <v>24</v>
      </c>
      <c r="DJ355" s="1">
        <f t="shared" si="159"/>
        <v>2.4</v>
      </c>
      <c r="DK355" s="17">
        <v>2</v>
      </c>
      <c r="DL355" s="3">
        <v>49</v>
      </c>
      <c r="DM355" s="3">
        <v>4</v>
      </c>
      <c r="DN355" s="1">
        <f t="shared" si="169"/>
        <v>0.4</v>
      </c>
      <c r="DO355" s="3">
        <v>5091</v>
      </c>
      <c r="DP355" s="1">
        <v>2</v>
      </c>
      <c r="DQ355" s="1">
        <f t="shared" si="170"/>
        <v>5.091</v>
      </c>
      <c r="DR355" s="3">
        <v>71</v>
      </c>
      <c r="DS355" s="129">
        <v>6.8</v>
      </c>
      <c r="DT355" s="3" t="s">
        <v>260</v>
      </c>
      <c r="DU355" s="3">
        <v>1</v>
      </c>
      <c r="DV355" s="3">
        <v>6</v>
      </c>
      <c r="DW355" s="1">
        <v>1</v>
      </c>
      <c r="DX355" s="95">
        <v>7.69</v>
      </c>
      <c r="DY355" s="3">
        <v>78</v>
      </c>
      <c r="DZ355" s="30">
        <v>138</v>
      </c>
      <c r="EA355" s="3">
        <v>145</v>
      </c>
      <c r="EB355" s="3">
        <v>13.1</v>
      </c>
      <c r="EC355" s="3">
        <v>71.3</v>
      </c>
      <c r="ED355" s="3">
        <v>1.14</v>
      </c>
      <c r="EE355" s="3">
        <v>30</v>
      </c>
      <c r="EF355" s="3">
        <v>33.9</v>
      </c>
      <c r="EG355" s="26">
        <f t="shared" si="172"/>
        <v>1.53019969820308</v>
      </c>
      <c r="EH355" s="26">
        <f t="shared" si="173"/>
        <v>1.00993180081403</v>
      </c>
      <c r="EI355" s="1">
        <f t="shared" si="174"/>
        <v>2.55</v>
      </c>
      <c r="EJ355" s="28">
        <f t="shared" si="175"/>
        <v>-1.54006819918597</v>
      </c>
      <c r="EK355" s="22">
        <v>2</v>
      </c>
      <c r="EL355" s="1">
        <v>2</v>
      </c>
      <c r="EM355" s="3">
        <v>107</v>
      </c>
      <c r="EN355" s="3">
        <v>111</v>
      </c>
      <c r="EO355" s="3">
        <v>41</v>
      </c>
      <c r="EP355" s="3">
        <v>11</v>
      </c>
      <c r="EQ355" s="3">
        <v>4641</v>
      </c>
      <c r="ER355" s="129">
        <v>73</v>
      </c>
      <c r="ES355" s="118"/>
      <c r="ET355" s="3">
        <v>1</v>
      </c>
      <c r="EU355" s="3">
        <v>5.52</v>
      </c>
      <c r="EV355" s="3">
        <v>60.1</v>
      </c>
      <c r="EW355" s="30">
        <v>132</v>
      </c>
      <c r="EX355" s="3">
        <v>188</v>
      </c>
      <c r="EY355" s="3">
        <v>13.5</v>
      </c>
      <c r="EZ355" s="3">
        <v>67.6</v>
      </c>
      <c r="FA355" s="3">
        <v>1.18</v>
      </c>
      <c r="FB355" s="3">
        <v>30</v>
      </c>
      <c r="FC355" s="3">
        <v>18.4</v>
      </c>
      <c r="FD355" s="3">
        <v>73</v>
      </c>
      <c r="FE355" s="3">
        <v>37</v>
      </c>
      <c r="FF355" s="3">
        <v>36</v>
      </c>
      <c r="FG355" s="3">
        <v>13</v>
      </c>
      <c r="FH355" s="3">
        <v>3973</v>
      </c>
      <c r="FI355" s="3">
        <v>68</v>
      </c>
      <c r="FK355" s="95">
        <v>39</v>
      </c>
      <c r="FL355" s="3">
        <v>36.8</v>
      </c>
      <c r="FM355" s="17"/>
      <c r="FN355" s="31">
        <v>1</v>
      </c>
      <c r="FO355" s="157">
        <v>1</v>
      </c>
      <c r="FP355" s="3">
        <v>0</v>
      </c>
      <c r="FQ355" s="1">
        <v>0</v>
      </c>
      <c r="FR355" s="3" t="s">
        <v>1379</v>
      </c>
      <c r="FS355" s="1">
        <v>0</v>
      </c>
      <c r="FT355" s="1">
        <f t="shared" si="160"/>
        <v>0</v>
      </c>
      <c r="FU355" s="66">
        <v>1</v>
      </c>
      <c r="FV355" s="1">
        <f t="shared" si="161"/>
        <v>1</v>
      </c>
      <c r="FW355" s="1">
        <v>0</v>
      </c>
      <c r="FX355" s="1">
        <v>0</v>
      </c>
      <c r="FY355" s="17">
        <v>0</v>
      </c>
      <c r="FZ355" s="17">
        <v>1</v>
      </c>
      <c r="GA355" s="17" t="s">
        <v>312</v>
      </c>
      <c r="GB355" s="1">
        <v>0</v>
      </c>
      <c r="GC355" s="17">
        <v>1</v>
      </c>
      <c r="GD355" s="17">
        <v>0</v>
      </c>
      <c r="GE355" s="1">
        <v>0</v>
      </c>
      <c r="GF355" s="17"/>
      <c r="GG355" s="1">
        <v>0</v>
      </c>
      <c r="GH355" s="17">
        <v>0</v>
      </c>
      <c r="GI355" s="17">
        <v>0</v>
      </c>
      <c r="GJ355" s="1">
        <v>0</v>
      </c>
      <c r="GK355" s="3">
        <v>0</v>
      </c>
      <c r="GL355" s="3">
        <v>0</v>
      </c>
      <c r="GM355" s="32">
        <v>0</v>
      </c>
      <c r="GN355" s="17">
        <v>0</v>
      </c>
      <c r="GO355" s="66">
        <v>0</v>
      </c>
      <c r="GP355" s="1">
        <v>0</v>
      </c>
      <c r="GQ355" s="1">
        <v>0</v>
      </c>
      <c r="GR355" s="66">
        <v>0</v>
      </c>
      <c r="GS355" s="1">
        <v>0</v>
      </c>
      <c r="GT355" s="32">
        <v>0</v>
      </c>
      <c r="GU355" s="32">
        <v>0</v>
      </c>
      <c r="GV355" s="3">
        <v>1</v>
      </c>
      <c r="GW355" s="3">
        <v>1</v>
      </c>
      <c r="GX355" s="157">
        <v>0</v>
      </c>
      <c r="GY355" s="66">
        <v>0</v>
      </c>
      <c r="GZ355" s="17">
        <v>0</v>
      </c>
      <c r="HA355" s="129">
        <v>0</v>
      </c>
      <c r="HB355" s="3">
        <v>0</v>
      </c>
      <c r="HC355" s="17">
        <v>0</v>
      </c>
      <c r="HD355" s="170">
        <v>0</v>
      </c>
      <c r="HE355" s="17">
        <v>0</v>
      </c>
      <c r="HF355" s="17">
        <v>0</v>
      </c>
      <c r="HG355" s="17">
        <v>0</v>
      </c>
      <c r="HH355" s="17">
        <v>0</v>
      </c>
      <c r="HI355" s="17">
        <v>0</v>
      </c>
      <c r="HL355" s="3">
        <v>0</v>
      </c>
      <c r="HM355" s="3">
        <v>0</v>
      </c>
      <c r="HN355" s="3">
        <v>0</v>
      </c>
      <c r="HO355" s="3">
        <v>0</v>
      </c>
      <c r="HP355" s="3">
        <v>0</v>
      </c>
      <c r="HQ355" s="3">
        <v>0</v>
      </c>
      <c r="HR355" s="32">
        <v>0</v>
      </c>
      <c r="HS355" s="1">
        <v>0</v>
      </c>
      <c r="HT355" s="32">
        <v>0</v>
      </c>
      <c r="HU355" s="32">
        <v>0</v>
      </c>
      <c r="HV355" s="1"/>
      <c r="HW355" s="32">
        <v>0</v>
      </c>
      <c r="HX355" s="32">
        <v>0</v>
      </c>
      <c r="HY355" s="1">
        <f t="shared" si="162"/>
        <v>0</v>
      </c>
      <c r="HZ355" s="1">
        <v>0</v>
      </c>
      <c r="IA355" s="1">
        <f t="shared" si="163"/>
        <v>0</v>
      </c>
      <c r="IB355" s="1">
        <v>0</v>
      </c>
      <c r="IC355" s="3">
        <v>0</v>
      </c>
      <c r="ID355" s="118">
        <v>0</v>
      </c>
      <c r="IE355" s="118"/>
      <c r="IF355" s="118"/>
      <c r="IG355" s="115">
        <v>4</v>
      </c>
      <c r="IH355" s="118" t="s">
        <v>242</v>
      </c>
      <c r="II355" s="179">
        <v>0</v>
      </c>
      <c r="IJ355" s="3" t="s">
        <v>1380</v>
      </c>
      <c r="IK355" s="3" t="s">
        <v>365</v>
      </c>
      <c r="IL355" s="3" t="s">
        <v>242</v>
      </c>
      <c r="JE355" s="118"/>
      <c r="JI355" s="3" t="s">
        <v>242</v>
      </c>
      <c r="JN355" s="118"/>
    </row>
    <row r="356" s="1" customFormat="1" ht="30" spans="1:274">
      <c r="A356" s="17">
        <v>207</v>
      </c>
      <c r="B356" s="49">
        <v>3001044828</v>
      </c>
      <c r="C356" s="49" t="s">
        <v>1381</v>
      </c>
      <c r="E356" s="49">
        <v>3</v>
      </c>
      <c r="F356" s="49">
        <v>2</v>
      </c>
      <c r="G356" s="17">
        <v>3</v>
      </c>
      <c r="H356" s="1">
        <v>1</v>
      </c>
      <c r="I356" s="71">
        <v>66.4531143052704</v>
      </c>
      <c r="J356" s="47">
        <v>2</v>
      </c>
      <c r="K356" s="68">
        <f t="shared" si="154"/>
        <v>6.64531143052704</v>
      </c>
      <c r="L356" s="49">
        <v>4</v>
      </c>
      <c r="M356" s="78">
        <v>19329</v>
      </c>
      <c r="N356" s="1">
        <v>0</v>
      </c>
      <c r="O356" s="1">
        <v>1</v>
      </c>
      <c r="P356" s="1">
        <v>0</v>
      </c>
      <c r="Q356" s="1">
        <v>0</v>
      </c>
      <c r="R356" s="1">
        <v>0</v>
      </c>
      <c r="S356" s="19">
        <v>351</v>
      </c>
      <c r="T356" s="83">
        <v>354</v>
      </c>
      <c r="U356" s="1">
        <v>1</v>
      </c>
      <c r="V356" s="1">
        <v>1</v>
      </c>
      <c r="W356" s="1">
        <v>1</v>
      </c>
      <c r="X356" s="1">
        <v>1</v>
      </c>
      <c r="Z356" s="88">
        <v>43601</v>
      </c>
      <c r="AA356" s="17">
        <v>211</v>
      </c>
      <c r="AB356" s="17" t="s">
        <v>1382</v>
      </c>
      <c r="AC356" s="1">
        <v>23.87</v>
      </c>
      <c r="AD356" s="1">
        <v>2</v>
      </c>
      <c r="AE356" s="20" t="s">
        <v>1383</v>
      </c>
      <c r="AF356" s="16"/>
      <c r="AG356" s="16" t="s">
        <v>235</v>
      </c>
      <c r="AH356" s="16">
        <v>1</v>
      </c>
      <c r="AI356" s="21">
        <v>1</v>
      </c>
      <c r="AJ356" s="16">
        <v>2</v>
      </c>
      <c r="AK356" s="17">
        <v>2</v>
      </c>
      <c r="AL356" s="107">
        <v>2</v>
      </c>
      <c r="AM356" s="1">
        <v>4</v>
      </c>
      <c r="AN356" s="1">
        <v>3</v>
      </c>
      <c r="AO356" s="1">
        <v>0</v>
      </c>
      <c r="AP356" s="1">
        <v>0</v>
      </c>
      <c r="AQ356" s="17">
        <v>4</v>
      </c>
      <c r="AR356" s="1">
        <v>2</v>
      </c>
      <c r="AS356" s="3">
        <v>2</v>
      </c>
      <c r="AT356" s="17" t="s">
        <v>259</v>
      </c>
      <c r="AU356" s="3">
        <v>2</v>
      </c>
      <c r="AV356" s="17">
        <v>1</v>
      </c>
      <c r="AW356" s="1">
        <v>0</v>
      </c>
      <c r="AX356" s="1">
        <v>1</v>
      </c>
      <c r="AY356" s="1">
        <v>1</v>
      </c>
      <c r="AZ356" s="1">
        <v>1</v>
      </c>
      <c r="BA356" s="1">
        <v>1</v>
      </c>
      <c r="BB356" s="107">
        <v>1</v>
      </c>
      <c r="BC356" s="22">
        <v>0</v>
      </c>
      <c r="BD356" s="22">
        <v>1</v>
      </c>
      <c r="BE356" s="22"/>
      <c r="BF356" s="1">
        <v>1</v>
      </c>
      <c r="BG356" s="1">
        <v>1</v>
      </c>
      <c r="BH356" s="17">
        <v>1</v>
      </c>
      <c r="BI356" s="1">
        <v>0</v>
      </c>
      <c r="BJ356" s="17">
        <v>0</v>
      </c>
      <c r="BK356" s="23">
        <v>4</v>
      </c>
      <c r="BL356" s="1">
        <v>0</v>
      </c>
      <c r="BM356" s="1">
        <v>0</v>
      </c>
      <c r="BN356" s="1">
        <v>1</v>
      </c>
      <c r="BO356" s="1">
        <v>0</v>
      </c>
      <c r="BP356" s="1">
        <v>1</v>
      </c>
      <c r="BQ356" s="1">
        <v>1</v>
      </c>
      <c r="BR356" s="1">
        <v>13.44</v>
      </c>
      <c r="BS356" s="1">
        <v>1</v>
      </c>
      <c r="BT356" s="1">
        <v>2</v>
      </c>
      <c r="BU356" s="1">
        <v>3</v>
      </c>
      <c r="BW356" s="1">
        <v>6.08</v>
      </c>
      <c r="BX356" s="1">
        <v>2</v>
      </c>
      <c r="BY356" s="66">
        <v>3</v>
      </c>
      <c r="BZ356" s="1">
        <v>44.3</v>
      </c>
      <c r="CA356" s="1">
        <v>140</v>
      </c>
      <c r="CB356" s="24">
        <v>2</v>
      </c>
      <c r="CC356" s="24">
        <v>211</v>
      </c>
      <c r="CD356" s="48">
        <f t="shared" si="165"/>
        <v>4.22</v>
      </c>
      <c r="CE356" s="48">
        <v>3</v>
      </c>
      <c r="CF356" s="25">
        <v>0</v>
      </c>
      <c r="CG356" s="17">
        <v>0</v>
      </c>
      <c r="CH356" s="17">
        <v>0</v>
      </c>
      <c r="CI356" s="17">
        <v>0</v>
      </c>
      <c r="CJ356" s="17">
        <v>0</v>
      </c>
      <c r="CK356" s="17">
        <v>211</v>
      </c>
      <c r="CL356" s="1">
        <f t="shared" si="168"/>
        <v>4.22</v>
      </c>
      <c r="CM356" s="22">
        <v>12.1</v>
      </c>
      <c r="CN356" s="17">
        <v>1</v>
      </c>
      <c r="CO356" s="1">
        <v>86.8</v>
      </c>
      <c r="CP356" s="17">
        <v>5</v>
      </c>
      <c r="CQ356" s="1">
        <f t="shared" si="164"/>
        <v>8.68</v>
      </c>
      <c r="CR356" s="1">
        <v>1.05</v>
      </c>
      <c r="CS356" s="1">
        <f t="shared" si="166"/>
        <v>10.5</v>
      </c>
      <c r="CT356" s="107">
        <v>1</v>
      </c>
      <c r="CU356" s="22">
        <v>35</v>
      </c>
      <c r="CV356" s="107">
        <v>2</v>
      </c>
      <c r="CW356" s="22">
        <v>9.2</v>
      </c>
      <c r="CX356" s="26">
        <f t="shared" si="155"/>
        <v>0.963787827345555</v>
      </c>
      <c r="CY356" s="27">
        <f t="shared" si="156"/>
        <v>0.636099966048067</v>
      </c>
      <c r="CZ356" s="26">
        <f t="shared" si="157"/>
        <v>2.975</v>
      </c>
      <c r="DA356" s="28">
        <f t="shared" si="158"/>
        <v>-2.33890003395193</v>
      </c>
      <c r="DB356" s="22">
        <v>2</v>
      </c>
      <c r="DC356" s="1">
        <v>1</v>
      </c>
      <c r="DD356" s="17">
        <v>2</v>
      </c>
      <c r="DE356" s="29">
        <f t="shared" si="171"/>
        <v>0</v>
      </c>
      <c r="DF356" s="29">
        <v>0</v>
      </c>
      <c r="DG356" s="1">
        <v>91</v>
      </c>
      <c r="DH356" s="1">
        <f t="shared" si="167"/>
        <v>9.1</v>
      </c>
      <c r="DI356" s="1">
        <v>75</v>
      </c>
      <c r="DJ356" s="1">
        <f t="shared" si="159"/>
        <v>7.5</v>
      </c>
      <c r="DK356" s="1">
        <v>3</v>
      </c>
      <c r="DL356" s="1">
        <v>159</v>
      </c>
      <c r="DM356" s="1">
        <v>111</v>
      </c>
      <c r="DN356" s="1">
        <f t="shared" si="169"/>
        <v>11.1</v>
      </c>
      <c r="DO356" s="1">
        <v>5554</v>
      </c>
      <c r="DP356" s="1">
        <v>2</v>
      </c>
      <c r="DQ356" s="1">
        <f t="shared" si="170"/>
        <v>5.554</v>
      </c>
      <c r="DR356" s="1">
        <v>75</v>
      </c>
      <c r="DS356" s="25">
        <v>6.3</v>
      </c>
      <c r="DT356" s="1" t="s">
        <v>308</v>
      </c>
      <c r="DU356" s="1">
        <v>2</v>
      </c>
      <c r="DV356" s="1">
        <v>7</v>
      </c>
      <c r="DW356" s="1">
        <v>2</v>
      </c>
      <c r="DX356" s="20">
        <v>10.84</v>
      </c>
      <c r="DY356" s="1">
        <v>71.9</v>
      </c>
      <c r="DZ356" s="30">
        <v>151</v>
      </c>
      <c r="EA356" s="1">
        <v>210</v>
      </c>
      <c r="EB356" s="1">
        <v>12.6</v>
      </c>
      <c r="EC356" s="1">
        <v>77.7</v>
      </c>
      <c r="ED356" s="1">
        <v>1.1</v>
      </c>
      <c r="EE356" s="1">
        <v>33</v>
      </c>
      <c r="EF356" s="1">
        <v>18.7</v>
      </c>
      <c r="EG356" s="26">
        <f t="shared" si="172"/>
        <v>1.2718416065365</v>
      </c>
      <c r="EH356" s="26">
        <f t="shared" si="173"/>
        <v>0.839415460314089</v>
      </c>
      <c r="EI356" s="1">
        <f t="shared" si="174"/>
        <v>2.805</v>
      </c>
      <c r="EJ356" s="28">
        <f t="shared" si="175"/>
        <v>-1.96558453968591</v>
      </c>
      <c r="EK356" s="22">
        <v>2</v>
      </c>
      <c r="EL356" s="1">
        <v>2</v>
      </c>
      <c r="EM356" s="1">
        <v>201</v>
      </c>
      <c r="EN356" s="1">
        <v>373</v>
      </c>
      <c r="EO356" s="1">
        <v>153</v>
      </c>
      <c r="EP356" s="1">
        <v>116</v>
      </c>
      <c r="EQ356" s="1">
        <v>5680</v>
      </c>
      <c r="ER356" s="25">
        <v>64</v>
      </c>
      <c r="ES356" s="23"/>
      <c r="ET356" s="1">
        <v>1</v>
      </c>
      <c r="EU356" s="1">
        <v>9.24</v>
      </c>
      <c r="EV356" s="1">
        <v>62.5</v>
      </c>
      <c r="EW356" s="30">
        <v>132</v>
      </c>
      <c r="EX356" s="1">
        <v>166</v>
      </c>
      <c r="EY356" s="1">
        <v>12</v>
      </c>
      <c r="EZ356" s="1">
        <v>82.7</v>
      </c>
      <c r="FA356" s="1">
        <v>1.04</v>
      </c>
      <c r="FB356" s="1">
        <v>33</v>
      </c>
      <c r="FC356" s="1">
        <v>21.1</v>
      </c>
      <c r="FD356" s="1">
        <v>145</v>
      </c>
      <c r="FE356" s="1">
        <v>88</v>
      </c>
      <c r="FF356" s="1">
        <v>113</v>
      </c>
      <c r="FG356" s="1">
        <v>86</v>
      </c>
      <c r="FH356" s="1">
        <v>3918</v>
      </c>
      <c r="FI356" s="1">
        <v>66</v>
      </c>
      <c r="FK356" s="20">
        <v>38.6</v>
      </c>
      <c r="FL356" s="1">
        <v>36.5</v>
      </c>
      <c r="FM356" s="17"/>
      <c r="FN356" s="31">
        <v>1</v>
      </c>
      <c r="FO356" s="157">
        <v>1</v>
      </c>
      <c r="FP356" s="1" t="s">
        <v>1298</v>
      </c>
      <c r="FQ356" s="1">
        <v>0</v>
      </c>
      <c r="FR356" s="1">
        <v>0</v>
      </c>
      <c r="FS356" s="1">
        <v>0</v>
      </c>
      <c r="FT356" s="1">
        <f t="shared" si="160"/>
        <v>0</v>
      </c>
      <c r="FU356" s="1">
        <v>0</v>
      </c>
      <c r="FV356" s="1">
        <f t="shared" si="161"/>
        <v>0</v>
      </c>
      <c r="FW356" s="1">
        <v>0</v>
      </c>
      <c r="FX356" s="1">
        <v>0</v>
      </c>
      <c r="FY356" s="17">
        <v>0</v>
      </c>
      <c r="FZ356" s="1">
        <v>0</v>
      </c>
      <c r="GB356" s="1">
        <v>0</v>
      </c>
      <c r="GC356" s="1">
        <v>0</v>
      </c>
      <c r="GD356" s="17">
        <v>0</v>
      </c>
      <c r="GE356" s="1">
        <v>0</v>
      </c>
      <c r="GG356" s="1">
        <v>0</v>
      </c>
      <c r="GH356" s="1">
        <v>0</v>
      </c>
      <c r="GI356" s="17">
        <v>0</v>
      </c>
      <c r="GJ356" s="1">
        <v>0</v>
      </c>
      <c r="GK356" s="1">
        <v>0</v>
      </c>
      <c r="GL356" s="1">
        <v>0</v>
      </c>
      <c r="GM356" s="32">
        <v>0</v>
      </c>
      <c r="GN356" s="17">
        <v>0</v>
      </c>
      <c r="GO356" s="17">
        <v>0</v>
      </c>
      <c r="GP356" s="1">
        <v>0</v>
      </c>
      <c r="GQ356" s="1">
        <v>0</v>
      </c>
      <c r="GR356" s="1">
        <v>0</v>
      </c>
      <c r="GS356" s="1">
        <v>0</v>
      </c>
      <c r="GT356" s="32">
        <v>0</v>
      </c>
      <c r="GU356" s="32">
        <v>0</v>
      </c>
      <c r="GV356" s="1">
        <v>0</v>
      </c>
      <c r="GW356" s="1">
        <v>0</v>
      </c>
      <c r="GX356" s="157">
        <v>0</v>
      </c>
      <c r="GY356" s="17">
        <v>0</v>
      </c>
      <c r="GZ356" s="17">
        <v>0</v>
      </c>
      <c r="HA356" s="25">
        <v>0</v>
      </c>
      <c r="HB356" s="1">
        <v>0</v>
      </c>
      <c r="HC356" s="17">
        <v>0</v>
      </c>
      <c r="HD356" s="170">
        <v>0</v>
      </c>
      <c r="HE356" s="17">
        <v>0</v>
      </c>
      <c r="HF356" s="17">
        <v>0</v>
      </c>
      <c r="HG356" s="17">
        <v>0</v>
      </c>
      <c r="HH356" s="17">
        <v>0</v>
      </c>
      <c r="HI356" s="17">
        <v>0</v>
      </c>
      <c r="HL356" s="1">
        <v>0</v>
      </c>
      <c r="HM356" s="1">
        <v>0</v>
      </c>
      <c r="HN356" s="1">
        <v>0</v>
      </c>
      <c r="HO356" s="1">
        <v>0</v>
      </c>
      <c r="HP356" s="1">
        <v>0</v>
      </c>
      <c r="HQ356" s="1">
        <v>0</v>
      </c>
      <c r="HR356" s="32">
        <v>0</v>
      </c>
      <c r="HS356" s="1">
        <v>0</v>
      </c>
      <c r="HT356" s="32">
        <v>0</v>
      </c>
      <c r="HU356" s="32">
        <v>0</v>
      </c>
      <c r="HW356" s="32">
        <v>0</v>
      </c>
      <c r="HX356" s="32">
        <v>0</v>
      </c>
      <c r="HY356" s="1">
        <f t="shared" si="162"/>
        <v>0</v>
      </c>
      <c r="HZ356" s="1">
        <v>0</v>
      </c>
      <c r="IA356" s="1">
        <f t="shared" si="163"/>
        <v>0</v>
      </c>
      <c r="IB356" s="1">
        <v>0</v>
      </c>
      <c r="IC356" s="1">
        <v>0</v>
      </c>
      <c r="ID356" s="23">
        <v>0</v>
      </c>
      <c r="IE356" s="23"/>
      <c r="IF356" s="23"/>
      <c r="IG356" s="36">
        <v>4</v>
      </c>
      <c r="IH356" s="37" t="s">
        <v>242</v>
      </c>
      <c r="II356" s="179">
        <v>0</v>
      </c>
      <c r="IJ356" s="1" t="s">
        <v>1384</v>
      </c>
      <c r="IK356" s="1" t="s">
        <v>1385</v>
      </c>
      <c r="IL356" s="38"/>
      <c r="JE356" s="23"/>
      <c r="JI356" s="38"/>
      <c r="JN356" s="23"/>
    </row>
    <row r="357" s="3" customFormat="1" spans="2:274">
      <c r="B357" s="54"/>
      <c r="C357" s="54"/>
      <c r="E357" s="54">
        <v>3</v>
      </c>
      <c r="F357" s="49">
        <v>2</v>
      </c>
      <c r="G357" s="66">
        <v>3</v>
      </c>
      <c r="H357" s="66">
        <v>1</v>
      </c>
      <c r="I357" s="71">
        <v>67.8638257350315</v>
      </c>
      <c r="J357" s="47">
        <v>2</v>
      </c>
      <c r="K357" s="68">
        <f t="shared" si="154"/>
        <v>6.78638257350315</v>
      </c>
      <c r="L357" s="49">
        <v>4</v>
      </c>
      <c r="M357" s="79">
        <v>19329</v>
      </c>
      <c r="N357" s="66">
        <v>0</v>
      </c>
      <c r="O357" s="66">
        <v>1</v>
      </c>
      <c r="P357" s="66">
        <v>0</v>
      </c>
      <c r="Q357" s="66">
        <v>0</v>
      </c>
      <c r="R357" s="1">
        <v>0</v>
      </c>
      <c r="S357" s="19">
        <v>352</v>
      </c>
      <c r="T357" s="83">
        <v>355</v>
      </c>
      <c r="U357" s="3">
        <v>2</v>
      </c>
      <c r="V357" s="3">
        <v>2</v>
      </c>
      <c r="W357" s="1">
        <v>2</v>
      </c>
      <c r="X357" s="1">
        <v>1</v>
      </c>
      <c r="Z357" s="92">
        <v>44117</v>
      </c>
      <c r="AA357" s="66">
        <v>231</v>
      </c>
      <c r="AB357" s="66">
        <v>0</v>
      </c>
      <c r="AC357" s="3">
        <v>23.52</v>
      </c>
      <c r="AD357" s="1">
        <v>2</v>
      </c>
      <c r="AE357" s="95" t="s">
        <v>295</v>
      </c>
      <c r="AF357" s="94"/>
      <c r="AG357" s="94" t="s">
        <v>235</v>
      </c>
      <c r="AH357" s="94">
        <v>1</v>
      </c>
      <c r="AI357" s="21">
        <v>1</v>
      </c>
      <c r="AJ357" s="94">
        <v>1.2</v>
      </c>
      <c r="AK357" s="66">
        <v>1.2</v>
      </c>
      <c r="AL357" s="22">
        <v>1</v>
      </c>
      <c r="AM357" s="3">
        <v>1</v>
      </c>
      <c r="AN357" s="3">
        <v>1</v>
      </c>
      <c r="AO357" s="3">
        <v>0</v>
      </c>
      <c r="AP357" s="3">
        <v>0</v>
      </c>
      <c r="AQ357" s="66">
        <v>1</v>
      </c>
      <c r="AR357" s="1">
        <v>1</v>
      </c>
      <c r="AS357" s="66">
        <v>1</v>
      </c>
      <c r="AT357" s="66">
        <v>0</v>
      </c>
      <c r="AU357" s="66">
        <v>0</v>
      </c>
      <c r="AV357" s="66">
        <v>0</v>
      </c>
      <c r="AW357" s="3">
        <v>0</v>
      </c>
      <c r="AX357" s="3">
        <v>1</v>
      </c>
      <c r="AY357" s="3">
        <v>1</v>
      </c>
      <c r="AZ357" s="3">
        <v>1</v>
      </c>
      <c r="BA357" s="1">
        <v>1</v>
      </c>
      <c r="BB357" s="66">
        <v>1</v>
      </c>
      <c r="BC357" s="22">
        <v>0</v>
      </c>
      <c r="BD357" s="3">
        <v>1</v>
      </c>
      <c r="BF357" s="3">
        <v>1</v>
      </c>
      <c r="BG357" s="3">
        <v>1</v>
      </c>
      <c r="BH357" s="17">
        <v>1</v>
      </c>
      <c r="BI357" s="3">
        <v>0</v>
      </c>
      <c r="BJ357" s="66">
        <v>0</v>
      </c>
      <c r="BK357" s="118">
        <v>1</v>
      </c>
      <c r="BL357" s="3">
        <v>0</v>
      </c>
      <c r="BM357" s="3">
        <v>0</v>
      </c>
      <c r="BN357" s="3">
        <v>1</v>
      </c>
      <c r="BO357" s="3">
        <v>0</v>
      </c>
      <c r="BP357" s="1">
        <v>1</v>
      </c>
      <c r="BQ357" s="66">
        <v>1</v>
      </c>
      <c r="BR357" s="3">
        <v>14.7</v>
      </c>
      <c r="BS357" s="1">
        <v>1</v>
      </c>
      <c r="BT357" s="1">
        <v>2</v>
      </c>
      <c r="BU357" s="1">
        <v>3</v>
      </c>
      <c r="BW357" s="3">
        <v>5.5</v>
      </c>
      <c r="BX357" s="1">
        <v>2</v>
      </c>
      <c r="BY357" s="66">
        <v>3</v>
      </c>
      <c r="BZ357" s="3">
        <v>44.6</v>
      </c>
      <c r="CA357" s="3">
        <v>136</v>
      </c>
      <c r="CB357" s="24">
        <v>2</v>
      </c>
      <c r="CC357" s="3">
        <v>231</v>
      </c>
      <c r="CD357" s="48">
        <f t="shared" si="165"/>
        <v>4.62</v>
      </c>
      <c r="CE357" s="48">
        <v>3</v>
      </c>
      <c r="CF357" s="129">
        <v>0</v>
      </c>
      <c r="CG357" s="3">
        <v>0</v>
      </c>
      <c r="CH357" s="3">
        <v>0</v>
      </c>
      <c r="CI357" s="3">
        <v>0</v>
      </c>
      <c r="CJ357" s="3">
        <v>0</v>
      </c>
      <c r="CK357" s="3">
        <v>231</v>
      </c>
      <c r="CL357" s="1">
        <f t="shared" si="168"/>
        <v>4.62</v>
      </c>
      <c r="CM357" s="3">
        <v>13.2</v>
      </c>
      <c r="CN357" s="17">
        <v>1</v>
      </c>
      <c r="CO357" s="3">
        <v>70.4</v>
      </c>
      <c r="CP357" s="17">
        <v>4</v>
      </c>
      <c r="CQ357" s="1">
        <f t="shared" si="164"/>
        <v>7.04</v>
      </c>
      <c r="CR357" s="3">
        <v>1.15</v>
      </c>
      <c r="CS357" s="1">
        <f t="shared" si="166"/>
        <v>11.5</v>
      </c>
      <c r="CT357" s="107">
        <v>1</v>
      </c>
      <c r="CU357" s="3">
        <v>37</v>
      </c>
      <c r="CV357" s="107">
        <v>2</v>
      </c>
      <c r="CW357" s="3">
        <v>16</v>
      </c>
      <c r="CX357" s="26">
        <f t="shared" si="155"/>
        <v>1.20411998265592</v>
      </c>
      <c r="CY357" s="27">
        <f t="shared" si="156"/>
        <v>0.79471918855291</v>
      </c>
      <c r="CZ357" s="26">
        <f t="shared" si="157"/>
        <v>3.145</v>
      </c>
      <c r="DA357" s="28">
        <f t="shared" si="158"/>
        <v>-2.35028081144709</v>
      </c>
      <c r="DB357" s="22">
        <v>2</v>
      </c>
      <c r="DC357" s="1">
        <v>1</v>
      </c>
      <c r="DD357" s="66">
        <v>2</v>
      </c>
      <c r="DE357" s="29">
        <f t="shared" si="171"/>
        <v>0</v>
      </c>
      <c r="DF357" s="29">
        <v>0</v>
      </c>
      <c r="DG357" s="3">
        <v>53</v>
      </c>
      <c r="DH357" s="1">
        <f t="shared" si="167"/>
        <v>5.3</v>
      </c>
      <c r="DI357" s="3">
        <v>53</v>
      </c>
      <c r="DJ357" s="1">
        <f t="shared" si="159"/>
        <v>5.3</v>
      </c>
      <c r="DK357" s="1">
        <v>3</v>
      </c>
      <c r="DL357" s="3">
        <v>157</v>
      </c>
      <c r="DM357" s="3">
        <v>95</v>
      </c>
      <c r="DN357" s="1">
        <f t="shared" si="169"/>
        <v>9.5</v>
      </c>
      <c r="DO357" s="3">
        <v>5000</v>
      </c>
      <c r="DP357" s="1">
        <v>2</v>
      </c>
      <c r="DQ357" s="1">
        <f t="shared" si="170"/>
        <v>5</v>
      </c>
      <c r="DR357" s="3">
        <v>65</v>
      </c>
      <c r="DS357" s="129">
        <v>8.7</v>
      </c>
      <c r="DT357" s="3" t="s">
        <v>260</v>
      </c>
      <c r="DU357" s="3">
        <v>1</v>
      </c>
      <c r="DV357" s="3">
        <v>6</v>
      </c>
      <c r="DW357" s="1">
        <v>1</v>
      </c>
      <c r="DX357" s="95">
        <v>6.35</v>
      </c>
      <c r="DY357" s="3">
        <v>60.8</v>
      </c>
      <c r="DZ357" s="30">
        <v>144</v>
      </c>
      <c r="EA357" s="3">
        <v>226</v>
      </c>
      <c r="EB357" s="3">
        <v>13.7</v>
      </c>
      <c r="EC357" s="3">
        <v>65.8</v>
      </c>
      <c r="ED357" s="3">
        <v>1.2</v>
      </c>
      <c r="EE357" s="3">
        <v>31</v>
      </c>
      <c r="EF357" s="3">
        <v>20</v>
      </c>
      <c r="EG357" s="26">
        <f t="shared" si="172"/>
        <v>1.30102999566398</v>
      </c>
      <c r="EH357" s="26">
        <f t="shared" si="173"/>
        <v>0.858679797138228</v>
      </c>
      <c r="EI357" s="1">
        <f t="shared" si="174"/>
        <v>2.635</v>
      </c>
      <c r="EJ357" s="28">
        <f t="shared" si="175"/>
        <v>-1.77632020286177</v>
      </c>
      <c r="EK357" s="22">
        <v>2</v>
      </c>
      <c r="EL357" s="1">
        <v>2</v>
      </c>
      <c r="EM357" s="3">
        <v>100</v>
      </c>
      <c r="EN357" s="3">
        <v>154</v>
      </c>
      <c r="EO357" s="3">
        <v>119</v>
      </c>
      <c r="EP357" s="3">
        <v>90</v>
      </c>
      <c r="EQ357" s="3">
        <v>4473</v>
      </c>
      <c r="ER357" s="129">
        <v>66</v>
      </c>
      <c r="ES357" s="118"/>
      <c r="ET357" s="3">
        <v>1</v>
      </c>
      <c r="EU357" s="3">
        <v>7.11</v>
      </c>
      <c r="EV357" s="3">
        <v>53.4</v>
      </c>
      <c r="EW357" s="30">
        <v>134</v>
      </c>
      <c r="EX357" s="3">
        <v>231</v>
      </c>
      <c r="EY357" s="3">
        <v>13.3</v>
      </c>
      <c r="EZ357" s="3">
        <v>69.4</v>
      </c>
      <c r="FA357" s="3">
        <v>1.16</v>
      </c>
      <c r="FB357" s="3">
        <v>34</v>
      </c>
      <c r="FC357" s="3">
        <v>15.1</v>
      </c>
      <c r="FD357" s="3">
        <v>69</v>
      </c>
      <c r="FE357" s="3">
        <v>53</v>
      </c>
      <c r="FF357" s="3">
        <v>131</v>
      </c>
      <c r="FG357" s="3">
        <v>84</v>
      </c>
      <c r="FH357" s="3">
        <v>4141</v>
      </c>
      <c r="FI357" s="3">
        <v>56</v>
      </c>
      <c r="FK357" s="95">
        <v>38.2</v>
      </c>
      <c r="FL357" s="3">
        <v>36.8</v>
      </c>
      <c r="FM357" s="17"/>
      <c r="FN357" s="31">
        <v>1</v>
      </c>
      <c r="FO357" s="157">
        <v>1</v>
      </c>
      <c r="FP357" s="3">
        <v>0</v>
      </c>
      <c r="FQ357" s="1">
        <v>0</v>
      </c>
      <c r="FR357" s="3" t="s">
        <v>718</v>
      </c>
      <c r="FS357" s="1">
        <v>0</v>
      </c>
      <c r="FT357" s="1">
        <f t="shared" si="160"/>
        <v>0</v>
      </c>
      <c r="FU357" s="66">
        <v>1</v>
      </c>
      <c r="FV357" s="1">
        <f t="shared" si="161"/>
        <v>1</v>
      </c>
      <c r="FW357" s="3">
        <v>1</v>
      </c>
      <c r="FX357" s="1">
        <v>0</v>
      </c>
      <c r="FY357" s="17">
        <v>0</v>
      </c>
      <c r="FZ357" s="1">
        <v>0</v>
      </c>
      <c r="GA357" s="17"/>
      <c r="GB357" s="1">
        <v>0</v>
      </c>
      <c r="GC357" s="17">
        <v>0</v>
      </c>
      <c r="GD357" s="17">
        <v>0</v>
      </c>
      <c r="GE357" s="1">
        <v>0</v>
      </c>
      <c r="GF357" s="17"/>
      <c r="GG357" s="1">
        <v>0</v>
      </c>
      <c r="GH357" s="17">
        <v>0</v>
      </c>
      <c r="GI357" s="17">
        <v>0</v>
      </c>
      <c r="GJ357" s="1">
        <v>0</v>
      </c>
      <c r="GK357" s="3">
        <v>0</v>
      </c>
      <c r="GL357" s="3">
        <v>0</v>
      </c>
      <c r="GM357" s="32">
        <v>0</v>
      </c>
      <c r="GN357" s="17">
        <v>0</v>
      </c>
      <c r="GO357" s="66">
        <v>0</v>
      </c>
      <c r="GP357" s="1">
        <v>0</v>
      </c>
      <c r="GQ357" s="1">
        <v>0</v>
      </c>
      <c r="GR357" s="66">
        <v>0</v>
      </c>
      <c r="GS357" s="1">
        <v>0</v>
      </c>
      <c r="GT357" s="32">
        <v>0</v>
      </c>
      <c r="GU357" s="32">
        <v>0</v>
      </c>
      <c r="GV357" s="3">
        <v>0</v>
      </c>
      <c r="GW357" s="3">
        <v>0</v>
      </c>
      <c r="GX357" s="157">
        <v>0</v>
      </c>
      <c r="GY357" s="66">
        <v>0</v>
      </c>
      <c r="GZ357" s="17">
        <v>0</v>
      </c>
      <c r="HA357" s="129">
        <v>0</v>
      </c>
      <c r="HB357" s="3">
        <v>0</v>
      </c>
      <c r="HC357" s="17">
        <v>0</v>
      </c>
      <c r="HD357" s="170">
        <v>0</v>
      </c>
      <c r="HE357" s="17">
        <v>0</v>
      </c>
      <c r="HF357" s="17">
        <v>0</v>
      </c>
      <c r="HG357" s="17">
        <v>0</v>
      </c>
      <c r="HH357" s="17">
        <v>0</v>
      </c>
      <c r="HI357" s="17">
        <v>0</v>
      </c>
      <c r="HL357" s="3">
        <v>0</v>
      </c>
      <c r="HM357" s="3">
        <v>0</v>
      </c>
      <c r="HN357" s="3">
        <v>0</v>
      </c>
      <c r="HO357" s="3">
        <v>0</v>
      </c>
      <c r="HP357" s="3">
        <v>0</v>
      </c>
      <c r="HQ357" s="3">
        <v>0</v>
      </c>
      <c r="HR357" s="32">
        <v>0</v>
      </c>
      <c r="HS357" s="1">
        <v>0</v>
      </c>
      <c r="HT357" s="32">
        <v>0</v>
      </c>
      <c r="HU357" s="32">
        <v>0</v>
      </c>
      <c r="HV357" s="1"/>
      <c r="HW357" s="32">
        <v>0</v>
      </c>
      <c r="HX357" s="32">
        <v>0</v>
      </c>
      <c r="HY357" s="1">
        <f t="shared" si="162"/>
        <v>0</v>
      </c>
      <c r="HZ357" s="1">
        <v>0</v>
      </c>
      <c r="IA357" s="1">
        <f t="shared" si="163"/>
        <v>0</v>
      </c>
      <c r="IB357" s="1">
        <v>0</v>
      </c>
      <c r="IC357" s="3">
        <v>0</v>
      </c>
      <c r="ID357" s="118">
        <v>0</v>
      </c>
      <c r="IE357" s="118"/>
      <c r="IF357" s="118"/>
      <c r="IG357" s="115">
        <v>1</v>
      </c>
      <c r="IH357" s="118" t="s">
        <v>242</v>
      </c>
      <c r="II357" s="179">
        <v>0</v>
      </c>
      <c r="IJ357" s="3" t="s">
        <v>1386</v>
      </c>
      <c r="IK357" s="3" t="s">
        <v>1387</v>
      </c>
      <c r="JE357" s="118"/>
      <c r="JN357" s="118"/>
    </row>
    <row r="358" s="8" customFormat="1" ht="165" spans="2:274">
      <c r="B358" s="204"/>
      <c r="C358" s="204"/>
      <c r="E358" s="204">
        <v>3</v>
      </c>
      <c r="F358" s="49">
        <v>2</v>
      </c>
      <c r="G358" s="205">
        <v>3</v>
      </c>
      <c r="H358" s="205">
        <v>1</v>
      </c>
      <c r="I358" s="71">
        <v>68.6940707133917</v>
      </c>
      <c r="J358" s="47">
        <v>2</v>
      </c>
      <c r="K358" s="68">
        <f t="shared" si="154"/>
        <v>6.86940707133917</v>
      </c>
      <c r="L358" s="49">
        <v>4</v>
      </c>
      <c r="M358" s="206">
        <v>19329</v>
      </c>
      <c r="N358" s="205">
        <v>0</v>
      </c>
      <c r="O358" s="205">
        <v>1</v>
      </c>
      <c r="P358" s="205">
        <v>0</v>
      </c>
      <c r="Q358" s="205">
        <v>0</v>
      </c>
      <c r="R358" s="1">
        <v>0</v>
      </c>
      <c r="S358" s="19">
        <v>353</v>
      </c>
      <c r="T358" s="83">
        <v>356</v>
      </c>
      <c r="U358" s="8">
        <v>3</v>
      </c>
      <c r="V358" s="8">
        <v>3</v>
      </c>
      <c r="W358" s="1">
        <v>2</v>
      </c>
      <c r="X358" s="1">
        <v>2</v>
      </c>
      <c r="Y358" s="8" t="s">
        <v>1388</v>
      </c>
      <c r="Z358" s="212">
        <v>44420</v>
      </c>
      <c r="AA358" s="205">
        <v>256</v>
      </c>
      <c r="AB358" s="201" t="s">
        <v>1389</v>
      </c>
      <c r="AC358" s="8">
        <v>22.49</v>
      </c>
      <c r="AD358" s="17">
        <v>1</v>
      </c>
      <c r="AE358" s="210" t="s">
        <v>1390</v>
      </c>
      <c r="AF358" s="211"/>
      <c r="AG358" s="211" t="s">
        <v>255</v>
      </c>
      <c r="AH358" s="211">
        <v>3</v>
      </c>
      <c r="AI358" s="21">
        <v>3</v>
      </c>
      <c r="AJ358" s="211">
        <v>2.7</v>
      </c>
      <c r="AK358" s="205">
        <v>2.7</v>
      </c>
      <c r="AL358" s="107">
        <v>2</v>
      </c>
      <c r="AM358" s="8">
        <v>2</v>
      </c>
      <c r="AN358" s="8">
        <v>2</v>
      </c>
      <c r="AO358" s="8">
        <v>0</v>
      </c>
      <c r="AP358" s="8" t="s">
        <v>1391</v>
      </c>
      <c r="AQ358" s="205">
        <v>6</v>
      </c>
      <c r="AR358" s="3">
        <v>3</v>
      </c>
      <c r="AS358" s="3">
        <v>2</v>
      </c>
      <c r="AT358" s="205" t="s">
        <v>285</v>
      </c>
      <c r="AU358" s="3">
        <v>3</v>
      </c>
      <c r="AV358" s="3">
        <v>2</v>
      </c>
      <c r="AW358" s="8">
        <v>0</v>
      </c>
      <c r="AX358" s="8">
        <v>1</v>
      </c>
      <c r="AY358" s="8">
        <v>1</v>
      </c>
      <c r="AZ358" s="8">
        <v>1</v>
      </c>
      <c r="BA358" s="1">
        <v>1</v>
      </c>
      <c r="BB358" s="205">
        <v>1</v>
      </c>
      <c r="BC358" s="22">
        <v>0</v>
      </c>
      <c r="BD358" s="8">
        <v>1</v>
      </c>
      <c r="BF358" s="8">
        <v>1</v>
      </c>
      <c r="BG358" s="8">
        <v>1</v>
      </c>
      <c r="BH358" s="17">
        <v>1</v>
      </c>
      <c r="BI358" s="8">
        <v>0</v>
      </c>
      <c r="BJ358" s="205">
        <v>0</v>
      </c>
      <c r="BK358" s="214">
        <v>6</v>
      </c>
      <c r="BL358" s="8">
        <v>0</v>
      </c>
      <c r="BM358" s="8">
        <v>0</v>
      </c>
      <c r="BN358" s="8">
        <v>1</v>
      </c>
      <c r="BO358" s="8">
        <v>0</v>
      </c>
      <c r="BP358" s="1">
        <v>1</v>
      </c>
      <c r="BQ358" s="205">
        <v>1</v>
      </c>
      <c r="BR358" s="8">
        <v>8</v>
      </c>
      <c r="BS358" s="1">
        <v>1</v>
      </c>
      <c r="BT358" s="1">
        <v>2</v>
      </c>
      <c r="BU358" s="1">
        <v>2</v>
      </c>
      <c r="BW358" s="8">
        <v>8.39</v>
      </c>
      <c r="BX358" s="1">
        <v>2</v>
      </c>
      <c r="BY358" s="66">
        <v>3</v>
      </c>
      <c r="BZ358" s="8">
        <v>54.6</v>
      </c>
      <c r="CA358" s="8">
        <v>135</v>
      </c>
      <c r="CB358" s="24">
        <v>2</v>
      </c>
      <c r="CC358" s="8">
        <v>258</v>
      </c>
      <c r="CD358" s="48">
        <f t="shared" si="165"/>
        <v>5.16</v>
      </c>
      <c r="CE358" s="48">
        <v>3</v>
      </c>
      <c r="CF358" s="213">
        <v>0</v>
      </c>
      <c r="CG358" s="8">
        <v>0</v>
      </c>
      <c r="CH358" s="8">
        <v>0</v>
      </c>
      <c r="CI358" s="8">
        <v>0</v>
      </c>
      <c r="CJ358" s="8">
        <v>0</v>
      </c>
      <c r="CK358" s="8">
        <v>258</v>
      </c>
      <c r="CL358" s="1">
        <f t="shared" si="168"/>
        <v>5.16</v>
      </c>
      <c r="CM358" s="8">
        <v>13</v>
      </c>
      <c r="CN358" s="17">
        <v>1</v>
      </c>
      <c r="CO358" s="8">
        <v>80.6</v>
      </c>
      <c r="CP358" s="17">
        <v>5</v>
      </c>
      <c r="CQ358" s="1">
        <f t="shared" si="164"/>
        <v>8.06</v>
      </c>
      <c r="CR358" s="8">
        <v>1.15</v>
      </c>
      <c r="CS358" s="1">
        <f t="shared" si="166"/>
        <v>11.5</v>
      </c>
      <c r="CT358" s="107">
        <v>1</v>
      </c>
      <c r="CU358" s="8">
        <v>35</v>
      </c>
      <c r="CV358" s="107">
        <v>2</v>
      </c>
      <c r="CW358" s="8">
        <v>11.2</v>
      </c>
      <c r="CX358" s="26">
        <f t="shared" si="155"/>
        <v>1.04921802267018</v>
      </c>
      <c r="CY358" s="27">
        <f t="shared" si="156"/>
        <v>0.69248389496232</v>
      </c>
      <c r="CZ358" s="26">
        <f t="shared" si="157"/>
        <v>2.975</v>
      </c>
      <c r="DA358" s="28">
        <f t="shared" si="158"/>
        <v>-2.28251610503768</v>
      </c>
      <c r="DB358" s="22">
        <v>2</v>
      </c>
      <c r="DC358" s="1">
        <v>1</v>
      </c>
      <c r="DD358" s="205">
        <v>2</v>
      </c>
      <c r="DE358" s="29">
        <f t="shared" si="171"/>
        <v>0</v>
      </c>
      <c r="DF358" s="29">
        <v>0</v>
      </c>
      <c r="DG358" s="8">
        <v>40</v>
      </c>
      <c r="DH358" s="1">
        <f t="shared" si="167"/>
        <v>4</v>
      </c>
      <c r="DI358" s="8">
        <v>54</v>
      </c>
      <c r="DJ358" s="1">
        <f t="shared" si="159"/>
        <v>5.4</v>
      </c>
      <c r="DK358" s="1">
        <v>3</v>
      </c>
      <c r="DL358" s="8">
        <v>148</v>
      </c>
      <c r="DM358" s="8">
        <v>60</v>
      </c>
      <c r="DN358" s="1">
        <f t="shared" si="169"/>
        <v>6</v>
      </c>
      <c r="DO358" s="205">
        <v>3802</v>
      </c>
      <c r="DP358" s="1">
        <v>1</v>
      </c>
      <c r="DQ358" s="1">
        <f t="shared" si="170"/>
        <v>3.802</v>
      </c>
      <c r="DR358" s="8">
        <v>69</v>
      </c>
      <c r="DS358" s="213">
        <v>8.1</v>
      </c>
      <c r="DT358" s="8" t="s">
        <v>308</v>
      </c>
      <c r="DU358" s="8">
        <v>2</v>
      </c>
      <c r="DV358" s="8">
        <v>7</v>
      </c>
      <c r="DW358" s="1">
        <v>2</v>
      </c>
      <c r="DX358" s="210">
        <v>7.85</v>
      </c>
      <c r="DY358" s="8">
        <v>66</v>
      </c>
      <c r="DZ358" s="30">
        <v>146</v>
      </c>
      <c r="EA358" s="8">
        <v>274</v>
      </c>
      <c r="EB358" s="8">
        <v>12.8</v>
      </c>
      <c r="EC358" s="8">
        <v>83.6</v>
      </c>
      <c r="ED358" s="8">
        <v>1.13</v>
      </c>
      <c r="EE358" s="8">
        <v>32</v>
      </c>
      <c r="EF358" s="8">
        <v>21.7</v>
      </c>
      <c r="EG358" s="26">
        <f t="shared" si="172"/>
        <v>1.33645973384853</v>
      </c>
      <c r="EH358" s="26">
        <f t="shared" si="173"/>
        <v>0.88206342434003</v>
      </c>
      <c r="EI358" s="1">
        <f t="shared" si="174"/>
        <v>2.72</v>
      </c>
      <c r="EJ358" s="28">
        <f t="shared" si="175"/>
        <v>-1.83793657565997</v>
      </c>
      <c r="EK358" s="22">
        <v>2</v>
      </c>
      <c r="EL358" s="1">
        <v>2</v>
      </c>
      <c r="EM358" s="8">
        <v>123</v>
      </c>
      <c r="EN358" s="8">
        <v>265</v>
      </c>
      <c r="EO358" s="8">
        <v>141</v>
      </c>
      <c r="EP358" s="8">
        <v>61</v>
      </c>
      <c r="EQ358" s="8">
        <v>3741</v>
      </c>
      <c r="ER358" s="213">
        <v>54</v>
      </c>
      <c r="ES358" s="214">
        <v>11.06</v>
      </c>
      <c r="ET358" s="8">
        <v>0</v>
      </c>
      <c r="EW358" s="30"/>
      <c r="FK358" s="210">
        <v>38</v>
      </c>
      <c r="FL358" s="8">
        <v>36.6</v>
      </c>
      <c r="FM358" s="17"/>
      <c r="FN358" s="31">
        <v>1</v>
      </c>
      <c r="FO358" s="157">
        <v>1</v>
      </c>
      <c r="FP358" s="8">
        <v>2</v>
      </c>
      <c r="FQ358" s="1">
        <v>1</v>
      </c>
      <c r="FR358" s="8" t="s">
        <v>1392</v>
      </c>
      <c r="FS358" s="1">
        <v>0</v>
      </c>
      <c r="FT358" s="1">
        <f t="shared" si="160"/>
        <v>0</v>
      </c>
      <c r="FU358" s="205">
        <v>1</v>
      </c>
      <c r="FV358" s="1">
        <f t="shared" si="161"/>
        <v>1</v>
      </c>
      <c r="FW358" s="1">
        <v>0</v>
      </c>
      <c r="FX358" s="1">
        <v>0</v>
      </c>
      <c r="FY358" s="17">
        <v>0</v>
      </c>
      <c r="FZ358" s="1">
        <v>0</v>
      </c>
      <c r="GA358" s="17"/>
      <c r="GB358" s="1">
        <v>0</v>
      </c>
      <c r="GC358" s="17">
        <v>0</v>
      </c>
      <c r="GD358" s="17">
        <v>0</v>
      </c>
      <c r="GE358" s="1">
        <v>1</v>
      </c>
      <c r="GF358" s="17" t="s">
        <v>485</v>
      </c>
      <c r="GG358" s="1">
        <v>0</v>
      </c>
      <c r="GH358" s="17" t="s">
        <v>1393</v>
      </c>
      <c r="GI358" s="17">
        <v>0</v>
      </c>
      <c r="GJ358" s="1">
        <v>0</v>
      </c>
      <c r="GK358" s="8" t="s">
        <v>1394</v>
      </c>
      <c r="GL358" s="33">
        <v>0</v>
      </c>
      <c r="GM358" s="34">
        <v>0</v>
      </c>
      <c r="GN358" s="17">
        <v>0</v>
      </c>
      <c r="GO358" s="205">
        <v>0</v>
      </c>
      <c r="GP358" s="1">
        <v>1</v>
      </c>
      <c r="GQ358" s="33" t="s">
        <v>1393</v>
      </c>
      <c r="GR358" s="8">
        <v>1</v>
      </c>
      <c r="GS358" s="8">
        <v>2</v>
      </c>
      <c r="GT358" s="208">
        <v>1</v>
      </c>
      <c r="GU358" s="208">
        <v>0</v>
      </c>
      <c r="GV358" s="8">
        <v>0</v>
      </c>
      <c r="GW358" s="8">
        <v>0</v>
      </c>
      <c r="GX358" s="157">
        <v>0</v>
      </c>
      <c r="GY358" s="205">
        <v>0</v>
      </c>
      <c r="GZ358" s="17">
        <v>0</v>
      </c>
      <c r="HA358" s="213">
        <v>0</v>
      </c>
      <c r="HB358" s="8">
        <v>0</v>
      </c>
      <c r="HC358" s="17">
        <v>0</v>
      </c>
      <c r="HD358" s="170">
        <v>0</v>
      </c>
      <c r="HE358" s="17">
        <v>0</v>
      </c>
      <c r="HF358" s="17">
        <v>0</v>
      </c>
      <c r="HG358" s="17">
        <v>0</v>
      </c>
      <c r="HH358" s="17">
        <v>0</v>
      </c>
      <c r="HI358" s="17">
        <v>0</v>
      </c>
      <c r="HL358" s="8">
        <v>0</v>
      </c>
      <c r="HM358" s="8">
        <v>0</v>
      </c>
      <c r="HN358" s="8">
        <v>0</v>
      </c>
      <c r="HO358" s="8">
        <v>0</v>
      </c>
      <c r="HP358" s="8">
        <v>0</v>
      </c>
      <c r="HQ358" s="8">
        <v>0</v>
      </c>
      <c r="HR358" s="32">
        <v>0</v>
      </c>
      <c r="HS358" s="1">
        <v>0</v>
      </c>
      <c r="HT358" s="32">
        <v>0</v>
      </c>
      <c r="HU358" s="32">
        <v>0</v>
      </c>
      <c r="HV358" s="1"/>
      <c r="HW358" s="32">
        <v>0</v>
      </c>
      <c r="HX358" s="32">
        <v>0</v>
      </c>
      <c r="HY358" s="1">
        <f t="shared" si="162"/>
        <v>1</v>
      </c>
      <c r="HZ358" s="1">
        <v>1</v>
      </c>
      <c r="IA358" s="1">
        <f t="shared" si="163"/>
        <v>1</v>
      </c>
      <c r="IB358" s="1">
        <v>1</v>
      </c>
      <c r="IC358" s="8">
        <v>0</v>
      </c>
      <c r="ID358" s="214" t="s">
        <v>1395</v>
      </c>
      <c r="IE358" s="214"/>
      <c r="IF358" s="214"/>
      <c r="IG358" s="215">
        <v>2</v>
      </c>
      <c r="IH358" s="214" t="s">
        <v>331</v>
      </c>
      <c r="II358" s="179">
        <v>1</v>
      </c>
      <c r="IJ358" s="8" t="s">
        <v>1396</v>
      </c>
      <c r="IK358" s="8" t="s">
        <v>1397</v>
      </c>
      <c r="IL358" s="8" t="s">
        <v>261</v>
      </c>
      <c r="IM358" s="8">
        <v>0</v>
      </c>
      <c r="IN358" s="8">
        <v>0</v>
      </c>
      <c r="IO358" s="8">
        <v>7.65</v>
      </c>
      <c r="IQ358" s="8">
        <v>6.65</v>
      </c>
      <c r="IR358" s="8">
        <v>56.5</v>
      </c>
      <c r="IS358" s="8">
        <v>111</v>
      </c>
      <c r="IT358" s="8">
        <v>401</v>
      </c>
      <c r="IU358" s="8">
        <v>12.8</v>
      </c>
      <c r="IV358" s="8">
        <v>83.6</v>
      </c>
      <c r="IW358" s="8">
        <v>1.13</v>
      </c>
      <c r="IX358" s="8">
        <v>35</v>
      </c>
      <c r="IY358" s="8">
        <v>8.2</v>
      </c>
      <c r="IZ358" s="8">
        <v>33</v>
      </c>
      <c r="JA358" s="8">
        <v>55</v>
      </c>
      <c r="JB358" s="8">
        <v>152</v>
      </c>
      <c r="JC358" s="8">
        <v>63</v>
      </c>
      <c r="JD358" s="8">
        <v>3330</v>
      </c>
      <c r="JE358" s="214">
        <v>65</v>
      </c>
      <c r="JI358" s="8" t="s">
        <v>261</v>
      </c>
      <c r="JN358" s="214"/>
    </row>
    <row r="359" s="1" customFormat="1" spans="1:274">
      <c r="A359" s="17">
        <v>208</v>
      </c>
      <c r="B359" s="49">
        <v>3001604379</v>
      </c>
      <c r="C359" s="49" t="s">
        <v>1398</v>
      </c>
      <c r="D359" s="1" t="s">
        <v>529</v>
      </c>
      <c r="E359" s="49">
        <v>3</v>
      </c>
      <c r="F359" s="49">
        <v>2</v>
      </c>
      <c r="G359" s="17">
        <v>3</v>
      </c>
      <c r="H359" s="1">
        <v>2</v>
      </c>
      <c r="I359" s="71">
        <v>67.5400410677618</v>
      </c>
      <c r="J359" s="47">
        <v>2</v>
      </c>
      <c r="K359" s="68">
        <f t="shared" si="154"/>
        <v>6.75400410677618</v>
      </c>
      <c r="L359" s="49">
        <v>4</v>
      </c>
      <c r="M359" s="78">
        <v>19450</v>
      </c>
      <c r="N359" s="1">
        <v>0</v>
      </c>
      <c r="O359" s="1">
        <v>0</v>
      </c>
      <c r="P359" s="1">
        <v>0</v>
      </c>
      <c r="Q359" s="1">
        <v>0</v>
      </c>
      <c r="R359" s="1">
        <v>0</v>
      </c>
      <c r="S359" s="19">
        <v>354</v>
      </c>
      <c r="T359" s="83">
        <v>357</v>
      </c>
      <c r="U359" s="1">
        <v>1</v>
      </c>
      <c r="V359" s="1">
        <v>1</v>
      </c>
      <c r="W359" s="1">
        <v>1</v>
      </c>
      <c r="X359" s="1">
        <v>1</v>
      </c>
      <c r="Z359" s="102">
        <v>44119</v>
      </c>
      <c r="AA359" s="17">
        <v>109</v>
      </c>
      <c r="AB359" s="17">
        <v>0</v>
      </c>
      <c r="AC359" s="1">
        <v>18.42</v>
      </c>
      <c r="AD359" s="17">
        <v>1</v>
      </c>
      <c r="AE359" s="20" t="s">
        <v>1399</v>
      </c>
      <c r="AF359" s="16"/>
      <c r="AG359" s="16" t="s">
        <v>235</v>
      </c>
      <c r="AH359" s="16">
        <v>1</v>
      </c>
      <c r="AI359" s="21">
        <v>1</v>
      </c>
      <c r="AJ359" s="16">
        <v>2.4</v>
      </c>
      <c r="AK359" s="17">
        <v>2.4</v>
      </c>
      <c r="AL359" s="107">
        <v>2</v>
      </c>
      <c r="AM359" s="1">
        <v>2</v>
      </c>
      <c r="AN359" s="1">
        <v>2</v>
      </c>
      <c r="AO359" s="1">
        <v>0</v>
      </c>
      <c r="AP359" s="1">
        <v>0</v>
      </c>
      <c r="AQ359" s="17">
        <v>2</v>
      </c>
      <c r="AR359" s="1">
        <v>1</v>
      </c>
      <c r="AS359" s="1">
        <v>1</v>
      </c>
      <c r="AT359" s="17" t="s">
        <v>246</v>
      </c>
      <c r="AU359" s="17">
        <v>1</v>
      </c>
      <c r="AV359" s="17">
        <v>1</v>
      </c>
      <c r="AW359" s="1">
        <v>0</v>
      </c>
      <c r="AX359" s="1">
        <v>1</v>
      </c>
      <c r="AY359" s="1">
        <v>1</v>
      </c>
      <c r="AZ359" s="1">
        <v>1</v>
      </c>
      <c r="BA359" s="1">
        <v>1</v>
      </c>
      <c r="BB359" s="107">
        <v>1</v>
      </c>
      <c r="BC359" s="22">
        <v>0</v>
      </c>
      <c r="BD359" s="22">
        <v>1</v>
      </c>
      <c r="BE359" s="22"/>
      <c r="BF359" s="1">
        <v>0</v>
      </c>
      <c r="BG359" s="1">
        <v>1</v>
      </c>
      <c r="BH359" s="17">
        <v>1</v>
      </c>
      <c r="BI359" s="1">
        <v>0</v>
      </c>
      <c r="BJ359" s="17">
        <v>0</v>
      </c>
      <c r="BK359" s="23">
        <v>2</v>
      </c>
      <c r="BL359" s="17">
        <v>1</v>
      </c>
      <c r="BM359" s="1" t="s">
        <v>1400</v>
      </c>
      <c r="BN359" s="1">
        <v>0</v>
      </c>
      <c r="BO359" s="1">
        <v>0</v>
      </c>
      <c r="BP359" s="1">
        <v>2</v>
      </c>
      <c r="BQ359" s="1">
        <v>2</v>
      </c>
      <c r="BR359" s="1">
        <v>14.79</v>
      </c>
      <c r="BS359" s="1">
        <v>1</v>
      </c>
      <c r="BT359" s="1">
        <v>2</v>
      </c>
      <c r="BU359" s="1">
        <v>3</v>
      </c>
      <c r="BV359" s="1">
        <v>0.745</v>
      </c>
      <c r="BW359" s="1">
        <v>2.71</v>
      </c>
      <c r="BX359" s="17">
        <v>1</v>
      </c>
      <c r="BY359" s="1">
        <v>1</v>
      </c>
      <c r="BZ359" s="1">
        <v>40.6</v>
      </c>
      <c r="CA359" s="1">
        <v>125</v>
      </c>
      <c r="CB359" s="24">
        <v>2</v>
      </c>
      <c r="CC359" s="24">
        <v>109</v>
      </c>
      <c r="CD359" s="48">
        <f t="shared" si="165"/>
        <v>2.18</v>
      </c>
      <c r="CE359" s="48">
        <v>3</v>
      </c>
      <c r="CF359" s="25">
        <v>0</v>
      </c>
      <c r="CG359" s="17">
        <v>0</v>
      </c>
      <c r="CH359" s="17">
        <v>0</v>
      </c>
      <c r="CI359" s="17">
        <v>0</v>
      </c>
      <c r="CJ359" s="17">
        <v>0</v>
      </c>
      <c r="CK359" s="17">
        <v>109</v>
      </c>
      <c r="CL359" s="1">
        <f t="shared" si="168"/>
        <v>2.18</v>
      </c>
      <c r="CM359" s="22">
        <v>14.1</v>
      </c>
      <c r="CN359" s="17">
        <v>1</v>
      </c>
      <c r="CO359" s="1">
        <v>62.4</v>
      </c>
      <c r="CP359" s="1">
        <v>3</v>
      </c>
      <c r="CQ359" s="1">
        <f t="shared" si="164"/>
        <v>6.24</v>
      </c>
      <c r="CR359" s="1">
        <v>1.23</v>
      </c>
      <c r="CS359" s="1">
        <f t="shared" si="166"/>
        <v>12.3</v>
      </c>
      <c r="CT359" s="22">
        <v>2</v>
      </c>
      <c r="CU359" s="22">
        <v>34</v>
      </c>
      <c r="CV359" s="22">
        <v>1</v>
      </c>
      <c r="CW359" s="22">
        <v>19.6</v>
      </c>
      <c r="CX359" s="26">
        <f t="shared" si="155"/>
        <v>1.29225607135648</v>
      </c>
      <c r="CY359" s="27">
        <f t="shared" si="156"/>
        <v>0.852889007095274</v>
      </c>
      <c r="CZ359" s="26">
        <f t="shared" si="157"/>
        <v>2.89</v>
      </c>
      <c r="DA359" s="28">
        <f t="shared" si="158"/>
        <v>-2.03711099290473</v>
      </c>
      <c r="DB359" s="22">
        <v>2</v>
      </c>
      <c r="DC359" s="1">
        <v>1</v>
      </c>
      <c r="DD359" s="17">
        <v>2</v>
      </c>
      <c r="DE359" s="29">
        <f t="shared" si="171"/>
        <v>0</v>
      </c>
      <c r="DF359" s="29">
        <v>0</v>
      </c>
      <c r="DG359" s="1">
        <v>100</v>
      </c>
      <c r="DH359" s="1">
        <f t="shared" si="167"/>
        <v>10</v>
      </c>
      <c r="DI359" s="1">
        <v>78</v>
      </c>
      <c r="DJ359" s="1">
        <f t="shared" si="159"/>
        <v>7.8</v>
      </c>
      <c r="DK359" s="1">
        <v>3</v>
      </c>
      <c r="DL359" s="1">
        <v>83</v>
      </c>
      <c r="DM359" s="1">
        <v>84</v>
      </c>
      <c r="DN359" s="1">
        <f t="shared" si="169"/>
        <v>8.4</v>
      </c>
      <c r="DO359" s="1">
        <v>4401</v>
      </c>
      <c r="DP359" s="1">
        <v>2</v>
      </c>
      <c r="DQ359" s="1">
        <f t="shared" si="170"/>
        <v>4.401</v>
      </c>
      <c r="DR359" s="1">
        <v>63</v>
      </c>
      <c r="DS359" s="25">
        <v>4.9</v>
      </c>
      <c r="DT359" s="1" t="s">
        <v>308</v>
      </c>
      <c r="DU359" s="1">
        <v>2</v>
      </c>
      <c r="DV359" s="1">
        <v>7</v>
      </c>
      <c r="DW359" s="1">
        <v>2</v>
      </c>
      <c r="DX359" s="20">
        <v>5.04</v>
      </c>
      <c r="DY359" s="1">
        <v>61.4</v>
      </c>
      <c r="DZ359" s="30">
        <v>127</v>
      </c>
      <c r="EA359" s="1">
        <v>79</v>
      </c>
      <c r="EB359" s="1">
        <v>14.9</v>
      </c>
      <c r="EC359" s="1">
        <v>53.7</v>
      </c>
      <c r="ED359" s="1">
        <v>1.31</v>
      </c>
      <c r="EE359" s="1">
        <v>32</v>
      </c>
      <c r="EF359" s="1">
        <v>27.5</v>
      </c>
      <c r="EG359" s="26">
        <f t="shared" si="172"/>
        <v>1.43933269383026</v>
      </c>
      <c r="EH359" s="26">
        <f t="shared" si="173"/>
        <v>0.949959577927973</v>
      </c>
      <c r="EI359" s="1">
        <f t="shared" si="174"/>
        <v>2.72</v>
      </c>
      <c r="EJ359" s="28">
        <f t="shared" si="175"/>
        <v>-1.77004042207203</v>
      </c>
      <c r="EK359" s="22">
        <v>2</v>
      </c>
      <c r="EL359" s="1">
        <v>2</v>
      </c>
      <c r="EM359" s="1">
        <v>221</v>
      </c>
      <c r="EN359" s="1">
        <v>451</v>
      </c>
      <c r="EO359" s="1">
        <v>81</v>
      </c>
      <c r="EP359" s="1">
        <v>75</v>
      </c>
      <c r="EQ359" s="1">
        <v>4182</v>
      </c>
      <c r="ER359" s="25"/>
      <c r="ES359" s="23"/>
      <c r="ET359" s="1">
        <v>1</v>
      </c>
      <c r="EU359" s="1">
        <v>4.18</v>
      </c>
      <c r="EV359" s="1">
        <v>56.3</v>
      </c>
      <c r="EW359" s="30">
        <v>115</v>
      </c>
      <c r="EX359" s="1">
        <v>81</v>
      </c>
      <c r="FB359" s="1">
        <v>29</v>
      </c>
      <c r="FC359" s="1">
        <v>27</v>
      </c>
      <c r="FD359" s="1">
        <v>156</v>
      </c>
      <c r="FE359" s="1">
        <v>124</v>
      </c>
      <c r="FF359" s="1">
        <v>73</v>
      </c>
      <c r="FG359" s="1">
        <v>67</v>
      </c>
      <c r="FH359" s="1">
        <v>3444</v>
      </c>
      <c r="FK359" s="20">
        <v>37.4</v>
      </c>
      <c r="FL359" s="1">
        <v>36.8</v>
      </c>
      <c r="FN359" s="31">
        <v>0</v>
      </c>
      <c r="FO359" s="32">
        <v>0</v>
      </c>
      <c r="FP359" s="1">
        <v>2</v>
      </c>
      <c r="FQ359" s="1">
        <v>1</v>
      </c>
      <c r="FR359" s="1">
        <v>0</v>
      </c>
      <c r="FS359" s="1">
        <v>0</v>
      </c>
      <c r="FT359" s="1">
        <f t="shared" si="160"/>
        <v>0</v>
      </c>
      <c r="FU359" s="1">
        <v>0</v>
      </c>
      <c r="FV359" s="1">
        <f t="shared" si="161"/>
        <v>0</v>
      </c>
      <c r="FW359" s="1">
        <v>0</v>
      </c>
      <c r="FX359" s="1">
        <v>0</v>
      </c>
      <c r="FY359" s="17">
        <v>0</v>
      </c>
      <c r="FZ359" s="1">
        <v>0</v>
      </c>
      <c r="GB359" s="1">
        <v>0</v>
      </c>
      <c r="GC359" s="1">
        <v>0</v>
      </c>
      <c r="GD359" s="17">
        <v>0</v>
      </c>
      <c r="GE359" s="1">
        <v>0</v>
      </c>
      <c r="GG359" s="1">
        <v>0</v>
      </c>
      <c r="GH359" s="1">
        <v>0</v>
      </c>
      <c r="GI359" s="17">
        <v>0</v>
      </c>
      <c r="GJ359" s="1">
        <v>0</v>
      </c>
      <c r="GK359" s="1">
        <v>0</v>
      </c>
      <c r="GL359" s="1">
        <v>0</v>
      </c>
      <c r="GM359" s="32">
        <v>0</v>
      </c>
      <c r="GN359" s="17">
        <v>0</v>
      </c>
      <c r="GO359" s="17">
        <v>0</v>
      </c>
      <c r="GP359" s="1">
        <v>0</v>
      </c>
      <c r="GQ359" s="1">
        <v>0</v>
      </c>
      <c r="GR359" s="1">
        <v>0</v>
      </c>
      <c r="GS359" s="1">
        <v>0</v>
      </c>
      <c r="GT359" s="32">
        <v>0</v>
      </c>
      <c r="GU359" s="32">
        <v>0</v>
      </c>
      <c r="GV359" s="1">
        <v>0</v>
      </c>
      <c r="GW359" s="1">
        <v>0</v>
      </c>
      <c r="GX359" s="157">
        <v>0</v>
      </c>
      <c r="GY359" s="17">
        <v>0</v>
      </c>
      <c r="GZ359" s="17">
        <v>0</v>
      </c>
      <c r="HA359" s="25">
        <v>0</v>
      </c>
      <c r="HB359" s="1">
        <v>0</v>
      </c>
      <c r="HC359" s="17">
        <v>0</v>
      </c>
      <c r="HD359" s="170">
        <v>0</v>
      </c>
      <c r="HE359" s="17">
        <v>0</v>
      </c>
      <c r="HF359" s="17">
        <v>0</v>
      </c>
      <c r="HG359" s="17">
        <v>0</v>
      </c>
      <c r="HH359" s="17">
        <v>0</v>
      </c>
      <c r="HI359" s="17">
        <v>0</v>
      </c>
      <c r="HL359" s="1">
        <v>0</v>
      </c>
      <c r="HM359" s="1">
        <v>0</v>
      </c>
      <c r="HN359" s="1">
        <v>0</v>
      </c>
      <c r="HO359" s="1">
        <v>0</v>
      </c>
      <c r="HP359" s="1">
        <v>0</v>
      </c>
      <c r="HQ359" s="1">
        <v>0</v>
      </c>
      <c r="HR359" s="32">
        <v>0</v>
      </c>
      <c r="HS359" s="1">
        <v>0</v>
      </c>
      <c r="HT359" s="32">
        <v>0</v>
      </c>
      <c r="HU359" s="32">
        <v>0</v>
      </c>
      <c r="HW359" s="32">
        <v>0</v>
      </c>
      <c r="HX359" s="32">
        <v>0</v>
      </c>
      <c r="HY359" s="1">
        <f t="shared" si="162"/>
        <v>0</v>
      </c>
      <c r="HZ359" s="1">
        <v>0</v>
      </c>
      <c r="IA359" s="1">
        <f t="shared" si="163"/>
        <v>0</v>
      </c>
      <c r="IB359" s="1">
        <v>0</v>
      </c>
      <c r="IC359" s="1">
        <v>0</v>
      </c>
      <c r="ID359" s="23">
        <v>0</v>
      </c>
      <c r="IE359" s="23"/>
      <c r="IF359" s="23"/>
      <c r="IG359" s="36">
        <v>2</v>
      </c>
      <c r="IH359" s="37" t="s">
        <v>242</v>
      </c>
      <c r="II359" s="179">
        <v>0</v>
      </c>
      <c r="IJ359" s="1" t="s">
        <v>1334</v>
      </c>
      <c r="IK359" s="1" t="s">
        <v>509</v>
      </c>
      <c r="IL359" s="38" t="s">
        <v>242</v>
      </c>
      <c r="IM359" s="1" t="s">
        <v>529</v>
      </c>
      <c r="IN359" s="1">
        <v>0</v>
      </c>
      <c r="IO359" s="1">
        <v>9.78</v>
      </c>
      <c r="IQ359" s="1">
        <v>4.01</v>
      </c>
      <c r="IR359" s="1">
        <v>52.9</v>
      </c>
      <c r="IS359" s="1">
        <v>137</v>
      </c>
      <c r="IT359" s="1">
        <v>100</v>
      </c>
      <c r="IU359" s="1">
        <v>13.1</v>
      </c>
      <c r="IV359" s="1">
        <v>71.3</v>
      </c>
      <c r="IW359" s="1">
        <v>1.14</v>
      </c>
      <c r="IX359" s="1">
        <v>38</v>
      </c>
      <c r="IY359" s="1">
        <v>24</v>
      </c>
      <c r="IZ359" s="1">
        <v>40</v>
      </c>
      <c r="JA359" s="1">
        <v>66</v>
      </c>
      <c r="JB359" s="1">
        <v>100</v>
      </c>
      <c r="JC359" s="1">
        <v>73</v>
      </c>
      <c r="JD359" s="1">
        <v>4935</v>
      </c>
      <c r="JE359" s="23">
        <v>66</v>
      </c>
      <c r="JI359" s="38" t="s">
        <v>242</v>
      </c>
      <c r="JN359" s="23"/>
    </row>
    <row r="360" s="1" customFormat="1" ht="30" spans="1:274">
      <c r="A360" s="17">
        <v>209</v>
      </c>
      <c r="B360" s="49">
        <v>3001469987</v>
      </c>
      <c r="C360" s="49" t="s">
        <v>1401</v>
      </c>
      <c r="D360" s="1" t="s">
        <v>529</v>
      </c>
      <c r="E360" s="49">
        <v>3</v>
      </c>
      <c r="F360" s="49">
        <v>2</v>
      </c>
      <c r="G360" s="17">
        <v>3</v>
      </c>
      <c r="H360" s="1">
        <v>1</v>
      </c>
      <c r="I360" s="71">
        <v>70.4010951403149</v>
      </c>
      <c r="J360" s="47">
        <v>2</v>
      </c>
      <c r="K360" s="68">
        <f t="shared" si="154"/>
        <v>7.04010951403149</v>
      </c>
      <c r="L360" s="49">
        <v>5</v>
      </c>
      <c r="M360" s="78">
        <v>17838</v>
      </c>
      <c r="N360" s="1">
        <v>1</v>
      </c>
      <c r="O360" s="1">
        <v>0</v>
      </c>
      <c r="P360" s="1">
        <v>1</v>
      </c>
      <c r="Q360" s="1">
        <v>1</v>
      </c>
      <c r="R360" s="1">
        <v>0</v>
      </c>
      <c r="S360" s="19">
        <v>355</v>
      </c>
      <c r="T360" s="83">
        <v>358</v>
      </c>
      <c r="U360" s="1">
        <v>1</v>
      </c>
      <c r="V360" s="1">
        <v>1</v>
      </c>
      <c r="W360" s="1">
        <v>1</v>
      </c>
      <c r="X360" s="1">
        <v>1</v>
      </c>
      <c r="Z360" s="88">
        <v>43552</v>
      </c>
      <c r="AA360" s="17">
        <v>103</v>
      </c>
      <c r="AB360" s="17" t="s">
        <v>1402</v>
      </c>
      <c r="AC360" s="1">
        <v>23.99</v>
      </c>
      <c r="AD360" s="1">
        <v>2</v>
      </c>
      <c r="AE360" s="20" t="s">
        <v>1403</v>
      </c>
      <c r="AF360" s="16"/>
      <c r="AG360" s="16" t="s">
        <v>255</v>
      </c>
      <c r="AH360" s="16">
        <v>3</v>
      </c>
      <c r="AI360" s="21">
        <v>3</v>
      </c>
      <c r="AJ360" s="16">
        <v>2.8</v>
      </c>
      <c r="AK360" s="17">
        <v>2.8</v>
      </c>
      <c r="AL360" s="107">
        <v>2</v>
      </c>
      <c r="AM360" s="1">
        <v>2</v>
      </c>
      <c r="AN360" s="1">
        <v>2</v>
      </c>
      <c r="AO360" s="1">
        <v>0</v>
      </c>
      <c r="AP360" s="1">
        <v>0</v>
      </c>
      <c r="AQ360" s="17">
        <v>2</v>
      </c>
      <c r="AR360" s="1">
        <v>1</v>
      </c>
      <c r="AS360" s="1">
        <v>1</v>
      </c>
      <c r="AT360" s="17" t="s">
        <v>246</v>
      </c>
      <c r="AU360" s="17">
        <v>1</v>
      </c>
      <c r="AV360" s="17">
        <v>1</v>
      </c>
      <c r="AW360" s="1">
        <v>0</v>
      </c>
      <c r="AX360" s="1">
        <v>1</v>
      </c>
      <c r="AY360" s="1">
        <v>1</v>
      </c>
      <c r="AZ360" s="1">
        <v>1</v>
      </c>
      <c r="BA360" s="1">
        <v>1</v>
      </c>
      <c r="BB360" s="107">
        <v>1</v>
      </c>
      <c r="BC360" s="22">
        <v>0</v>
      </c>
      <c r="BD360" s="22">
        <v>1</v>
      </c>
      <c r="BE360" s="22"/>
      <c r="BF360" s="1">
        <v>0</v>
      </c>
      <c r="BG360" s="1">
        <v>1</v>
      </c>
      <c r="BH360" s="17">
        <v>1</v>
      </c>
      <c r="BI360" s="1">
        <v>0</v>
      </c>
      <c r="BJ360" s="17">
        <v>0</v>
      </c>
      <c r="BK360" s="23">
        <v>2</v>
      </c>
      <c r="BL360" s="17">
        <v>1</v>
      </c>
      <c r="BM360" s="1">
        <v>0</v>
      </c>
      <c r="BN360" s="1">
        <v>0</v>
      </c>
      <c r="BO360" s="1">
        <v>0</v>
      </c>
      <c r="BP360" s="1">
        <v>2</v>
      </c>
      <c r="BQ360" s="1">
        <v>2</v>
      </c>
      <c r="BR360" s="1">
        <v>1210</v>
      </c>
      <c r="BS360" s="1">
        <v>3</v>
      </c>
      <c r="BT360" s="1">
        <v>3</v>
      </c>
      <c r="BU360" s="1">
        <v>4</v>
      </c>
      <c r="BW360" s="1">
        <v>6.26</v>
      </c>
      <c r="BX360" s="1">
        <v>2</v>
      </c>
      <c r="BY360" s="66">
        <v>3</v>
      </c>
      <c r="BZ360" s="1">
        <v>54.9</v>
      </c>
      <c r="CA360" s="1">
        <v>163</v>
      </c>
      <c r="CB360" s="24">
        <v>2</v>
      </c>
      <c r="CC360" s="24">
        <v>103</v>
      </c>
      <c r="CD360" s="48">
        <f t="shared" si="165"/>
        <v>2.06</v>
      </c>
      <c r="CE360" s="48">
        <v>3</v>
      </c>
      <c r="CF360" s="25">
        <v>0</v>
      </c>
      <c r="CG360" s="17">
        <v>0</v>
      </c>
      <c r="CH360" s="17">
        <v>0</v>
      </c>
      <c r="CI360" s="17">
        <v>0</v>
      </c>
      <c r="CJ360" s="17">
        <v>0</v>
      </c>
      <c r="CK360" s="17">
        <v>103</v>
      </c>
      <c r="CL360" s="1">
        <f t="shared" si="168"/>
        <v>2.06</v>
      </c>
      <c r="CM360" s="22">
        <v>11.2</v>
      </c>
      <c r="CN360" s="17">
        <v>1</v>
      </c>
      <c r="CO360" s="1">
        <v>96.6</v>
      </c>
      <c r="CP360" s="1">
        <v>6</v>
      </c>
      <c r="CQ360" s="1">
        <f t="shared" si="164"/>
        <v>9.66</v>
      </c>
      <c r="CR360" s="1">
        <v>0.97</v>
      </c>
      <c r="CS360" s="1">
        <f t="shared" si="166"/>
        <v>9.7</v>
      </c>
      <c r="CT360" s="107">
        <v>1</v>
      </c>
      <c r="CU360" s="22">
        <v>34</v>
      </c>
      <c r="CV360" s="22">
        <v>1</v>
      </c>
      <c r="CW360" s="22">
        <v>13.9</v>
      </c>
      <c r="CX360" s="26">
        <f t="shared" si="155"/>
        <v>1.1430148002541</v>
      </c>
      <c r="CY360" s="27">
        <f t="shared" si="156"/>
        <v>0.754389768167703</v>
      </c>
      <c r="CZ360" s="26">
        <f t="shared" si="157"/>
        <v>2.89</v>
      </c>
      <c r="DA360" s="28">
        <f t="shared" si="158"/>
        <v>-2.1356102318323</v>
      </c>
      <c r="DB360" s="22">
        <v>2</v>
      </c>
      <c r="DC360" s="1">
        <v>1</v>
      </c>
      <c r="DD360" s="17">
        <v>2</v>
      </c>
      <c r="DE360" s="29">
        <f t="shared" si="171"/>
        <v>0</v>
      </c>
      <c r="DF360" s="29">
        <v>0</v>
      </c>
      <c r="DG360" s="1">
        <v>20</v>
      </c>
      <c r="DH360" s="1">
        <f t="shared" si="167"/>
        <v>2</v>
      </c>
      <c r="DI360" s="1">
        <v>22</v>
      </c>
      <c r="DJ360" s="1">
        <f t="shared" si="159"/>
        <v>2.2</v>
      </c>
      <c r="DK360" s="17">
        <v>1</v>
      </c>
      <c r="DL360" s="1">
        <v>122</v>
      </c>
      <c r="DM360" s="1">
        <v>98</v>
      </c>
      <c r="DN360" s="1">
        <f t="shared" si="169"/>
        <v>9.8</v>
      </c>
      <c r="DO360" s="1">
        <v>4230</v>
      </c>
      <c r="DP360" s="1">
        <v>2</v>
      </c>
      <c r="DQ360" s="1">
        <f t="shared" si="170"/>
        <v>4.23</v>
      </c>
      <c r="DR360" s="1">
        <v>53</v>
      </c>
      <c r="DS360" s="25">
        <v>4.4</v>
      </c>
      <c r="DT360" s="1" t="s">
        <v>308</v>
      </c>
      <c r="DU360" s="1">
        <v>2</v>
      </c>
      <c r="DV360" s="1">
        <v>7</v>
      </c>
      <c r="DW360" s="1">
        <v>2</v>
      </c>
      <c r="DX360" s="20">
        <v>8.94</v>
      </c>
      <c r="DY360" s="1">
        <v>75.2</v>
      </c>
      <c r="DZ360" s="30">
        <v>164</v>
      </c>
      <c r="EA360" s="1">
        <v>131</v>
      </c>
      <c r="EB360" s="1">
        <v>11.8</v>
      </c>
      <c r="EC360" s="1">
        <v>93</v>
      </c>
      <c r="ED360" s="1">
        <v>1.03</v>
      </c>
      <c r="EE360" s="1">
        <v>32</v>
      </c>
      <c r="EF360" s="1">
        <v>28.2</v>
      </c>
      <c r="EG360" s="26">
        <f t="shared" si="172"/>
        <v>1.45024910831936</v>
      </c>
      <c r="EH360" s="26">
        <f t="shared" si="173"/>
        <v>0.957164411490778</v>
      </c>
      <c r="EI360" s="1">
        <f t="shared" si="174"/>
        <v>2.72</v>
      </c>
      <c r="EJ360" s="28">
        <f t="shared" si="175"/>
        <v>-1.76283558850922</v>
      </c>
      <c r="EK360" s="22">
        <v>2</v>
      </c>
      <c r="EL360" s="1">
        <v>2</v>
      </c>
      <c r="EM360" s="1">
        <v>263</v>
      </c>
      <c r="EN360" s="1">
        <v>374</v>
      </c>
      <c r="EO360" s="1">
        <v>113</v>
      </c>
      <c r="EP360" s="1">
        <v>100</v>
      </c>
      <c r="EQ360" s="1">
        <v>4686</v>
      </c>
      <c r="ER360" s="25">
        <v>52</v>
      </c>
      <c r="ES360" s="23" t="s">
        <v>1404</v>
      </c>
      <c r="ET360" s="1">
        <v>0</v>
      </c>
      <c r="EW360" s="30"/>
      <c r="FK360" s="20">
        <v>37.7</v>
      </c>
      <c r="FL360" s="1">
        <v>37</v>
      </c>
      <c r="FN360" s="31">
        <v>1</v>
      </c>
      <c r="FO360" s="32">
        <v>0</v>
      </c>
      <c r="FP360" s="1">
        <v>0</v>
      </c>
      <c r="FQ360" s="1">
        <v>0</v>
      </c>
      <c r="FR360" s="1">
        <v>0</v>
      </c>
      <c r="FS360" s="1">
        <v>0</v>
      </c>
      <c r="FT360" s="1">
        <f t="shared" si="160"/>
        <v>0</v>
      </c>
      <c r="FU360" s="1">
        <v>0</v>
      </c>
      <c r="FV360" s="1">
        <f t="shared" si="161"/>
        <v>0</v>
      </c>
      <c r="FW360" s="1">
        <v>0</v>
      </c>
      <c r="FX360" s="1">
        <v>0</v>
      </c>
      <c r="FY360" s="17">
        <v>0</v>
      </c>
      <c r="FZ360" s="1">
        <v>0</v>
      </c>
      <c r="GB360" s="1">
        <v>0</v>
      </c>
      <c r="GC360" s="1">
        <v>0</v>
      </c>
      <c r="GD360" s="17">
        <v>0</v>
      </c>
      <c r="GE360" s="1">
        <v>0</v>
      </c>
      <c r="GG360" s="1">
        <v>0</v>
      </c>
      <c r="GH360" s="1">
        <v>0</v>
      </c>
      <c r="GI360" s="17">
        <v>0</v>
      </c>
      <c r="GJ360" s="1">
        <v>0</v>
      </c>
      <c r="GK360" s="1">
        <v>0</v>
      </c>
      <c r="GL360" s="1">
        <v>0</v>
      </c>
      <c r="GM360" s="32">
        <v>0</v>
      </c>
      <c r="GN360" s="17">
        <v>0</v>
      </c>
      <c r="GO360" s="17">
        <v>0</v>
      </c>
      <c r="GP360" s="1">
        <v>0</v>
      </c>
      <c r="GQ360" s="1">
        <v>0</v>
      </c>
      <c r="GR360" s="1">
        <v>0</v>
      </c>
      <c r="GS360" s="1">
        <v>0</v>
      </c>
      <c r="GT360" s="32">
        <v>0</v>
      </c>
      <c r="GU360" s="32">
        <v>0</v>
      </c>
      <c r="GV360" s="1">
        <v>0</v>
      </c>
      <c r="GW360" s="1">
        <v>0</v>
      </c>
      <c r="GX360" s="157">
        <v>0</v>
      </c>
      <c r="GY360" s="17">
        <v>0</v>
      </c>
      <c r="GZ360" s="17">
        <v>0</v>
      </c>
      <c r="HA360" s="25">
        <v>0</v>
      </c>
      <c r="HB360" s="1">
        <v>0</v>
      </c>
      <c r="HC360" s="17">
        <v>0</v>
      </c>
      <c r="HD360" s="170">
        <v>0</v>
      </c>
      <c r="HE360" s="17">
        <v>0</v>
      </c>
      <c r="HF360" s="17">
        <v>0</v>
      </c>
      <c r="HG360" s="17">
        <v>0</v>
      </c>
      <c r="HH360" s="17">
        <v>0</v>
      </c>
      <c r="HI360" s="17">
        <v>0</v>
      </c>
      <c r="HL360" s="1">
        <v>0</v>
      </c>
      <c r="HM360" s="1">
        <v>0</v>
      </c>
      <c r="HN360" s="1">
        <v>0</v>
      </c>
      <c r="HO360" s="1">
        <v>0</v>
      </c>
      <c r="HP360" s="1">
        <v>0</v>
      </c>
      <c r="HQ360" s="1">
        <v>0</v>
      </c>
      <c r="HR360" s="32">
        <v>0</v>
      </c>
      <c r="HS360" s="1">
        <v>0</v>
      </c>
      <c r="HT360" s="32">
        <v>0</v>
      </c>
      <c r="HU360" s="32">
        <v>0</v>
      </c>
      <c r="HW360" s="32">
        <v>0</v>
      </c>
      <c r="HX360" s="32">
        <v>0</v>
      </c>
      <c r="HY360" s="1">
        <f t="shared" si="162"/>
        <v>0</v>
      </c>
      <c r="HZ360" s="1">
        <v>0</v>
      </c>
      <c r="IA360" s="1">
        <f t="shared" si="163"/>
        <v>0</v>
      </c>
      <c r="IB360" s="1">
        <v>0</v>
      </c>
      <c r="IC360" s="1">
        <v>0</v>
      </c>
      <c r="ID360" s="23">
        <v>0</v>
      </c>
      <c r="IE360" s="23"/>
      <c r="IF360" s="23"/>
      <c r="IG360" s="36">
        <v>2</v>
      </c>
      <c r="IH360" s="37" t="s">
        <v>331</v>
      </c>
      <c r="II360" s="179">
        <v>1</v>
      </c>
      <c r="IJ360" s="1" t="s">
        <v>1405</v>
      </c>
      <c r="IK360" s="1" t="s">
        <v>502</v>
      </c>
      <c r="IL360" s="38"/>
      <c r="IM360" s="1" t="s">
        <v>529</v>
      </c>
      <c r="IN360" s="1">
        <v>0</v>
      </c>
      <c r="JE360" s="23"/>
      <c r="JI360" s="38"/>
      <c r="JN360" s="23"/>
    </row>
    <row r="361" s="3" customFormat="1" spans="2:274">
      <c r="B361" s="54"/>
      <c r="C361" s="54"/>
      <c r="E361" s="54">
        <v>3</v>
      </c>
      <c r="F361" s="49">
        <v>2</v>
      </c>
      <c r="G361" s="66">
        <v>3</v>
      </c>
      <c r="H361" s="66">
        <v>1</v>
      </c>
      <c r="I361" s="71">
        <v>70.6255989048597</v>
      </c>
      <c r="J361" s="47">
        <v>2</v>
      </c>
      <c r="K361" s="68">
        <f t="shared" si="154"/>
        <v>7.06255989048597</v>
      </c>
      <c r="L361" s="49">
        <v>5</v>
      </c>
      <c r="M361" s="79">
        <v>17838</v>
      </c>
      <c r="N361" s="66">
        <v>1</v>
      </c>
      <c r="O361" s="66">
        <v>0</v>
      </c>
      <c r="P361" s="66">
        <v>1</v>
      </c>
      <c r="Q361" s="66">
        <v>1</v>
      </c>
      <c r="R361" s="1">
        <v>0</v>
      </c>
      <c r="S361" s="19">
        <v>356</v>
      </c>
      <c r="T361" s="83">
        <v>359</v>
      </c>
      <c r="U361" s="3">
        <v>2</v>
      </c>
      <c r="V361" s="3">
        <v>2</v>
      </c>
      <c r="W361" s="1">
        <v>2</v>
      </c>
      <c r="X361" s="1">
        <v>1</v>
      </c>
      <c r="Z361" s="92">
        <v>43634</v>
      </c>
      <c r="AA361" s="66">
        <v>139</v>
      </c>
      <c r="AB361" s="66" t="s">
        <v>1406</v>
      </c>
      <c r="AC361" s="3">
        <v>24.33</v>
      </c>
      <c r="AD361" s="1">
        <v>2</v>
      </c>
      <c r="AE361" s="95" t="s">
        <v>1407</v>
      </c>
      <c r="AF361" s="94"/>
      <c r="AG361" s="94" t="s">
        <v>255</v>
      </c>
      <c r="AH361" s="94">
        <v>3</v>
      </c>
      <c r="AI361" s="21">
        <v>3</v>
      </c>
      <c r="AJ361" s="94">
        <v>1.4</v>
      </c>
      <c r="AK361" s="66">
        <v>1.4</v>
      </c>
      <c r="AL361" s="22">
        <v>1</v>
      </c>
      <c r="AM361" s="3">
        <v>2</v>
      </c>
      <c r="AN361" s="3">
        <v>2</v>
      </c>
      <c r="AO361" s="3">
        <v>0</v>
      </c>
      <c r="AP361" s="3">
        <v>0</v>
      </c>
      <c r="AQ361" s="66">
        <v>2</v>
      </c>
      <c r="AR361" s="1">
        <v>1</v>
      </c>
      <c r="AS361" s="66">
        <v>1</v>
      </c>
      <c r="AT361" s="66" t="s">
        <v>246</v>
      </c>
      <c r="AU361" s="17">
        <v>1</v>
      </c>
      <c r="AV361" s="17">
        <v>1</v>
      </c>
      <c r="AW361" s="3">
        <v>0</v>
      </c>
      <c r="AX361" s="3">
        <v>1</v>
      </c>
      <c r="AY361" s="3">
        <v>1</v>
      </c>
      <c r="AZ361" s="3">
        <v>1</v>
      </c>
      <c r="BA361" s="1">
        <v>1</v>
      </c>
      <c r="BB361" s="66">
        <v>1</v>
      </c>
      <c r="BC361" s="22">
        <v>0</v>
      </c>
      <c r="BD361" s="3">
        <v>1</v>
      </c>
      <c r="BF361" s="3">
        <v>0</v>
      </c>
      <c r="BG361" s="3">
        <v>1</v>
      </c>
      <c r="BH361" s="17">
        <v>1</v>
      </c>
      <c r="BI361" s="3">
        <v>0</v>
      </c>
      <c r="BJ361" s="66">
        <v>0</v>
      </c>
      <c r="BK361" s="118">
        <v>2</v>
      </c>
      <c r="BL361" s="17">
        <v>1</v>
      </c>
      <c r="BM361" s="3">
        <v>0</v>
      </c>
      <c r="BN361" s="3">
        <v>0</v>
      </c>
      <c r="BO361" s="3">
        <v>0</v>
      </c>
      <c r="BP361" s="1">
        <v>2</v>
      </c>
      <c r="BQ361" s="66">
        <v>2</v>
      </c>
      <c r="BR361" s="3">
        <v>5.44</v>
      </c>
      <c r="BS361" s="1">
        <v>1</v>
      </c>
      <c r="BT361" s="1">
        <v>2</v>
      </c>
      <c r="BU361" s="1">
        <v>2</v>
      </c>
      <c r="BW361" s="3">
        <v>6.01</v>
      </c>
      <c r="BX361" s="1">
        <v>2</v>
      </c>
      <c r="BY361" s="66">
        <v>3</v>
      </c>
      <c r="BZ361" s="3">
        <v>58.7</v>
      </c>
      <c r="CA361" s="3">
        <v>149</v>
      </c>
      <c r="CB361" s="24">
        <v>2</v>
      </c>
      <c r="CC361" s="3">
        <v>139</v>
      </c>
      <c r="CD361" s="48">
        <f t="shared" si="165"/>
        <v>2.78</v>
      </c>
      <c r="CE361" s="48">
        <v>3</v>
      </c>
      <c r="CF361" s="129">
        <v>0</v>
      </c>
      <c r="CG361" s="3">
        <v>0</v>
      </c>
      <c r="CH361" s="3">
        <v>0</v>
      </c>
      <c r="CI361" s="3">
        <v>0</v>
      </c>
      <c r="CJ361" s="3">
        <v>0</v>
      </c>
      <c r="CK361" s="3">
        <v>139</v>
      </c>
      <c r="CL361" s="1">
        <f t="shared" si="168"/>
        <v>2.78</v>
      </c>
      <c r="CM361" s="3">
        <v>11.4</v>
      </c>
      <c r="CN361" s="17">
        <v>1</v>
      </c>
      <c r="CO361" s="3">
        <v>102.2</v>
      </c>
      <c r="CP361" s="17">
        <v>7</v>
      </c>
      <c r="CQ361" s="1">
        <f t="shared" si="164"/>
        <v>10.22</v>
      </c>
      <c r="CR361" s="3">
        <v>0.99</v>
      </c>
      <c r="CS361" s="1">
        <f t="shared" si="166"/>
        <v>9.9</v>
      </c>
      <c r="CT361" s="107">
        <v>1</v>
      </c>
      <c r="CU361" s="3">
        <v>35</v>
      </c>
      <c r="CV361" s="107">
        <v>2</v>
      </c>
      <c r="CW361" s="3">
        <v>18.5</v>
      </c>
      <c r="CX361" s="26">
        <f t="shared" si="155"/>
        <v>1.26717172840301</v>
      </c>
      <c r="CY361" s="27">
        <f t="shared" si="156"/>
        <v>0.836333340745989</v>
      </c>
      <c r="CZ361" s="26">
        <f t="shared" si="157"/>
        <v>2.975</v>
      </c>
      <c r="DA361" s="28">
        <f t="shared" si="158"/>
        <v>-2.13866665925401</v>
      </c>
      <c r="DB361" s="22">
        <v>2</v>
      </c>
      <c r="DC361" s="1">
        <v>1</v>
      </c>
      <c r="DD361" s="66">
        <v>2</v>
      </c>
      <c r="DE361" s="29">
        <f t="shared" si="171"/>
        <v>0</v>
      </c>
      <c r="DF361" s="29">
        <v>0</v>
      </c>
      <c r="DG361" s="3">
        <v>22</v>
      </c>
      <c r="DH361" s="1">
        <f t="shared" si="167"/>
        <v>2.2</v>
      </c>
      <c r="DI361" s="3">
        <v>19</v>
      </c>
      <c r="DJ361" s="1">
        <f t="shared" si="159"/>
        <v>1.9</v>
      </c>
      <c r="DK361" s="17">
        <v>1</v>
      </c>
      <c r="DL361" s="3">
        <v>103</v>
      </c>
      <c r="DM361" s="3">
        <v>184</v>
      </c>
      <c r="DN361" s="1">
        <f t="shared" si="169"/>
        <v>18.4</v>
      </c>
      <c r="DO361" s="3">
        <v>4892</v>
      </c>
      <c r="DP361" s="1">
        <v>2</v>
      </c>
      <c r="DQ361" s="1">
        <f t="shared" si="170"/>
        <v>4.892</v>
      </c>
      <c r="DR361" s="3">
        <v>48</v>
      </c>
      <c r="DS361" s="129">
        <v>4.7</v>
      </c>
      <c r="DT361" s="3" t="s">
        <v>308</v>
      </c>
      <c r="DU361" s="3">
        <v>2</v>
      </c>
      <c r="DV361" s="3">
        <v>7</v>
      </c>
      <c r="DW361" s="1">
        <v>2</v>
      </c>
      <c r="DX361" s="95">
        <v>7.43</v>
      </c>
      <c r="DY361" s="3">
        <v>68.1</v>
      </c>
      <c r="DZ361" s="30">
        <v>138</v>
      </c>
      <c r="EA361" s="3">
        <v>119</v>
      </c>
      <c r="EB361" s="3">
        <v>12.7</v>
      </c>
      <c r="EC361" s="3">
        <v>72.8</v>
      </c>
      <c r="ED361" s="3">
        <v>1.11</v>
      </c>
      <c r="EE361" s="3">
        <v>32</v>
      </c>
      <c r="EF361" s="3">
        <v>28.2</v>
      </c>
      <c r="EG361" s="26">
        <f t="shared" si="172"/>
        <v>1.45024910831936</v>
      </c>
      <c r="EH361" s="26">
        <f t="shared" si="173"/>
        <v>0.957164411490778</v>
      </c>
      <c r="EI361" s="1">
        <f t="shared" si="174"/>
        <v>2.72</v>
      </c>
      <c r="EJ361" s="28">
        <f t="shared" si="175"/>
        <v>-1.76283558850922</v>
      </c>
      <c r="EK361" s="22">
        <v>2</v>
      </c>
      <c r="EL361" s="1">
        <v>2</v>
      </c>
      <c r="EM361" s="3">
        <v>211</v>
      </c>
      <c r="EN361" s="3">
        <v>182</v>
      </c>
      <c r="EO361" s="3">
        <v>99</v>
      </c>
      <c r="EP361" s="3">
        <v>111</v>
      </c>
      <c r="EQ361" s="3">
        <v>4024</v>
      </c>
      <c r="ER361" s="129">
        <v>49</v>
      </c>
      <c r="ES361" s="118"/>
      <c r="ET361" s="3">
        <v>0</v>
      </c>
      <c r="EW361" s="30"/>
      <c r="FK361" s="95">
        <v>37.6</v>
      </c>
      <c r="FL361" s="3">
        <v>36.8</v>
      </c>
      <c r="FM361" s="1"/>
      <c r="FN361" s="31">
        <v>1</v>
      </c>
      <c r="FO361" s="32">
        <v>0</v>
      </c>
      <c r="FP361" s="3">
        <v>1</v>
      </c>
      <c r="FQ361" s="1">
        <v>0</v>
      </c>
      <c r="FR361" s="3">
        <v>0</v>
      </c>
      <c r="FS361" s="1">
        <v>0</v>
      </c>
      <c r="FT361" s="1">
        <f t="shared" si="160"/>
        <v>0</v>
      </c>
      <c r="FU361" s="66">
        <v>0</v>
      </c>
      <c r="FV361" s="1">
        <f t="shared" si="161"/>
        <v>0</v>
      </c>
      <c r="FW361" s="1">
        <v>0</v>
      </c>
      <c r="FX361" s="1">
        <v>0</v>
      </c>
      <c r="FY361" s="17">
        <v>0</v>
      </c>
      <c r="FZ361" s="1">
        <v>0</v>
      </c>
      <c r="GA361" s="17"/>
      <c r="GB361" s="1">
        <v>0</v>
      </c>
      <c r="GC361" s="17">
        <v>0</v>
      </c>
      <c r="GD361" s="17">
        <v>0</v>
      </c>
      <c r="GE361" s="1">
        <v>0</v>
      </c>
      <c r="GF361" s="17"/>
      <c r="GG361" s="1">
        <v>0</v>
      </c>
      <c r="GH361" s="17">
        <v>0</v>
      </c>
      <c r="GI361" s="17">
        <v>0</v>
      </c>
      <c r="GJ361" s="1">
        <v>0</v>
      </c>
      <c r="GK361" s="3">
        <v>0</v>
      </c>
      <c r="GL361" s="3">
        <v>0</v>
      </c>
      <c r="GM361" s="32">
        <v>0</v>
      </c>
      <c r="GN361" s="17">
        <v>0</v>
      </c>
      <c r="GO361" s="66">
        <v>0</v>
      </c>
      <c r="GP361" s="1">
        <v>0</v>
      </c>
      <c r="GQ361" s="1">
        <v>0</v>
      </c>
      <c r="GR361" s="66">
        <v>0</v>
      </c>
      <c r="GS361" s="1">
        <v>0</v>
      </c>
      <c r="GT361" s="32">
        <v>0</v>
      </c>
      <c r="GU361" s="32">
        <v>0</v>
      </c>
      <c r="GV361" s="3">
        <v>0</v>
      </c>
      <c r="GW361" s="3">
        <v>0</v>
      </c>
      <c r="GX361" s="157">
        <v>0</v>
      </c>
      <c r="GY361" s="66">
        <v>0</v>
      </c>
      <c r="GZ361" s="17">
        <v>0</v>
      </c>
      <c r="HA361" s="129">
        <v>0</v>
      </c>
      <c r="HB361" s="3">
        <v>0</v>
      </c>
      <c r="HC361" s="17">
        <v>0</v>
      </c>
      <c r="HD361" s="170">
        <v>0</v>
      </c>
      <c r="HE361" s="17">
        <v>0</v>
      </c>
      <c r="HF361" s="17">
        <v>0</v>
      </c>
      <c r="HG361" s="17">
        <v>0</v>
      </c>
      <c r="HH361" s="17">
        <v>0</v>
      </c>
      <c r="HI361" s="17">
        <v>0</v>
      </c>
      <c r="HL361" s="3">
        <v>0</v>
      </c>
      <c r="HM361" s="3">
        <v>0</v>
      </c>
      <c r="HN361" s="3">
        <v>0</v>
      </c>
      <c r="HO361" s="3">
        <v>0</v>
      </c>
      <c r="HP361" s="3">
        <v>0</v>
      </c>
      <c r="HQ361" s="3">
        <v>0</v>
      </c>
      <c r="HR361" s="32">
        <v>0</v>
      </c>
      <c r="HS361" s="1">
        <v>0</v>
      </c>
      <c r="HT361" s="32">
        <v>0</v>
      </c>
      <c r="HU361" s="32">
        <v>0</v>
      </c>
      <c r="HV361" s="1"/>
      <c r="HW361" s="32">
        <v>0</v>
      </c>
      <c r="HX361" s="32">
        <v>0</v>
      </c>
      <c r="HY361" s="1">
        <f t="shared" si="162"/>
        <v>0</v>
      </c>
      <c r="HZ361" s="1">
        <v>0</v>
      </c>
      <c r="IA361" s="1">
        <f t="shared" si="163"/>
        <v>0</v>
      </c>
      <c r="IB361" s="1">
        <v>0</v>
      </c>
      <c r="IC361" s="3">
        <v>0</v>
      </c>
      <c r="ID361" s="118">
        <v>0</v>
      </c>
      <c r="IE361" s="118"/>
      <c r="IF361" s="118"/>
      <c r="IG361" s="115">
        <v>2</v>
      </c>
      <c r="IH361" s="118" t="s">
        <v>242</v>
      </c>
      <c r="II361" s="179">
        <v>0</v>
      </c>
      <c r="IJ361" s="3" t="s">
        <v>1408</v>
      </c>
      <c r="IK361" s="3" t="s">
        <v>509</v>
      </c>
      <c r="IL361" s="3" t="s">
        <v>242</v>
      </c>
      <c r="IM361" s="3" t="s">
        <v>529</v>
      </c>
      <c r="IN361" s="3">
        <v>0</v>
      </c>
      <c r="IO361" s="3">
        <v>4.52</v>
      </c>
      <c r="IQ361" s="3">
        <v>6.63</v>
      </c>
      <c r="IR361" s="3">
        <v>56.1</v>
      </c>
      <c r="IS361" s="3">
        <v>171</v>
      </c>
      <c r="IT361" s="3">
        <v>142</v>
      </c>
      <c r="IU361" s="3">
        <v>12.4</v>
      </c>
      <c r="IV361" s="3">
        <v>76.8</v>
      </c>
      <c r="IW361" s="3">
        <v>1.08</v>
      </c>
      <c r="IX361" s="3">
        <v>36</v>
      </c>
      <c r="IY361" s="3">
        <v>20.4</v>
      </c>
      <c r="IZ361" s="3">
        <v>30</v>
      </c>
      <c r="JA361" s="3">
        <v>26</v>
      </c>
      <c r="JB361" s="3">
        <v>151</v>
      </c>
      <c r="JC361" s="3">
        <v>180</v>
      </c>
      <c r="JD361" s="3">
        <v>4525</v>
      </c>
      <c r="JE361" s="118">
        <v>56</v>
      </c>
      <c r="JI361" s="3" t="s">
        <v>242</v>
      </c>
      <c r="JN361" s="118"/>
    </row>
    <row r="362" s="3" customFormat="1" spans="2:274">
      <c r="B362" s="54"/>
      <c r="C362" s="54"/>
      <c r="E362" s="54">
        <v>3</v>
      </c>
      <c r="F362" s="49">
        <v>2</v>
      </c>
      <c r="G362" s="66">
        <v>3</v>
      </c>
      <c r="H362" s="66">
        <v>1</v>
      </c>
      <c r="I362" s="71">
        <v>71.9514326432643</v>
      </c>
      <c r="J362" s="47">
        <v>2</v>
      </c>
      <c r="K362" s="68">
        <f t="shared" si="154"/>
        <v>7.19514326432643</v>
      </c>
      <c r="L362" s="49">
        <v>5</v>
      </c>
      <c r="M362" s="79">
        <v>17838</v>
      </c>
      <c r="N362" s="66">
        <v>1</v>
      </c>
      <c r="O362" s="66">
        <v>0</v>
      </c>
      <c r="P362" s="66">
        <v>1</v>
      </c>
      <c r="Q362" s="66">
        <v>1</v>
      </c>
      <c r="R362" s="1">
        <v>0</v>
      </c>
      <c r="S362" s="19">
        <v>357</v>
      </c>
      <c r="T362" s="83">
        <v>360</v>
      </c>
      <c r="U362" s="3">
        <v>3</v>
      </c>
      <c r="V362" s="3">
        <v>3</v>
      </c>
      <c r="W362" s="1">
        <v>2</v>
      </c>
      <c r="X362" s="1">
        <v>2</v>
      </c>
      <c r="Z362" s="92">
        <v>44119</v>
      </c>
      <c r="AA362" s="66">
        <v>87</v>
      </c>
      <c r="AB362" s="66">
        <v>0</v>
      </c>
      <c r="AC362" s="3">
        <v>24.33</v>
      </c>
      <c r="AD362" s="1">
        <v>2</v>
      </c>
      <c r="AE362" s="95" t="s">
        <v>295</v>
      </c>
      <c r="AF362" s="94"/>
      <c r="AG362" s="94" t="s">
        <v>235</v>
      </c>
      <c r="AH362" s="94">
        <v>1</v>
      </c>
      <c r="AI362" s="21">
        <v>1</v>
      </c>
      <c r="AJ362" s="94">
        <v>1.8</v>
      </c>
      <c r="AK362" s="66">
        <v>1.8</v>
      </c>
      <c r="AL362" s="22">
        <v>1</v>
      </c>
      <c r="AM362" s="3">
        <v>1</v>
      </c>
      <c r="AN362" s="3">
        <v>1</v>
      </c>
      <c r="AO362" s="3">
        <v>0</v>
      </c>
      <c r="AP362" s="3">
        <v>0</v>
      </c>
      <c r="AQ362" s="66">
        <v>1</v>
      </c>
      <c r="AR362" s="1">
        <v>1</v>
      </c>
      <c r="AS362" s="66">
        <v>1</v>
      </c>
      <c r="AT362" s="66" t="s">
        <v>246</v>
      </c>
      <c r="AU362" s="17">
        <v>1</v>
      </c>
      <c r="AV362" s="17">
        <v>1</v>
      </c>
      <c r="AW362" s="3">
        <v>0</v>
      </c>
      <c r="AX362" s="3">
        <v>1</v>
      </c>
      <c r="AY362" s="3">
        <v>1</v>
      </c>
      <c r="AZ362" s="3">
        <v>1</v>
      </c>
      <c r="BA362" s="1">
        <v>1</v>
      </c>
      <c r="BB362" s="66">
        <v>1</v>
      </c>
      <c r="BC362" s="22">
        <v>0</v>
      </c>
      <c r="BD362" s="3">
        <v>1</v>
      </c>
      <c r="BF362" s="3">
        <v>0</v>
      </c>
      <c r="BG362" s="3">
        <v>1</v>
      </c>
      <c r="BH362" s="17">
        <v>1</v>
      </c>
      <c r="BI362" s="3">
        <v>0</v>
      </c>
      <c r="BJ362" s="66">
        <v>0</v>
      </c>
      <c r="BK362" s="118">
        <v>1</v>
      </c>
      <c r="BL362" s="17">
        <v>1</v>
      </c>
      <c r="BM362" s="3">
        <v>0</v>
      </c>
      <c r="BN362" s="3">
        <v>0</v>
      </c>
      <c r="BO362" s="3">
        <v>0</v>
      </c>
      <c r="BP362" s="1">
        <v>2</v>
      </c>
      <c r="BQ362" s="66">
        <v>2</v>
      </c>
      <c r="BR362" s="3">
        <v>12.89</v>
      </c>
      <c r="BS362" s="1">
        <v>1</v>
      </c>
      <c r="BT362" s="1">
        <v>2</v>
      </c>
      <c r="BU362" s="1">
        <v>3</v>
      </c>
      <c r="BW362" s="3">
        <v>5.89</v>
      </c>
      <c r="BX362" s="1">
        <v>2</v>
      </c>
      <c r="BY362" s="66">
        <v>3</v>
      </c>
      <c r="BZ362" s="3">
        <v>55.2</v>
      </c>
      <c r="CA362" s="3">
        <v>154</v>
      </c>
      <c r="CB362" s="24">
        <v>2</v>
      </c>
      <c r="CC362" s="3">
        <v>87</v>
      </c>
      <c r="CD362" s="48">
        <f t="shared" si="165"/>
        <v>1.74</v>
      </c>
      <c r="CE362" s="48">
        <v>2</v>
      </c>
      <c r="CF362" s="129">
        <v>0</v>
      </c>
      <c r="CG362" s="3">
        <v>0</v>
      </c>
      <c r="CH362" s="3">
        <v>0</v>
      </c>
      <c r="CI362" s="3">
        <v>0</v>
      </c>
      <c r="CJ362" s="3">
        <v>0</v>
      </c>
      <c r="CK362" s="3">
        <v>87</v>
      </c>
      <c r="CL362" s="1">
        <f t="shared" si="168"/>
        <v>1.74</v>
      </c>
      <c r="CM362" s="3">
        <v>12.8</v>
      </c>
      <c r="CN362" s="17">
        <v>1</v>
      </c>
      <c r="CO362" s="3">
        <v>74.4</v>
      </c>
      <c r="CP362" s="17">
        <v>4</v>
      </c>
      <c r="CQ362" s="1">
        <f t="shared" si="164"/>
        <v>7.44</v>
      </c>
      <c r="CR362" s="3">
        <v>1.12</v>
      </c>
      <c r="CS362" s="1">
        <f t="shared" si="166"/>
        <v>11.2</v>
      </c>
      <c r="CT362" s="107">
        <v>1</v>
      </c>
      <c r="CU362" s="3">
        <v>34</v>
      </c>
      <c r="CV362" s="22">
        <v>1</v>
      </c>
      <c r="CW362" s="3">
        <v>12.6</v>
      </c>
      <c r="CX362" s="26">
        <f t="shared" si="155"/>
        <v>1.10037054511756</v>
      </c>
      <c r="CY362" s="27">
        <f t="shared" si="156"/>
        <v>0.726244559777592</v>
      </c>
      <c r="CZ362" s="26">
        <f t="shared" si="157"/>
        <v>2.89</v>
      </c>
      <c r="DA362" s="28">
        <f t="shared" si="158"/>
        <v>-2.16375544022241</v>
      </c>
      <c r="DB362" s="22">
        <v>2</v>
      </c>
      <c r="DC362" s="1">
        <v>1</v>
      </c>
      <c r="DD362" s="66">
        <v>2</v>
      </c>
      <c r="DE362" s="29">
        <f t="shared" si="171"/>
        <v>0</v>
      </c>
      <c r="DF362" s="29">
        <v>0</v>
      </c>
      <c r="DG362" s="3">
        <v>29</v>
      </c>
      <c r="DH362" s="1">
        <f t="shared" si="167"/>
        <v>2.9</v>
      </c>
      <c r="DI362" s="3">
        <v>28</v>
      </c>
      <c r="DJ362" s="1">
        <f t="shared" si="159"/>
        <v>2.8</v>
      </c>
      <c r="DK362" s="17">
        <v>2</v>
      </c>
      <c r="DL362" s="3">
        <v>157</v>
      </c>
      <c r="DM362" s="3">
        <v>220</v>
      </c>
      <c r="DN362" s="1">
        <f t="shared" si="169"/>
        <v>22</v>
      </c>
      <c r="DO362" s="3">
        <v>3928</v>
      </c>
      <c r="DP362" s="1">
        <v>2</v>
      </c>
      <c r="DQ362" s="1">
        <f t="shared" si="170"/>
        <v>3.928</v>
      </c>
      <c r="DR362" s="3">
        <v>55</v>
      </c>
      <c r="DS362" s="129">
        <v>3.8</v>
      </c>
      <c r="DT362" s="3" t="s">
        <v>308</v>
      </c>
      <c r="DU362" s="3">
        <v>2</v>
      </c>
      <c r="DV362" s="3">
        <v>7</v>
      </c>
      <c r="DW362" s="1">
        <v>2</v>
      </c>
      <c r="DX362" s="95">
        <v>6.03</v>
      </c>
      <c r="DY362" s="3">
        <v>63.3</v>
      </c>
      <c r="DZ362" s="30">
        <v>149</v>
      </c>
      <c r="EA362" s="3">
        <v>127</v>
      </c>
      <c r="EB362" s="3">
        <v>12.9</v>
      </c>
      <c r="EC362" s="3">
        <v>73.4</v>
      </c>
      <c r="ED362" s="3">
        <v>1.13</v>
      </c>
      <c r="EE362" s="3">
        <v>30</v>
      </c>
      <c r="EF362" s="3">
        <v>20.5</v>
      </c>
      <c r="EG362" s="26">
        <f t="shared" si="172"/>
        <v>1.31175386105575</v>
      </c>
      <c r="EH362" s="26">
        <f t="shared" si="173"/>
        <v>0.865757548296798</v>
      </c>
      <c r="EI362" s="1">
        <f t="shared" si="174"/>
        <v>2.55</v>
      </c>
      <c r="EJ362" s="28">
        <f t="shared" si="175"/>
        <v>-1.6842424517032</v>
      </c>
      <c r="EK362" s="22">
        <v>2</v>
      </c>
      <c r="EL362" s="1">
        <v>2</v>
      </c>
      <c r="EM362" s="3">
        <v>65</v>
      </c>
      <c r="EN362" s="3">
        <v>83</v>
      </c>
      <c r="EO362" s="3">
        <v>140</v>
      </c>
      <c r="EP362" s="3">
        <v>197</v>
      </c>
      <c r="EQ362" s="3">
        <v>3739</v>
      </c>
      <c r="ER362" s="129">
        <v>54</v>
      </c>
      <c r="ES362" s="118"/>
      <c r="ET362" s="3">
        <v>1</v>
      </c>
      <c r="EW362" s="30"/>
      <c r="FB362" s="3">
        <v>33</v>
      </c>
      <c r="FC362" s="3">
        <v>27.5</v>
      </c>
      <c r="FD362" s="3">
        <v>62</v>
      </c>
      <c r="FE362" s="3">
        <v>46</v>
      </c>
      <c r="FF362" s="3">
        <v>141</v>
      </c>
      <c r="FG362" s="3">
        <v>194</v>
      </c>
      <c r="FH362" s="3">
        <v>3806</v>
      </c>
      <c r="FI362" s="3">
        <v>53</v>
      </c>
      <c r="FK362" s="95">
        <v>37.9</v>
      </c>
      <c r="FL362" s="3">
        <v>36.7</v>
      </c>
      <c r="FM362" s="1"/>
      <c r="FN362" s="31">
        <v>1</v>
      </c>
      <c r="FO362" s="32">
        <v>0</v>
      </c>
      <c r="FP362" s="3">
        <v>0</v>
      </c>
      <c r="FQ362" s="1">
        <v>0</v>
      </c>
      <c r="FR362" s="3">
        <v>0</v>
      </c>
      <c r="FS362" s="1">
        <v>0</v>
      </c>
      <c r="FT362" s="1">
        <f t="shared" si="160"/>
        <v>0</v>
      </c>
      <c r="FU362" s="66">
        <v>0</v>
      </c>
      <c r="FV362" s="1">
        <f t="shared" si="161"/>
        <v>0</v>
      </c>
      <c r="FW362" s="1">
        <v>0</v>
      </c>
      <c r="FX362" s="1">
        <v>0</v>
      </c>
      <c r="FY362" s="17">
        <v>0</v>
      </c>
      <c r="FZ362" s="1">
        <v>0</v>
      </c>
      <c r="GA362" s="17"/>
      <c r="GB362" s="1">
        <v>0</v>
      </c>
      <c r="GC362" s="17">
        <v>0</v>
      </c>
      <c r="GD362" s="17">
        <v>0</v>
      </c>
      <c r="GE362" s="1">
        <v>0</v>
      </c>
      <c r="GF362" s="17"/>
      <c r="GG362" s="1">
        <v>0</v>
      </c>
      <c r="GH362" s="17">
        <v>0</v>
      </c>
      <c r="GI362" s="17">
        <v>0</v>
      </c>
      <c r="GJ362" s="1">
        <v>0</v>
      </c>
      <c r="GK362" s="3">
        <v>0</v>
      </c>
      <c r="GL362" s="3">
        <v>0</v>
      </c>
      <c r="GM362" s="32">
        <v>0</v>
      </c>
      <c r="GN362" s="17">
        <v>0</v>
      </c>
      <c r="GO362" s="66">
        <v>0</v>
      </c>
      <c r="GP362" s="1">
        <v>0</v>
      </c>
      <c r="GQ362" s="1">
        <v>0</v>
      </c>
      <c r="GR362" s="66">
        <v>0</v>
      </c>
      <c r="GS362" s="1">
        <v>0</v>
      </c>
      <c r="GT362" s="32">
        <v>0</v>
      </c>
      <c r="GU362" s="32">
        <v>0</v>
      </c>
      <c r="GV362" s="3">
        <v>0</v>
      </c>
      <c r="GW362" s="3">
        <v>0</v>
      </c>
      <c r="GX362" s="157">
        <v>0</v>
      </c>
      <c r="GY362" s="66">
        <v>0</v>
      </c>
      <c r="GZ362" s="17">
        <v>0</v>
      </c>
      <c r="HA362" s="129">
        <v>0</v>
      </c>
      <c r="HB362" s="3">
        <v>0</v>
      </c>
      <c r="HC362" s="17">
        <v>0</v>
      </c>
      <c r="HD362" s="170">
        <v>0</v>
      </c>
      <c r="HE362" s="17">
        <v>0</v>
      </c>
      <c r="HF362" s="17">
        <v>0</v>
      </c>
      <c r="HG362" s="17">
        <v>0</v>
      </c>
      <c r="HH362" s="17">
        <v>0</v>
      </c>
      <c r="HI362" s="17">
        <v>0</v>
      </c>
      <c r="HL362" s="3">
        <v>0</v>
      </c>
      <c r="HM362" s="3">
        <v>0</v>
      </c>
      <c r="HN362" s="3">
        <v>0</v>
      </c>
      <c r="HO362" s="3">
        <v>0</v>
      </c>
      <c r="HP362" s="3">
        <v>0</v>
      </c>
      <c r="HQ362" s="3">
        <v>0</v>
      </c>
      <c r="HR362" s="32">
        <v>0</v>
      </c>
      <c r="HS362" s="1">
        <v>0</v>
      </c>
      <c r="HT362" s="32">
        <v>0</v>
      </c>
      <c r="HU362" s="32">
        <v>0</v>
      </c>
      <c r="HV362" s="1"/>
      <c r="HW362" s="32">
        <v>0</v>
      </c>
      <c r="HX362" s="32">
        <v>0</v>
      </c>
      <c r="HY362" s="1">
        <f t="shared" si="162"/>
        <v>0</v>
      </c>
      <c r="HZ362" s="1">
        <v>0</v>
      </c>
      <c r="IA362" s="1">
        <f t="shared" si="163"/>
        <v>0</v>
      </c>
      <c r="IB362" s="1">
        <v>0</v>
      </c>
      <c r="IC362" s="3">
        <v>0</v>
      </c>
      <c r="ID362" s="118">
        <v>0</v>
      </c>
      <c r="IE362" s="118"/>
      <c r="IF362" s="118"/>
      <c r="IG362" s="115">
        <v>1</v>
      </c>
      <c r="IH362" s="118" t="s">
        <v>242</v>
      </c>
      <c r="II362" s="179">
        <v>0</v>
      </c>
      <c r="IJ362" s="3" t="s">
        <v>1409</v>
      </c>
      <c r="IK362" s="3" t="s">
        <v>598</v>
      </c>
      <c r="JE362" s="118"/>
      <c r="JN362" s="118"/>
    </row>
    <row r="363" s="1" customFormat="1" ht="135" spans="1:274">
      <c r="A363" s="17">
        <v>210</v>
      </c>
      <c r="B363" s="49">
        <v>3001239595</v>
      </c>
      <c r="C363" s="49" t="s">
        <v>1410</v>
      </c>
      <c r="E363" s="49">
        <v>3</v>
      </c>
      <c r="F363" s="49">
        <v>2</v>
      </c>
      <c r="G363" s="17">
        <v>3</v>
      </c>
      <c r="H363" s="1">
        <v>1</v>
      </c>
      <c r="I363" s="71">
        <v>35.8693303736589</v>
      </c>
      <c r="J363" s="47">
        <v>1</v>
      </c>
      <c r="K363" s="68">
        <f t="shared" si="154"/>
        <v>3.58693303736589</v>
      </c>
      <c r="L363" s="49">
        <v>1</v>
      </c>
      <c r="M363" s="78">
        <v>31017</v>
      </c>
      <c r="N363" s="1">
        <v>0</v>
      </c>
      <c r="O363" s="1">
        <v>0</v>
      </c>
      <c r="P363" s="1">
        <v>0</v>
      </c>
      <c r="Q363" s="1">
        <v>0</v>
      </c>
      <c r="R363" s="1">
        <v>0</v>
      </c>
      <c r="S363" s="19">
        <v>358</v>
      </c>
      <c r="T363" s="83">
        <v>361</v>
      </c>
      <c r="U363" s="1">
        <v>1</v>
      </c>
      <c r="V363" s="1">
        <v>1</v>
      </c>
      <c r="W363" s="1">
        <v>1</v>
      </c>
      <c r="X363" s="1">
        <v>1</v>
      </c>
      <c r="Y363" s="1" t="s">
        <v>1411</v>
      </c>
      <c r="Z363" s="88">
        <v>44119</v>
      </c>
      <c r="AA363" s="17">
        <v>164</v>
      </c>
      <c r="AB363" s="17" t="s">
        <v>1412</v>
      </c>
      <c r="AC363" s="1">
        <v>31.14</v>
      </c>
      <c r="AD363" s="1">
        <v>2</v>
      </c>
      <c r="AE363" s="20" t="s">
        <v>1413</v>
      </c>
      <c r="AF363" s="16"/>
      <c r="AG363" s="16" t="s">
        <v>255</v>
      </c>
      <c r="AH363" s="16">
        <v>3</v>
      </c>
      <c r="AI363" s="21">
        <v>3</v>
      </c>
      <c r="AJ363" s="16">
        <v>4.7</v>
      </c>
      <c r="AK363" s="17">
        <v>4.7</v>
      </c>
      <c r="AL363" s="107">
        <v>2</v>
      </c>
      <c r="AM363" s="1">
        <v>2</v>
      </c>
      <c r="AN363" s="1">
        <v>2</v>
      </c>
      <c r="AO363" s="1">
        <v>0</v>
      </c>
      <c r="AP363" s="1" t="s">
        <v>1414</v>
      </c>
      <c r="AQ363" s="17">
        <v>6</v>
      </c>
      <c r="AR363" s="3">
        <v>3</v>
      </c>
      <c r="AS363" s="3">
        <v>2</v>
      </c>
      <c r="AT363" s="17" t="s">
        <v>285</v>
      </c>
      <c r="AU363" s="3">
        <v>3</v>
      </c>
      <c r="AV363" s="3">
        <v>2</v>
      </c>
      <c r="AW363" s="1">
        <v>0</v>
      </c>
      <c r="AX363" s="1">
        <v>1</v>
      </c>
      <c r="AY363" s="1">
        <v>1</v>
      </c>
      <c r="AZ363" s="1">
        <v>0</v>
      </c>
      <c r="BA363" s="1">
        <v>0</v>
      </c>
      <c r="BB363" s="107">
        <v>0</v>
      </c>
      <c r="BC363" s="22">
        <v>0</v>
      </c>
      <c r="BD363" s="22">
        <v>0</v>
      </c>
      <c r="BE363" s="22"/>
      <c r="BF363" s="1">
        <v>0</v>
      </c>
      <c r="BG363" s="1">
        <v>0</v>
      </c>
      <c r="BH363" s="17">
        <v>0</v>
      </c>
      <c r="BI363" s="1">
        <v>0</v>
      </c>
      <c r="BJ363" s="17">
        <v>0</v>
      </c>
      <c r="BK363" s="23">
        <v>3</v>
      </c>
      <c r="BL363" s="1">
        <v>0</v>
      </c>
      <c r="BM363" s="1">
        <v>0</v>
      </c>
      <c r="BN363" s="1">
        <v>1</v>
      </c>
      <c r="BO363" s="1">
        <v>0</v>
      </c>
      <c r="BP363" s="1">
        <v>1</v>
      </c>
      <c r="BQ363" s="1">
        <v>1</v>
      </c>
      <c r="BR363" s="1">
        <v>3.87</v>
      </c>
      <c r="BS363" s="1">
        <v>1</v>
      </c>
      <c r="BT363" s="1">
        <v>2</v>
      </c>
      <c r="BU363" s="1">
        <v>2</v>
      </c>
      <c r="BW363" s="1">
        <v>6.21</v>
      </c>
      <c r="BX363" s="1">
        <v>2</v>
      </c>
      <c r="BY363" s="66">
        <v>3</v>
      </c>
      <c r="BZ363" s="1">
        <v>56.7</v>
      </c>
      <c r="CA363" s="1">
        <v>141</v>
      </c>
      <c r="CB363" s="24">
        <v>2</v>
      </c>
      <c r="CC363" s="24">
        <v>164</v>
      </c>
      <c r="CD363" s="48">
        <f t="shared" si="165"/>
        <v>3.28</v>
      </c>
      <c r="CE363" s="48">
        <v>3</v>
      </c>
      <c r="CF363" s="25">
        <v>0</v>
      </c>
      <c r="CG363" s="17">
        <v>0</v>
      </c>
      <c r="CH363" s="17">
        <v>0</v>
      </c>
      <c r="CI363" s="17">
        <v>0</v>
      </c>
      <c r="CJ363" s="17">
        <v>0</v>
      </c>
      <c r="CK363" s="17">
        <v>164</v>
      </c>
      <c r="CL363" s="1">
        <f t="shared" si="168"/>
        <v>3.28</v>
      </c>
      <c r="CM363" s="22">
        <v>12.1</v>
      </c>
      <c r="CN363" s="17">
        <v>1</v>
      </c>
      <c r="CO363" s="1">
        <v>86.8</v>
      </c>
      <c r="CP363" s="17">
        <v>5</v>
      </c>
      <c r="CQ363" s="1">
        <f t="shared" si="164"/>
        <v>8.68</v>
      </c>
      <c r="CR363" s="1">
        <v>1.05</v>
      </c>
      <c r="CS363" s="1">
        <f t="shared" si="166"/>
        <v>10.5</v>
      </c>
      <c r="CT363" s="107">
        <v>1</v>
      </c>
      <c r="CU363" s="22">
        <v>41</v>
      </c>
      <c r="CV363" s="107">
        <v>2</v>
      </c>
      <c r="CW363" s="22">
        <v>9.7</v>
      </c>
      <c r="CX363" s="26">
        <f t="shared" si="155"/>
        <v>0.986771734266245</v>
      </c>
      <c r="CY363" s="27">
        <f t="shared" si="156"/>
        <v>0.651269344615722</v>
      </c>
      <c r="CZ363" s="26">
        <f t="shared" si="157"/>
        <v>3.485</v>
      </c>
      <c r="DA363" s="28">
        <f t="shared" si="158"/>
        <v>-2.83373065538428</v>
      </c>
      <c r="DB363" s="107">
        <v>1</v>
      </c>
      <c r="DC363" s="1">
        <v>1</v>
      </c>
      <c r="DD363" s="17">
        <v>2</v>
      </c>
      <c r="DE363" s="29">
        <f t="shared" si="171"/>
        <v>1</v>
      </c>
      <c r="DF363" s="141">
        <v>1</v>
      </c>
      <c r="DG363" s="1">
        <v>23</v>
      </c>
      <c r="DH363" s="1">
        <f t="shared" si="167"/>
        <v>2.3</v>
      </c>
      <c r="DI363" s="1">
        <v>29</v>
      </c>
      <c r="DJ363" s="1">
        <f t="shared" si="159"/>
        <v>2.9</v>
      </c>
      <c r="DK363" s="17">
        <v>2</v>
      </c>
      <c r="DL363" s="1">
        <v>111</v>
      </c>
      <c r="DM363" s="1">
        <v>35</v>
      </c>
      <c r="DN363" s="1">
        <f t="shared" si="169"/>
        <v>3.5</v>
      </c>
      <c r="DO363" s="1">
        <v>7882</v>
      </c>
      <c r="DP363" s="1">
        <v>2</v>
      </c>
      <c r="DQ363" s="1">
        <f t="shared" si="170"/>
        <v>7.882</v>
      </c>
      <c r="DR363" s="1">
        <v>77</v>
      </c>
      <c r="DS363" s="25">
        <v>4.6</v>
      </c>
      <c r="DT363" s="1" t="s">
        <v>241</v>
      </c>
      <c r="DU363" s="1">
        <v>1</v>
      </c>
      <c r="DV363" s="1">
        <v>5</v>
      </c>
      <c r="DW363" s="1">
        <v>1</v>
      </c>
      <c r="DX363" s="20">
        <v>6.71</v>
      </c>
      <c r="DY363" s="1">
        <v>79.1</v>
      </c>
      <c r="DZ363" s="30">
        <v>138</v>
      </c>
      <c r="EA363" s="1">
        <v>135</v>
      </c>
      <c r="EB363" s="1">
        <v>12.8</v>
      </c>
      <c r="EC363" s="1">
        <v>74.4</v>
      </c>
      <c r="ED363" s="1">
        <v>1.12</v>
      </c>
      <c r="EE363" s="1">
        <v>39</v>
      </c>
      <c r="EF363" s="1">
        <v>21.1</v>
      </c>
      <c r="EG363" s="26">
        <f t="shared" si="172"/>
        <v>1.32428245529769</v>
      </c>
      <c r="EH363" s="26">
        <f t="shared" si="173"/>
        <v>0.874026420496477</v>
      </c>
      <c r="EI363" s="1">
        <f t="shared" si="174"/>
        <v>3.315</v>
      </c>
      <c r="EJ363" s="28">
        <f t="shared" si="175"/>
        <v>-2.44097357950352</v>
      </c>
      <c r="EK363" s="22">
        <v>2</v>
      </c>
      <c r="EL363" s="1">
        <v>2</v>
      </c>
      <c r="EM363" s="1">
        <v>445</v>
      </c>
      <c r="EN363" s="1">
        <v>742</v>
      </c>
      <c r="EO363" s="1">
        <v>113</v>
      </c>
      <c r="EP363" s="1">
        <v>34</v>
      </c>
      <c r="EQ363" s="1">
        <v>7905</v>
      </c>
      <c r="ER363" s="25">
        <v>77</v>
      </c>
      <c r="ES363" s="23"/>
      <c r="ET363" s="1">
        <v>1</v>
      </c>
      <c r="EU363" s="1">
        <v>7.33</v>
      </c>
      <c r="EV363" s="1">
        <v>71.7</v>
      </c>
      <c r="EW363" s="30">
        <v>137</v>
      </c>
      <c r="EX363" s="1">
        <v>187</v>
      </c>
      <c r="EY363" s="1">
        <v>13.2</v>
      </c>
      <c r="EZ363" s="1">
        <v>70.4</v>
      </c>
      <c r="FA363" s="1">
        <v>1.15</v>
      </c>
      <c r="FB363" s="1">
        <v>37</v>
      </c>
      <c r="FC363" s="1">
        <v>11</v>
      </c>
      <c r="FD363" s="1">
        <v>153</v>
      </c>
      <c r="FE363" s="1">
        <v>69</v>
      </c>
      <c r="FF363" s="1">
        <v>133</v>
      </c>
      <c r="FG363" s="1">
        <v>99</v>
      </c>
      <c r="FH363" s="1">
        <v>6067</v>
      </c>
      <c r="FI363" s="1">
        <v>82</v>
      </c>
      <c r="FK363" s="20">
        <v>38.4</v>
      </c>
      <c r="FL363" s="1">
        <v>36.5</v>
      </c>
      <c r="FM363" s="17"/>
      <c r="FN363" s="31">
        <v>1</v>
      </c>
      <c r="FO363" s="157">
        <v>1</v>
      </c>
      <c r="FP363" s="1">
        <v>0</v>
      </c>
      <c r="FQ363" s="1">
        <v>0</v>
      </c>
      <c r="FR363" s="1" t="s">
        <v>924</v>
      </c>
      <c r="FS363" s="1">
        <v>0</v>
      </c>
      <c r="FT363" s="1">
        <f t="shared" si="160"/>
        <v>0</v>
      </c>
      <c r="FU363" s="1">
        <v>1</v>
      </c>
      <c r="FV363" s="1">
        <f t="shared" si="161"/>
        <v>1</v>
      </c>
      <c r="FW363" s="1">
        <v>0</v>
      </c>
      <c r="FX363" s="1">
        <v>0</v>
      </c>
      <c r="FY363" s="17">
        <v>0</v>
      </c>
      <c r="FZ363" s="1">
        <v>0</v>
      </c>
      <c r="GB363" s="1">
        <v>0</v>
      </c>
      <c r="GC363" s="1">
        <v>0</v>
      </c>
      <c r="GD363" s="17">
        <v>0</v>
      </c>
      <c r="GE363" s="1">
        <v>1</v>
      </c>
      <c r="GF363" s="17" t="s">
        <v>485</v>
      </c>
      <c r="GG363" s="1">
        <v>0</v>
      </c>
      <c r="GH363" s="17" t="s">
        <v>1393</v>
      </c>
      <c r="GI363" s="17">
        <v>0</v>
      </c>
      <c r="GJ363" s="1">
        <v>0</v>
      </c>
      <c r="GK363" s="1" t="s">
        <v>1415</v>
      </c>
      <c r="GL363" s="33">
        <v>0</v>
      </c>
      <c r="GM363" s="34">
        <v>0</v>
      </c>
      <c r="GN363" s="17">
        <v>0</v>
      </c>
      <c r="GO363" s="17">
        <v>0</v>
      </c>
      <c r="GP363" s="1">
        <v>1</v>
      </c>
      <c r="GQ363" s="33" t="s">
        <v>1393</v>
      </c>
      <c r="GR363" s="1">
        <v>1</v>
      </c>
      <c r="GS363" s="1">
        <v>2</v>
      </c>
      <c r="GT363" s="32">
        <v>1</v>
      </c>
      <c r="GU363" s="32">
        <v>0</v>
      </c>
      <c r="GV363" s="1">
        <v>0</v>
      </c>
      <c r="GW363" s="1">
        <v>0</v>
      </c>
      <c r="GX363" s="157">
        <v>0</v>
      </c>
      <c r="GY363" s="17">
        <v>0</v>
      </c>
      <c r="GZ363" s="17">
        <v>0</v>
      </c>
      <c r="HA363" s="25" t="s">
        <v>1416</v>
      </c>
      <c r="HB363" s="1" t="s">
        <v>825</v>
      </c>
      <c r="HC363" s="15">
        <v>1</v>
      </c>
      <c r="HD363" s="170">
        <v>0</v>
      </c>
      <c r="HE363" s="17">
        <v>0</v>
      </c>
      <c r="HF363" s="17">
        <v>0</v>
      </c>
      <c r="HG363" s="17">
        <v>0</v>
      </c>
      <c r="HH363" s="17">
        <v>0</v>
      </c>
      <c r="HI363" s="17">
        <v>0</v>
      </c>
      <c r="HL363" s="1">
        <v>0</v>
      </c>
      <c r="HM363" s="1">
        <v>0</v>
      </c>
      <c r="HN363" s="1">
        <v>0</v>
      </c>
      <c r="HO363" s="1">
        <v>0</v>
      </c>
      <c r="HP363" s="1">
        <v>0</v>
      </c>
      <c r="HQ363" s="1">
        <v>0</v>
      </c>
      <c r="HR363" s="32">
        <v>0</v>
      </c>
      <c r="HS363" s="1">
        <v>0</v>
      </c>
      <c r="HT363" s="32">
        <v>0</v>
      </c>
      <c r="HU363" s="32">
        <v>0</v>
      </c>
      <c r="HW363" s="32">
        <v>0</v>
      </c>
      <c r="HX363" s="32">
        <v>0</v>
      </c>
      <c r="HY363" s="1">
        <f t="shared" si="162"/>
        <v>1</v>
      </c>
      <c r="HZ363" s="1">
        <v>1</v>
      </c>
      <c r="IA363" s="1">
        <f t="shared" si="163"/>
        <v>1</v>
      </c>
      <c r="IB363" s="1">
        <v>1</v>
      </c>
      <c r="IC363" s="1">
        <v>0</v>
      </c>
      <c r="ID363" s="23">
        <v>0</v>
      </c>
      <c r="IE363" s="23"/>
      <c r="IF363" s="23"/>
      <c r="IG363" s="36">
        <v>2</v>
      </c>
      <c r="IH363" s="37" t="s">
        <v>242</v>
      </c>
      <c r="II363" s="179">
        <v>0</v>
      </c>
      <c r="IJ363" s="1" t="s">
        <v>1417</v>
      </c>
      <c r="IK363" s="1" t="s">
        <v>1418</v>
      </c>
      <c r="IL363" s="38" t="s">
        <v>242</v>
      </c>
      <c r="IM363" s="1">
        <v>0</v>
      </c>
      <c r="IN363" s="1">
        <v>0</v>
      </c>
      <c r="IQ363" s="1">
        <v>4.49</v>
      </c>
      <c r="IR363" s="1">
        <v>58.5</v>
      </c>
      <c r="IS363" s="1">
        <v>140</v>
      </c>
      <c r="IT363" s="1">
        <v>254</v>
      </c>
      <c r="IU363" s="1">
        <v>12.5</v>
      </c>
      <c r="IV363" s="1">
        <v>79.4</v>
      </c>
      <c r="IW363" s="1">
        <v>1.09</v>
      </c>
      <c r="IX363" s="1">
        <v>39</v>
      </c>
      <c r="IY363" s="1">
        <v>9.3</v>
      </c>
      <c r="IZ363" s="1">
        <v>41</v>
      </c>
      <c r="JA363" s="1">
        <v>35</v>
      </c>
      <c r="JB363" s="1">
        <v>161</v>
      </c>
      <c r="JC363" s="1">
        <v>60</v>
      </c>
      <c r="JD363" s="1">
        <v>6344</v>
      </c>
      <c r="JE363" s="23">
        <v>79</v>
      </c>
      <c r="JI363" s="38" t="s">
        <v>242</v>
      </c>
      <c r="JN363" s="23"/>
    </row>
    <row r="364" s="1" customFormat="1" spans="1:274">
      <c r="A364" s="17">
        <v>211</v>
      </c>
      <c r="B364" s="49">
        <v>3001605949</v>
      </c>
      <c r="C364" s="49" t="s">
        <v>1419</v>
      </c>
      <c r="E364" s="49">
        <v>3</v>
      </c>
      <c r="F364" s="49">
        <v>2</v>
      </c>
      <c r="G364" s="17">
        <v>3</v>
      </c>
      <c r="H364" s="1">
        <v>1</v>
      </c>
      <c r="I364" s="71">
        <v>57.2060420108567</v>
      </c>
      <c r="J364" s="47">
        <v>1</v>
      </c>
      <c r="K364" s="68">
        <f t="shared" si="154"/>
        <v>5.72060420108567</v>
      </c>
      <c r="L364" s="49">
        <v>3</v>
      </c>
      <c r="M364" s="78">
        <v>23224</v>
      </c>
      <c r="N364" s="1">
        <v>0</v>
      </c>
      <c r="O364" s="1">
        <v>0</v>
      </c>
      <c r="P364" s="1">
        <v>1</v>
      </c>
      <c r="Q364" s="1">
        <v>1</v>
      </c>
      <c r="R364" s="1">
        <v>0</v>
      </c>
      <c r="S364" s="19">
        <v>359</v>
      </c>
      <c r="T364" s="83">
        <v>362</v>
      </c>
      <c r="U364" s="1">
        <v>1</v>
      </c>
      <c r="V364" s="1">
        <v>1</v>
      </c>
      <c r="W364" s="1">
        <v>1</v>
      </c>
      <c r="X364" s="1">
        <v>1</v>
      </c>
      <c r="Z364" s="88">
        <v>44119</v>
      </c>
      <c r="AA364" s="17">
        <v>228</v>
      </c>
      <c r="AB364" s="17">
        <v>0</v>
      </c>
      <c r="AC364" s="1">
        <v>20.31</v>
      </c>
      <c r="AD364" s="17">
        <v>1</v>
      </c>
      <c r="AE364" s="20" t="s">
        <v>1420</v>
      </c>
      <c r="AF364" s="16"/>
      <c r="AG364" s="16" t="s">
        <v>235</v>
      </c>
      <c r="AH364" s="16">
        <v>1</v>
      </c>
      <c r="AI364" s="21">
        <v>1</v>
      </c>
      <c r="AJ364" s="16">
        <v>2.1</v>
      </c>
      <c r="AK364" s="17">
        <v>2.1</v>
      </c>
      <c r="AL364" s="107">
        <v>2</v>
      </c>
      <c r="AM364" s="1">
        <v>2</v>
      </c>
      <c r="AN364" s="1">
        <v>2</v>
      </c>
      <c r="AO364" s="1">
        <v>0</v>
      </c>
      <c r="AP364" s="1">
        <v>0</v>
      </c>
      <c r="AQ364" s="17">
        <v>2</v>
      </c>
      <c r="AR364" s="1">
        <v>1</v>
      </c>
      <c r="AS364" s="1">
        <v>1</v>
      </c>
      <c r="AT364" s="17" t="s">
        <v>246</v>
      </c>
      <c r="AU364" s="17">
        <v>1</v>
      </c>
      <c r="AV364" s="17">
        <v>1</v>
      </c>
      <c r="AW364" s="1">
        <v>0</v>
      </c>
      <c r="AX364" s="1">
        <v>1</v>
      </c>
      <c r="AY364" s="1">
        <v>1</v>
      </c>
      <c r="AZ364" s="1">
        <v>0</v>
      </c>
      <c r="BA364" s="1">
        <v>0</v>
      </c>
      <c r="BB364" s="107">
        <v>0</v>
      </c>
      <c r="BC364" s="22">
        <v>0</v>
      </c>
      <c r="BD364" s="22">
        <v>0</v>
      </c>
      <c r="BE364" s="22"/>
      <c r="BF364" s="1">
        <v>0</v>
      </c>
      <c r="BG364" s="1">
        <v>0</v>
      </c>
      <c r="BH364" s="17">
        <v>0</v>
      </c>
      <c r="BI364" s="1">
        <v>0</v>
      </c>
      <c r="BJ364" s="17">
        <v>0</v>
      </c>
      <c r="BK364" s="23">
        <v>2</v>
      </c>
      <c r="BL364" s="1">
        <v>0</v>
      </c>
      <c r="BM364" s="1">
        <v>0</v>
      </c>
      <c r="BN364" s="1">
        <v>1</v>
      </c>
      <c r="BO364" s="1">
        <v>0</v>
      </c>
      <c r="BP364" s="1">
        <v>1</v>
      </c>
      <c r="BQ364" s="1">
        <v>1</v>
      </c>
      <c r="BR364" s="1">
        <v>1.49</v>
      </c>
      <c r="BS364" s="1">
        <v>1</v>
      </c>
      <c r="BT364" s="1">
        <v>1</v>
      </c>
      <c r="BU364" s="1">
        <v>1</v>
      </c>
      <c r="BW364" s="1">
        <v>8.11</v>
      </c>
      <c r="BX364" s="1">
        <v>2</v>
      </c>
      <c r="BY364" s="66">
        <v>3</v>
      </c>
      <c r="BZ364" s="123"/>
      <c r="CA364" s="1">
        <v>152</v>
      </c>
      <c r="CB364" s="24">
        <v>2</v>
      </c>
      <c r="CC364" s="24">
        <v>228</v>
      </c>
      <c r="CD364" s="48">
        <f t="shared" si="165"/>
        <v>4.56</v>
      </c>
      <c r="CE364" s="48">
        <v>3</v>
      </c>
      <c r="CF364" s="25">
        <v>0</v>
      </c>
      <c r="CG364" s="17">
        <v>0</v>
      </c>
      <c r="CH364" s="17">
        <v>0</v>
      </c>
      <c r="CI364" s="17">
        <v>0</v>
      </c>
      <c r="CJ364" s="17">
        <v>0</v>
      </c>
      <c r="CK364" s="17">
        <v>228</v>
      </c>
      <c r="CL364" s="1">
        <f t="shared" si="168"/>
        <v>4.56</v>
      </c>
      <c r="CM364" s="22">
        <v>14</v>
      </c>
      <c r="CN364" s="17">
        <v>1</v>
      </c>
      <c r="CO364" s="1">
        <v>60.1</v>
      </c>
      <c r="CP364" s="1">
        <v>3</v>
      </c>
      <c r="CQ364" s="1">
        <f t="shared" si="164"/>
        <v>6.01</v>
      </c>
      <c r="CR364" s="1">
        <v>1.22</v>
      </c>
      <c r="CS364" s="1">
        <f t="shared" si="166"/>
        <v>12.2</v>
      </c>
      <c r="CT364" s="22">
        <v>2</v>
      </c>
      <c r="CU364" s="22">
        <v>40</v>
      </c>
      <c r="CV364" s="107">
        <v>2</v>
      </c>
      <c r="CW364" s="22">
        <v>24.3</v>
      </c>
      <c r="CX364" s="26">
        <f t="shared" si="155"/>
        <v>1.38560627359831</v>
      </c>
      <c r="CY364" s="27">
        <f t="shared" si="156"/>
        <v>0.914500140574886</v>
      </c>
      <c r="CZ364" s="26">
        <f t="shared" si="157"/>
        <v>3.4</v>
      </c>
      <c r="DA364" s="28">
        <f t="shared" si="158"/>
        <v>-2.48549985942511</v>
      </c>
      <c r="DB364" s="22">
        <v>2</v>
      </c>
      <c r="DC364" s="1">
        <v>1</v>
      </c>
      <c r="DD364" s="17">
        <v>2</v>
      </c>
      <c r="DE364" s="29">
        <f t="shared" si="171"/>
        <v>0</v>
      </c>
      <c r="DF364" s="29">
        <v>0</v>
      </c>
      <c r="DG364" s="1">
        <v>10</v>
      </c>
      <c r="DH364" s="1">
        <f t="shared" si="167"/>
        <v>1</v>
      </c>
      <c r="DI364" s="1">
        <v>20</v>
      </c>
      <c r="DJ364" s="1">
        <f t="shared" si="159"/>
        <v>2</v>
      </c>
      <c r="DK364" s="17">
        <v>1</v>
      </c>
      <c r="DL364" s="1">
        <v>85</v>
      </c>
      <c r="DM364" s="1">
        <v>14</v>
      </c>
      <c r="DN364" s="1">
        <f t="shared" si="169"/>
        <v>1.4</v>
      </c>
      <c r="DO364" s="1">
        <v>9569</v>
      </c>
      <c r="DP364" s="1">
        <v>2</v>
      </c>
      <c r="DQ364" s="1">
        <f t="shared" si="170"/>
        <v>9.569</v>
      </c>
      <c r="DR364" s="1">
        <v>80</v>
      </c>
      <c r="DS364" s="25">
        <v>4.6</v>
      </c>
      <c r="DT364" s="1" t="s">
        <v>241</v>
      </c>
      <c r="DU364" s="1">
        <v>1</v>
      </c>
      <c r="DV364" s="1">
        <v>5</v>
      </c>
      <c r="DW364" s="1">
        <v>1</v>
      </c>
      <c r="DX364" s="20">
        <v>7.27</v>
      </c>
      <c r="DY364" s="1">
        <v>74</v>
      </c>
      <c r="DZ364" s="30">
        <v>138</v>
      </c>
      <c r="EA364" s="1">
        <v>182</v>
      </c>
      <c r="EB364" s="1">
        <v>12.9</v>
      </c>
      <c r="EC364" s="1">
        <v>73.4</v>
      </c>
      <c r="ED364" s="1">
        <v>1.13</v>
      </c>
      <c r="EE364" s="1">
        <v>34</v>
      </c>
      <c r="EF364" s="1">
        <v>27.1</v>
      </c>
      <c r="EG364" s="26">
        <f t="shared" si="172"/>
        <v>1.43296929087441</v>
      </c>
      <c r="EH364" s="26">
        <f t="shared" si="173"/>
        <v>0.945759731977108</v>
      </c>
      <c r="EI364" s="1">
        <f t="shared" si="174"/>
        <v>2.89</v>
      </c>
      <c r="EJ364" s="28">
        <f t="shared" si="175"/>
        <v>-1.94424026802289</v>
      </c>
      <c r="EK364" s="22">
        <v>2</v>
      </c>
      <c r="EL364" s="1">
        <v>2</v>
      </c>
      <c r="EM364" s="1">
        <v>100</v>
      </c>
      <c r="EN364" s="1">
        <v>204</v>
      </c>
      <c r="EO364" s="1">
        <v>81</v>
      </c>
      <c r="EP364" s="1">
        <v>15</v>
      </c>
      <c r="EQ364" s="1">
        <v>8054</v>
      </c>
      <c r="ER364" s="25">
        <v>75</v>
      </c>
      <c r="ES364" s="23"/>
      <c r="ET364" s="1">
        <v>1</v>
      </c>
      <c r="EU364" s="1">
        <v>10.09</v>
      </c>
      <c r="EV364" s="1">
        <v>67.8</v>
      </c>
      <c r="EW364" s="30">
        <v>143</v>
      </c>
      <c r="EX364" s="1">
        <v>184</v>
      </c>
      <c r="EY364" s="1">
        <v>12.9</v>
      </c>
      <c r="EZ364" s="1">
        <v>73.4</v>
      </c>
      <c r="FA364" s="1">
        <v>1.13</v>
      </c>
      <c r="FB364" s="1">
        <v>35</v>
      </c>
      <c r="FC364" s="1">
        <v>23.4</v>
      </c>
      <c r="FD364" s="1">
        <v>97</v>
      </c>
      <c r="FE364" s="1">
        <v>53</v>
      </c>
      <c r="FF364" s="1">
        <v>85</v>
      </c>
      <c r="FG364" s="1">
        <v>19</v>
      </c>
      <c r="FH364" s="1">
        <v>6845</v>
      </c>
      <c r="FI364" s="1">
        <v>75</v>
      </c>
      <c r="FK364" s="20">
        <v>37</v>
      </c>
      <c r="FL364" s="1">
        <v>36.5</v>
      </c>
      <c r="FN364" s="31">
        <v>0</v>
      </c>
      <c r="FO364" s="32">
        <v>0</v>
      </c>
      <c r="FP364" s="1">
        <v>2</v>
      </c>
      <c r="FQ364" s="1">
        <v>1</v>
      </c>
      <c r="FR364" s="1">
        <v>0</v>
      </c>
      <c r="FS364" s="1">
        <v>0</v>
      </c>
      <c r="FT364" s="1">
        <f t="shared" si="160"/>
        <v>0</v>
      </c>
      <c r="FU364" s="1">
        <v>0</v>
      </c>
      <c r="FV364" s="1">
        <f t="shared" si="161"/>
        <v>0</v>
      </c>
      <c r="FW364" s="1">
        <v>0</v>
      </c>
      <c r="FX364" s="1">
        <v>0</v>
      </c>
      <c r="FY364" s="17">
        <v>0</v>
      </c>
      <c r="FZ364" s="1">
        <v>0</v>
      </c>
      <c r="GB364" s="1">
        <v>0</v>
      </c>
      <c r="GC364" s="1">
        <v>0</v>
      </c>
      <c r="GD364" s="17">
        <v>0</v>
      </c>
      <c r="GE364" s="1">
        <v>0</v>
      </c>
      <c r="GG364" s="1">
        <v>0</v>
      </c>
      <c r="GH364" s="1">
        <v>0</v>
      </c>
      <c r="GI364" s="17">
        <v>0</v>
      </c>
      <c r="GJ364" s="1">
        <v>0</v>
      </c>
      <c r="GK364" s="1">
        <v>0</v>
      </c>
      <c r="GL364" s="1">
        <v>0</v>
      </c>
      <c r="GM364" s="32">
        <v>0</v>
      </c>
      <c r="GN364" s="17">
        <v>0</v>
      </c>
      <c r="GO364" s="17">
        <v>0</v>
      </c>
      <c r="GP364" s="1">
        <v>0</v>
      </c>
      <c r="GQ364" s="1">
        <v>0</v>
      </c>
      <c r="GR364" s="1">
        <v>0</v>
      </c>
      <c r="GS364" s="1">
        <v>0</v>
      </c>
      <c r="GT364" s="32">
        <v>0</v>
      </c>
      <c r="GU364" s="32">
        <v>0</v>
      </c>
      <c r="GV364" s="1">
        <v>0</v>
      </c>
      <c r="GW364" s="1">
        <v>0</v>
      </c>
      <c r="GX364" s="157">
        <v>0</v>
      </c>
      <c r="GY364" s="17">
        <v>0</v>
      </c>
      <c r="GZ364" s="17">
        <v>0</v>
      </c>
      <c r="HA364" s="25">
        <v>0</v>
      </c>
      <c r="HB364" s="1">
        <v>0</v>
      </c>
      <c r="HC364" s="17">
        <v>0</v>
      </c>
      <c r="HD364" s="170">
        <v>0</v>
      </c>
      <c r="HE364" s="17">
        <v>0</v>
      </c>
      <c r="HF364" s="17">
        <v>0</v>
      </c>
      <c r="HG364" s="17">
        <v>0</v>
      </c>
      <c r="HH364" s="17">
        <v>0</v>
      </c>
      <c r="HI364" s="17">
        <v>0</v>
      </c>
      <c r="HL364" s="1">
        <v>0</v>
      </c>
      <c r="HM364" s="1">
        <v>0</v>
      </c>
      <c r="HN364" s="1">
        <v>0</v>
      </c>
      <c r="HO364" s="1">
        <v>0</v>
      </c>
      <c r="HP364" s="1">
        <v>0</v>
      </c>
      <c r="HQ364" s="1">
        <v>0</v>
      </c>
      <c r="HR364" s="32">
        <v>0</v>
      </c>
      <c r="HS364" s="1">
        <v>0</v>
      </c>
      <c r="HT364" s="32">
        <v>0</v>
      </c>
      <c r="HU364" s="32">
        <v>0</v>
      </c>
      <c r="HW364" s="32">
        <v>0</v>
      </c>
      <c r="HX364" s="32">
        <v>0</v>
      </c>
      <c r="HY364" s="1">
        <f t="shared" si="162"/>
        <v>0</v>
      </c>
      <c r="HZ364" s="1">
        <v>0</v>
      </c>
      <c r="IA364" s="1">
        <f t="shared" si="163"/>
        <v>0</v>
      </c>
      <c r="IB364" s="1">
        <v>0</v>
      </c>
      <c r="IC364" s="1">
        <v>0</v>
      </c>
      <c r="ID364" s="23">
        <v>0</v>
      </c>
      <c r="IE364" s="23"/>
      <c r="IF364" s="23"/>
      <c r="IG364" s="36">
        <v>2</v>
      </c>
      <c r="IH364" s="37" t="s">
        <v>242</v>
      </c>
      <c r="II364" s="179">
        <v>0</v>
      </c>
      <c r="IJ364" s="1" t="s">
        <v>1421</v>
      </c>
      <c r="IL364" s="38" t="s">
        <v>242</v>
      </c>
      <c r="IM364" s="1">
        <v>0</v>
      </c>
      <c r="IN364" s="1">
        <v>0</v>
      </c>
      <c r="IO364" s="1">
        <v>0.84</v>
      </c>
      <c r="IQ364" s="1">
        <v>7.38</v>
      </c>
      <c r="IR364" s="1">
        <v>56.6</v>
      </c>
      <c r="IS364" s="1">
        <v>142</v>
      </c>
      <c r="IT364" s="1">
        <v>218</v>
      </c>
      <c r="IU364" s="1">
        <v>12.5</v>
      </c>
      <c r="IV364" s="1">
        <v>79.4</v>
      </c>
      <c r="IW364" s="1">
        <v>1.09</v>
      </c>
      <c r="IX364" s="1">
        <v>37</v>
      </c>
      <c r="IY364" s="1">
        <v>12.2</v>
      </c>
      <c r="IZ364" s="1">
        <v>11</v>
      </c>
      <c r="JA364" s="1">
        <v>20</v>
      </c>
      <c r="JB364" s="1">
        <v>84</v>
      </c>
      <c r="JC364" s="1">
        <v>19</v>
      </c>
      <c r="JD364" s="1">
        <v>8116</v>
      </c>
      <c r="JE364" s="23">
        <v>79</v>
      </c>
      <c r="JI364" s="38" t="s">
        <v>242</v>
      </c>
      <c r="JN364" s="23"/>
    </row>
    <row r="365" s="1" customFormat="1" ht="30" spans="1:274">
      <c r="A365" s="17">
        <v>212</v>
      </c>
      <c r="B365" s="49">
        <v>3001233800</v>
      </c>
      <c r="C365" s="49" t="s">
        <v>1422</v>
      </c>
      <c r="E365" s="49">
        <v>3</v>
      </c>
      <c r="F365" s="49">
        <v>2</v>
      </c>
      <c r="G365" s="17">
        <v>3</v>
      </c>
      <c r="H365" s="1">
        <v>1</v>
      </c>
      <c r="I365" s="71">
        <v>52.1758962702758</v>
      </c>
      <c r="J365" s="47">
        <v>1</v>
      </c>
      <c r="K365" s="68">
        <f t="shared" si="154"/>
        <v>5.21758962702758</v>
      </c>
      <c r="L365" s="49">
        <v>3</v>
      </c>
      <c r="M365" s="78">
        <v>23802</v>
      </c>
      <c r="N365" s="1">
        <v>1</v>
      </c>
      <c r="O365" s="1">
        <v>0</v>
      </c>
      <c r="P365" s="1">
        <v>1</v>
      </c>
      <c r="Q365" s="1">
        <v>0</v>
      </c>
      <c r="R365" s="1">
        <v>0</v>
      </c>
      <c r="S365" s="19">
        <v>360</v>
      </c>
      <c r="T365" s="83">
        <v>363</v>
      </c>
      <c r="U365" s="1">
        <v>1</v>
      </c>
      <c r="V365" s="1">
        <v>1</v>
      </c>
      <c r="W365" s="1">
        <v>1</v>
      </c>
      <c r="X365" s="1">
        <v>1</v>
      </c>
      <c r="Z365" s="88">
        <v>42859</v>
      </c>
      <c r="AA365" s="17">
        <v>243</v>
      </c>
      <c r="AB365" s="17" t="s">
        <v>1423</v>
      </c>
      <c r="AC365" s="1">
        <v>24.22</v>
      </c>
      <c r="AD365" s="1">
        <v>2</v>
      </c>
      <c r="AE365" s="20" t="s">
        <v>245</v>
      </c>
      <c r="AF365" s="16"/>
      <c r="AG365" s="16" t="s">
        <v>235</v>
      </c>
      <c r="AH365" s="16">
        <v>1</v>
      </c>
      <c r="AI365" s="21">
        <v>1</v>
      </c>
      <c r="AJ365" s="16">
        <v>1.6</v>
      </c>
      <c r="AK365" s="17">
        <v>1.6</v>
      </c>
      <c r="AL365" s="22">
        <v>1</v>
      </c>
      <c r="AM365" s="1">
        <v>1</v>
      </c>
      <c r="AN365" s="1">
        <v>1</v>
      </c>
      <c r="AO365" s="1">
        <v>0</v>
      </c>
      <c r="AP365" s="1">
        <v>0</v>
      </c>
      <c r="AQ365" s="17">
        <v>1</v>
      </c>
      <c r="AR365" s="1">
        <v>1</v>
      </c>
      <c r="AS365" s="1">
        <v>1</v>
      </c>
      <c r="AT365" s="17">
        <v>0</v>
      </c>
      <c r="AU365" s="17">
        <v>0</v>
      </c>
      <c r="AV365" s="17">
        <v>0</v>
      </c>
      <c r="AW365" s="1">
        <v>0</v>
      </c>
      <c r="AX365" s="1">
        <v>1</v>
      </c>
      <c r="AY365" s="66">
        <v>1</v>
      </c>
      <c r="AZ365" s="3">
        <v>0.5</v>
      </c>
      <c r="BA365" s="1">
        <v>0.5</v>
      </c>
      <c r="BB365" s="22">
        <v>1</v>
      </c>
      <c r="BC365" s="22">
        <v>0</v>
      </c>
      <c r="BD365" s="22">
        <v>0</v>
      </c>
      <c r="BE365" s="22"/>
      <c r="BF365" s="1">
        <v>0</v>
      </c>
      <c r="BG365" s="1">
        <v>0</v>
      </c>
      <c r="BH365" s="17">
        <v>0</v>
      </c>
      <c r="BI365" s="1">
        <v>0</v>
      </c>
      <c r="BJ365" s="17">
        <v>0</v>
      </c>
      <c r="BK365" s="23">
        <v>1</v>
      </c>
      <c r="BL365" s="1">
        <v>0</v>
      </c>
      <c r="BM365" s="1">
        <v>0</v>
      </c>
      <c r="BN365" s="1">
        <v>0</v>
      </c>
      <c r="BO365" s="1">
        <v>0</v>
      </c>
      <c r="BP365" s="1">
        <v>4</v>
      </c>
      <c r="BQ365" s="1">
        <v>3</v>
      </c>
      <c r="BR365" s="1">
        <v>471.8</v>
      </c>
      <c r="BS365" s="1">
        <v>3</v>
      </c>
      <c r="BT365" s="1">
        <v>3</v>
      </c>
      <c r="BU365" s="1">
        <v>4</v>
      </c>
      <c r="BW365" s="1">
        <v>7.07</v>
      </c>
      <c r="BX365" s="1">
        <v>2</v>
      </c>
      <c r="BY365" s="66">
        <v>3</v>
      </c>
      <c r="BZ365" s="1">
        <v>68.04</v>
      </c>
      <c r="CA365" s="1">
        <v>125</v>
      </c>
      <c r="CB365" s="24">
        <v>2</v>
      </c>
      <c r="CC365" s="24">
        <v>243</v>
      </c>
      <c r="CD365" s="48">
        <f t="shared" si="165"/>
        <v>4.86</v>
      </c>
      <c r="CE365" s="48">
        <v>3</v>
      </c>
      <c r="CF365" s="25">
        <v>0</v>
      </c>
      <c r="CG365" s="17">
        <v>0</v>
      </c>
      <c r="CH365" s="17">
        <v>0</v>
      </c>
      <c r="CI365" s="17">
        <v>0</v>
      </c>
      <c r="CJ365" s="17">
        <v>0</v>
      </c>
      <c r="CK365" s="17">
        <v>243</v>
      </c>
      <c r="CL365" s="1">
        <f t="shared" si="168"/>
        <v>4.86</v>
      </c>
      <c r="CM365" s="22">
        <v>10.3</v>
      </c>
      <c r="CN365" s="17">
        <v>1</v>
      </c>
      <c r="CO365" s="1">
        <v>112.8</v>
      </c>
      <c r="CP365" s="17">
        <v>7</v>
      </c>
      <c r="CQ365" s="1">
        <f t="shared" si="164"/>
        <v>11.28</v>
      </c>
      <c r="CR365" s="1">
        <v>0.89</v>
      </c>
      <c r="CS365" s="1">
        <f t="shared" si="166"/>
        <v>8.9</v>
      </c>
      <c r="CT365" s="107">
        <v>1</v>
      </c>
      <c r="CU365" s="22">
        <v>44</v>
      </c>
      <c r="CV365" s="107">
        <v>2</v>
      </c>
      <c r="CW365" s="22">
        <v>5.6</v>
      </c>
      <c r="CX365" s="26">
        <f t="shared" si="155"/>
        <v>0.7481880270062</v>
      </c>
      <c r="CY365" s="27">
        <f t="shared" si="156"/>
        <v>0.493804097824092</v>
      </c>
      <c r="CZ365" s="26">
        <f t="shared" si="157"/>
        <v>3.74</v>
      </c>
      <c r="DA365" s="28">
        <f t="shared" si="158"/>
        <v>-3.24619590217591</v>
      </c>
      <c r="DB365" s="107">
        <v>1</v>
      </c>
      <c r="DC365" s="1">
        <v>1</v>
      </c>
      <c r="DD365" s="17"/>
      <c r="DG365" s="1">
        <v>43</v>
      </c>
      <c r="DH365" s="1">
        <f t="shared" si="167"/>
        <v>4.3</v>
      </c>
      <c r="DI365" s="1">
        <v>31</v>
      </c>
      <c r="DJ365" s="1">
        <f t="shared" si="159"/>
        <v>3.1</v>
      </c>
      <c r="DK365" s="17">
        <v>2</v>
      </c>
      <c r="DL365" s="1">
        <v>113</v>
      </c>
      <c r="DM365" s="1">
        <v>601</v>
      </c>
      <c r="DN365" s="1">
        <f t="shared" si="169"/>
        <v>60.1</v>
      </c>
      <c r="DO365" s="1">
        <v>6809</v>
      </c>
      <c r="DP365" s="1">
        <v>2</v>
      </c>
      <c r="DQ365" s="1">
        <f t="shared" si="170"/>
        <v>6.809</v>
      </c>
      <c r="DR365" s="1">
        <v>63</v>
      </c>
      <c r="DS365" s="25">
        <v>7</v>
      </c>
      <c r="DT365" s="1" t="s">
        <v>241</v>
      </c>
      <c r="DU365" s="1">
        <v>1</v>
      </c>
      <c r="DV365" s="1">
        <v>5</v>
      </c>
      <c r="DW365" s="1">
        <v>1</v>
      </c>
      <c r="DX365" s="20"/>
      <c r="DZ365" s="30"/>
      <c r="EK365" s="22"/>
      <c r="ER365" s="25"/>
      <c r="ES365" s="23"/>
      <c r="ET365" s="1">
        <v>1</v>
      </c>
      <c r="EU365" s="1">
        <v>9.19</v>
      </c>
      <c r="EV365" s="1">
        <v>72.4</v>
      </c>
      <c r="EW365" s="30">
        <v>119</v>
      </c>
      <c r="EX365" s="1">
        <v>212</v>
      </c>
      <c r="EY365" s="1">
        <v>11.5</v>
      </c>
      <c r="EZ365" s="1">
        <v>88.3</v>
      </c>
      <c r="FA365" s="1">
        <v>1</v>
      </c>
      <c r="FB365" s="1">
        <v>38</v>
      </c>
      <c r="FC365" s="1">
        <v>14.5</v>
      </c>
      <c r="FD365" s="1">
        <v>111</v>
      </c>
      <c r="FE365" s="1">
        <v>37</v>
      </c>
      <c r="FF365" s="1">
        <v>130</v>
      </c>
      <c r="FG365" s="1">
        <v>361</v>
      </c>
      <c r="FH365" s="1">
        <v>5446</v>
      </c>
      <c r="FI365" s="1">
        <v>56</v>
      </c>
      <c r="FK365" s="20">
        <v>37.5</v>
      </c>
      <c r="FL365" s="1">
        <v>36.7</v>
      </c>
      <c r="FN365" s="31">
        <v>1</v>
      </c>
      <c r="FO365" s="32">
        <v>0</v>
      </c>
      <c r="FP365" s="1">
        <v>2</v>
      </c>
      <c r="FQ365" s="1">
        <v>1</v>
      </c>
      <c r="FR365" s="1">
        <v>0</v>
      </c>
      <c r="FS365" s="1">
        <v>0</v>
      </c>
      <c r="FT365" s="1">
        <f t="shared" si="160"/>
        <v>0</v>
      </c>
      <c r="FU365" s="1">
        <v>0</v>
      </c>
      <c r="FV365" s="1">
        <f t="shared" si="161"/>
        <v>0</v>
      </c>
      <c r="FW365" s="1">
        <v>0</v>
      </c>
      <c r="FX365" s="1">
        <v>0</v>
      </c>
      <c r="FY365" s="17">
        <v>0</v>
      </c>
      <c r="FZ365" s="1">
        <v>0</v>
      </c>
      <c r="GB365" s="1">
        <v>0</v>
      </c>
      <c r="GC365" s="1">
        <v>0</v>
      </c>
      <c r="GD365" s="17">
        <v>0</v>
      </c>
      <c r="GE365" s="1">
        <v>0</v>
      </c>
      <c r="GG365" s="1">
        <v>0</v>
      </c>
      <c r="GH365" s="1">
        <v>0</v>
      </c>
      <c r="GI365" s="17">
        <v>0</v>
      </c>
      <c r="GJ365" s="1">
        <v>0</v>
      </c>
      <c r="GK365" s="1">
        <v>0</v>
      </c>
      <c r="GL365" s="1">
        <v>0</v>
      </c>
      <c r="GM365" s="32">
        <v>0</v>
      </c>
      <c r="GN365" s="17">
        <v>0</v>
      </c>
      <c r="GO365" s="17">
        <v>0</v>
      </c>
      <c r="GP365" s="1">
        <v>0</v>
      </c>
      <c r="GQ365" s="1">
        <v>0</v>
      </c>
      <c r="GR365" s="1">
        <v>0</v>
      </c>
      <c r="GS365" s="1">
        <v>0</v>
      </c>
      <c r="GT365" s="32">
        <v>0</v>
      </c>
      <c r="GU365" s="32">
        <v>0</v>
      </c>
      <c r="GV365" s="1">
        <v>0</v>
      </c>
      <c r="GW365" s="1">
        <v>0</v>
      </c>
      <c r="GX365" s="157">
        <v>0</v>
      </c>
      <c r="GY365" s="17">
        <v>0</v>
      </c>
      <c r="GZ365" s="17">
        <v>0</v>
      </c>
      <c r="HA365" s="25">
        <v>0</v>
      </c>
      <c r="HB365" s="1">
        <v>0</v>
      </c>
      <c r="HC365" s="17">
        <v>0</v>
      </c>
      <c r="HD365" s="170">
        <v>0</v>
      </c>
      <c r="HE365" s="17">
        <v>0</v>
      </c>
      <c r="HF365" s="17">
        <v>0</v>
      </c>
      <c r="HG365" s="17">
        <v>0</v>
      </c>
      <c r="HH365" s="17">
        <v>0</v>
      </c>
      <c r="HI365" s="17">
        <v>0</v>
      </c>
      <c r="HL365" s="1">
        <v>0</v>
      </c>
      <c r="HM365" s="1">
        <v>0</v>
      </c>
      <c r="HN365" s="1">
        <v>0</v>
      </c>
      <c r="HO365" s="1">
        <v>0</v>
      </c>
      <c r="HP365" s="1">
        <v>0</v>
      </c>
      <c r="HQ365" s="1">
        <v>0</v>
      </c>
      <c r="HR365" s="32">
        <v>0</v>
      </c>
      <c r="HS365" s="1">
        <v>0</v>
      </c>
      <c r="HT365" s="32">
        <v>0</v>
      </c>
      <c r="HU365" s="32">
        <v>0</v>
      </c>
      <c r="HW365" s="32">
        <v>0</v>
      </c>
      <c r="HX365" s="32">
        <v>0</v>
      </c>
      <c r="HY365" s="1">
        <f t="shared" si="162"/>
        <v>0</v>
      </c>
      <c r="HZ365" s="1">
        <v>0</v>
      </c>
      <c r="IA365" s="1">
        <f t="shared" si="163"/>
        <v>0</v>
      </c>
      <c r="IB365" s="1">
        <v>0</v>
      </c>
      <c r="IC365" s="1">
        <v>0</v>
      </c>
      <c r="ID365" s="23" t="s">
        <v>1424</v>
      </c>
      <c r="IE365" s="23"/>
      <c r="IF365" s="23"/>
      <c r="IG365" s="36">
        <v>1</v>
      </c>
      <c r="IH365" s="37" t="s">
        <v>242</v>
      </c>
      <c r="II365" s="179">
        <v>0</v>
      </c>
      <c r="IJ365" s="1" t="s">
        <v>1425</v>
      </c>
      <c r="IL365" s="38" t="s">
        <v>242</v>
      </c>
      <c r="IM365" s="1">
        <v>0</v>
      </c>
      <c r="IN365" s="1">
        <v>0</v>
      </c>
      <c r="IO365" s="1">
        <v>4.72</v>
      </c>
      <c r="IQ365" s="1">
        <v>5.52</v>
      </c>
      <c r="IR365" s="1">
        <v>60</v>
      </c>
      <c r="IS365" s="1">
        <v>78</v>
      </c>
      <c r="IT365" s="1">
        <v>300</v>
      </c>
      <c r="IU365" s="1">
        <v>11.8</v>
      </c>
      <c r="IV365" s="1">
        <v>85.5</v>
      </c>
      <c r="IW365" s="1">
        <v>1.03</v>
      </c>
      <c r="IX365" s="1">
        <v>41</v>
      </c>
      <c r="IY365" s="1">
        <v>7.9</v>
      </c>
      <c r="IZ365" s="1">
        <v>15</v>
      </c>
      <c r="JA365" s="1">
        <v>14</v>
      </c>
      <c r="JB365" s="1">
        <v>118</v>
      </c>
      <c r="JC365" s="1">
        <v>100</v>
      </c>
      <c r="JD365" s="1">
        <v>5664</v>
      </c>
      <c r="JE365" s="23">
        <v>69</v>
      </c>
      <c r="JI365" s="38" t="s">
        <v>242</v>
      </c>
      <c r="JN365" s="23"/>
    </row>
    <row r="366" s="3" customFormat="1" ht="45" spans="2:274">
      <c r="B366" s="54"/>
      <c r="C366" s="54"/>
      <c r="E366" s="54">
        <v>3</v>
      </c>
      <c r="F366" s="49">
        <v>2</v>
      </c>
      <c r="G366" s="66">
        <v>3</v>
      </c>
      <c r="H366" s="66">
        <v>1</v>
      </c>
      <c r="I366" s="71">
        <v>53.5701465294326</v>
      </c>
      <c r="J366" s="47">
        <v>1</v>
      </c>
      <c r="K366" s="68">
        <f t="shared" si="154"/>
        <v>5.35701465294326</v>
      </c>
      <c r="L366" s="49">
        <v>3</v>
      </c>
      <c r="M366" s="79">
        <v>23802</v>
      </c>
      <c r="N366" s="66">
        <v>1</v>
      </c>
      <c r="O366" s="66">
        <v>0</v>
      </c>
      <c r="P366" s="66">
        <v>1</v>
      </c>
      <c r="Q366" s="66">
        <v>0</v>
      </c>
      <c r="R366" s="1">
        <v>0</v>
      </c>
      <c r="S366" s="19">
        <v>361</v>
      </c>
      <c r="T366" s="83">
        <v>364</v>
      </c>
      <c r="U366" s="3">
        <v>2</v>
      </c>
      <c r="V366" s="3">
        <v>2</v>
      </c>
      <c r="W366" s="1">
        <v>2</v>
      </c>
      <c r="X366" s="1">
        <v>1</v>
      </c>
      <c r="Z366" s="92">
        <v>43368</v>
      </c>
      <c r="AA366" s="66">
        <v>283</v>
      </c>
      <c r="AB366" s="66">
        <v>0</v>
      </c>
      <c r="AC366" s="3">
        <v>24.22</v>
      </c>
      <c r="AD366" s="1">
        <v>2</v>
      </c>
      <c r="AE366" s="95" t="s">
        <v>1426</v>
      </c>
      <c r="AF366" s="94"/>
      <c r="AG366" s="94" t="s">
        <v>235</v>
      </c>
      <c r="AH366" s="94">
        <v>1</v>
      </c>
      <c r="AI366" s="21">
        <v>1</v>
      </c>
      <c r="AJ366" s="94">
        <v>1.1</v>
      </c>
      <c r="AK366" s="66">
        <v>1.1</v>
      </c>
      <c r="AL366" s="22">
        <v>1</v>
      </c>
      <c r="AM366" s="3">
        <v>1</v>
      </c>
      <c r="AN366" s="3">
        <v>1</v>
      </c>
      <c r="AO366" s="3">
        <v>0</v>
      </c>
      <c r="AP366" s="3">
        <v>0</v>
      </c>
      <c r="AQ366" s="66">
        <v>1</v>
      </c>
      <c r="AR366" s="1">
        <v>1</v>
      </c>
      <c r="AS366" s="66">
        <v>1</v>
      </c>
      <c r="AT366" s="66">
        <v>0</v>
      </c>
      <c r="AU366" s="66">
        <v>0</v>
      </c>
      <c r="AV366" s="66">
        <v>0</v>
      </c>
      <c r="AW366" s="3">
        <v>0</v>
      </c>
      <c r="AX366" s="3">
        <v>1</v>
      </c>
      <c r="AY366" s="3">
        <v>1</v>
      </c>
      <c r="AZ366" s="3">
        <v>0.5</v>
      </c>
      <c r="BA366" s="1">
        <v>0.5</v>
      </c>
      <c r="BB366" s="22">
        <v>1</v>
      </c>
      <c r="BC366" s="22">
        <v>0</v>
      </c>
      <c r="BD366" s="3">
        <v>0</v>
      </c>
      <c r="BF366" s="3">
        <v>0</v>
      </c>
      <c r="BG366" s="3">
        <v>0</v>
      </c>
      <c r="BH366" s="17">
        <v>0</v>
      </c>
      <c r="BI366" s="3">
        <v>0</v>
      </c>
      <c r="BJ366" s="66">
        <v>0</v>
      </c>
      <c r="BK366" s="118">
        <v>1</v>
      </c>
      <c r="BL366" s="3">
        <v>0</v>
      </c>
      <c r="BM366" s="3">
        <v>0</v>
      </c>
      <c r="BN366" s="3">
        <v>0</v>
      </c>
      <c r="BO366" s="3">
        <v>0</v>
      </c>
      <c r="BP366" s="1">
        <v>4</v>
      </c>
      <c r="BQ366" s="1">
        <v>3</v>
      </c>
      <c r="BR366" s="3">
        <v>4.9</v>
      </c>
      <c r="BS366" s="1">
        <v>1</v>
      </c>
      <c r="BT366" s="1">
        <v>2</v>
      </c>
      <c r="BU366" s="1">
        <v>2</v>
      </c>
      <c r="BW366" s="3">
        <v>6.95</v>
      </c>
      <c r="BX366" s="1">
        <v>2</v>
      </c>
      <c r="BY366" s="66">
        <v>3</v>
      </c>
      <c r="BZ366" s="3">
        <v>62.3</v>
      </c>
      <c r="CA366" s="3">
        <v>134</v>
      </c>
      <c r="CB366" s="24">
        <v>2</v>
      </c>
      <c r="CC366" s="3">
        <v>283</v>
      </c>
      <c r="CD366" s="48">
        <f t="shared" si="165"/>
        <v>5.66</v>
      </c>
      <c r="CE366" s="48">
        <v>3</v>
      </c>
      <c r="CF366" s="129">
        <v>0</v>
      </c>
      <c r="CG366" s="3">
        <v>0</v>
      </c>
      <c r="CH366" s="3">
        <v>0</v>
      </c>
      <c r="CI366" s="3">
        <v>0</v>
      </c>
      <c r="CJ366" s="3">
        <v>0</v>
      </c>
      <c r="CK366" s="3">
        <v>283</v>
      </c>
      <c r="CL366" s="1">
        <f t="shared" si="168"/>
        <v>5.66</v>
      </c>
      <c r="CM366" s="3">
        <v>10.2</v>
      </c>
      <c r="CN366" s="17">
        <v>1</v>
      </c>
      <c r="CO366" s="3">
        <v>122</v>
      </c>
      <c r="CP366" s="1">
        <v>9</v>
      </c>
      <c r="CQ366" s="1">
        <f t="shared" si="164"/>
        <v>12.2</v>
      </c>
      <c r="CR366" s="3">
        <v>0.88</v>
      </c>
      <c r="CS366" s="1">
        <f t="shared" si="166"/>
        <v>8.8</v>
      </c>
      <c r="CT366" s="107">
        <v>1</v>
      </c>
      <c r="CU366" s="3">
        <v>46</v>
      </c>
      <c r="CV366" s="107">
        <v>2</v>
      </c>
      <c r="CW366" s="3">
        <v>2.6</v>
      </c>
      <c r="CX366" s="26">
        <f t="shared" si="155"/>
        <v>0.414973347970818</v>
      </c>
      <c r="CY366" s="27">
        <f t="shared" si="156"/>
        <v>0.27388240966074</v>
      </c>
      <c r="CZ366" s="26">
        <f t="shared" si="157"/>
        <v>3.91</v>
      </c>
      <c r="DA366" s="28">
        <f t="shared" si="158"/>
        <v>-3.63611759033926</v>
      </c>
      <c r="DB366" s="107">
        <v>1</v>
      </c>
      <c r="DC366" s="1">
        <v>1</v>
      </c>
      <c r="DD366" s="66">
        <v>1</v>
      </c>
      <c r="DE366" s="29">
        <f t="shared" ref="DE366:DE397" si="176">DD366-DB366</f>
        <v>0</v>
      </c>
      <c r="DF366" s="29">
        <v>0</v>
      </c>
      <c r="DG366" s="3">
        <v>23</v>
      </c>
      <c r="DH366" s="1">
        <f t="shared" si="167"/>
        <v>2.3</v>
      </c>
      <c r="DI366" s="3">
        <v>21</v>
      </c>
      <c r="DJ366" s="1">
        <f t="shared" si="159"/>
        <v>2.1</v>
      </c>
      <c r="DK366" s="17">
        <v>1</v>
      </c>
      <c r="DL366" s="3">
        <v>124</v>
      </c>
      <c r="DM366" s="3">
        <v>111</v>
      </c>
      <c r="DN366" s="1">
        <f t="shared" si="169"/>
        <v>11.1</v>
      </c>
      <c r="DO366" s="3">
        <v>9004</v>
      </c>
      <c r="DP366" s="1">
        <v>2</v>
      </c>
      <c r="DQ366" s="1">
        <f t="shared" si="170"/>
        <v>9.004</v>
      </c>
      <c r="DR366" s="3">
        <v>66</v>
      </c>
      <c r="DS366" s="129">
        <v>9.1</v>
      </c>
      <c r="DT366" s="3" t="s">
        <v>241</v>
      </c>
      <c r="DU366" s="3">
        <v>1</v>
      </c>
      <c r="DV366" s="3">
        <v>5</v>
      </c>
      <c r="DW366" s="1">
        <v>1</v>
      </c>
      <c r="DX366" s="95">
        <v>7.56</v>
      </c>
      <c r="DY366" s="3">
        <v>67.6</v>
      </c>
      <c r="DZ366" s="30">
        <v>123</v>
      </c>
      <c r="EA366" s="3">
        <v>199</v>
      </c>
      <c r="EB366" s="3">
        <v>10.3</v>
      </c>
      <c r="EC366" s="3">
        <v>121.5</v>
      </c>
      <c r="ED366" s="3">
        <v>0.89</v>
      </c>
      <c r="EE366" s="3">
        <v>43</v>
      </c>
      <c r="EF366" s="3">
        <v>8.8</v>
      </c>
      <c r="EG366" s="26">
        <f t="shared" ref="EG366:EG397" si="177">LOG10(EF366)</f>
        <v>0.944482672150169</v>
      </c>
      <c r="EH366" s="26">
        <f t="shared" ref="EH366:EH397" si="178">0.66*EG366</f>
        <v>0.623358563619111</v>
      </c>
      <c r="EI366" s="1">
        <f t="shared" ref="EI366:EI397" si="179">0.085*EE366</f>
        <v>3.655</v>
      </c>
      <c r="EJ366" s="28">
        <f t="shared" ref="EJ366:EJ397" si="180">EH366-EI366</f>
        <v>-3.03164143638089</v>
      </c>
      <c r="EK366" s="22">
        <v>1</v>
      </c>
      <c r="EL366" s="3">
        <v>1</v>
      </c>
      <c r="EM366" s="3">
        <v>70</v>
      </c>
      <c r="EN366" s="3">
        <v>70</v>
      </c>
      <c r="EO366" s="3">
        <v>108</v>
      </c>
      <c r="EP366" s="3">
        <v>125</v>
      </c>
      <c r="EQ366" s="3">
        <v>8624</v>
      </c>
      <c r="ER366" s="129">
        <v>63</v>
      </c>
      <c r="ES366" s="118"/>
      <c r="ET366" s="3">
        <v>0</v>
      </c>
      <c r="EW366" s="30"/>
      <c r="FK366" s="95">
        <v>36.8</v>
      </c>
      <c r="FL366" s="3">
        <v>36.5</v>
      </c>
      <c r="FM366" s="1"/>
      <c r="FN366" s="31">
        <v>0</v>
      </c>
      <c r="FO366" s="32">
        <v>0</v>
      </c>
      <c r="FP366" s="3">
        <v>0</v>
      </c>
      <c r="FQ366" s="1">
        <v>0</v>
      </c>
      <c r="FR366" s="3">
        <v>0</v>
      </c>
      <c r="FS366" s="1">
        <v>0</v>
      </c>
      <c r="FT366" s="1">
        <f t="shared" si="160"/>
        <v>0</v>
      </c>
      <c r="FU366" s="66">
        <v>0</v>
      </c>
      <c r="FV366" s="1">
        <f t="shared" si="161"/>
        <v>0</v>
      </c>
      <c r="FW366" s="1">
        <v>0</v>
      </c>
      <c r="FX366" s="1">
        <v>0</v>
      </c>
      <c r="FY366" s="17">
        <v>0</v>
      </c>
      <c r="FZ366" s="1">
        <v>0</v>
      </c>
      <c r="GA366" s="17"/>
      <c r="GB366" s="1">
        <v>0</v>
      </c>
      <c r="GC366" s="17">
        <v>0</v>
      </c>
      <c r="GD366" s="17">
        <v>0</v>
      </c>
      <c r="GE366" s="1">
        <v>0</v>
      </c>
      <c r="GF366" s="17"/>
      <c r="GG366" s="1">
        <v>0</v>
      </c>
      <c r="GH366" s="17">
        <v>0</v>
      </c>
      <c r="GI366" s="17">
        <v>0</v>
      </c>
      <c r="GJ366" s="1">
        <v>0</v>
      </c>
      <c r="GK366" s="3">
        <v>0</v>
      </c>
      <c r="GL366" s="3">
        <v>0</v>
      </c>
      <c r="GM366" s="32">
        <v>0</v>
      </c>
      <c r="GN366" s="17">
        <v>0</v>
      </c>
      <c r="GO366" s="66">
        <v>0</v>
      </c>
      <c r="GP366" s="1">
        <v>0</v>
      </c>
      <c r="GQ366" s="1">
        <v>0</v>
      </c>
      <c r="GR366" s="66">
        <v>0</v>
      </c>
      <c r="GS366" s="1">
        <v>0</v>
      </c>
      <c r="GT366" s="32">
        <v>0</v>
      </c>
      <c r="GU366" s="32">
        <v>0</v>
      </c>
      <c r="GV366" s="3">
        <v>0</v>
      </c>
      <c r="GW366" s="3">
        <v>0</v>
      </c>
      <c r="GX366" s="157">
        <v>0</v>
      </c>
      <c r="GY366" s="66">
        <v>0</v>
      </c>
      <c r="GZ366" s="17">
        <v>0</v>
      </c>
      <c r="HA366" s="129">
        <v>0</v>
      </c>
      <c r="HB366" s="3">
        <v>0</v>
      </c>
      <c r="HC366" s="17">
        <v>0</v>
      </c>
      <c r="HD366" s="170">
        <v>0</v>
      </c>
      <c r="HE366" s="17">
        <v>0</v>
      </c>
      <c r="HF366" s="17">
        <v>0</v>
      </c>
      <c r="HG366" s="17">
        <v>0</v>
      </c>
      <c r="HH366" s="17">
        <v>0</v>
      </c>
      <c r="HI366" s="17">
        <v>0</v>
      </c>
      <c r="HL366" s="3">
        <v>0</v>
      </c>
      <c r="HM366" s="3">
        <v>0</v>
      </c>
      <c r="HN366" s="3">
        <v>0</v>
      </c>
      <c r="HO366" s="3">
        <v>0</v>
      </c>
      <c r="HP366" s="3">
        <v>0</v>
      </c>
      <c r="HQ366" s="3">
        <v>0</v>
      </c>
      <c r="HR366" s="32">
        <v>0</v>
      </c>
      <c r="HS366" s="1">
        <v>0</v>
      </c>
      <c r="HT366" s="32">
        <v>0</v>
      </c>
      <c r="HU366" s="32">
        <v>0</v>
      </c>
      <c r="HV366" s="1"/>
      <c r="HW366" s="32">
        <v>0</v>
      </c>
      <c r="HX366" s="32">
        <v>0</v>
      </c>
      <c r="HY366" s="1">
        <f t="shared" si="162"/>
        <v>0</v>
      </c>
      <c r="HZ366" s="1">
        <v>0</v>
      </c>
      <c r="IA366" s="1">
        <f t="shared" si="163"/>
        <v>0</v>
      </c>
      <c r="IB366" s="1">
        <v>0</v>
      </c>
      <c r="IC366" s="3">
        <v>0</v>
      </c>
      <c r="ID366" s="118">
        <v>0</v>
      </c>
      <c r="IE366" s="118"/>
      <c r="IF366" s="118"/>
      <c r="IG366" s="115">
        <v>1</v>
      </c>
      <c r="IH366" s="118" t="s">
        <v>242</v>
      </c>
      <c r="II366" s="179">
        <v>0</v>
      </c>
      <c r="IJ366" s="3" t="s">
        <v>1306</v>
      </c>
      <c r="IK366" s="3" t="s">
        <v>418</v>
      </c>
      <c r="IL366" s="3" t="s">
        <v>242</v>
      </c>
      <c r="IM366" s="3">
        <v>0</v>
      </c>
      <c r="IN366" s="3">
        <v>0</v>
      </c>
      <c r="IO366" s="3">
        <v>4.88</v>
      </c>
      <c r="IQ366" s="3">
        <v>6.94</v>
      </c>
      <c r="IR366" s="3">
        <v>58.3</v>
      </c>
      <c r="IS366" s="3">
        <v>129</v>
      </c>
      <c r="IT366" s="3">
        <v>228</v>
      </c>
      <c r="IU366" s="3">
        <v>11.1</v>
      </c>
      <c r="IV366" s="3">
        <v>110</v>
      </c>
      <c r="IW366" s="3">
        <v>0.96</v>
      </c>
      <c r="IX366" s="3">
        <v>39</v>
      </c>
      <c r="IY366" s="3">
        <v>4.6</v>
      </c>
      <c r="IZ366" s="3">
        <v>18</v>
      </c>
      <c r="JA366" s="3">
        <v>13</v>
      </c>
      <c r="JB366" s="3">
        <v>100</v>
      </c>
      <c r="JC366" s="3">
        <v>68</v>
      </c>
      <c r="JD366" s="3">
        <v>7882</v>
      </c>
      <c r="JE366" s="118">
        <v>60</v>
      </c>
      <c r="JI366" s="3" t="s">
        <v>242</v>
      </c>
      <c r="JN366" s="118"/>
    </row>
    <row r="367" s="3" customFormat="1" ht="30" spans="2:274">
      <c r="B367" s="54"/>
      <c r="C367" s="54"/>
      <c r="E367" s="54">
        <v>3</v>
      </c>
      <c r="F367" s="49">
        <v>2</v>
      </c>
      <c r="G367" s="66">
        <v>3</v>
      </c>
      <c r="H367" s="66">
        <v>1</v>
      </c>
      <c r="I367" s="71">
        <v>55.6386036960986</v>
      </c>
      <c r="J367" s="47">
        <v>1</v>
      </c>
      <c r="K367" s="68">
        <f t="shared" si="154"/>
        <v>5.56386036960986</v>
      </c>
      <c r="L367" s="49">
        <v>3</v>
      </c>
      <c r="M367" s="79">
        <v>23802</v>
      </c>
      <c r="N367" s="66">
        <v>1</v>
      </c>
      <c r="O367" s="66">
        <v>0</v>
      </c>
      <c r="P367" s="66">
        <v>1</v>
      </c>
      <c r="Q367" s="66">
        <v>0</v>
      </c>
      <c r="R367" s="1">
        <v>0</v>
      </c>
      <c r="S367" s="19">
        <v>362</v>
      </c>
      <c r="T367" s="83">
        <v>365</v>
      </c>
      <c r="U367" s="3">
        <v>3</v>
      </c>
      <c r="V367" s="3">
        <v>3</v>
      </c>
      <c r="W367" s="1">
        <v>2</v>
      </c>
      <c r="X367" s="1">
        <v>2</v>
      </c>
      <c r="Z367" s="92">
        <v>44124</v>
      </c>
      <c r="AA367" s="66">
        <v>228</v>
      </c>
      <c r="AB367" s="66" t="s">
        <v>1427</v>
      </c>
      <c r="AC367" s="3">
        <v>25.35</v>
      </c>
      <c r="AD367" s="1">
        <v>2</v>
      </c>
      <c r="AE367" s="95" t="s">
        <v>333</v>
      </c>
      <c r="AF367" s="94"/>
      <c r="AG367" s="94" t="s">
        <v>235</v>
      </c>
      <c r="AH367" s="94">
        <v>1</v>
      </c>
      <c r="AI367" s="21">
        <v>1</v>
      </c>
      <c r="AJ367" s="94">
        <v>1.2</v>
      </c>
      <c r="AK367" s="66">
        <v>1.2</v>
      </c>
      <c r="AL367" s="22">
        <v>1</v>
      </c>
      <c r="AM367" s="3">
        <v>1</v>
      </c>
      <c r="AN367" s="3">
        <v>1</v>
      </c>
      <c r="AO367" s="3">
        <v>0</v>
      </c>
      <c r="AP367" s="3">
        <v>0</v>
      </c>
      <c r="AQ367" s="66">
        <v>1</v>
      </c>
      <c r="AR367" s="1">
        <v>1</v>
      </c>
      <c r="AS367" s="66">
        <v>1</v>
      </c>
      <c r="AT367" s="66">
        <v>0</v>
      </c>
      <c r="AU367" s="66">
        <v>0</v>
      </c>
      <c r="AV367" s="66">
        <v>0</v>
      </c>
      <c r="AW367" s="3">
        <v>0</v>
      </c>
      <c r="AX367" s="3">
        <v>1</v>
      </c>
      <c r="AY367" s="3">
        <v>1</v>
      </c>
      <c r="AZ367" s="3">
        <v>0.5</v>
      </c>
      <c r="BA367" s="1">
        <v>0.5</v>
      </c>
      <c r="BB367" s="22">
        <v>1</v>
      </c>
      <c r="BC367" s="22">
        <v>0</v>
      </c>
      <c r="BD367" s="3">
        <v>0</v>
      </c>
      <c r="BF367" s="3">
        <v>1</v>
      </c>
      <c r="BG367" s="3">
        <v>1</v>
      </c>
      <c r="BH367" s="17">
        <v>1</v>
      </c>
      <c r="BI367" s="3">
        <v>0</v>
      </c>
      <c r="BJ367" s="66">
        <v>0</v>
      </c>
      <c r="BK367" s="118">
        <v>1</v>
      </c>
      <c r="BL367" s="3">
        <v>0</v>
      </c>
      <c r="BM367" s="3">
        <v>0</v>
      </c>
      <c r="BN367" s="3">
        <v>0</v>
      </c>
      <c r="BO367" s="3">
        <v>0</v>
      </c>
      <c r="BP367" s="1">
        <v>4</v>
      </c>
      <c r="BQ367" s="1">
        <v>3</v>
      </c>
      <c r="BR367" s="3">
        <v>4.26</v>
      </c>
      <c r="BS367" s="1">
        <v>1</v>
      </c>
      <c r="BT367" s="1">
        <v>2</v>
      </c>
      <c r="BU367" s="1">
        <v>2</v>
      </c>
      <c r="BW367" s="3">
        <v>5.38</v>
      </c>
      <c r="BX367" s="1">
        <v>2</v>
      </c>
      <c r="BY367" s="66">
        <v>3</v>
      </c>
      <c r="BZ367" s="3">
        <v>56.3</v>
      </c>
      <c r="CA367" s="3">
        <v>130</v>
      </c>
      <c r="CB367" s="24">
        <v>2</v>
      </c>
      <c r="CC367" s="3">
        <v>228</v>
      </c>
      <c r="CD367" s="48">
        <f t="shared" si="165"/>
        <v>4.56</v>
      </c>
      <c r="CE367" s="48">
        <v>3</v>
      </c>
      <c r="CF367" s="129">
        <v>0</v>
      </c>
      <c r="CG367" s="3">
        <v>0</v>
      </c>
      <c r="CH367" s="3">
        <v>0</v>
      </c>
      <c r="CI367" s="3">
        <v>0</v>
      </c>
      <c r="CJ367" s="3">
        <v>0</v>
      </c>
      <c r="CK367" s="3">
        <v>228</v>
      </c>
      <c r="CL367" s="1">
        <f t="shared" si="168"/>
        <v>4.56</v>
      </c>
      <c r="CM367" s="3">
        <v>12.4</v>
      </c>
      <c r="CN367" s="17">
        <v>1</v>
      </c>
      <c r="CO367" s="3">
        <v>81.2</v>
      </c>
      <c r="CP367" s="17">
        <v>5</v>
      </c>
      <c r="CQ367" s="1">
        <f t="shared" si="164"/>
        <v>8.12</v>
      </c>
      <c r="CR367" s="3">
        <v>1.08</v>
      </c>
      <c r="CS367" s="1">
        <f t="shared" si="166"/>
        <v>10.8</v>
      </c>
      <c r="CT367" s="107">
        <v>1</v>
      </c>
      <c r="CU367" s="3">
        <v>38</v>
      </c>
      <c r="CV367" s="107">
        <v>2</v>
      </c>
      <c r="CW367" s="3">
        <v>13.7</v>
      </c>
      <c r="CX367" s="26">
        <f t="shared" si="155"/>
        <v>1.13672056715641</v>
      </c>
      <c r="CY367" s="27">
        <f t="shared" si="156"/>
        <v>0.750235574323228</v>
      </c>
      <c r="CZ367" s="26">
        <f t="shared" si="157"/>
        <v>3.23</v>
      </c>
      <c r="DA367" s="28">
        <f t="shared" si="158"/>
        <v>-2.47976442567677</v>
      </c>
      <c r="DB367" s="22">
        <v>2</v>
      </c>
      <c r="DC367" s="1">
        <v>1</v>
      </c>
      <c r="DD367" s="66">
        <v>2</v>
      </c>
      <c r="DE367" s="29">
        <f t="shared" si="176"/>
        <v>0</v>
      </c>
      <c r="DF367" s="29">
        <v>0</v>
      </c>
      <c r="DG367" s="3">
        <v>27</v>
      </c>
      <c r="DH367" s="1">
        <f t="shared" si="167"/>
        <v>2.7</v>
      </c>
      <c r="DI367" s="3">
        <v>29</v>
      </c>
      <c r="DJ367" s="1">
        <f t="shared" si="159"/>
        <v>2.9</v>
      </c>
      <c r="DK367" s="17">
        <v>2</v>
      </c>
      <c r="DL367" s="3">
        <v>85</v>
      </c>
      <c r="DM367" s="3">
        <v>178</v>
      </c>
      <c r="DN367" s="1">
        <f t="shared" si="169"/>
        <v>17.8</v>
      </c>
      <c r="DO367" s="3">
        <v>7278</v>
      </c>
      <c r="DP367" s="1">
        <v>2</v>
      </c>
      <c r="DQ367" s="1">
        <f t="shared" si="170"/>
        <v>7.278</v>
      </c>
      <c r="DR367" s="3">
        <v>74</v>
      </c>
      <c r="DS367" s="129">
        <v>8.2</v>
      </c>
      <c r="DT367" s="3" t="s">
        <v>241</v>
      </c>
      <c r="DU367" s="3">
        <v>1</v>
      </c>
      <c r="DV367" s="3">
        <v>5</v>
      </c>
      <c r="DW367" s="1">
        <v>1</v>
      </c>
      <c r="DX367" s="95">
        <v>9.87</v>
      </c>
      <c r="DY367" s="3">
        <v>69.3</v>
      </c>
      <c r="DZ367" s="30">
        <v>141</v>
      </c>
      <c r="EA367" s="3">
        <v>197</v>
      </c>
      <c r="EB367" s="3">
        <v>12.8</v>
      </c>
      <c r="EC367" s="3">
        <v>74.4</v>
      </c>
      <c r="ED367" s="3">
        <v>1.12</v>
      </c>
      <c r="EE367" s="3">
        <v>40</v>
      </c>
      <c r="EF367" s="3">
        <v>25.2</v>
      </c>
      <c r="EG367" s="26">
        <f t="shared" si="177"/>
        <v>1.40140054078154</v>
      </c>
      <c r="EH367" s="26">
        <f t="shared" si="178"/>
        <v>0.924924356915819</v>
      </c>
      <c r="EI367" s="1">
        <f t="shared" si="179"/>
        <v>3.4</v>
      </c>
      <c r="EJ367" s="28">
        <f t="shared" si="180"/>
        <v>-2.47507564308418</v>
      </c>
      <c r="EK367" s="22">
        <v>2</v>
      </c>
      <c r="EL367" s="1">
        <v>2</v>
      </c>
      <c r="EM367" s="3">
        <v>246</v>
      </c>
      <c r="EN367" s="3">
        <v>163</v>
      </c>
      <c r="EO367" s="3">
        <v>123</v>
      </c>
      <c r="EP367" s="3">
        <v>189</v>
      </c>
      <c r="EQ367" s="3">
        <v>7623</v>
      </c>
      <c r="ER367" s="129">
        <v>82</v>
      </c>
      <c r="ES367" s="118"/>
      <c r="ET367" s="3">
        <v>1</v>
      </c>
      <c r="EW367" s="30"/>
      <c r="FB367" s="3">
        <v>36</v>
      </c>
      <c r="FC367" s="3">
        <v>11.1</v>
      </c>
      <c r="FD367" s="3">
        <v>99</v>
      </c>
      <c r="FE367" s="3">
        <v>32</v>
      </c>
      <c r="FF367" s="3">
        <v>113</v>
      </c>
      <c r="FG367" s="3">
        <v>223</v>
      </c>
      <c r="FH367" s="3">
        <v>5863</v>
      </c>
      <c r="FI367" s="3">
        <v>72</v>
      </c>
      <c r="FK367" s="95">
        <v>39</v>
      </c>
      <c r="FL367" s="3">
        <v>36.5</v>
      </c>
      <c r="FM367" s="17"/>
      <c r="FN367" s="31">
        <v>1</v>
      </c>
      <c r="FO367" s="157">
        <v>1</v>
      </c>
      <c r="FP367" s="3">
        <v>0</v>
      </c>
      <c r="FQ367" s="1">
        <v>0</v>
      </c>
      <c r="FR367" s="3" t="s">
        <v>596</v>
      </c>
      <c r="FS367" s="1">
        <v>0</v>
      </c>
      <c r="FT367" s="1">
        <f t="shared" si="160"/>
        <v>0</v>
      </c>
      <c r="FU367" s="66">
        <v>1</v>
      </c>
      <c r="FV367" s="1">
        <f t="shared" si="161"/>
        <v>1</v>
      </c>
      <c r="FW367" s="3">
        <v>1</v>
      </c>
      <c r="FX367" s="1">
        <v>0</v>
      </c>
      <c r="FY367" s="17">
        <v>0</v>
      </c>
      <c r="FZ367" s="1">
        <v>0</v>
      </c>
      <c r="GA367" s="17"/>
      <c r="GB367" s="1">
        <v>0</v>
      </c>
      <c r="GC367" s="17">
        <v>0</v>
      </c>
      <c r="GD367" s="17">
        <v>0</v>
      </c>
      <c r="GE367" s="1">
        <v>0</v>
      </c>
      <c r="GF367" s="17"/>
      <c r="GG367" s="1">
        <v>0</v>
      </c>
      <c r="GH367" s="17">
        <v>0</v>
      </c>
      <c r="GI367" s="17">
        <v>0</v>
      </c>
      <c r="GJ367" s="1">
        <v>0</v>
      </c>
      <c r="GK367" s="3">
        <v>0</v>
      </c>
      <c r="GL367" s="3">
        <v>0</v>
      </c>
      <c r="GM367" s="32">
        <v>0</v>
      </c>
      <c r="GN367" s="17">
        <v>0</v>
      </c>
      <c r="GO367" s="66">
        <v>0</v>
      </c>
      <c r="GP367" s="1">
        <v>0</v>
      </c>
      <c r="GQ367" s="1">
        <v>0</v>
      </c>
      <c r="GR367" s="66">
        <v>0</v>
      </c>
      <c r="GS367" s="1">
        <v>0</v>
      </c>
      <c r="GT367" s="32">
        <v>0</v>
      </c>
      <c r="GU367" s="32">
        <v>0</v>
      </c>
      <c r="GV367" s="3">
        <v>0</v>
      </c>
      <c r="GW367" s="3">
        <v>0</v>
      </c>
      <c r="GX367" s="157">
        <v>0</v>
      </c>
      <c r="GY367" s="66">
        <v>0</v>
      </c>
      <c r="GZ367" s="17">
        <v>0</v>
      </c>
      <c r="HA367" s="129">
        <v>0</v>
      </c>
      <c r="HB367" s="3">
        <v>0</v>
      </c>
      <c r="HC367" s="17">
        <v>0</v>
      </c>
      <c r="HD367" s="170">
        <v>0</v>
      </c>
      <c r="HE367" s="17">
        <v>0</v>
      </c>
      <c r="HF367" s="17">
        <v>0</v>
      </c>
      <c r="HG367" s="17">
        <v>0</v>
      </c>
      <c r="HH367" s="17">
        <v>0</v>
      </c>
      <c r="HI367" s="17">
        <v>0</v>
      </c>
      <c r="HL367" s="3">
        <v>0</v>
      </c>
      <c r="HM367" s="3">
        <v>0</v>
      </c>
      <c r="HN367" s="3">
        <v>0</v>
      </c>
      <c r="HO367" s="3">
        <v>0</v>
      </c>
      <c r="HP367" s="3">
        <v>0</v>
      </c>
      <c r="HQ367" s="3">
        <v>0</v>
      </c>
      <c r="HR367" s="32">
        <v>0</v>
      </c>
      <c r="HS367" s="1">
        <v>0</v>
      </c>
      <c r="HT367" s="32">
        <v>0</v>
      </c>
      <c r="HU367" s="32">
        <v>0</v>
      </c>
      <c r="HV367" s="1"/>
      <c r="HW367" s="32">
        <v>0</v>
      </c>
      <c r="HX367" s="32">
        <v>0</v>
      </c>
      <c r="HY367" s="1">
        <f t="shared" si="162"/>
        <v>0</v>
      </c>
      <c r="HZ367" s="1">
        <v>0</v>
      </c>
      <c r="IA367" s="1">
        <f t="shared" si="163"/>
        <v>0</v>
      </c>
      <c r="IB367" s="1">
        <v>0</v>
      </c>
      <c r="IC367" s="3">
        <v>0</v>
      </c>
      <c r="ID367" s="118">
        <v>0</v>
      </c>
      <c r="IE367" s="118"/>
      <c r="IF367" s="118"/>
      <c r="IG367" s="115">
        <v>1</v>
      </c>
      <c r="IH367" s="118" t="s">
        <v>242</v>
      </c>
      <c r="II367" s="179">
        <v>0</v>
      </c>
      <c r="IJ367" s="3" t="s">
        <v>1428</v>
      </c>
      <c r="IK367" s="3" t="s">
        <v>509</v>
      </c>
      <c r="IL367" s="3" t="s">
        <v>242</v>
      </c>
      <c r="IM367" s="3">
        <v>0</v>
      </c>
      <c r="IN367" s="3">
        <v>0</v>
      </c>
      <c r="IO367" s="3">
        <v>3.7</v>
      </c>
      <c r="IQ367" s="3">
        <v>4.33</v>
      </c>
      <c r="IR367" s="3">
        <v>57</v>
      </c>
      <c r="IS367" s="3">
        <v>73</v>
      </c>
      <c r="IT367" s="3">
        <v>285</v>
      </c>
      <c r="IU367" s="3">
        <v>12.7</v>
      </c>
      <c r="IV367" s="3">
        <v>76</v>
      </c>
      <c r="IW367" s="3">
        <v>1.11</v>
      </c>
      <c r="IX367" s="3">
        <v>37</v>
      </c>
      <c r="IY367" s="3">
        <v>6.4</v>
      </c>
      <c r="IZ367" s="3">
        <v>9</v>
      </c>
      <c r="JA367" s="3">
        <v>7</v>
      </c>
      <c r="JB367" s="3">
        <v>120</v>
      </c>
      <c r="JC367" s="3">
        <v>76</v>
      </c>
      <c r="JD367" s="3">
        <v>5005</v>
      </c>
      <c r="JE367" s="118">
        <v>61</v>
      </c>
      <c r="JI367" s="3" t="s">
        <v>242</v>
      </c>
      <c r="JN367" s="118"/>
    </row>
    <row r="368" s="3" customFormat="1" spans="2:274">
      <c r="B368" s="54"/>
      <c r="C368" s="54"/>
      <c r="E368" s="54">
        <v>3</v>
      </c>
      <c r="F368" s="49">
        <v>2</v>
      </c>
      <c r="G368" s="66">
        <v>3</v>
      </c>
      <c r="H368" s="66">
        <v>1</v>
      </c>
      <c r="I368" s="71">
        <v>56.5208703588069</v>
      </c>
      <c r="J368" s="47">
        <v>1</v>
      </c>
      <c r="K368" s="68">
        <f t="shared" si="154"/>
        <v>5.65208703588069</v>
      </c>
      <c r="L368" s="49">
        <v>3</v>
      </c>
      <c r="M368" s="79">
        <v>23802</v>
      </c>
      <c r="N368" s="66">
        <v>1</v>
      </c>
      <c r="O368" s="66">
        <v>0</v>
      </c>
      <c r="P368" s="66">
        <v>1</v>
      </c>
      <c r="Q368" s="66">
        <v>0</v>
      </c>
      <c r="R368" s="1">
        <v>0</v>
      </c>
      <c r="S368" s="19">
        <v>363</v>
      </c>
      <c r="T368" s="83">
        <v>366</v>
      </c>
      <c r="U368" s="3">
        <v>4</v>
      </c>
      <c r="V368" s="1">
        <v>3</v>
      </c>
      <c r="W368" s="1">
        <v>2</v>
      </c>
      <c r="X368" s="1">
        <v>2</v>
      </c>
      <c r="Z368" s="92">
        <v>44446</v>
      </c>
      <c r="AA368" s="66">
        <v>198</v>
      </c>
      <c r="AB368" s="66">
        <v>0</v>
      </c>
      <c r="AC368" s="3">
        <v>22.98</v>
      </c>
      <c r="AD368" s="1">
        <v>2</v>
      </c>
      <c r="AE368" s="95" t="s">
        <v>387</v>
      </c>
      <c r="AF368" s="94"/>
      <c r="AG368" s="94" t="s">
        <v>251</v>
      </c>
      <c r="AH368" s="94">
        <v>2</v>
      </c>
      <c r="AI368" s="21">
        <v>2</v>
      </c>
      <c r="AJ368" s="94">
        <v>1.4</v>
      </c>
      <c r="AK368" s="66">
        <v>1.4</v>
      </c>
      <c r="AL368" s="22">
        <v>1</v>
      </c>
      <c r="AM368" s="3">
        <v>1</v>
      </c>
      <c r="AN368" s="3">
        <v>1</v>
      </c>
      <c r="AO368" s="3">
        <v>0</v>
      </c>
      <c r="AP368" s="3">
        <v>0</v>
      </c>
      <c r="AQ368" s="66">
        <v>1</v>
      </c>
      <c r="AR368" s="1">
        <v>1</v>
      </c>
      <c r="AS368" s="66">
        <v>1</v>
      </c>
      <c r="AT368" s="66">
        <v>0</v>
      </c>
      <c r="AU368" s="66">
        <v>0</v>
      </c>
      <c r="AV368" s="66">
        <v>0</v>
      </c>
      <c r="AW368" s="3">
        <v>0</v>
      </c>
      <c r="AX368" s="3">
        <v>1</v>
      </c>
      <c r="AY368" s="3">
        <v>1</v>
      </c>
      <c r="AZ368" s="3">
        <v>0.5</v>
      </c>
      <c r="BA368" s="1">
        <v>0.5</v>
      </c>
      <c r="BB368" s="22">
        <v>1</v>
      </c>
      <c r="BC368" s="22">
        <v>0</v>
      </c>
      <c r="BD368" s="3">
        <v>0</v>
      </c>
      <c r="BF368" s="3">
        <v>1</v>
      </c>
      <c r="BG368" s="3">
        <v>0</v>
      </c>
      <c r="BH368" s="17">
        <v>0</v>
      </c>
      <c r="BI368" s="3">
        <v>0</v>
      </c>
      <c r="BJ368" s="66">
        <v>0</v>
      </c>
      <c r="BK368" s="118">
        <v>1</v>
      </c>
      <c r="BL368" s="3">
        <v>0</v>
      </c>
      <c r="BM368" s="3">
        <v>0</v>
      </c>
      <c r="BN368" s="3">
        <v>0</v>
      </c>
      <c r="BO368" s="3">
        <v>0</v>
      </c>
      <c r="BP368" s="1">
        <v>4</v>
      </c>
      <c r="BQ368" s="1">
        <v>3</v>
      </c>
      <c r="BR368" s="3">
        <v>3.3</v>
      </c>
      <c r="BS368" s="1">
        <v>1</v>
      </c>
      <c r="BT368" s="1">
        <v>1</v>
      </c>
      <c r="BU368" s="66">
        <v>1</v>
      </c>
      <c r="BW368" s="3">
        <v>5.74</v>
      </c>
      <c r="BX368" s="1">
        <v>2</v>
      </c>
      <c r="BY368" s="66">
        <v>3</v>
      </c>
      <c r="BZ368" s="3">
        <v>58.6</v>
      </c>
      <c r="CA368" s="3">
        <v>114</v>
      </c>
      <c r="CB368" s="24">
        <v>1</v>
      </c>
      <c r="CC368" s="3">
        <v>198</v>
      </c>
      <c r="CD368" s="48">
        <f t="shared" si="165"/>
        <v>3.96</v>
      </c>
      <c r="CE368" s="48">
        <v>3</v>
      </c>
      <c r="CF368" s="129">
        <v>0</v>
      </c>
      <c r="CG368" s="3">
        <v>0</v>
      </c>
      <c r="CH368" s="3">
        <v>0</v>
      </c>
      <c r="CI368" s="3">
        <v>0</v>
      </c>
      <c r="CJ368" s="3">
        <v>0</v>
      </c>
      <c r="CK368" s="3">
        <v>198</v>
      </c>
      <c r="CL368" s="1">
        <f t="shared" si="168"/>
        <v>3.96</v>
      </c>
      <c r="CM368" s="3">
        <v>11.5</v>
      </c>
      <c r="CN368" s="17">
        <v>1</v>
      </c>
      <c r="CO368" s="3">
        <v>108.1</v>
      </c>
      <c r="CP368" s="17">
        <v>7</v>
      </c>
      <c r="CQ368" s="1">
        <f t="shared" si="164"/>
        <v>10.81</v>
      </c>
      <c r="CR368" s="3">
        <v>1</v>
      </c>
      <c r="CS368" s="1">
        <f t="shared" si="166"/>
        <v>10</v>
      </c>
      <c r="CT368" s="107">
        <v>1</v>
      </c>
      <c r="CU368" s="3">
        <v>41</v>
      </c>
      <c r="CV368" s="107">
        <v>2</v>
      </c>
      <c r="CW368" s="3">
        <v>15.2</v>
      </c>
      <c r="CX368" s="26">
        <f t="shared" si="155"/>
        <v>1.18184358794477</v>
      </c>
      <c r="CY368" s="27">
        <f t="shared" si="156"/>
        <v>0.78001676804355</v>
      </c>
      <c r="CZ368" s="26">
        <f t="shared" si="157"/>
        <v>3.485</v>
      </c>
      <c r="DA368" s="28">
        <f t="shared" si="158"/>
        <v>-2.70498323195645</v>
      </c>
      <c r="DB368" s="107">
        <v>1</v>
      </c>
      <c r="DC368" s="1">
        <v>1</v>
      </c>
      <c r="DD368" s="66">
        <v>2</v>
      </c>
      <c r="DE368" s="29">
        <f t="shared" si="176"/>
        <v>1</v>
      </c>
      <c r="DF368" s="141">
        <v>1</v>
      </c>
      <c r="DG368" s="3">
        <v>44</v>
      </c>
      <c r="DH368" s="1">
        <f t="shared" si="167"/>
        <v>4.4</v>
      </c>
      <c r="DI368" s="3">
        <v>31</v>
      </c>
      <c r="DJ368" s="1">
        <f t="shared" si="159"/>
        <v>3.1</v>
      </c>
      <c r="DK368" s="17">
        <v>2</v>
      </c>
      <c r="DL368" s="3">
        <v>117</v>
      </c>
      <c r="DM368" s="3">
        <v>256</v>
      </c>
      <c r="DN368" s="1">
        <f t="shared" si="169"/>
        <v>25.6</v>
      </c>
      <c r="DO368" s="3">
        <v>7958</v>
      </c>
      <c r="DP368" s="1">
        <v>2</v>
      </c>
      <c r="DQ368" s="1">
        <f t="shared" si="170"/>
        <v>7.958</v>
      </c>
      <c r="DR368" s="3">
        <v>60</v>
      </c>
      <c r="DS368" s="129">
        <v>10.8</v>
      </c>
      <c r="DT368" s="3" t="s">
        <v>241</v>
      </c>
      <c r="DU368" s="3">
        <v>1</v>
      </c>
      <c r="DV368" s="3">
        <v>5</v>
      </c>
      <c r="DW368" s="1">
        <v>1</v>
      </c>
      <c r="DX368" s="95">
        <v>5.71</v>
      </c>
      <c r="DY368" s="3">
        <v>64.3</v>
      </c>
      <c r="DZ368" s="30">
        <v>101</v>
      </c>
      <c r="EA368" s="3">
        <v>172</v>
      </c>
      <c r="EB368" s="3">
        <v>11.7</v>
      </c>
      <c r="EC368" s="3">
        <v>103.7</v>
      </c>
      <c r="ED368" s="3">
        <v>1.02</v>
      </c>
      <c r="EE368" s="3">
        <v>38</v>
      </c>
      <c r="EF368" s="3">
        <v>26.6</v>
      </c>
      <c r="EG368" s="26">
        <f t="shared" si="177"/>
        <v>1.42488163663107</v>
      </c>
      <c r="EH368" s="26">
        <f t="shared" si="178"/>
        <v>0.940421880176504</v>
      </c>
      <c r="EI368" s="1">
        <f t="shared" si="179"/>
        <v>3.23</v>
      </c>
      <c r="EJ368" s="28">
        <f t="shared" si="180"/>
        <v>-2.2895781198235</v>
      </c>
      <c r="EK368" s="22">
        <v>2</v>
      </c>
      <c r="EL368" s="1">
        <v>2</v>
      </c>
      <c r="EM368" s="3">
        <v>60</v>
      </c>
      <c r="EN368" s="3">
        <v>51</v>
      </c>
      <c r="EO368" s="3">
        <v>106</v>
      </c>
      <c r="EP368" s="3">
        <v>228</v>
      </c>
      <c r="EQ368" s="3">
        <v>6707</v>
      </c>
      <c r="ER368" s="129">
        <v>61</v>
      </c>
      <c r="ES368" s="118"/>
      <c r="ET368" s="3">
        <v>0</v>
      </c>
      <c r="EW368" s="30"/>
      <c r="FK368" s="95">
        <v>36.9</v>
      </c>
      <c r="FL368" s="3">
        <v>36.7</v>
      </c>
      <c r="FM368" s="1"/>
      <c r="FN368" s="31">
        <v>0</v>
      </c>
      <c r="FO368" s="32">
        <v>0</v>
      </c>
      <c r="FP368" s="3">
        <v>1</v>
      </c>
      <c r="FQ368" s="1">
        <v>0</v>
      </c>
      <c r="FR368" s="3">
        <v>0</v>
      </c>
      <c r="FS368" s="1">
        <v>0</v>
      </c>
      <c r="FT368" s="1">
        <f t="shared" si="160"/>
        <v>0</v>
      </c>
      <c r="FU368" s="66">
        <v>0</v>
      </c>
      <c r="FV368" s="1">
        <f t="shared" si="161"/>
        <v>0</v>
      </c>
      <c r="FW368" s="1">
        <v>0</v>
      </c>
      <c r="FX368" s="1">
        <v>0</v>
      </c>
      <c r="FY368" s="17">
        <v>0</v>
      </c>
      <c r="FZ368" s="1">
        <v>0</v>
      </c>
      <c r="GA368" s="17"/>
      <c r="GB368" s="1">
        <v>0</v>
      </c>
      <c r="GC368" s="17">
        <v>0</v>
      </c>
      <c r="GD368" s="17">
        <v>0</v>
      </c>
      <c r="GE368" s="1">
        <v>0</v>
      </c>
      <c r="GF368" s="17"/>
      <c r="GG368" s="1">
        <v>0</v>
      </c>
      <c r="GH368" s="17">
        <v>0</v>
      </c>
      <c r="GI368" s="17">
        <v>0</v>
      </c>
      <c r="GJ368" s="1">
        <v>0</v>
      </c>
      <c r="GK368" s="3">
        <v>0</v>
      </c>
      <c r="GL368" s="3">
        <v>0</v>
      </c>
      <c r="GM368" s="32">
        <v>0</v>
      </c>
      <c r="GN368" s="17">
        <v>0</v>
      </c>
      <c r="GO368" s="66">
        <v>0</v>
      </c>
      <c r="GP368" s="1">
        <v>0</v>
      </c>
      <c r="GQ368" s="1">
        <v>0</v>
      </c>
      <c r="GR368" s="66">
        <v>0</v>
      </c>
      <c r="GS368" s="1">
        <v>0</v>
      </c>
      <c r="GT368" s="32">
        <v>0</v>
      </c>
      <c r="GU368" s="32">
        <v>0</v>
      </c>
      <c r="GV368" s="3">
        <v>0</v>
      </c>
      <c r="GW368" s="3">
        <v>0</v>
      </c>
      <c r="GX368" s="157">
        <v>0</v>
      </c>
      <c r="GY368" s="66">
        <v>0</v>
      </c>
      <c r="GZ368" s="17">
        <v>0</v>
      </c>
      <c r="HA368" s="129">
        <v>0</v>
      </c>
      <c r="HB368" s="3">
        <v>0</v>
      </c>
      <c r="HC368" s="17">
        <v>0</v>
      </c>
      <c r="HD368" s="170">
        <v>0</v>
      </c>
      <c r="HE368" s="17">
        <v>0</v>
      </c>
      <c r="HF368" s="17">
        <v>0</v>
      </c>
      <c r="HG368" s="17">
        <v>0</v>
      </c>
      <c r="HH368" s="17">
        <v>0</v>
      </c>
      <c r="HI368" s="17">
        <v>0</v>
      </c>
      <c r="HL368" s="3">
        <v>0</v>
      </c>
      <c r="HM368" s="3">
        <v>0</v>
      </c>
      <c r="HN368" s="3">
        <v>0</v>
      </c>
      <c r="HO368" s="3">
        <v>0</v>
      </c>
      <c r="HP368" s="3">
        <v>0</v>
      </c>
      <c r="HQ368" s="3">
        <v>0</v>
      </c>
      <c r="HR368" s="32">
        <v>0</v>
      </c>
      <c r="HS368" s="1">
        <v>0</v>
      </c>
      <c r="HT368" s="32">
        <v>0</v>
      </c>
      <c r="HU368" s="32">
        <v>0</v>
      </c>
      <c r="HV368" s="1"/>
      <c r="HW368" s="32">
        <v>0</v>
      </c>
      <c r="HX368" s="32">
        <v>0</v>
      </c>
      <c r="HY368" s="1">
        <f t="shared" si="162"/>
        <v>0</v>
      </c>
      <c r="HZ368" s="1">
        <v>0</v>
      </c>
      <c r="IA368" s="1">
        <f t="shared" si="163"/>
        <v>0</v>
      </c>
      <c r="IB368" s="1">
        <v>0</v>
      </c>
      <c r="IC368" s="3">
        <v>0</v>
      </c>
      <c r="ID368" s="118">
        <v>0</v>
      </c>
      <c r="IE368" s="118"/>
      <c r="IF368" s="118"/>
      <c r="IG368" s="115">
        <v>1</v>
      </c>
      <c r="IH368" s="118" t="s">
        <v>331</v>
      </c>
      <c r="II368" s="179">
        <v>1</v>
      </c>
      <c r="IJ368" s="3" t="s">
        <v>1429</v>
      </c>
      <c r="IK368" s="3" t="s">
        <v>652</v>
      </c>
      <c r="IL368" s="3" t="s">
        <v>261</v>
      </c>
      <c r="JE368" s="118"/>
      <c r="JI368" s="3" t="s">
        <v>261</v>
      </c>
      <c r="JN368" s="118"/>
    </row>
    <row r="369" s="1" customFormat="1" spans="1:274">
      <c r="A369" s="17">
        <v>213</v>
      </c>
      <c r="B369" s="49">
        <v>3000082877</v>
      </c>
      <c r="C369" s="49" t="s">
        <v>1430</v>
      </c>
      <c r="E369" s="49">
        <v>3</v>
      </c>
      <c r="F369" s="49">
        <v>2</v>
      </c>
      <c r="G369" s="17">
        <v>3</v>
      </c>
      <c r="H369" s="1">
        <v>1</v>
      </c>
      <c r="I369" s="71">
        <v>59.751526032316</v>
      </c>
      <c r="J369" s="47">
        <v>2</v>
      </c>
      <c r="K369" s="68">
        <f t="shared" si="154"/>
        <v>5.9751526032316</v>
      </c>
      <c r="L369" s="49">
        <v>4</v>
      </c>
      <c r="M369" s="78">
        <v>20972</v>
      </c>
      <c r="N369" s="1">
        <v>0</v>
      </c>
      <c r="O369" s="1">
        <v>0</v>
      </c>
      <c r="P369" s="1">
        <v>1</v>
      </c>
      <c r="Q369" s="1">
        <v>3</v>
      </c>
      <c r="R369" s="1">
        <v>1</v>
      </c>
      <c r="S369" s="19">
        <v>364</v>
      </c>
      <c r="T369" s="83">
        <v>367</v>
      </c>
      <c r="U369" s="1">
        <v>1</v>
      </c>
      <c r="V369" s="1">
        <v>1</v>
      </c>
      <c r="W369" s="1">
        <v>1</v>
      </c>
      <c r="X369" s="1">
        <v>1</v>
      </c>
      <c r="Z369" s="102">
        <v>42796</v>
      </c>
      <c r="AA369" s="17">
        <v>116</v>
      </c>
      <c r="AB369" s="17">
        <v>0</v>
      </c>
      <c r="AC369" s="1">
        <v>22.49</v>
      </c>
      <c r="AD369" s="17">
        <v>1</v>
      </c>
      <c r="AE369" s="20" t="s">
        <v>588</v>
      </c>
      <c r="AF369" s="16"/>
      <c r="AG369" s="16" t="s">
        <v>235</v>
      </c>
      <c r="AH369" s="16">
        <v>1</v>
      </c>
      <c r="AI369" s="21">
        <v>1</v>
      </c>
      <c r="AJ369" s="16">
        <v>0.7</v>
      </c>
      <c r="AK369" s="17">
        <v>0.7</v>
      </c>
      <c r="AL369" s="22">
        <v>1</v>
      </c>
      <c r="AM369" s="1">
        <v>1</v>
      </c>
      <c r="AN369" s="1">
        <v>1</v>
      </c>
      <c r="AO369" s="1">
        <v>0</v>
      </c>
      <c r="AP369" s="1">
        <v>0</v>
      </c>
      <c r="AQ369" s="17">
        <v>1</v>
      </c>
      <c r="AR369" s="1">
        <v>1</v>
      </c>
      <c r="AS369" s="1">
        <v>1</v>
      </c>
      <c r="AT369" s="17">
        <v>0</v>
      </c>
      <c r="AU369" s="17">
        <v>0</v>
      </c>
      <c r="AV369" s="17">
        <v>0</v>
      </c>
      <c r="AW369" s="1">
        <v>0</v>
      </c>
      <c r="AX369" s="1">
        <v>1</v>
      </c>
      <c r="AY369" s="66">
        <v>1</v>
      </c>
      <c r="AZ369" s="3">
        <v>0.5</v>
      </c>
      <c r="BA369" s="1">
        <v>0.5</v>
      </c>
      <c r="BB369" s="22">
        <v>1</v>
      </c>
      <c r="BC369" s="22">
        <v>0</v>
      </c>
      <c r="BD369" s="22">
        <v>0</v>
      </c>
      <c r="BE369" s="22"/>
      <c r="BF369" s="1">
        <v>0</v>
      </c>
      <c r="BG369" s="1">
        <v>0</v>
      </c>
      <c r="BH369" s="17">
        <v>0</v>
      </c>
      <c r="BI369" s="1">
        <v>0</v>
      </c>
      <c r="BJ369" s="17">
        <v>0</v>
      </c>
      <c r="BK369" s="23">
        <v>1</v>
      </c>
      <c r="BL369" s="1">
        <v>0</v>
      </c>
      <c r="BM369" s="1">
        <v>0</v>
      </c>
      <c r="BN369" s="1">
        <v>1</v>
      </c>
      <c r="BO369" s="1">
        <v>0</v>
      </c>
      <c r="BP369" s="1">
        <v>1</v>
      </c>
      <c r="BQ369" s="1">
        <v>1</v>
      </c>
      <c r="BR369" s="1">
        <v>4.16</v>
      </c>
      <c r="BS369" s="1">
        <v>1</v>
      </c>
      <c r="BT369" s="1">
        <v>2</v>
      </c>
      <c r="BU369" s="1">
        <v>2</v>
      </c>
      <c r="BW369" s="1">
        <v>3.81</v>
      </c>
      <c r="BX369" s="17">
        <v>1</v>
      </c>
      <c r="BY369" s="1">
        <v>2</v>
      </c>
      <c r="BZ369" s="1">
        <v>59.34</v>
      </c>
      <c r="CA369" s="1">
        <v>126</v>
      </c>
      <c r="CB369" s="24">
        <v>2</v>
      </c>
      <c r="CC369" s="24">
        <v>116</v>
      </c>
      <c r="CD369" s="48">
        <f t="shared" si="165"/>
        <v>2.32</v>
      </c>
      <c r="CE369" s="48">
        <v>3</v>
      </c>
      <c r="CF369" s="25">
        <v>0</v>
      </c>
      <c r="CG369" s="17">
        <v>0</v>
      </c>
      <c r="CH369" s="17">
        <v>0</v>
      </c>
      <c r="CI369" s="17">
        <v>0</v>
      </c>
      <c r="CJ369" s="17">
        <v>0</v>
      </c>
      <c r="CK369" s="17">
        <v>116</v>
      </c>
      <c r="CL369" s="1">
        <f t="shared" si="168"/>
        <v>2.32</v>
      </c>
      <c r="CM369" s="22">
        <v>12.2</v>
      </c>
      <c r="CN369" s="17">
        <v>1</v>
      </c>
      <c r="CO369" s="1">
        <v>85.6</v>
      </c>
      <c r="CP369" s="17">
        <v>5</v>
      </c>
      <c r="CQ369" s="1">
        <f t="shared" si="164"/>
        <v>8.56</v>
      </c>
      <c r="CR369" s="1">
        <v>1.06</v>
      </c>
      <c r="CS369" s="1">
        <f t="shared" si="166"/>
        <v>10.6</v>
      </c>
      <c r="CT369" s="107">
        <v>1</v>
      </c>
      <c r="CU369" s="22">
        <v>37</v>
      </c>
      <c r="CV369" s="107">
        <v>2</v>
      </c>
      <c r="CW369" s="22">
        <v>10.9</v>
      </c>
      <c r="CX369" s="26">
        <f t="shared" si="155"/>
        <v>1.03742649794062</v>
      </c>
      <c r="CY369" s="27">
        <f t="shared" si="156"/>
        <v>0.684701488640812</v>
      </c>
      <c r="CZ369" s="26">
        <f t="shared" si="157"/>
        <v>3.145</v>
      </c>
      <c r="DA369" s="28">
        <f t="shared" si="158"/>
        <v>-2.46029851135919</v>
      </c>
      <c r="DB369" s="22">
        <v>2</v>
      </c>
      <c r="DC369" s="1">
        <v>1</v>
      </c>
      <c r="DD369" s="17">
        <v>2</v>
      </c>
      <c r="DE369" s="29">
        <f t="shared" si="176"/>
        <v>0</v>
      </c>
      <c r="DF369" s="29">
        <v>0</v>
      </c>
      <c r="DG369" s="1">
        <v>16</v>
      </c>
      <c r="DH369" s="1">
        <f t="shared" si="167"/>
        <v>1.6</v>
      </c>
      <c r="DI369" s="1">
        <v>21</v>
      </c>
      <c r="DJ369" s="1">
        <f t="shared" si="159"/>
        <v>2.1</v>
      </c>
      <c r="DK369" s="17">
        <v>1</v>
      </c>
      <c r="DL369" s="1">
        <v>53</v>
      </c>
      <c r="DM369" s="1">
        <v>27</v>
      </c>
      <c r="DN369" s="1">
        <f t="shared" si="169"/>
        <v>2.7</v>
      </c>
      <c r="DO369" s="1">
        <v>6916</v>
      </c>
      <c r="DP369" s="1">
        <v>2</v>
      </c>
      <c r="DQ369" s="1">
        <f t="shared" si="170"/>
        <v>6.916</v>
      </c>
      <c r="DR369" s="1">
        <v>80</v>
      </c>
      <c r="DS369" s="25">
        <v>4.4</v>
      </c>
      <c r="DT369" s="1" t="s">
        <v>241</v>
      </c>
      <c r="DU369" s="1">
        <v>1</v>
      </c>
      <c r="DV369" s="1">
        <v>5</v>
      </c>
      <c r="DW369" s="1">
        <v>1</v>
      </c>
      <c r="DX369" s="20">
        <v>4.11</v>
      </c>
      <c r="DY369" s="1">
        <v>72.3</v>
      </c>
      <c r="DZ369" s="30">
        <v>125</v>
      </c>
      <c r="EA369" s="1">
        <v>108</v>
      </c>
      <c r="EB369" s="1">
        <v>11.7</v>
      </c>
      <c r="EC369" s="1">
        <v>95</v>
      </c>
      <c r="ED369" s="1">
        <v>1.02</v>
      </c>
      <c r="EE369" s="1">
        <v>37</v>
      </c>
      <c r="EF369" s="1">
        <v>16.1</v>
      </c>
      <c r="EG369" s="26">
        <f t="shared" si="177"/>
        <v>1.20682587603185</v>
      </c>
      <c r="EH369" s="26">
        <f t="shared" si="178"/>
        <v>0.796505078181021</v>
      </c>
      <c r="EI369" s="1">
        <f t="shared" si="179"/>
        <v>3.145</v>
      </c>
      <c r="EJ369" s="28">
        <f t="shared" si="180"/>
        <v>-2.34849492181898</v>
      </c>
      <c r="EK369" s="22">
        <v>2</v>
      </c>
      <c r="EL369" s="1">
        <v>2</v>
      </c>
      <c r="EM369" s="1">
        <v>96</v>
      </c>
      <c r="EN369" s="1">
        <v>159</v>
      </c>
      <c r="EO369" s="1">
        <v>62</v>
      </c>
      <c r="EP369" s="1">
        <v>26</v>
      </c>
      <c r="EQ369" s="1">
        <v>6641</v>
      </c>
      <c r="ER369" s="25">
        <v>84</v>
      </c>
      <c r="ES369" s="23"/>
      <c r="ET369" s="1">
        <v>0</v>
      </c>
      <c r="EW369" s="30"/>
      <c r="FK369" s="20">
        <v>38</v>
      </c>
      <c r="FL369" s="1">
        <v>36.8</v>
      </c>
      <c r="FM369" s="17"/>
      <c r="FN369" s="31">
        <v>1</v>
      </c>
      <c r="FO369" s="157">
        <v>1</v>
      </c>
      <c r="FP369" s="1">
        <v>2</v>
      </c>
      <c r="FQ369" s="1">
        <v>1</v>
      </c>
      <c r="FR369" s="1">
        <v>0</v>
      </c>
      <c r="FS369" s="1">
        <v>0</v>
      </c>
      <c r="FT369" s="1">
        <f t="shared" si="160"/>
        <v>0</v>
      </c>
      <c r="FU369" s="1">
        <v>0</v>
      </c>
      <c r="FV369" s="1">
        <f t="shared" si="161"/>
        <v>0</v>
      </c>
      <c r="FW369" s="1">
        <v>0</v>
      </c>
      <c r="FX369" s="1">
        <v>0</v>
      </c>
      <c r="FY369" s="17">
        <v>0</v>
      </c>
      <c r="FZ369" s="1">
        <v>0</v>
      </c>
      <c r="GB369" s="1">
        <v>0</v>
      </c>
      <c r="GC369" s="1">
        <v>0</v>
      </c>
      <c r="GD369" s="17">
        <v>0</v>
      </c>
      <c r="GE369" s="1">
        <v>0</v>
      </c>
      <c r="GG369" s="1">
        <v>0</v>
      </c>
      <c r="GH369" s="1">
        <v>0</v>
      </c>
      <c r="GI369" s="17">
        <v>0</v>
      </c>
      <c r="GJ369" s="1">
        <v>0</v>
      </c>
      <c r="GK369" s="1">
        <v>0</v>
      </c>
      <c r="GL369" s="1">
        <v>0</v>
      </c>
      <c r="GM369" s="32">
        <v>0</v>
      </c>
      <c r="GN369" s="17">
        <v>0</v>
      </c>
      <c r="GO369" s="17">
        <v>0</v>
      </c>
      <c r="GP369" s="1">
        <v>0</v>
      </c>
      <c r="GQ369" s="1">
        <v>0</v>
      </c>
      <c r="GR369" s="1">
        <v>0</v>
      </c>
      <c r="GS369" s="1">
        <v>0</v>
      </c>
      <c r="GT369" s="32">
        <v>0</v>
      </c>
      <c r="GU369" s="32">
        <v>0</v>
      </c>
      <c r="GV369" s="1">
        <v>0</v>
      </c>
      <c r="GW369" s="1">
        <v>0</v>
      </c>
      <c r="GX369" s="157">
        <v>0</v>
      </c>
      <c r="GY369" s="17">
        <v>0</v>
      </c>
      <c r="GZ369" s="17">
        <v>0</v>
      </c>
      <c r="HA369" s="25">
        <v>0</v>
      </c>
      <c r="HB369" s="1">
        <v>0</v>
      </c>
      <c r="HC369" s="17">
        <v>0</v>
      </c>
      <c r="HD369" s="170">
        <v>0</v>
      </c>
      <c r="HE369" s="17">
        <v>0</v>
      </c>
      <c r="HF369" s="17">
        <v>0</v>
      </c>
      <c r="HG369" s="17">
        <v>0</v>
      </c>
      <c r="HH369" s="17">
        <v>0</v>
      </c>
      <c r="HI369" s="17">
        <v>0</v>
      </c>
      <c r="HL369" s="1">
        <v>0</v>
      </c>
      <c r="HM369" s="1">
        <v>0</v>
      </c>
      <c r="HN369" s="1">
        <v>0</v>
      </c>
      <c r="HO369" s="1">
        <v>0</v>
      </c>
      <c r="HP369" s="1">
        <v>0</v>
      </c>
      <c r="HQ369" s="1">
        <v>0</v>
      </c>
      <c r="HR369" s="32">
        <v>0</v>
      </c>
      <c r="HS369" s="1">
        <v>0</v>
      </c>
      <c r="HT369" s="32">
        <v>0</v>
      </c>
      <c r="HU369" s="32">
        <v>0</v>
      </c>
      <c r="HW369" s="32">
        <v>0</v>
      </c>
      <c r="HX369" s="32">
        <v>0</v>
      </c>
      <c r="HY369" s="1">
        <f t="shared" si="162"/>
        <v>0</v>
      </c>
      <c r="HZ369" s="1">
        <v>0</v>
      </c>
      <c r="IA369" s="1">
        <f t="shared" si="163"/>
        <v>0</v>
      </c>
      <c r="IB369" s="1">
        <v>0</v>
      </c>
      <c r="IC369" s="1">
        <v>0</v>
      </c>
      <c r="ID369" s="23">
        <v>0</v>
      </c>
      <c r="IE369" s="23"/>
      <c r="IF369" s="23"/>
      <c r="IG369" s="36">
        <v>1</v>
      </c>
      <c r="IH369" s="37" t="s">
        <v>242</v>
      </c>
      <c r="II369" s="179">
        <v>0</v>
      </c>
      <c r="IJ369" s="1" t="s">
        <v>1431</v>
      </c>
      <c r="IK369" s="1" t="s">
        <v>509</v>
      </c>
      <c r="IL369" s="38" t="s">
        <v>242</v>
      </c>
      <c r="IM369" s="1">
        <v>0</v>
      </c>
      <c r="IN369" s="1">
        <v>0</v>
      </c>
      <c r="IO369" s="1">
        <v>3.01</v>
      </c>
      <c r="IQ369" s="1">
        <v>3.86</v>
      </c>
      <c r="IR369" s="1">
        <v>54.6</v>
      </c>
      <c r="IS369" s="1">
        <v>143</v>
      </c>
      <c r="IT369" s="1">
        <v>162</v>
      </c>
      <c r="IU369" s="1">
        <v>11.3</v>
      </c>
      <c r="IV369" s="1">
        <v>91.8</v>
      </c>
      <c r="IW369" s="1">
        <v>0.98</v>
      </c>
      <c r="IX369" s="1">
        <v>42</v>
      </c>
      <c r="IY369" s="1">
        <v>10.4</v>
      </c>
      <c r="IZ369" s="1">
        <v>7</v>
      </c>
      <c r="JA369" s="1">
        <v>25</v>
      </c>
      <c r="JB369" s="1">
        <v>77</v>
      </c>
      <c r="JC369" s="1">
        <v>20</v>
      </c>
      <c r="JD369" s="1">
        <v>8365</v>
      </c>
      <c r="JE369" s="23">
        <v>92</v>
      </c>
      <c r="JI369" s="38" t="s">
        <v>242</v>
      </c>
      <c r="JN369" s="23"/>
    </row>
    <row r="370" s="3" customFormat="1" spans="2:274">
      <c r="B370" s="54"/>
      <c r="C370" s="54"/>
      <c r="E370" s="54">
        <v>3</v>
      </c>
      <c r="F370" s="49">
        <v>2</v>
      </c>
      <c r="G370" s="66">
        <v>3</v>
      </c>
      <c r="H370" s="66">
        <v>1</v>
      </c>
      <c r="I370" s="71">
        <v>63.3867214236824</v>
      </c>
      <c r="J370" s="47">
        <v>2</v>
      </c>
      <c r="K370" s="68">
        <f t="shared" si="154"/>
        <v>6.33867214236824</v>
      </c>
      <c r="L370" s="49">
        <v>4</v>
      </c>
      <c r="M370" s="79">
        <v>20972</v>
      </c>
      <c r="N370" s="66">
        <v>0</v>
      </c>
      <c r="O370" s="66">
        <v>0</v>
      </c>
      <c r="P370" s="66">
        <v>1</v>
      </c>
      <c r="Q370" s="1">
        <v>3</v>
      </c>
      <c r="R370" s="1">
        <v>1</v>
      </c>
      <c r="S370" s="19">
        <v>365</v>
      </c>
      <c r="T370" s="83">
        <v>368</v>
      </c>
      <c r="U370" s="3">
        <v>2</v>
      </c>
      <c r="V370" s="3">
        <v>2</v>
      </c>
      <c r="W370" s="1">
        <v>2</v>
      </c>
      <c r="X370" s="1">
        <v>1</v>
      </c>
      <c r="Z370" s="92">
        <v>44124</v>
      </c>
      <c r="AA370" s="66">
        <v>156</v>
      </c>
      <c r="AB370" s="66">
        <v>0</v>
      </c>
      <c r="AC370" s="3">
        <v>20.76</v>
      </c>
      <c r="AD370" s="17">
        <v>1</v>
      </c>
      <c r="AE370" s="95" t="s">
        <v>333</v>
      </c>
      <c r="AF370" s="94"/>
      <c r="AG370" s="94" t="s">
        <v>235</v>
      </c>
      <c r="AH370" s="94">
        <v>1</v>
      </c>
      <c r="AI370" s="21">
        <v>1</v>
      </c>
      <c r="AJ370" s="94">
        <v>1.5</v>
      </c>
      <c r="AK370" s="66">
        <v>1.5</v>
      </c>
      <c r="AL370" s="22">
        <v>1</v>
      </c>
      <c r="AM370" s="3">
        <v>1</v>
      </c>
      <c r="AN370" s="3">
        <v>1</v>
      </c>
      <c r="AO370" s="3">
        <v>0</v>
      </c>
      <c r="AP370" s="3">
        <v>0</v>
      </c>
      <c r="AQ370" s="66">
        <v>1</v>
      </c>
      <c r="AR370" s="1">
        <v>1</v>
      </c>
      <c r="AS370" s="66">
        <v>1</v>
      </c>
      <c r="AT370" s="66">
        <v>0</v>
      </c>
      <c r="AU370" s="66">
        <v>0</v>
      </c>
      <c r="AV370" s="66">
        <v>0</v>
      </c>
      <c r="AW370" s="3">
        <v>0</v>
      </c>
      <c r="AX370" s="3">
        <v>1</v>
      </c>
      <c r="AY370" s="3">
        <v>1</v>
      </c>
      <c r="AZ370" s="3">
        <v>0.5</v>
      </c>
      <c r="BA370" s="1">
        <v>0.5</v>
      </c>
      <c r="BB370" s="22">
        <v>1</v>
      </c>
      <c r="BC370" s="22">
        <v>0</v>
      </c>
      <c r="BD370" s="3">
        <v>0</v>
      </c>
      <c r="BF370" s="3">
        <v>0</v>
      </c>
      <c r="BG370" s="3">
        <v>0</v>
      </c>
      <c r="BH370" s="17">
        <v>0</v>
      </c>
      <c r="BI370" s="3">
        <v>0</v>
      </c>
      <c r="BJ370" s="66">
        <v>0</v>
      </c>
      <c r="BK370" s="118">
        <v>1</v>
      </c>
      <c r="BL370" s="3">
        <v>0</v>
      </c>
      <c r="BM370" s="3">
        <v>0</v>
      </c>
      <c r="BN370" s="3">
        <v>1</v>
      </c>
      <c r="BO370" s="3">
        <v>0</v>
      </c>
      <c r="BP370" s="1">
        <v>1</v>
      </c>
      <c r="BQ370" s="66">
        <v>1</v>
      </c>
      <c r="BR370" s="3">
        <v>2.46</v>
      </c>
      <c r="BS370" s="1">
        <v>1</v>
      </c>
      <c r="BT370" s="1">
        <v>1</v>
      </c>
      <c r="BU370" s="66">
        <v>1</v>
      </c>
      <c r="BW370" s="3">
        <v>3.87</v>
      </c>
      <c r="BX370" s="17">
        <v>1</v>
      </c>
      <c r="BY370" s="1">
        <v>2</v>
      </c>
      <c r="BZ370" s="3">
        <v>53.3</v>
      </c>
      <c r="CA370" s="3">
        <v>135</v>
      </c>
      <c r="CB370" s="24">
        <v>2</v>
      </c>
      <c r="CC370" s="3">
        <v>156</v>
      </c>
      <c r="CD370" s="48">
        <f t="shared" si="165"/>
        <v>3.12</v>
      </c>
      <c r="CE370" s="48">
        <v>3</v>
      </c>
      <c r="CF370" s="129">
        <v>0</v>
      </c>
      <c r="CG370" s="3">
        <v>0</v>
      </c>
      <c r="CH370" s="3">
        <v>0</v>
      </c>
      <c r="CI370" s="3">
        <v>0</v>
      </c>
      <c r="CJ370" s="3">
        <v>0</v>
      </c>
      <c r="CK370" s="3">
        <v>156</v>
      </c>
      <c r="CL370" s="1">
        <f t="shared" si="168"/>
        <v>3.12</v>
      </c>
      <c r="CM370" s="3">
        <v>12.5</v>
      </c>
      <c r="CN370" s="17">
        <v>1</v>
      </c>
      <c r="CO370" s="3">
        <v>79.4</v>
      </c>
      <c r="CP370" s="17">
        <v>4</v>
      </c>
      <c r="CQ370" s="1">
        <f t="shared" si="164"/>
        <v>7.94</v>
      </c>
      <c r="CR370" s="3">
        <v>1.09</v>
      </c>
      <c r="CS370" s="1">
        <f t="shared" si="166"/>
        <v>10.9</v>
      </c>
      <c r="CT370" s="107">
        <v>1</v>
      </c>
      <c r="CU370" s="3">
        <v>38</v>
      </c>
      <c r="CV370" s="107">
        <v>2</v>
      </c>
      <c r="CW370" s="3">
        <v>6.3</v>
      </c>
      <c r="CX370" s="26">
        <f t="shared" si="155"/>
        <v>0.799340549453582</v>
      </c>
      <c r="CY370" s="27">
        <f t="shared" si="156"/>
        <v>0.527564762639364</v>
      </c>
      <c r="CZ370" s="26">
        <f t="shared" si="157"/>
        <v>3.23</v>
      </c>
      <c r="DA370" s="28">
        <f t="shared" si="158"/>
        <v>-2.70243523736064</v>
      </c>
      <c r="DB370" s="107">
        <v>1</v>
      </c>
      <c r="DC370" s="1">
        <v>1</v>
      </c>
      <c r="DD370" s="66">
        <v>2</v>
      </c>
      <c r="DE370" s="29">
        <f t="shared" si="176"/>
        <v>1</v>
      </c>
      <c r="DF370" s="141">
        <v>1</v>
      </c>
      <c r="DG370" s="3">
        <v>12</v>
      </c>
      <c r="DH370" s="1">
        <f t="shared" si="167"/>
        <v>1.2</v>
      </c>
      <c r="DI370" s="3">
        <v>20</v>
      </c>
      <c r="DJ370" s="1">
        <f t="shared" si="159"/>
        <v>2</v>
      </c>
      <c r="DK370" s="17">
        <v>1</v>
      </c>
      <c r="DL370" s="3">
        <v>68</v>
      </c>
      <c r="DM370" s="3">
        <v>13</v>
      </c>
      <c r="DN370" s="1">
        <f t="shared" si="169"/>
        <v>1.3</v>
      </c>
      <c r="DO370" s="3">
        <v>5913</v>
      </c>
      <c r="DP370" s="1">
        <v>2</v>
      </c>
      <c r="DQ370" s="1">
        <f t="shared" si="170"/>
        <v>5.913</v>
      </c>
      <c r="DR370" s="3">
        <v>80</v>
      </c>
      <c r="DS370" s="129">
        <v>5</v>
      </c>
      <c r="DT370" s="3" t="s">
        <v>241</v>
      </c>
      <c r="DU370" s="3">
        <v>1</v>
      </c>
      <c r="DV370" s="3">
        <v>5</v>
      </c>
      <c r="DW370" s="1">
        <v>1</v>
      </c>
      <c r="DX370" s="95">
        <v>7.74</v>
      </c>
      <c r="DY370" s="3">
        <v>80</v>
      </c>
      <c r="DZ370" s="30">
        <v>141</v>
      </c>
      <c r="EA370" s="3">
        <v>135</v>
      </c>
      <c r="EB370" s="3">
        <v>11.9</v>
      </c>
      <c r="EC370" s="3">
        <v>90.9</v>
      </c>
      <c r="ED370" s="3">
        <v>1.04</v>
      </c>
      <c r="EE370" s="3">
        <v>40</v>
      </c>
      <c r="EF370" s="3">
        <v>16.5</v>
      </c>
      <c r="EG370" s="26">
        <f t="shared" si="177"/>
        <v>1.21748394421391</v>
      </c>
      <c r="EH370" s="26">
        <f t="shared" si="178"/>
        <v>0.803539403181178</v>
      </c>
      <c r="EI370" s="1">
        <f t="shared" si="179"/>
        <v>3.4</v>
      </c>
      <c r="EJ370" s="28">
        <f t="shared" si="180"/>
        <v>-2.59646059681882</v>
      </c>
      <c r="EK370" s="22">
        <v>2</v>
      </c>
      <c r="EL370" s="1">
        <v>2</v>
      </c>
      <c r="EM370" s="3">
        <v>212</v>
      </c>
      <c r="EN370" s="3">
        <v>340</v>
      </c>
      <c r="EO370" s="3">
        <v>90</v>
      </c>
      <c r="EP370" s="3">
        <v>16</v>
      </c>
      <c r="EQ370" s="3">
        <v>6438</v>
      </c>
      <c r="ER370" s="129">
        <v>82</v>
      </c>
      <c r="ES370" s="118"/>
      <c r="ET370" s="3">
        <v>0</v>
      </c>
      <c r="EW370" s="30"/>
      <c r="FK370" s="95">
        <v>37.7</v>
      </c>
      <c r="FL370" s="3">
        <v>36.9</v>
      </c>
      <c r="FM370" s="1"/>
      <c r="FN370" s="31">
        <v>1</v>
      </c>
      <c r="FO370" s="32">
        <v>0</v>
      </c>
      <c r="FP370" s="3">
        <v>0</v>
      </c>
      <c r="FQ370" s="1">
        <v>0</v>
      </c>
      <c r="FR370" s="3">
        <v>0</v>
      </c>
      <c r="FS370" s="1">
        <v>0</v>
      </c>
      <c r="FT370" s="1">
        <f t="shared" si="160"/>
        <v>0</v>
      </c>
      <c r="FU370" s="66">
        <v>0</v>
      </c>
      <c r="FV370" s="1">
        <f t="shared" si="161"/>
        <v>0</v>
      </c>
      <c r="FW370" s="1">
        <v>0</v>
      </c>
      <c r="FX370" s="1">
        <v>0</v>
      </c>
      <c r="FY370" s="17">
        <v>0</v>
      </c>
      <c r="FZ370" s="1">
        <v>0</v>
      </c>
      <c r="GA370" s="17"/>
      <c r="GB370" s="1">
        <v>0</v>
      </c>
      <c r="GC370" s="17">
        <v>0</v>
      </c>
      <c r="GD370" s="17">
        <v>0</v>
      </c>
      <c r="GE370" s="1">
        <v>0</v>
      </c>
      <c r="GF370" s="17"/>
      <c r="GG370" s="1">
        <v>0</v>
      </c>
      <c r="GH370" s="17">
        <v>0</v>
      </c>
      <c r="GI370" s="17">
        <v>0</v>
      </c>
      <c r="GJ370" s="1">
        <v>0</v>
      </c>
      <c r="GK370" s="3">
        <v>0</v>
      </c>
      <c r="GL370" s="3">
        <v>0</v>
      </c>
      <c r="GM370" s="32">
        <v>0</v>
      </c>
      <c r="GN370" s="17">
        <v>0</v>
      </c>
      <c r="GO370" s="66">
        <v>0</v>
      </c>
      <c r="GP370" s="1">
        <v>0</v>
      </c>
      <c r="GQ370" s="1">
        <v>0</v>
      </c>
      <c r="GR370" s="66">
        <v>0</v>
      </c>
      <c r="GS370" s="1">
        <v>0</v>
      </c>
      <c r="GT370" s="32">
        <v>0</v>
      </c>
      <c r="GU370" s="32">
        <v>0</v>
      </c>
      <c r="GV370" s="3">
        <v>0</v>
      </c>
      <c r="GW370" s="3">
        <v>0</v>
      </c>
      <c r="GX370" s="157">
        <v>0</v>
      </c>
      <c r="GY370" s="66">
        <v>0</v>
      </c>
      <c r="GZ370" s="17">
        <v>0</v>
      </c>
      <c r="HA370" s="129">
        <v>0</v>
      </c>
      <c r="HB370" s="3">
        <v>0</v>
      </c>
      <c r="HC370" s="17">
        <v>0</v>
      </c>
      <c r="HD370" s="170">
        <v>0</v>
      </c>
      <c r="HE370" s="17">
        <v>0</v>
      </c>
      <c r="HF370" s="17">
        <v>0</v>
      </c>
      <c r="HG370" s="17">
        <v>0</v>
      </c>
      <c r="HH370" s="17">
        <v>0</v>
      </c>
      <c r="HI370" s="17">
        <v>0</v>
      </c>
      <c r="HL370" s="3">
        <v>0</v>
      </c>
      <c r="HM370" s="3">
        <v>0</v>
      </c>
      <c r="HN370" s="3">
        <v>0</v>
      </c>
      <c r="HO370" s="3">
        <v>0</v>
      </c>
      <c r="HP370" s="3">
        <v>0</v>
      </c>
      <c r="HQ370" s="3">
        <v>0</v>
      </c>
      <c r="HR370" s="32">
        <v>0</v>
      </c>
      <c r="HS370" s="1">
        <v>0</v>
      </c>
      <c r="HT370" s="32">
        <v>0</v>
      </c>
      <c r="HU370" s="32">
        <v>0</v>
      </c>
      <c r="HV370" s="1"/>
      <c r="HW370" s="32">
        <v>0</v>
      </c>
      <c r="HX370" s="32">
        <v>0</v>
      </c>
      <c r="HY370" s="1">
        <f t="shared" si="162"/>
        <v>0</v>
      </c>
      <c r="HZ370" s="1">
        <v>0</v>
      </c>
      <c r="IA370" s="1">
        <f t="shared" si="163"/>
        <v>0</v>
      </c>
      <c r="IB370" s="1">
        <v>0</v>
      </c>
      <c r="IC370" s="3">
        <v>0</v>
      </c>
      <c r="ID370" s="118">
        <v>0</v>
      </c>
      <c r="IE370" s="118"/>
      <c r="IF370" s="118"/>
      <c r="IG370" s="115">
        <v>1</v>
      </c>
      <c r="IH370" s="118" t="s">
        <v>242</v>
      </c>
      <c r="II370" s="179">
        <v>0</v>
      </c>
      <c r="IJ370" s="3" t="s">
        <v>1432</v>
      </c>
      <c r="IK370" s="3" t="s">
        <v>509</v>
      </c>
      <c r="IL370" s="3" t="s">
        <v>242</v>
      </c>
      <c r="IM370" s="3">
        <v>0</v>
      </c>
      <c r="IN370" s="3">
        <v>0</v>
      </c>
      <c r="IO370" s="3">
        <v>1.35</v>
      </c>
      <c r="IQ370" s="3">
        <v>4.35</v>
      </c>
      <c r="IR370" s="3">
        <v>58.7</v>
      </c>
      <c r="IS370" s="3">
        <v>115</v>
      </c>
      <c r="IT370" s="3">
        <v>165</v>
      </c>
      <c r="IU370" s="3">
        <v>14.5</v>
      </c>
      <c r="IV370" s="3">
        <v>59.3</v>
      </c>
      <c r="IW370" s="3">
        <v>1.27</v>
      </c>
      <c r="IX370" s="3">
        <v>32</v>
      </c>
      <c r="IY370" s="3">
        <v>8.5</v>
      </c>
      <c r="IZ370" s="3">
        <v>48</v>
      </c>
      <c r="JA370" s="3">
        <v>60</v>
      </c>
      <c r="JB370" s="3">
        <v>76</v>
      </c>
      <c r="JC370" s="3">
        <v>47</v>
      </c>
      <c r="JD370" s="3">
        <v>4270</v>
      </c>
      <c r="JE370" s="118">
        <v>78</v>
      </c>
      <c r="JI370" s="3" t="s">
        <v>242</v>
      </c>
      <c r="JN370" s="118"/>
    </row>
    <row r="371" s="1" customFormat="1" spans="1:274">
      <c r="A371" s="17">
        <v>214</v>
      </c>
      <c r="B371" s="49">
        <v>3000146779</v>
      </c>
      <c r="C371" s="49" t="s">
        <v>1433</v>
      </c>
      <c r="E371" s="49">
        <v>3</v>
      </c>
      <c r="F371" s="49">
        <v>2</v>
      </c>
      <c r="G371" s="17">
        <v>3</v>
      </c>
      <c r="H371" s="1">
        <v>2</v>
      </c>
      <c r="I371" s="71">
        <v>63.4661190965092</v>
      </c>
      <c r="J371" s="47">
        <v>2</v>
      </c>
      <c r="K371" s="68">
        <f t="shared" si="154"/>
        <v>6.34661190965092</v>
      </c>
      <c r="L371" s="49">
        <v>4</v>
      </c>
      <c r="M371" s="78">
        <v>19725</v>
      </c>
      <c r="N371" s="1">
        <v>0</v>
      </c>
      <c r="O371" s="1">
        <v>0</v>
      </c>
      <c r="P371" s="1">
        <v>0</v>
      </c>
      <c r="Q371" s="1">
        <v>0</v>
      </c>
      <c r="R371" s="1">
        <v>0</v>
      </c>
      <c r="S371" s="19">
        <v>366</v>
      </c>
      <c r="T371" s="83">
        <v>369</v>
      </c>
      <c r="U371" s="1">
        <v>1</v>
      </c>
      <c r="V371" s="1">
        <v>1</v>
      </c>
      <c r="W371" s="1">
        <v>1</v>
      </c>
      <c r="X371" s="1">
        <v>1</v>
      </c>
      <c r="Z371" s="88">
        <v>42906</v>
      </c>
      <c r="AA371" s="17">
        <v>55</v>
      </c>
      <c r="AB371" s="17">
        <v>0</v>
      </c>
      <c r="AC371" s="1">
        <v>21.48</v>
      </c>
      <c r="AD371" s="17">
        <v>1</v>
      </c>
      <c r="AE371" s="20" t="s">
        <v>841</v>
      </c>
      <c r="AF371" s="16"/>
      <c r="AG371" s="16" t="s">
        <v>235</v>
      </c>
      <c r="AH371" s="16">
        <v>1</v>
      </c>
      <c r="AI371" s="21">
        <v>1</v>
      </c>
      <c r="AJ371" s="16">
        <v>1.7</v>
      </c>
      <c r="AK371" s="17">
        <v>1.7</v>
      </c>
      <c r="AL371" s="22">
        <v>1</v>
      </c>
      <c r="AM371" s="1">
        <v>1</v>
      </c>
      <c r="AN371" s="1">
        <v>1</v>
      </c>
      <c r="AO371" s="1">
        <v>0</v>
      </c>
      <c r="AP371" s="1">
        <v>0</v>
      </c>
      <c r="AQ371" s="17">
        <v>1</v>
      </c>
      <c r="AR371" s="1">
        <v>1</v>
      </c>
      <c r="AS371" s="1">
        <v>1</v>
      </c>
      <c r="AT371" s="17">
        <v>0</v>
      </c>
      <c r="AU371" s="17">
        <v>0</v>
      </c>
      <c r="AV371" s="17">
        <v>0</v>
      </c>
      <c r="AW371" s="1">
        <v>0</v>
      </c>
      <c r="AX371" s="1">
        <v>1</v>
      </c>
      <c r="AY371" s="1">
        <v>1</v>
      </c>
      <c r="AZ371" s="1">
        <v>1</v>
      </c>
      <c r="BA371" s="1">
        <v>1</v>
      </c>
      <c r="BB371" s="107">
        <v>1</v>
      </c>
      <c r="BC371" s="22">
        <v>0</v>
      </c>
      <c r="BD371" s="22">
        <v>0</v>
      </c>
      <c r="BE371" s="22"/>
      <c r="BF371" s="1">
        <v>1</v>
      </c>
      <c r="BG371" s="1">
        <v>1</v>
      </c>
      <c r="BH371" s="17">
        <v>1</v>
      </c>
      <c r="BI371" s="1">
        <v>0</v>
      </c>
      <c r="BJ371" s="17">
        <v>0</v>
      </c>
      <c r="BK371" s="23">
        <v>1</v>
      </c>
      <c r="BL371" s="1">
        <v>1</v>
      </c>
      <c r="BM371" s="1">
        <v>0</v>
      </c>
      <c r="BN371" s="1">
        <v>0</v>
      </c>
      <c r="BO371" s="1">
        <v>0</v>
      </c>
      <c r="BP371" s="1">
        <v>2</v>
      </c>
      <c r="BQ371" s="1">
        <v>2</v>
      </c>
      <c r="BR371" s="1">
        <v>3.35</v>
      </c>
      <c r="BS371" s="1">
        <v>1</v>
      </c>
      <c r="BT371" s="1">
        <v>1</v>
      </c>
      <c r="BU371" s="1">
        <v>1</v>
      </c>
      <c r="BW371" s="1">
        <v>2.33</v>
      </c>
      <c r="BX371" s="17">
        <v>1</v>
      </c>
      <c r="BY371" s="1">
        <v>1</v>
      </c>
      <c r="BZ371" s="1">
        <v>64.4</v>
      </c>
      <c r="CA371" s="1">
        <v>128</v>
      </c>
      <c r="CB371" s="24">
        <v>2</v>
      </c>
      <c r="CC371" s="24">
        <v>55</v>
      </c>
      <c r="CD371" s="48">
        <f t="shared" si="165"/>
        <v>1.1</v>
      </c>
      <c r="CE371" s="48">
        <v>2</v>
      </c>
      <c r="CF371" s="25">
        <v>0</v>
      </c>
      <c r="CG371" s="17">
        <v>0</v>
      </c>
      <c r="CH371" s="17">
        <v>0</v>
      </c>
      <c r="CI371" s="17">
        <v>0</v>
      </c>
      <c r="CJ371" s="17">
        <v>0</v>
      </c>
      <c r="CK371" s="17">
        <v>55</v>
      </c>
      <c r="CL371" s="1">
        <f t="shared" si="168"/>
        <v>1.1</v>
      </c>
      <c r="CM371" s="22">
        <v>12</v>
      </c>
      <c r="CN371" s="17">
        <v>1</v>
      </c>
      <c r="CO371" s="1">
        <v>80.3</v>
      </c>
      <c r="CP371" s="17">
        <v>5</v>
      </c>
      <c r="CQ371" s="1">
        <f t="shared" si="164"/>
        <v>8.03</v>
      </c>
      <c r="CR371" s="1">
        <v>1.04</v>
      </c>
      <c r="CS371" s="1">
        <f t="shared" si="166"/>
        <v>10.4</v>
      </c>
      <c r="CT371" s="107">
        <v>1</v>
      </c>
      <c r="CU371" s="22">
        <v>41</v>
      </c>
      <c r="CV371" s="107">
        <v>2</v>
      </c>
      <c r="CW371" s="22">
        <v>10.2</v>
      </c>
      <c r="CX371" s="26">
        <f t="shared" si="155"/>
        <v>1.00860017176192</v>
      </c>
      <c r="CY371" s="27">
        <f t="shared" si="156"/>
        <v>0.665676113362866</v>
      </c>
      <c r="CZ371" s="26">
        <f t="shared" si="157"/>
        <v>3.485</v>
      </c>
      <c r="DA371" s="28">
        <f t="shared" si="158"/>
        <v>-2.81932388663713</v>
      </c>
      <c r="DB371" s="107">
        <v>1</v>
      </c>
      <c r="DC371" s="1">
        <v>1</v>
      </c>
      <c r="DD371" s="17">
        <v>2</v>
      </c>
      <c r="DE371" s="29">
        <f t="shared" si="176"/>
        <v>1</v>
      </c>
      <c r="DF371" s="141">
        <v>1</v>
      </c>
      <c r="DG371" s="1">
        <v>18</v>
      </c>
      <c r="DH371" s="1">
        <f t="shared" si="167"/>
        <v>1.8</v>
      </c>
      <c r="DI371" s="1">
        <v>30</v>
      </c>
      <c r="DJ371" s="1">
        <f t="shared" si="159"/>
        <v>3</v>
      </c>
      <c r="DK371" s="17">
        <v>2</v>
      </c>
      <c r="DL371" s="1">
        <v>106</v>
      </c>
      <c r="DM371" s="1">
        <v>58</v>
      </c>
      <c r="DN371" s="1">
        <f t="shared" si="169"/>
        <v>5.8</v>
      </c>
      <c r="DO371" s="1">
        <v>4885</v>
      </c>
      <c r="DP371" s="1">
        <v>2</v>
      </c>
      <c r="DQ371" s="1">
        <f t="shared" si="170"/>
        <v>4.885</v>
      </c>
      <c r="DR371" s="1">
        <v>64</v>
      </c>
      <c r="DS371" s="25">
        <v>5.9</v>
      </c>
      <c r="DT371" s="1" t="s">
        <v>241</v>
      </c>
      <c r="DU371" s="1">
        <v>1</v>
      </c>
      <c r="DV371" s="1">
        <v>5</v>
      </c>
      <c r="DW371" s="1">
        <v>1</v>
      </c>
      <c r="DX371" s="20">
        <v>2.88</v>
      </c>
      <c r="DY371" s="1">
        <v>69.8</v>
      </c>
      <c r="DZ371" s="30">
        <v>117</v>
      </c>
      <c r="EA371" s="1">
        <v>43</v>
      </c>
      <c r="EB371" s="1">
        <v>12.6</v>
      </c>
      <c r="EC371" s="1">
        <v>72</v>
      </c>
      <c r="ED371" s="1">
        <v>1.1</v>
      </c>
      <c r="EE371" s="1">
        <v>37</v>
      </c>
      <c r="EF371" s="1">
        <v>16.8</v>
      </c>
      <c r="EG371" s="26">
        <f t="shared" si="177"/>
        <v>1.22530928172586</v>
      </c>
      <c r="EH371" s="26">
        <f t="shared" si="178"/>
        <v>0.808704125939069</v>
      </c>
      <c r="EI371" s="1">
        <f t="shared" si="179"/>
        <v>3.145</v>
      </c>
      <c r="EJ371" s="28">
        <f t="shared" si="180"/>
        <v>-2.33629587406093</v>
      </c>
      <c r="EK371" s="22">
        <v>2</v>
      </c>
      <c r="EL371" s="1">
        <v>2</v>
      </c>
      <c r="EM371" s="1">
        <v>52</v>
      </c>
      <c r="EN371" s="1">
        <v>116</v>
      </c>
      <c r="EO371" s="1">
        <v>79</v>
      </c>
      <c r="EP371" s="1">
        <v>52</v>
      </c>
      <c r="EQ371" s="1">
        <v>4087</v>
      </c>
      <c r="ER371" s="25">
        <v>52</v>
      </c>
      <c r="ES371" s="23"/>
      <c r="ET371" s="1">
        <v>0</v>
      </c>
      <c r="EW371" s="30"/>
      <c r="FK371" s="20">
        <v>38</v>
      </c>
      <c r="FL371" s="1">
        <v>36.9</v>
      </c>
      <c r="FM371" s="17"/>
      <c r="FN371" s="31">
        <v>1</v>
      </c>
      <c r="FO371" s="157">
        <v>1</v>
      </c>
      <c r="FP371" s="1">
        <v>0</v>
      </c>
      <c r="FQ371" s="1">
        <v>0</v>
      </c>
      <c r="FR371" s="1">
        <v>0</v>
      </c>
      <c r="FS371" s="1">
        <v>0</v>
      </c>
      <c r="FT371" s="1">
        <f t="shared" si="160"/>
        <v>0</v>
      </c>
      <c r="FU371" s="1">
        <v>0</v>
      </c>
      <c r="FV371" s="1">
        <f t="shared" si="161"/>
        <v>0</v>
      </c>
      <c r="FW371" s="1">
        <v>0</v>
      </c>
      <c r="FX371" s="1">
        <v>0</v>
      </c>
      <c r="FY371" s="17">
        <v>0</v>
      </c>
      <c r="FZ371" s="1">
        <v>0</v>
      </c>
      <c r="GB371" s="1">
        <v>0</v>
      </c>
      <c r="GC371" s="1">
        <v>0</v>
      </c>
      <c r="GD371" s="17">
        <v>0</v>
      </c>
      <c r="GE371" s="1">
        <v>0</v>
      </c>
      <c r="GG371" s="1">
        <v>0</v>
      </c>
      <c r="GH371" s="1">
        <v>0</v>
      </c>
      <c r="GI371" s="17">
        <v>0</v>
      </c>
      <c r="GJ371" s="1">
        <v>0</v>
      </c>
      <c r="GK371" s="1">
        <v>0</v>
      </c>
      <c r="GL371" s="1">
        <v>0</v>
      </c>
      <c r="GM371" s="32">
        <v>0</v>
      </c>
      <c r="GN371" s="17">
        <v>0</v>
      </c>
      <c r="GO371" s="17">
        <v>0</v>
      </c>
      <c r="GP371" s="1">
        <v>0</v>
      </c>
      <c r="GQ371" s="1">
        <v>0</v>
      </c>
      <c r="GR371" s="1">
        <v>0</v>
      </c>
      <c r="GS371" s="1">
        <v>0</v>
      </c>
      <c r="GT371" s="32">
        <v>0</v>
      </c>
      <c r="GU371" s="32">
        <v>0</v>
      </c>
      <c r="GV371" s="1">
        <v>0</v>
      </c>
      <c r="GW371" s="1">
        <v>0</v>
      </c>
      <c r="GX371" s="157">
        <v>0</v>
      </c>
      <c r="GY371" s="17">
        <v>0</v>
      </c>
      <c r="GZ371" s="17">
        <v>0</v>
      </c>
      <c r="HA371" s="25">
        <v>0</v>
      </c>
      <c r="HB371" s="1">
        <v>0</v>
      </c>
      <c r="HC371" s="17">
        <v>0</v>
      </c>
      <c r="HD371" s="170">
        <v>0</v>
      </c>
      <c r="HE371" s="17">
        <v>0</v>
      </c>
      <c r="HF371" s="17">
        <v>0</v>
      </c>
      <c r="HG371" s="17">
        <v>0</v>
      </c>
      <c r="HH371" s="17">
        <v>0</v>
      </c>
      <c r="HI371" s="17">
        <v>0</v>
      </c>
      <c r="HL371" s="1">
        <v>0</v>
      </c>
      <c r="HM371" s="1">
        <v>0</v>
      </c>
      <c r="HN371" s="1">
        <v>0</v>
      </c>
      <c r="HO371" s="1">
        <v>0</v>
      </c>
      <c r="HP371" s="1">
        <v>0</v>
      </c>
      <c r="HQ371" s="1">
        <v>0</v>
      </c>
      <c r="HR371" s="32">
        <v>0</v>
      </c>
      <c r="HS371" s="1">
        <v>0</v>
      </c>
      <c r="HT371" s="32">
        <v>0</v>
      </c>
      <c r="HU371" s="32">
        <v>0</v>
      </c>
      <c r="HW371" s="32">
        <v>0</v>
      </c>
      <c r="HX371" s="32">
        <v>0</v>
      </c>
      <c r="HY371" s="1">
        <f t="shared" si="162"/>
        <v>0</v>
      </c>
      <c r="HZ371" s="1">
        <v>0</v>
      </c>
      <c r="IA371" s="1">
        <f t="shared" si="163"/>
        <v>0</v>
      </c>
      <c r="IB371" s="1">
        <v>0</v>
      </c>
      <c r="IC371" s="1">
        <v>0</v>
      </c>
      <c r="ID371" s="23">
        <v>0</v>
      </c>
      <c r="IE371" s="23"/>
      <c r="IF371" s="23"/>
      <c r="IG371" s="36">
        <v>1</v>
      </c>
      <c r="IH371" s="37" t="s">
        <v>242</v>
      </c>
      <c r="II371" s="179">
        <v>0</v>
      </c>
      <c r="IJ371" s="1" t="s">
        <v>1019</v>
      </c>
      <c r="IK371" s="1" t="s">
        <v>652</v>
      </c>
      <c r="IL371" s="38"/>
      <c r="JE371" s="23"/>
      <c r="JI371" s="38"/>
      <c r="JN371" s="23"/>
    </row>
    <row r="372" s="3" customFormat="1" ht="30" spans="2:274">
      <c r="B372" s="54"/>
      <c r="C372" s="54"/>
      <c r="E372" s="54">
        <v>3</v>
      </c>
      <c r="F372" s="49">
        <v>2</v>
      </c>
      <c r="G372" s="66">
        <v>3</v>
      </c>
      <c r="H372" s="66">
        <v>2</v>
      </c>
      <c r="I372" s="71">
        <v>66.8001389342922</v>
      </c>
      <c r="J372" s="47">
        <v>2</v>
      </c>
      <c r="K372" s="68">
        <f t="shared" si="154"/>
        <v>6.68001389342922</v>
      </c>
      <c r="L372" s="49">
        <v>4</v>
      </c>
      <c r="M372" s="79">
        <v>19725</v>
      </c>
      <c r="N372" s="66">
        <v>0</v>
      </c>
      <c r="O372" s="66">
        <v>0</v>
      </c>
      <c r="P372" s="66">
        <v>0</v>
      </c>
      <c r="Q372" s="66">
        <v>0</v>
      </c>
      <c r="R372" s="1">
        <v>0</v>
      </c>
      <c r="S372" s="19">
        <v>367</v>
      </c>
      <c r="T372" s="83">
        <v>370</v>
      </c>
      <c r="U372" s="3">
        <v>2</v>
      </c>
      <c r="V372" s="3">
        <v>2</v>
      </c>
      <c r="W372" s="1">
        <v>2</v>
      </c>
      <c r="X372" s="1">
        <v>1</v>
      </c>
      <c r="Z372" s="92">
        <v>44124</v>
      </c>
      <c r="AA372" s="66">
        <v>67</v>
      </c>
      <c r="AB372" s="66">
        <v>0</v>
      </c>
      <c r="AC372" s="3">
        <v>20.7</v>
      </c>
      <c r="AD372" s="17">
        <v>1</v>
      </c>
      <c r="AE372" s="95" t="s">
        <v>1434</v>
      </c>
      <c r="AF372" s="94"/>
      <c r="AG372" s="94" t="s">
        <v>235</v>
      </c>
      <c r="AH372" s="94">
        <v>1</v>
      </c>
      <c r="AI372" s="21">
        <v>1</v>
      </c>
      <c r="AJ372" s="94">
        <v>1.6</v>
      </c>
      <c r="AK372" s="66">
        <v>1.6</v>
      </c>
      <c r="AL372" s="22">
        <v>1</v>
      </c>
      <c r="AM372" s="3">
        <v>1</v>
      </c>
      <c r="AN372" s="3">
        <v>1</v>
      </c>
      <c r="AO372" s="3">
        <v>0</v>
      </c>
      <c r="AP372" s="3">
        <v>0</v>
      </c>
      <c r="AQ372" s="66">
        <v>1</v>
      </c>
      <c r="AR372" s="1">
        <v>1</v>
      </c>
      <c r="AS372" s="66">
        <v>1</v>
      </c>
      <c r="AT372" s="66">
        <v>0</v>
      </c>
      <c r="AU372" s="66">
        <v>0</v>
      </c>
      <c r="AV372" s="66">
        <v>0</v>
      </c>
      <c r="AW372" s="3">
        <v>0</v>
      </c>
      <c r="AX372" s="3">
        <v>1</v>
      </c>
      <c r="AY372" s="3">
        <v>1</v>
      </c>
      <c r="AZ372" s="3">
        <v>1</v>
      </c>
      <c r="BA372" s="1">
        <v>1</v>
      </c>
      <c r="BB372" s="66">
        <v>1</v>
      </c>
      <c r="BC372" s="22">
        <v>0</v>
      </c>
      <c r="BD372" s="3">
        <v>1</v>
      </c>
      <c r="BF372" s="3">
        <v>1</v>
      </c>
      <c r="BG372" s="3">
        <v>1</v>
      </c>
      <c r="BH372" s="17">
        <v>1</v>
      </c>
      <c r="BI372" s="3">
        <v>0</v>
      </c>
      <c r="BJ372" s="66">
        <v>0</v>
      </c>
      <c r="BK372" s="118">
        <v>1</v>
      </c>
      <c r="BL372" s="3">
        <v>1</v>
      </c>
      <c r="BM372" s="3">
        <v>0</v>
      </c>
      <c r="BN372" s="3">
        <v>0</v>
      </c>
      <c r="BO372" s="3">
        <v>0</v>
      </c>
      <c r="BP372" s="1">
        <v>2</v>
      </c>
      <c r="BQ372" s="66">
        <v>2</v>
      </c>
      <c r="BR372" s="3">
        <v>47.76</v>
      </c>
      <c r="BS372" s="1">
        <v>2</v>
      </c>
      <c r="BT372" s="1">
        <v>2</v>
      </c>
      <c r="BU372" s="1">
        <v>3</v>
      </c>
      <c r="BW372" s="3">
        <v>2.41</v>
      </c>
      <c r="BX372" s="17">
        <v>1</v>
      </c>
      <c r="BY372" s="1">
        <v>1</v>
      </c>
      <c r="BZ372" s="3">
        <v>57.4</v>
      </c>
      <c r="CA372" s="3">
        <v>111</v>
      </c>
      <c r="CB372" s="24">
        <v>1</v>
      </c>
      <c r="CC372" s="3">
        <v>67</v>
      </c>
      <c r="CD372" s="48">
        <f t="shared" si="165"/>
        <v>1.34</v>
      </c>
      <c r="CE372" s="48">
        <v>2</v>
      </c>
      <c r="CF372" s="129">
        <v>0</v>
      </c>
      <c r="CG372" s="3" t="s">
        <v>429</v>
      </c>
      <c r="CH372" s="3">
        <v>0</v>
      </c>
      <c r="CI372" s="3">
        <v>0</v>
      </c>
      <c r="CJ372" s="3">
        <v>0</v>
      </c>
      <c r="CK372" s="3">
        <v>67</v>
      </c>
      <c r="CL372" s="1">
        <f t="shared" si="168"/>
        <v>1.34</v>
      </c>
      <c r="CM372" s="3">
        <v>14</v>
      </c>
      <c r="CN372" s="17">
        <v>1</v>
      </c>
      <c r="CO372" s="3">
        <v>63.2</v>
      </c>
      <c r="CP372" s="1">
        <v>3</v>
      </c>
      <c r="CQ372" s="1">
        <f t="shared" si="164"/>
        <v>6.32</v>
      </c>
      <c r="CR372" s="3">
        <v>1.22</v>
      </c>
      <c r="CS372" s="1">
        <f t="shared" si="166"/>
        <v>12.2</v>
      </c>
      <c r="CT372" s="22">
        <v>2</v>
      </c>
      <c r="CU372" s="3">
        <v>41</v>
      </c>
      <c r="CV372" s="107">
        <v>2</v>
      </c>
      <c r="CW372" s="3">
        <v>14.6</v>
      </c>
      <c r="CX372" s="26">
        <f t="shared" si="155"/>
        <v>1.16435285578444</v>
      </c>
      <c r="CY372" s="27">
        <f t="shared" si="156"/>
        <v>0.768472884817729</v>
      </c>
      <c r="CZ372" s="26">
        <f t="shared" si="157"/>
        <v>3.485</v>
      </c>
      <c r="DA372" s="28">
        <f t="shared" si="158"/>
        <v>-2.71652711518227</v>
      </c>
      <c r="DB372" s="107">
        <v>1</v>
      </c>
      <c r="DC372" s="1">
        <v>1</v>
      </c>
      <c r="DD372" s="66">
        <v>2</v>
      </c>
      <c r="DE372" s="29">
        <f t="shared" si="176"/>
        <v>1</v>
      </c>
      <c r="DF372" s="141">
        <v>1</v>
      </c>
      <c r="DG372" s="3">
        <v>18</v>
      </c>
      <c r="DH372" s="1">
        <f t="shared" si="167"/>
        <v>1.8</v>
      </c>
      <c r="DI372" s="3">
        <v>28</v>
      </c>
      <c r="DJ372" s="1">
        <f t="shared" si="159"/>
        <v>2.8</v>
      </c>
      <c r="DK372" s="17">
        <v>2</v>
      </c>
      <c r="DL372" s="3">
        <v>83</v>
      </c>
      <c r="DM372" s="3">
        <v>37</v>
      </c>
      <c r="DN372" s="1">
        <f t="shared" si="169"/>
        <v>3.7</v>
      </c>
      <c r="DO372" s="3">
        <v>3772</v>
      </c>
      <c r="DP372" s="1">
        <v>1</v>
      </c>
      <c r="DQ372" s="1">
        <f t="shared" si="170"/>
        <v>3.772</v>
      </c>
      <c r="DR372" s="3">
        <v>76</v>
      </c>
      <c r="DS372" s="129">
        <v>5.7</v>
      </c>
      <c r="DT372" s="3" t="s">
        <v>260</v>
      </c>
      <c r="DU372" s="3">
        <v>1</v>
      </c>
      <c r="DV372" s="3">
        <v>6</v>
      </c>
      <c r="DW372" s="1">
        <v>1</v>
      </c>
      <c r="DX372" s="95">
        <v>2.16</v>
      </c>
      <c r="DY372" s="3">
        <v>58.3</v>
      </c>
      <c r="DZ372" s="30">
        <v>99</v>
      </c>
      <c r="EA372" s="3">
        <v>47</v>
      </c>
      <c r="EB372" s="3">
        <v>14.3</v>
      </c>
      <c r="EC372" s="3">
        <v>60.9</v>
      </c>
      <c r="ED372" s="3">
        <v>1.25</v>
      </c>
      <c r="EE372" s="3">
        <v>34</v>
      </c>
      <c r="EF372" s="3">
        <v>14.4</v>
      </c>
      <c r="EG372" s="26">
        <f t="shared" si="177"/>
        <v>1.15836249209525</v>
      </c>
      <c r="EH372" s="26">
        <f t="shared" si="178"/>
        <v>0.764519244782865</v>
      </c>
      <c r="EI372" s="1">
        <f t="shared" si="179"/>
        <v>2.89</v>
      </c>
      <c r="EJ372" s="28">
        <f t="shared" si="180"/>
        <v>-2.12548075521713</v>
      </c>
      <c r="EK372" s="22">
        <v>2</v>
      </c>
      <c r="EL372" s="1">
        <v>2</v>
      </c>
      <c r="EM372" s="3">
        <v>28</v>
      </c>
      <c r="EN372" s="3">
        <v>61</v>
      </c>
      <c r="EO372" s="3">
        <v>75</v>
      </c>
      <c r="EP372" s="3">
        <v>32</v>
      </c>
      <c r="EQ372" s="3">
        <v>3257</v>
      </c>
      <c r="ER372" s="129">
        <v>79</v>
      </c>
      <c r="ES372" s="118">
        <v>37.57</v>
      </c>
      <c r="ET372" s="3">
        <v>0</v>
      </c>
      <c r="EW372" s="30"/>
      <c r="FK372" s="95">
        <v>37</v>
      </c>
      <c r="FL372" s="3">
        <v>36.4</v>
      </c>
      <c r="FM372" s="1"/>
      <c r="FN372" s="31">
        <v>0</v>
      </c>
      <c r="FO372" s="32">
        <v>0</v>
      </c>
      <c r="FP372" s="3">
        <v>0</v>
      </c>
      <c r="FQ372" s="1">
        <v>0</v>
      </c>
      <c r="FR372" s="3">
        <v>0</v>
      </c>
      <c r="FS372" s="1">
        <v>0</v>
      </c>
      <c r="FT372" s="1">
        <f t="shared" si="160"/>
        <v>0</v>
      </c>
      <c r="FU372" s="66">
        <v>0</v>
      </c>
      <c r="FV372" s="1">
        <f t="shared" si="161"/>
        <v>0</v>
      </c>
      <c r="FW372" s="1">
        <v>0</v>
      </c>
      <c r="FX372" s="1">
        <v>0</v>
      </c>
      <c r="FY372" s="17">
        <v>0</v>
      </c>
      <c r="FZ372" s="1">
        <v>0</v>
      </c>
      <c r="GA372" s="17"/>
      <c r="GB372" s="1">
        <v>0</v>
      </c>
      <c r="GC372" s="17">
        <v>0</v>
      </c>
      <c r="GD372" s="17">
        <v>0</v>
      </c>
      <c r="GE372" s="1">
        <v>0</v>
      </c>
      <c r="GF372" s="17"/>
      <c r="GG372" s="1">
        <v>0</v>
      </c>
      <c r="GH372" s="17">
        <v>0</v>
      </c>
      <c r="GI372" s="17">
        <v>0</v>
      </c>
      <c r="GJ372" s="1">
        <v>0</v>
      </c>
      <c r="GK372" s="3">
        <v>0</v>
      </c>
      <c r="GL372" s="3">
        <v>0</v>
      </c>
      <c r="GM372" s="32">
        <v>0</v>
      </c>
      <c r="GN372" s="17">
        <v>0</v>
      </c>
      <c r="GO372" s="66">
        <v>0</v>
      </c>
      <c r="GP372" s="1">
        <v>0</v>
      </c>
      <c r="GQ372" s="1">
        <v>0</v>
      </c>
      <c r="GR372" s="66">
        <v>0</v>
      </c>
      <c r="GS372" s="1">
        <v>0</v>
      </c>
      <c r="GT372" s="32">
        <v>0</v>
      </c>
      <c r="GU372" s="32">
        <v>0</v>
      </c>
      <c r="GV372" s="3">
        <v>0</v>
      </c>
      <c r="GW372" s="3">
        <v>0</v>
      </c>
      <c r="GX372" s="157">
        <v>0</v>
      </c>
      <c r="GY372" s="66">
        <v>0</v>
      </c>
      <c r="GZ372" s="17">
        <v>0</v>
      </c>
      <c r="HA372" s="129">
        <v>0</v>
      </c>
      <c r="HB372" s="3">
        <v>0</v>
      </c>
      <c r="HC372" s="17">
        <v>0</v>
      </c>
      <c r="HD372" s="170">
        <v>0</v>
      </c>
      <c r="HE372" s="17">
        <v>0</v>
      </c>
      <c r="HF372" s="17">
        <v>0</v>
      </c>
      <c r="HG372" s="17">
        <v>0</v>
      </c>
      <c r="HH372" s="17">
        <v>0</v>
      </c>
      <c r="HI372" s="17">
        <v>0</v>
      </c>
      <c r="HL372" s="3" t="s">
        <v>429</v>
      </c>
      <c r="HM372" s="3">
        <v>0</v>
      </c>
      <c r="HN372" s="3">
        <v>0</v>
      </c>
      <c r="HO372" s="3">
        <v>0</v>
      </c>
      <c r="HP372" s="3">
        <v>0</v>
      </c>
      <c r="HQ372" s="3">
        <v>0</v>
      </c>
      <c r="HR372" s="32">
        <v>0</v>
      </c>
      <c r="HS372" s="1">
        <v>0</v>
      </c>
      <c r="HT372" s="32">
        <v>0</v>
      </c>
      <c r="HU372" s="32">
        <v>0</v>
      </c>
      <c r="HV372" s="1"/>
      <c r="HW372" s="32">
        <v>0</v>
      </c>
      <c r="HX372" s="32">
        <v>0</v>
      </c>
      <c r="HY372" s="1">
        <f t="shared" si="162"/>
        <v>0</v>
      </c>
      <c r="HZ372" s="1">
        <v>0</v>
      </c>
      <c r="IA372" s="1">
        <f t="shared" si="163"/>
        <v>0</v>
      </c>
      <c r="IB372" s="1">
        <v>0</v>
      </c>
      <c r="IC372" s="3">
        <v>0</v>
      </c>
      <c r="ID372" s="118">
        <v>0</v>
      </c>
      <c r="IE372" s="118"/>
      <c r="IF372" s="118"/>
      <c r="IG372" s="115">
        <v>1</v>
      </c>
      <c r="IH372" s="118" t="s">
        <v>242</v>
      </c>
      <c r="II372" s="179">
        <v>0</v>
      </c>
      <c r="IJ372" s="3" t="s">
        <v>248</v>
      </c>
      <c r="JE372" s="118"/>
      <c r="JN372" s="118"/>
    </row>
    <row r="373" s="1" customFormat="1" ht="90" spans="1:274">
      <c r="A373" s="17">
        <v>215</v>
      </c>
      <c r="B373" s="49">
        <v>3001376274</v>
      </c>
      <c r="C373" s="49" t="s">
        <v>1435</v>
      </c>
      <c r="E373" s="49">
        <v>3</v>
      </c>
      <c r="F373" s="49">
        <v>2</v>
      </c>
      <c r="G373" s="17">
        <v>3</v>
      </c>
      <c r="H373" s="1">
        <v>1</v>
      </c>
      <c r="I373" s="71">
        <v>58.8001392111369</v>
      </c>
      <c r="J373" s="47">
        <v>1</v>
      </c>
      <c r="K373" s="68">
        <f t="shared" si="154"/>
        <v>5.88001392111369</v>
      </c>
      <c r="L373" s="49">
        <v>3</v>
      </c>
      <c r="M373" s="78">
        <v>22647</v>
      </c>
      <c r="N373" s="1">
        <v>0</v>
      </c>
      <c r="O373" s="1">
        <v>0</v>
      </c>
      <c r="P373" s="1">
        <v>1</v>
      </c>
      <c r="Q373" s="1">
        <v>1</v>
      </c>
      <c r="R373" s="1">
        <v>0</v>
      </c>
      <c r="S373" s="19">
        <v>368</v>
      </c>
      <c r="T373" s="83">
        <v>371</v>
      </c>
      <c r="U373" s="1">
        <v>1</v>
      </c>
      <c r="V373" s="1">
        <v>1</v>
      </c>
      <c r="W373" s="1">
        <v>1</v>
      </c>
      <c r="X373" s="1">
        <v>1</v>
      </c>
      <c r="Y373" s="1" t="s">
        <v>1436</v>
      </c>
      <c r="Z373" s="88">
        <v>44124</v>
      </c>
      <c r="AA373" s="17">
        <v>116</v>
      </c>
      <c r="AB373" s="17" t="s">
        <v>1437</v>
      </c>
      <c r="AC373" s="1">
        <v>25.81</v>
      </c>
      <c r="AD373" s="1">
        <v>2</v>
      </c>
      <c r="AE373" s="20" t="s">
        <v>1438</v>
      </c>
      <c r="AF373" s="16"/>
      <c r="AG373" s="16" t="s">
        <v>235</v>
      </c>
      <c r="AH373" s="16">
        <v>1</v>
      </c>
      <c r="AI373" s="21">
        <v>1</v>
      </c>
      <c r="AJ373" s="16">
        <v>4</v>
      </c>
      <c r="AK373" s="17">
        <v>4</v>
      </c>
      <c r="AL373" s="107">
        <v>2</v>
      </c>
      <c r="AM373" s="1">
        <v>2</v>
      </c>
      <c r="AN373" s="1">
        <v>2</v>
      </c>
      <c r="AO373" s="1">
        <v>0</v>
      </c>
      <c r="AP373" s="1" t="s">
        <v>446</v>
      </c>
      <c r="AQ373" s="17">
        <v>6</v>
      </c>
      <c r="AR373" s="3">
        <v>3</v>
      </c>
      <c r="AS373" s="3">
        <v>2</v>
      </c>
      <c r="AT373" s="17" t="s">
        <v>285</v>
      </c>
      <c r="AU373" s="3">
        <v>3</v>
      </c>
      <c r="AV373" s="3">
        <v>2</v>
      </c>
      <c r="AW373" s="1">
        <v>0</v>
      </c>
      <c r="AX373" s="1">
        <v>1</v>
      </c>
      <c r="AY373" s="1">
        <v>1</v>
      </c>
      <c r="AZ373" s="1">
        <v>1</v>
      </c>
      <c r="BA373" s="1">
        <v>1</v>
      </c>
      <c r="BB373" s="107">
        <v>1</v>
      </c>
      <c r="BC373" s="22">
        <v>0</v>
      </c>
      <c r="BD373" s="22">
        <v>0</v>
      </c>
      <c r="BE373" s="22"/>
      <c r="BF373" s="1">
        <v>0</v>
      </c>
      <c r="BG373" s="1">
        <v>1</v>
      </c>
      <c r="BH373" s="17">
        <v>1</v>
      </c>
      <c r="BI373" s="1">
        <v>0</v>
      </c>
      <c r="BJ373" s="17">
        <v>0</v>
      </c>
      <c r="BK373" s="23">
        <v>6</v>
      </c>
      <c r="BL373" s="1">
        <v>0</v>
      </c>
      <c r="BM373" s="1">
        <v>0</v>
      </c>
      <c r="BN373" s="1">
        <v>1</v>
      </c>
      <c r="BO373" s="1" t="s">
        <v>1439</v>
      </c>
      <c r="BP373" s="1">
        <v>1</v>
      </c>
      <c r="BQ373" s="1">
        <v>1</v>
      </c>
      <c r="BR373" s="1">
        <v>3298</v>
      </c>
      <c r="BS373" s="1">
        <v>3</v>
      </c>
      <c r="BT373" s="1">
        <v>3</v>
      </c>
      <c r="BU373" s="1">
        <v>4</v>
      </c>
      <c r="BW373" s="1">
        <v>3.51</v>
      </c>
      <c r="BX373" s="17">
        <v>1</v>
      </c>
      <c r="BY373" s="1">
        <v>2</v>
      </c>
      <c r="BZ373" s="1">
        <v>57.6</v>
      </c>
      <c r="CA373" s="1">
        <v>139</v>
      </c>
      <c r="CB373" s="24">
        <v>2</v>
      </c>
      <c r="CC373" s="24">
        <v>116</v>
      </c>
      <c r="CD373" s="48">
        <f t="shared" si="165"/>
        <v>2.32</v>
      </c>
      <c r="CE373" s="48">
        <v>3</v>
      </c>
      <c r="CF373" s="25">
        <v>0</v>
      </c>
      <c r="CG373" s="17">
        <v>0</v>
      </c>
      <c r="CH373" s="17">
        <v>0</v>
      </c>
      <c r="CI373" s="17">
        <v>0</v>
      </c>
      <c r="CJ373" s="17">
        <v>0</v>
      </c>
      <c r="CK373" s="17">
        <v>116</v>
      </c>
      <c r="CL373" s="1">
        <f t="shared" si="168"/>
        <v>2.32</v>
      </c>
      <c r="CM373" s="22">
        <v>12.5</v>
      </c>
      <c r="CN373" s="17">
        <v>1</v>
      </c>
      <c r="CO373" s="1">
        <v>79.4</v>
      </c>
      <c r="CP373" s="17">
        <v>4</v>
      </c>
      <c r="CQ373" s="1">
        <f t="shared" si="164"/>
        <v>7.94</v>
      </c>
      <c r="CR373" s="1">
        <v>1.09</v>
      </c>
      <c r="CS373" s="1">
        <f t="shared" si="166"/>
        <v>10.9</v>
      </c>
      <c r="CT373" s="107">
        <v>1</v>
      </c>
      <c r="CU373" s="22">
        <v>37</v>
      </c>
      <c r="CV373" s="107">
        <v>2</v>
      </c>
      <c r="CW373" s="22">
        <v>8.3</v>
      </c>
      <c r="CX373" s="26">
        <f t="shared" si="155"/>
        <v>0.919078092376074</v>
      </c>
      <c r="CY373" s="27">
        <f t="shared" si="156"/>
        <v>0.606591540968209</v>
      </c>
      <c r="CZ373" s="26">
        <f t="shared" si="157"/>
        <v>3.145</v>
      </c>
      <c r="DA373" s="28">
        <f t="shared" si="158"/>
        <v>-2.53840845903179</v>
      </c>
      <c r="DB373" s="22">
        <v>2</v>
      </c>
      <c r="DC373" s="1">
        <v>1</v>
      </c>
      <c r="DD373" s="17">
        <v>2</v>
      </c>
      <c r="DE373" s="29">
        <f t="shared" si="176"/>
        <v>0</v>
      </c>
      <c r="DF373" s="29">
        <v>0</v>
      </c>
      <c r="DG373" s="1">
        <v>21</v>
      </c>
      <c r="DH373" s="1">
        <f t="shared" si="167"/>
        <v>2.1</v>
      </c>
      <c r="DI373" s="1">
        <v>26</v>
      </c>
      <c r="DJ373" s="1">
        <f t="shared" si="159"/>
        <v>2.6</v>
      </c>
      <c r="DK373" s="17">
        <v>2</v>
      </c>
      <c r="DL373" s="1">
        <v>81</v>
      </c>
      <c r="DM373" s="1">
        <v>73</v>
      </c>
      <c r="DN373" s="1">
        <f t="shared" si="169"/>
        <v>7.3</v>
      </c>
      <c r="DO373" s="1">
        <v>5614</v>
      </c>
      <c r="DP373" s="1">
        <v>2</v>
      </c>
      <c r="DQ373" s="1">
        <f t="shared" si="170"/>
        <v>5.614</v>
      </c>
      <c r="DR373" s="1">
        <v>56</v>
      </c>
      <c r="DS373" s="25">
        <v>4.5</v>
      </c>
      <c r="DT373" s="1" t="s">
        <v>241</v>
      </c>
      <c r="DU373" s="1">
        <v>1</v>
      </c>
      <c r="DV373" s="1">
        <v>5</v>
      </c>
      <c r="DW373" s="1">
        <v>1</v>
      </c>
      <c r="DX373" s="20">
        <v>5.38</v>
      </c>
      <c r="DY373" s="1">
        <v>76.4</v>
      </c>
      <c r="DZ373" s="30">
        <v>146</v>
      </c>
      <c r="EA373" s="1">
        <v>102</v>
      </c>
      <c r="EB373" s="1">
        <v>12.8</v>
      </c>
      <c r="EC373" s="1">
        <v>74.4</v>
      </c>
      <c r="ED373" s="1">
        <v>1.12</v>
      </c>
      <c r="EE373" s="1">
        <v>36</v>
      </c>
      <c r="EF373" s="1">
        <v>18.8</v>
      </c>
      <c r="EG373" s="26">
        <f t="shared" si="177"/>
        <v>1.27415784926368</v>
      </c>
      <c r="EH373" s="26">
        <f t="shared" si="178"/>
        <v>0.840944180514029</v>
      </c>
      <c r="EI373" s="1">
        <f t="shared" si="179"/>
        <v>3.06</v>
      </c>
      <c r="EJ373" s="28">
        <f t="shared" si="180"/>
        <v>-2.21905581948597</v>
      </c>
      <c r="EK373" s="22">
        <v>2</v>
      </c>
      <c r="EL373" s="1">
        <v>2</v>
      </c>
      <c r="EM373" s="1">
        <v>180</v>
      </c>
      <c r="EN373" s="1">
        <v>308</v>
      </c>
      <c r="EO373" s="1">
        <v>75</v>
      </c>
      <c r="EP373" s="1">
        <v>62</v>
      </c>
      <c r="EQ373" s="1">
        <v>5748</v>
      </c>
      <c r="ER373" s="25">
        <v>57</v>
      </c>
      <c r="ES373" s="23">
        <v>2866</v>
      </c>
      <c r="ET373" s="1">
        <v>1</v>
      </c>
      <c r="EU373" s="1">
        <v>7.38</v>
      </c>
      <c r="EV373" s="1">
        <v>79.7</v>
      </c>
      <c r="EW373" s="30">
        <v>137</v>
      </c>
      <c r="EX373" s="1">
        <v>97</v>
      </c>
      <c r="EY373" s="1">
        <v>13.9</v>
      </c>
      <c r="EZ373" s="1">
        <v>64.1</v>
      </c>
      <c r="FA373" s="1">
        <v>1.22</v>
      </c>
      <c r="FB373" s="1">
        <v>34</v>
      </c>
      <c r="FC373" s="1">
        <v>18.7</v>
      </c>
      <c r="FD373" s="1">
        <v>201</v>
      </c>
      <c r="FE373" s="1">
        <v>109</v>
      </c>
      <c r="FF373" s="1">
        <v>97</v>
      </c>
      <c r="FG373" s="1">
        <v>76</v>
      </c>
      <c r="FH373" s="1">
        <v>4136</v>
      </c>
      <c r="FI373" s="1">
        <v>50</v>
      </c>
      <c r="FK373" s="20">
        <v>37.7</v>
      </c>
      <c r="FL373" s="1">
        <v>36.2</v>
      </c>
      <c r="FN373" s="31">
        <v>1</v>
      </c>
      <c r="FO373" s="32">
        <v>0</v>
      </c>
      <c r="FP373" s="1">
        <v>2</v>
      </c>
      <c r="FQ373" s="1">
        <v>1</v>
      </c>
      <c r="FR373" s="1">
        <v>0</v>
      </c>
      <c r="FS373" s="1">
        <v>0</v>
      </c>
      <c r="FT373" s="1">
        <f t="shared" si="160"/>
        <v>0</v>
      </c>
      <c r="FU373" s="1">
        <v>0</v>
      </c>
      <c r="FV373" s="1">
        <f t="shared" si="161"/>
        <v>0</v>
      </c>
      <c r="FW373" s="1">
        <v>0</v>
      </c>
      <c r="FX373" s="1">
        <v>0</v>
      </c>
      <c r="FY373" s="17">
        <v>0</v>
      </c>
      <c r="FZ373" s="1">
        <v>0</v>
      </c>
      <c r="GB373" s="1">
        <v>0</v>
      </c>
      <c r="GC373" s="1">
        <v>0</v>
      </c>
      <c r="GD373" s="17">
        <v>0</v>
      </c>
      <c r="GE373" s="1">
        <v>0</v>
      </c>
      <c r="GG373" s="1">
        <v>0</v>
      </c>
      <c r="GH373" s="1">
        <v>0</v>
      </c>
      <c r="GI373" s="17">
        <v>0</v>
      </c>
      <c r="GJ373" s="1">
        <v>0</v>
      </c>
      <c r="GK373" s="1">
        <v>0</v>
      </c>
      <c r="GL373" s="1">
        <v>0</v>
      </c>
      <c r="GM373" s="32">
        <v>0</v>
      </c>
      <c r="GN373" s="17">
        <v>0</v>
      </c>
      <c r="GO373" s="17">
        <v>0</v>
      </c>
      <c r="GP373" s="1">
        <v>0</v>
      </c>
      <c r="GQ373" s="1">
        <v>0</v>
      </c>
      <c r="GR373" s="1">
        <v>0</v>
      </c>
      <c r="GS373" s="1">
        <v>0</v>
      </c>
      <c r="GT373" s="32">
        <v>0</v>
      </c>
      <c r="GU373" s="32">
        <v>0</v>
      </c>
      <c r="GV373" s="1">
        <v>0</v>
      </c>
      <c r="GW373" s="1">
        <v>0</v>
      </c>
      <c r="GX373" s="157">
        <v>0</v>
      </c>
      <c r="GY373" s="17">
        <v>0</v>
      </c>
      <c r="GZ373" s="17">
        <v>0</v>
      </c>
      <c r="HA373" s="25">
        <v>0</v>
      </c>
      <c r="HB373" s="1">
        <v>0</v>
      </c>
      <c r="HC373" s="17">
        <v>0</v>
      </c>
      <c r="HD373" s="170">
        <v>0</v>
      </c>
      <c r="HE373" s="17">
        <v>0</v>
      </c>
      <c r="HF373" s="17">
        <v>0</v>
      </c>
      <c r="HG373" s="17">
        <v>0</v>
      </c>
      <c r="HH373" s="17">
        <v>0</v>
      </c>
      <c r="HI373" s="17">
        <v>0</v>
      </c>
      <c r="HL373" s="1">
        <v>0</v>
      </c>
      <c r="HM373" s="1">
        <v>0</v>
      </c>
      <c r="HN373" s="1">
        <v>0</v>
      </c>
      <c r="HO373" s="1">
        <v>0</v>
      </c>
      <c r="HP373" s="1">
        <v>0</v>
      </c>
      <c r="HQ373" s="1">
        <v>0</v>
      </c>
      <c r="HR373" s="32">
        <v>0</v>
      </c>
      <c r="HS373" s="1">
        <v>0</v>
      </c>
      <c r="HT373" s="32">
        <v>0</v>
      </c>
      <c r="HU373" s="32">
        <v>0</v>
      </c>
      <c r="HW373" s="32">
        <v>0</v>
      </c>
      <c r="HX373" s="32">
        <v>0</v>
      </c>
      <c r="HY373" s="1">
        <f t="shared" si="162"/>
        <v>0</v>
      </c>
      <c r="HZ373" s="1">
        <v>0</v>
      </c>
      <c r="IA373" s="1">
        <f t="shared" si="163"/>
        <v>0</v>
      </c>
      <c r="IB373" s="1">
        <v>0</v>
      </c>
      <c r="IC373" s="1">
        <v>0</v>
      </c>
      <c r="ID373" s="23">
        <v>0</v>
      </c>
      <c r="IE373" s="23"/>
      <c r="IF373" s="23"/>
      <c r="IG373" s="36">
        <v>2</v>
      </c>
      <c r="IH373" s="37" t="s">
        <v>242</v>
      </c>
      <c r="II373" s="179">
        <v>0</v>
      </c>
      <c r="IJ373" s="1" t="s">
        <v>1440</v>
      </c>
      <c r="IK373" s="1" t="s">
        <v>1441</v>
      </c>
      <c r="IL373" s="38"/>
      <c r="JE373" s="23"/>
      <c r="JI373" s="38"/>
      <c r="JN373" s="23"/>
    </row>
    <row r="374" s="3" customFormat="1" ht="60" spans="2:274">
      <c r="B374" s="54"/>
      <c r="C374" s="54"/>
      <c r="E374" s="54">
        <v>3</v>
      </c>
      <c r="F374" s="49">
        <v>2</v>
      </c>
      <c r="G374" s="66">
        <v>3</v>
      </c>
      <c r="H374" s="66">
        <v>1</v>
      </c>
      <c r="I374" s="71">
        <v>58.9342923433875</v>
      </c>
      <c r="J374" s="47">
        <v>1</v>
      </c>
      <c r="K374" s="68">
        <f t="shared" si="154"/>
        <v>5.89342923433875</v>
      </c>
      <c r="L374" s="49">
        <v>3</v>
      </c>
      <c r="M374" s="79">
        <v>22647</v>
      </c>
      <c r="N374" s="66">
        <v>0</v>
      </c>
      <c r="O374" s="66">
        <v>0</v>
      </c>
      <c r="P374" s="66">
        <v>1</v>
      </c>
      <c r="Q374" s="66">
        <v>1</v>
      </c>
      <c r="R374" s="1">
        <v>0</v>
      </c>
      <c r="S374" s="19">
        <v>369</v>
      </c>
      <c r="T374" s="83">
        <v>372</v>
      </c>
      <c r="U374" s="3">
        <v>2</v>
      </c>
      <c r="V374" s="3">
        <v>2</v>
      </c>
      <c r="W374" s="1">
        <v>2</v>
      </c>
      <c r="X374" s="1">
        <v>1</v>
      </c>
      <c r="Y374" s="3" t="s">
        <v>1442</v>
      </c>
      <c r="Z374" s="92">
        <v>44173</v>
      </c>
      <c r="AA374" s="66">
        <v>119</v>
      </c>
      <c r="AB374" s="66" t="s">
        <v>1443</v>
      </c>
      <c r="AC374" s="3">
        <v>24.38</v>
      </c>
      <c r="AD374" s="1">
        <v>2</v>
      </c>
      <c r="AE374" s="95" t="s">
        <v>1444</v>
      </c>
      <c r="AF374" s="94"/>
      <c r="AG374" s="94" t="s">
        <v>235</v>
      </c>
      <c r="AH374" s="94">
        <v>1</v>
      </c>
      <c r="AI374" s="21">
        <v>1</v>
      </c>
      <c r="AJ374" s="94">
        <v>1.7</v>
      </c>
      <c r="AK374" s="66">
        <v>1.7</v>
      </c>
      <c r="AL374" s="22">
        <v>1</v>
      </c>
      <c r="AM374" s="3">
        <v>1</v>
      </c>
      <c r="AN374" s="3">
        <v>1</v>
      </c>
      <c r="AO374" s="3">
        <v>0</v>
      </c>
      <c r="AP374" s="3" t="s">
        <v>446</v>
      </c>
      <c r="AQ374" s="66">
        <v>6</v>
      </c>
      <c r="AR374" s="3">
        <v>3</v>
      </c>
      <c r="AS374" s="3">
        <v>2</v>
      </c>
      <c r="AT374" s="66" t="s">
        <v>285</v>
      </c>
      <c r="AU374" s="3">
        <v>3</v>
      </c>
      <c r="AV374" s="3">
        <v>2</v>
      </c>
      <c r="AW374" s="3">
        <v>0</v>
      </c>
      <c r="AX374" s="3">
        <v>1</v>
      </c>
      <c r="AY374" s="3">
        <v>1</v>
      </c>
      <c r="AZ374" s="3">
        <v>1</v>
      </c>
      <c r="BA374" s="1">
        <v>1</v>
      </c>
      <c r="BB374" s="66">
        <v>1</v>
      </c>
      <c r="BC374" s="22">
        <v>0</v>
      </c>
      <c r="BD374" s="3">
        <v>1</v>
      </c>
      <c r="BF374" s="3">
        <v>0</v>
      </c>
      <c r="BG374" s="3">
        <v>1</v>
      </c>
      <c r="BH374" s="17">
        <v>1</v>
      </c>
      <c r="BI374" s="3">
        <v>0</v>
      </c>
      <c r="BJ374" s="66">
        <v>0</v>
      </c>
      <c r="BK374" s="118">
        <v>6</v>
      </c>
      <c r="BL374" s="3">
        <v>0</v>
      </c>
      <c r="BM374" s="3">
        <v>0</v>
      </c>
      <c r="BN374" s="3">
        <v>1</v>
      </c>
      <c r="BO374" s="3">
        <v>0</v>
      </c>
      <c r="BP374" s="1">
        <v>1</v>
      </c>
      <c r="BQ374" s="66">
        <v>1</v>
      </c>
      <c r="BR374" s="3">
        <v>699.6</v>
      </c>
      <c r="BS374" s="1">
        <v>3</v>
      </c>
      <c r="BT374" s="1">
        <v>3</v>
      </c>
      <c r="BU374" s="1">
        <v>4</v>
      </c>
      <c r="BW374" s="3">
        <v>4.04</v>
      </c>
      <c r="BX374" s="1">
        <v>2</v>
      </c>
      <c r="BY374" s="1">
        <v>2</v>
      </c>
      <c r="BZ374" s="3">
        <v>56.1</v>
      </c>
      <c r="CA374" s="3">
        <v>154</v>
      </c>
      <c r="CB374" s="24">
        <v>2</v>
      </c>
      <c r="CC374" s="3">
        <v>119</v>
      </c>
      <c r="CD374" s="48">
        <f t="shared" si="165"/>
        <v>2.38</v>
      </c>
      <c r="CE374" s="48">
        <v>3</v>
      </c>
      <c r="CF374" s="129">
        <v>0</v>
      </c>
      <c r="CG374" s="3">
        <v>0</v>
      </c>
      <c r="CH374" s="3">
        <v>0</v>
      </c>
      <c r="CI374" s="3">
        <v>0</v>
      </c>
      <c r="CJ374" s="3">
        <v>0</v>
      </c>
      <c r="CK374" s="3">
        <v>119</v>
      </c>
      <c r="CL374" s="1">
        <f t="shared" si="168"/>
        <v>2.38</v>
      </c>
      <c r="CM374" s="3">
        <v>12.3</v>
      </c>
      <c r="CN374" s="17">
        <v>1</v>
      </c>
      <c r="CO374" s="3">
        <v>83</v>
      </c>
      <c r="CP374" s="17">
        <v>5</v>
      </c>
      <c r="CQ374" s="1">
        <f t="shared" si="164"/>
        <v>8.3</v>
      </c>
      <c r="CR374" s="3">
        <v>1.07</v>
      </c>
      <c r="CS374" s="1">
        <f t="shared" si="166"/>
        <v>10.7</v>
      </c>
      <c r="CT374" s="107">
        <v>1</v>
      </c>
      <c r="CU374" s="3">
        <v>40</v>
      </c>
      <c r="CV374" s="107">
        <v>2</v>
      </c>
      <c r="CW374" s="3">
        <v>13.8</v>
      </c>
      <c r="CX374" s="26">
        <f t="shared" si="155"/>
        <v>1.13987908640124</v>
      </c>
      <c r="CY374" s="27">
        <f t="shared" si="156"/>
        <v>0.752320197024816</v>
      </c>
      <c r="CZ374" s="26">
        <f t="shared" si="157"/>
        <v>3.4</v>
      </c>
      <c r="DA374" s="28">
        <f t="shared" si="158"/>
        <v>-2.64767980297518</v>
      </c>
      <c r="DB374" s="107">
        <v>1</v>
      </c>
      <c r="DC374" s="1">
        <v>1</v>
      </c>
      <c r="DD374" s="66">
        <v>2</v>
      </c>
      <c r="DE374" s="29">
        <f t="shared" si="176"/>
        <v>1</v>
      </c>
      <c r="DF374" s="141">
        <v>1</v>
      </c>
      <c r="DG374" s="3">
        <v>17</v>
      </c>
      <c r="DH374" s="1">
        <f t="shared" si="167"/>
        <v>1.7</v>
      </c>
      <c r="DI374" s="3">
        <v>22</v>
      </c>
      <c r="DJ374" s="1">
        <f t="shared" si="159"/>
        <v>2.2</v>
      </c>
      <c r="DK374" s="17">
        <v>1</v>
      </c>
      <c r="DL374" s="3">
        <v>92</v>
      </c>
      <c r="DM374" s="3">
        <v>62</v>
      </c>
      <c r="DN374" s="1">
        <f t="shared" si="169"/>
        <v>6.2</v>
      </c>
      <c r="DO374" s="3">
        <v>5847</v>
      </c>
      <c r="DP374" s="1">
        <v>2</v>
      </c>
      <c r="DQ374" s="1">
        <f t="shared" si="170"/>
        <v>5.847</v>
      </c>
      <c r="DR374" s="3">
        <v>52</v>
      </c>
      <c r="DS374" s="129">
        <v>4.2</v>
      </c>
      <c r="DT374" s="3" t="s">
        <v>260</v>
      </c>
      <c r="DU374" s="3">
        <v>1</v>
      </c>
      <c r="DV374" s="3">
        <v>6</v>
      </c>
      <c r="DW374" s="1">
        <v>1</v>
      </c>
      <c r="DX374" s="95">
        <v>4.36</v>
      </c>
      <c r="DY374" s="3">
        <v>69.7</v>
      </c>
      <c r="DZ374" s="30">
        <v>152</v>
      </c>
      <c r="EA374" s="3">
        <v>95</v>
      </c>
      <c r="EB374" s="3">
        <v>12.4</v>
      </c>
      <c r="EC374" s="3">
        <v>81.2</v>
      </c>
      <c r="ED374" s="3">
        <v>1.08</v>
      </c>
      <c r="EE374" s="3">
        <v>36</v>
      </c>
      <c r="EF374" s="3">
        <v>17.7</v>
      </c>
      <c r="EG374" s="26">
        <f t="shared" si="177"/>
        <v>1.24797326636181</v>
      </c>
      <c r="EH374" s="26">
        <f t="shared" si="178"/>
        <v>0.823662355798792</v>
      </c>
      <c r="EI374" s="1">
        <f t="shared" si="179"/>
        <v>3.06</v>
      </c>
      <c r="EJ374" s="28">
        <f t="shared" si="180"/>
        <v>-2.23633764420121</v>
      </c>
      <c r="EK374" s="22">
        <v>2</v>
      </c>
      <c r="EL374" s="1">
        <v>2</v>
      </c>
      <c r="EM374" s="3">
        <v>148</v>
      </c>
      <c r="EN374" s="3">
        <v>189</v>
      </c>
      <c r="EO374" s="3">
        <v>91</v>
      </c>
      <c r="EP374" s="3">
        <v>50</v>
      </c>
      <c r="EQ374" s="3">
        <v>5595</v>
      </c>
      <c r="ER374" s="129">
        <v>51</v>
      </c>
      <c r="ES374" s="118">
        <v>805.7</v>
      </c>
      <c r="ET374" s="3">
        <v>0</v>
      </c>
      <c r="EW374" s="30"/>
      <c r="FK374" s="95">
        <v>37</v>
      </c>
      <c r="FL374" s="3">
        <v>36.5</v>
      </c>
      <c r="FM374" s="1"/>
      <c r="FN374" s="31">
        <v>0</v>
      </c>
      <c r="FO374" s="32">
        <v>0</v>
      </c>
      <c r="FP374" s="3">
        <v>2</v>
      </c>
      <c r="FQ374" s="1">
        <v>1</v>
      </c>
      <c r="FR374" s="3">
        <v>0</v>
      </c>
      <c r="FS374" s="1">
        <v>0</v>
      </c>
      <c r="FT374" s="1">
        <f t="shared" si="160"/>
        <v>0</v>
      </c>
      <c r="FU374" s="66">
        <v>0</v>
      </c>
      <c r="FV374" s="1">
        <f t="shared" si="161"/>
        <v>0</v>
      </c>
      <c r="FW374" s="1">
        <v>0</v>
      </c>
      <c r="FX374" s="1">
        <v>0</v>
      </c>
      <c r="FY374" s="17">
        <v>0</v>
      </c>
      <c r="FZ374" s="1">
        <v>0</v>
      </c>
      <c r="GA374" s="17"/>
      <c r="GB374" s="1">
        <v>0</v>
      </c>
      <c r="GC374" s="17">
        <v>0</v>
      </c>
      <c r="GD374" s="17">
        <v>0</v>
      </c>
      <c r="GE374" s="1">
        <v>0</v>
      </c>
      <c r="GF374" s="17"/>
      <c r="GG374" s="1">
        <v>0</v>
      </c>
      <c r="GH374" s="17">
        <v>0</v>
      </c>
      <c r="GI374" s="17">
        <v>0</v>
      </c>
      <c r="GJ374" s="1">
        <v>0</v>
      </c>
      <c r="GK374" s="3">
        <v>0</v>
      </c>
      <c r="GL374" s="3">
        <v>0</v>
      </c>
      <c r="GM374" s="32">
        <v>0</v>
      </c>
      <c r="GN374" s="17">
        <v>0</v>
      </c>
      <c r="GO374" s="66">
        <v>0</v>
      </c>
      <c r="GP374" s="1">
        <v>0</v>
      </c>
      <c r="GQ374" s="1">
        <v>0</v>
      </c>
      <c r="GR374" s="66">
        <v>0</v>
      </c>
      <c r="GS374" s="1">
        <v>0</v>
      </c>
      <c r="GT374" s="32">
        <v>0</v>
      </c>
      <c r="GU374" s="32">
        <v>0</v>
      </c>
      <c r="GV374" s="3">
        <v>0</v>
      </c>
      <c r="GW374" s="3">
        <v>0</v>
      </c>
      <c r="GX374" s="157">
        <v>0</v>
      </c>
      <c r="GY374" s="66">
        <v>0</v>
      </c>
      <c r="GZ374" s="17">
        <v>0</v>
      </c>
      <c r="HA374" s="129">
        <v>0</v>
      </c>
      <c r="HB374" s="3">
        <v>0</v>
      </c>
      <c r="HC374" s="17">
        <v>0</v>
      </c>
      <c r="HD374" s="170">
        <v>0</v>
      </c>
      <c r="HE374" s="17">
        <v>0</v>
      </c>
      <c r="HF374" s="17">
        <v>0</v>
      </c>
      <c r="HG374" s="17">
        <v>0</v>
      </c>
      <c r="HH374" s="17">
        <v>0</v>
      </c>
      <c r="HI374" s="17">
        <v>0</v>
      </c>
      <c r="HL374" s="3">
        <v>0</v>
      </c>
      <c r="HM374" s="3">
        <v>0</v>
      </c>
      <c r="HN374" s="3">
        <v>0</v>
      </c>
      <c r="HO374" s="3">
        <v>0</v>
      </c>
      <c r="HP374" s="3">
        <v>0</v>
      </c>
      <c r="HQ374" s="3">
        <v>0</v>
      </c>
      <c r="HR374" s="32">
        <v>0</v>
      </c>
      <c r="HS374" s="1">
        <v>0</v>
      </c>
      <c r="HT374" s="32">
        <v>0</v>
      </c>
      <c r="HU374" s="32">
        <v>0</v>
      </c>
      <c r="HV374" s="1"/>
      <c r="HW374" s="32">
        <v>0</v>
      </c>
      <c r="HX374" s="32">
        <v>0</v>
      </c>
      <c r="HY374" s="1">
        <f t="shared" si="162"/>
        <v>0</v>
      </c>
      <c r="HZ374" s="1">
        <v>0</v>
      </c>
      <c r="IA374" s="1">
        <f t="shared" si="163"/>
        <v>0</v>
      </c>
      <c r="IB374" s="1">
        <v>0</v>
      </c>
      <c r="IC374" s="3">
        <v>0</v>
      </c>
      <c r="ID374" s="118">
        <v>0</v>
      </c>
      <c r="IE374" s="118"/>
      <c r="IF374" s="118"/>
      <c r="IG374" s="115">
        <v>1</v>
      </c>
      <c r="IH374" s="118" t="s">
        <v>242</v>
      </c>
      <c r="II374" s="179">
        <v>0</v>
      </c>
      <c r="IJ374" s="3" t="s">
        <v>1445</v>
      </c>
      <c r="IK374" s="3" t="s">
        <v>418</v>
      </c>
      <c r="IL374" s="3" t="s">
        <v>242</v>
      </c>
      <c r="IM374" s="3">
        <v>0</v>
      </c>
      <c r="IN374" s="3">
        <v>0</v>
      </c>
      <c r="IO374" s="3">
        <v>1.45</v>
      </c>
      <c r="IQ374" s="3">
        <v>5.02</v>
      </c>
      <c r="IR374" s="3">
        <v>56.1</v>
      </c>
      <c r="IS374" s="3">
        <v>165</v>
      </c>
      <c r="IT374" s="3">
        <v>96</v>
      </c>
      <c r="IU374" s="3">
        <v>12.4</v>
      </c>
      <c r="IV374" s="3">
        <v>81.2</v>
      </c>
      <c r="IW374" s="3">
        <v>1.08</v>
      </c>
      <c r="IX374" s="3">
        <v>40</v>
      </c>
      <c r="IY374" s="3">
        <v>11.2</v>
      </c>
      <c r="IZ374" s="3">
        <v>31</v>
      </c>
      <c r="JA374" s="3">
        <v>28</v>
      </c>
      <c r="JB374" s="3">
        <v>94</v>
      </c>
      <c r="JC374" s="3">
        <v>56</v>
      </c>
      <c r="JD374" s="3">
        <v>6820</v>
      </c>
      <c r="JE374" s="118">
        <v>63</v>
      </c>
      <c r="JI374" s="3" t="s">
        <v>242</v>
      </c>
      <c r="JN374" s="118"/>
    </row>
    <row r="375" s="8" customFormat="1" ht="60" spans="1:274">
      <c r="A375" s="205">
        <v>216</v>
      </c>
      <c r="B375" s="204">
        <v>3001605601</v>
      </c>
      <c r="C375" s="204" t="s">
        <v>1446</v>
      </c>
      <c r="E375" s="204">
        <v>2</v>
      </c>
      <c r="F375" s="49">
        <v>1</v>
      </c>
      <c r="G375" s="205">
        <v>2</v>
      </c>
      <c r="H375" s="8">
        <v>1</v>
      </c>
      <c r="I375" s="71">
        <v>49.9678441056474</v>
      </c>
      <c r="J375" s="47">
        <v>1</v>
      </c>
      <c r="K375" s="68">
        <f t="shared" si="154"/>
        <v>4.99678441056474</v>
      </c>
      <c r="L375" s="49">
        <v>3</v>
      </c>
      <c r="M375" s="206">
        <v>25873</v>
      </c>
      <c r="N375" s="8">
        <v>0</v>
      </c>
      <c r="O375" s="8">
        <v>0</v>
      </c>
      <c r="P375" s="8">
        <v>1</v>
      </c>
      <c r="Q375" s="8">
        <v>2</v>
      </c>
      <c r="R375" s="1">
        <v>1</v>
      </c>
      <c r="S375" s="19">
        <v>370</v>
      </c>
      <c r="T375" s="83">
        <v>373</v>
      </c>
      <c r="U375" s="8">
        <v>1</v>
      </c>
      <c r="V375" s="8">
        <v>1</v>
      </c>
      <c r="W375" s="8">
        <v>1</v>
      </c>
      <c r="X375" s="1">
        <v>1</v>
      </c>
      <c r="Z375" s="212">
        <v>44124</v>
      </c>
      <c r="AA375" s="205">
        <v>43</v>
      </c>
      <c r="AB375" s="205" t="s">
        <v>1447</v>
      </c>
      <c r="AC375" s="8">
        <v>26.72</v>
      </c>
      <c r="AD375" s="1">
        <v>2</v>
      </c>
      <c r="AE375" s="210" t="s">
        <v>1448</v>
      </c>
      <c r="AF375" s="211"/>
      <c r="AG375" s="211" t="s">
        <v>255</v>
      </c>
      <c r="AH375" s="211">
        <v>3</v>
      </c>
      <c r="AI375" s="21">
        <v>3</v>
      </c>
      <c r="AJ375" s="211">
        <v>2.8</v>
      </c>
      <c r="AK375" s="205">
        <v>2.8</v>
      </c>
      <c r="AL375" s="107">
        <v>2</v>
      </c>
      <c r="AM375" s="8">
        <v>4</v>
      </c>
      <c r="AN375" s="1">
        <v>3</v>
      </c>
      <c r="AO375" s="8">
        <v>0</v>
      </c>
      <c r="AP375" s="8">
        <v>0</v>
      </c>
      <c r="AQ375" s="205">
        <v>4</v>
      </c>
      <c r="AR375" s="1">
        <v>2</v>
      </c>
      <c r="AS375" s="3">
        <v>2</v>
      </c>
      <c r="AT375" s="205" t="s">
        <v>259</v>
      </c>
      <c r="AU375" s="3">
        <v>2</v>
      </c>
      <c r="AV375" s="17">
        <v>1</v>
      </c>
      <c r="AW375" s="8">
        <v>0</v>
      </c>
      <c r="AX375" s="8">
        <v>1</v>
      </c>
      <c r="AY375" s="8">
        <v>1</v>
      </c>
      <c r="AZ375" s="8">
        <v>1</v>
      </c>
      <c r="BA375" s="1">
        <v>1</v>
      </c>
      <c r="BB375" s="205">
        <v>1</v>
      </c>
      <c r="BC375" s="22">
        <v>0</v>
      </c>
      <c r="BD375" s="8">
        <v>1</v>
      </c>
      <c r="BF375" s="8">
        <v>1</v>
      </c>
      <c r="BG375" s="8">
        <v>1</v>
      </c>
      <c r="BH375" s="17">
        <v>1</v>
      </c>
      <c r="BI375" s="8">
        <v>0</v>
      </c>
      <c r="BJ375" s="205">
        <v>0</v>
      </c>
      <c r="BK375" s="214">
        <v>4</v>
      </c>
      <c r="BL375" s="8">
        <v>0</v>
      </c>
      <c r="BM375" s="8">
        <v>0</v>
      </c>
      <c r="BN375" s="8">
        <v>1</v>
      </c>
      <c r="BO375" s="8" t="s">
        <v>1449</v>
      </c>
      <c r="BP375" s="1">
        <v>1</v>
      </c>
      <c r="BQ375" s="205">
        <v>1</v>
      </c>
      <c r="BR375" s="8">
        <v>17.78</v>
      </c>
      <c r="BS375" s="1">
        <v>1</v>
      </c>
      <c r="BT375" s="1">
        <v>2</v>
      </c>
      <c r="BU375" s="1">
        <v>3</v>
      </c>
      <c r="BW375" s="8">
        <v>3.84</v>
      </c>
      <c r="BX375" s="17">
        <v>1</v>
      </c>
      <c r="BY375" s="1">
        <v>2</v>
      </c>
      <c r="BZ375" s="8">
        <v>58.1</v>
      </c>
      <c r="CA375" s="8">
        <v>118</v>
      </c>
      <c r="CB375" s="24">
        <v>1</v>
      </c>
      <c r="CC375" s="8">
        <v>43</v>
      </c>
      <c r="CD375" s="48">
        <f t="shared" si="165"/>
        <v>0.86</v>
      </c>
      <c r="CE375" s="48">
        <v>1</v>
      </c>
      <c r="CF375" s="213" t="s">
        <v>1450</v>
      </c>
      <c r="CG375" s="8" t="s">
        <v>1451</v>
      </c>
      <c r="CH375" s="8">
        <v>0</v>
      </c>
      <c r="CI375" s="8" t="s">
        <v>1166</v>
      </c>
      <c r="CJ375" s="8" t="s">
        <v>1452</v>
      </c>
      <c r="CK375" s="8">
        <v>43</v>
      </c>
      <c r="CL375" s="1">
        <f t="shared" si="168"/>
        <v>0.86</v>
      </c>
      <c r="CM375" s="8">
        <v>16.4</v>
      </c>
      <c r="CN375" s="1">
        <v>2</v>
      </c>
      <c r="CO375" s="8">
        <v>49.5</v>
      </c>
      <c r="CP375" s="1">
        <v>1</v>
      </c>
      <c r="CQ375" s="1">
        <f t="shared" si="164"/>
        <v>4.95</v>
      </c>
      <c r="CR375" s="8">
        <v>1.44</v>
      </c>
      <c r="CS375" s="1">
        <f t="shared" si="166"/>
        <v>14.4</v>
      </c>
      <c r="CT375" s="22">
        <v>2</v>
      </c>
      <c r="CU375" s="8">
        <v>31</v>
      </c>
      <c r="CV375" s="22">
        <v>1</v>
      </c>
      <c r="CW375" s="8">
        <v>52.7</v>
      </c>
      <c r="CX375" s="26">
        <f t="shared" si="155"/>
        <v>1.72181061521255</v>
      </c>
      <c r="CY375" s="27">
        <f t="shared" si="156"/>
        <v>1.13639500604028</v>
      </c>
      <c r="CZ375" s="26">
        <f t="shared" si="157"/>
        <v>2.635</v>
      </c>
      <c r="DA375" s="28">
        <f t="shared" si="158"/>
        <v>-1.49860499395972</v>
      </c>
      <c r="DB375" s="22">
        <v>2</v>
      </c>
      <c r="DC375" s="1">
        <v>1</v>
      </c>
      <c r="DD375" s="205">
        <v>3</v>
      </c>
      <c r="DE375" s="29">
        <f t="shared" si="176"/>
        <v>1</v>
      </c>
      <c r="DF375" s="141">
        <v>1</v>
      </c>
      <c r="DG375" s="8">
        <v>37</v>
      </c>
      <c r="DH375" s="1">
        <f t="shared" si="167"/>
        <v>3.7</v>
      </c>
      <c r="DI375" s="8">
        <v>47</v>
      </c>
      <c r="DJ375" s="1">
        <f t="shared" si="159"/>
        <v>4.7</v>
      </c>
      <c r="DK375" s="1">
        <v>3</v>
      </c>
      <c r="DL375" s="8">
        <v>104</v>
      </c>
      <c r="DM375" s="8">
        <v>76</v>
      </c>
      <c r="DN375" s="1">
        <f t="shared" si="169"/>
        <v>7.6</v>
      </c>
      <c r="DO375" s="8">
        <v>3648</v>
      </c>
      <c r="DP375" s="1">
        <v>1</v>
      </c>
      <c r="DQ375" s="1">
        <f t="shared" si="170"/>
        <v>3.648</v>
      </c>
      <c r="DR375" s="8">
        <v>51</v>
      </c>
      <c r="DS375" s="213">
        <v>4.6</v>
      </c>
      <c r="DT375" s="8" t="s">
        <v>625</v>
      </c>
      <c r="DU375" s="8">
        <v>2</v>
      </c>
      <c r="DV375" s="8">
        <v>9</v>
      </c>
      <c r="DW375" s="1">
        <v>2</v>
      </c>
      <c r="DX375" s="210">
        <v>4.83</v>
      </c>
      <c r="DY375" s="8">
        <v>73.7</v>
      </c>
      <c r="DZ375" s="30">
        <v>109</v>
      </c>
      <c r="EA375" s="8">
        <v>35</v>
      </c>
      <c r="EB375" s="8">
        <v>17.2</v>
      </c>
      <c r="EC375" s="8">
        <v>46.4</v>
      </c>
      <c r="ED375" s="8">
        <v>1.51</v>
      </c>
      <c r="EE375" s="8">
        <v>32</v>
      </c>
      <c r="EF375" s="8">
        <v>129.7</v>
      </c>
      <c r="EG375" s="26">
        <f t="shared" si="177"/>
        <v>2.11293997608408</v>
      </c>
      <c r="EH375" s="26">
        <f t="shared" si="178"/>
        <v>1.39454038421549</v>
      </c>
      <c r="EI375" s="1">
        <f t="shared" si="179"/>
        <v>2.72</v>
      </c>
      <c r="EJ375" s="28">
        <f t="shared" si="180"/>
        <v>-1.32545961578451</v>
      </c>
      <c r="EK375" s="22">
        <v>3</v>
      </c>
      <c r="EL375" s="1">
        <v>2</v>
      </c>
      <c r="EM375" s="8">
        <v>164</v>
      </c>
      <c r="EN375" s="8">
        <v>344</v>
      </c>
      <c r="EO375" s="8">
        <v>94</v>
      </c>
      <c r="EP375" s="8">
        <v>73</v>
      </c>
      <c r="EQ375" s="8">
        <v>3295</v>
      </c>
      <c r="ER375" s="213">
        <v>57</v>
      </c>
      <c r="ES375" s="214">
        <v>11.62</v>
      </c>
      <c r="ET375" s="8">
        <v>1</v>
      </c>
      <c r="EU375" s="8">
        <v>3.27</v>
      </c>
      <c r="EV375" s="8">
        <v>59.9</v>
      </c>
      <c r="EW375" s="30">
        <v>89</v>
      </c>
      <c r="EX375" s="8">
        <v>48</v>
      </c>
      <c r="EY375" s="8">
        <v>17.4</v>
      </c>
      <c r="EZ375" s="8">
        <v>43.9</v>
      </c>
      <c r="FA375" s="8">
        <v>1.53</v>
      </c>
      <c r="FB375" s="8">
        <v>29</v>
      </c>
      <c r="FC375" s="8">
        <v>61.3</v>
      </c>
      <c r="FD375" s="8">
        <v>51</v>
      </c>
      <c r="FE375" s="8">
        <v>36</v>
      </c>
      <c r="FF375" s="8">
        <v>80</v>
      </c>
      <c r="FG375" s="8">
        <v>57</v>
      </c>
      <c r="FH375" s="8">
        <v>3427</v>
      </c>
      <c r="FI375" s="8">
        <v>49</v>
      </c>
      <c r="FK375" s="210">
        <v>38.6</v>
      </c>
      <c r="FL375" s="8">
        <v>37.1</v>
      </c>
      <c r="FM375" s="17"/>
      <c r="FN375" s="31">
        <v>1</v>
      </c>
      <c r="FO375" s="157">
        <v>1</v>
      </c>
      <c r="FP375" s="8">
        <v>2</v>
      </c>
      <c r="FQ375" s="1">
        <v>1</v>
      </c>
      <c r="FR375" s="8" t="s">
        <v>924</v>
      </c>
      <c r="FS375" s="1">
        <v>0</v>
      </c>
      <c r="FT375" s="1">
        <f t="shared" si="160"/>
        <v>0</v>
      </c>
      <c r="FU375" s="205">
        <v>1</v>
      </c>
      <c r="FV375" s="1">
        <f t="shared" si="161"/>
        <v>1</v>
      </c>
      <c r="FW375" s="1">
        <v>0</v>
      </c>
      <c r="FX375" s="1">
        <v>0</v>
      </c>
      <c r="FY375" s="17">
        <v>0</v>
      </c>
      <c r="FZ375" s="1">
        <v>0</v>
      </c>
      <c r="GA375" s="17"/>
      <c r="GB375" s="1">
        <v>0</v>
      </c>
      <c r="GC375" s="17">
        <v>0</v>
      </c>
      <c r="GD375" s="17">
        <v>0</v>
      </c>
      <c r="GE375" s="1">
        <v>1</v>
      </c>
      <c r="GF375" s="17" t="s">
        <v>196</v>
      </c>
      <c r="GG375" s="1">
        <v>0</v>
      </c>
      <c r="GH375" s="17">
        <v>0</v>
      </c>
      <c r="GI375" s="17">
        <v>1</v>
      </c>
      <c r="GJ375" s="1">
        <v>0</v>
      </c>
      <c r="GK375" s="8" t="s">
        <v>1453</v>
      </c>
      <c r="GL375" s="8">
        <v>0</v>
      </c>
      <c r="GM375" s="32">
        <v>0</v>
      </c>
      <c r="GN375" s="17">
        <v>0</v>
      </c>
      <c r="GO375" s="8">
        <v>1</v>
      </c>
      <c r="GP375" s="1">
        <v>1</v>
      </c>
      <c r="GQ375" s="1">
        <v>0</v>
      </c>
      <c r="GR375" s="205">
        <v>0</v>
      </c>
      <c r="GS375" s="1">
        <v>0</v>
      </c>
      <c r="GT375" s="32">
        <v>0</v>
      </c>
      <c r="GU375" s="32">
        <v>0</v>
      </c>
      <c r="GV375" s="8">
        <v>0</v>
      </c>
      <c r="GW375" s="8">
        <v>0</v>
      </c>
      <c r="GX375" s="157">
        <v>0</v>
      </c>
      <c r="GY375" s="8">
        <v>0</v>
      </c>
      <c r="GZ375" s="17">
        <v>0</v>
      </c>
      <c r="HA375" s="213" t="s">
        <v>1454</v>
      </c>
      <c r="HB375" s="8" t="s">
        <v>1455</v>
      </c>
      <c r="HC375" s="15">
        <v>1</v>
      </c>
      <c r="HD375" s="170">
        <v>1</v>
      </c>
      <c r="HE375" s="17">
        <v>0</v>
      </c>
      <c r="HF375" s="17">
        <v>0</v>
      </c>
      <c r="HG375" s="17">
        <v>0</v>
      </c>
      <c r="HH375" s="8">
        <v>1</v>
      </c>
      <c r="HI375" s="8">
        <v>0</v>
      </c>
      <c r="HJ375" s="205" t="s">
        <v>346</v>
      </c>
      <c r="HL375" s="8" t="s">
        <v>1451</v>
      </c>
      <c r="HM375" s="8">
        <v>0</v>
      </c>
      <c r="HN375" s="8" t="s">
        <v>1166</v>
      </c>
      <c r="HO375" s="8" t="s">
        <v>1452</v>
      </c>
      <c r="HP375" s="8">
        <v>0</v>
      </c>
      <c r="HQ375" s="8">
        <v>0</v>
      </c>
      <c r="HR375" s="32">
        <v>0</v>
      </c>
      <c r="HS375" s="1">
        <v>0</v>
      </c>
      <c r="HT375" s="32">
        <v>0</v>
      </c>
      <c r="HU375" s="32">
        <v>0</v>
      </c>
      <c r="HV375" s="1"/>
      <c r="HW375" s="32">
        <v>0</v>
      </c>
      <c r="HX375" s="32">
        <v>0</v>
      </c>
      <c r="HY375" s="1">
        <f t="shared" si="162"/>
        <v>0</v>
      </c>
      <c r="HZ375" s="1">
        <v>0</v>
      </c>
      <c r="IA375" s="1">
        <f t="shared" si="163"/>
        <v>0</v>
      </c>
      <c r="IB375" s="1">
        <v>0</v>
      </c>
      <c r="IC375" s="8">
        <v>0</v>
      </c>
      <c r="ID375" s="214">
        <v>0</v>
      </c>
      <c r="IE375" s="214"/>
      <c r="IF375" s="214"/>
      <c r="IG375" s="215">
        <v>4</v>
      </c>
      <c r="IH375" s="214" t="s">
        <v>242</v>
      </c>
      <c r="II375" s="179">
        <v>0</v>
      </c>
      <c r="IJ375" s="8" t="s">
        <v>1456</v>
      </c>
      <c r="IK375" s="8" t="s">
        <v>1294</v>
      </c>
      <c r="IL375" s="8" t="s">
        <v>242</v>
      </c>
      <c r="IM375" s="8">
        <v>0</v>
      </c>
      <c r="IN375" s="8">
        <v>0</v>
      </c>
      <c r="IO375" s="8">
        <v>11.33</v>
      </c>
      <c r="IQ375" s="8">
        <v>2.63</v>
      </c>
      <c r="IR375" s="8">
        <v>55.8</v>
      </c>
      <c r="IS375" s="8">
        <v>107</v>
      </c>
      <c r="IT375" s="8">
        <v>38</v>
      </c>
      <c r="IU375" s="8">
        <v>17.9</v>
      </c>
      <c r="IV375" s="8">
        <v>44</v>
      </c>
      <c r="IW375" s="8">
        <v>15.8</v>
      </c>
      <c r="IX375" s="8">
        <v>26</v>
      </c>
      <c r="IY375" s="8">
        <v>51.4</v>
      </c>
      <c r="IZ375" s="8">
        <v>48</v>
      </c>
      <c r="JA375" s="8">
        <v>66</v>
      </c>
      <c r="JB375" s="8">
        <v>97</v>
      </c>
      <c r="JC375" s="8">
        <v>79</v>
      </c>
      <c r="JD375" s="8">
        <v>2833</v>
      </c>
      <c r="JE375" s="214">
        <v>51</v>
      </c>
      <c r="JI375" s="8" t="s">
        <v>242</v>
      </c>
      <c r="JN375" s="214"/>
    </row>
    <row r="376" s="3" customFormat="1" ht="60" spans="2:274">
      <c r="B376" s="54"/>
      <c r="C376" s="54"/>
      <c r="E376" s="54">
        <v>2</v>
      </c>
      <c r="F376" s="49">
        <v>1</v>
      </c>
      <c r="G376" s="66">
        <v>3</v>
      </c>
      <c r="H376" s="66">
        <v>1</v>
      </c>
      <c r="I376" s="71">
        <v>50.2231348391513</v>
      </c>
      <c r="J376" s="47">
        <v>1</v>
      </c>
      <c r="K376" s="68">
        <f t="shared" si="154"/>
        <v>5.02231348391513</v>
      </c>
      <c r="L376" s="49">
        <v>3</v>
      </c>
      <c r="M376" s="79">
        <v>25873</v>
      </c>
      <c r="N376" s="66">
        <v>0</v>
      </c>
      <c r="O376" s="66">
        <v>0</v>
      </c>
      <c r="P376" s="66">
        <v>1</v>
      </c>
      <c r="Q376" s="66">
        <v>2</v>
      </c>
      <c r="R376" s="1">
        <v>1</v>
      </c>
      <c r="S376" s="19">
        <v>371</v>
      </c>
      <c r="T376" s="83">
        <v>374</v>
      </c>
      <c r="U376" s="3">
        <v>2</v>
      </c>
      <c r="V376" s="3">
        <v>2</v>
      </c>
      <c r="W376" s="1">
        <v>2</v>
      </c>
      <c r="X376" s="1">
        <v>1</v>
      </c>
      <c r="Z376" s="92">
        <v>44217</v>
      </c>
      <c r="AA376" s="66">
        <v>42</v>
      </c>
      <c r="AB376" s="66" t="s">
        <v>1457</v>
      </c>
      <c r="AC376" s="3">
        <v>26.67</v>
      </c>
      <c r="AD376" s="1">
        <v>2</v>
      </c>
      <c r="AE376" s="95" t="s">
        <v>295</v>
      </c>
      <c r="AF376" s="94"/>
      <c r="AG376" s="94" t="s">
        <v>235</v>
      </c>
      <c r="AH376" s="94">
        <v>1</v>
      </c>
      <c r="AI376" s="21">
        <v>1</v>
      </c>
      <c r="AJ376" s="94">
        <v>1.5</v>
      </c>
      <c r="AK376" s="66">
        <v>1.5</v>
      </c>
      <c r="AL376" s="22">
        <v>1</v>
      </c>
      <c r="AM376" s="3">
        <v>1</v>
      </c>
      <c r="AN376" s="3">
        <v>1</v>
      </c>
      <c r="AO376" s="3">
        <v>0</v>
      </c>
      <c r="AP376" s="3">
        <v>0</v>
      </c>
      <c r="AQ376" s="66">
        <v>1</v>
      </c>
      <c r="AR376" s="1">
        <v>1</v>
      </c>
      <c r="AS376" s="66">
        <v>1</v>
      </c>
      <c r="AT376" s="66" t="s">
        <v>246</v>
      </c>
      <c r="AU376" s="17">
        <v>1</v>
      </c>
      <c r="AV376" s="17">
        <v>1</v>
      </c>
      <c r="AW376" s="3">
        <v>0</v>
      </c>
      <c r="AX376" s="3">
        <v>1</v>
      </c>
      <c r="AY376" s="3">
        <v>1</v>
      </c>
      <c r="AZ376" s="3">
        <v>1</v>
      </c>
      <c r="BA376" s="1">
        <v>1</v>
      </c>
      <c r="BB376" s="66">
        <v>1</v>
      </c>
      <c r="BC376" s="22">
        <v>0</v>
      </c>
      <c r="BD376" s="3">
        <v>1</v>
      </c>
      <c r="BF376" s="3">
        <v>1</v>
      </c>
      <c r="BG376" s="3">
        <v>1</v>
      </c>
      <c r="BH376" s="17">
        <v>1</v>
      </c>
      <c r="BI376" s="3">
        <v>0</v>
      </c>
      <c r="BJ376" s="66">
        <v>0</v>
      </c>
      <c r="BK376" s="118">
        <v>1</v>
      </c>
      <c r="BL376" s="3">
        <v>0</v>
      </c>
      <c r="BM376" s="3">
        <v>0</v>
      </c>
      <c r="BN376" s="3">
        <v>1</v>
      </c>
      <c r="BO376" s="3">
        <v>0</v>
      </c>
      <c r="BP376" s="1">
        <v>1</v>
      </c>
      <c r="BQ376" s="66">
        <v>1</v>
      </c>
      <c r="BR376" s="3">
        <v>23.11</v>
      </c>
      <c r="BS376" s="1">
        <v>2</v>
      </c>
      <c r="BT376" s="1">
        <v>2</v>
      </c>
      <c r="BU376" s="1">
        <v>3</v>
      </c>
      <c r="BW376" s="3">
        <v>2.87</v>
      </c>
      <c r="BX376" s="17">
        <v>1</v>
      </c>
      <c r="BY376" s="1">
        <v>1</v>
      </c>
      <c r="BZ376" s="3">
        <v>43.8</v>
      </c>
      <c r="CA376" s="3">
        <v>98</v>
      </c>
      <c r="CB376" s="24">
        <v>1</v>
      </c>
      <c r="CC376" s="3">
        <v>42</v>
      </c>
      <c r="CD376" s="48">
        <f t="shared" si="165"/>
        <v>0.84</v>
      </c>
      <c r="CE376" s="48">
        <v>1</v>
      </c>
      <c r="CF376" s="3" t="s">
        <v>1458</v>
      </c>
      <c r="CG376" s="3" t="s">
        <v>1459</v>
      </c>
      <c r="CH376" s="3">
        <v>0</v>
      </c>
      <c r="CI376" s="3" t="s">
        <v>1460</v>
      </c>
      <c r="CJ376" s="3" t="s">
        <v>1461</v>
      </c>
      <c r="CK376" s="3">
        <v>56</v>
      </c>
      <c r="CL376" s="1">
        <f t="shared" si="168"/>
        <v>1.12</v>
      </c>
      <c r="CM376" s="3">
        <v>16.7</v>
      </c>
      <c r="CN376" s="1">
        <v>2</v>
      </c>
      <c r="CO376" s="3">
        <v>46.3</v>
      </c>
      <c r="CP376" s="1">
        <v>1</v>
      </c>
      <c r="CQ376" s="1">
        <f t="shared" si="164"/>
        <v>4.63</v>
      </c>
      <c r="CR376" s="3">
        <v>1.47</v>
      </c>
      <c r="CS376" s="1">
        <f t="shared" si="166"/>
        <v>14.7</v>
      </c>
      <c r="CT376" s="22">
        <v>2</v>
      </c>
      <c r="CU376" s="3">
        <v>31</v>
      </c>
      <c r="CV376" s="22">
        <v>1</v>
      </c>
      <c r="CW376" s="3">
        <v>45.4</v>
      </c>
      <c r="CX376" s="26">
        <f t="shared" si="155"/>
        <v>1.6570558528571</v>
      </c>
      <c r="CY376" s="27">
        <f t="shared" si="156"/>
        <v>1.09365686288569</v>
      </c>
      <c r="CZ376" s="26">
        <f t="shared" si="157"/>
        <v>2.635</v>
      </c>
      <c r="DA376" s="28">
        <f t="shared" si="158"/>
        <v>-1.54134313711431</v>
      </c>
      <c r="DB376" s="22">
        <v>2</v>
      </c>
      <c r="DC376" s="1">
        <v>1</v>
      </c>
      <c r="DD376" s="66">
        <v>2</v>
      </c>
      <c r="DE376" s="29">
        <f t="shared" si="176"/>
        <v>0</v>
      </c>
      <c r="DF376" s="29">
        <v>0</v>
      </c>
      <c r="DG376" s="3">
        <v>18</v>
      </c>
      <c r="DH376" s="1">
        <f t="shared" si="167"/>
        <v>1.8</v>
      </c>
      <c r="DI376" s="3">
        <v>42</v>
      </c>
      <c r="DJ376" s="1">
        <f t="shared" si="159"/>
        <v>4.2</v>
      </c>
      <c r="DK376" s="1">
        <v>3</v>
      </c>
      <c r="DL376" s="3">
        <v>80</v>
      </c>
      <c r="DM376" s="3">
        <v>44</v>
      </c>
      <c r="DN376" s="1">
        <f t="shared" si="169"/>
        <v>4.4</v>
      </c>
      <c r="DO376" s="3">
        <v>2437</v>
      </c>
      <c r="DP376" s="1">
        <v>1</v>
      </c>
      <c r="DQ376" s="1">
        <f t="shared" si="170"/>
        <v>2.437</v>
      </c>
      <c r="DR376" s="3">
        <v>43</v>
      </c>
      <c r="DS376" s="129">
        <v>4.6</v>
      </c>
      <c r="DT376" s="3" t="s">
        <v>625</v>
      </c>
      <c r="DU376" s="3">
        <v>2</v>
      </c>
      <c r="DV376" s="3">
        <v>9</v>
      </c>
      <c r="DW376" s="1">
        <v>2</v>
      </c>
      <c r="DX376" s="95">
        <v>3.64</v>
      </c>
      <c r="DY376" s="3">
        <v>64.1</v>
      </c>
      <c r="DZ376" s="30">
        <v>104</v>
      </c>
      <c r="EA376" s="3">
        <v>56</v>
      </c>
      <c r="EB376" s="3">
        <v>16.4</v>
      </c>
      <c r="EC376" s="3">
        <v>49.5</v>
      </c>
      <c r="ED376" s="3">
        <v>1.44</v>
      </c>
      <c r="EE376" s="3">
        <v>31</v>
      </c>
      <c r="EF376" s="3">
        <v>60.9</v>
      </c>
      <c r="EG376" s="26">
        <f t="shared" si="177"/>
        <v>1.78461729263288</v>
      </c>
      <c r="EH376" s="26">
        <f t="shared" si="178"/>
        <v>1.1778474131377</v>
      </c>
      <c r="EI376" s="1">
        <f t="shared" si="179"/>
        <v>2.635</v>
      </c>
      <c r="EJ376" s="28">
        <f t="shared" si="180"/>
        <v>-1.4571525868623</v>
      </c>
      <c r="EK376" s="22">
        <v>2</v>
      </c>
      <c r="EL376" s="1">
        <v>2</v>
      </c>
      <c r="EM376" s="3">
        <v>25</v>
      </c>
      <c r="EN376" s="3">
        <v>230</v>
      </c>
      <c r="EO376" s="3">
        <v>77</v>
      </c>
      <c r="EP376" s="3">
        <v>48</v>
      </c>
      <c r="EQ376" s="3">
        <v>3878</v>
      </c>
      <c r="ER376" s="129">
        <v>49</v>
      </c>
      <c r="ES376" s="118"/>
      <c r="ET376" s="3">
        <v>1</v>
      </c>
      <c r="EU376" s="3">
        <v>3.56</v>
      </c>
      <c r="EV376" s="3">
        <v>58.2</v>
      </c>
      <c r="EW376" s="30">
        <v>101</v>
      </c>
      <c r="EX376" s="3">
        <v>36</v>
      </c>
      <c r="EY376" s="3">
        <v>18.8</v>
      </c>
      <c r="EZ376" s="3">
        <v>41.2</v>
      </c>
      <c r="FA376" s="3">
        <v>1.66</v>
      </c>
      <c r="FB376" s="3">
        <v>30</v>
      </c>
      <c r="FC376" s="3">
        <v>76.5</v>
      </c>
      <c r="FD376" s="3">
        <v>18</v>
      </c>
      <c r="FE376" s="3">
        <v>47</v>
      </c>
      <c r="FF376" s="3">
        <v>75</v>
      </c>
      <c r="FG376" s="3">
        <v>53</v>
      </c>
      <c r="FH376" s="3">
        <v>2860</v>
      </c>
      <c r="FI376" s="3">
        <v>47</v>
      </c>
      <c r="FK376" s="95">
        <v>38.4</v>
      </c>
      <c r="FL376" s="3">
        <v>37.8</v>
      </c>
      <c r="FM376" s="17"/>
      <c r="FN376" s="31">
        <v>1</v>
      </c>
      <c r="FO376" s="157">
        <v>1</v>
      </c>
      <c r="FP376" s="3">
        <v>2</v>
      </c>
      <c r="FQ376" s="1">
        <v>1</v>
      </c>
      <c r="FR376" s="3" t="s">
        <v>596</v>
      </c>
      <c r="FS376" s="1">
        <v>0</v>
      </c>
      <c r="FT376" s="1">
        <f t="shared" si="160"/>
        <v>0</v>
      </c>
      <c r="FU376" s="66">
        <v>1</v>
      </c>
      <c r="FV376" s="1">
        <f t="shared" si="161"/>
        <v>1</v>
      </c>
      <c r="FW376" s="3">
        <v>1</v>
      </c>
      <c r="FX376" s="1">
        <v>0</v>
      </c>
      <c r="FY376" s="17">
        <v>0</v>
      </c>
      <c r="FZ376" s="1">
        <v>0</v>
      </c>
      <c r="GA376" s="17"/>
      <c r="GB376" s="1">
        <v>0</v>
      </c>
      <c r="GC376" s="17">
        <v>0</v>
      </c>
      <c r="GD376" s="17">
        <v>0</v>
      </c>
      <c r="GE376" s="1">
        <v>0</v>
      </c>
      <c r="GF376" s="17"/>
      <c r="GG376" s="1">
        <v>0</v>
      </c>
      <c r="GH376" s="17">
        <v>1</v>
      </c>
      <c r="GI376" s="17">
        <v>0</v>
      </c>
      <c r="GJ376" s="1">
        <v>0</v>
      </c>
      <c r="GK376" s="3">
        <v>1</v>
      </c>
      <c r="GL376" s="3">
        <v>1</v>
      </c>
      <c r="GM376" s="32">
        <v>0</v>
      </c>
      <c r="GN376" s="17">
        <v>0</v>
      </c>
      <c r="GO376" s="66">
        <v>0</v>
      </c>
      <c r="GP376" s="1">
        <v>0</v>
      </c>
      <c r="GQ376" s="1">
        <v>0</v>
      </c>
      <c r="GR376" s="66">
        <v>0</v>
      </c>
      <c r="GS376" s="1">
        <v>0</v>
      </c>
      <c r="GT376" s="32">
        <v>0</v>
      </c>
      <c r="GU376" s="32">
        <v>0</v>
      </c>
      <c r="GV376" s="3">
        <v>0</v>
      </c>
      <c r="GW376" s="3">
        <v>0</v>
      </c>
      <c r="GX376" s="157">
        <v>0</v>
      </c>
      <c r="GY376" s="66">
        <v>0</v>
      </c>
      <c r="GZ376" s="17">
        <v>0</v>
      </c>
      <c r="HA376" s="129">
        <v>0</v>
      </c>
      <c r="HB376" s="3">
        <v>0</v>
      </c>
      <c r="HC376" s="17">
        <v>0</v>
      </c>
      <c r="HD376" s="170">
        <v>0</v>
      </c>
      <c r="HE376" s="17">
        <v>0</v>
      </c>
      <c r="HF376" s="17">
        <v>0</v>
      </c>
      <c r="HG376" s="17">
        <v>0</v>
      </c>
      <c r="HH376" s="17">
        <v>0</v>
      </c>
      <c r="HI376" s="17">
        <v>0</v>
      </c>
      <c r="HL376" s="3" t="s">
        <v>1459</v>
      </c>
      <c r="HM376" s="3">
        <v>0</v>
      </c>
      <c r="HN376" s="3" t="s">
        <v>1460</v>
      </c>
      <c r="HO376" s="3" t="s">
        <v>1461</v>
      </c>
      <c r="HP376" s="3">
        <v>0</v>
      </c>
      <c r="HQ376" s="3">
        <v>0</v>
      </c>
      <c r="HR376" s="32">
        <v>0</v>
      </c>
      <c r="HS376" s="1">
        <v>0</v>
      </c>
      <c r="HT376" s="32">
        <v>0</v>
      </c>
      <c r="HU376" s="32">
        <v>0</v>
      </c>
      <c r="HV376" s="1"/>
      <c r="HW376" s="32">
        <v>0</v>
      </c>
      <c r="HX376" s="32">
        <v>0</v>
      </c>
      <c r="HY376" s="1">
        <f t="shared" si="162"/>
        <v>0</v>
      </c>
      <c r="HZ376" s="1">
        <v>0</v>
      </c>
      <c r="IA376" s="1">
        <f t="shared" si="163"/>
        <v>0</v>
      </c>
      <c r="IB376" s="1">
        <v>0</v>
      </c>
      <c r="IC376" s="3">
        <v>0</v>
      </c>
      <c r="ID376" s="118">
        <v>0</v>
      </c>
      <c r="IE376" s="118"/>
      <c r="IF376" s="118"/>
      <c r="IG376" s="115">
        <v>1</v>
      </c>
      <c r="IH376" s="118" t="s">
        <v>242</v>
      </c>
      <c r="II376" s="179">
        <v>0</v>
      </c>
      <c r="IJ376" s="3" t="s">
        <v>1462</v>
      </c>
      <c r="IK376" s="3" t="s">
        <v>418</v>
      </c>
      <c r="IL376" s="3" t="s">
        <v>242</v>
      </c>
      <c r="IM376" s="3">
        <v>0</v>
      </c>
      <c r="IN376" s="3">
        <v>0</v>
      </c>
      <c r="IO376" s="3">
        <v>12.27</v>
      </c>
      <c r="IQ376" s="3">
        <v>3.58</v>
      </c>
      <c r="IR376" s="3">
        <v>57.3</v>
      </c>
      <c r="IS376" s="3">
        <v>123</v>
      </c>
      <c r="IT376" s="3">
        <v>40</v>
      </c>
      <c r="IU376" s="3">
        <v>16.8</v>
      </c>
      <c r="IV376" s="3">
        <v>47.9</v>
      </c>
      <c r="IW376" s="3">
        <v>1.48</v>
      </c>
      <c r="IX376" s="3">
        <v>27</v>
      </c>
      <c r="IY376" s="3">
        <v>55.5</v>
      </c>
      <c r="IZ376" s="3">
        <v>30</v>
      </c>
      <c r="JA376" s="3">
        <v>41</v>
      </c>
      <c r="JB376" s="3">
        <v>83</v>
      </c>
      <c r="JC376" s="3">
        <v>48</v>
      </c>
      <c r="JD376" s="3">
        <v>2537</v>
      </c>
      <c r="JE376" s="118">
        <v>46</v>
      </c>
      <c r="JI376" s="3" t="s">
        <v>242</v>
      </c>
      <c r="JN376" s="118"/>
    </row>
    <row r="377" s="3" customFormat="1" ht="90" spans="2:274">
      <c r="B377" s="54"/>
      <c r="C377" s="54"/>
      <c r="E377" s="54">
        <v>1</v>
      </c>
      <c r="F377" s="49">
        <v>1</v>
      </c>
      <c r="G377" s="66">
        <v>2</v>
      </c>
      <c r="H377" s="66">
        <v>1</v>
      </c>
      <c r="I377" s="71">
        <v>50.6830937713895</v>
      </c>
      <c r="J377" s="47">
        <v>1</v>
      </c>
      <c r="K377" s="68">
        <f t="shared" si="154"/>
        <v>5.06830937713895</v>
      </c>
      <c r="L377" s="49">
        <v>3</v>
      </c>
      <c r="M377" s="79">
        <v>25873</v>
      </c>
      <c r="N377" s="66">
        <v>0</v>
      </c>
      <c r="O377" s="66">
        <v>0</v>
      </c>
      <c r="P377" s="66">
        <v>1</v>
      </c>
      <c r="Q377" s="66">
        <v>2</v>
      </c>
      <c r="R377" s="1">
        <v>1</v>
      </c>
      <c r="S377" s="19">
        <v>372</v>
      </c>
      <c r="T377" s="83">
        <v>375</v>
      </c>
      <c r="U377" s="3">
        <v>3</v>
      </c>
      <c r="V377" s="3">
        <v>3</v>
      </c>
      <c r="W377" s="1">
        <v>2</v>
      </c>
      <c r="X377" s="1">
        <v>2</v>
      </c>
      <c r="Z377" s="92">
        <v>44385</v>
      </c>
      <c r="AA377" s="66">
        <v>45</v>
      </c>
      <c r="AB377" s="66" t="s">
        <v>1463</v>
      </c>
      <c r="AC377" s="3">
        <v>26.67</v>
      </c>
      <c r="AD377" s="1">
        <v>2</v>
      </c>
      <c r="AE377" s="95" t="s">
        <v>1464</v>
      </c>
      <c r="AF377" s="94"/>
      <c r="AG377" s="94" t="s">
        <v>235</v>
      </c>
      <c r="AH377" s="94">
        <v>1</v>
      </c>
      <c r="AI377" s="21">
        <v>1</v>
      </c>
      <c r="AJ377" s="94">
        <v>1.2</v>
      </c>
      <c r="AK377" s="66">
        <v>1.2</v>
      </c>
      <c r="AL377" s="22">
        <v>1</v>
      </c>
      <c r="AM377" s="3">
        <v>1</v>
      </c>
      <c r="AN377" s="3">
        <v>1</v>
      </c>
      <c r="AO377" s="3">
        <v>0</v>
      </c>
      <c r="AP377" s="3">
        <v>0</v>
      </c>
      <c r="AQ377" s="66">
        <v>1</v>
      </c>
      <c r="AR377" s="1">
        <v>1</v>
      </c>
      <c r="AS377" s="66">
        <v>1</v>
      </c>
      <c r="AT377" s="66" t="s">
        <v>285</v>
      </c>
      <c r="AU377" s="3">
        <v>3</v>
      </c>
      <c r="AV377" s="3">
        <v>2</v>
      </c>
      <c r="AW377" s="3" t="s">
        <v>1465</v>
      </c>
      <c r="AX377" s="3">
        <v>1</v>
      </c>
      <c r="AY377" s="3">
        <v>1</v>
      </c>
      <c r="AZ377" s="3">
        <v>1</v>
      </c>
      <c r="BA377" s="1">
        <v>1</v>
      </c>
      <c r="BB377" s="66">
        <v>1</v>
      </c>
      <c r="BC377" s="22">
        <v>0</v>
      </c>
      <c r="BD377" s="3">
        <v>1</v>
      </c>
      <c r="BF377" s="3">
        <v>1</v>
      </c>
      <c r="BG377" s="3">
        <v>1</v>
      </c>
      <c r="BH377" s="17">
        <v>1</v>
      </c>
      <c r="BI377" s="3">
        <v>0</v>
      </c>
      <c r="BJ377" s="66">
        <v>0</v>
      </c>
      <c r="BK377" s="118">
        <v>1</v>
      </c>
      <c r="BL377" s="3">
        <v>0</v>
      </c>
      <c r="BM377" s="3">
        <v>0</v>
      </c>
      <c r="BN377" s="3">
        <v>1</v>
      </c>
      <c r="BO377" s="3" t="s">
        <v>1466</v>
      </c>
      <c r="BP377" s="1">
        <v>1</v>
      </c>
      <c r="BQ377" s="66">
        <v>1</v>
      </c>
      <c r="BR377" s="3">
        <v>10.11</v>
      </c>
      <c r="BS377" s="1">
        <v>1</v>
      </c>
      <c r="BT377" s="1">
        <v>2</v>
      </c>
      <c r="BU377" s="1">
        <v>3</v>
      </c>
      <c r="BW377" s="3">
        <v>3.16</v>
      </c>
      <c r="BX377" s="17">
        <v>1</v>
      </c>
      <c r="BY377" s="1">
        <v>2</v>
      </c>
      <c r="BZ377" s="3">
        <v>55.7</v>
      </c>
      <c r="CA377" s="3">
        <v>116</v>
      </c>
      <c r="CB377" s="24">
        <v>1</v>
      </c>
      <c r="CC377" s="3">
        <v>30</v>
      </c>
      <c r="CD377" s="48">
        <f t="shared" si="165"/>
        <v>0.6</v>
      </c>
      <c r="CE377" s="48">
        <v>1</v>
      </c>
      <c r="CF377" s="129" t="s">
        <v>823</v>
      </c>
      <c r="CG377" s="3" t="s">
        <v>1467</v>
      </c>
      <c r="CH377" s="3">
        <v>0</v>
      </c>
      <c r="CI377" s="3" t="s">
        <v>823</v>
      </c>
      <c r="CJ377" s="3">
        <v>0</v>
      </c>
      <c r="CK377" s="3">
        <v>45</v>
      </c>
      <c r="CL377" s="1">
        <f t="shared" si="168"/>
        <v>0.9</v>
      </c>
      <c r="CM377" s="3">
        <v>15.7</v>
      </c>
      <c r="CN377" s="1">
        <v>2</v>
      </c>
      <c r="CO377" s="3">
        <v>57.5</v>
      </c>
      <c r="CP377" s="1">
        <v>2</v>
      </c>
      <c r="CQ377" s="1">
        <f t="shared" si="164"/>
        <v>5.75</v>
      </c>
      <c r="CR377" s="3">
        <v>1.42</v>
      </c>
      <c r="CS377" s="1">
        <f t="shared" si="166"/>
        <v>14.2</v>
      </c>
      <c r="CT377" s="22">
        <v>2</v>
      </c>
      <c r="CU377" s="3">
        <v>30</v>
      </c>
      <c r="CV377" s="22">
        <v>1</v>
      </c>
      <c r="CW377" s="3">
        <v>51.7</v>
      </c>
      <c r="CX377" s="26">
        <f t="shared" si="155"/>
        <v>1.71349054309394</v>
      </c>
      <c r="CY377" s="27">
        <f t="shared" si="156"/>
        <v>1.130903758442</v>
      </c>
      <c r="CZ377" s="26">
        <f t="shared" si="157"/>
        <v>2.55</v>
      </c>
      <c r="DA377" s="28">
        <f t="shared" si="158"/>
        <v>-1.419096241558</v>
      </c>
      <c r="DB377" s="22">
        <v>2</v>
      </c>
      <c r="DC377" s="1">
        <v>1</v>
      </c>
      <c r="DD377" s="66">
        <v>2</v>
      </c>
      <c r="DE377" s="29">
        <f t="shared" si="176"/>
        <v>0</v>
      </c>
      <c r="DF377" s="29">
        <v>0</v>
      </c>
      <c r="DG377" s="3">
        <v>28</v>
      </c>
      <c r="DH377" s="1">
        <f t="shared" si="167"/>
        <v>2.8</v>
      </c>
      <c r="DI377" s="3">
        <v>33</v>
      </c>
      <c r="DJ377" s="1">
        <f t="shared" si="159"/>
        <v>3.3</v>
      </c>
      <c r="DK377" s="17">
        <v>2</v>
      </c>
      <c r="DL377" s="3">
        <v>79</v>
      </c>
      <c r="DM377" s="3">
        <v>47</v>
      </c>
      <c r="DN377" s="1">
        <f t="shared" si="169"/>
        <v>4.7</v>
      </c>
      <c r="DO377" s="3">
        <v>3147</v>
      </c>
      <c r="DP377" s="1">
        <v>1</v>
      </c>
      <c r="DQ377" s="1">
        <f t="shared" si="170"/>
        <v>3.147</v>
      </c>
      <c r="DR377" s="3">
        <v>35</v>
      </c>
      <c r="DS377" s="129">
        <v>10.1</v>
      </c>
      <c r="DT377" s="3" t="s">
        <v>584</v>
      </c>
      <c r="DU377" s="3">
        <v>2</v>
      </c>
      <c r="DV377" s="3">
        <v>8</v>
      </c>
      <c r="DW377" s="1">
        <v>2</v>
      </c>
      <c r="DX377" s="95">
        <v>3.97</v>
      </c>
      <c r="DY377" s="3">
        <v>65.8</v>
      </c>
      <c r="DZ377" s="30">
        <v>102</v>
      </c>
      <c r="EA377" s="3">
        <v>54</v>
      </c>
      <c r="EB377" s="3">
        <v>17.7</v>
      </c>
      <c r="EC377" s="3">
        <v>48</v>
      </c>
      <c r="ED377" s="3">
        <v>1.62</v>
      </c>
      <c r="EE377" s="3">
        <v>34</v>
      </c>
      <c r="EF377" s="3">
        <v>71.5</v>
      </c>
      <c r="EG377" s="26">
        <f t="shared" si="177"/>
        <v>1.85430604180108</v>
      </c>
      <c r="EH377" s="26">
        <f t="shared" si="178"/>
        <v>1.22384198758871</v>
      </c>
      <c r="EI377" s="1">
        <f t="shared" si="179"/>
        <v>2.89</v>
      </c>
      <c r="EJ377" s="28">
        <f t="shared" si="180"/>
        <v>-1.66615801241129</v>
      </c>
      <c r="EK377" s="22">
        <v>2</v>
      </c>
      <c r="EL377" s="1">
        <v>2</v>
      </c>
      <c r="EM377" s="3">
        <v>51</v>
      </c>
      <c r="EN377" s="3">
        <v>103</v>
      </c>
      <c r="EO377" s="3">
        <v>63</v>
      </c>
      <c r="EP377" s="3">
        <v>45</v>
      </c>
      <c r="EQ377" s="3">
        <v>3326</v>
      </c>
      <c r="ER377" s="129">
        <v>45</v>
      </c>
      <c r="ES377" s="118"/>
      <c r="ET377" s="3">
        <v>1</v>
      </c>
      <c r="EU377" s="3">
        <v>3.38</v>
      </c>
      <c r="EV377" s="3">
        <v>57.7</v>
      </c>
      <c r="EW377" s="30">
        <v>109</v>
      </c>
      <c r="EX377" s="3">
        <v>40</v>
      </c>
      <c r="EY377" s="3">
        <v>18.4</v>
      </c>
      <c r="EZ377" s="3">
        <v>45.2</v>
      </c>
      <c r="FA377" s="3">
        <v>1.69</v>
      </c>
      <c r="FB377" s="3">
        <v>35</v>
      </c>
      <c r="FC377" s="3">
        <v>68.3</v>
      </c>
      <c r="FD377" s="3">
        <v>46</v>
      </c>
      <c r="FE377" s="3">
        <v>49</v>
      </c>
      <c r="FF377" s="3">
        <v>66</v>
      </c>
      <c r="FG377" s="3">
        <v>38</v>
      </c>
      <c r="FH377" s="3">
        <v>2978</v>
      </c>
      <c r="FI377" s="3">
        <v>58</v>
      </c>
      <c r="FK377" s="95">
        <v>38.3</v>
      </c>
      <c r="FL377" s="3">
        <v>36.7</v>
      </c>
      <c r="FM377" s="17"/>
      <c r="FN377" s="31">
        <v>1</v>
      </c>
      <c r="FO377" s="157">
        <v>1</v>
      </c>
      <c r="FQ377" s="1">
        <v>0</v>
      </c>
      <c r="FR377" s="3" t="s">
        <v>596</v>
      </c>
      <c r="FS377" s="1">
        <v>0</v>
      </c>
      <c r="FT377" s="1">
        <f t="shared" si="160"/>
        <v>0</v>
      </c>
      <c r="FU377" s="66">
        <v>1</v>
      </c>
      <c r="FV377" s="1">
        <f t="shared" si="161"/>
        <v>1</v>
      </c>
      <c r="FW377" s="3">
        <v>1</v>
      </c>
      <c r="FX377" s="1">
        <v>0</v>
      </c>
      <c r="FY377" s="17">
        <v>0</v>
      </c>
      <c r="FZ377" s="1">
        <v>0</v>
      </c>
      <c r="GA377" s="17"/>
      <c r="GB377" s="1">
        <v>0</v>
      </c>
      <c r="GC377" s="17">
        <v>0</v>
      </c>
      <c r="GD377" s="17">
        <v>0</v>
      </c>
      <c r="GE377" s="1">
        <v>0</v>
      </c>
      <c r="GF377" s="17"/>
      <c r="GG377" s="1">
        <v>0</v>
      </c>
      <c r="GH377" s="17">
        <v>0</v>
      </c>
      <c r="GI377" s="17">
        <v>0</v>
      </c>
      <c r="GJ377" s="1">
        <v>0</v>
      </c>
      <c r="GK377" s="3">
        <v>0</v>
      </c>
      <c r="GL377" s="3">
        <v>0</v>
      </c>
      <c r="GM377" s="32">
        <v>0</v>
      </c>
      <c r="GN377" s="17">
        <v>0</v>
      </c>
      <c r="GO377" s="66">
        <v>0</v>
      </c>
      <c r="GP377" s="1">
        <v>0</v>
      </c>
      <c r="GQ377" s="1">
        <v>0</v>
      </c>
      <c r="GR377" s="66">
        <v>0</v>
      </c>
      <c r="GS377" s="1">
        <v>0</v>
      </c>
      <c r="GT377" s="32">
        <v>0</v>
      </c>
      <c r="GU377" s="32">
        <v>0</v>
      </c>
      <c r="GV377" s="3">
        <v>0</v>
      </c>
      <c r="GW377" s="3">
        <v>0</v>
      </c>
      <c r="GX377" s="157">
        <v>0</v>
      </c>
      <c r="GY377" s="66">
        <v>0</v>
      </c>
      <c r="GZ377" s="17">
        <v>0</v>
      </c>
      <c r="HA377" s="129">
        <v>0</v>
      </c>
      <c r="HB377" s="3">
        <v>0</v>
      </c>
      <c r="HC377" s="17">
        <v>0</v>
      </c>
      <c r="HD377" s="170">
        <v>0</v>
      </c>
      <c r="HE377" s="17">
        <v>0</v>
      </c>
      <c r="HF377" s="17">
        <v>0</v>
      </c>
      <c r="HG377" s="17">
        <v>0</v>
      </c>
      <c r="HH377" s="17">
        <v>0</v>
      </c>
      <c r="HI377" s="17">
        <v>0</v>
      </c>
      <c r="HL377" s="3" t="s">
        <v>1467</v>
      </c>
      <c r="HM377" s="3">
        <v>0</v>
      </c>
      <c r="HN377" s="3" t="s">
        <v>823</v>
      </c>
      <c r="HO377" s="3">
        <v>0</v>
      </c>
      <c r="HP377" s="3">
        <v>0</v>
      </c>
      <c r="HQ377" s="3">
        <v>0</v>
      </c>
      <c r="HR377" s="32">
        <v>0</v>
      </c>
      <c r="HS377" s="1">
        <v>0</v>
      </c>
      <c r="HT377" s="32">
        <v>0</v>
      </c>
      <c r="HU377" s="32">
        <v>0</v>
      </c>
      <c r="HV377" s="1"/>
      <c r="HW377" s="32">
        <v>0</v>
      </c>
      <c r="HX377" s="32">
        <v>0</v>
      </c>
      <c r="HY377" s="1">
        <f t="shared" si="162"/>
        <v>0</v>
      </c>
      <c r="HZ377" s="1">
        <v>0</v>
      </c>
      <c r="IA377" s="1">
        <f t="shared" si="163"/>
        <v>0</v>
      </c>
      <c r="IB377" s="1">
        <v>0</v>
      </c>
      <c r="IC377" s="3">
        <v>0</v>
      </c>
      <c r="ID377" s="118" t="s">
        <v>1468</v>
      </c>
      <c r="IE377" s="118"/>
      <c r="IF377" s="118"/>
      <c r="IG377" s="115">
        <v>1</v>
      </c>
      <c r="IH377" s="118" t="s">
        <v>242</v>
      </c>
      <c r="II377" s="179">
        <v>0</v>
      </c>
      <c r="IJ377" s="3" t="s">
        <v>1469</v>
      </c>
      <c r="IK377" s="3" t="s">
        <v>1470</v>
      </c>
      <c r="IL377" s="3" t="s">
        <v>242</v>
      </c>
      <c r="IM377" s="3">
        <v>0</v>
      </c>
      <c r="IN377" s="3">
        <v>0</v>
      </c>
      <c r="IO377" s="3">
        <v>3.64</v>
      </c>
      <c r="IQ377" s="3">
        <v>6.31</v>
      </c>
      <c r="IR377" s="3">
        <v>75.7</v>
      </c>
      <c r="IS377" s="3">
        <v>99</v>
      </c>
      <c r="IT377" s="3">
        <v>29</v>
      </c>
      <c r="JE377" s="118"/>
      <c r="JI377" s="3" t="s">
        <v>242</v>
      </c>
      <c r="JN377" s="118"/>
    </row>
    <row r="378" s="1" customFormat="1" ht="45" spans="1:274">
      <c r="A378" s="17">
        <v>217</v>
      </c>
      <c r="B378" s="49">
        <v>3000975329</v>
      </c>
      <c r="C378" s="49" t="s">
        <v>1471</v>
      </c>
      <c r="D378" s="1" t="s">
        <v>1472</v>
      </c>
      <c r="E378" s="49">
        <v>3</v>
      </c>
      <c r="F378" s="49">
        <v>2</v>
      </c>
      <c r="G378" s="17">
        <v>3</v>
      </c>
      <c r="H378" s="1">
        <v>1</v>
      </c>
      <c r="I378" s="71">
        <v>42.310072583726</v>
      </c>
      <c r="J378" s="47">
        <v>1</v>
      </c>
      <c r="K378" s="68">
        <f t="shared" si="154"/>
        <v>4.2310072583726</v>
      </c>
      <c r="L378" s="49">
        <v>2</v>
      </c>
      <c r="M378" s="78">
        <v>28672</v>
      </c>
      <c r="N378" s="1">
        <v>0</v>
      </c>
      <c r="O378" s="1">
        <v>0</v>
      </c>
      <c r="P378" s="1">
        <v>0</v>
      </c>
      <c r="Q378" s="1">
        <v>0</v>
      </c>
      <c r="R378" s="1">
        <v>0</v>
      </c>
      <c r="S378" s="19">
        <v>373</v>
      </c>
      <c r="T378" s="83">
        <v>376</v>
      </c>
      <c r="U378" s="1">
        <v>1</v>
      </c>
      <c r="V378" s="1">
        <v>1</v>
      </c>
      <c r="W378" s="1">
        <v>1</v>
      </c>
      <c r="X378" s="1">
        <v>1</v>
      </c>
      <c r="Z378" s="88">
        <v>44126</v>
      </c>
      <c r="AA378" s="17">
        <v>62</v>
      </c>
      <c r="AB378" s="17">
        <v>0</v>
      </c>
      <c r="AC378" s="1">
        <v>35.51</v>
      </c>
      <c r="AD378" s="1">
        <v>2</v>
      </c>
      <c r="AE378" s="20" t="s">
        <v>1473</v>
      </c>
      <c r="AF378" s="16"/>
      <c r="AG378" s="16" t="s">
        <v>235</v>
      </c>
      <c r="AH378" s="16">
        <v>1</v>
      </c>
      <c r="AI378" s="21">
        <v>1</v>
      </c>
      <c r="AJ378" s="16">
        <v>1.4</v>
      </c>
      <c r="AK378" s="17">
        <v>1.4</v>
      </c>
      <c r="AL378" s="22">
        <v>1</v>
      </c>
      <c r="AM378" s="1">
        <v>2</v>
      </c>
      <c r="AN378" s="1">
        <v>2</v>
      </c>
      <c r="AO378" s="1">
        <v>0</v>
      </c>
      <c r="AP378" s="1">
        <v>0</v>
      </c>
      <c r="AQ378" s="17">
        <v>2</v>
      </c>
      <c r="AR378" s="1">
        <v>1</v>
      </c>
      <c r="AS378" s="1">
        <v>1</v>
      </c>
      <c r="AT378" s="17" t="s">
        <v>246</v>
      </c>
      <c r="AU378" s="17">
        <v>1</v>
      </c>
      <c r="AV378" s="17">
        <v>1</v>
      </c>
      <c r="AW378" s="1">
        <v>0</v>
      </c>
      <c r="AX378" s="1">
        <v>1</v>
      </c>
      <c r="AY378" s="1">
        <v>1</v>
      </c>
      <c r="AZ378" s="1">
        <v>1</v>
      </c>
      <c r="BA378" s="1">
        <v>1</v>
      </c>
      <c r="BB378" s="107">
        <v>1</v>
      </c>
      <c r="BC378" s="22">
        <v>0</v>
      </c>
      <c r="BD378" s="22">
        <v>0</v>
      </c>
      <c r="BE378" s="22"/>
      <c r="BF378" s="1">
        <v>1</v>
      </c>
      <c r="BG378" s="1">
        <v>1</v>
      </c>
      <c r="BH378" s="17">
        <v>1</v>
      </c>
      <c r="BI378" s="1">
        <v>0</v>
      </c>
      <c r="BJ378" s="17">
        <v>0</v>
      </c>
      <c r="BK378" s="23">
        <v>2</v>
      </c>
      <c r="BL378" s="1">
        <v>0</v>
      </c>
      <c r="BM378" s="1">
        <v>0</v>
      </c>
      <c r="BN378" s="1">
        <v>1</v>
      </c>
      <c r="BO378" s="1">
        <v>0</v>
      </c>
      <c r="BP378" s="1">
        <v>1</v>
      </c>
      <c r="BQ378" s="1">
        <v>1</v>
      </c>
      <c r="BR378" s="1">
        <v>1.44</v>
      </c>
      <c r="BS378" s="1">
        <v>1</v>
      </c>
      <c r="BT378" s="1">
        <v>1</v>
      </c>
      <c r="BU378" s="1">
        <v>1</v>
      </c>
      <c r="BW378" s="1">
        <v>2.47</v>
      </c>
      <c r="BX378" s="17">
        <v>1</v>
      </c>
      <c r="BY378" s="1">
        <v>1</v>
      </c>
      <c r="BZ378" s="1">
        <v>51.5</v>
      </c>
      <c r="CA378" s="1">
        <v>155</v>
      </c>
      <c r="CB378" s="24">
        <v>2</v>
      </c>
      <c r="CC378" s="24">
        <v>62</v>
      </c>
      <c r="CD378" s="48">
        <f t="shared" si="165"/>
        <v>1.24</v>
      </c>
      <c r="CE378" s="48">
        <v>2</v>
      </c>
      <c r="CF378" s="25">
        <v>0</v>
      </c>
      <c r="CG378" s="17">
        <v>0</v>
      </c>
      <c r="CH378" s="17">
        <v>0</v>
      </c>
      <c r="CI378" s="17">
        <v>0</v>
      </c>
      <c r="CJ378" s="17">
        <v>0</v>
      </c>
      <c r="CK378" s="17">
        <v>62</v>
      </c>
      <c r="CL378" s="1">
        <f t="shared" si="168"/>
        <v>1.24</v>
      </c>
      <c r="CM378" s="22">
        <v>13.3</v>
      </c>
      <c r="CN378" s="17">
        <v>1</v>
      </c>
      <c r="CO378" s="1">
        <v>69.4</v>
      </c>
      <c r="CP378" s="1">
        <v>3</v>
      </c>
      <c r="CQ378" s="1">
        <f t="shared" si="164"/>
        <v>6.94</v>
      </c>
      <c r="CR378" s="1">
        <v>1.16</v>
      </c>
      <c r="CS378" s="1">
        <f t="shared" si="166"/>
        <v>11.6</v>
      </c>
      <c r="CT378" s="107">
        <v>1</v>
      </c>
      <c r="CU378" s="22">
        <v>40</v>
      </c>
      <c r="CV378" s="107">
        <v>2</v>
      </c>
      <c r="CW378" s="22">
        <v>33.6</v>
      </c>
      <c r="CX378" s="26">
        <f t="shared" si="155"/>
        <v>1.52633927738984</v>
      </c>
      <c r="CY378" s="27">
        <f t="shared" si="156"/>
        <v>1.0073839230773</v>
      </c>
      <c r="CZ378" s="26">
        <f t="shared" si="157"/>
        <v>3.4</v>
      </c>
      <c r="DA378" s="28">
        <f t="shared" si="158"/>
        <v>-2.3926160769227</v>
      </c>
      <c r="DB378" s="22">
        <v>2</v>
      </c>
      <c r="DC378" s="1">
        <v>1</v>
      </c>
      <c r="DD378" s="17">
        <v>2</v>
      </c>
      <c r="DE378" s="29">
        <f t="shared" si="176"/>
        <v>0</v>
      </c>
      <c r="DF378" s="29">
        <v>0</v>
      </c>
      <c r="DG378" s="1">
        <v>40</v>
      </c>
      <c r="DH378" s="1">
        <f t="shared" si="167"/>
        <v>4</v>
      </c>
      <c r="DI378" s="1">
        <v>32</v>
      </c>
      <c r="DJ378" s="1">
        <f t="shared" si="159"/>
        <v>3.2</v>
      </c>
      <c r="DK378" s="17">
        <v>2</v>
      </c>
      <c r="DL378" s="1">
        <v>103</v>
      </c>
      <c r="DM378" s="1">
        <v>26</v>
      </c>
      <c r="DN378" s="1">
        <f t="shared" si="169"/>
        <v>2.6</v>
      </c>
      <c r="DO378" s="1">
        <v>7922</v>
      </c>
      <c r="DP378" s="1">
        <v>2</v>
      </c>
      <c r="DQ378" s="1">
        <f t="shared" si="170"/>
        <v>7.922</v>
      </c>
      <c r="DR378" s="1">
        <v>64</v>
      </c>
      <c r="DS378" s="25">
        <v>5.7</v>
      </c>
      <c r="DT378" s="1" t="s">
        <v>260</v>
      </c>
      <c r="DU378" s="1">
        <v>1</v>
      </c>
      <c r="DV378" s="1">
        <v>6</v>
      </c>
      <c r="DW378" s="1">
        <v>1</v>
      </c>
      <c r="DX378" s="20">
        <v>2.54</v>
      </c>
      <c r="DY378" s="1">
        <v>72.8</v>
      </c>
      <c r="DZ378" s="30">
        <v>146</v>
      </c>
      <c r="EA378" s="1">
        <v>46</v>
      </c>
      <c r="EB378" s="1">
        <v>14.1</v>
      </c>
      <c r="EC378" s="1">
        <v>62.4</v>
      </c>
      <c r="ED378" s="1">
        <v>1.23</v>
      </c>
      <c r="EE378" s="1">
        <v>37</v>
      </c>
      <c r="EF378" s="1">
        <v>41.1</v>
      </c>
      <c r="EG378" s="26">
        <f t="shared" si="177"/>
        <v>1.61384182187607</v>
      </c>
      <c r="EH378" s="26">
        <f t="shared" si="178"/>
        <v>1.06513560243821</v>
      </c>
      <c r="EI378" s="1">
        <f t="shared" si="179"/>
        <v>3.145</v>
      </c>
      <c r="EJ378" s="28">
        <f t="shared" si="180"/>
        <v>-2.07986439756179</v>
      </c>
      <c r="EK378" s="22">
        <v>2</v>
      </c>
      <c r="EL378" s="1">
        <v>2</v>
      </c>
      <c r="EM378" s="1">
        <v>96</v>
      </c>
      <c r="EN378" s="1">
        <v>154</v>
      </c>
      <c r="EO378" s="1">
        <v>113</v>
      </c>
      <c r="EP378" s="1">
        <v>17</v>
      </c>
      <c r="EQ378" s="1">
        <v>7604</v>
      </c>
      <c r="ER378" s="25">
        <v>68</v>
      </c>
      <c r="ES378" s="23"/>
      <c r="ET378" s="1">
        <v>0</v>
      </c>
      <c r="EW378" s="30"/>
      <c r="FK378" s="20">
        <v>37.3</v>
      </c>
      <c r="FL378" s="1">
        <v>37</v>
      </c>
      <c r="FN378" s="31">
        <v>0</v>
      </c>
      <c r="FO378" s="32">
        <v>0</v>
      </c>
      <c r="FP378" s="1">
        <v>0</v>
      </c>
      <c r="FQ378" s="1">
        <v>0</v>
      </c>
      <c r="FR378" s="1">
        <v>0</v>
      </c>
      <c r="FS378" s="1">
        <v>0</v>
      </c>
      <c r="FT378" s="1">
        <f t="shared" si="160"/>
        <v>0</v>
      </c>
      <c r="FU378" s="1">
        <v>0</v>
      </c>
      <c r="FV378" s="1">
        <f t="shared" si="161"/>
        <v>0</v>
      </c>
      <c r="FW378" s="1">
        <v>0</v>
      </c>
      <c r="FX378" s="1">
        <v>0</v>
      </c>
      <c r="FY378" s="17">
        <v>0</v>
      </c>
      <c r="FZ378" s="1">
        <v>0</v>
      </c>
      <c r="GB378" s="1">
        <v>0</v>
      </c>
      <c r="GC378" s="1">
        <v>0</v>
      </c>
      <c r="GD378" s="17">
        <v>0</v>
      </c>
      <c r="GE378" s="1">
        <v>0</v>
      </c>
      <c r="GG378" s="1">
        <v>0</v>
      </c>
      <c r="GH378" s="1">
        <v>0</v>
      </c>
      <c r="GI378" s="17">
        <v>0</v>
      </c>
      <c r="GJ378" s="1">
        <v>0</v>
      </c>
      <c r="GK378" s="1">
        <v>0</v>
      </c>
      <c r="GL378" s="1">
        <v>0</v>
      </c>
      <c r="GM378" s="32">
        <v>0</v>
      </c>
      <c r="GN378" s="17">
        <v>0</v>
      </c>
      <c r="GO378" s="17">
        <v>0</v>
      </c>
      <c r="GP378" s="1">
        <v>0</v>
      </c>
      <c r="GQ378" s="1">
        <v>0</v>
      </c>
      <c r="GR378" s="1">
        <v>0</v>
      </c>
      <c r="GS378" s="1">
        <v>0</v>
      </c>
      <c r="GT378" s="32">
        <v>0</v>
      </c>
      <c r="GU378" s="32">
        <v>0</v>
      </c>
      <c r="GV378" s="1">
        <v>0</v>
      </c>
      <c r="GW378" s="1">
        <v>0</v>
      </c>
      <c r="GX378" s="157">
        <v>0</v>
      </c>
      <c r="GY378" s="17">
        <v>0</v>
      </c>
      <c r="GZ378" s="17">
        <v>0</v>
      </c>
      <c r="HA378" s="25">
        <v>0</v>
      </c>
      <c r="HB378" s="1">
        <v>0</v>
      </c>
      <c r="HC378" s="17">
        <v>0</v>
      </c>
      <c r="HD378" s="170">
        <v>0</v>
      </c>
      <c r="HE378" s="17">
        <v>0</v>
      </c>
      <c r="HF378" s="17">
        <v>0</v>
      </c>
      <c r="HG378" s="17">
        <v>0</v>
      </c>
      <c r="HH378" s="17">
        <v>0</v>
      </c>
      <c r="HI378" s="17">
        <v>0</v>
      </c>
      <c r="HL378" s="1">
        <v>0</v>
      </c>
      <c r="HM378" s="1">
        <v>0</v>
      </c>
      <c r="HN378" s="1">
        <v>0</v>
      </c>
      <c r="HO378" s="1">
        <v>0</v>
      </c>
      <c r="HP378" s="1">
        <v>0</v>
      </c>
      <c r="HQ378" s="1">
        <v>0</v>
      </c>
      <c r="HR378" s="32">
        <v>0</v>
      </c>
      <c r="HS378" s="1">
        <v>0</v>
      </c>
      <c r="HT378" s="32">
        <v>0</v>
      </c>
      <c r="HU378" s="32">
        <v>0</v>
      </c>
      <c r="HW378" s="32">
        <v>0</v>
      </c>
      <c r="HX378" s="32">
        <v>0</v>
      </c>
      <c r="HY378" s="1">
        <f t="shared" si="162"/>
        <v>0</v>
      </c>
      <c r="HZ378" s="1">
        <v>0</v>
      </c>
      <c r="IA378" s="1">
        <f t="shared" si="163"/>
        <v>0</v>
      </c>
      <c r="IB378" s="1">
        <v>0</v>
      </c>
      <c r="IC378" s="1">
        <v>0</v>
      </c>
      <c r="ID378" s="23">
        <v>0</v>
      </c>
      <c r="IE378" s="23"/>
      <c r="IF378" s="23"/>
      <c r="IG378" s="36">
        <v>2</v>
      </c>
      <c r="IH378" s="37" t="s">
        <v>248</v>
      </c>
      <c r="II378" s="33"/>
      <c r="IL378" s="38"/>
      <c r="JE378" s="23"/>
      <c r="JI378" s="38"/>
      <c r="JN378" s="23"/>
    </row>
    <row r="379" s="3" customFormat="1" ht="45" spans="1:274">
      <c r="A379" s="66">
        <v>218</v>
      </c>
      <c r="B379" s="54">
        <v>3001122658</v>
      </c>
      <c r="C379" s="54" t="s">
        <v>1474</v>
      </c>
      <c r="E379" s="54">
        <v>3</v>
      </c>
      <c r="F379" s="49">
        <v>2</v>
      </c>
      <c r="G379" s="66">
        <v>3</v>
      </c>
      <c r="H379" s="66">
        <v>1</v>
      </c>
      <c r="I379" s="71">
        <v>57.8911832946636</v>
      </c>
      <c r="J379" s="47">
        <v>1</v>
      </c>
      <c r="K379" s="68">
        <f t="shared" si="154"/>
        <v>5.78911832946636</v>
      </c>
      <c r="L379" s="49">
        <v>3</v>
      </c>
      <c r="M379" s="79">
        <v>22981</v>
      </c>
      <c r="N379" s="66">
        <v>0</v>
      </c>
      <c r="O379" s="66">
        <v>0</v>
      </c>
      <c r="P379" s="66">
        <v>1</v>
      </c>
      <c r="Q379" s="66">
        <v>1</v>
      </c>
      <c r="R379" s="1">
        <v>0</v>
      </c>
      <c r="S379" s="19">
        <v>374</v>
      </c>
      <c r="T379" s="83">
        <v>377</v>
      </c>
      <c r="U379" s="3">
        <v>1</v>
      </c>
      <c r="V379" s="3">
        <v>1</v>
      </c>
      <c r="W379" s="3">
        <v>1</v>
      </c>
      <c r="X379" s="1">
        <v>1</v>
      </c>
      <c r="Z379" s="92">
        <v>44126</v>
      </c>
      <c r="AA379" s="66">
        <v>88</v>
      </c>
      <c r="AB379" s="66" t="s">
        <v>1475</v>
      </c>
      <c r="AC379" s="3">
        <v>19.37</v>
      </c>
      <c r="AD379" s="17">
        <v>1</v>
      </c>
      <c r="AE379" s="95" t="s">
        <v>1476</v>
      </c>
      <c r="AF379" s="94"/>
      <c r="AG379" s="94" t="s">
        <v>255</v>
      </c>
      <c r="AH379" s="94">
        <v>3</v>
      </c>
      <c r="AI379" s="21">
        <v>3</v>
      </c>
      <c r="AJ379" s="94">
        <v>2.2</v>
      </c>
      <c r="AK379" s="66">
        <v>2.2</v>
      </c>
      <c r="AL379" s="107">
        <v>2</v>
      </c>
      <c r="AM379" s="3">
        <v>2</v>
      </c>
      <c r="AN379" s="3">
        <v>2</v>
      </c>
      <c r="AO379" s="3" t="s">
        <v>1477</v>
      </c>
      <c r="AP379" s="3">
        <v>0</v>
      </c>
      <c r="AQ379" s="66">
        <v>5</v>
      </c>
      <c r="AR379" s="3">
        <v>3</v>
      </c>
      <c r="AS379" s="3">
        <v>2</v>
      </c>
      <c r="AT379" s="66" t="s">
        <v>285</v>
      </c>
      <c r="AU379" s="3">
        <v>3</v>
      </c>
      <c r="AV379" s="3">
        <v>2</v>
      </c>
      <c r="AW379" s="3">
        <v>0</v>
      </c>
      <c r="AX379" s="3">
        <v>1</v>
      </c>
      <c r="AY379" s="3">
        <v>1</v>
      </c>
      <c r="AZ379" s="3">
        <v>2</v>
      </c>
      <c r="BA379" s="1">
        <v>2</v>
      </c>
      <c r="BB379" s="66">
        <v>2</v>
      </c>
      <c r="BC379" s="22">
        <v>1</v>
      </c>
      <c r="BD379" s="3">
        <v>1</v>
      </c>
      <c r="BF379" s="3">
        <v>1</v>
      </c>
      <c r="BG379" s="3">
        <v>1</v>
      </c>
      <c r="BH379" s="17">
        <v>1</v>
      </c>
      <c r="BI379" s="3">
        <v>0</v>
      </c>
      <c r="BJ379" s="66">
        <v>0</v>
      </c>
      <c r="BK379" s="118">
        <v>2</v>
      </c>
      <c r="BL379" s="3">
        <v>0</v>
      </c>
      <c r="BM379" s="3">
        <v>0</v>
      </c>
      <c r="BN379" s="3">
        <v>1</v>
      </c>
      <c r="BO379" s="3">
        <v>0</v>
      </c>
      <c r="BP379" s="1">
        <v>1</v>
      </c>
      <c r="BQ379" s="66">
        <v>1</v>
      </c>
      <c r="BR379" s="3">
        <v>4.98</v>
      </c>
      <c r="BS379" s="1">
        <v>1</v>
      </c>
      <c r="BT379" s="1">
        <v>2</v>
      </c>
      <c r="BU379" s="1">
        <v>2</v>
      </c>
      <c r="BV379" s="3">
        <v>0.249</v>
      </c>
      <c r="BW379" s="3">
        <v>3.55</v>
      </c>
      <c r="BX379" s="17">
        <v>1</v>
      </c>
      <c r="BY379" s="1">
        <v>2</v>
      </c>
      <c r="BZ379" s="3">
        <v>67.3</v>
      </c>
      <c r="CA379" s="3">
        <v>133</v>
      </c>
      <c r="CB379" s="24">
        <v>2</v>
      </c>
      <c r="CC379" s="3">
        <v>71</v>
      </c>
      <c r="CD379" s="48">
        <f t="shared" si="165"/>
        <v>1.42</v>
      </c>
      <c r="CE379" s="48">
        <v>2</v>
      </c>
      <c r="CF379" s="129">
        <v>0</v>
      </c>
      <c r="CG379" s="3">
        <v>0</v>
      </c>
      <c r="CH379" s="3">
        <v>0</v>
      </c>
      <c r="CI379" s="3">
        <v>0</v>
      </c>
      <c r="CJ379" s="3">
        <v>0</v>
      </c>
      <c r="CK379" s="3">
        <v>71</v>
      </c>
      <c r="CL379" s="1">
        <f t="shared" si="168"/>
        <v>1.42</v>
      </c>
      <c r="CM379" s="3">
        <v>13.4</v>
      </c>
      <c r="CN379" s="17">
        <v>1</v>
      </c>
      <c r="CO379" s="3">
        <v>68.5</v>
      </c>
      <c r="CP379" s="1">
        <v>3</v>
      </c>
      <c r="CQ379" s="1">
        <f t="shared" si="164"/>
        <v>6.85</v>
      </c>
      <c r="CR379" s="3">
        <v>1.17</v>
      </c>
      <c r="CS379" s="1">
        <f t="shared" si="166"/>
        <v>11.7</v>
      </c>
      <c r="CT379" s="107">
        <v>1</v>
      </c>
      <c r="CU379" s="3">
        <v>33</v>
      </c>
      <c r="CV379" s="22">
        <v>1</v>
      </c>
      <c r="CW379" s="3">
        <v>23.6</v>
      </c>
      <c r="CX379" s="26">
        <f t="shared" si="155"/>
        <v>1.37291200297011</v>
      </c>
      <c r="CY379" s="27">
        <f t="shared" si="156"/>
        <v>0.90612192196027</v>
      </c>
      <c r="CZ379" s="26">
        <f t="shared" si="157"/>
        <v>2.805</v>
      </c>
      <c r="DA379" s="28">
        <f t="shared" si="158"/>
        <v>-1.89887807803973</v>
      </c>
      <c r="DB379" s="22">
        <v>2</v>
      </c>
      <c r="DC379" s="1">
        <v>1</v>
      </c>
      <c r="DD379" s="66">
        <v>2</v>
      </c>
      <c r="DE379" s="29">
        <f t="shared" si="176"/>
        <v>0</v>
      </c>
      <c r="DF379" s="29">
        <v>0</v>
      </c>
      <c r="DG379" s="3">
        <v>46</v>
      </c>
      <c r="DH379" s="1">
        <f t="shared" si="167"/>
        <v>4.6</v>
      </c>
      <c r="DI379" s="3">
        <v>57</v>
      </c>
      <c r="DJ379" s="1">
        <f t="shared" si="159"/>
        <v>5.7</v>
      </c>
      <c r="DK379" s="1">
        <v>3</v>
      </c>
      <c r="DL379" s="3">
        <v>107</v>
      </c>
      <c r="DM379" s="3">
        <v>73</v>
      </c>
      <c r="DN379" s="1">
        <f t="shared" si="169"/>
        <v>7.3</v>
      </c>
      <c r="DO379" s="3">
        <v>7322</v>
      </c>
      <c r="DP379" s="1">
        <v>2</v>
      </c>
      <c r="DQ379" s="1">
        <f t="shared" si="170"/>
        <v>7.322</v>
      </c>
      <c r="DR379" s="3">
        <v>75</v>
      </c>
      <c r="DS379" s="129">
        <v>4.7</v>
      </c>
      <c r="DT379" s="3" t="s">
        <v>308</v>
      </c>
      <c r="DU379" s="3">
        <v>2</v>
      </c>
      <c r="DV379" s="3">
        <v>7</v>
      </c>
      <c r="DW379" s="1">
        <v>2</v>
      </c>
      <c r="DX379" s="95">
        <v>5.7</v>
      </c>
      <c r="DY379" s="3">
        <v>72.7</v>
      </c>
      <c r="DZ379" s="30">
        <v>141</v>
      </c>
      <c r="EA379" s="3">
        <v>75</v>
      </c>
      <c r="EB379" s="3">
        <v>12.6</v>
      </c>
      <c r="EC379" s="3">
        <v>77.7</v>
      </c>
      <c r="ED379" s="3">
        <v>1.1</v>
      </c>
      <c r="EE379" s="3">
        <v>36</v>
      </c>
      <c r="EF379" s="3">
        <v>54.5</v>
      </c>
      <c r="EG379" s="26">
        <f t="shared" si="177"/>
        <v>1.73639650227664</v>
      </c>
      <c r="EH379" s="26">
        <f t="shared" si="178"/>
        <v>1.14602169150258</v>
      </c>
      <c r="EI379" s="1">
        <f t="shared" si="179"/>
        <v>3.06</v>
      </c>
      <c r="EJ379" s="28">
        <f t="shared" si="180"/>
        <v>-1.91397830849742</v>
      </c>
      <c r="EK379" s="22">
        <v>2</v>
      </c>
      <c r="EL379" s="1">
        <v>2</v>
      </c>
      <c r="EM379" s="3">
        <v>135</v>
      </c>
      <c r="EN379" s="3">
        <v>337</v>
      </c>
      <c r="EO379" s="3">
        <v>103</v>
      </c>
      <c r="EP379" s="3">
        <v>69</v>
      </c>
      <c r="EQ379" s="3">
        <v>8445</v>
      </c>
      <c r="ER379" s="129">
        <v>83</v>
      </c>
      <c r="ES379" s="118"/>
      <c r="ET379" s="3">
        <v>1</v>
      </c>
      <c r="EU379" s="3">
        <v>5.2</v>
      </c>
      <c r="EV379" s="3">
        <v>67.5</v>
      </c>
      <c r="EW379" s="30">
        <v>126</v>
      </c>
      <c r="EX379" s="3">
        <v>92</v>
      </c>
      <c r="EY379" s="3">
        <v>13.1</v>
      </c>
      <c r="EZ379" s="3">
        <v>71.3</v>
      </c>
      <c r="FA379" s="3">
        <v>1.14</v>
      </c>
      <c r="FB379" s="3">
        <v>29</v>
      </c>
      <c r="FC379" s="3">
        <v>16.5</v>
      </c>
      <c r="FD379" s="3">
        <v>42</v>
      </c>
      <c r="FE379" s="3">
        <v>52</v>
      </c>
      <c r="FF379" s="3">
        <v>120</v>
      </c>
      <c r="FG379" s="3">
        <v>79</v>
      </c>
      <c r="FH379" s="3">
        <v>5139</v>
      </c>
      <c r="FI379" s="3">
        <v>69</v>
      </c>
      <c r="FJ379" s="3">
        <v>2.15</v>
      </c>
      <c r="FK379" s="95">
        <v>37</v>
      </c>
      <c r="FL379" s="3">
        <v>36.8</v>
      </c>
      <c r="FM379" s="1"/>
      <c r="FN379" s="31">
        <v>0</v>
      </c>
      <c r="FO379" s="32">
        <v>0</v>
      </c>
      <c r="FP379" s="3" t="s">
        <v>1478</v>
      </c>
      <c r="FQ379" s="1">
        <v>1</v>
      </c>
      <c r="FR379" s="3">
        <v>0</v>
      </c>
      <c r="FS379" s="1">
        <v>0</v>
      </c>
      <c r="FT379" s="1">
        <f t="shared" si="160"/>
        <v>0</v>
      </c>
      <c r="FU379" s="66">
        <v>0</v>
      </c>
      <c r="FV379" s="1">
        <f t="shared" si="161"/>
        <v>0</v>
      </c>
      <c r="FW379" s="1">
        <v>0</v>
      </c>
      <c r="FX379" s="1">
        <v>0</v>
      </c>
      <c r="FY379" s="17">
        <v>0</v>
      </c>
      <c r="FZ379" s="1">
        <v>0</v>
      </c>
      <c r="GA379" s="17"/>
      <c r="GB379" s="1">
        <v>0</v>
      </c>
      <c r="GC379" s="17">
        <v>0</v>
      </c>
      <c r="GD379" s="17">
        <v>0</v>
      </c>
      <c r="GE379" s="1">
        <v>0</v>
      </c>
      <c r="GF379" s="17"/>
      <c r="GG379" s="1">
        <v>0</v>
      </c>
      <c r="GH379" s="17">
        <v>0</v>
      </c>
      <c r="GI379" s="17">
        <v>0</v>
      </c>
      <c r="GJ379" s="1">
        <v>0</v>
      </c>
      <c r="GK379" s="3">
        <v>0</v>
      </c>
      <c r="GL379" s="3">
        <v>0</v>
      </c>
      <c r="GM379" s="32">
        <v>0</v>
      </c>
      <c r="GN379" s="17">
        <v>0</v>
      </c>
      <c r="GO379" s="66">
        <v>0</v>
      </c>
      <c r="GP379" s="1">
        <v>0</v>
      </c>
      <c r="GQ379" s="1">
        <v>0</v>
      </c>
      <c r="GR379" s="66">
        <v>0</v>
      </c>
      <c r="GS379" s="1">
        <v>0</v>
      </c>
      <c r="GT379" s="32">
        <v>0</v>
      </c>
      <c r="GU379" s="32">
        <v>0</v>
      </c>
      <c r="GV379" s="3">
        <v>0</v>
      </c>
      <c r="GW379" s="3">
        <v>0</v>
      </c>
      <c r="GX379" s="157">
        <v>0</v>
      </c>
      <c r="GY379" s="66">
        <v>0</v>
      </c>
      <c r="GZ379" s="17">
        <v>0</v>
      </c>
      <c r="HA379" s="129">
        <v>0</v>
      </c>
      <c r="HB379" s="3">
        <v>0</v>
      </c>
      <c r="HC379" s="17">
        <v>0</v>
      </c>
      <c r="HD379" s="170">
        <v>0</v>
      </c>
      <c r="HE379" s="17">
        <v>0</v>
      </c>
      <c r="HF379" s="17">
        <v>0</v>
      </c>
      <c r="HG379" s="17">
        <v>0</v>
      </c>
      <c r="HH379" s="17">
        <v>0</v>
      </c>
      <c r="HI379" s="17">
        <v>0</v>
      </c>
      <c r="HL379" s="3">
        <v>0</v>
      </c>
      <c r="HM379" s="3">
        <v>0</v>
      </c>
      <c r="HN379" s="3">
        <v>0</v>
      </c>
      <c r="HO379" s="3">
        <v>0</v>
      </c>
      <c r="HP379" s="3">
        <v>0</v>
      </c>
      <c r="HQ379" s="3">
        <v>0</v>
      </c>
      <c r="HR379" s="32">
        <v>0</v>
      </c>
      <c r="HS379" s="1">
        <v>0</v>
      </c>
      <c r="HT379" s="32">
        <v>0</v>
      </c>
      <c r="HU379" s="32">
        <v>0</v>
      </c>
      <c r="HV379" s="1"/>
      <c r="HW379" s="32">
        <v>0</v>
      </c>
      <c r="HX379" s="32">
        <v>0</v>
      </c>
      <c r="HY379" s="1">
        <f t="shared" si="162"/>
        <v>0</v>
      </c>
      <c r="HZ379" s="1">
        <v>0</v>
      </c>
      <c r="IA379" s="1">
        <f t="shared" si="163"/>
        <v>0</v>
      </c>
      <c r="IB379" s="1">
        <v>0</v>
      </c>
      <c r="IC379" s="3">
        <v>0</v>
      </c>
      <c r="ID379" s="118">
        <v>0</v>
      </c>
      <c r="IE379" s="118"/>
      <c r="IF379" s="118"/>
      <c r="IG379" s="115">
        <v>2</v>
      </c>
      <c r="IH379" s="118" t="s">
        <v>242</v>
      </c>
      <c r="II379" s="179">
        <v>0</v>
      </c>
      <c r="IJ379" s="3" t="s">
        <v>1479</v>
      </c>
      <c r="IK379" s="3" t="s">
        <v>439</v>
      </c>
      <c r="JE379" s="118"/>
      <c r="JN379" s="118"/>
    </row>
    <row r="380" s="1" customFormat="1" ht="90" spans="1:274">
      <c r="A380" s="17">
        <v>219</v>
      </c>
      <c r="B380" s="49">
        <v>3001604313</v>
      </c>
      <c r="C380" s="49" t="s">
        <v>1480</v>
      </c>
      <c r="E380" s="49">
        <v>3</v>
      </c>
      <c r="F380" s="49">
        <v>2</v>
      </c>
      <c r="G380" s="17">
        <v>3</v>
      </c>
      <c r="H380" s="1">
        <v>1</v>
      </c>
      <c r="I380" s="71">
        <v>57.559216426717</v>
      </c>
      <c r="J380" s="47">
        <v>1</v>
      </c>
      <c r="K380" s="68">
        <f t="shared" si="154"/>
        <v>5.7559216426717</v>
      </c>
      <c r="L380" s="49">
        <v>3</v>
      </c>
      <c r="M380" s="78">
        <v>23102</v>
      </c>
      <c r="N380" s="1">
        <v>0</v>
      </c>
      <c r="O380" s="1">
        <v>0</v>
      </c>
      <c r="P380" s="1">
        <v>1</v>
      </c>
      <c r="Q380" s="1">
        <v>3</v>
      </c>
      <c r="R380" s="1">
        <v>1</v>
      </c>
      <c r="S380" s="19">
        <v>375</v>
      </c>
      <c r="T380" s="83">
        <v>378</v>
      </c>
      <c r="U380" s="1">
        <v>1</v>
      </c>
      <c r="V380" s="1">
        <v>1</v>
      </c>
      <c r="W380" s="1">
        <v>1</v>
      </c>
      <c r="X380" s="1">
        <v>1</v>
      </c>
      <c r="Y380" s="1" t="s">
        <v>1481</v>
      </c>
      <c r="Z380" s="88">
        <v>44126</v>
      </c>
      <c r="AA380" s="17">
        <v>60</v>
      </c>
      <c r="AB380" s="17" t="s">
        <v>1482</v>
      </c>
      <c r="AC380" s="1">
        <v>24.61</v>
      </c>
      <c r="AD380" s="1">
        <v>2</v>
      </c>
      <c r="AE380" s="20" t="s">
        <v>1483</v>
      </c>
      <c r="AF380" s="16"/>
      <c r="AG380" s="16" t="s">
        <v>255</v>
      </c>
      <c r="AH380" s="16">
        <v>3</v>
      </c>
      <c r="AI380" s="21">
        <v>3</v>
      </c>
      <c r="AJ380" s="16">
        <v>4.8</v>
      </c>
      <c r="AK380" s="17">
        <v>4.8</v>
      </c>
      <c r="AL380" s="107">
        <v>2</v>
      </c>
      <c r="AM380" s="1">
        <v>4</v>
      </c>
      <c r="AN380" s="1">
        <v>3</v>
      </c>
      <c r="AO380" s="1" t="s">
        <v>1484</v>
      </c>
      <c r="AP380" s="1" t="s">
        <v>1485</v>
      </c>
      <c r="AQ380" s="17">
        <v>6</v>
      </c>
      <c r="AR380" s="3">
        <v>3</v>
      </c>
      <c r="AS380" s="3">
        <v>2</v>
      </c>
      <c r="AT380" s="17" t="s">
        <v>285</v>
      </c>
      <c r="AU380" s="3">
        <v>3</v>
      </c>
      <c r="AV380" s="3">
        <v>2</v>
      </c>
      <c r="AW380" s="1">
        <v>0</v>
      </c>
      <c r="AX380" s="1">
        <v>1</v>
      </c>
      <c r="AY380" s="1">
        <v>1</v>
      </c>
      <c r="AZ380" s="1">
        <v>1</v>
      </c>
      <c r="BA380" s="1">
        <v>1</v>
      </c>
      <c r="BB380" s="107">
        <v>1</v>
      </c>
      <c r="BC380" s="22">
        <v>0</v>
      </c>
      <c r="BD380" s="22">
        <v>0</v>
      </c>
      <c r="BE380" s="22"/>
      <c r="BF380" s="1">
        <v>1</v>
      </c>
      <c r="BG380" s="1">
        <v>1</v>
      </c>
      <c r="BH380" s="17">
        <v>1</v>
      </c>
      <c r="BI380" s="1">
        <v>0</v>
      </c>
      <c r="BJ380" s="17">
        <v>0</v>
      </c>
      <c r="BK380" s="23">
        <v>6</v>
      </c>
      <c r="BL380" s="1">
        <v>0</v>
      </c>
      <c r="BM380" s="1">
        <v>0</v>
      </c>
      <c r="BN380" s="1">
        <v>1</v>
      </c>
      <c r="BO380" s="1" t="s">
        <v>1486</v>
      </c>
      <c r="BP380" s="1">
        <v>1</v>
      </c>
      <c r="BQ380" s="1">
        <v>1</v>
      </c>
      <c r="BR380" s="1">
        <v>2.8</v>
      </c>
      <c r="BS380" s="1">
        <v>1</v>
      </c>
      <c r="BT380" s="1">
        <v>1</v>
      </c>
      <c r="BU380" s="1">
        <v>1</v>
      </c>
      <c r="BW380" s="1">
        <v>3.62</v>
      </c>
      <c r="BX380" s="17">
        <v>1</v>
      </c>
      <c r="BY380" s="1">
        <v>2</v>
      </c>
      <c r="BZ380" s="1">
        <v>43</v>
      </c>
      <c r="CA380" s="1">
        <v>138</v>
      </c>
      <c r="CB380" s="24">
        <v>2</v>
      </c>
      <c r="CC380" s="24">
        <v>60</v>
      </c>
      <c r="CD380" s="48">
        <f t="shared" si="165"/>
        <v>1.2</v>
      </c>
      <c r="CE380" s="48">
        <v>2</v>
      </c>
      <c r="CF380" s="25">
        <v>0</v>
      </c>
      <c r="CG380" s="17">
        <v>0</v>
      </c>
      <c r="CH380" s="17">
        <v>0</v>
      </c>
      <c r="CI380" s="17">
        <v>0</v>
      </c>
      <c r="CJ380" s="17">
        <v>0</v>
      </c>
      <c r="CK380" s="17">
        <v>60</v>
      </c>
      <c r="CL380" s="1">
        <f t="shared" si="168"/>
        <v>1.2</v>
      </c>
      <c r="CM380" s="22">
        <v>13.9</v>
      </c>
      <c r="CN380" s="17">
        <v>1</v>
      </c>
      <c r="CO380" s="1">
        <v>64.1</v>
      </c>
      <c r="CP380" s="1">
        <v>3</v>
      </c>
      <c r="CQ380" s="1">
        <f t="shared" si="164"/>
        <v>6.41</v>
      </c>
      <c r="CR380" s="1">
        <v>1.22</v>
      </c>
      <c r="CS380" s="1">
        <f t="shared" si="166"/>
        <v>12.2</v>
      </c>
      <c r="CT380" s="22">
        <v>2</v>
      </c>
      <c r="CU380" s="22">
        <v>34</v>
      </c>
      <c r="CV380" s="22">
        <v>1</v>
      </c>
      <c r="CW380" s="22">
        <v>17.6</v>
      </c>
      <c r="CX380" s="26">
        <f t="shared" si="155"/>
        <v>1.24551266781415</v>
      </c>
      <c r="CY380" s="27">
        <f t="shared" si="156"/>
        <v>0.822038360757339</v>
      </c>
      <c r="CZ380" s="26">
        <f t="shared" si="157"/>
        <v>2.89</v>
      </c>
      <c r="DA380" s="28">
        <f t="shared" si="158"/>
        <v>-2.06796163924266</v>
      </c>
      <c r="DB380" s="22">
        <v>2</v>
      </c>
      <c r="DC380" s="1">
        <v>1</v>
      </c>
      <c r="DD380" s="17">
        <v>2</v>
      </c>
      <c r="DE380" s="29">
        <f t="shared" si="176"/>
        <v>0</v>
      </c>
      <c r="DF380" s="29">
        <v>0</v>
      </c>
      <c r="DG380" s="1">
        <v>29</v>
      </c>
      <c r="DH380" s="1">
        <f t="shared" si="167"/>
        <v>2.9</v>
      </c>
      <c r="DI380" s="1">
        <v>31</v>
      </c>
      <c r="DJ380" s="1">
        <f t="shared" si="159"/>
        <v>3.1</v>
      </c>
      <c r="DK380" s="17">
        <v>2</v>
      </c>
      <c r="DL380" s="1">
        <v>112</v>
      </c>
      <c r="DM380" s="1">
        <v>177</v>
      </c>
      <c r="DN380" s="1">
        <f t="shared" si="169"/>
        <v>17.7</v>
      </c>
      <c r="DO380" s="1">
        <v>3415</v>
      </c>
      <c r="DP380" s="1">
        <v>1</v>
      </c>
      <c r="DQ380" s="1">
        <f t="shared" si="170"/>
        <v>3.415</v>
      </c>
      <c r="DR380" s="1">
        <v>77</v>
      </c>
      <c r="DS380" s="25">
        <v>4.5</v>
      </c>
      <c r="DT380" s="1" t="s">
        <v>260</v>
      </c>
      <c r="DU380" s="1">
        <v>1</v>
      </c>
      <c r="DV380" s="1">
        <v>6</v>
      </c>
      <c r="DW380" s="1">
        <v>1</v>
      </c>
      <c r="DX380" s="20">
        <v>7.74</v>
      </c>
      <c r="DY380" s="1">
        <v>85.3</v>
      </c>
      <c r="DZ380" s="30">
        <v>134</v>
      </c>
      <c r="EA380" s="1">
        <v>52</v>
      </c>
      <c r="EB380" s="1">
        <v>14.9</v>
      </c>
      <c r="EC380" s="1">
        <v>56.5</v>
      </c>
      <c r="ED380" s="1">
        <v>1.31</v>
      </c>
      <c r="EE380" s="1">
        <v>34</v>
      </c>
      <c r="EF380" s="1">
        <v>29.5</v>
      </c>
      <c r="EG380" s="26">
        <f t="shared" si="177"/>
        <v>1.46982201597816</v>
      </c>
      <c r="EH380" s="26">
        <f t="shared" si="178"/>
        <v>0.970082530545588</v>
      </c>
      <c r="EI380" s="1">
        <f t="shared" si="179"/>
        <v>2.89</v>
      </c>
      <c r="EJ380" s="28">
        <f t="shared" si="180"/>
        <v>-1.91991746945441</v>
      </c>
      <c r="EK380" s="22">
        <v>2</v>
      </c>
      <c r="EL380" s="1">
        <v>2</v>
      </c>
      <c r="EM380" s="1">
        <v>219</v>
      </c>
      <c r="EN380" s="1">
        <v>367</v>
      </c>
      <c r="EO380" s="1">
        <v>113</v>
      </c>
      <c r="EP380" s="1">
        <v>162</v>
      </c>
      <c r="EQ380" s="1">
        <v>3508</v>
      </c>
      <c r="ER380" s="25">
        <v>67</v>
      </c>
      <c r="ES380" s="23"/>
      <c r="ET380" s="1">
        <v>1</v>
      </c>
      <c r="EU380" s="1">
        <v>3.98</v>
      </c>
      <c r="EV380" s="1">
        <v>68.2</v>
      </c>
      <c r="EW380" s="30">
        <v>118</v>
      </c>
      <c r="EX380" s="1">
        <v>62</v>
      </c>
      <c r="EY380" s="1">
        <v>14.3</v>
      </c>
      <c r="EZ380" s="1">
        <v>60.9</v>
      </c>
      <c r="FA380" s="1">
        <v>1.25</v>
      </c>
      <c r="FB380" s="1">
        <v>32</v>
      </c>
      <c r="FC380" s="1">
        <v>13.8</v>
      </c>
      <c r="FD380" s="1">
        <v>64</v>
      </c>
      <c r="FE380" s="1">
        <v>49</v>
      </c>
      <c r="FF380" s="1">
        <v>195</v>
      </c>
      <c r="FG380" s="1">
        <v>230</v>
      </c>
      <c r="FH380" s="1">
        <v>2502</v>
      </c>
      <c r="FI380" s="1">
        <v>70</v>
      </c>
      <c r="FK380" s="20">
        <v>38.4</v>
      </c>
      <c r="FL380" s="1">
        <v>36.9</v>
      </c>
      <c r="FM380" s="17"/>
      <c r="FN380" s="31">
        <v>1</v>
      </c>
      <c r="FO380" s="157">
        <v>1</v>
      </c>
      <c r="FP380" s="1">
        <v>0</v>
      </c>
      <c r="FQ380" s="1">
        <v>0</v>
      </c>
      <c r="FR380" s="1">
        <v>0</v>
      </c>
      <c r="FS380" s="1">
        <v>0</v>
      </c>
      <c r="FT380" s="1">
        <f t="shared" si="160"/>
        <v>0</v>
      </c>
      <c r="FU380" s="1">
        <v>0</v>
      </c>
      <c r="FV380" s="1">
        <f t="shared" si="161"/>
        <v>0</v>
      </c>
      <c r="FW380" s="1">
        <v>0</v>
      </c>
      <c r="FX380" s="1">
        <v>0</v>
      </c>
      <c r="FY380" s="17">
        <v>0</v>
      </c>
      <c r="FZ380" s="1">
        <v>0</v>
      </c>
      <c r="GB380" s="1">
        <v>0</v>
      </c>
      <c r="GC380" s="1">
        <v>0</v>
      </c>
      <c r="GD380" s="17">
        <v>0</v>
      </c>
      <c r="GE380" s="1">
        <v>0</v>
      </c>
      <c r="GG380" s="1">
        <v>0</v>
      </c>
      <c r="GH380" s="1">
        <v>1</v>
      </c>
      <c r="GI380" s="17">
        <v>0</v>
      </c>
      <c r="GJ380" s="1">
        <v>0</v>
      </c>
      <c r="GK380" s="1" t="s">
        <v>1487</v>
      </c>
      <c r="GL380" s="1">
        <v>1</v>
      </c>
      <c r="GM380" s="32">
        <v>0</v>
      </c>
      <c r="GN380" s="17">
        <v>0</v>
      </c>
      <c r="GO380" s="17">
        <v>0</v>
      </c>
      <c r="GP380" s="1">
        <v>0</v>
      </c>
      <c r="GQ380" s="1">
        <v>0</v>
      </c>
      <c r="GR380" s="1">
        <v>0</v>
      </c>
      <c r="GS380" s="1">
        <v>0</v>
      </c>
      <c r="GT380" s="32">
        <v>0</v>
      </c>
      <c r="GU380" s="32">
        <v>0</v>
      </c>
      <c r="GV380" s="1">
        <v>0</v>
      </c>
      <c r="GW380" s="1">
        <v>0</v>
      </c>
      <c r="GX380" s="157">
        <v>0</v>
      </c>
      <c r="GY380" s="17">
        <v>0</v>
      </c>
      <c r="GZ380" s="17">
        <v>0</v>
      </c>
      <c r="HA380" s="25">
        <v>0</v>
      </c>
      <c r="HB380" s="1">
        <v>0</v>
      </c>
      <c r="HC380" s="17">
        <v>0</v>
      </c>
      <c r="HD380" s="170">
        <v>0</v>
      </c>
      <c r="HE380" s="17">
        <v>0</v>
      </c>
      <c r="HF380" s="17">
        <v>0</v>
      </c>
      <c r="HG380" s="17">
        <v>0</v>
      </c>
      <c r="HH380" s="17">
        <v>0</v>
      </c>
      <c r="HI380" s="17">
        <v>0</v>
      </c>
      <c r="HL380" s="1">
        <v>0</v>
      </c>
      <c r="HM380" s="1">
        <v>0</v>
      </c>
      <c r="HN380" s="1">
        <v>0</v>
      </c>
      <c r="HO380" s="1">
        <v>0</v>
      </c>
      <c r="HP380" s="1">
        <v>0</v>
      </c>
      <c r="HQ380" s="1">
        <v>0</v>
      </c>
      <c r="HR380" s="32">
        <v>0</v>
      </c>
      <c r="HS380" s="1">
        <v>0</v>
      </c>
      <c r="HT380" s="32">
        <v>0</v>
      </c>
      <c r="HU380" s="32">
        <v>0</v>
      </c>
      <c r="HW380" s="32">
        <v>0</v>
      </c>
      <c r="HX380" s="32">
        <v>0</v>
      </c>
      <c r="HY380" s="1">
        <f t="shared" si="162"/>
        <v>0</v>
      </c>
      <c r="HZ380" s="1">
        <v>0</v>
      </c>
      <c r="IA380" s="1">
        <f t="shared" si="163"/>
        <v>0</v>
      </c>
      <c r="IB380" s="1">
        <v>0</v>
      </c>
      <c r="IC380" s="1">
        <v>0</v>
      </c>
      <c r="ID380" s="23">
        <v>0</v>
      </c>
      <c r="IE380" s="23"/>
      <c r="IF380" s="23"/>
      <c r="IG380" s="36">
        <v>4</v>
      </c>
      <c r="IH380" s="37" t="s">
        <v>242</v>
      </c>
      <c r="II380" s="179">
        <v>0</v>
      </c>
      <c r="IJ380" s="1" t="s">
        <v>1488</v>
      </c>
      <c r="IK380" s="1" t="s">
        <v>1489</v>
      </c>
      <c r="IL380" s="38" t="s">
        <v>242</v>
      </c>
      <c r="IM380" s="1">
        <v>0</v>
      </c>
      <c r="IN380" s="1">
        <v>0</v>
      </c>
      <c r="IO380" s="1">
        <v>2.07</v>
      </c>
      <c r="IQ380" s="1">
        <v>2.73</v>
      </c>
      <c r="IR380" s="1">
        <v>53.1</v>
      </c>
      <c r="IS380" s="1">
        <v>126</v>
      </c>
      <c r="IT380" s="1">
        <v>37</v>
      </c>
      <c r="IU380" s="1">
        <v>14.2</v>
      </c>
      <c r="IV380" s="1">
        <v>61.6</v>
      </c>
      <c r="IW380" s="1">
        <v>1.24</v>
      </c>
      <c r="IX380" s="1">
        <v>30</v>
      </c>
      <c r="IY380" s="1">
        <v>18.6</v>
      </c>
      <c r="IZ380" s="1">
        <v>33</v>
      </c>
      <c r="JA380" s="1">
        <v>56</v>
      </c>
      <c r="JB380" s="1">
        <v>164</v>
      </c>
      <c r="JC380" s="1">
        <v>299</v>
      </c>
      <c r="JD380" s="1">
        <v>2578</v>
      </c>
      <c r="JE380" s="23">
        <v>61</v>
      </c>
      <c r="JI380" s="38" t="s">
        <v>242</v>
      </c>
      <c r="JN380" s="23"/>
    </row>
    <row r="381" s="1" customFormat="1" ht="30" spans="1:274">
      <c r="A381" s="17">
        <v>220</v>
      </c>
      <c r="B381" s="49" t="s">
        <v>1490</v>
      </c>
      <c r="C381" s="49" t="s">
        <v>1491</v>
      </c>
      <c r="E381" s="49">
        <v>3</v>
      </c>
      <c r="F381" s="49">
        <v>2</v>
      </c>
      <c r="G381" s="17">
        <v>3</v>
      </c>
      <c r="H381" s="1">
        <v>1</v>
      </c>
      <c r="I381" s="71">
        <v>50.8555783709788</v>
      </c>
      <c r="J381" s="47">
        <v>1</v>
      </c>
      <c r="K381" s="68">
        <f t="shared" si="154"/>
        <v>5.08555783709788</v>
      </c>
      <c r="L381" s="49">
        <v>3</v>
      </c>
      <c r="M381" s="78">
        <v>24289</v>
      </c>
      <c r="N381" s="1">
        <v>0</v>
      </c>
      <c r="O381" s="1">
        <v>0</v>
      </c>
      <c r="P381" s="1">
        <v>1</v>
      </c>
      <c r="Q381" s="1">
        <v>0</v>
      </c>
      <c r="R381" s="1">
        <v>0</v>
      </c>
      <c r="S381" s="19">
        <v>376</v>
      </c>
      <c r="T381" s="83">
        <v>379</v>
      </c>
      <c r="U381" s="1">
        <v>1</v>
      </c>
      <c r="V381" s="1">
        <v>1</v>
      </c>
      <c r="W381" s="1">
        <v>1</v>
      </c>
      <c r="X381" s="1">
        <v>1</v>
      </c>
      <c r="Z381" s="102">
        <v>42864</v>
      </c>
      <c r="AA381" s="17">
        <v>139</v>
      </c>
      <c r="AB381" s="17" t="s">
        <v>1492</v>
      </c>
      <c r="AC381" s="1">
        <v>26.82</v>
      </c>
      <c r="AD381" s="1">
        <v>2</v>
      </c>
      <c r="AE381" s="20" t="s">
        <v>1493</v>
      </c>
      <c r="AF381" s="16"/>
      <c r="AG381" s="16" t="s">
        <v>235</v>
      </c>
      <c r="AH381" s="16">
        <v>1</v>
      </c>
      <c r="AI381" s="21">
        <v>1</v>
      </c>
      <c r="AJ381" s="16">
        <v>1.5</v>
      </c>
      <c r="AK381" s="17">
        <v>1.5</v>
      </c>
      <c r="AL381" s="22">
        <v>1</v>
      </c>
      <c r="AM381" s="1">
        <v>1</v>
      </c>
      <c r="AN381" s="1">
        <v>1</v>
      </c>
      <c r="AO381" s="1">
        <v>0</v>
      </c>
      <c r="AP381" s="1">
        <v>0</v>
      </c>
      <c r="AQ381" s="17">
        <v>1</v>
      </c>
      <c r="AR381" s="1">
        <v>1</v>
      </c>
      <c r="AS381" s="1">
        <v>1</v>
      </c>
      <c r="AT381" s="17">
        <v>0</v>
      </c>
      <c r="AU381" s="17">
        <v>0</v>
      </c>
      <c r="AV381" s="17">
        <v>0</v>
      </c>
      <c r="AW381" s="1">
        <v>0</v>
      </c>
      <c r="AX381" s="1">
        <v>1</v>
      </c>
      <c r="AY381" s="1">
        <v>1</v>
      </c>
      <c r="AZ381" s="1">
        <v>2</v>
      </c>
      <c r="BA381" s="1">
        <v>2</v>
      </c>
      <c r="BB381" s="107">
        <v>2</v>
      </c>
      <c r="BC381" s="22">
        <v>1</v>
      </c>
      <c r="BD381" s="22">
        <v>0</v>
      </c>
      <c r="BE381" s="22"/>
      <c r="BF381" s="1">
        <v>1</v>
      </c>
      <c r="BG381" s="1">
        <v>1</v>
      </c>
      <c r="BH381" s="17">
        <v>1</v>
      </c>
      <c r="BI381" s="1">
        <v>0</v>
      </c>
      <c r="BJ381" s="17">
        <v>0</v>
      </c>
      <c r="BK381" s="23">
        <v>1</v>
      </c>
      <c r="BL381" s="1">
        <v>0</v>
      </c>
      <c r="BM381" s="1">
        <v>0</v>
      </c>
      <c r="BN381" s="1">
        <v>1</v>
      </c>
      <c r="BO381" s="1">
        <v>0</v>
      </c>
      <c r="BP381" s="1">
        <v>1</v>
      </c>
      <c r="BQ381" s="1">
        <v>1</v>
      </c>
      <c r="BR381" s="1">
        <v>4.69</v>
      </c>
      <c r="BS381" s="1">
        <v>1</v>
      </c>
      <c r="BT381" s="1">
        <v>2</v>
      </c>
      <c r="BU381" s="1">
        <v>2</v>
      </c>
      <c r="BW381" s="1">
        <v>4.47</v>
      </c>
      <c r="BX381" s="1">
        <v>2</v>
      </c>
      <c r="BY381" s="1">
        <v>2</v>
      </c>
      <c r="BZ381" s="1">
        <v>45.64</v>
      </c>
      <c r="CA381" s="1">
        <v>155</v>
      </c>
      <c r="CB381" s="24">
        <v>2</v>
      </c>
      <c r="CC381" s="24">
        <v>139</v>
      </c>
      <c r="CD381" s="48">
        <f t="shared" si="165"/>
        <v>2.78</v>
      </c>
      <c r="CE381" s="48">
        <v>3</v>
      </c>
      <c r="CF381" s="25">
        <v>0</v>
      </c>
      <c r="CG381" s="17">
        <v>0</v>
      </c>
      <c r="CH381" s="17">
        <v>0</v>
      </c>
      <c r="CI381" s="17">
        <v>0</v>
      </c>
      <c r="CJ381" s="17">
        <v>0</v>
      </c>
      <c r="CK381" s="17">
        <v>139</v>
      </c>
      <c r="CL381" s="1">
        <f t="shared" si="168"/>
        <v>2.78</v>
      </c>
      <c r="CM381" s="22">
        <v>11.7</v>
      </c>
      <c r="CN381" s="17">
        <v>1</v>
      </c>
      <c r="CO381" s="1">
        <v>84.9</v>
      </c>
      <c r="CP381" s="17">
        <v>5</v>
      </c>
      <c r="CQ381" s="1">
        <f t="shared" si="164"/>
        <v>8.49</v>
      </c>
      <c r="CR381" s="1">
        <v>1.02</v>
      </c>
      <c r="CS381" s="1">
        <f t="shared" si="166"/>
        <v>10.2</v>
      </c>
      <c r="CT381" s="107">
        <v>1</v>
      </c>
      <c r="CU381" s="22">
        <v>35</v>
      </c>
      <c r="CV381" s="107">
        <v>2</v>
      </c>
      <c r="CW381" s="22">
        <v>19.1</v>
      </c>
      <c r="CX381" s="26">
        <f t="shared" si="155"/>
        <v>1.28103336724773</v>
      </c>
      <c r="CY381" s="27">
        <f t="shared" si="156"/>
        <v>0.8454820223835</v>
      </c>
      <c r="CZ381" s="26">
        <f t="shared" si="157"/>
        <v>2.975</v>
      </c>
      <c r="DA381" s="28">
        <f t="shared" si="158"/>
        <v>-2.1295179776165</v>
      </c>
      <c r="DB381" s="22">
        <v>2</v>
      </c>
      <c r="DC381" s="1">
        <v>1</v>
      </c>
      <c r="DD381" s="17">
        <v>2</v>
      </c>
      <c r="DE381" s="29">
        <f t="shared" si="176"/>
        <v>0</v>
      </c>
      <c r="DF381" s="29">
        <v>0</v>
      </c>
      <c r="DG381" s="1">
        <v>25</v>
      </c>
      <c r="DH381" s="1">
        <f t="shared" si="167"/>
        <v>2.5</v>
      </c>
      <c r="DI381" s="1">
        <v>31</v>
      </c>
      <c r="DJ381" s="1">
        <f t="shared" si="159"/>
        <v>3.1</v>
      </c>
      <c r="DK381" s="17">
        <v>2</v>
      </c>
      <c r="DL381" s="1">
        <v>105</v>
      </c>
      <c r="DM381" s="1">
        <v>40</v>
      </c>
      <c r="DN381" s="1">
        <f t="shared" si="169"/>
        <v>4</v>
      </c>
      <c r="DO381" s="1">
        <v>5119</v>
      </c>
      <c r="DP381" s="1">
        <v>2</v>
      </c>
      <c r="DQ381" s="1">
        <f t="shared" si="170"/>
        <v>5.119</v>
      </c>
      <c r="DR381" s="1">
        <v>65</v>
      </c>
      <c r="DS381" s="25">
        <v>3.8</v>
      </c>
      <c r="DT381" s="1" t="s">
        <v>260</v>
      </c>
      <c r="DU381" s="1">
        <v>1</v>
      </c>
      <c r="DV381" s="1">
        <v>6</v>
      </c>
      <c r="DW381" s="1">
        <v>1</v>
      </c>
      <c r="DX381" s="20">
        <v>10.08</v>
      </c>
      <c r="DY381" s="1">
        <v>77.1</v>
      </c>
      <c r="DZ381" s="30">
        <v>160</v>
      </c>
      <c r="EA381" s="1">
        <v>124</v>
      </c>
      <c r="EB381" s="1">
        <v>12.6</v>
      </c>
      <c r="EC381" s="1">
        <v>72</v>
      </c>
      <c r="ED381" s="1">
        <v>1.1</v>
      </c>
      <c r="EE381" s="1">
        <v>36</v>
      </c>
      <c r="EF381" s="1">
        <v>35.3</v>
      </c>
      <c r="EG381" s="26">
        <f t="shared" si="177"/>
        <v>1.54777470538782</v>
      </c>
      <c r="EH381" s="26">
        <f t="shared" si="178"/>
        <v>1.02153130555596</v>
      </c>
      <c r="EI381" s="1">
        <f t="shared" si="179"/>
        <v>3.06</v>
      </c>
      <c r="EJ381" s="28">
        <f t="shared" si="180"/>
        <v>-2.03846869444404</v>
      </c>
      <c r="EK381" s="22">
        <v>2</v>
      </c>
      <c r="EL381" s="1">
        <v>2</v>
      </c>
      <c r="EM381" s="1">
        <v>141</v>
      </c>
      <c r="EN381" s="1">
        <v>157</v>
      </c>
      <c r="EO381" s="1">
        <v>117</v>
      </c>
      <c r="EP381" s="1">
        <v>42</v>
      </c>
      <c r="EQ381" s="1">
        <v>5175</v>
      </c>
      <c r="ER381" s="25">
        <v>56</v>
      </c>
      <c r="ES381" s="23">
        <v>4.7</v>
      </c>
      <c r="ET381" s="1">
        <v>1</v>
      </c>
      <c r="EU381" s="1">
        <v>7.06</v>
      </c>
      <c r="EV381" s="1">
        <v>63.8</v>
      </c>
      <c r="EW381" s="30">
        <v>155</v>
      </c>
      <c r="EX381" s="1">
        <v>142</v>
      </c>
      <c r="EY381" s="1">
        <v>12.7</v>
      </c>
      <c r="EZ381" s="1">
        <v>70.8</v>
      </c>
      <c r="FA381" s="1">
        <v>1.11</v>
      </c>
      <c r="FB381" s="1">
        <v>34</v>
      </c>
      <c r="FC381" s="1">
        <v>45.1</v>
      </c>
      <c r="FD381" s="1">
        <v>112</v>
      </c>
      <c r="FE381" s="1">
        <v>49</v>
      </c>
      <c r="FF381" s="1">
        <v>114</v>
      </c>
      <c r="FG381" s="1">
        <v>40</v>
      </c>
      <c r="FH381" s="1">
        <v>3914</v>
      </c>
      <c r="FI381" s="1">
        <v>61</v>
      </c>
      <c r="FK381" s="20">
        <v>38.5</v>
      </c>
      <c r="FL381" s="1">
        <v>36.8</v>
      </c>
      <c r="FM381" s="17"/>
      <c r="FN381" s="31">
        <v>1</v>
      </c>
      <c r="FO381" s="157">
        <v>1</v>
      </c>
      <c r="FP381" s="1">
        <v>0</v>
      </c>
      <c r="FQ381" s="1">
        <v>0</v>
      </c>
      <c r="FR381" s="1">
        <v>0</v>
      </c>
      <c r="FS381" s="1">
        <v>0</v>
      </c>
      <c r="FT381" s="1">
        <f t="shared" si="160"/>
        <v>0</v>
      </c>
      <c r="FU381" s="1">
        <v>0</v>
      </c>
      <c r="FV381" s="1">
        <f t="shared" si="161"/>
        <v>0</v>
      </c>
      <c r="FW381" s="1">
        <v>0</v>
      </c>
      <c r="FX381" s="1">
        <v>0</v>
      </c>
      <c r="FY381" s="17">
        <v>0</v>
      </c>
      <c r="FZ381" s="1">
        <v>0</v>
      </c>
      <c r="GB381" s="1">
        <v>0</v>
      </c>
      <c r="GC381" s="1">
        <v>0</v>
      </c>
      <c r="GD381" s="17">
        <v>0</v>
      </c>
      <c r="GE381" s="1">
        <v>0</v>
      </c>
      <c r="GG381" s="1">
        <v>0</v>
      </c>
      <c r="GH381" s="1">
        <v>0</v>
      </c>
      <c r="GI381" s="17">
        <v>0</v>
      </c>
      <c r="GJ381" s="1">
        <v>0</v>
      </c>
      <c r="GK381" s="1">
        <v>0</v>
      </c>
      <c r="GL381" s="1">
        <v>0</v>
      </c>
      <c r="GM381" s="32">
        <v>0</v>
      </c>
      <c r="GN381" s="17">
        <v>0</v>
      </c>
      <c r="GO381" s="17">
        <v>0</v>
      </c>
      <c r="GP381" s="1">
        <v>0</v>
      </c>
      <c r="GQ381" s="1">
        <v>0</v>
      </c>
      <c r="GR381" s="1">
        <v>0</v>
      </c>
      <c r="GS381" s="1">
        <v>0</v>
      </c>
      <c r="GT381" s="32">
        <v>0</v>
      </c>
      <c r="GU381" s="32">
        <v>0</v>
      </c>
      <c r="GV381" s="1">
        <v>0</v>
      </c>
      <c r="GW381" s="1">
        <v>0</v>
      </c>
      <c r="GX381" s="157">
        <v>0</v>
      </c>
      <c r="GY381" s="17">
        <v>0</v>
      </c>
      <c r="GZ381" s="17">
        <v>0</v>
      </c>
      <c r="HA381" s="25">
        <v>0</v>
      </c>
      <c r="HB381" s="1">
        <v>0</v>
      </c>
      <c r="HC381" s="17">
        <v>0</v>
      </c>
      <c r="HD381" s="170">
        <v>0</v>
      </c>
      <c r="HE381" s="17">
        <v>0</v>
      </c>
      <c r="HF381" s="17">
        <v>0</v>
      </c>
      <c r="HG381" s="17">
        <v>0</v>
      </c>
      <c r="HH381" s="17">
        <v>0</v>
      </c>
      <c r="HI381" s="17">
        <v>0</v>
      </c>
      <c r="HL381" s="1">
        <v>0</v>
      </c>
      <c r="HM381" s="1">
        <v>0</v>
      </c>
      <c r="HN381" s="1">
        <v>0</v>
      </c>
      <c r="HO381" s="1">
        <v>0</v>
      </c>
      <c r="HP381" s="1">
        <v>0</v>
      </c>
      <c r="HQ381" s="1">
        <v>0</v>
      </c>
      <c r="HR381" s="32">
        <v>0</v>
      </c>
      <c r="HS381" s="1">
        <v>0</v>
      </c>
      <c r="HT381" s="32">
        <v>0</v>
      </c>
      <c r="HU381" s="32">
        <v>0</v>
      </c>
      <c r="HW381" s="32">
        <v>0</v>
      </c>
      <c r="HX381" s="32">
        <v>0</v>
      </c>
      <c r="HY381" s="1">
        <f t="shared" si="162"/>
        <v>0</v>
      </c>
      <c r="HZ381" s="1">
        <v>0</v>
      </c>
      <c r="IA381" s="1">
        <f t="shared" si="163"/>
        <v>0</v>
      </c>
      <c r="IB381" s="1">
        <v>0</v>
      </c>
      <c r="IC381" s="1">
        <v>0</v>
      </c>
      <c r="ID381" s="23">
        <v>0</v>
      </c>
      <c r="IE381" s="23"/>
      <c r="IF381" s="23"/>
      <c r="IG381" s="36">
        <v>1</v>
      </c>
      <c r="IH381" s="37" t="s">
        <v>242</v>
      </c>
      <c r="II381" s="179">
        <v>0</v>
      </c>
      <c r="IJ381" s="1" t="s">
        <v>1494</v>
      </c>
      <c r="IK381" s="1" t="s">
        <v>227</v>
      </c>
      <c r="IL381" s="38"/>
      <c r="JE381" s="23"/>
      <c r="JI381" s="38"/>
      <c r="JN381" s="23"/>
    </row>
    <row r="382" s="3" customFormat="1" ht="30" spans="2:274">
      <c r="B382" s="54"/>
      <c r="C382" s="54"/>
      <c r="E382" s="54">
        <v>3</v>
      </c>
      <c r="F382" s="49">
        <v>2</v>
      </c>
      <c r="G382" s="66">
        <v>3</v>
      </c>
      <c r="H382" s="66">
        <v>1</v>
      </c>
      <c r="I382" s="71">
        <v>54.3100701876649</v>
      </c>
      <c r="J382" s="47">
        <v>1</v>
      </c>
      <c r="K382" s="68">
        <f t="shared" si="154"/>
        <v>5.43100701876649</v>
      </c>
      <c r="L382" s="49">
        <v>3</v>
      </c>
      <c r="M382" s="79">
        <v>24289</v>
      </c>
      <c r="N382" s="66">
        <v>0</v>
      </c>
      <c r="O382" s="66">
        <v>0</v>
      </c>
      <c r="P382" s="66">
        <v>1</v>
      </c>
      <c r="Q382" s="66">
        <v>0</v>
      </c>
      <c r="R382" s="1">
        <v>0</v>
      </c>
      <c r="S382" s="19">
        <v>377</v>
      </c>
      <c r="T382" s="83">
        <v>380</v>
      </c>
      <c r="U382" s="3">
        <v>2</v>
      </c>
      <c r="V382" s="3">
        <v>2</v>
      </c>
      <c r="W382" s="1">
        <v>2</v>
      </c>
      <c r="X382" s="1">
        <v>1</v>
      </c>
      <c r="Z382" s="92">
        <v>44126</v>
      </c>
      <c r="AA382" s="66">
        <v>175</v>
      </c>
      <c r="AB382" s="66" t="s">
        <v>1495</v>
      </c>
      <c r="AC382" s="3">
        <v>24.91</v>
      </c>
      <c r="AD382" s="1">
        <v>2</v>
      </c>
      <c r="AE382" s="95" t="s">
        <v>1496</v>
      </c>
      <c r="AF382" s="94"/>
      <c r="AG382" s="94" t="s">
        <v>251</v>
      </c>
      <c r="AH382" s="94">
        <v>2</v>
      </c>
      <c r="AI382" s="21">
        <v>2</v>
      </c>
      <c r="AJ382" s="94">
        <v>2</v>
      </c>
      <c r="AK382" s="66">
        <v>2</v>
      </c>
      <c r="AL382" s="107">
        <v>2</v>
      </c>
      <c r="AM382" s="3">
        <v>2</v>
      </c>
      <c r="AN382" s="3">
        <v>2</v>
      </c>
      <c r="AO382" s="3" t="s">
        <v>669</v>
      </c>
      <c r="AP382" s="3">
        <v>0</v>
      </c>
      <c r="AQ382" s="66">
        <v>5</v>
      </c>
      <c r="AR382" s="3">
        <v>3</v>
      </c>
      <c r="AS382" s="3">
        <v>2</v>
      </c>
      <c r="AT382" s="66" t="s">
        <v>285</v>
      </c>
      <c r="AU382" s="3">
        <v>3</v>
      </c>
      <c r="AV382" s="3">
        <v>2</v>
      </c>
      <c r="AW382" s="3">
        <v>0</v>
      </c>
      <c r="AX382" s="3">
        <v>1</v>
      </c>
      <c r="AY382" s="3">
        <v>1</v>
      </c>
      <c r="AZ382" s="3">
        <v>2</v>
      </c>
      <c r="BA382" s="1">
        <v>2</v>
      </c>
      <c r="BB382" s="66">
        <v>2</v>
      </c>
      <c r="BC382" s="22">
        <v>1</v>
      </c>
      <c r="BD382" s="3">
        <v>0</v>
      </c>
      <c r="BF382" s="3">
        <v>1</v>
      </c>
      <c r="BG382" s="3">
        <v>1</v>
      </c>
      <c r="BH382" s="17">
        <v>1</v>
      </c>
      <c r="BI382" s="3">
        <v>0</v>
      </c>
      <c r="BJ382" s="66">
        <v>0</v>
      </c>
      <c r="BK382" s="118">
        <v>2</v>
      </c>
      <c r="BL382" s="3">
        <v>0</v>
      </c>
      <c r="BM382" s="3">
        <v>0</v>
      </c>
      <c r="BN382" s="3">
        <v>0</v>
      </c>
      <c r="BO382" s="3">
        <v>0</v>
      </c>
      <c r="BP382" s="1">
        <v>4</v>
      </c>
      <c r="BQ382" s="1">
        <v>3</v>
      </c>
      <c r="BR382" s="3">
        <v>3.95</v>
      </c>
      <c r="BS382" s="1">
        <v>1</v>
      </c>
      <c r="BT382" s="1">
        <v>2</v>
      </c>
      <c r="BU382" s="1">
        <v>2</v>
      </c>
      <c r="BW382" s="3">
        <v>3.59</v>
      </c>
      <c r="BX382" s="17">
        <v>1</v>
      </c>
      <c r="BY382" s="1">
        <v>2</v>
      </c>
      <c r="BZ382" s="3">
        <v>32.4</v>
      </c>
      <c r="CA382" s="3">
        <v>99</v>
      </c>
      <c r="CB382" s="24">
        <v>1</v>
      </c>
      <c r="CC382" s="3">
        <v>175</v>
      </c>
      <c r="CD382" s="48">
        <f t="shared" si="165"/>
        <v>3.5</v>
      </c>
      <c r="CE382" s="48">
        <v>3</v>
      </c>
      <c r="CF382" s="129">
        <v>0</v>
      </c>
      <c r="CG382" s="3">
        <v>0</v>
      </c>
      <c r="CH382" s="3">
        <v>0</v>
      </c>
      <c r="CI382" s="3">
        <v>0</v>
      </c>
      <c r="CJ382" s="3">
        <v>0</v>
      </c>
      <c r="CK382" s="3">
        <v>175</v>
      </c>
      <c r="CL382" s="1">
        <f t="shared" si="168"/>
        <v>3.5</v>
      </c>
      <c r="CM382" s="3">
        <v>14.3</v>
      </c>
      <c r="CN382" s="17">
        <v>1</v>
      </c>
      <c r="CO382" s="3">
        <v>60.9</v>
      </c>
      <c r="CP382" s="1">
        <v>3</v>
      </c>
      <c r="CQ382" s="1">
        <f t="shared" si="164"/>
        <v>6.09</v>
      </c>
      <c r="CR382" s="3">
        <v>1.25</v>
      </c>
      <c r="CS382" s="1">
        <f t="shared" si="166"/>
        <v>12.5</v>
      </c>
      <c r="CT382" s="22">
        <v>2</v>
      </c>
      <c r="CU382" s="3">
        <v>31</v>
      </c>
      <c r="CV382" s="22">
        <v>1</v>
      </c>
      <c r="CW382" s="3">
        <v>21.8</v>
      </c>
      <c r="CX382" s="26">
        <f t="shared" si="155"/>
        <v>1.3384564936046</v>
      </c>
      <c r="CY382" s="27">
        <f t="shared" si="156"/>
        <v>0.883381285779039</v>
      </c>
      <c r="CZ382" s="26">
        <f t="shared" si="157"/>
        <v>2.635</v>
      </c>
      <c r="DA382" s="28">
        <f t="shared" si="158"/>
        <v>-1.75161871422096</v>
      </c>
      <c r="DB382" s="22">
        <v>2</v>
      </c>
      <c r="DC382" s="1">
        <v>1</v>
      </c>
      <c r="DD382" s="66">
        <v>3</v>
      </c>
      <c r="DE382" s="29">
        <f t="shared" si="176"/>
        <v>1</v>
      </c>
      <c r="DF382" s="141">
        <v>1</v>
      </c>
      <c r="DG382" s="3">
        <v>23</v>
      </c>
      <c r="DH382" s="1">
        <f t="shared" si="167"/>
        <v>2.3</v>
      </c>
      <c r="DI382" s="3">
        <v>29</v>
      </c>
      <c r="DJ382" s="1">
        <f t="shared" si="159"/>
        <v>2.9</v>
      </c>
      <c r="DK382" s="17">
        <v>2</v>
      </c>
      <c r="DL382" s="3">
        <v>134</v>
      </c>
      <c r="DM382" s="3">
        <v>26</v>
      </c>
      <c r="DN382" s="1">
        <f t="shared" si="169"/>
        <v>2.6</v>
      </c>
      <c r="DO382" s="3">
        <v>3421</v>
      </c>
      <c r="DP382" s="1">
        <v>1</v>
      </c>
      <c r="DQ382" s="1">
        <f t="shared" si="170"/>
        <v>3.421</v>
      </c>
      <c r="DR382" s="3">
        <v>73</v>
      </c>
      <c r="DS382" s="129">
        <v>4.2</v>
      </c>
      <c r="DT382" s="3" t="s">
        <v>260</v>
      </c>
      <c r="DU382" s="3">
        <v>1</v>
      </c>
      <c r="DV382" s="3">
        <v>6</v>
      </c>
      <c r="DW382" s="1">
        <v>1</v>
      </c>
      <c r="DX382" s="95">
        <v>9.41</v>
      </c>
      <c r="DY382" s="3">
        <v>85.4</v>
      </c>
      <c r="DZ382" s="30">
        <v>97</v>
      </c>
      <c r="EA382" s="3">
        <v>152</v>
      </c>
      <c r="EB382" s="3">
        <v>14.7</v>
      </c>
      <c r="EC382" s="3">
        <v>57.9</v>
      </c>
      <c r="ED382" s="3">
        <v>1.29</v>
      </c>
      <c r="EE382" s="3">
        <v>28</v>
      </c>
      <c r="EF382" s="3">
        <v>34.1</v>
      </c>
      <c r="EG382" s="26">
        <f t="shared" si="177"/>
        <v>1.5327543789925</v>
      </c>
      <c r="EH382" s="26">
        <f t="shared" si="178"/>
        <v>1.01161789013505</v>
      </c>
      <c r="EI382" s="1">
        <f t="shared" si="179"/>
        <v>2.38</v>
      </c>
      <c r="EJ382" s="28">
        <f t="shared" si="180"/>
        <v>-1.36838210986495</v>
      </c>
      <c r="EK382" s="22">
        <v>3</v>
      </c>
      <c r="EL382" s="1">
        <v>2</v>
      </c>
      <c r="EM382" s="3">
        <v>96</v>
      </c>
      <c r="EN382" s="3">
        <v>133</v>
      </c>
      <c r="EO382" s="3">
        <v>152</v>
      </c>
      <c r="EP382" s="3">
        <v>30</v>
      </c>
      <c r="EQ382" s="3">
        <v>3358</v>
      </c>
      <c r="ER382" s="129">
        <v>69</v>
      </c>
      <c r="ES382" s="118"/>
      <c r="ET382" s="3">
        <v>1</v>
      </c>
      <c r="EU382" s="3">
        <v>4.34</v>
      </c>
      <c r="EV382" s="3">
        <v>38</v>
      </c>
      <c r="EW382" s="30">
        <v>97</v>
      </c>
      <c r="EX382" s="3">
        <v>155</v>
      </c>
      <c r="EY382" s="3">
        <v>14.4</v>
      </c>
      <c r="EZ382" s="3">
        <v>60.1</v>
      </c>
      <c r="FA382" s="3">
        <v>1.26</v>
      </c>
      <c r="FB382" s="3">
        <v>30</v>
      </c>
      <c r="FC382" s="3">
        <v>16.3</v>
      </c>
      <c r="FD382" s="3">
        <v>65</v>
      </c>
      <c r="FE382" s="3">
        <v>36</v>
      </c>
      <c r="FF382" s="3">
        <v>148</v>
      </c>
      <c r="FG382" s="3">
        <v>32</v>
      </c>
      <c r="FH382" s="3">
        <v>2425</v>
      </c>
      <c r="FI382" s="3">
        <v>77</v>
      </c>
      <c r="FK382" s="95">
        <v>38.7</v>
      </c>
      <c r="FL382" s="3">
        <v>36.7</v>
      </c>
      <c r="FM382" s="17"/>
      <c r="FN382" s="31">
        <v>1</v>
      </c>
      <c r="FO382" s="157">
        <v>1</v>
      </c>
      <c r="FP382" s="3">
        <v>0</v>
      </c>
      <c r="FQ382" s="1">
        <v>0</v>
      </c>
      <c r="FR382" s="3" t="s">
        <v>596</v>
      </c>
      <c r="FS382" s="1">
        <v>0</v>
      </c>
      <c r="FT382" s="1">
        <f t="shared" si="160"/>
        <v>0</v>
      </c>
      <c r="FU382" s="66">
        <v>1</v>
      </c>
      <c r="FV382" s="1">
        <f t="shared" si="161"/>
        <v>1</v>
      </c>
      <c r="FW382" s="3">
        <v>1</v>
      </c>
      <c r="FX382" s="1">
        <v>0</v>
      </c>
      <c r="FY382" s="17">
        <v>0</v>
      </c>
      <c r="FZ382" s="1">
        <v>0</v>
      </c>
      <c r="GA382" s="17"/>
      <c r="GB382" s="1">
        <v>0</v>
      </c>
      <c r="GC382" s="17">
        <v>0</v>
      </c>
      <c r="GD382" s="17">
        <v>0</v>
      </c>
      <c r="GE382" s="1">
        <v>0</v>
      </c>
      <c r="GF382" s="17"/>
      <c r="GG382" s="1">
        <v>0</v>
      </c>
      <c r="GH382" s="17">
        <v>0</v>
      </c>
      <c r="GI382" s="17">
        <v>0</v>
      </c>
      <c r="GJ382" s="1">
        <v>0</v>
      </c>
      <c r="GK382" s="3">
        <v>0</v>
      </c>
      <c r="GL382" s="3">
        <v>0</v>
      </c>
      <c r="GM382" s="32">
        <v>0</v>
      </c>
      <c r="GN382" s="17">
        <v>0</v>
      </c>
      <c r="GO382" s="66">
        <v>0</v>
      </c>
      <c r="GP382" s="1">
        <v>0</v>
      </c>
      <c r="GQ382" s="1">
        <v>0</v>
      </c>
      <c r="GR382" s="66">
        <v>0</v>
      </c>
      <c r="GS382" s="1">
        <v>0</v>
      </c>
      <c r="GT382" s="32">
        <v>0</v>
      </c>
      <c r="GU382" s="32">
        <v>0</v>
      </c>
      <c r="GV382" s="3">
        <v>0</v>
      </c>
      <c r="GW382" s="3">
        <v>0</v>
      </c>
      <c r="GX382" s="157">
        <v>0</v>
      </c>
      <c r="GY382" s="66">
        <v>0</v>
      </c>
      <c r="GZ382" s="17">
        <v>0</v>
      </c>
      <c r="HA382" s="129">
        <v>0</v>
      </c>
      <c r="HB382" s="3">
        <v>0</v>
      </c>
      <c r="HC382" s="17">
        <v>0</v>
      </c>
      <c r="HD382" s="170">
        <v>0</v>
      </c>
      <c r="HE382" s="17">
        <v>0</v>
      </c>
      <c r="HF382" s="17">
        <v>0</v>
      </c>
      <c r="HG382" s="17">
        <v>0</v>
      </c>
      <c r="HH382" s="17">
        <v>0</v>
      </c>
      <c r="HI382" s="17">
        <v>0</v>
      </c>
      <c r="HL382" s="3">
        <v>0</v>
      </c>
      <c r="HM382" s="3">
        <v>0</v>
      </c>
      <c r="HN382" s="3">
        <v>0</v>
      </c>
      <c r="HO382" s="3">
        <v>0</v>
      </c>
      <c r="HP382" s="3">
        <v>0</v>
      </c>
      <c r="HQ382" s="3">
        <v>0</v>
      </c>
      <c r="HR382" s="32">
        <v>0</v>
      </c>
      <c r="HS382" s="1">
        <v>0</v>
      </c>
      <c r="HT382" s="32">
        <v>0</v>
      </c>
      <c r="HU382" s="32">
        <v>0</v>
      </c>
      <c r="HV382" s="1"/>
      <c r="HW382" s="32">
        <v>0</v>
      </c>
      <c r="HX382" s="32">
        <v>0</v>
      </c>
      <c r="HY382" s="1">
        <f t="shared" si="162"/>
        <v>0</v>
      </c>
      <c r="HZ382" s="1">
        <v>0</v>
      </c>
      <c r="IA382" s="1">
        <f t="shared" si="163"/>
        <v>0</v>
      </c>
      <c r="IB382" s="1">
        <v>0</v>
      </c>
      <c r="IC382" s="3">
        <v>0</v>
      </c>
      <c r="ID382" s="118">
        <v>0</v>
      </c>
      <c r="IE382" s="118"/>
      <c r="IF382" s="118"/>
      <c r="IG382" s="115">
        <v>2</v>
      </c>
      <c r="IH382" s="118" t="s">
        <v>242</v>
      </c>
      <c r="II382" s="179">
        <v>0</v>
      </c>
      <c r="IJ382" s="3" t="s">
        <v>248</v>
      </c>
      <c r="JE382" s="118"/>
      <c r="JN382" s="118"/>
    </row>
    <row r="383" s="1" customFormat="1" ht="45" spans="1:274">
      <c r="A383" s="17">
        <v>221</v>
      </c>
      <c r="B383" s="49">
        <v>3001605865</v>
      </c>
      <c r="C383" s="49" t="s">
        <v>1497</v>
      </c>
      <c r="E383" s="49">
        <v>3</v>
      </c>
      <c r="F383" s="49">
        <v>2</v>
      </c>
      <c r="G383" s="17">
        <v>3</v>
      </c>
      <c r="H383" s="1">
        <v>2</v>
      </c>
      <c r="I383" s="71">
        <v>47.6440793976728</v>
      </c>
      <c r="J383" s="47">
        <v>1</v>
      </c>
      <c r="K383" s="68">
        <f t="shared" si="154"/>
        <v>4.76440793976728</v>
      </c>
      <c r="L383" s="49">
        <v>2</v>
      </c>
      <c r="M383" s="78">
        <v>26724</v>
      </c>
      <c r="N383" s="1">
        <v>0</v>
      </c>
      <c r="O383" s="1">
        <v>0</v>
      </c>
      <c r="P383" s="1">
        <v>0</v>
      </c>
      <c r="Q383" s="1">
        <v>0</v>
      </c>
      <c r="R383" s="1">
        <v>0</v>
      </c>
      <c r="S383" s="19">
        <v>378</v>
      </c>
      <c r="T383" s="83">
        <v>381</v>
      </c>
      <c r="U383" s="1">
        <v>1</v>
      </c>
      <c r="V383" s="1">
        <v>1</v>
      </c>
      <c r="W383" s="1">
        <v>1</v>
      </c>
      <c r="X383" s="1">
        <v>1</v>
      </c>
      <c r="Z383" s="88">
        <v>44126</v>
      </c>
      <c r="AA383" s="17">
        <v>53</v>
      </c>
      <c r="AB383" s="17" t="s">
        <v>1498</v>
      </c>
      <c r="AC383" s="1">
        <v>23.14</v>
      </c>
      <c r="AD383" s="1">
        <v>2</v>
      </c>
      <c r="AE383" s="20" t="s">
        <v>298</v>
      </c>
      <c r="AF383" s="16"/>
      <c r="AG383" s="16" t="s">
        <v>235</v>
      </c>
      <c r="AH383" s="16">
        <v>1</v>
      </c>
      <c r="AI383" s="21">
        <v>1</v>
      </c>
      <c r="AJ383" s="16">
        <v>2</v>
      </c>
      <c r="AK383" s="17">
        <v>2</v>
      </c>
      <c r="AL383" s="107">
        <v>2</v>
      </c>
      <c r="AM383" s="1">
        <v>1</v>
      </c>
      <c r="AN383" s="1">
        <v>1</v>
      </c>
      <c r="AO383" s="1" t="s">
        <v>690</v>
      </c>
      <c r="AP383" s="1">
        <v>0</v>
      </c>
      <c r="AQ383" s="17">
        <v>5</v>
      </c>
      <c r="AR383" s="3">
        <v>3</v>
      </c>
      <c r="AS383" s="3">
        <v>2</v>
      </c>
      <c r="AT383" s="17" t="s">
        <v>285</v>
      </c>
      <c r="AU383" s="3">
        <v>3</v>
      </c>
      <c r="AV383" s="3">
        <v>2</v>
      </c>
      <c r="AW383" s="1">
        <v>0</v>
      </c>
      <c r="AX383" s="1">
        <v>1</v>
      </c>
      <c r="AY383" s="1">
        <v>1</v>
      </c>
      <c r="AZ383" s="1">
        <v>1</v>
      </c>
      <c r="BA383" s="1">
        <v>1</v>
      </c>
      <c r="BB383" s="107">
        <v>1</v>
      </c>
      <c r="BC383" s="22">
        <v>0</v>
      </c>
      <c r="BD383" s="22">
        <v>1</v>
      </c>
      <c r="BE383" s="22"/>
      <c r="BF383" s="1">
        <v>1</v>
      </c>
      <c r="BG383" s="1">
        <v>1</v>
      </c>
      <c r="BH383" s="17">
        <v>1</v>
      </c>
      <c r="BI383" s="1">
        <v>0</v>
      </c>
      <c r="BJ383" s="17">
        <v>0</v>
      </c>
      <c r="BK383" s="23">
        <v>1</v>
      </c>
      <c r="BL383" s="1">
        <v>0</v>
      </c>
      <c r="BM383" s="1">
        <v>0</v>
      </c>
      <c r="BN383" s="1">
        <v>1</v>
      </c>
      <c r="BO383" s="1" t="s">
        <v>1499</v>
      </c>
      <c r="BP383" s="1">
        <v>1</v>
      </c>
      <c r="BQ383" s="1">
        <v>1</v>
      </c>
      <c r="BR383" s="1">
        <v>26.14</v>
      </c>
      <c r="BS383" s="1">
        <v>2</v>
      </c>
      <c r="BT383" s="1">
        <v>2</v>
      </c>
      <c r="BU383" s="1">
        <v>3</v>
      </c>
      <c r="BW383" s="1">
        <v>1.53</v>
      </c>
      <c r="BX383" s="17">
        <v>1</v>
      </c>
      <c r="BY383" s="1">
        <v>1</v>
      </c>
      <c r="BZ383" s="1">
        <v>52.9</v>
      </c>
      <c r="CA383" s="1">
        <v>83</v>
      </c>
      <c r="CB383" s="24">
        <v>1</v>
      </c>
      <c r="CC383" s="24">
        <v>55</v>
      </c>
      <c r="CD383" s="48">
        <f t="shared" si="165"/>
        <v>1.1</v>
      </c>
      <c r="CE383" s="48">
        <v>2</v>
      </c>
      <c r="CF383" s="25">
        <v>0</v>
      </c>
      <c r="CG383" s="17" t="s">
        <v>1500</v>
      </c>
      <c r="CH383" s="17">
        <v>0</v>
      </c>
      <c r="CI383" s="17">
        <v>0</v>
      </c>
      <c r="CJ383" s="17">
        <v>0</v>
      </c>
      <c r="CK383" s="17">
        <v>55</v>
      </c>
      <c r="CL383" s="1">
        <f t="shared" si="168"/>
        <v>1.1</v>
      </c>
      <c r="CM383" s="22">
        <v>15.3</v>
      </c>
      <c r="CN383" s="1">
        <v>2</v>
      </c>
      <c r="CO383" s="1">
        <v>54.3</v>
      </c>
      <c r="CP383" s="1">
        <v>2</v>
      </c>
      <c r="CQ383" s="1">
        <f t="shared" si="164"/>
        <v>5.43</v>
      </c>
      <c r="CR383" s="1">
        <v>1.34</v>
      </c>
      <c r="CS383" s="1">
        <f t="shared" si="166"/>
        <v>13.4</v>
      </c>
      <c r="CT383" s="22">
        <v>2</v>
      </c>
      <c r="CU383" s="22">
        <v>32</v>
      </c>
      <c r="CV383" s="22">
        <v>1</v>
      </c>
      <c r="CW383" s="22">
        <v>26.5</v>
      </c>
      <c r="CX383" s="26">
        <f t="shared" si="155"/>
        <v>1.42324587393681</v>
      </c>
      <c r="CY383" s="27">
        <f t="shared" si="156"/>
        <v>0.939342276798293</v>
      </c>
      <c r="CZ383" s="26">
        <f t="shared" si="157"/>
        <v>2.72</v>
      </c>
      <c r="DA383" s="28">
        <f t="shared" si="158"/>
        <v>-1.78065772320171</v>
      </c>
      <c r="DB383" s="22">
        <v>2</v>
      </c>
      <c r="DC383" s="1">
        <v>1</v>
      </c>
      <c r="DD383" s="17">
        <v>2</v>
      </c>
      <c r="DE383" s="29">
        <f t="shared" si="176"/>
        <v>0</v>
      </c>
      <c r="DF383" s="29">
        <v>0</v>
      </c>
      <c r="DG383" s="1">
        <v>13</v>
      </c>
      <c r="DH383" s="1">
        <f t="shared" si="167"/>
        <v>1.3</v>
      </c>
      <c r="DI383" s="1">
        <v>30</v>
      </c>
      <c r="DJ383" s="1">
        <f t="shared" si="159"/>
        <v>3</v>
      </c>
      <c r="DK383" s="17">
        <v>2</v>
      </c>
      <c r="DL383" s="1">
        <v>77</v>
      </c>
      <c r="DM383" s="1">
        <v>20</v>
      </c>
      <c r="DN383" s="1">
        <f t="shared" si="169"/>
        <v>2</v>
      </c>
      <c r="DO383" s="1">
        <v>2071</v>
      </c>
      <c r="DP383" s="1">
        <v>1</v>
      </c>
      <c r="DQ383" s="1">
        <f t="shared" si="170"/>
        <v>2.071</v>
      </c>
      <c r="DR383" s="1">
        <v>64</v>
      </c>
      <c r="DS383" s="25">
        <v>4.5</v>
      </c>
      <c r="DT383" s="1" t="s">
        <v>584</v>
      </c>
      <c r="DU383" s="1">
        <v>2</v>
      </c>
      <c r="DV383" s="1">
        <v>8</v>
      </c>
      <c r="DW383" s="1">
        <v>2</v>
      </c>
      <c r="DX383" s="20">
        <v>2.36</v>
      </c>
      <c r="DY383" s="1">
        <v>64.4</v>
      </c>
      <c r="DZ383" s="30">
        <v>86</v>
      </c>
      <c r="EA383" s="1">
        <v>45</v>
      </c>
      <c r="EB383" s="1">
        <v>15.7</v>
      </c>
      <c r="EC383" s="1">
        <v>52.5</v>
      </c>
      <c r="ED383" s="1">
        <v>1.38</v>
      </c>
      <c r="EE383" s="1">
        <v>30</v>
      </c>
      <c r="EF383" s="1">
        <v>21.1</v>
      </c>
      <c r="EG383" s="26">
        <f t="shared" si="177"/>
        <v>1.32428245529769</v>
      </c>
      <c r="EH383" s="26">
        <f t="shared" si="178"/>
        <v>0.874026420496477</v>
      </c>
      <c r="EI383" s="1">
        <f t="shared" si="179"/>
        <v>2.55</v>
      </c>
      <c r="EJ383" s="28">
        <f t="shared" si="180"/>
        <v>-1.67597357950352</v>
      </c>
      <c r="EK383" s="22">
        <v>2</v>
      </c>
      <c r="EL383" s="1">
        <v>2</v>
      </c>
      <c r="EM383" s="1">
        <v>33</v>
      </c>
      <c r="EN383" s="1">
        <v>131</v>
      </c>
      <c r="EO383" s="1">
        <v>89</v>
      </c>
      <c r="EP383" s="1">
        <v>21</v>
      </c>
      <c r="EQ383" s="1">
        <v>1909</v>
      </c>
      <c r="ER383" s="25">
        <v>64</v>
      </c>
      <c r="ES383" s="23">
        <v>28.88</v>
      </c>
      <c r="ET383" s="1">
        <v>0</v>
      </c>
      <c r="EW383" s="30"/>
      <c r="FK383" s="20">
        <v>37</v>
      </c>
      <c r="FL383" s="1">
        <v>37</v>
      </c>
      <c r="FN383" s="31">
        <v>0</v>
      </c>
      <c r="FO383" s="32">
        <v>0</v>
      </c>
      <c r="FP383" s="1">
        <v>0</v>
      </c>
      <c r="FQ383" s="1">
        <v>0</v>
      </c>
      <c r="FR383" s="1">
        <v>0</v>
      </c>
      <c r="FS383" s="1">
        <v>0</v>
      </c>
      <c r="FT383" s="1">
        <f t="shared" si="160"/>
        <v>0</v>
      </c>
      <c r="FU383" s="1">
        <v>0</v>
      </c>
      <c r="FV383" s="1">
        <f t="shared" si="161"/>
        <v>0</v>
      </c>
      <c r="FW383" s="1">
        <v>0</v>
      </c>
      <c r="FX383" s="1">
        <v>0</v>
      </c>
      <c r="FY383" s="17">
        <v>0</v>
      </c>
      <c r="FZ383" s="1">
        <v>0</v>
      </c>
      <c r="GB383" s="1">
        <v>0</v>
      </c>
      <c r="GC383" s="1">
        <v>0</v>
      </c>
      <c r="GD383" s="17">
        <v>0</v>
      </c>
      <c r="GE383" s="1">
        <v>0</v>
      </c>
      <c r="GG383" s="1">
        <v>0</v>
      </c>
      <c r="GH383" s="1">
        <v>2</v>
      </c>
      <c r="GI383" s="17">
        <v>0</v>
      </c>
      <c r="GJ383" s="1">
        <v>0</v>
      </c>
      <c r="GK383" s="1" t="s">
        <v>1501</v>
      </c>
      <c r="GL383" s="1">
        <v>2</v>
      </c>
      <c r="GM383" s="32">
        <v>1</v>
      </c>
      <c r="GN383" s="17">
        <v>0</v>
      </c>
      <c r="GO383" s="17">
        <v>0</v>
      </c>
      <c r="GP383" s="1">
        <v>1</v>
      </c>
      <c r="GQ383" s="1">
        <v>0</v>
      </c>
      <c r="GR383" s="1">
        <v>0</v>
      </c>
      <c r="GS383" s="1">
        <v>0</v>
      </c>
      <c r="GT383" s="32">
        <v>0</v>
      </c>
      <c r="GU383" s="32">
        <v>0</v>
      </c>
      <c r="GV383" s="1">
        <v>0</v>
      </c>
      <c r="GW383" s="1">
        <v>0</v>
      </c>
      <c r="GX383" s="157">
        <v>0</v>
      </c>
      <c r="GY383" s="17">
        <v>0</v>
      </c>
      <c r="GZ383" s="17">
        <v>0</v>
      </c>
      <c r="HA383" s="25">
        <v>0</v>
      </c>
      <c r="HB383" s="1">
        <v>0</v>
      </c>
      <c r="HC383" s="17">
        <v>0</v>
      </c>
      <c r="HD383" s="170">
        <v>0</v>
      </c>
      <c r="HE383" s="17">
        <v>0</v>
      </c>
      <c r="HF383" s="17">
        <v>0</v>
      </c>
      <c r="HG383" s="17">
        <v>0</v>
      </c>
      <c r="HH383" s="17">
        <v>0</v>
      </c>
      <c r="HI383" s="17">
        <v>0</v>
      </c>
      <c r="HL383" s="1" t="s">
        <v>1500</v>
      </c>
      <c r="HM383" s="1">
        <v>0</v>
      </c>
      <c r="HN383" s="1">
        <v>0</v>
      </c>
      <c r="HO383" s="1">
        <v>0</v>
      </c>
      <c r="HP383" s="1">
        <v>0</v>
      </c>
      <c r="HQ383" s="1">
        <v>0</v>
      </c>
      <c r="HR383" s="32">
        <v>0</v>
      </c>
      <c r="HS383" s="1">
        <v>0</v>
      </c>
      <c r="HT383" s="32">
        <v>0</v>
      </c>
      <c r="HU383" s="32">
        <v>0</v>
      </c>
      <c r="HW383" s="32">
        <v>0</v>
      </c>
      <c r="HX383" s="32">
        <v>0</v>
      </c>
      <c r="HY383" s="1">
        <f t="shared" si="162"/>
        <v>0</v>
      </c>
      <c r="HZ383" s="1">
        <v>0</v>
      </c>
      <c r="IA383" s="1">
        <v>1</v>
      </c>
      <c r="IB383" s="1">
        <v>1</v>
      </c>
      <c r="IC383" s="1">
        <v>0</v>
      </c>
      <c r="ID383" s="23">
        <v>0</v>
      </c>
      <c r="IE383" s="23"/>
      <c r="IF383" s="23"/>
      <c r="IG383" s="36">
        <v>1</v>
      </c>
      <c r="IH383" s="37" t="s">
        <v>242</v>
      </c>
      <c r="II383" s="179">
        <v>0</v>
      </c>
      <c r="IJ383" s="1" t="s">
        <v>1059</v>
      </c>
      <c r="IL383" s="38" t="s">
        <v>242</v>
      </c>
      <c r="IM383" s="1">
        <v>0</v>
      </c>
      <c r="IN383" s="1">
        <v>0</v>
      </c>
      <c r="IO383" s="1">
        <v>4.06</v>
      </c>
      <c r="IQ383" s="1">
        <v>1.65</v>
      </c>
      <c r="IR383" s="1">
        <v>56.4</v>
      </c>
      <c r="IS383" s="1">
        <v>94</v>
      </c>
      <c r="IT383" s="1">
        <v>56</v>
      </c>
      <c r="IU383" s="1">
        <v>16.1</v>
      </c>
      <c r="IV383" s="1">
        <v>50.8</v>
      </c>
      <c r="IW383" s="1">
        <v>1.41</v>
      </c>
      <c r="IX383" s="1">
        <v>32</v>
      </c>
      <c r="IY383" s="1">
        <v>25.9</v>
      </c>
      <c r="IZ383" s="1">
        <v>7</v>
      </c>
      <c r="JA383" s="1">
        <v>29</v>
      </c>
      <c r="JB383" s="1">
        <v>94</v>
      </c>
      <c r="JC383" s="1">
        <v>26</v>
      </c>
      <c r="JD383" s="1">
        <v>2858</v>
      </c>
      <c r="JE383" s="23">
        <v>55</v>
      </c>
      <c r="JI383" s="38" t="s">
        <v>242</v>
      </c>
      <c r="JN383" s="23"/>
    </row>
    <row r="384" s="1" customFormat="1" ht="30" spans="1:274">
      <c r="A384" s="17">
        <v>222</v>
      </c>
      <c r="B384" s="49">
        <v>3001334115</v>
      </c>
      <c r="C384" s="49" t="s">
        <v>1502</v>
      </c>
      <c r="E384" s="49">
        <v>3</v>
      </c>
      <c r="F384" s="49">
        <v>2</v>
      </c>
      <c r="G384" s="17">
        <v>3</v>
      </c>
      <c r="H384" s="1">
        <v>2</v>
      </c>
      <c r="I384" s="71">
        <v>55.1540041067762</v>
      </c>
      <c r="J384" s="47">
        <v>1</v>
      </c>
      <c r="K384" s="68">
        <f t="shared" si="154"/>
        <v>5.51540041067762</v>
      </c>
      <c r="L384" s="49">
        <v>3</v>
      </c>
      <c r="M384" s="78">
        <v>23986</v>
      </c>
      <c r="N384" s="1">
        <v>0</v>
      </c>
      <c r="O384" s="1">
        <v>0</v>
      </c>
      <c r="P384" s="1">
        <v>0</v>
      </c>
      <c r="Q384" s="1">
        <v>0</v>
      </c>
      <c r="R384" s="1">
        <v>0</v>
      </c>
      <c r="S384" s="19">
        <v>379</v>
      </c>
      <c r="T384" s="83">
        <v>382</v>
      </c>
      <c r="U384" s="1">
        <v>1</v>
      </c>
      <c r="V384" s="1">
        <v>1</v>
      </c>
      <c r="W384" s="1">
        <v>1</v>
      </c>
      <c r="X384" s="1">
        <v>1</v>
      </c>
      <c r="Z384" s="88">
        <v>44131</v>
      </c>
      <c r="AA384" s="17">
        <v>85</v>
      </c>
      <c r="AB384" s="17" t="s">
        <v>1475</v>
      </c>
      <c r="AC384" s="1">
        <v>27.92</v>
      </c>
      <c r="AD384" s="1">
        <v>2</v>
      </c>
      <c r="AE384" s="20" t="s">
        <v>295</v>
      </c>
      <c r="AF384" s="16"/>
      <c r="AG384" s="16" t="s">
        <v>235</v>
      </c>
      <c r="AH384" s="16">
        <v>1</v>
      </c>
      <c r="AI384" s="21">
        <v>1</v>
      </c>
      <c r="AJ384" s="16">
        <v>1.5</v>
      </c>
      <c r="AK384" s="17">
        <v>1.5</v>
      </c>
      <c r="AL384" s="22">
        <v>1</v>
      </c>
      <c r="AM384" s="1">
        <v>1</v>
      </c>
      <c r="AN384" s="1">
        <v>1</v>
      </c>
      <c r="AO384" s="1">
        <v>0</v>
      </c>
      <c r="AP384" s="1">
        <v>0</v>
      </c>
      <c r="AQ384" s="17">
        <v>1</v>
      </c>
      <c r="AR384" s="1">
        <v>1</v>
      </c>
      <c r="AS384" s="1">
        <v>1</v>
      </c>
      <c r="AT384" s="17">
        <v>0</v>
      </c>
      <c r="AU384" s="17">
        <v>0</v>
      </c>
      <c r="AV384" s="17">
        <v>0</v>
      </c>
      <c r="AW384" s="1">
        <v>0</v>
      </c>
      <c r="AX384" s="1">
        <v>1</v>
      </c>
      <c r="AY384" s="1">
        <v>1</v>
      </c>
      <c r="AZ384" s="1">
        <v>1</v>
      </c>
      <c r="BA384" s="1">
        <v>1</v>
      </c>
      <c r="BB384" s="107">
        <v>1</v>
      </c>
      <c r="BC384" s="22">
        <v>0</v>
      </c>
      <c r="BD384" s="22">
        <v>1</v>
      </c>
      <c r="BE384" s="22"/>
      <c r="BF384" s="1">
        <v>0</v>
      </c>
      <c r="BG384" s="1">
        <v>1</v>
      </c>
      <c r="BH384" s="17">
        <v>1</v>
      </c>
      <c r="BI384" s="1">
        <v>0</v>
      </c>
      <c r="BJ384" s="17">
        <v>0</v>
      </c>
      <c r="BK384" s="23">
        <v>1</v>
      </c>
      <c r="BL384" s="1">
        <v>0</v>
      </c>
      <c r="BM384" s="1">
        <v>0</v>
      </c>
      <c r="BN384" s="1">
        <v>1</v>
      </c>
      <c r="BO384" s="1" t="s">
        <v>1503</v>
      </c>
      <c r="BP384" s="1">
        <v>1</v>
      </c>
      <c r="BQ384" s="1">
        <v>1</v>
      </c>
      <c r="BR384" s="1">
        <v>7.07</v>
      </c>
      <c r="BS384" s="1">
        <v>1</v>
      </c>
      <c r="BT384" s="1">
        <v>2</v>
      </c>
      <c r="BU384" s="1">
        <v>2</v>
      </c>
      <c r="BW384" s="1">
        <v>4.14</v>
      </c>
      <c r="BX384" s="1">
        <v>2</v>
      </c>
      <c r="BY384" s="1">
        <v>2</v>
      </c>
      <c r="BZ384" s="1">
        <v>76.7</v>
      </c>
      <c r="CA384" s="1">
        <v>137</v>
      </c>
      <c r="CB384" s="24">
        <v>2</v>
      </c>
      <c r="CC384" s="24">
        <v>85</v>
      </c>
      <c r="CD384" s="48">
        <f t="shared" si="165"/>
        <v>1.7</v>
      </c>
      <c r="CE384" s="48">
        <v>2</v>
      </c>
      <c r="CF384" s="25">
        <v>0</v>
      </c>
      <c r="CG384" s="17">
        <v>0</v>
      </c>
      <c r="CH384" s="17">
        <v>0</v>
      </c>
      <c r="CI384" s="17">
        <v>0</v>
      </c>
      <c r="CJ384" s="17">
        <v>0</v>
      </c>
      <c r="CK384" s="17">
        <v>85</v>
      </c>
      <c r="CL384" s="1">
        <f t="shared" si="168"/>
        <v>1.7</v>
      </c>
      <c r="CM384" s="22">
        <v>12.9</v>
      </c>
      <c r="CN384" s="17">
        <v>1</v>
      </c>
      <c r="CO384" s="1">
        <v>73.4</v>
      </c>
      <c r="CP384" s="17">
        <v>4</v>
      </c>
      <c r="CQ384" s="1">
        <f t="shared" si="164"/>
        <v>7.34</v>
      </c>
      <c r="CR384" s="1">
        <v>1.13</v>
      </c>
      <c r="CS384" s="1">
        <f t="shared" si="166"/>
        <v>11.3</v>
      </c>
      <c r="CT384" s="107">
        <v>1</v>
      </c>
      <c r="CU384" s="22">
        <v>36</v>
      </c>
      <c r="CV384" s="107">
        <v>2</v>
      </c>
      <c r="CW384" s="22">
        <v>20.3</v>
      </c>
      <c r="CX384" s="26">
        <f t="shared" si="155"/>
        <v>1.30749603791321</v>
      </c>
      <c r="CY384" s="27">
        <f t="shared" si="156"/>
        <v>0.862947385022721</v>
      </c>
      <c r="CZ384" s="26">
        <f t="shared" si="157"/>
        <v>3.06</v>
      </c>
      <c r="DA384" s="28">
        <f t="shared" si="158"/>
        <v>-2.19705261497728</v>
      </c>
      <c r="DB384" s="22">
        <v>2</v>
      </c>
      <c r="DC384" s="1">
        <v>1</v>
      </c>
      <c r="DD384" s="17">
        <v>2</v>
      </c>
      <c r="DE384" s="29">
        <f t="shared" si="176"/>
        <v>0</v>
      </c>
      <c r="DF384" s="29">
        <v>0</v>
      </c>
      <c r="DG384" s="1">
        <v>20</v>
      </c>
      <c r="DH384" s="1">
        <f t="shared" si="167"/>
        <v>2</v>
      </c>
      <c r="DI384" s="1">
        <v>22</v>
      </c>
      <c r="DJ384" s="1">
        <f t="shared" si="159"/>
        <v>2.2</v>
      </c>
      <c r="DK384" s="17">
        <v>1</v>
      </c>
      <c r="DL384" s="1">
        <v>93</v>
      </c>
      <c r="DM384" s="1">
        <v>36</v>
      </c>
      <c r="DN384" s="1">
        <f t="shared" si="169"/>
        <v>3.6</v>
      </c>
      <c r="DO384" s="1">
        <v>6578</v>
      </c>
      <c r="DP384" s="1">
        <v>2</v>
      </c>
      <c r="DQ384" s="1">
        <f t="shared" si="170"/>
        <v>6.578</v>
      </c>
      <c r="DR384" s="1">
        <v>57</v>
      </c>
      <c r="DS384" s="25">
        <v>5</v>
      </c>
      <c r="DT384" s="1" t="s">
        <v>260</v>
      </c>
      <c r="DU384" s="1">
        <v>1</v>
      </c>
      <c r="DV384" s="1">
        <v>6</v>
      </c>
      <c r="DW384" s="1">
        <v>1</v>
      </c>
      <c r="DX384" s="20">
        <v>7.62</v>
      </c>
      <c r="DY384" s="1">
        <v>87.1</v>
      </c>
      <c r="DZ384" s="30">
        <v>144</v>
      </c>
      <c r="EA384" s="1">
        <v>104</v>
      </c>
      <c r="EE384" s="1">
        <v>40</v>
      </c>
      <c r="EF384" s="1">
        <v>24.4</v>
      </c>
      <c r="EG384" s="26">
        <f t="shared" si="177"/>
        <v>1.38738982633873</v>
      </c>
      <c r="EH384" s="26">
        <f t="shared" si="178"/>
        <v>0.915677285383561</v>
      </c>
      <c r="EI384" s="1">
        <f t="shared" si="179"/>
        <v>3.4</v>
      </c>
      <c r="EJ384" s="28">
        <f t="shared" si="180"/>
        <v>-2.48432271461644</v>
      </c>
      <c r="EK384" s="22">
        <v>2</v>
      </c>
      <c r="EL384" s="1">
        <v>2</v>
      </c>
      <c r="EM384" s="1">
        <v>85</v>
      </c>
      <c r="EN384" s="1">
        <v>153</v>
      </c>
      <c r="EO384" s="1">
        <v>122</v>
      </c>
      <c r="EP384" s="1">
        <v>42</v>
      </c>
      <c r="EQ384" s="1">
        <v>7309</v>
      </c>
      <c r="ER384" s="25">
        <v>58</v>
      </c>
      <c r="ES384" s="23"/>
      <c r="ET384" s="1">
        <v>0</v>
      </c>
      <c r="EW384" s="30"/>
      <c r="FK384" s="20">
        <v>37.3</v>
      </c>
      <c r="FL384" s="1">
        <v>36.8</v>
      </c>
      <c r="FN384" s="31">
        <v>0</v>
      </c>
      <c r="FO384" s="32">
        <v>0</v>
      </c>
      <c r="FP384" s="1">
        <v>0</v>
      </c>
      <c r="FQ384" s="1">
        <v>0</v>
      </c>
      <c r="FR384" s="1">
        <v>0</v>
      </c>
      <c r="FS384" s="1">
        <v>0</v>
      </c>
      <c r="FT384" s="1">
        <f t="shared" si="160"/>
        <v>0</v>
      </c>
      <c r="FU384" s="1">
        <v>0</v>
      </c>
      <c r="FV384" s="1">
        <f t="shared" si="161"/>
        <v>0</v>
      </c>
      <c r="FW384" s="1">
        <v>0</v>
      </c>
      <c r="FX384" s="1">
        <v>0</v>
      </c>
      <c r="FY384" s="17">
        <v>0</v>
      </c>
      <c r="FZ384" s="1">
        <v>0</v>
      </c>
      <c r="GB384" s="1">
        <v>0</v>
      </c>
      <c r="GC384" s="1">
        <v>0</v>
      </c>
      <c r="GD384" s="17">
        <v>0</v>
      </c>
      <c r="GE384" s="1">
        <v>0</v>
      </c>
      <c r="GG384" s="1">
        <v>0</v>
      </c>
      <c r="GH384" s="1">
        <v>0</v>
      </c>
      <c r="GI384" s="17">
        <v>0</v>
      </c>
      <c r="GJ384" s="1">
        <v>0</v>
      </c>
      <c r="GK384" s="1">
        <v>0</v>
      </c>
      <c r="GL384" s="1">
        <v>0</v>
      </c>
      <c r="GM384" s="32">
        <v>0</v>
      </c>
      <c r="GN384" s="17">
        <v>0</v>
      </c>
      <c r="GO384" s="17">
        <v>0</v>
      </c>
      <c r="GP384" s="1">
        <v>0</v>
      </c>
      <c r="GQ384" s="1">
        <v>0</v>
      </c>
      <c r="GR384" s="1">
        <v>0</v>
      </c>
      <c r="GS384" s="1">
        <v>0</v>
      </c>
      <c r="GT384" s="32">
        <v>0</v>
      </c>
      <c r="GU384" s="32">
        <v>0</v>
      </c>
      <c r="GV384" s="1">
        <v>0</v>
      </c>
      <c r="GW384" s="1">
        <v>0</v>
      </c>
      <c r="GX384" s="157">
        <v>0</v>
      </c>
      <c r="GY384" s="17">
        <v>0</v>
      </c>
      <c r="GZ384" s="17">
        <v>0</v>
      </c>
      <c r="HA384" s="25">
        <v>0</v>
      </c>
      <c r="HB384" s="1">
        <v>0</v>
      </c>
      <c r="HC384" s="17">
        <v>0</v>
      </c>
      <c r="HD384" s="170">
        <v>0</v>
      </c>
      <c r="HE384" s="17">
        <v>0</v>
      </c>
      <c r="HF384" s="17">
        <v>0</v>
      </c>
      <c r="HG384" s="17">
        <v>0</v>
      </c>
      <c r="HH384" s="17">
        <v>0</v>
      </c>
      <c r="HI384" s="17">
        <v>0</v>
      </c>
      <c r="HL384" s="1">
        <v>0</v>
      </c>
      <c r="HM384" s="1">
        <v>0</v>
      </c>
      <c r="HN384" s="1">
        <v>0</v>
      </c>
      <c r="HO384" s="1">
        <v>0</v>
      </c>
      <c r="HP384" s="1">
        <v>0</v>
      </c>
      <c r="HQ384" s="1">
        <v>0</v>
      </c>
      <c r="HR384" s="32">
        <v>0</v>
      </c>
      <c r="HS384" s="1">
        <v>0</v>
      </c>
      <c r="HT384" s="32">
        <v>0</v>
      </c>
      <c r="HU384" s="32">
        <v>0</v>
      </c>
      <c r="HW384" s="32">
        <v>0</v>
      </c>
      <c r="HX384" s="32">
        <v>0</v>
      </c>
      <c r="HY384" s="1">
        <f t="shared" si="162"/>
        <v>0</v>
      </c>
      <c r="HZ384" s="1">
        <v>0</v>
      </c>
      <c r="IA384" s="1">
        <f t="shared" si="163"/>
        <v>0</v>
      </c>
      <c r="IB384" s="1">
        <v>0</v>
      </c>
      <c r="IC384" s="1">
        <v>0</v>
      </c>
      <c r="ID384" s="23">
        <v>0</v>
      </c>
      <c r="IE384" s="23"/>
      <c r="IF384" s="23"/>
      <c r="IG384" s="36">
        <v>1</v>
      </c>
      <c r="IH384" s="37" t="s">
        <v>248</v>
      </c>
      <c r="II384" s="33">
        <v>0</v>
      </c>
      <c r="IL384" s="38"/>
      <c r="JE384" s="23"/>
      <c r="JI384" s="38"/>
      <c r="JN384" s="23"/>
    </row>
    <row r="385" s="1" customFormat="1" ht="30" spans="1:274">
      <c r="A385" s="17">
        <v>223</v>
      </c>
      <c r="B385" s="49">
        <v>3001607579</v>
      </c>
      <c r="C385" s="49" t="s">
        <v>1504</v>
      </c>
      <c r="E385" s="49">
        <v>3</v>
      </c>
      <c r="F385" s="49">
        <v>2</v>
      </c>
      <c r="G385" s="17">
        <v>3</v>
      </c>
      <c r="H385" s="1">
        <v>1</v>
      </c>
      <c r="I385" s="71">
        <v>52.9048874467654</v>
      </c>
      <c r="J385" s="47">
        <v>1</v>
      </c>
      <c r="K385" s="68">
        <f t="shared" si="154"/>
        <v>5.29048874467654</v>
      </c>
      <c r="L385" s="49">
        <v>3</v>
      </c>
      <c r="M385" s="78">
        <v>24807</v>
      </c>
      <c r="N385" s="1">
        <v>1</v>
      </c>
      <c r="O385" s="1">
        <v>1</v>
      </c>
      <c r="P385" s="1">
        <v>1</v>
      </c>
      <c r="Q385" s="1">
        <v>2</v>
      </c>
      <c r="R385" s="1">
        <v>1</v>
      </c>
      <c r="S385" s="19">
        <v>380</v>
      </c>
      <c r="T385" s="83">
        <v>383</v>
      </c>
      <c r="U385" s="1">
        <v>1</v>
      </c>
      <c r="V385" s="1">
        <v>1</v>
      </c>
      <c r="W385" s="1">
        <v>1</v>
      </c>
      <c r="X385" s="1">
        <v>1</v>
      </c>
      <c r="Z385" s="88">
        <v>44131</v>
      </c>
      <c r="AA385" s="17">
        <v>155</v>
      </c>
      <c r="AB385" s="17" t="s">
        <v>1505</v>
      </c>
      <c r="AC385" s="1">
        <v>22.09</v>
      </c>
      <c r="AD385" s="17">
        <v>1</v>
      </c>
      <c r="AE385" s="20" t="s">
        <v>1506</v>
      </c>
      <c r="AF385" s="16"/>
      <c r="AG385" s="16" t="s">
        <v>235</v>
      </c>
      <c r="AH385" s="16">
        <v>1</v>
      </c>
      <c r="AI385" s="21">
        <v>1</v>
      </c>
      <c r="AJ385" s="16">
        <v>2.3</v>
      </c>
      <c r="AK385" s="236">
        <v>2.3</v>
      </c>
      <c r="AL385" s="107">
        <v>2</v>
      </c>
      <c r="AM385" s="237">
        <v>1</v>
      </c>
      <c r="AN385" s="17">
        <v>1</v>
      </c>
      <c r="AO385" s="1">
        <v>0</v>
      </c>
      <c r="AP385" s="1">
        <v>0</v>
      </c>
      <c r="AQ385" s="17">
        <v>1</v>
      </c>
      <c r="AR385" s="1">
        <v>1</v>
      </c>
      <c r="AS385" s="1">
        <v>1</v>
      </c>
      <c r="AT385" s="17" t="s">
        <v>246</v>
      </c>
      <c r="AU385" s="17">
        <v>1</v>
      </c>
      <c r="AV385" s="17">
        <v>1</v>
      </c>
      <c r="AW385" s="1">
        <v>0</v>
      </c>
      <c r="AX385" s="1">
        <v>1</v>
      </c>
      <c r="AY385" s="1">
        <v>1</v>
      </c>
      <c r="AZ385" s="1">
        <v>1</v>
      </c>
      <c r="BA385" s="1">
        <v>1</v>
      </c>
      <c r="BB385" s="107">
        <v>1</v>
      </c>
      <c r="BC385" s="22">
        <v>0</v>
      </c>
      <c r="BD385" s="22">
        <v>0</v>
      </c>
      <c r="BE385" s="22"/>
      <c r="BF385" s="1">
        <v>0</v>
      </c>
      <c r="BG385" s="1">
        <v>1</v>
      </c>
      <c r="BH385" s="17">
        <v>1</v>
      </c>
      <c r="BI385" s="1">
        <v>0</v>
      </c>
      <c r="BJ385" s="17">
        <v>0</v>
      </c>
      <c r="BK385" s="23">
        <v>1</v>
      </c>
      <c r="BL385" s="1">
        <v>0</v>
      </c>
      <c r="BM385" s="1">
        <v>0</v>
      </c>
      <c r="BN385" s="1">
        <v>1</v>
      </c>
      <c r="BO385" s="1">
        <v>0</v>
      </c>
      <c r="BP385" s="1">
        <v>1</v>
      </c>
      <c r="BQ385" s="1">
        <v>1</v>
      </c>
      <c r="BR385" s="1">
        <v>240.7</v>
      </c>
      <c r="BS385" s="1">
        <v>2</v>
      </c>
      <c r="BT385" s="1">
        <v>3</v>
      </c>
      <c r="BU385" s="1">
        <v>4</v>
      </c>
      <c r="BW385" s="1">
        <v>6.85</v>
      </c>
      <c r="BX385" s="1">
        <v>2</v>
      </c>
      <c r="BY385" s="66">
        <v>3</v>
      </c>
      <c r="BZ385" s="1">
        <v>60.7</v>
      </c>
      <c r="CA385" s="1">
        <v>134</v>
      </c>
      <c r="CB385" s="24">
        <v>2</v>
      </c>
      <c r="CC385" s="24">
        <v>155</v>
      </c>
      <c r="CD385" s="48">
        <f t="shared" si="165"/>
        <v>3.1</v>
      </c>
      <c r="CE385" s="48">
        <v>3</v>
      </c>
      <c r="CF385" s="25">
        <v>0</v>
      </c>
      <c r="CG385" s="17">
        <v>0</v>
      </c>
      <c r="CH385" s="17">
        <v>0</v>
      </c>
      <c r="CI385" s="17">
        <v>0</v>
      </c>
      <c r="CJ385" s="17">
        <v>0</v>
      </c>
      <c r="CK385" s="17">
        <v>155</v>
      </c>
      <c r="CL385" s="1">
        <f t="shared" si="168"/>
        <v>3.1</v>
      </c>
      <c r="CM385" s="22">
        <v>12.1</v>
      </c>
      <c r="CN385" s="17">
        <v>1</v>
      </c>
      <c r="CO385" s="1">
        <v>86.8</v>
      </c>
      <c r="CP385" s="17">
        <v>5</v>
      </c>
      <c r="CQ385" s="1">
        <f t="shared" si="164"/>
        <v>8.68</v>
      </c>
      <c r="CR385" s="1">
        <v>1.05</v>
      </c>
      <c r="CS385" s="1">
        <f t="shared" si="166"/>
        <v>10.5</v>
      </c>
      <c r="CT385" s="107">
        <v>1</v>
      </c>
      <c r="CU385" s="22">
        <v>32</v>
      </c>
      <c r="CV385" s="22">
        <v>1</v>
      </c>
      <c r="CW385" s="22">
        <v>13.1</v>
      </c>
      <c r="CX385" s="26">
        <f t="shared" si="155"/>
        <v>1.11727129565576</v>
      </c>
      <c r="CY385" s="27">
        <f t="shared" si="156"/>
        <v>0.737399055132804</v>
      </c>
      <c r="CZ385" s="26">
        <f t="shared" si="157"/>
        <v>2.72</v>
      </c>
      <c r="DA385" s="28">
        <f t="shared" si="158"/>
        <v>-1.9826009448672</v>
      </c>
      <c r="DB385" s="22">
        <v>2</v>
      </c>
      <c r="DC385" s="1">
        <v>1</v>
      </c>
      <c r="DD385" s="17">
        <v>2</v>
      </c>
      <c r="DE385" s="29">
        <f t="shared" si="176"/>
        <v>0</v>
      </c>
      <c r="DF385" s="29">
        <v>0</v>
      </c>
      <c r="DG385" s="1">
        <v>29</v>
      </c>
      <c r="DH385" s="1">
        <f t="shared" si="167"/>
        <v>2.9</v>
      </c>
      <c r="DI385" s="1">
        <v>23</v>
      </c>
      <c r="DJ385" s="1">
        <f t="shared" si="159"/>
        <v>2.3</v>
      </c>
      <c r="DK385" s="17">
        <v>2</v>
      </c>
      <c r="DL385" s="1">
        <v>74</v>
      </c>
      <c r="DM385" s="1">
        <v>33</v>
      </c>
      <c r="DN385" s="1">
        <f t="shared" si="169"/>
        <v>3.3</v>
      </c>
      <c r="DO385" s="1">
        <v>5949</v>
      </c>
      <c r="DP385" s="1">
        <v>2</v>
      </c>
      <c r="DQ385" s="1">
        <f t="shared" si="170"/>
        <v>5.949</v>
      </c>
      <c r="DR385" s="1">
        <v>65</v>
      </c>
      <c r="DS385" s="25">
        <v>12</v>
      </c>
      <c r="DT385" s="1" t="s">
        <v>260</v>
      </c>
      <c r="DU385" s="1">
        <v>1</v>
      </c>
      <c r="DV385" s="1">
        <v>6</v>
      </c>
      <c r="DW385" s="1">
        <v>1</v>
      </c>
      <c r="DX385" s="20">
        <v>11.29</v>
      </c>
      <c r="DY385" s="1">
        <v>82.8</v>
      </c>
      <c r="DZ385" s="30">
        <v>144</v>
      </c>
      <c r="EA385" s="1">
        <v>153</v>
      </c>
      <c r="EB385" s="1">
        <v>12.1</v>
      </c>
      <c r="EC385" s="1">
        <v>86.8</v>
      </c>
      <c r="ED385" s="1">
        <v>1.05</v>
      </c>
      <c r="EE385" s="1">
        <v>36</v>
      </c>
      <c r="EF385" s="1">
        <v>34.1</v>
      </c>
      <c r="EG385" s="26">
        <f t="shared" si="177"/>
        <v>1.5327543789925</v>
      </c>
      <c r="EH385" s="26">
        <f t="shared" si="178"/>
        <v>1.01161789013505</v>
      </c>
      <c r="EI385" s="1">
        <f t="shared" si="179"/>
        <v>3.06</v>
      </c>
      <c r="EJ385" s="28">
        <f t="shared" si="180"/>
        <v>-2.04838210986495</v>
      </c>
      <c r="EK385" s="22">
        <v>2</v>
      </c>
      <c r="EL385" s="1">
        <v>2</v>
      </c>
      <c r="EM385" s="1">
        <v>188</v>
      </c>
      <c r="EN385" s="1">
        <v>232</v>
      </c>
      <c r="EO385" s="1">
        <v>64</v>
      </c>
      <c r="EP385" s="1">
        <v>41</v>
      </c>
      <c r="EQ385" s="1">
        <v>6895</v>
      </c>
      <c r="ER385" s="25">
        <v>69</v>
      </c>
      <c r="ES385" s="23"/>
      <c r="ET385" s="1">
        <v>1</v>
      </c>
      <c r="EU385" s="1">
        <v>8.47</v>
      </c>
      <c r="EV385" s="1">
        <v>62.3</v>
      </c>
      <c r="EW385" s="30">
        <v>127</v>
      </c>
      <c r="EX385" s="1">
        <v>244</v>
      </c>
      <c r="EY385" s="1">
        <v>12.5</v>
      </c>
      <c r="EZ385" s="1">
        <v>79.4</v>
      </c>
      <c r="FA385" s="1">
        <v>1.09</v>
      </c>
      <c r="FB385" s="1">
        <v>31</v>
      </c>
      <c r="FC385" s="1">
        <v>10.3</v>
      </c>
      <c r="FD385" s="1">
        <v>28</v>
      </c>
      <c r="FE385" s="1">
        <v>23</v>
      </c>
      <c r="FF385" s="1">
        <v>82</v>
      </c>
      <c r="FG385" s="1">
        <v>59</v>
      </c>
      <c r="FH385" s="1">
        <v>4473</v>
      </c>
      <c r="FI385" s="1">
        <v>77</v>
      </c>
      <c r="FJ385" s="1">
        <v>75.51</v>
      </c>
      <c r="FK385" s="20">
        <v>38</v>
      </c>
      <c r="FL385" s="1">
        <v>36.5</v>
      </c>
      <c r="FM385" s="17"/>
      <c r="FN385" s="31">
        <v>1</v>
      </c>
      <c r="FO385" s="157">
        <v>1</v>
      </c>
      <c r="FP385" s="1">
        <v>0</v>
      </c>
      <c r="FQ385" s="1">
        <v>0</v>
      </c>
      <c r="FR385" s="1" t="s">
        <v>596</v>
      </c>
      <c r="FS385" s="1">
        <v>0</v>
      </c>
      <c r="FT385" s="1">
        <f t="shared" si="160"/>
        <v>0</v>
      </c>
      <c r="FU385" s="1">
        <v>1</v>
      </c>
      <c r="FV385" s="1">
        <f t="shared" si="161"/>
        <v>1</v>
      </c>
      <c r="FW385" s="3">
        <v>1</v>
      </c>
      <c r="FX385" s="1">
        <v>0</v>
      </c>
      <c r="FY385" s="17">
        <v>0</v>
      </c>
      <c r="FZ385" s="1">
        <v>0</v>
      </c>
      <c r="GB385" s="1">
        <v>0</v>
      </c>
      <c r="GC385" s="1">
        <v>0</v>
      </c>
      <c r="GD385" s="17">
        <v>0</v>
      </c>
      <c r="GE385" s="1">
        <v>0</v>
      </c>
      <c r="GG385" s="1">
        <v>0</v>
      </c>
      <c r="GH385" s="1">
        <v>0</v>
      </c>
      <c r="GI385" s="17">
        <v>0</v>
      </c>
      <c r="GJ385" s="1">
        <v>0</v>
      </c>
      <c r="GK385" s="1">
        <v>0</v>
      </c>
      <c r="GL385" s="1">
        <v>0</v>
      </c>
      <c r="GM385" s="32">
        <v>0</v>
      </c>
      <c r="GN385" s="17">
        <v>0</v>
      </c>
      <c r="GO385" s="17">
        <v>0</v>
      </c>
      <c r="GP385" s="1">
        <v>0</v>
      </c>
      <c r="GQ385" s="1">
        <v>0</v>
      </c>
      <c r="GR385" s="1">
        <v>0</v>
      </c>
      <c r="GS385" s="1">
        <v>0</v>
      </c>
      <c r="GT385" s="32">
        <v>0</v>
      </c>
      <c r="GU385" s="32">
        <v>0</v>
      </c>
      <c r="GV385" s="1">
        <v>0</v>
      </c>
      <c r="GW385" s="1">
        <v>0</v>
      </c>
      <c r="GX385" s="157">
        <v>0</v>
      </c>
      <c r="GY385" s="17">
        <v>0</v>
      </c>
      <c r="GZ385" s="17">
        <v>0</v>
      </c>
      <c r="HA385" s="25">
        <v>0</v>
      </c>
      <c r="HB385" s="1">
        <v>0</v>
      </c>
      <c r="HC385" s="17">
        <v>0</v>
      </c>
      <c r="HD385" s="170">
        <v>0</v>
      </c>
      <c r="HE385" s="17">
        <v>0</v>
      </c>
      <c r="HF385" s="17">
        <v>0</v>
      </c>
      <c r="HG385" s="17">
        <v>0</v>
      </c>
      <c r="HH385" s="17">
        <v>0</v>
      </c>
      <c r="HI385" s="17">
        <v>0</v>
      </c>
      <c r="HL385" s="1">
        <v>0</v>
      </c>
      <c r="HM385" s="1">
        <v>0</v>
      </c>
      <c r="HN385" s="1">
        <v>0</v>
      </c>
      <c r="HO385" s="1">
        <v>0</v>
      </c>
      <c r="HP385" s="1">
        <v>0</v>
      </c>
      <c r="HQ385" s="1">
        <v>0</v>
      </c>
      <c r="HR385" s="32">
        <v>0</v>
      </c>
      <c r="HS385" s="1">
        <v>0</v>
      </c>
      <c r="HT385" s="32">
        <v>0</v>
      </c>
      <c r="HU385" s="32">
        <v>0</v>
      </c>
      <c r="HW385" s="32">
        <v>0</v>
      </c>
      <c r="HX385" s="32">
        <v>0</v>
      </c>
      <c r="HY385" s="1">
        <f t="shared" si="162"/>
        <v>0</v>
      </c>
      <c r="HZ385" s="1">
        <v>0</v>
      </c>
      <c r="IA385" s="1">
        <f t="shared" si="163"/>
        <v>0</v>
      </c>
      <c r="IB385" s="1">
        <v>0</v>
      </c>
      <c r="IC385" s="1">
        <v>0</v>
      </c>
      <c r="ID385" s="23">
        <v>0</v>
      </c>
      <c r="IE385" s="23"/>
      <c r="IF385" s="23"/>
      <c r="IG385" s="36">
        <v>1</v>
      </c>
      <c r="IH385" s="37" t="s">
        <v>242</v>
      </c>
      <c r="II385" s="179">
        <v>0</v>
      </c>
      <c r="IJ385" s="1" t="s">
        <v>248</v>
      </c>
      <c r="IL385" s="38"/>
      <c r="JE385" s="23"/>
      <c r="JI385" s="38"/>
      <c r="JN385" s="23"/>
    </row>
    <row r="386" s="1" customFormat="1" ht="45" spans="1:274">
      <c r="A386" s="17">
        <v>224</v>
      </c>
      <c r="B386" s="49">
        <v>3001517251</v>
      </c>
      <c r="C386" s="49" t="s">
        <v>1507</v>
      </c>
      <c r="E386" s="49">
        <v>3</v>
      </c>
      <c r="F386" s="49">
        <v>2</v>
      </c>
      <c r="G386" s="17">
        <v>3</v>
      </c>
      <c r="H386" s="1">
        <v>1</v>
      </c>
      <c r="I386" s="71">
        <v>65.3100472911308</v>
      </c>
      <c r="J386" s="47">
        <v>2</v>
      </c>
      <c r="K386" s="68">
        <f t="shared" si="154"/>
        <v>6.53100472911308</v>
      </c>
      <c r="L386" s="49">
        <v>4</v>
      </c>
      <c r="M386" s="78">
        <v>19845</v>
      </c>
      <c r="N386" s="1">
        <v>1</v>
      </c>
      <c r="O386" s="1">
        <v>1</v>
      </c>
      <c r="P386" s="1">
        <v>1</v>
      </c>
      <c r="Q386" s="1">
        <v>2</v>
      </c>
      <c r="R386" s="1">
        <v>1</v>
      </c>
      <c r="S386" s="19">
        <v>381</v>
      </c>
      <c r="T386" s="83">
        <v>384</v>
      </c>
      <c r="U386" s="1">
        <v>1</v>
      </c>
      <c r="V386" s="1">
        <v>1</v>
      </c>
      <c r="W386" s="1">
        <v>1</v>
      </c>
      <c r="X386" s="1">
        <v>1</v>
      </c>
      <c r="Z386" s="88">
        <v>43699</v>
      </c>
      <c r="AA386" s="17">
        <v>76</v>
      </c>
      <c r="AB386" s="17" t="s">
        <v>1508</v>
      </c>
      <c r="AC386" s="1">
        <v>26.72</v>
      </c>
      <c r="AD386" s="1">
        <v>2</v>
      </c>
      <c r="AE386" s="20" t="s">
        <v>395</v>
      </c>
      <c r="AF386" s="16"/>
      <c r="AG386" s="16" t="s">
        <v>255</v>
      </c>
      <c r="AH386" s="16">
        <v>3</v>
      </c>
      <c r="AI386" s="21">
        <v>3</v>
      </c>
      <c r="AJ386" s="16">
        <v>2</v>
      </c>
      <c r="AK386" s="17">
        <v>2</v>
      </c>
      <c r="AL386" s="107">
        <v>2</v>
      </c>
      <c r="AM386" s="1">
        <v>3</v>
      </c>
      <c r="AN386" s="1">
        <v>3</v>
      </c>
      <c r="AO386" s="1">
        <v>0</v>
      </c>
      <c r="AP386" s="1">
        <v>0</v>
      </c>
      <c r="AQ386" s="17">
        <v>2</v>
      </c>
      <c r="AR386" s="1">
        <v>1</v>
      </c>
      <c r="AS386" s="1">
        <v>1</v>
      </c>
      <c r="AT386" s="17" t="s">
        <v>246</v>
      </c>
      <c r="AU386" s="17">
        <v>1</v>
      </c>
      <c r="AV386" s="17">
        <v>1</v>
      </c>
      <c r="AW386" s="1">
        <v>0</v>
      </c>
      <c r="AX386" s="1">
        <v>1</v>
      </c>
      <c r="AY386" s="1">
        <v>1</v>
      </c>
      <c r="AZ386" s="1">
        <v>0</v>
      </c>
      <c r="BA386" s="1">
        <v>0</v>
      </c>
      <c r="BB386" s="107">
        <v>0</v>
      </c>
      <c r="BC386" s="22">
        <v>0</v>
      </c>
      <c r="BD386" s="22">
        <v>0</v>
      </c>
      <c r="BE386" s="22"/>
      <c r="BF386" s="1">
        <v>0</v>
      </c>
      <c r="BG386" s="1">
        <v>0</v>
      </c>
      <c r="BH386" s="17">
        <v>0</v>
      </c>
      <c r="BI386" s="1">
        <v>0</v>
      </c>
      <c r="BJ386" s="17">
        <v>0</v>
      </c>
      <c r="BK386" s="23">
        <v>2</v>
      </c>
      <c r="BL386" s="1">
        <v>0</v>
      </c>
      <c r="BM386" s="1">
        <v>0</v>
      </c>
      <c r="BN386" s="1">
        <v>1</v>
      </c>
      <c r="BO386" s="1" t="s">
        <v>1509</v>
      </c>
      <c r="BP386" s="1">
        <v>1</v>
      </c>
      <c r="BQ386" s="1">
        <v>1</v>
      </c>
      <c r="BR386" s="1">
        <v>6.09</v>
      </c>
      <c r="BS386" s="1">
        <v>1</v>
      </c>
      <c r="BT386" s="1">
        <v>2</v>
      </c>
      <c r="BU386" s="1">
        <v>2</v>
      </c>
      <c r="BV386" s="1">
        <v>0.305</v>
      </c>
      <c r="BW386" s="1">
        <v>3.5</v>
      </c>
      <c r="BX386" s="17">
        <v>1</v>
      </c>
      <c r="BY386" s="1">
        <v>2</v>
      </c>
      <c r="BZ386" s="1">
        <v>54.8</v>
      </c>
      <c r="CA386" s="1">
        <v>142</v>
      </c>
      <c r="CB386" s="24">
        <v>2</v>
      </c>
      <c r="CC386" s="24">
        <v>76</v>
      </c>
      <c r="CD386" s="48">
        <f t="shared" si="165"/>
        <v>1.52</v>
      </c>
      <c r="CE386" s="48">
        <v>2</v>
      </c>
      <c r="CF386" s="25">
        <v>0</v>
      </c>
      <c r="CG386" s="17">
        <v>0</v>
      </c>
      <c r="CH386" s="17">
        <v>0</v>
      </c>
      <c r="CI386" s="17">
        <v>0</v>
      </c>
      <c r="CJ386" s="17">
        <v>0</v>
      </c>
      <c r="CK386" s="17">
        <v>76</v>
      </c>
      <c r="CL386" s="1">
        <f t="shared" si="168"/>
        <v>1.52</v>
      </c>
      <c r="CM386" s="22">
        <v>12.7</v>
      </c>
      <c r="CN386" s="17">
        <v>1</v>
      </c>
      <c r="CO386" s="1">
        <v>72.8</v>
      </c>
      <c r="CP386" s="17">
        <v>4</v>
      </c>
      <c r="CQ386" s="1">
        <f t="shared" si="164"/>
        <v>7.28</v>
      </c>
      <c r="CR386" s="1">
        <v>1.11</v>
      </c>
      <c r="CS386" s="1">
        <f t="shared" si="166"/>
        <v>11.1</v>
      </c>
      <c r="CT386" s="107">
        <v>1</v>
      </c>
      <c r="CU386" s="22">
        <v>36</v>
      </c>
      <c r="CV386" s="107">
        <v>2</v>
      </c>
      <c r="CW386" s="22">
        <v>35.4</v>
      </c>
      <c r="CX386" s="26">
        <f t="shared" si="155"/>
        <v>1.54900326202579</v>
      </c>
      <c r="CY386" s="27">
        <f t="shared" si="156"/>
        <v>1.02234215293702</v>
      </c>
      <c r="CZ386" s="26">
        <f t="shared" si="157"/>
        <v>3.06</v>
      </c>
      <c r="DA386" s="28">
        <f t="shared" si="158"/>
        <v>-2.03765784706298</v>
      </c>
      <c r="DB386" s="22">
        <v>2</v>
      </c>
      <c r="DC386" s="1">
        <v>1</v>
      </c>
      <c r="DD386" s="17">
        <v>2</v>
      </c>
      <c r="DE386" s="29">
        <f t="shared" si="176"/>
        <v>0</v>
      </c>
      <c r="DF386" s="29">
        <v>0</v>
      </c>
      <c r="DG386" s="1">
        <v>32</v>
      </c>
      <c r="DH386" s="1">
        <f t="shared" si="167"/>
        <v>3.2</v>
      </c>
      <c r="DI386" s="1">
        <v>34</v>
      </c>
      <c r="DJ386" s="1">
        <f t="shared" si="159"/>
        <v>3.4</v>
      </c>
      <c r="DK386" s="17">
        <v>2</v>
      </c>
      <c r="DL386" s="1">
        <v>91</v>
      </c>
      <c r="DM386" s="1">
        <v>41</v>
      </c>
      <c r="DN386" s="1">
        <f t="shared" si="169"/>
        <v>4.1</v>
      </c>
      <c r="DO386" s="1">
        <v>4033</v>
      </c>
      <c r="DP386" s="1">
        <v>2</v>
      </c>
      <c r="DQ386" s="1">
        <f t="shared" si="170"/>
        <v>4.033</v>
      </c>
      <c r="DR386" s="1">
        <v>85</v>
      </c>
      <c r="DS386" s="25">
        <v>7.1</v>
      </c>
      <c r="DT386" s="1" t="s">
        <v>260</v>
      </c>
      <c r="DU386" s="1">
        <v>1</v>
      </c>
      <c r="DV386" s="1">
        <v>6</v>
      </c>
      <c r="DW386" s="1">
        <v>1</v>
      </c>
      <c r="DX386" s="20">
        <v>7.57</v>
      </c>
      <c r="DY386" s="1">
        <v>70.8</v>
      </c>
      <c r="DZ386" s="30">
        <v>134</v>
      </c>
      <c r="EA386" s="1">
        <v>72</v>
      </c>
      <c r="EB386" s="1">
        <v>12.7</v>
      </c>
      <c r="EC386" s="1">
        <v>72.8</v>
      </c>
      <c r="ED386" s="1">
        <v>1.11</v>
      </c>
      <c r="EE386" s="1">
        <v>32</v>
      </c>
      <c r="EF386" s="1">
        <v>53.7</v>
      </c>
      <c r="EG386" s="26">
        <f t="shared" si="177"/>
        <v>1.72997428569956</v>
      </c>
      <c r="EH386" s="26">
        <f t="shared" si="178"/>
        <v>1.14178302856171</v>
      </c>
      <c r="EI386" s="1">
        <f t="shared" si="179"/>
        <v>2.72</v>
      </c>
      <c r="EJ386" s="28">
        <f t="shared" si="180"/>
        <v>-1.57821697143829</v>
      </c>
      <c r="EK386" s="22">
        <v>2</v>
      </c>
      <c r="EL386" s="1">
        <v>2</v>
      </c>
      <c r="EM386" s="1">
        <v>158</v>
      </c>
      <c r="EN386" s="1">
        <v>315</v>
      </c>
      <c r="EO386" s="1">
        <v>87</v>
      </c>
      <c r="EP386" s="1">
        <v>31</v>
      </c>
      <c r="EQ386" s="1">
        <v>4037</v>
      </c>
      <c r="ER386" s="25">
        <v>80</v>
      </c>
      <c r="ES386" s="23"/>
      <c r="ET386" s="1">
        <v>1</v>
      </c>
      <c r="EU386" s="1">
        <v>3.93</v>
      </c>
      <c r="EV386" s="1">
        <v>51.1</v>
      </c>
      <c r="EW386" s="30">
        <v>112</v>
      </c>
      <c r="EX386" s="1">
        <v>73</v>
      </c>
      <c r="EY386" s="1">
        <v>12.9</v>
      </c>
      <c r="EZ386" s="1">
        <v>70.6</v>
      </c>
      <c r="FA386" s="1">
        <v>1.13</v>
      </c>
      <c r="FB386" s="1">
        <v>31</v>
      </c>
      <c r="FC386" s="1">
        <v>37.4</v>
      </c>
      <c r="FD386" s="1">
        <v>76</v>
      </c>
      <c r="FE386" s="1">
        <v>49</v>
      </c>
      <c r="FF386" s="1">
        <v>79</v>
      </c>
      <c r="FG386" s="1">
        <v>30</v>
      </c>
      <c r="FH386" s="1">
        <v>3261</v>
      </c>
      <c r="FI386" s="1">
        <v>78</v>
      </c>
      <c r="FK386" s="20">
        <v>37.6</v>
      </c>
      <c r="FL386" s="1">
        <v>36.7</v>
      </c>
      <c r="FN386" s="31">
        <v>1</v>
      </c>
      <c r="FO386" s="32">
        <v>0</v>
      </c>
      <c r="FP386" s="1">
        <v>2</v>
      </c>
      <c r="FQ386" s="1">
        <v>1</v>
      </c>
      <c r="FR386" s="1">
        <v>0</v>
      </c>
      <c r="FS386" s="1">
        <v>0</v>
      </c>
      <c r="FT386" s="1">
        <f t="shared" si="160"/>
        <v>0</v>
      </c>
      <c r="FU386" s="1">
        <v>0</v>
      </c>
      <c r="FV386" s="1">
        <f t="shared" si="161"/>
        <v>0</v>
      </c>
      <c r="FW386" s="1">
        <v>0</v>
      </c>
      <c r="FX386" s="1">
        <v>0</v>
      </c>
      <c r="FY386" s="17">
        <v>0</v>
      </c>
      <c r="FZ386" s="1">
        <v>0</v>
      </c>
      <c r="GB386" s="1">
        <v>0</v>
      </c>
      <c r="GC386" s="1">
        <v>0</v>
      </c>
      <c r="GD386" s="1">
        <v>0</v>
      </c>
      <c r="GE386" s="1">
        <v>0</v>
      </c>
      <c r="GG386" s="1">
        <v>0</v>
      </c>
      <c r="GH386" s="1">
        <v>0</v>
      </c>
      <c r="GI386" s="1">
        <v>1</v>
      </c>
      <c r="GJ386" s="1">
        <v>0</v>
      </c>
      <c r="GK386" s="1" t="s">
        <v>1149</v>
      </c>
      <c r="GL386" s="1">
        <v>0</v>
      </c>
      <c r="GM386" s="32">
        <v>0</v>
      </c>
      <c r="GN386" s="17">
        <v>0</v>
      </c>
      <c r="GO386" s="1">
        <v>1</v>
      </c>
      <c r="GP386" s="1">
        <v>0</v>
      </c>
      <c r="GQ386" s="1">
        <v>0</v>
      </c>
      <c r="GR386" s="1">
        <v>0</v>
      </c>
      <c r="GS386" s="1">
        <v>0</v>
      </c>
      <c r="GT386" s="32">
        <v>0</v>
      </c>
      <c r="GU386" s="32">
        <v>0</v>
      </c>
      <c r="GV386" s="1">
        <v>0</v>
      </c>
      <c r="GW386" s="1">
        <v>0</v>
      </c>
      <c r="GX386" s="157">
        <v>0</v>
      </c>
      <c r="GY386" s="1">
        <v>0</v>
      </c>
      <c r="GZ386" s="17">
        <v>0</v>
      </c>
      <c r="HA386" s="25">
        <v>0</v>
      </c>
      <c r="HB386" s="1">
        <v>0</v>
      </c>
      <c r="HC386" s="17">
        <v>0</v>
      </c>
      <c r="HD386" s="170">
        <v>1</v>
      </c>
      <c r="HE386" s="17">
        <v>0</v>
      </c>
      <c r="HF386" s="17">
        <v>0</v>
      </c>
      <c r="HG386" s="17">
        <v>0</v>
      </c>
      <c r="HH386" s="1">
        <v>1</v>
      </c>
      <c r="HI386" s="1">
        <v>0</v>
      </c>
      <c r="HJ386" s="17" t="s">
        <v>1510</v>
      </c>
      <c r="HL386" s="1">
        <v>0</v>
      </c>
      <c r="HM386" s="1">
        <v>0</v>
      </c>
      <c r="HN386" s="1">
        <v>0</v>
      </c>
      <c r="HO386" s="1">
        <v>0</v>
      </c>
      <c r="HP386" s="1">
        <v>0</v>
      </c>
      <c r="HQ386" s="1">
        <v>0</v>
      </c>
      <c r="HR386" s="32">
        <v>0</v>
      </c>
      <c r="HS386" s="1">
        <v>0</v>
      </c>
      <c r="HT386" s="32">
        <v>0</v>
      </c>
      <c r="HU386" s="32">
        <v>0</v>
      </c>
      <c r="HW386" s="32">
        <v>0</v>
      </c>
      <c r="HX386" s="32">
        <v>0</v>
      </c>
      <c r="HY386" s="1">
        <f t="shared" si="162"/>
        <v>0</v>
      </c>
      <c r="HZ386" s="1">
        <v>0</v>
      </c>
      <c r="IA386" s="1">
        <f t="shared" si="163"/>
        <v>0</v>
      </c>
      <c r="IB386" s="1">
        <v>0</v>
      </c>
      <c r="IC386" s="1">
        <v>0</v>
      </c>
      <c r="ID386" s="23" t="s">
        <v>1511</v>
      </c>
      <c r="IE386" s="23"/>
      <c r="IF386" s="23"/>
      <c r="IG386" s="36">
        <v>3</v>
      </c>
      <c r="IH386" s="37" t="s">
        <v>242</v>
      </c>
      <c r="II386" s="179">
        <v>0</v>
      </c>
      <c r="IJ386" s="1" t="s">
        <v>1512</v>
      </c>
      <c r="IL386" s="38" t="s">
        <v>242</v>
      </c>
      <c r="IM386" s="1">
        <v>0</v>
      </c>
      <c r="IN386" s="1">
        <v>0</v>
      </c>
      <c r="IO386" s="1">
        <v>5.57</v>
      </c>
      <c r="IQ386" s="1">
        <v>3.63</v>
      </c>
      <c r="IR386" s="1">
        <v>52</v>
      </c>
      <c r="IS386" s="1">
        <v>131</v>
      </c>
      <c r="IT386" s="1">
        <v>75</v>
      </c>
      <c r="IU386" s="1">
        <v>13.5</v>
      </c>
      <c r="IV386" s="1">
        <v>64.6</v>
      </c>
      <c r="IW386" s="1">
        <v>1.18</v>
      </c>
      <c r="IX386" s="1">
        <v>34</v>
      </c>
      <c r="IY386" s="1">
        <v>31.9</v>
      </c>
      <c r="IZ386" s="1">
        <v>19</v>
      </c>
      <c r="JA386" s="1">
        <v>23</v>
      </c>
      <c r="JB386" s="1">
        <v>84</v>
      </c>
      <c r="JC386" s="1">
        <v>28</v>
      </c>
      <c r="JD386" s="1">
        <v>4115</v>
      </c>
      <c r="JE386" s="23">
        <v>75</v>
      </c>
      <c r="JI386" s="38" t="s">
        <v>242</v>
      </c>
      <c r="JN386" s="23"/>
    </row>
    <row r="387" s="3" customFormat="1" ht="45" spans="2:274">
      <c r="B387" s="54"/>
      <c r="C387" s="54"/>
      <c r="E387" s="54">
        <v>3</v>
      </c>
      <c r="F387" s="49">
        <v>2</v>
      </c>
      <c r="G387" s="66">
        <v>3</v>
      </c>
      <c r="H387" s="66">
        <v>1</v>
      </c>
      <c r="I387" s="71">
        <v>66.4907649558679</v>
      </c>
      <c r="J387" s="47">
        <v>2</v>
      </c>
      <c r="K387" s="68">
        <f t="shared" si="154"/>
        <v>6.64907649558679</v>
      </c>
      <c r="L387" s="49">
        <v>4</v>
      </c>
      <c r="M387" s="79">
        <v>19845</v>
      </c>
      <c r="N387" s="66">
        <v>1</v>
      </c>
      <c r="O387" s="66">
        <v>1</v>
      </c>
      <c r="P387" s="66">
        <v>1</v>
      </c>
      <c r="Q387" s="66">
        <v>2</v>
      </c>
      <c r="R387" s="1">
        <v>1</v>
      </c>
      <c r="S387" s="19">
        <v>382</v>
      </c>
      <c r="T387" s="83">
        <v>385</v>
      </c>
      <c r="U387" s="3">
        <v>2</v>
      </c>
      <c r="V387" s="3">
        <v>2</v>
      </c>
      <c r="W387" s="1">
        <v>2</v>
      </c>
      <c r="X387" s="1">
        <v>1</v>
      </c>
      <c r="Z387" s="92">
        <v>44131</v>
      </c>
      <c r="AA387" s="66">
        <v>75</v>
      </c>
      <c r="AB387" s="66" t="s">
        <v>1513</v>
      </c>
      <c r="AC387" s="3">
        <v>27.42</v>
      </c>
      <c r="AD387" s="1">
        <v>2</v>
      </c>
      <c r="AE387" s="95" t="s">
        <v>390</v>
      </c>
      <c r="AF387" s="94"/>
      <c r="AG387" s="94" t="s">
        <v>255</v>
      </c>
      <c r="AH387" s="94">
        <v>3</v>
      </c>
      <c r="AI387" s="21">
        <v>3</v>
      </c>
      <c r="AJ387" s="94">
        <v>0.8</v>
      </c>
      <c r="AK387" s="66">
        <v>0.8</v>
      </c>
      <c r="AL387" s="22">
        <v>1</v>
      </c>
      <c r="AM387" s="3">
        <v>1</v>
      </c>
      <c r="AN387" s="3">
        <v>1</v>
      </c>
      <c r="AO387" s="3" t="s">
        <v>817</v>
      </c>
      <c r="AP387" s="3">
        <v>0</v>
      </c>
      <c r="AQ387" s="66">
        <v>5</v>
      </c>
      <c r="AR387" s="3">
        <v>3</v>
      </c>
      <c r="AS387" s="3">
        <v>2</v>
      </c>
      <c r="AT387" s="66" t="s">
        <v>285</v>
      </c>
      <c r="AU387" s="3">
        <v>3</v>
      </c>
      <c r="AV387" s="3">
        <v>2</v>
      </c>
      <c r="AW387" s="3">
        <v>0</v>
      </c>
      <c r="AX387" s="3">
        <v>1</v>
      </c>
      <c r="AY387" s="3">
        <v>1</v>
      </c>
      <c r="AZ387" s="3">
        <v>0</v>
      </c>
      <c r="BA387" s="1">
        <v>0</v>
      </c>
      <c r="BB387" s="66">
        <v>0</v>
      </c>
      <c r="BC387" s="22">
        <v>0</v>
      </c>
      <c r="BD387" s="3">
        <v>0</v>
      </c>
      <c r="BF387" s="3">
        <v>0</v>
      </c>
      <c r="BG387" s="3">
        <v>0</v>
      </c>
      <c r="BH387" s="17">
        <v>0</v>
      </c>
      <c r="BI387" s="3">
        <v>0</v>
      </c>
      <c r="BJ387" s="66">
        <v>0</v>
      </c>
      <c r="BK387" s="118">
        <v>1</v>
      </c>
      <c r="BL387" s="3">
        <v>0</v>
      </c>
      <c r="BM387" s="3">
        <v>0</v>
      </c>
      <c r="BN387" s="3">
        <v>1</v>
      </c>
      <c r="BO387" s="3">
        <v>0</v>
      </c>
      <c r="BP387" s="1">
        <v>1</v>
      </c>
      <c r="BQ387" s="66">
        <v>1</v>
      </c>
      <c r="BR387" s="3">
        <v>4.32</v>
      </c>
      <c r="BS387" s="1">
        <v>1</v>
      </c>
      <c r="BT387" s="1">
        <v>2</v>
      </c>
      <c r="BU387" s="1">
        <v>2</v>
      </c>
      <c r="BW387" s="3">
        <v>4.23</v>
      </c>
      <c r="BX387" s="1">
        <v>2</v>
      </c>
      <c r="BY387" s="1">
        <v>2</v>
      </c>
      <c r="BZ387" s="3">
        <v>57.3</v>
      </c>
      <c r="CA387" s="3">
        <v>138</v>
      </c>
      <c r="CB387" s="24">
        <v>2</v>
      </c>
      <c r="CC387" s="3">
        <v>75</v>
      </c>
      <c r="CD387" s="48">
        <f t="shared" si="165"/>
        <v>1.5</v>
      </c>
      <c r="CE387" s="48">
        <v>2</v>
      </c>
      <c r="CF387" s="129">
        <v>0</v>
      </c>
      <c r="CG387" s="3">
        <v>0</v>
      </c>
      <c r="CH387" s="3">
        <v>0</v>
      </c>
      <c r="CI387" s="3">
        <v>0</v>
      </c>
      <c r="CJ387" s="3">
        <v>0</v>
      </c>
      <c r="CK387" s="3">
        <v>75</v>
      </c>
      <c r="CL387" s="1">
        <f t="shared" si="168"/>
        <v>1.5</v>
      </c>
      <c r="CM387" s="3">
        <v>13.8</v>
      </c>
      <c r="CN387" s="17">
        <v>1</v>
      </c>
      <c r="CO387" s="3">
        <v>64.9</v>
      </c>
      <c r="CP387" s="1">
        <v>3</v>
      </c>
      <c r="CQ387" s="1">
        <f t="shared" si="164"/>
        <v>6.49</v>
      </c>
      <c r="CR387" s="3">
        <v>1.21</v>
      </c>
      <c r="CS387" s="1">
        <f t="shared" si="166"/>
        <v>12.1</v>
      </c>
      <c r="CT387" s="22">
        <v>2</v>
      </c>
      <c r="CU387" s="3">
        <v>35</v>
      </c>
      <c r="CV387" s="107">
        <v>2</v>
      </c>
      <c r="CW387" s="3">
        <v>47.1</v>
      </c>
      <c r="CX387" s="26">
        <f t="shared" si="155"/>
        <v>1.6730209071289</v>
      </c>
      <c r="CY387" s="27">
        <f t="shared" si="156"/>
        <v>1.10419379870507</v>
      </c>
      <c r="CZ387" s="26">
        <f t="shared" si="157"/>
        <v>2.975</v>
      </c>
      <c r="DA387" s="28">
        <f t="shared" si="158"/>
        <v>-1.87080620129493</v>
      </c>
      <c r="DB387" s="22">
        <v>2</v>
      </c>
      <c r="DC387" s="1">
        <v>1</v>
      </c>
      <c r="DD387" s="66">
        <v>2</v>
      </c>
      <c r="DE387" s="29">
        <f t="shared" si="176"/>
        <v>0</v>
      </c>
      <c r="DF387" s="29">
        <v>0</v>
      </c>
      <c r="DG387" s="3">
        <v>21</v>
      </c>
      <c r="DH387" s="1">
        <f t="shared" si="167"/>
        <v>2.1</v>
      </c>
      <c r="DI387" s="3">
        <v>24</v>
      </c>
      <c r="DJ387" s="1">
        <f t="shared" si="159"/>
        <v>2.4</v>
      </c>
      <c r="DK387" s="17">
        <v>2</v>
      </c>
      <c r="DL387" s="3">
        <v>99</v>
      </c>
      <c r="DM387" s="3">
        <v>18</v>
      </c>
      <c r="DN387" s="1">
        <f t="shared" si="169"/>
        <v>1.8</v>
      </c>
      <c r="DO387" s="3">
        <v>4672</v>
      </c>
      <c r="DP387" s="1">
        <v>2</v>
      </c>
      <c r="DQ387" s="1">
        <f t="shared" si="170"/>
        <v>4.672</v>
      </c>
      <c r="DR387" s="3">
        <v>76</v>
      </c>
      <c r="DS387" s="129">
        <v>4.9</v>
      </c>
      <c r="DT387" s="3" t="s">
        <v>308</v>
      </c>
      <c r="DU387" s="3">
        <v>2</v>
      </c>
      <c r="DV387" s="3">
        <v>7</v>
      </c>
      <c r="DW387" s="1">
        <v>2</v>
      </c>
      <c r="DX387" s="95">
        <v>5.72</v>
      </c>
      <c r="DY387" s="3">
        <v>76.5</v>
      </c>
      <c r="DZ387" s="30">
        <v>141</v>
      </c>
      <c r="EA387" s="3">
        <v>75</v>
      </c>
      <c r="EB387" s="3">
        <v>13.4</v>
      </c>
      <c r="EC387" s="3">
        <v>65.5</v>
      </c>
      <c r="ED387" s="3">
        <v>1.17</v>
      </c>
      <c r="EE387" s="3">
        <v>35</v>
      </c>
      <c r="EF387" s="3">
        <v>57.6</v>
      </c>
      <c r="EG387" s="26">
        <f t="shared" si="177"/>
        <v>1.76042248342321</v>
      </c>
      <c r="EH387" s="26">
        <f t="shared" si="178"/>
        <v>1.16187883905932</v>
      </c>
      <c r="EI387" s="1">
        <f t="shared" si="179"/>
        <v>2.975</v>
      </c>
      <c r="EJ387" s="28">
        <f t="shared" si="180"/>
        <v>-1.81312116094068</v>
      </c>
      <c r="EK387" s="22">
        <v>2</v>
      </c>
      <c r="EL387" s="1">
        <v>2</v>
      </c>
      <c r="EM387" s="3">
        <v>48</v>
      </c>
      <c r="EN387" s="3">
        <v>77</v>
      </c>
      <c r="EO387" s="3">
        <v>99</v>
      </c>
      <c r="EP387" s="3">
        <v>16</v>
      </c>
      <c r="EQ387" s="3">
        <v>4359</v>
      </c>
      <c r="ER387" s="129">
        <v>74</v>
      </c>
      <c r="ES387" s="118"/>
      <c r="ET387" s="3">
        <v>1</v>
      </c>
      <c r="EU387" s="3">
        <v>4.5</v>
      </c>
      <c r="EV387" s="3">
        <v>60.2</v>
      </c>
      <c r="EW387" s="30">
        <v>135</v>
      </c>
      <c r="EX387" s="3">
        <v>85</v>
      </c>
      <c r="EY387" s="3">
        <v>14.1</v>
      </c>
      <c r="EZ387" s="3">
        <v>62.4</v>
      </c>
      <c r="FA387" s="3">
        <v>1.23</v>
      </c>
      <c r="FB387" s="3">
        <v>32</v>
      </c>
      <c r="FC387" s="3">
        <v>40.9</v>
      </c>
      <c r="FD387" s="3">
        <v>29</v>
      </c>
      <c r="FE387" s="3">
        <v>30</v>
      </c>
      <c r="FF387" s="3">
        <v>93</v>
      </c>
      <c r="FG387" s="3">
        <v>19</v>
      </c>
      <c r="FH387" s="3">
        <v>3400</v>
      </c>
      <c r="FI387" s="3">
        <v>72</v>
      </c>
      <c r="FK387" s="95">
        <v>36.8</v>
      </c>
      <c r="FL387" s="3">
        <v>36.6</v>
      </c>
      <c r="FM387" s="1"/>
      <c r="FN387" s="31">
        <v>0</v>
      </c>
      <c r="FO387" s="32">
        <v>0</v>
      </c>
      <c r="FP387" s="3">
        <v>2</v>
      </c>
      <c r="FQ387" s="1">
        <v>1</v>
      </c>
      <c r="FR387" s="3">
        <v>0</v>
      </c>
      <c r="FS387" s="1">
        <v>0</v>
      </c>
      <c r="FT387" s="1">
        <f t="shared" si="160"/>
        <v>0</v>
      </c>
      <c r="FU387" s="66">
        <v>0</v>
      </c>
      <c r="FV387" s="1">
        <f t="shared" si="161"/>
        <v>0</v>
      </c>
      <c r="FW387" s="1">
        <v>0</v>
      </c>
      <c r="FX387" s="1">
        <v>0</v>
      </c>
      <c r="FY387" s="17">
        <v>0</v>
      </c>
      <c r="FZ387" s="1">
        <v>0</v>
      </c>
      <c r="GA387" s="17"/>
      <c r="GB387" s="1">
        <v>0</v>
      </c>
      <c r="GC387" s="17">
        <v>0</v>
      </c>
      <c r="GD387" s="17">
        <v>0</v>
      </c>
      <c r="GE387" s="1">
        <v>0</v>
      </c>
      <c r="GF387" s="17"/>
      <c r="GG387" s="1">
        <v>0</v>
      </c>
      <c r="GH387" s="17">
        <v>0</v>
      </c>
      <c r="GI387" s="17">
        <v>0</v>
      </c>
      <c r="GJ387" s="1">
        <v>0</v>
      </c>
      <c r="GK387" s="3">
        <v>0</v>
      </c>
      <c r="GL387" s="3">
        <v>0</v>
      </c>
      <c r="GM387" s="32">
        <v>0</v>
      </c>
      <c r="GN387" s="17">
        <v>0</v>
      </c>
      <c r="GO387" s="66">
        <v>0</v>
      </c>
      <c r="GP387" s="1">
        <v>0</v>
      </c>
      <c r="GQ387" s="1">
        <v>0</v>
      </c>
      <c r="GR387" s="66">
        <v>0</v>
      </c>
      <c r="GS387" s="1">
        <v>0</v>
      </c>
      <c r="GT387" s="32">
        <v>0</v>
      </c>
      <c r="GU387" s="32">
        <v>0</v>
      </c>
      <c r="GV387" s="3">
        <v>0</v>
      </c>
      <c r="GW387" s="3">
        <v>0</v>
      </c>
      <c r="GX387" s="157">
        <v>0</v>
      </c>
      <c r="GY387" s="66">
        <v>0</v>
      </c>
      <c r="GZ387" s="17">
        <v>0</v>
      </c>
      <c r="HA387" s="129">
        <v>0</v>
      </c>
      <c r="HB387" s="3">
        <v>0</v>
      </c>
      <c r="HC387" s="17">
        <v>0</v>
      </c>
      <c r="HD387" s="170">
        <v>0</v>
      </c>
      <c r="HE387" s="17">
        <v>0</v>
      </c>
      <c r="HF387" s="17">
        <v>0</v>
      </c>
      <c r="HG387" s="17">
        <v>0</v>
      </c>
      <c r="HH387" s="17">
        <v>0</v>
      </c>
      <c r="HI387" s="17">
        <v>0</v>
      </c>
      <c r="HL387" s="3">
        <v>0</v>
      </c>
      <c r="HM387" s="3">
        <v>0</v>
      </c>
      <c r="HN387" s="3">
        <v>0</v>
      </c>
      <c r="HO387" s="3">
        <v>0</v>
      </c>
      <c r="HP387" s="3">
        <v>0</v>
      </c>
      <c r="HQ387" s="3">
        <v>0</v>
      </c>
      <c r="HR387" s="32">
        <v>0</v>
      </c>
      <c r="HS387" s="1">
        <v>0</v>
      </c>
      <c r="HT387" s="32">
        <v>0</v>
      </c>
      <c r="HU387" s="32">
        <v>0</v>
      </c>
      <c r="HV387" s="1"/>
      <c r="HW387" s="32">
        <v>0</v>
      </c>
      <c r="HX387" s="32">
        <v>0</v>
      </c>
      <c r="HY387" s="1">
        <f t="shared" si="162"/>
        <v>0</v>
      </c>
      <c r="HZ387" s="1">
        <v>0</v>
      </c>
      <c r="IA387" s="1">
        <f t="shared" si="163"/>
        <v>0</v>
      </c>
      <c r="IB387" s="1">
        <v>0</v>
      </c>
      <c r="IC387" s="3">
        <v>0</v>
      </c>
      <c r="ID387" s="118">
        <v>0</v>
      </c>
      <c r="IE387" s="118"/>
      <c r="IF387" s="118"/>
      <c r="IG387" s="115">
        <v>1</v>
      </c>
      <c r="IH387" s="118" t="s">
        <v>242</v>
      </c>
      <c r="II387" s="179">
        <v>0</v>
      </c>
      <c r="IJ387" s="3" t="s">
        <v>1514</v>
      </c>
      <c r="IK387" s="3" t="s">
        <v>439</v>
      </c>
      <c r="IL387" s="3" t="s">
        <v>242</v>
      </c>
      <c r="JE387" s="118"/>
      <c r="JI387" s="3" t="s">
        <v>242</v>
      </c>
      <c r="JN387" s="118"/>
    </row>
    <row r="388" s="1" customFormat="1" ht="60" spans="1:274">
      <c r="A388" s="17">
        <v>225</v>
      </c>
      <c r="B388" s="49">
        <v>3001337576</v>
      </c>
      <c r="C388" s="49" t="s">
        <v>1515</v>
      </c>
      <c r="E388" s="49">
        <v>3</v>
      </c>
      <c r="F388" s="49">
        <v>2</v>
      </c>
      <c r="G388" s="17">
        <v>3</v>
      </c>
      <c r="H388" s="1">
        <v>1</v>
      </c>
      <c r="I388" s="71">
        <v>54.074617950122</v>
      </c>
      <c r="J388" s="47">
        <v>1</v>
      </c>
      <c r="K388" s="68">
        <f t="shared" ref="K388:K451" si="181">I388/10</f>
        <v>5.4074617950122</v>
      </c>
      <c r="L388" s="49">
        <v>3</v>
      </c>
      <c r="M388" s="78">
        <v>24289</v>
      </c>
      <c r="N388" s="1">
        <v>1</v>
      </c>
      <c r="O388" s="1">
        <v>0</v>
      </c>
      <c r="P388" s="1">
        <v>1</v>
      </c>
      <c r="Q388" s="1">
        <v>0</v>
      </c>
      <c r="R388" s="1">
        <v>0</v>
      </c>
      <c r="S388" s="19">
        <v>383</v>
      </c>
      <c r="T388" s="83">
        <v>386</v>
      </c>
      <c r="U388" s="1">
        <v>1</v>
      </c>
      <c r="V388" s="1">
        <v>1</v>
      </c>
      <c r="W388" s="1">
        <v>1</v>
      </c>
      <c r="X388" s="1">
        <v>1</v>
      </c>
      <c r="Z388" s="88">
        <v>44040</v>
      </c>
      <c r="AA388" s="17">
        <v>166</v>
      </c>
      <c r="AB388" s="17" t="s">
        <v>1516</v>
      </c>
      <c r="AC388" s="1">
        <v>26.79</v>
      </c>
      <c r="AD388" s="1">
        <v>2</v>
      </c>
      <c r="AE388" s="20" t="s">
        <v>387</v>
      </c>
      <c r="AF388" s="16"/>
      <c r="AG388" s="16" t="s">
        <v>251</v>
      </c>
      <c r="AH388" s="16">
        <v>2</v>
      </c>
      <c r="AI388" s="21">
        <v>2</v>
      </c>
      <c r="AJ388" s="16">
        <v>1.3</v>
      </c>
      <c r="AK388" s="17">
        <v>1.3</v>
      </c>
      <c r="AL388" s="22">
        <v>1</v>
      </c>
      <c r="AM388" s="1">
        <v>1</v>
      </c>
      <c r="AN388" s="1">
        <v>1</v>
      </c>
      <c r="AO388" s="1">
        <v>0</v>
      </c>
      <c r="AP388" s="1">
        <v>0</v>
      </c>
      <c r="AQ388" s="17">
        <v>1</v>
      </c>
      <c r="AR388" s="1">
        <v>1</v>
      </c>
      <c r="AS388" s="1">
        <v>1</v>
      </c>
      <c r="AT388" s="17">
        <v>0</v>
      </c>
      <c r="AU388" s="17">
        <v>0</v>
      </c>
      <c r="AV388" s="17">
        <v>0</v>
      </c>
      <c r="AW388" s="1">
        <v>0</v>
      </c>
      <c r="AX388" s="1">
        <v>1</v>
      </c>
      <c r="AY388" s="66">
        <v>1</v>
      </c>
      <c r="AZ388" s="3">
        <v>0.5</v>
      </c>
      <c r="BA388" s="1">
        <v>0.5</v>
      </c>
      <c r="BB388" s="22">
        <v>1</v>
      </c>
      <c r="BC388" s="22">
        <v>0</v>
      </c>
      <c r="BD388" s="22">
        <v>0</v>
      </c>
      <c r="BE388" s="22"/>
      <c r="BF388" s="1">
        <v>0</v>
      </c>
      <c r="BG388" s="1">
        <v>0</v>
      </c>
      <c r="BH388" s="17">
        <v>0</v>
      </c>
      <c r="BI388" s="1">
        <v>0</v>
      </c>
      <c r="BJ388" s="17">
        <v>0</v>
      </c>
      <c r="BK388" s="23">
        <v>1</v>
      </c>
      <c r="BL388" s="1">
        <v>0</v>
      </c>
      <c r="BM388" s="1">
        <v>0</v>
      </c>
      <c r="BN388" s="1">
        <v>1</v>
      </c>
      <c r="BO388" s="1">
        <v>0</v>
      </c>
      <c r="BP388" s="1">
        <v>1</v>
      </c>
      <c r="BQ388" s="1">
        <v>1</v>
      </c>
      <c r="BR388" s="1">
        <v>11.57</v>
      </c>
      <c r="BS388" s="1">
        <v>1</v>
      </c>
      <c r="BT388" s="1">
        <v>2</v>
      </c>
      <c r="BU388" s="1">
        <v>3</v>
      </c>
      <c r="BW388" s="1">
        <v>8.87</v>
      </c>
      <c r="BX388" s="1">
        <v>2</v>
      </c>
      <c r="BY388" s="66">
        <v>3</v>
      </c>
      <c r="BZ388" s="1">
        <v>42</v>
      </c>
      <c r="CA388" s="1">
        <v>147</v>
      </c>
      <c r="CB388" s="24">
        <v>2</v>
      </c>
      <c r="CC388" s="24">
        <v>166</v>
      </c>
      <c r="CD388" s="48">
        <f t="shared" si="165"/>
        <v>3.32</v>
      </c>
      <c r="CE388" s="48">
        <v>3</v>
      </c>
      <c r="CF388" s="25">
        <v>0</v>
      </c>
      <c r="CG388" s="17">
        <v>0</v>
      </c>
      <c r="CH388" s="17">
        <v>0</v>
      </c>
      <c r="CI388" s="17">
        <v>0</v>
      </c>
      <c r="CJ388" s="17">
        <v>0</v>
      </c>
      <c r="CK388" s="17">
        <v>166</v>
      </c>
      <c r="CL388" s="1">
        <f t="shared" si="168"/>
        <v>3.32</v>
      </c>
      <c r="CM388" s="22">
        <v>11.5</v>
      </c>
      <c r="CN388" s="17">
        <v>1</v>
      </c>
      <c r="CO388" s="1">
        <v>99.8</v>
      </c>
      <c r="CP388" s="1">
        <v>6</v>
      </c>
      <c r="CQ388" s="1">
        <f t="shared" si="164"/>
        <v>9.98</v>
      </c>
      <c r="CR388" s="1">
        <v>1</v>
      </c>
      <c r="CS388" s="1">
        <f t="shared" si="166"/>
        <v>10</v>
      </c>
      <c r="CT388" s="107">
        <v>1</v>
      </c>
      <c r="CU388" s="22">
        <v>38</v>
      </c>
      <c r="CV388" s="107">
        <v>2</v>
      </c>
      <c r="CW388" s="22">
        <v>7</v>
      </c>
      <c r="CX388" s="26">
        <f t="shared" ref="CX388:CX451" si="182">LOG10(CW388)</f>
        <v>0.845098040014257</v>
      </c>
      <c r="CY388" s="27">
        <f t="shared" ref="CY388:CY451" si="183">CX388*0.66</f>
        <v>0.55776470640941</v>
      </c>
      <c r="CZ388" s="26">
        <f t="shared" ref="CZ388:CZ451" si="184">0.085*CU388</f>
        <v>3.23</v>
      </c>
      <c r="DA388" s="28">
        <f t="shared" ref="DA388:DA451" si="185">CY388-CZ388</f>
        <v>-2.67223529359059</v>
      </c>
      <c r="DB388" s="107">
        <v>1</v>
      </c>
      <c r="DC388" s="1">
        <v>1</v>
      </c>
      <c r="DD388" s="17">
        <v>1</v>
      </c>
      <c r="DE388" s="29">
        <f t="shared" si="176"/>
        <v>0</v>
      </c>
      <c r="DF388" s="29">
        <v>0</v>
      </c>
      <c r="DG388" s="1">
        <v>19</v>
      </c>
      <c r="DH388" s="1">
        <f t="shared" si="167"/>
        <v>1.9</v>
      </c>
      <c r="DI388" s="1">
        <v>17</v>
      </c>
      <c r="DJ388" s="1">
        <f t="shared" ref="DJ388:DJ451" si="186">DI388/10</f>
        <v>1.7</v>
      </c>
      <c r="DK388" s="17">
        <v>1</v>
      </c>
      <c r="DL388" s="1">
        <v>65</v>
      </c>
      <c r="DM388" s="1">
        <v>35</v>
      </c>
      <c r="DN388" s="1">
        <f t="shared" si="169"/>
        <v>3.5</v>
      </c>
      <c r="DO388" s="1">
        <v>8709</v>
      </c>
      <c r="DP388" s="1">
        <v>2</v>
      </c>
      <c r="DQ388" s="1">
        <f t="shared" si="170"/>
        <v>8.709</v>
      </c>
      <c r="DR388" s="1">
        <v>74</v>
      </c>
      <c r="DS388" s="25">
        <v>5.4</v>
      </c>
      <c r="DT388" s="1" t="s">
        <v>241</v>
      </c>
      <c r="DU388" s="1">
        <v>1</v>
      </c>
      <c r="DV388" s="1">
        <v>5</v>
      </c>
      <c r="DW388" s="1">
        <v>1</v>
      </c>
      <c r="DX388" s="20">
        <v>10.7</v>
      </c>
      <c r="DY388" s="1">
        <v>65</v>
      </c>
      <c r="DZ388" s="30">
        <v>145</v>
      </c>
      <c r="EA388" s="1">
        <v>158</v>
      </c>
      <c r="EB388" s="1">
        <v>12</v>
      </c>
      <c r="EC388" s="1">
        <v>88.8</v>
      </c>
      <c r="ED388" s="1">
        <v>1.04</v>
      </c>
      <c r="EE388" s="1">
        <v>41</v>
      </c>
      <c r="EF388" s="1">
        <v>12.2</v>
      </c>
      <c r="EG388" s="26">
        <f t="shared" si="177"/>
        <v>1.08635983067475</v>
      </c>
      <c r="EH388" s="26">
        <f t="shared" si="178"/>
        <v>0.716997488245334</v>
      </c>
      <c r="EI388" s="1">
        <f t="shared" si="179"/>
        <v>3.485</v>
      </c>
      <c r="EJ388" s="28">
        <f t="shared" si="180"/>
        <v>-2.76800251175467</v>
      </c>
      <c r="EK388" s="22">
        <v>1</v>
      </c>
      <c r="EL388" s="3">
        <v>1</v>
      </c>
      <c r="EM388" s="1">
        <v>127</v>
      </c>
      <c r="EN388" s="1">
        <v>147</v>
      </c>
      <c r="EO388" s="1">
        <v>66</v>
      </c>
      <c r="EP388" s="1">
        <v>32</v>
      </c>
      <c r="EQ388" s="1">
        <v>8556</v>
      </c>
      <c r="ER388" s="25">
        <v>71</v>
      </c>
      <c r="ES388" s="23"/>
      <c r="ET388" s="1">
        <v>1</v>
      </c>
      <c r="EU388" s="1">
        <v>9.13</v>
      </c>
      <c r="EV388" s="1">
        <v>44.5</v>
      </c>
      <c r="EW388" s="30">
        <v>137</v>
      </c>
      <c r="EX388" s="1">
        <v>149</v>
      </c>
      <c r="EY388" s="1">
        <v>12</v>
      </c>
      <c r="EZ388" s="1">
        <v>88.9</v>
      </c>
      <c r="FA388" s="1">
        <v>1.04</v>
      </c>
      <c r="FB388" s="1">
        <v>40</v>
      </c>
      <c r="FC388" s="1">
        <v>9.5</v>
      </c>
      <c r="FD388" s="1">
        <v>66</v>
      </c>
      <c r="FE388" s="1">
        <v>26</v>
      </c>
      <c r="FF388" s="1">
        <v>75</v>
      </c>
      <c r="FG388" s="1">
        <v>42</v>
      </c>
      <c r="FH388" s="1">
        <v>7421</v>
      </c>
      <c r="FI388" s="1">
        <v>76</v>
      </c>
      <c r="FK388" s="20">
        <v>37</v>
      </c>
      <c r="FL388" s="1">
        <v>36.9</v>
      </c>
      <c r="FN388" s="31">
        <v>0</v>
      </c>
      <c r="FO388" s="32">
        <v>0</v>
      </c>
      <c r="FP388" s="1">
        <v>1</v>
      </c>
      <c r="FQ388" s="1">
        <v>0</v>
      </c>
      <c r="FR388" s="1">
        <v>0</v>
      </c>
      <c r="FS388" s="1">
        <v>0</v>
      </c>
      <c r="FT388" s="1">
        <f t="shared" ref="FT388:FT451" si="187">FX388+GB388+GG388+GJ388+HQ388</f>
        <v>0</v>
      </c>
      <c r="FU388" s="1">
        <v>0</v>
      </c>
      <c r="FV388" s="1">
        <f t="shared" ref="FV388:FV451" si="188">FW388+FX388+FZ388+GE388+GJ388+HQ388</f>
        <v>0</v>
      </c>
      <c r="FW388" s="1">
        <v>0</v>
      </c>
      <c r="FX388" s="1">
        <v>0</v>
      </c>
      <c r="FY388" s="17">
        <v>0</v>
      </c>
      <c r="FZ388" s="1">
        <v>0</v>
      </c>
      <c r="GB388" s="1">
        <v>0</v>
      </c>
      <c r="GC388" s="1">
        <v>0</v>
      </c>
      <c r="GD388" s="17">
        <v>0</v>
      </c>
      <c r="GE388" s="1">
        <v>0</v>
      </c>
      <c r="GG388" s="1">
        <v>0</v>
      </c>
      <c r="GH388" s="1">
        <v>0</v>
      </c>
      <c r="GI388" s="17">
        <v>0</v>
      </c>
      <c r="GJ388" s="1">
        <v>0</v>
      </c>
      <c r="GK388" s="1">
        <v>0</v>
      </c>
      <c r="GL388" s="1">
        <v>0</v>
      </c>
      <c r="GM388" s="32">
        <v>0</v>
      </c>
      <c r="GN388" s="17">
        <v>0</v>
      </c>
      <c r="GO388" s="17">
        <v>0</v>
      </c>
      <c r="GP388" s="1">
        <v>0</v>
      </c>
      <c r="GQ388" s="1">
        <v>0</v>
      </c>
      <c r="GR388" s="1">
        <v>0</v>
      </c>
      <c r="GS388" s="1">
        <v>0</v>
      </c>
      <c r="GT388" s="32">
        <v>0</v>
      </c>
      <c r="GU388" s="32">
        <v>0</v>
      </c>
      <c r="GV388" s="1">
        <v>0</v>
      </c>
      <c r="GW388" s="1">
        <v>0</v>
      </c>
      <c r="GX388" s="157">
        <v>0</v>
      </c>
      <c r="GY388" s="17">
        <v>0</v>
      </c>
      <c r="GZ388" s="17">
        <v>0</v>
      </c>
      <c r="HA388" s="25">
        <v>0</v>
      </c>
      <c r="HB388" s="1">
        <v>0</v>
      </c>
      <c r="HC388" s="17">
        <v>0</v>
      </c>
      <c r="HD388" s="170">
        <v>0</v>
      </c>
      <c r="HE388" s="17">
        <v>0</v>
      </c>
      <c r="HF388" s="17">
        <v>0</v>
      </c>
      <c r="HG388" s="17">
        <v>0</v>
      </c>
      <c r="HH388" s="17">
        <v>0</v>
      </c>
      <c r="HI388" s="17">
        <v>0</v>
      </c>
      <c r="HL388" s="1">
        <v>0</v>
      </c>
      <c r="HM388" s="1">
        <v>0</v>
      </c>
      <c r="HN388" s="1">
        <v>0</v>
      </c>
      <c r="HO388" s="1">
        <v>0</v>
      </c>
      <c r="HP388" s="1">
        <v>0</v>
      </c>
      <c r="HQ388" s="1">
        <v>0</v>
      </c>
      <c r="HR388" s="32">
        <v>0</v>
      </c>
      <c r="HS388" s="1">
        <v>0</v>
      </c>
      <c r="HT388" s="32">
        <v>0</v>
      </c>
      <c r="HU388" s="32">
        <v>0</v>
      </c>
      <c r="HW388" s="32">
        <v>0</v>
      </c>
      <c r="HX388" s="32">
        <v>0</v>
      </c>
      <c r="HY388" s="1">
        <f t="shared" ref="HY388:HY451" si="189">GJ388+GN388+GT388+GU388+HE388+HG388+HQ388+HR388+HT388+HU388+HW388+HX388</f>
        <v>0</v>
      </c>
      <c r="HZ388" s="1">
        <v>0</v>
      </c>
      <c r="IA388" s="1">
        <f t="shared" ref="IA388:IA451" si="190">FS388+GN388+GT388+GU388+HE388+HG388+HR388+HT388+HU388+HW388+HX388</f>
        <v>0</v>
      </c>
      <c r="IB388" s="1">
        <v>0</v>
      </c>
      <c r="IC388" s="1">
        <v>0</v>
      </c>
      <c r="ID388" s="23">
        <v>0</v>
      </c>
      <c r="IE388" s="23"/>
      <c r="IF388" s="23"/>
      <c r="IG388" s="36">
        <v>1</v>
      </c>
      <c r="IH388" s="37" t="s">
        <v>331</v>
      </c>
      <c r="II388" s="179">
        <v>1</v>
      </c>
      <c r="IJ388" s="1" t="s">
        <v>1517</v>
      </c>
      <c r="IK388" s="1" t="s">
        <v>732</v>
      </c>
      <c r="IL388" s="38"/>
      <c r="JE388" s="23"/>
      <c r="JI388" s="38"/>
      <c r="JN388" s="23"/>
    </row>
    <row r="389" s="3" customFormat="1" ht="60" spans="2:274">
      <c r="B389" s="54"/>
      <c r="C389" s="54"/>
      <c r="E389" s="54">
        <v>3</v>
      </c>
      <c r="F389" s="49">
        <v>2</v>
      </c>
      <c r="G389" s="66">
        <v>3</v>
      </c>
      <c r="H389" s="66">
        <v>1</v>
      </c>
      <c r="I389" s="71">
        <v>54.3292349046742</v>
      </c>
      <c r="J389" s="47">
        <v>1</v>
      </c>
      <c r="K389" s="68">
        <f t="shared" si="181"/>
        <v>5.43292349046742</v>
      </c>
      <c r="L389" s="49">
        <v>3</v>
      </c>
      <c r="M389" s="79">
        <v>24289</v>
      </c>
      <c r="N389" s="66">
        <v>1</v>
      </c>
      <c r="O389" s="66">
        <v>0</v>
      </c>
      <c r="P389" s="66">
        <v>1</v>
      </c>
      <c r="Q389" s="66">
        <v>0</v>
      </c>
      <c r="R389" s="1">
        <v>0</v>
      </c>
      <c r="S389" s="19">
        <v>384</v>
      </c>
      <c r="T389" s="83">
        <v>387</v>
      </c>
      <c r="U389" s="3">
        <v>2</v>
      </c>
      <c r="V389" s="3">
        <v>2</v>
      </c>
      <c r="W389" s="1">
        <v>2</v>
      </c>
      <c r="X389" s="1">
        <v>1</v>
      </c>
      <c r="Z389" s="92">
        <v>44133</v>
      </c>
      <c r="AA389" s="66">
        <v>135</v>
      </c>
      <c r="AB389" s="66" t="s">
        <v>1516</v>
      </c>
      <c r="AC389" s="3">
        <v>27.11</v>
      </c>
      <c r="AD389" s="1">
        <v>2</v>
      </c>
      <c r="AE389" s="95" t="s">
        <v>1518</v>
      </c>
      <c r="AF389" s="94"/>
      <c r="AG389" s="94" t="s">
        <v>251</v>
      </c>
      <c r="AH389" s="94">
        <v>2</v>
      </c>
      <c r="AI389" s="21">
        <v>2</v>
      </c>
      <c r="AJ389" s="94">
        <v>1.6</v>
      </c>
      <c r="AK389" s="66">
        <v>1.6</v>
      </c>
      <c r="AL389" s="22">
        <v>1</v>
      </c>
      <c r="AM389" s="3">
        <v>1</v>
      </c>
      <c r="AN389" s="3">
        <v>1</v>
      </c>
      <c r="AO389" s="3">
        <v>0</v>
      </c>
      <c r="AP389" s="3">
        <v>0</v>
      </c>
      <c r="AQ389" s="66">
        <v>1</v>
      </c>
      <c r="AR389" s="1">
        <v>1</v>
      </c>
      <c r="AS389" s="66">
        <v>1</v>
      </c>
      <c r="AT389" s="66">
        <v>0</v>
      </c>
      <c r="AU389" s="66">
        <v>0</v>
      </c>
      <c r="AV389" s="66">
        <v>0</v>
      </c>
      <c r="AW389" s="3">
        <v>0</v>
      </c>
      <c r="AX389" s="3">
        <v>1</v>
      </c>
      <c r="AY389" s="3">
        <v>1</v>
      </c>
      <c r="AZ389" s="3">
        <v>0.5</v>
      </c>
      <c r="BA389" s="1">
        <v>0.5</v>
      </c>
      <c r="BB389" s="22">
        <v>1</v>
      </c>
      <c r="BC389" s="22">
        <v>0</v>
      </c>
      <c r="BD389" s="3">
        <v>0</v>
      </c>
      <c r="BF389" s="3">
        <v>0</v>
      </c>
      <c r="BG389" s="3">
        <v>0</v>
      </c>
      <c r="BH389" s="17">
        <v>0</v>
      </c>
      <c r="BI389" s="3">
        <v>0</v>
      </c>
      <c r="BJ389" s="66">
        <v>0</v>
      </c>
      <c r="BK389" s="118">
        <v>1</v>
      </c>
      <c r="BL389" s="3">
        <v>0</v>
      </c>
      <c r="BM389" s="3">
        <v>0</v>
      </c>
      <c r="BN389" s="3">
        <v>1</v>
      </c>
      <c r="BO389" s="3">
        <v>0</v>
      </c>
      <c r="BP389" s="1">
        <v>1</v>
      </c>
      <c r="BQ389" s="66">
        <v>1</v>
      </c>
      <c r="BR389" s="3">
        <v>18.02</v>
      </c>
      <c r="BS389" s="1">
        <v>1</v>
      </c>
      <c r="BT389" s="1">
        <v>2</v>
      </c>
      <c r="BU389" s="1">
        <v>3</v>
      </c>
      <c r="BW389" s="3">
        <v>8.56</v>
      </c>
      <c r="BX389" s="1">
        <v>2</v>
      </c>
      <c r="BY389" s="66">
        <v>3</v>
      </c>
      <c r="BZ389" s="3">
        <v>38.7</v>
      </c>
      <c r="CA389" s="3">
        <v>144</v>
      </c>
      <c r="CB389" s="24">
        <v>2</v>
      </c>
      <c r="CC389" s="3">
        <v>135</v>
      </c>
      <c r="CD389" s="48">
        <f t="shared" si="165"/>
        <v>2.7</v>
      </c>
      <c r="CE389" s="48">
        <v>3</v>
      </c>
      <c r="CF389" s="129">
        <v>0</v>
      </c>
      <c r="CG389" s="3">
        <v>0</v>
      </c>
      <c r="CH389" s="3">
        <v>0</v>
      </c>
      <c r="CI389" s="3">
        <v>0</v>
      </c>
      <c r="CJ389" s="3">
        <v>0</v>
      </c>
      <c r="CK389" s="3">
        <v>135</v>
      </c>
      <c r="CL389" s="1">
        <f t="shared" si="168"/>
        <v>2.7</v>
      </c>
      <c r="CM389" s="3">
        <v>12.7</v>
      </c>
      <c r="CN389" s="17">
        <v>1</v>
      </c>
      <c r="CO389" s="3">
        <v>76</v>
      </c>
      <c r="CP389" s="17">
        <v>4</v>
      </c>
      <c r="CQ389" s="1">
        <f t="shared" si="164"/>
        <v>7.6</v>
      </c>
      <c r="CR389" s="3">
        <v>1.11</v>
      </c>
      <c r="CS389" s="1">
        <f t="shared" si="166"/>
        <v>11.1</v>
      </c>
      <c r="CT389" s="107">
        <v>1</v>
      </c>
      <c r="CU389" s="3">
        <v>36</v>
      </c>
      <c r="CV389" s="107">
        <v>2</v>
      </c>
      <c r="CW389" s="3">
        <v>10.3</v>
      </c>
      <c r="CX389" s="26">
        <f t="shared" si="182"/>
        <v>1.01283722470517</v>
      </c>
      <c r="CY389" s="27">
        <f t="shared" si="183"/>
        <v>0.668472568305414</v>
      </c>
      <c r="CZ389" s="26">
        <f t="shared" si="184"/>
        <v>3.06</v>
      </c>
      <c r="DA389" s="28">
        <f t="shared" si="185"/>
        <v>-2.39152743169459</v>
      </c>
      <c r="DB389" s="22">
        <v>2</v>
      </c>
      <c r="DC389" s="1">
        <v>1</v>
      </c>
      <c r="DD389" s="66">
        <v>2</v>
      </c>
      <c r="DE389" s="29">
        <f t="shared" si="176"/>
        <v>0</v>
      </c>
      <c r="DF389" s="29">
        <v>0</v>
      </c>
      <c r="DG389" s="3">
        <v>21</v>
      </c>
      <c r="DH389" s="1">
        <f t="shared" si="167"/>
        <v>2.1</v>
      </c>
      <c r="DI389" s="3">
        <v>14</v>
      </c>
      <c r="DJ389" s="1">
        <f t="shared" si="186"/>
        <v>1.4</v>
      </c>
      <c r="DK389" s="17">
        <v>1</v>
      </c>
      <c r="DL389" s="3">
        <v>74</v>
      </c>
      <c r="DM389" s="3">
        <v>44</v>
      </c>
      <c r="DN389" s="1">
        <f t="shared" si="169"/>
        <v>4.4</v>
      </c>
      <c r="DO389" s="3">
        <v>7791</v>
      </c>
      <c r="DP389" s="1">
        <v>2</v>
      </c>
      <c r="DQ389" s="1">
        <f t="shared" si="170"/>
        <v>7.791</v>
      </c>
      <c r="DR389" s="3">
        <v>75</v>
      </c>
      <c r="DS389" s="129">
        <v>7.9</v>
      </c>
      <c r="DT389" s="3" t="s">
        <v>241</v>
      </c>
      <c r="DU389" s="3">
        <v>1</v>
      </c>
      <c r="DV389" s="3">
        <v>5</v>
      </c>
      <c r="DW389" s="1">
        <v>1</v>
      </c>
      <c r="DX389" s="95">
        <v>10.4</v>
      </c>
      <c r="DY389" s="3">
        <v>58.3</v>
      </c>
      <c r="DZ389" s="30">
        <v>144</v>
      </c>
      <c r="EA389" s="3">
        <v>174</v>
      </c>
      <c r="EB389" s="3">
        <v>12.5</v>
      </c>
      <c r="EC389" s="3">
        <v>79.4</v>
      </c>
      <c r="ED389" s="3">
        <v>1.09</v>
      </c>
      <c r="EE389" s="3">
        <v>38</v>
      </c>
      <c r="EF389" s="3">
        <v>11.8</v>
      </c>
      <c r="EG389" s="26">
        <f t="shared" si="177"/>
        <v>1.07188200730613</v>
      </c>
      <c r="EH389" s="26">
        <f t="shared" si="178"/>
        <v>0.707442124822043</v>
      </c>
      <c r="EI389" s="1">
        <f t="shared" si="179"/>
        <v>3.23</v>
      </c>
      <c r="EJ389" s="28">
        <f t="shared" si="180"/>
        <v>-2.52255787517796</v>
      </c>
      <c r="EK389" s="22">
        <v>2</v>
      </c>
      <c r="EL389" s="1">
        <v>2</v>
      </c>
      <c r="EM389" s="3">
        <v>79</v>
      </c>
      <c r="EN389" s="3">
        <v>95</v>
      </c>
      <c r="EO389" s="3">
        <v>69</v>
      </c>
      <c r="EP389" s="3">
        <v>39</v>
      </c>
      <c r="EQ389" s="3">
        <v>7774</v>
      </c>
      <c r="ER389" s="129">
        <v>70</v>
      </c>
      <c r="ES389" s="118"/>
      <c r="ET389" s="3">
        <v>1</v>
      </c>
      <c r="EW389" s="30"/>
      <c r="FB389" s="3">
        <v>36</v>
      </c>
      <c r="FC389" s="3">
        <v>7.5</v>
      </c>
      <c r="FD389" s="3">
        <v>35</v>
      </c>
      <c r="FE389" s="3">
        <v>21</v>
      </c>
      <c r="FF389" s="3">
        <v>63</v>
      </c>
      <c r="FG389" s="3">
        <v>39</v>
      </c>
      <c r="FH389" s="3">
        <v>6744</v>
      </c>
      <c r="FJ389" s="3">
        <v>18.9</v>
      </c>
      <c r="FK389" s="95">
        <v>36.8</v>
      </c>
      <c r="FL389" s="3">
        <v>36.8</v>
      </c>
      <c r="FM389" s="1"/>
      <c r="FN389" s="31">
        <v>0</v>
      </c>
      <c r="FO389" s="32">
        <v>0</v>
      </c>
      <c r="FP389" s="3" t="s">
        <v>1519</v>
      </c>
      <c r="FQ389" s="1">
        <v>0</v>
      </c>
      <c r="FR389" s="3">
        <v>0</v>
      </c>
      <c r="FS389" s="1">
        <v>0</v>
      </c>
      <c r="FT389" s="1">
        <f t="shared" si="187"/>
        <v>0</v>
      </c>
      <c r="FU389" s="66">
        <v>0</v>
      </c>
      <c r="FV389" s="1">
        <f t="shared" si="188"/>
        <v>0</v>
      </c>
      <c r="FW389" s="1">
        <v>0</v>
      </c>
      <c r="FX389" s="1">
        <v>0</v>
      </c>
      <c r="FY389" s="17">
        <v>0</v>
      </c>
      <c r="FZ389" s="1">
        <v>0</v>
      </c>
      <c r="GA389" s="17"/>
      <c r="GB389" s="1">
        <v>0</v>
      </c>
      <c r="GC389" s="17">
        <v>0</v>
      </c>
      <c r="GD389" s="17">
        <v>0</v>
      </c>
      <c r="GE389" s="1">
        <v>0</v>
      </c>
      <c r="GF389" s="17"/>
      <c r="GG389" s="1">
        <v>0</v>
      </c>
      <c r="GH389" s="17">
        <v>0</v>
      </c>
      <c r="GI389" s="17">
        <v>0</v>
      </c>
      <c r="GJ389" s="1">
        <v>0</v>
      </c>
      <c r="GK389" s="3">
        <v>0</v>
      </c>
      <c r="GL389" s="3">
        <v>0</v>
      </c>
      <c r="GM389" s="32">
        <v>0</v>
      </c>
      <c r="GN389" s="17">
        <v>0</v>
      </c>
      <c r="GO389" s="66">
        <v>0</v>
      </c>
      <c r="GP389" s="1">
        <v>0</v>
      </c>
      <c r="GQ389" s="1">
        <v>0</v>
      </c>
      <c r="GR389" s="66">
        <v>0</v>
      </c>
      <c r="GS389" s="1">
        <v>0</v>
      </c>
      <c r="GT389" s="32">
        <v>0</v>
      </c>
      <c r="GU389" s="32">
        <v>0</v>
      </c>
      <c r="GV389" s="3">
        <v>0</v>
      </c>
      <c r="GW389" s="3">
        <v>0</v>
      </c>
      <c r="GX389" s="157">
        <v>0</v>
      </c>
      <c r="GY389" s="66">
        <v>0</v>
      </c>
      <c r="GZ389" s="17">
        <v>0</v>
      </c>
      <c r="HA389" s="129">
        <v>0</v>
      </c>
      <c r="HB389" s="3">
        <v>0</v>
      </c>
      <c r="HC389" s="17">
        <v>0</v>
      </c>
      <c r="HD389" s="170">
        <v>0</v>
      </c>
      <c r="HE389" s="17">
        <v>0</v>
      </c>
      <c r="HF389" s="17">
        <v>0</v>
      </c>
      <c r="HG389" s="17">
        <v>0</v>
      </c>
      <c r="HH389" s="17">
        <v>0</v>
      </c>
      <c r="HI389" s="17">
        <v>0</v>
      </c>
      <c r="HL389" s="3">
        <v>0</v>
      </c>
      <c r="HM389" s="3">
        <v>0</v>
      </c>
      <c r="HN389" s="3">
        <v>0</v>
      </c>
      <c r="HO389" s="3">
        <v>0</v>
      </c>
      <c r="HP389" s="3">
        <v>0</v>
      </c>
      <c r="HQ389" s="3">
        <v>0</v>
      </c>
      <c r="HR389" s="32">
        <v>0</v>
      </c>
      <c r="HS389" s="1">
        <v>0</v>
      </c>
      <c r="HT389" s="32">
        <v>0</v>
      </c>
      <c r="HU389" s="32">
        <v>0</v>
      </c>
      <c r="HV389" s="1"/>
      <c r="HW389" s="32">
        <v>0</v>
      </c>
      <c r="HX389" s="32">
        <v>0</v>
      </c>
      <c r="HY389" s="1">
        <f t="shared" si="189"/>
        <v>0</v>
      </c>
      <c r="HZ389" s="1">
        <v>0</v>
      </c>
      <c r="IA389" s="1">
        <f t="shared" si="190"/>
        <v>0</v>
      </c>
      <c r="IB389" s="1">
        <v>0</v>
      </c>
      <c r="IC389" s="3">
        <v>0</v>
      </c>
      <c r="ID389" s="118">
        <v>0</v>
      </c>
      <c r="IE389" s="118"/>
      <c r="IF389" s="118"/>
      <c r="IG389" s="115">
        <v>1</v>
      </c>
      <c r="IH389" s="118" t="s">
        <v>242</v>
      </c>
      <c r="II389" s="179">
        <v>0</v>
      </c>
      <c r="IJ389" s="3" t="s">
        <v>1075</v>
      </c>
      <c r="IK389" s="3" t="s">
        <v>598</v>
      </c>
      <c r="JE389" s="118"/>
      <c r="JN389" s="118"/>
    </row>
    <row r="390" s="3" customFormat="1" ht="75" spans="2:274">
      <c r="B390" s="54"/>
      <c r="C390" s="54"/>
      <c r="E390" s="54">
        <v>3</v>
      </c>
      <c r="F390" s="49">
        <v>2</v>
      </c>
      <c r="G390" s="66">
        <v>3</v>
      </c>
      <c r="H390" s="66">
        <v>1</v>
      </c>
      <c r="I390" s="71">
        <v>54.694045174538</v>
      </c>
      <c r="J390" s="47">
        <v>1</v>
      </c>
      <c r="K390" s="68">
        <f t="shared" si="181"/>
        <v>5.4694045174538</v>
      </c>
      <c r="L390" s="49">
        <v>3</v>
      </c>
      <c r="M390" s="79">
        <v>24289</v>
      </c>
      <c r="N390" s="66">
        <v>1</v>
      </c>
      <c r="O390" s="66">
        <v>0</v>
      </c>
      <c r="P390" s="66">
        <v>1</v>
      </c>
      <c r="Q390" s="66">
        <v>0</v>
      </c>
      <c r="R390" s="1">
        <v>0</v>
      </c>
      <c r="S390" s="19">
        <v>385</v>
      </c>
      <c r="T390" s="83">
        <v>388</v>
      </c>
      <c r="U390" s="3">
        <v>3</v>
      </c>
      <c r="V390" s="3">
        <v>3</v>
      </c>
      <c r="W390" s="1">
        <v>2</v>
      </c>
      <c r="X390" s="1">
        <v>2</v>
      </c>
      <c r="Z390" s="92">
        <v>44266</v>
      </c>
      <c r="AA390" s="66">
        <v>166</v>
      </c>
      <c r="AB390" s="66" t="s">
        <v>1520</v>
      </c>
      <c r="AC390" s="3">
        <v>27.11</v>
      </c>
      <c r="AD390" s="1">
        <v>2</v>
      </c>
      <c r="AE390" s="95" t="s">
        <v>387</v>
      </c>
      <c r="AF390" s="94"/>
      <c r="AG390" s="94" t="s">
        <v>251</v>
      </c>
      <c r="AH390" s="94">
        <v>2</v>
      </c>
      <c r="AI390" s="21">
        <v>2</v>
      </c>
      <c r="AJ390" s="94">
        <v>1</v>
      </c>
      <c r="AK390" s="66">
        <v>1</v>
      </c>
      <c r="AL390" s="22">
        <v>1</v>
      </c>
      <c r="AM390" s="3">
        <v>1</v>
      </c>
      <c r="AN390" s="3">
        <v>1</v>
      </c>
      <c r="AO390" s="3">
        <v>0</v>
      </c>
      <c r="AP390" s="3">
        <v>0</v>
      </c>
      <c r="AQ390" s="66">
        <v>1</v>
      </c>
      <c r="AR390" s="1">
        <v>1</v>
      </c>
      <c r="AS390" s="66">
        <v>1</v>
      </c>
      <c r="AT390" s="66">
        <v>0</v>
      </c>
      <c r="AU390" s="66">
        <v>0</v>
      </c>
      <c r="AV390" s="66">
        <v>0</v>
      </c>
      <c r="AW390" s="3">
        <v>0</v>
      </c>
      <c r="AX390" s="3">
        <v>1</v>
      </c>
      <c r="AY390" s="3">
        <v>1</v>
      </c>
      <c r="AZ390" s="3">
        <v>0.5</v>
      </c>
      <c r="BA390" s="1">
        <v>0.5</v>
      </c>
      <c r="BB390" s="22">
        <v>1</v>
      </c>
      <c r="BC390" s="22">
        <v>0</v>
      </c>
      <c r="BD390" s="3">
        <v>0</v>
      </c>
      <c r="BF390" s="3">
        <v>0</v>
      </c>
      <c r="BG390" s="3">
        <v>0</v>
      </c>
      <c r="BH390" s="17">
        <v>0</v>
      </c>
      <c r="BI390" s="3">
        <v>0</v>
      </c>
      <c r="BJ390" s="66">
        <v>0</v>
      </c>
      <c r="BK390" s="118">
        <v>1</v>
      </c>
      <c r="BL390" s="3">
        <v>0</v>
      </c>
      <c r="BM390" s="3">
        <v>0</v>
      </c>
      <c r="BN390" s="3">
        <v>1</v>
      </c>
      <c r="BO390" s="3">
        <v>0</v>
      </c>
      <c r="BP390" s="1">
        <v>1</v>
      </c>
      <c r="BQ390" s="66">
        <v>1</v>
      </c>
      <c r="BR390" s="3">
        <v>44.26</v>
      </c>
      <c r="BS390" s="1">
        <v>2</v>
      </c>
      <c r="BT390" s="1">
        <v>2</v>
      </c>
      <c r="BU390" s="1">
        <v>3</v>
      </c>
      <c r="BW390" s="3">
        <v>8.4</v>
      </c>
      <c r="BX390" s="1">
        <v>2</v>
      </c>
      <c r="BY390" s="66">
        <v>3</v>
      </c>
      <c r="BZ390" s="3">
        <v>35.9</v>
      </c>
      <c r="CA390" s="3">
        <v>147</v>
      </c>
      <c r="CB390" s="24">
        <v>2</v>
      </c>
      <c r="CC390" s="3">
        <v>166</v>
      </c>
      <c r="CD390" s="48">
        <f t="shared" si="165"/>
        <v>3.32</v>
      </c>
      <c r="CE390" s="48">
        <v>3</v>
      </c>
      <c r="CF390" s="129">
        <v>0</v>
      </c>
      <c r="CG390" s="3">
        <v>0</v>
      </c>
      <c r="CH390" s="3">
        <v>0</v>
      </c>
      <c r="CI390" s="3">
        <v>0</v>
      </c>
      <c r="CJ390" s="3">
        <v>0</v>
      </c>
      <c r="CK390" s="3">
        <v>166</v>
      </c>
      <c r="CL390" s="1">
        <f t="shared" si="168"/>
        <v>3.32</v>
      </c>
      <c r="CM390" s="3">
        <v>12.5</v>
      </c>
      <c r="CN390" s="17">
        <v>1</v>
      </c>
      <c r="CO390" s="3">
        <v>79.4</v>
      </c>
      <c r="CP390" s="17">
        <v>4</v>
      </c>
      <c r="CQ390" s="1">
        <f t="shared" ref="CQ390:CQ453" si="191">CO390/10</f>
        <v>7.94</v>
      </c>
      <c r="CR390" s="3">
        <v>1.09</v>
      </c>
      <c r="CS390" s="1">
        <f t="shared" si="166"/>
        <v>10.9</v>
      </c>
      <c r="CT390" s="107">
        <v>1</v>
      </c>
      <c r="CU390" s="3">
        <v>41</v>
      </c>
      <c r="CV390" s="107">
        <v>2</v>
      </c>
      <c r="CW390" s="3">
        <v>12.1</v>
      </c>
      <c r="CX390" s="26">
        <f t="shared" si="182"/>
        <v>1.08278537031645</v>
      </c>
      <c r="CY390" s="27">
        <f t="shared" si="183"/>
        <v>0.714638344408857</v>
      </c>
      <c r="CZ390" s="26">
        <f t="shared" si="184"/>
        <v>3.485</v>
      </c>
      <c r="DA390" s="28">
        <f t="shared" si="185"/>
        <v>-2.77036165559114</v>
      </c>
      <c r="DB390" s="107">
        <v>1</v>
      </c>
      <c r="DC390" s="1">
        <v>1</v>
      </c>
      <c r="DD390" s="66">
        <v>2</v>
      </c>
      <c r="DE390" s="29">
        <f t="shared" si="176"/>
        <v>1</v>
      </c>
      <c r="DF390" s="141">
        <v>1</v>
      </c>
      <c r="DG390" s="3">
        <v>14</v>
      </c>
      <c r="DH390" s="1">
        <f t="shared" si="167"/>
        <v>1.4</v>
      </c>
      <c r="DI390" s="3">
        <v>12</v>
      </c>
      <c r="DJ390" s="1">
        <f t="shared" si="186"/>
        <v>1.2</v>
      </c>
      <c r="DK390" s="17">
        <v>1</v>
      </c>
      <c r="DL390" s="3">
        <v>73</v>
      </c>
      <c r="DM390" s="3">
        <v>42</v>
      </c>
      <c r="DN390" s="1">
        <f t="shared" si="169"/>
        <v>4.2</v>
      </c>
      <c r="DO390" s="3">
        <v>8278</v>
      </c>
      <c r="DP390" s="1">
        <v>2</v>
      </c>
      <c r="DQ390" s="1">
        <f t="shared" si="170"/>
        <v>8.278</v>
      </c>
      <c r="DR390" s="3">
        <v>77</v>
      </c>
      <c r="DS390" s="129">
        <v>11.8</v>
      </c>
      <c r="DT390" s="3" t="s">
        <v>241</v>
      </c>
      <c r="DU390" s="3">
        <v>1</v>
      </c>
      <c r="DV390" s="3">
        <v>5</v>
      </c>
      <c r="DW390" s="1">
        <v>1</v>
      </c>
      <c r="DX390" s="95">
        <v>9.97</v>
      </c>
      <c r="DY390" s="3">
        <v>54.8</v>
      </c>
      <c r="DZ390" s="30">
        <v>143</v>
      </c>
      <c r="EA390" s="3">
        <v>157</v>
      </c>
      <c r="EB390" s="3">
        <v>13</v>
      </c>
      <c r="EC390" s="3">
        <v>72.3</v>
      </c>
      <c r="ED390" s="3">
        <v>1.13</v>
      </c>
      <c r="EE390" s="3">
        <v>39</v>
      </c>
      <c r="EF390" s="3">
        <v>14</v>
      </c>
      <c r="EG390" s="26">
        <f t="shared" si="177"/>
        <v>1.14612803567824</v>
      </c>
      <c r="EH390" s="26">
        <f t="shared" si="178"/>
        <v>0.756444503547637</v>
      </c>
      <c r="EI390" s="1">
        <f t="shared" si="179"/>
        <v>3.315</v>
      </c>
      <c r="EJ390" s="28">
        <f t="shared" si="180"/>
        <v>-2.55855549645236</v>
      </c>
      <c r="EK390" s="22">
        <v>2</v>
      </c>
      <c r="EL390" s="1">
        <v>2</v>
      </c>
      <c r="EM390" s="3">
        <v>159</v>
      </c>
      <c r="EN390" s="3">
        <v>211</v>
      </c>
      <c r="EO390" s="3">
        <v>70</v>
      </c>
      <c r="EP390" s="3">
        <v>35</v>
      </c>
      <c r="EQ390" s="3">
        <v>8198</v>
      </c>
      <c r="ER390" s="129">
        <v>71</v>
      </c>
      <c r="ES390" s="118">
        <v>26.67</v>
      </c>
      <c r="ET390" s="3">
        <v>0</v>
      </c>
      <c r="EW390" s="30"/>
      <c r="FK390" s="95">
        <v>37</v>
      </c>
      <c r="FL390" s="3">
        <v>36.8</v>
      </c>
      <c r="FM390" s="1"/>
      <c r="FN390" s="31">
        <v>0</v>
      </c>
      <c r="FO390" s="32">
        <v>0</v>
      </c>
      <c r="FP390" s="3" t="s">
        <v>1519</v>
      </c>
      <c r="FQ390" s="1">
        <v>0</v>
      </c>
      <c r="FR390" s="3">
        <v>0</v>
      </c>
      <c r="FS390" s="1">
        <v>0</v>
      </c>
      <c r="FT390" s="1">
        <f t="shared" si="187"/>
        <v>0</v>
      </c>
      <c r="FU390" s="66">
        <v>0</v>
      </c>
      <c r="FV390" s="1">
        <f t="shared" si="188"/>
        <v>0</v>
      </c>
      <c r="FW390" s="1">
        <v>0</v>
      </c>
      <c r="FX390" s="1">
        <v>0</v>
      </c>
      <c r="FY390" s="17">
        <v>0</v>
      </c>
      <c r="FZ390" s="1">
        <v>0</v>
      </c>
      <c r="GA390" s="17"/>
      <c r="GB390" s="1">
        <v>0</v>
      </c>
      <c r="GC390" s="17">
        <v>0</v>
      </c>
      <c r="GD390" s="17">
        <v>0</v>
      </c>
      <c r="GE390" s="1">
        <v>0</v>
      </c>
      <c r="GF390" s="17"/>
      <c r="GG390" s="1">
        <v>0</v>
      </c>
      <c r="GH390" s="17">
        <v>0</v>
      </c>
      <c r="GI390" s="17">
        <v>0</v>
      </c>
      <c r="GJ390" s="1">
        <v>0</v>
      </c>
      <c r="GK390" s="3">
        <v>0</v>
      </c>
      <c r="GL390" s="3">
        <v>0</v>
      </c>
      <c r="GM390" s="32">
        <v>0</v>
      </c>
      <c r="GN390" s="17">
        <v>0</v>
      </c>
      <c r="GO390" s="66">
        <v>0</v>
      </c>
      <c r="GP390" s="1">
        <v>0</v>
      </c>
      <c r="GQ390" s="1">
        <v>0</v>
      </c>
      <c r="GR390" s="66">
        <v>0</v>
      </c>
      <c r="GS390" s="1">
        <v>0</v>
      </c>
      <c r="GT390" s="32">
        <v>0</v>
      </c>
      <c r="GU390" s="32">
        <v>0</v>
      </c>
      <c r="GV390" s="3">
        <v>0</v>
      </c>
      <c r="GW390" s="3">
        <v>0</v>
      </c>
      <c r="GX390" s="157">
        <v>0</v>
      </c>
      <c r="GY390" s="66">
        <v>0</v>
      </c>
      <c r="GZ390" s="17">
        <v>0</v>
      </c>
      <c r="HA390" s="129">
        <v>0</v>
      </c>
      <c r="HB390" s="3">
        <v>0</v>
      </c>
      <c r="HC390" s="17">
        <v>0</v>
      </c>
      <c r="HD390" s="170">
        <v>0</v>
      </c>
      <c r="HE390" s="17">
        <v>0</v>
      </c>
      <c r="HF390" s="17">
        <v>0</v>
      </c>
      <c r="HG390" s="17">
        <v>0</v>
      </c>
      <c r="HH390" s="17">
        <v>0</v>
      </c>
      <c r="HI390" s="17">
        <v>0</v>
      </c>
      <c r="HL390" s="3">
        <v>0</v>
      </c>
      <c r="HM390" s="3">
        <v>0</v>
      </c>
      <c r="HN390" s="3">
        <v>0</v>
      </c>
      <c r="HO390" s="3">
        <v>0</v>
      </c>
      <c r="HP390" s="3">
        <v>0</v>
      </c>
      <c r="HQ390" s="3">
        <v>0</v>
      </c>
      <c r="HR390" s="32">
        <v>0</v>
      </c>
      <c r="HS390" s="1">
        <v>0</v>
      </c>
      <c r="HT390" s="32">
        <v>0</v>
      </c>
      <c r="HU390" s="32">
        <v>0</v>
      </c>
      <c r="HV390" s="1"/>
      <c r="HW390" s="32">
        <v>0</v>
      </c>
      <c r="HX390" s="32">
        <v>0</v>
      </c>
      <c r="HY390" s="1">
        <f t="shared" si="189"/>
        <v>0</v>
      </c>
      <c r="HZ390" s="1">
        <v>0</v>
      </c>
      <c r="IA390" s="1">
        <f t="shared" si="190"/>
        <v>0</v>
      </c>
      <c r="IB390" s="1">
        <v>0</v>
      </c>
      <c r="IC390" s="3">
        <v>0</v>
      </c>
      <c r="ID390" s="118" t="s">
        <v>1521</v>
      </c>
      <c r="IE390" s="118"/>
      <c r="IF390" s="118"/>
      <c r="IG390" s="115">
        <v>1</v>
      </c>
      <c r="IH390" s="118" t="s">
        <v>242</v>
      </c>
      <c r="II390" s="179">
        <v>0</v>
      </c>
      <c r="IJ390" s="3" t="s">
        <v>753</v>
      </c>
      <c r="IK390" s="3" t="s">
        <v>509</v>
      </c>
      <c r="IL390" s="3" t="s">
        <v>242</v>
      </c>
      <c r="IM390" s="3">
        <v>0</v>
      </c>
      <c r="IN390" s="3">
        <v>0</v>
      </c>
      <c r="IO390" s="3">
        <v>1.61</v>
      </c>
      <c r="IQ390" s="3">
        <v>8.43</v>
      </c>
      <c r="IR390" s="3">
        <v>39.2</v>
      </c>
      <c r="IS390" s="3">
        <v>136</v>
      </c>
      <c r="IT390" s="3">
        <v>189</v>
      </c>
      <c r="IU390" s="3">
        <v>11.6</v>
      </c>
      <c r="IV390" s="3">
        <v>97.5</v>
      </c>
      <c r="IW390" s="3">
        <v>1.01</v>
      </c>
      <c r="IX390" s="3">
        <v>35</v>
      </c>
      <c r="IY390" s="3">
        <v>8.6</v>
      </c>
      <c r="IZ390" s="3">
        <v>14</v>
      </c>
      <c r="JA390" s="3">
        <v>14</v>
      </c>
      <c r="JB390" s="3">
        <v>80</v>
      </c>
      <c r="JC390" s="3">
        <v>41</v>
      </c>
      <c r="JD390" s="3">
        <v>7382</v>
      </c>
      <c r="JE390" s="118">
        <v>79</v>
      </c>
      <c r="JI390" s="3" t="s">
        <v>242</v>
      </c>
      <c r="JN390" s="118"/>
    </row>
    <row r="391" s="1" customFormat="1" spans="1:274">
      <c r="A391" s="17">
        <v>226</v>
      </c>
      <c r="B391" s="49">
        <v>3001606623</v>
      </c>
      <c r="C391" s="49" t="s">
        <v>1522</v>
      </c>
      <c r="E391" s="49">
        <v>3</v>
      </c>
      <c r="F391" s="49">
        <v>2</v>
      </c>
      <c r="G391" s="17">
        <v>3</v>
      </c>
      <c r="H391" s="1">
        <v>1</v>
      </c>
      <c r="I391" s="71">
        <v>44.9925008927509</v>
      </c>
      <c r="J391" s="47">
        <v>1</v>
      </c>
      <c r="K391" s="68">
        <f t="shared" si="181"/>
        <v>4.49925008927509</v>
      </c>
      <c r="L391" s="49">
        <v>2</v>
      </c>
      <c r="M391" s="78">
        <v>27699</v>
      </c>
      <c r="N391" s="1">
        <v>1</v>
      </c>
      <c r="O391" s="1">
        <v>0</v>
      </c>
      <c r="P391" s="1">
        <v>1</v>
      </c>
      <c r="Q391" s="1">
        <v>2</v>
      </c>
      <c r="R391" s="1">
        <v>1</v>
      </c>
      <c r="S391" s="19">
        <v>386</v>
      </c>
      <c r="T391" s="83">
        <v>389</v>
      </c>
      <c r="U391" s="1">
        <v>1</v>
      </c>
      <c r="V391" s="1">
        <v>1</v>
      </c>
      <c r="W391" s="1">
        <v>1</v>
      </c>
      <c r="X391" s="1">
        <v>1</v>
      </c>
      <c r="Z391" s="88">
        <v>44133</v>
      </c>
      <c r="AA391" s="17">
        <v>97</v>
      </c>
      <c r="AB391" s="17" t="s">
        <v>1523</v>
      </c>
      <c r="AC391" s="1">
        <v>28.4</v>
      </c>
      <c r="AD391" s="1">
        <v>2</v>
      </c>
      <c r="AE391" s="20" t="s">
        <v>298</v>
      </c>
      <c r="AF391" s="16"/>
      <c r="AG391" s="16" t="s">
        <v>235</v>
      </c>
      <c r="AH391" s="16">
        <v>1</v>
      </c>
      <c r="AI391" s="21">
        <v>1</v>
      </c>
      <c r="AJ391" s="16">
        <v>1.4</v>
      </c>
      <c r="AK391" s="17">
        <v>1.4</v>
      </c>
      <c r="AL391" s="22">
        <v>1</v>
      </c>
      <c r="AM391" s="1">
        <v>1</v>
      </c>
      <c r="AN391" s="1">
        <v>1</v>
      </c>
      <c r="AO391" s="1">
        <v>0</v>
      </c>
      <c r="AP391" s="1">
        <v>0</v>
      </c>
      <c r="AQ391" s="17">
        <v>1</v>
      </c>
      <c r="AR391" s="1">
        <v>1</v>
      </c>
      <c r="AS391" s="1">
        <v>1</v>
      </c>
      <c r="AT391" s="17">
        <v>0</v>
      </c>
      <c r="AU391" s="17">
        <v>0</v>
      </c>
      <c r="AV391" s="17">
        <v>0</v>
      </c>
      <c r="AW391" s="1">
        <v>0</v>
      </c>
      <c r="AX391" s="1">
        <v>1</v>
      </c>
      <c r="AY391" s="1">
        <v>1</v>
      </c>
      <c r="AZ391" s="1">
        <v>1</v>
      </c>
      <c r="BA391" s="1">
        <v>1</v>
      </c>
      <c r="BB391" s="107">
        <v>1</v>
      </c>
      <c r="BC391" s="22">
        <v>0</v>
      </c>
      <c r="BD391" s="22">
        <v>0</v>
      </c>
      <c r="BE391" s="22"/>
      <c r="BF391" s="1">
        <v>1</v>
      </c>
      <c r="BG391" s="1">
        <v>1</v>
      </c>
      <c r="BH391" s="17">
        <v>1</v>
      </c>
      <c r="BI391" s="1">
        <v>0</v>
      </c>
      <c r="BJ391" s="17">
        <v>0</v>
      </c>
      <c r="BK391" s="23">
        <v>1</v>
      </c>
      <c r="BL391" s="1">
        <v>0</v>
      </c>
      <c r="BM391" s="1">
        <v>0</v>
      </c>
      <c r="BN391" s="1">
        <v>1</v>
      </c>
      <c r="BO391" s="1">
        <v>0</v>
      </c>
      <c r="BP391" s="1">
        <v>1</v>
      </c>
      <c r="BQ391" s="1">
        <v>1</v>
      </c>
      <c r="BR391" s="1">
        <v>7.73</v>
      </c>
      <c r="BS391" s="1">
        <v>1</v>
      </c>
      <c r="BT391" s="1">
        <v>2</v>
      </c>
      <c r="BU391" s="1">
        <v>2</v>
      </c>
      <c r="BW391" s="1">
        <v>4.28</v>
      </c>
      <c r="BX391" s="1">
        <v>2</v>
      </c>
      <c r="BY391" s="1">
        <v>2</v>
      </c>
      <c r="BZ391" s="1">
        <v>52.4</v>
      </c>
      <c r="CA391" s="1">
        <v>147</v>
      </c>
      <c r="CB391" s="24">
        <v>2</v>
      </c>
      <c r="CC391" s="24">
        <v>97</v>
      </c>
      <c r="CD391" s="48">
        <f t="shared" ref="CD391:CD454" si="192">CC391/50</f>
        <v>1.94</v>
      </c>
      <c r="CE391" s="48">
        <v>2</v>
      </c>
      <c r="CF391" s="25">
        <v>0</v>
      </c>
      <c r="CG391" s="17">
        <v>0</v>
      </c>
      <c r="CH391" s="17">
        <v>0</v>
      </c>
      <c r="CI391" s="17">
        <v>0</v>
      </c>
      <c r="CJ391" s="17">
        <v>0</v>
      </c>
      <c r="CK391" s="17">
        <v>97</v>
      </c>
      <c r="CL391" s="1">
        <f t="shared" si="168"/>
        <v>1.94</v>
      </c>
      <c r="CM391" s="22">
        <v>13.9</v>
      </c>
      <c r="CN391" s="17">
        <v>1</v>
      </c>
      <c r="CO391" s="1">
        <v>61</v>
      </c>
      <c r="CP391" s="1">
        <v>3</v>
      </c>
      <c r="CQ391" s="1">
        <f t="shared" si="191"/>
        <v>6.1</v>
      </c>
      <c r="CR391" s="1">
        <v>1.22</v>
      </c>
      <c r="CS391" s="1">
        <f t="shared" si="166"/>
        <v>12.2</v>
      </c>
      <c r="CT391" s="22">
        <v>2</v>
      </c>
      <c r="CU391" s="22">
        <v>39</v>
      </c>
      <c r="CV391" s="107">
        <v>2</v>
      </c>
      <c r="CW391" s="22">
        <v>16.4</v>
      </c>
      <c r="CX391" s="26">
        <f t="shared" si="182"/>
        <v>1.2148438480477</v>
      </c>
      <c r="CY391" s="27">
        <f t="shared" si="183"/>
        <v>0.801796939711481</v>
      </c>
      <c r="CZ391" s="26">
        <f t="shared" si="184"/>
        <v>3.315</v>
      </c>
      <c r="DA391" s="28">
        <f t="shared" si="185"/>
        <v>-2.51320306028852</v>
      </c>
      <c r="DB391" s="22">
        <v>2</v>
      </c>
      <c r="DC391" s="1">
        <v>1</v>
      </c>
      <c r="DD391" s="17">
        <v>2</v>
      </c>
      <c r="DE391" s="29">
        <f t="shared" si="176"/>
        <v>0</v>
      </c>
      <c r="DF391" s="29">
        <v>0</v>
      </c>
      <c r="DG391" s="1">
        <v>41</v>
      </c>
      <c r="DH391" s="1">
        <f t="shared" si="167"/>
        <v>4.1</v>
      </c>
      <c r="DI391" s="1">
        <v>31</v>
      </c>
      <c r="DJ391" s="1">
        <f t="shared" si="186"/>
        <v>3.1</v>
      </c>
      <c r="DK391" s="17">
        <v>2</v>
      </c>
      <c r="DL391" s="1">
        <v>89</v>
      </c>
      <c r="DM391" s="1">
        <v>32</v>
      </c>
      <c r="DN391" s="1">
        <f t="shared" si="169"/>
        <v>3.2</v>
      </c>
      <c r="DO391" s="1">
        <v>7144</v>
      </c>
      <c r="DP391" s="1">
        <v>2</v>
      </c>
      <c r="DQ391" s="1">
        <f t="shared" si="170"/>
        <v>7.144</v>
      </c>
      <c r="DR391" s="1">
        <v>63</v>
      </c>
      <c r="DS391" s="25">
        <v>6.7</v>
      </c>
      <c r="DT391" s="1" t="s">
        <v>241</v>
      </c>
      <c r="DU391" s="1">
        <v>1</v>
      </c>
      <c r="DV391" s="1">
        <v>5</v>
      </c>
      <c r="DW391" s="1">
        <v>1</v>
      </c>
      <c r="DX391" s="20">
        <v>7.13</v>
      </c>
      <c r="DY391" s="1">
        <v>69.2</v>
      </c>
      <c r="DZ391" s="30">
        <v>156</v>
      </c>
      <c r="EA391" s="1">
        <v>87</v>
      </c>
      <c r="EB391" s="1">
        <v>14.2</v>
      </c>
      <c r="EC391" s="1">
        <v>61.6</v>
      </c>
      <c r="ED391" s="1">
        <v>1.24</v>
      </c>
      <c r="EE391" s="1">
        <v>38</v>
      </c>
      <c r="EF391" s="1">
        <v>18.9</v>
      </c>
      <c r="EG391" s="26">
        <f t="shared" si="177"/>
        <v>1.27646180417324</v>
      </c>
      <c r="EH391" s="26">
        <f t="shared" si="178"/>
        <v>0.842464790754341</v>
      </c>
      <c r="EI391" s="1">
        <f t="shared" si="179"/>
        <v>3.23</v>
      </c>
      <c r="EJ391" s="28">
        <f t="shared" si="180"/>
        <v>-2.38753520924566</v>
      </c>
      <c r="EK391" s="22">
        <v>2</v>
      </c>
      <c r="EL391" s="1">
        <v>2</v>
      </c>
      <c r="EM391" s="1">
        <v>122</v>
      </c>
      <c r="EN391" s="1">
        <v>166</v>
      </c>
      <c r="EO391" s="1">
        <v>94</v>
      </c>
      <c r="EP391" s="1">
        <v>31</v>
      </c>
      <c r="EQ391" s="1">
        <v>7579</v>
      </c>
      <c r="ER391" s="25">
        <v>58</v>
      </c>
      <c r="ES391" s="23"/>
      <c r="ET391" s="1">
        <v>0</v>
      </c>
      <c r="EW391" s="30"/>
      <c r="FK391" s="20">
        <v>37.1</v>
      </c>
      <c r="FL391" s="1">
        <v>36.5</v>
      </c>
      <c r="FN391" s="31">
        <v>0</v>
      </c>
      <c r="FO391" s="32">
        <v>0</v>
      </c>
      <c r="FP391" s="1">
        <v>0</v>
      </c>
      <c r="FQ391" s="1">
        <v>0</v>
      </c>
      <c r="FR391" s="1">
        <v>0</v>
      </c>
      <c r="FS391" s="1">
        <v>0</v>
      </c>
      <c r="FT391" s="1">
        <f t="shared" si="187"/>
        <v>0</v>
      </c>
      <c r="FU391" s="1">
        <v>0</v>
      </c>
      <c r="FV391" s="1">
        <f t="shared" si="188"/>
        <v>0</v>
      </c>
      <c r="FW391" s="1">
        <v>0</v>
      </c>
      <c r="FX391" s="1">
        <v>0</v>
      </c>
      <c r="FY391" s="17">
        <v>0</v>
      </c>
      <c r="FZ391" s="1">
        <v>0</v>
      </c>
      <c r="GB391" s="1">
        <v>0</v>
      </c>
      <c r="GC391" s="1">
        <v>0</v>
      </c>
      <c r="GD391" s="17">
        <v>0</v>
      </c>
      <c r="GE391" s="1">
        <v>0</v>
      </c>
      <c r="GG391" s="1">
        <v>0</v>
      </c>
      <c r="GH391" s="1">
        <v>0</v>
      </c>
      <c r="GI391" s="17">
        <v>0</v>
      </c>
      <c r="GJ391" s="1">
        <v>0</v>
      </c>
      <c r="GK391" s="1">
        <v>0</v>
      </c>
      <c r="GL391" s="1">
        <v>0</v>
      </c>
      <c r="GM391" s="32">
        <v>0</v>
      </c>
      <c r="GN391" s="17">
        <v>0</v>
      </c>
      <c r="GO391" s="17">
        <v>0</v>
      </c>
      <c r="GP391" s="1">
        <v>0</v>
      </c>
      <c r="GQ391" s="1">
        <v>0</v>
      </c>
      <c r="GR391" s="1">
        <v>0</v>
      </c>
      <c r="GS391" s="1">
        <v>0</v>
      </c>
      <c r="GT391" s="32">
        <v>0</v>
      </c>
      <c r="GU391" s="32">
        <v>0</v>
      </c>
      <c r="GV391" s="1">
        <v>0</v>
      </c>
      <c r="GW391" s="1">
        <v>0</v>
      </c>
      <c r="GX391" s="157">
        <v>0</v>
      </c>
      <c r="GY391" s="17">
        <v>0</v>
      </c>
      <c r="GZ391" s="17">
        <v>0</v>
      </c>
      <c r="HA391" s="25">
        <v>0</v>
      </c>
      <c r="HB391" s="1">
        <v>0</v>
      </c>
      <c r="HC391" s="17">
        <v>0</v>
      </c>
      <c r="HD391" s="170">
        <v>0</v>
      </c>
      <c r="HE391" s="17">
        <v>0</v>
      </c>
      <c r="HF391" s="17">
        <v>0</v>
      </c>
      <c r="HG391" s="17">
        <v>0</v>
      </c>
      <c r="HH391" s="17">
        <v>0</v>
      </c>
      <c r="HI391" s="17">
        <v>0</v>
      </c>
      <c r="HL391" s="1">
        <v>0</v>
      </c>
      <c r="HM391" s="1">
        <v>0</v>
      </c>
      <c r="HN391" s="1">
        <v>0</v>
      </c>
      <c r="HO391" s="1">
        <v>0</v>
      </c>
      <c r="HP391" s="1">
        <v>0</v>
      </c>
      <c r="HQ391" s="1">
        <v>0</v>
      </c>
      <c r="HR391" s="32">
        <v>0</v>
      </c>
      <c r="HS391" s="1">
        <v>0</v>
      </c>
      <c r="HT391" s="32">
        <v>0</v>
      </c>
      <c r="HU391" s="32">
        <v>0</v>
      </c>
      <c r="HW391" s="32">
        <v>0</v>
      </c>
      <c r="HX391" s="32">
        <v>0</v>
      </c>
      <c r="HY391" s="1">
        <f t="shared" si="189"/>
        <v>0</v>
      </c>
      <c r="HZ391" s="1">
        <v>0</v>
      </c>
      <c r="IA391" s="1">
        <f t="shared" si="190"/>
        <v>0</v>
      </c>
      <c r="IB391" s="1">
        <v>0</v>
      </c>
      <c r="IC391" s="1">
        <v>0</v>
      </c>
      <c r="ID391" s="23">
        <v>0</v>
      </c>
      <c r="IE391" s="23"/>
      <c r="IF391" s="23"/>
      <c r="IG391" s="36">
        <v>1</v>
      </c>
      <c r="IH391" s="37" t="s">
        <v>242</v>
      </c>
      <c r="II391" s="179">
        <v>0</v>
      </c>
      <c r="IJ391" s="1" t="s">
        <v>1524</v>
      </c>
      <c r="IK391" s="1" t="s">
        <v>1525</v>
      </c>
      <c r="IL391" s="38" t="s">
        <v>242</v>
      </c>
      <c r="JE391" s="23"/>
      <c r="JI391" s="38" t="s">
        <v>242</v>
      </c>
      <c r="JN391" s="23"/>
    </row>
    <row r="392" s="1" customFormat="1" ht="30" spans="1:274">
      <c r="A392" s="17">
        <v>227</v>
      </c>
      <c r="B392" s="49">
        <v>3001608482</v>
      </c>
      <c r="C392" s="49" t="s">
        <v>1526</v>
      </c>
      <c r="E392" s="49">
        <v>3</v>
      </c>
      <c r="F392" s="49">
        <v>2</v>
      </c>
      <c r="G392" s="17">
        <v>3</v>
      </c>
      <c r="H392" s="1">
        <v>1</v>
      </c>
      <c r="I392" s="71">
        <v>44.1567804343858</v>
      </c>
      <c r="J392" s="47">
        <v>1</v>
      </c>
      <c r="K392" s="68">
        <f t="shared" si="181"/>
        <v>4.41567804343858</v>
      </c>
      <c r="L392" s="49">
        <v>2</v>
      </c>
      <c r="M392" s="78">
        <v>28004</v>
      </c>
      <c r="N392" s="1">
        <v>0</v>
      </c>
      <c r="O392" s="1">
        <v>0</v>
      </c>
      <c r="P392" s="1">
        <v>1</v>
      </c>
      <c r="Q392" s="1">
        <v>1</v>
      </c>
      <c r="R392" s="1">
        <v>0</v>
      </c>
      <c r="S392" s="19">
        <v>387</v>
      </c>
      <c r="T392" s="83">
        <v>390</v>
      </c>
      <c r="U392" s="1">
        <v>1</v>
      </c>
      <c r="V392" s="1">
        <v>1</v>
      </c>
      <c r="W392" s="1">
        <v>1</v>
      </c>
      <c r="X392" s="1">
        <v>1</v>
      </c>
      <c r="Z392" s="88">
        <v>44133</v>
      </c>
      <c r="AA392" s="17">
        <v>258</v>
      </c>
      <c r="AB392" s="17" t="s">
        <v>1527</v>
      </c>
      <c r="AC392" s="1">
        <v>31.7</v>
      </c>
      <c r="AD392" s="1">
        <v>2</v>
      </c>
      <c r="AE392" s="20" t="s">
        <v>1528</v>
      </c>
      <c r="AF392" s="16"/>
      <c r="AG392" s="16" t="s">
        <v>235</v>
      </c>
      <c r="AH392" s="16">
        <v>1</v>
      </c>
      <c r="AI392" s="21">
        <v>1</v>
      </c>
      <c r="AJ392" s="16">
        <v>3.1</v>
      </c>
      <c r="AK392" s="17">
        <v>3.1</v>
      </c>
      <c r="AL392" s="107">
        <v>2</v>
      </c>
      <c r="AM392" s="1">
        <v>1</v>
      </c>
      <c r="AN392" s="1">
        <v>1</v>
      </c>
      <c r="AO392" s="1" t="s">
        <v>1529</v>
      </c>
      <c r="AP392" s="1">
        <v>0</v>
      </c>
      <c r="AQ392" s="17">
        <v>5</v>
      </c>
      <c r="AR392" s="3">
        <v>3</v>
      </c>
      <c r="AS392" s="3">
        <v>2</v>
      </c>
      <c r="AT392" s="17" t="s">
        <v>285</v>
      </c>
      <c r="AU392" s="3">
        <v>3</v>
      </c>
      <c r="AV392" s="3">
        <v>2</v>
      </c>
      <c r="AW392" s="1">
        <v>0</v>
      </c>
      <c r="AX392" s="1">
        <v>1</v>
      </c>
      <c r="AY392" s="1">
        <v>1</v>
      </c>
      <c r="AZ392" s="1">
        <v>0</v>
      </c>
      <c r="BA392" s="1">
        <v>0</v>
      </c>
      <c r="BB392" s="107">
        <v>0</v>
      </c>
      <c r="BC392" s="22">
        <v>0</v>
      </c>
      <c r="BD392" s="22">
        <v>0</v>
      </c>
      <c r="BE392" s="22"/>
      <c r="BF392" s="1">
        <v>0</v>
      </c>
      <c r="BG392" s="1">
        <v>0</v>
      </c>
      <c r="BH392" s="17">
        <v>0</v>
      </c>
      <c r="BI392" s="1">
        <v>0</v>
      </c>
      <c r="BJ392" s="17">
        <v>0</v>
      </c>
      <c r="BK392" s="23">
        <v>1</v>
      </c>
      <c r="BL392" s="1">
        <v>0</v>
      </c>
      <c r="BM392" s="1">
        <v>0</v>
      </c>
      <c r="BN392" s="1">
        <v>1</v>
      </c>
      <c r="BO392" s="1">
        <v>0</v>
      </c>
      <c r="BP392" s="1">
        <v>1</v>
      </c>
      <c r="BQ392" s="1">
        <v>1</v>
      </c>
      <c r="BR392" s="1">
        <v>5.2</v>
      </c>
      <c r="BS392" s="1">
        <v>1</v>
      </c>
      <c r="BT392" s="1">
        <v>2</v>
      </c>
      <c r="BU392" s="1">
        <v>2</v>
      </c>
      <c r="BW392" s="1">
        <v>6.55</v>
      </c>
      <c r="BX392" s="1">
        <v>2</v>
      </c>
      <c r="BY392" s="66">
        <v>3</v>
      </c>
      <c r="BZ392" s="1">
        <v>44.3</v>
      </c>
      <c r="CA392" s="1">
        <v>151</v>
      </c>
      <c r="CB392" s="24">
        <v>2</v>
      </c>
      <c r="CC392" s="24">
        <v>258</v>
      </c>
      <c r="CD392" s="48">
        <f t="shared" si="192"/>
        <v>5.16</v>
      </c>
      <c r="CE392" s="48">
        <v>3</v>
      </c>
      <c r="CF392" s="25">
        <v>0</v>
      </c>
      <c r="CG392" s="17">
        <v>0</v>
      </c>
      <c r="CH392" s="17">
        <v>0</v>
      </c>
      <c r="CI392" s="17">
        <v>0</v>
      </c>
      <c r="CJ392" s="17">
        <v>0</v>
      </c>
      <c r="CK392" s="17">
        <v>258</v>
      </c>
      <c r="CL392" s="1">
        <f t="shared" si="168"/>
        <v>5.16</v>
      </c>
      <c r="CM392" s="22">
        <v>12.1</v>
      </c>
      <c r="CN392" s="17">
        <v>1</v>
      </c>
      <c r="CO392" s="1">
        <v>86.8</v>
      </c>
      <c r="CP392" s="17">
        <v>5</v>
      </c>
      <c r="CQ392" s="1">
        <f t="shared" si="191"/>
        <v>8.68</v>
      </c>
      <c r="CR392" s="1">
        <v>1.05</v>
      </c>
      <c r="CS392" s="1">
        <f t="shared" ref="CS392:CS455" si="193">CR392*10</f>
        <v>10.5</v>
      </c>
      <c r="CT392" s="107">
        <v>1</v>
      </c>
      <c r="CU392" s="22">
        <v>46</v>
      </c>
      <c r="CV392" s="107">
        <v>2</v>
      </c>
      <c r="CW392" s="22">
        <v>12.5</v>
      </c>
      <c r="CX392" s="26">
        <f t="shared" si="182"/>
        <v>1.09691001300806</v>
      </c>
      <c r="CY392" s="27">
        <f t="shared" si="183"/>
        <v>0.723960608585317</v>
      </c>
      <c r="CZ392" s="26">
        <f t="shared" si="184"/>
        <v>3.91</v>
      </c>
      <c r="DA392" s="28">
        <f t="shared" si="185"/>
        <v>-3.18603939141468</v>
      </c>
      <c r="DB392" s="107">
        <v>1</v>
      </c>
      <c r="DC392" s="1">
        <v>1</v>
      </c>
      <c r="DD392" s="17">
        <v>1</v>
      </c>
      <c r="DE392" s="29">
        <f t="shared" si="176"/>
        <v>0</v>
      </c>
      <c r="DF392" s="29">
        <v>0</v>
      </c>
      <c r="DG392" s="1">
        <v>54</v>
      </c>
      <c r="DH392" s="1">
        <f t="shared" si="167"/>
        <v>5.4</v>
      </c>
      <c r="DI392" s="1">
        <v>35</v>
      </c>
      <c r="DJ392" s="1">
        <f t="shared" si="186"/>
        <v>3.5</v>
      </c>
      <c r="DK392" s="17">
        <v>2</v>
      </c>
      <c r="DL392" s="1">
        <v>67</v>
      </c>
      <c r="DM392" s="1">
        <v>163</v>
      </c>
      <c r="DN392" s="1">
        <f t="shared" si="169"/>
        <v>16.3</v>
      </c>
      <c r="DO392" s="1">
        <v>8435</v>
      </c>
      <c r="DP392" s="1">
        <v>2</v>
      </c>
      <c r="DQ392" s="1">
        <f t="shared" si="170"/>
        <v>8.435</v>
      </c>
      <c r="DR392" s="1">
        <v>75</v>
      </c>
      <c r="DS392" s="25">
        <v>5.3</v>
      </c>
      <c r="DT392" s="1" t="s">
        <v>241</v>
      </c>
      <c r="DU392" s="1">
        <v>1</v>
      </c>
      <c r="DV392" s="1">
        <v>5</v>
      </c>
      <c r="DW392" s="1">
        <v>1</v>
      </c>
      <c r="DX392" s="20">
        <v>8.73</v>
      </c>
      <c r="DY392" s="1">
        <v>73.8</v>
      </c>
      <c r="DZ392" s="30">
        <v>154</v>
      </c>
      <c r="EA392" s="1">
        <v>208</v>
      </c>
      <c r="EB392" s="1">
        <v>12.1</v>
      </c>
      <c r="EC392" s="1">
        <v>86.8</v>
      </c>
      <c r="ED392" s="1">
        <v>1.05</v>
      </c>
      <c r="EE392" s="1">
        <v>42</v>
      </c>
      <c r="EF392" s="1">
        <v>26.5</v>
      </c>
      <c r="EG392" s="26">
        <f t="shared" si="177"/>
        <v>1.42324587393681</v>
      </c>
      <c r="EH392" s="26">
        <f t="shared" si="178"/>
        <v>0.939342276798293</v>
      </c>
      <c r="EI392" s="1">
        <f t="shared" si="179"/>
        <v>3.57</v>
      </c>
      <c r="EJ392" s="28">
        <f t="shared" si="180"/>
        <v>-2.63065772320171</v>
      </c>
      <c r="EK392" s="22">
        <v>1</v>
      </c>
      <c r="EL392" s="3">
        <v>1</v>
      </c>
      <c r="EM392" s="1">
        <v>230</v>
      </c>
      <c r="EN392" s="1">
        <v>239</v>
      </c>
      <c r="EO392" s="1">
        <v>75</v>
      </c>
      <c r="EP392" s="1">
        <v>120</v>
      </c>
      <c r="EQ392" s="1">
        <v>7684</v>
      </c>
      <c r="ER392" s="25">
        <v>62</v>
      </c>
      <c r="ES392" s="23"/>
      <c r="ET392" s="1">
        <v>1</v>
      </c>
      <c r="EU392" s="1">
        <v>7.96</v>
      </c>
      <c r="EV392" s="1">
        <v>60.8</v>
      </c>
      <c r="EW392" s="30">
        <v>149</v>
      </c>
      <c r="EX392" s="1">
        <v>201</v>
      </c>
      <c r="EY392" s="1">
        <v>12.3</v>
      </c>
      <c r="EZ392" s="1">
        <v>83</v>
      </c>
      <c r="FA392" s="1">
        <v>1.07</v>
      </c>
      <c r="FB392" s="1">
        <v>41</v>
      </c>
      <c r="FC392" s="1">
        <v>11.3</v>
      </c>
      <c r="FD392" s="1">
        <v>81</v>
      </c>
      <c r="FE392" s="1">
        <v>38</v>
      </c>
      <c r="FF392" s="1">
        <v>80</v>
      </c>
      <c r="FG392" s="1">
        <v>106</v>
      </c>
      <c r="FH392" s="1">
        <v>6891</v>
      </c>
      <c r="FI392" s="1">
        <v>63</v>
      </c>
      <c r="FJ392" s="1">
        <v>2.8</v>
      </c>
      <c r="FK392" s="20">
        <v>36.8</v>
      </c>
      <c r="FL392" s="1">
        <v>36.8</v>
      </c>
      <c r="FN392" s="31">
        <v>0</v>
      </c>
      <c r="FO392" s="32">
        <v>0</v>
      </c>
      <c r="FP392" s="1">
        <v>0</v>
      </c>
      <c r="FQ392" s="1">
        <v>0</v>
      </c>
      <c r="FR392" s="1">
        <v>0</v>
      </c>
      <c r="FS392" s="1">
        <v>0</v>
      </c>
      <c r="FT392" s="1">
        <f t="shared" si="187"/>
        <v>0</v>
      </c>
      <c r="FU392" s="1">
        <v>0</v>
      </c>
      <c r="FV392" s="1">
        <f t="shared" si="188"/>
        <v>0</v>
      </c>
      <c r="FW392" s="1">
        <v>0</v>
      </c>
      <c r="FX392" s="1">
        <v>0</v>
      </c>
      <c r="FY392" s="17">
        <v>0</v>
      </c>
      <c r="FZ392" s="1">
        <v>0</v>
      </c>
      <c r="GB392" s="1">
        <v>0</v>
      </c>
      <c r="GC392" s="1">
        <v>0</v>
      </c>
      <c r="GD392" s="17">
        <v>0</v>
      </c>
      <c r="GE392" s="1">
        <v>0</v>
      </c>
      <c r="GG392" s="1">
        <v>0</v>
      </c>
      <c r="GH392" s="1">
        <v>0</v>
      </c>
      <c r="GI392" s="17">
        <v>0</v>
      </c>
      <c r="GJ392" s="1">
        <v>0</v>
      </c>
      <c r="GK392" s="1">
        <v>0</v>
      </c>
      <c r="GL392" s="1">
        <v>0</v>
      </c>
      <c r="GM392" s="32">
        <v>0</v>
      </c>
      <c r="GN392" s="17">
        <v>0</v>
      </c>
      <c r="GO392" s="17">
        <v>0</v>
      </c>
      <c r="GP392" s="1">
        <v>0</v>
      </c>
      <c r="GQ392" s="1">
        <v>0</v>
      </c>
      <c r="GR392" s="1">
        <v>0</v>
      </c>
      <c r="GS392" s="1">
        <v>0</v>
      </c>
      <c r="GT392" s="32">
        <v>0</v>
      </c>
      <c r="GU392" s="32">
        <v>0</v>
      </c>
      <c r="GV392" s="1">
        <v>0</v>
      </c>
      <c r="GW392" s="1">
        <v>0</v>
      </c>
      <c r="GX392" s="157">
        <v>0</v>
      </c>
      <c r="GY392" s="17">
        <v>0</v>
      </c>
      <c r="GZ392" s="17">
        <v>0</v>
      </c>
      <c r="HA392" s="25">
        <v>0</v>
      </c>
      <c r="HB392" s="1">
        <v>0</v>
      </c>
      <c r="HC392" s="17">
        <v>0</v>
      </c>
      <c r="HD392" s="170">
        <v>0</v>
      </c>
      <c r="HE392" s="17">
        <v>0</v>
      </c>
      <c r="HF392" s="17">
        <v>0</v>
      </c>
      <c r="HG392" s="17">
        <v>0</v>
      </c>
      <c r="HH392" s="17">
        <v>0</v>
      </c>
      <c r="HI392" s="17">
        <v>0</v>
      </c>
      <c r="HL392" s="1">
        <v>0</v>
      </c>
      <c r="HM392" s="1">
        <v>0</v>
      </c>
      <c r="HN392" s="1">
        <v>0</v>
      </c>
      <c r="HO392" s="1">
        <v>0</v>
      </c>
      <c r="HP392" s="1">
        <v>0</v>
      </c>
      <c r="HQ392" s="1">
        <v>0</v>
      </c>
      <c r="HR392" s="32">
        <v>0</v>
      </c>
      <c r="HS392" s="1">
        <v>0</v>
      </c>
      <c r="HT392" s="32">
        <v>0</v>
      </c>
      <c r="HU392" s="32">
        <v>0</v>
      </c>
      <c r="HW392" s="32">
        <v>0</v>
      </c>
      <c r="HX392" s="32">
        <v>0</v>
      </c>
      <c r="HY392" s="1">
        <f t="shared" si="189"/>
        <v>0</v>
      </c>
      <c r="HZ392" s="1">
        <v>0</v>
      </c>
      <c r="IA392" s="1">
        <f t="shared" si="190"/>
        <v>0</v>
      </c>
      <c r="IB392" s="1">
        <v>0</v>
      </c>
      <c r="IC392" s="1">
        <v>0</v>
      </c>
      <c r="ID392" s="23">
        <v>0</v>
      </c>
      <c r="IE392" s="23"/>
      <c r="IF392" s="23"/>
      <c r="IG392" s="36">
        <v>1</v>
      </c>
      <c r="IH392" s="37" t="s">
        <v>242</v>
      </c>
      <c r="II392" s="179">
        <v>0</v>
      </c>
      <c r="IJ392" s="1" t="s">
        <v>1530</v>
      </c>
      <c r="IL392" s="38" t="s">
        <v>242</v>
      </c>
      <c r="IM392" s="1">
        <v>0</v>
      </c>
      <c r="IN392" s="1">
        <v>0</v>
      </c>
      <c r="IO392" s="1">
        <v>2.28</v>
      </c>
      <c r="IQ392" s="1">
        <v>6.4</v>
      </c>
      <c r="IR392" s="1">
        <v>45.6</v>
      </c>
      <c r="IS392" s="1">
        <v>141</v>
      </c>
      <c r="IT392" s="1">
        <v>194</v>
      </c>
      <c r="IU392" s="1">
        <v>12.6</v>
      </c>
      <c r="IV392" s="1">
        <v>77.7</v>
      </c>
      <c r="IW392" s="1">
        <v>1.1</v>
      </c>
      <c r="IX392" s="1">
        <v>42</v>
      </c>
      <c r="IY392" s="1">
        <v>8.8</v>
      </c>
      <c r="IZ392" s="1">
        <v>22</v>
      </c>
      <c r="JA392" s="1">
        <v>23</v>
      </c>
      <c r="JB392" s="1">
        <v>72</v>
      </c>
      <c r="JC392" s="1">
        <v>34</v>
      </c>
      <c r="JD392" s="1">
        <v>8147</v>
      </c>
      <c r="JE392" s="23">
        <v>69</v>
      </c>
      <c r="JI392" s="38" t="s">
        <v>242</v>
      </c>
      <c r="JN392" s="23"/>
    </row>
    <row r="393" s="1" customFormat="1" spans="1:274">
      <c r="A393" s="17">
        <v>228</v>
      </c>
      <c r="B393" s="233">
        <v>3001073911</v>
      </c>
      <c r="C393" s="49" t="s">
        <v>1531</v>
      </c>
      <c r="E393" s="49">
        <v>3</v>
      </c>
      <c r="F393" s="49">
        <v>2</v>
      </c>
      <c r="G393" s="17">
        <v>3</v>
      </c>
      <c r="H393" s="1">
        <v>1</v>
      </c>
      <c r="I393" s="71">
        <v>61.7734561731346</v>
      </c>
      <c r="J393" s="47">
        <v>2</v>
      </c>
      <c r="K393" s="68">
        <f t="shared" si="181"/>
        <v>6.17734561731346</v>
      </c>
      <c r="L393" s="49">
        <v>4</v>
      </c>
      <c r="M393" s="78">
        <v>19937</v>
      </c>
      <c r="N393" s="1">
        <v>0</v>
      </c>
      <c r="O393" s="1">
        <v>0</v>
      </c>
      <c r="P393" s="1">
        <v>0</v>
      </c>
      <c r="Q393" s="1">
        <v>0</v>
      </c>
      <c r="R393" s="1">
        <v>0</v>
      </c>
      <c r="S393" s="19">
        <v>388</v>
      </c>
      <c r="T393" s="83">
        <v>391</v>
      </c>
      <c r="U393" s="1">
        <v>1</v>
      </c>
      <c r="V393" s="1">
        <v>1</v>
      </c>
      <c r="W393" s="1">
        <v>1</v>
      </c>
      <c r="X393" s="1">
        <v>1</v>
      </c>
      <c r="Z393" s="88">
        <v>42500</v>
      </c>
      <c r="AA393" s="17">
        <v>119</v>
      </c>
      <c r="AB393" s="17">
        <v>0</v>
      </c>
      <c r="AC393" s="1">
        <v>26.7</v>
      </c>
      <c r="AD393" s="1">
        <v>2</v>
      </c>
      <c r="AE393" s="20" t="s">
        <v>295</v>
      </c>
      <c r="AF393" s="16"/>
      <c r="AG393" s="16" t="s">
        <v>235</v>
      </c>
      <c r="AH393" s="16">
        <v>1</v>
      </c>
      <c r="AI393" s="21">
        <v>1</v>
      </c>
      <c r="AJ393" s="16">
        <v>1.6</v>
      </c>
      <c r="AK393" s="17">
        <v>1.6</v>
      </c>
      <c r="AL393" s="22">
        <v>1</v>
      </c>
      <c r="AM393" s="1">
        <v>1</v>
      </c>
      <c r="AN393" s="1">
        <v>1</v>
      </c>
      <c r="AO393" s="1">
        <v>0</v>
      </c>
      <c r="AP393" s="1">
        <v>0</v>
      </c>
      <c r="AQ393" s="17">
        <v>1</v>
      </c>
      <c r="AR393" s="1">
        <v>1</v>
      </c>
      <c r="AS393" s="1">
        <v>1</v>
      </c>
      <c r="AT393" s="17">
        <v>0</v>
      </c>
      <c r="AU393" s="17">
        <v>0</v>
      </c>
      <c r="AV393" s="17">
        <v>0</v>
      </c>
      <c r="AW393" s="1">
        <v>0</v>
      </c>
      <c r="AX393" s="1">
        <v>1</v>
      </c>
      <c r="AY393" s="66">
        <v>1</v>
      </c>
      <c r="AZ393" s="3">
        <v>0.5</v>
      </c>
      <c r="BA393" s="1">
        <v>0.5</v>
      </c>
      <c r="BB393" s="22">
        <v>1</v>
      </c>
      <c r="BC393" s="22">
        <v>0</v>
      </c>
      <c r="BD393" s="22">
        <v>0</v>
      </c>
      <c r="BE393" s="22"/>
      <c r="BF393" s="1">
        <v>0</v>
      </c>
      <c r="BG393" s="1">
        <v>0</v>
      </c>
      <c r="BH393" s="17">
        <v>0</v>
      </c>
      <c r="BI393" s="1">
        <v>0</v>
      </c>
      <c r="BJ393" s="17">
        <v>0</v>
      </c>
      <c r="BK393" s="23">
        <v>1</v>
      </c>
      <c r="BL393" s="1">
        <v>0</v>
      </c>
      <c r="BM393" s="1">
        <v>0</v>
      </c>
      <c r="BN393" s="1">
        <v>1</v>
      </c>
      <c r="BO393" s="1" t="s">
        <v>1532</v>
      </c>
      <c r="BP393" s="1">
        <v>1</v>
      </c>
      <c r="BQ393" s="1">
        <v>1</v>
      </c>
      <c r="BR393" s="1">
        <v>3.52</v>
      </c>
      <c r="BS393" s="1">
        <v>1</v>
      </c>
      <c r="BT393" s="1">
        <v>2</v>
      </c>
      <c r="BU393" s="1">
        <v>2</v>
      </c>
      <c r="BW393" s="1">
        <v>3.5</v>
      </c>
      <c r="BX393" s="17">
        <v>1</v>
      </c>
      <c r="BY393" s="1">
        <v>2</v>
      </c>
      <c r="BZ393" s="1">
        <v>59.2</v>
      </c>
      <c r="CA393" s="1">
        <v>152</v>
      </c>
      <c r="CB393" s="24">
        <v>2</v>
      </c>
      <c r="CC393" s="24">
        <v>119</v>
      </c>
      <c r="CD393" s="48">
        <f t="shared" si="192"/>
        <v>2.38</v>
      </c>
      <c r="CE393" s="48">
        <v>3</v>
      </c>
      <c r="CF393" s="25">
        <v>0</v>
      </c>
      <c r="CG393" s="17">
        <v>0</v>
      </c>
      <c r="CH393" s="17">
        <v>0</v>
      </c>
      <c r="CI393" s="17">
        <v>0</v>
      </c>
      <c r="CJ393" s="17">
        <v>0</v>
      </c>
      <c r="CK393" s="17">
        <v>119</v>
      </c>
      <c r="CL393" s="1">
        <f t="shared" si="168"/>
        <v>2.38</v>
      </c>
      <c r="CM393" s="22">
        <v>12.2</v>
      </c>
      <c r="CN393" s="17">
        <v>1</v>
      </c>
      <c r="CO393" s="1">
        <v>74.6</v>
      </c>
      <c r="CP393" s="17">
        <v>4</v>
      </c>
      <c r="CQ393" s="1">
        <f t="shared" si="191"/>
        <v>7.46</v>
      </c>
      <c r="CR393" s="1">
        <v>1.06</v>
      </c>
      <c r="CS393" s="1">
        <f t="shared" si="193"/>
        <v>10.6</v>
      </c>
      <c r="CT393" s="107">
        <v>1</v>
      </c>
      <c r="CU393" s="22">
        <v>40</v>
      </c>
      <c r="CV393" s="107">
        <v>2</v>
      </c>
      <c r="CW393" s="22">
        <v>15.9</v>
      </c>
      <c r="CX393" s="26">
        <f t="shared" si="182"/>
        <v>1.20139712432045</v>
      </c>
      <c r="CY393" s="27">
        <f t="shared" si="183"/>
        <v>0.792922102051498</v>
      </c>
      <c r="CZ393" s="26">
        <f t="shared" si="184"/>
        <v>3.4</v>
      </c>
      <c r="DA393" s="28">
        <f t="shared" si="185"/>
        <v>-2.6070778979485</v>
      </c>
      <c r="DB393" s="107">
        <v>1</v>
      </c>
      <c r="DC393" s="1">
        <v>1</v>
      </c>
      <c r="DD393" s="17">
        <v>1</v>
      </c>
      <c r="DE393" s="29">
        <f t="shared" si="176"/>
        <v>0</v>
      </c>
      <c r="DF393" s="29">
        <v>0</v>
      </c>
      <c r="DG393" s="1">
        <v>19</v>
      </c>
      <c r="DH393" s="1">
        <f t="shared" ref="DH393:DH456" si="194">DG393/10</f>
        <v>1.9</v>
      </c>
      <c r="DI393" s="1">
        <v>22</v>
      </c>
      <c r="DJ393" s="1">
        <f t="shared" si="186"/>
        <v>2.2</v>
      </c>
      <c r="DK393" s="17">
        <v>1</v>
      </c>
      <c r="DL393" s="1">
        <v>71</v>
      </c>
      <c r="DM393" s="1">
        <v>19</v>
      </c>
      <c r="DN393" s="1">
        <f t="shared" si="169"/>
        <v>1.9</v>
      </c>
      <c r="DO393" s="1">
        <v>5566</v>
      </c>
      <c r="DP393" s="1">
        <v>2</v>
      </c>
      <c r="DQ393" s="1">
        <f t="shared" si="170"/>
        <v>5.566</v>
      </c>
      <c r="DR393" s="1">
        <v>80</v>
      </c>
      <c r="DS393" s="25">
        <v>4.9</v>
      </c>
      <c r="DT393" s="1" t="s">
        <v>241</v>
      </c>
      <c r="DU393" s="1">
        <v>1</v>
      </c>
      <c r="DV393" s="1">
        <v>5</v>
      </c>
      <c r="DW393" s="1">
        <v>1</v>
      </c>
      <c r="DX393" s="20">
        <v>5.85</v>
      </c>
      <c r="DY393" s="1">
        <v>75.1</v>
      </c>
      <c r="DZ393" s="30">
        <v>158</v>
      </c>
      <c r="EA393" s="1">
        <v>108</v>
      </c>
      <c r="EE393" s="1">
        <v>42</v>
      </c>
      <c r="EF393" s="1">
        <v>24.7</v>
      </c>
      <c r="EG393" s="26">
        <f t="shared" si="177"/>
        <v>1.39269695325967</v>
      </c>
      <c r="EH393" s="26">
        <f t="shared" si="178"/>
        <v>0.919179989151379</v>
      </c>
      <c r="EI393" s="1">
        <f t="shared" si="179"/>
        <v>3.57</v>
      </c>
      <c r="EJ393" s="28">
        <f t="shared" si="180"/>
        <v>-2.65082001084862</v>
      </c>
      <c r="EK393" s="22">
        <v>1</v>
      </c>
      <c r="EL393" s="3">
        <v>1</v>
      </c>
      <c r="EM393" s="1">
        <v>213</v>
      </c>
      <c r="EN393" s="1">
        <v>196</v>
      </c>
      <c r="EO393" s="1">
        <v>64</v>
      </c>
      <c r="EP393" s="1">
        <v>24</v>
      </c>
      <c r="EQ393" s="1">
        <v>4783</v>
      </c>
      <c r="ER393" s="25">
        <v>83</v>
      </c>
      <c r="ES393" s="23"/>
      <c r="ET393" s="1">
        <v>0</v>
      </c>
      <c r="EW393" s="30"/>
      <c r="FK393" s="20">
        <v>37.1</v>
      </c>
      <c r="FL393" s="1">
        <v>36.8</v>
      </c>
      <c r="FN393" s="31">
        <v>0</v>
      </c>
      <c r="FO393" s="32">
        <v>0</v>
      </c>
      <c r="FP393" s="1">
        <v>1</v>
      </c>
      <c r="FQ393" s="1">
        <v>0</v>
      </c>
      <c r="FR393" s="1">
        <v>0</v>
      </c>
      <c r="FS393" s="1">
        <v>0</v>
      </c>
      <c r="FT393" s="1">
        <f t="shared" si="187"/>
        <v>0</v>
      </c>
      <c r="FU393" s="1">
        <v>0</v>
      </c>
      <c r="FV393" s="1">
        <f t="shared" si="188"/>
        <v>0</v>
      </c>
      <c r="FW393" s="1">
        <v>0</v>
      </c>
      <c r="FX393" s="1">
        <v>0</v>
      </c>
      <c r="FY393" s="17">
        <v>0</v>
      </c>
      <c r="FZ393" s="1">
        <v>0</v>
      </c>
      <c r="GB393" s="1">
        <v>0</v>
      </c>
      <c r="GC393" s="1">
        <v>0</v>
      </c>
      <c r="GD393" s="17">
        <v>0</v>
      </c>
      <c r="GE393" s="1">
        <v>0</v>
      </c>
      <c r="GG393" s="1">
        <v>0</v>
      </c>
      <c r="GH393" s="1">
        <v>0</v>
      </c>
      <c r="GI393" s="17">
        <v>0</v>
      </c>
      <c r="GJ393" s="1">
        <v>0</v>
      </c>
      <c r="GK393" s="1">
        <v>0</v>
      </c>
      <c r="GL393" s="1">
        <v>0</v>
      </c>
      <c r="GM393" s="32">
        <v>0</v>
      </c>
      <c r="GN393" s="17">
        <v>0</v>
      </c>
      <c r="GO393" s="17">
        <v>0</v>
      </c>
      <c r="GP393" s="1">
        <v>0</v>
      </c>
      <c r="GQ393" s="1">
        <v>0</v>
      </c>
      <c r="GR393" s="1">
        <v>0</v>
      </c>
      <c r="GS393" s="1">
        <v>0</v>
      </c>
      <c r="GT393" s="32">
        <v>0</v>
      </c>
      <c r="GU393" s="32">
        <v>0</v>
      </c>
      <c r="GV393" s="1">
        <v>0</v>
      </c>
      <c r="GW393" s="1">
        <v>0</v>
      </c>
      <c r="GX393" s="157">
        <v>0</v>
      </c>
      <c r="GY393" s="17">
        <v>0</v>
      </c>
      <c r="GZ393" s="17">
        <v>0</v>
      </c>
      <c r="HA393" s="25">
        <v>0</v>
      </c>
      <c r="HB393" s="1">
        <v>0</v>
      </c>
      <c r="HC393" s="17">
        <v>0</v>
      </c>
      <c r="HD393" s="170">
        <v>0</v>
      </c>
      <c r="HE393" s="17">
        <v>0</v>
      </c>
      <c r="HF393" s="17">
        <v>0</v>
      </c>
      <c r="HG393" s="17">
        <v>0</v>
      </c>
      <c r="HH393" s="17">
        <v>0</v>
      </c>
      <c r="HI393" s="17">
        <v>0</v>
      </c>
      <c r="HL393" s="1">
        <v>0</v>
      </c>
      <c r="HM393" s="1">
        <v>0</v>
      </c>
      <c r="HN393" s="1">
        <v>0</v>
      </c>
      <c r="HO393" s="1">
        <v>0</v>
      </c>
      <c r="HP393" s="1">
        <v>0</v>
      </c>
      <c r="HQ393" s="1">
        <v>0</v>
      </c>
      <c r="HR393" s="32">
        <v>0</v>
      </c>
      <c r="HS393" s="1">
        <v>0</v>
      </c>
      <c r="HT393" s="32">
        <v>0</v>
      </c>
      <c r="HU393" s="32">
        <v>0</v>
      </c>
      <c r="HW393" s="32">
        <v>0</v>
      </c>
      <c r="HX393" s="32">
        <v>0</v>
      </c>
      <c r="HY393" s="1">
        <f t="shared" si="189"/>
        <v>0</v>
      </c>
      <c r="HZ393" s="1">
        <v>0</v>
      </c>
      <c r="IA393" s="1">
        <f t="shared" si="190"/>
        <v>0</v>
      </c>
      <c r="IB393" s="1">
        <v>0</v>
      </c>
      <c r="IC393" s="1">
        <v>0</v>
      </c>
      <c r="ID393" s="23">
        <v>0</v>
      </c>
      <c r="IE393" s="23"/>
      <c r="IF393" s="23"/>
      <c r="IG393" s="36">
        <v>1</v>
      </c>
      <c r="IH393" s="37" t="s">
        <v>242</v>
      </c>
      <c r="II393" s="179">
        <v>0</v>
      </c>
      <c r="IJ393" s="1" t="s">
        <v>1533</v>
      </c>
      <c r="IL393" s="38" t="s">
        <v>242</v>
      </c>
      <c r="IM393" s="1" t="s">
        <v>1534</v>
      </c>
      <c r="IN393" s="1">
        <v>0</v>
      </c>
      <c r="IO393" s="1">
        <v>3.73</v>
      </c>
      <c r="IQ393" s="1">
        <v>3.96</v>
      </c>
      <c r="IR393" s="1">
        <v>56.3</v>
      </c>
      <c r="IS393" s="1">
        <v>152</v>
      </c>
      <c r="IT393" s="1">
        <v>110</v>
      </c>
      <c r="IU393" s="1">
        <v>12.6</v>
      </c>
      <c r="IV393" s="1">
        <v>70.4</v>
      </c>
      <c r="IW393" s="1">
        <v>1.1</v>
      </c>
      <c r="IX393" s="1">
        <v>39</v>
      </c>
      <c r="IY393" s="1">
        <v>13.2</v>
      </c>
      <c r="IZ393" s="1">
        <v>23</v>
      </c>
      <c r="JA393" s="1">
        <v>22</v>
      </c>
      <c r="JB393" s="1">
        <v>60</v>
      </c>
      <c r="JC393" s="1">
        <v>26</v>
      </c>
      <c r="JD393" s="1">
        <v>5433</v>
      </c>
      <c r="JE393" s="23">
        <v>80</v>
      </c>
      <c r="JI393" s="38" t="s">
        <v>242</v>
      </c>
      <c r="JN393" s="23"/>
    </row>
    <row r="394" s="1" customFormat="1" ht="30" spans="1:274">
      <c r="A394" s="17">
        <v>229</v>
      </c>
      <c r="B394" s="48">
        <v>3000315095</v>
      </c>
      <c r="C394" s="48" t="s">
        <v>1535</v>
      </c>
      <c r="E394" s="49">
        <v>3</v>
      </c>
      <c r="F394" s="49">
        <v>2</v>
      </c>
      <c r="G394" s="17">
        <v>3</v>
      </c>
      <c r="H394" s="1">
        <v>2</v>
      </c>
      <c r="I394" s="71">
        <v>59.1594798083504</v>
      </c>
      <c r="J394" s="47">
        <v>1</v>
      </c>
      <c r="K394" s="68">
        <f t="shared" si="181"/>
        <v>5.91594798083504</v>
      </c>
      <c r="L394" s="49">
        <v>3</v>
      </c>
      <c r="M394" s="78">
        <v>20941</v>
      </c>
      <c r="N394" s="1">
        <v>0</v>
      </c>
      <c r="O394" s="1">
        <v>0</v>
      </c>
      <c r="P394" s="1">
        <v>0</v>
      </c>
      <c r="Q394" s="1">
        <v>0</v>
      </c>
      <c r="R394" s="1">
        <v>0</v>
      </c>
      <c r="S394" s="19">
        <v>389</v>
      </c>
      <c r="T394" s="83">
        <v>392</v>
      </c>
      <c r="U394" s="1">
        <v>1</v>
      </c>
      <c r="V394" s="1">
        <v>1</v>
      </c>
      <c r="W394" s="1">
        <v>1</v>
      </c>
      <c r="X394" s="1">
        <v>1</v>
      </c>
      <c r="Z394" s="88">
        <v>42549</v>
      </c>
      <c r="AA394" s="17">
        <v>90</v>
      </c>
      <c r="AB394" s="17">
        <v>0</v>
      </c>
      <c r="AC394" s="1">
        <v>25.21</v>
      </c>
      <c r="AD394" s="1">
        <v>2</v>
      </c>
      <c r="AE394" s="20" t="s">
        <v>812</v>
      </c>
      <c r="AF394" s="16"/>
      <c r="AG394" s="16" t="s">
        <v>235</v>
      </c>
      <c r="AH394" s="16">
        <v>1</v>
      </c>
      <c r="AI394" s="21">
        <v>1</v>
      </c>
      <c r="AJ394" s="16">
        <v>2.9</v>
      </c>
      <c r="AK394" s="17">
        <v>2.9</v>
      </c>
      <c r="AL394" s="107">
        <v>2</v>
      </c>
      <c r="AM394" s="1">
        <v>2</v>
      </c>
      <c r="AN394" s="1">
        <v>2</v>
      </c>
      <c r="AO394" s="1">
        <v>0</v>
      </c>
      <c r="AP394" s="1">
        <v>0</v>
      </c>
      <c r="AQ394" s="17">
        <v>2</v>
      </c>
      <c r="AR394" s="1">
        <v>1</v>
      </c>
      <c r="AS394" s="1">
        <v>1</v>
      </c>
      <c r="AT394" s="17" t="s">
        <v>246</v>
      </c>
      <c r="AU394" s="17">
        <v>1</v>
      </c>
      <c r="AV394" s="17">
        <v>1</v>
      </c>
      <c r="AW394" s="1">
        <v>0</v>
      </c>
      <c r="AX394" s="1">
        <v>1</v>
      </c>
      <c r="AY394" s="1">
        <v>1</v>
      </c>
      <c r="AZ394" s="1">
        <v>1</v>
      </c>
      <c r="BA394" s="1">
        <v>1</v>
      </c>
      <c r="BB394" s="107">
        <v>1</v>
      </c>
      <c r="BC394" s="22">
        <v>0</v>
      </c>
      <c r="BD394" s="22">
        <v>0</v>
      </c>
      <c r="BE394" s="22"/>
      <c r="BF394" s="1">
        <v>1</v>
      </c>
      <c r="BG394" s="1">
        <v>1</v>
      </c>
      <c r="BH394" s="17">
        <v>1</v>
      </c>
      <c r="BI394" s="1">
        <v>0</v>
      </c>
      <c r="BJ394" s="17">
        <v>0</v>
      </c>
      <c r="BK394" s="23">
        <v>2</v>
      </c>
      <c r="BL394" s="1">
        <v>0</v>
      </c>
      <c r="BM394" s="1">
        <v>0</v>
      </c>
      <c r="BN394" s="1">
        <v>1</v>
      </c>
      <c r="BO394" s="1">
        <v>0</v>
      </c>
      <c r="BP394" s="1">
        <v>1</v>
      </c>
      <c r="BQ394" s="1">
        <v>1</v>
      </c>
      <c r="BR394" s="1">
        <v>3549</v>
      </c>
      <c r="BS394" s="1">
        <v>3</v>
      </c>
      <c r="BT394" s="1">
        <v>3</v>
      </c>
      <c r="BU394" s="1">
        <v>4</v>
      </c>
      <c r="BV394" s="1">
        <v>184.25</v>
      </c>
      <c r="BW394" s="1">
        <v>4.09</v>
      </c>
      <c r="BX394" s="1">
        <v>2</v>
      </c>
      <c r="BY394" s="1">
        <v>2</v>
      </c>
      <c r="BZ394" s="1">
        <v>64.8</v>
      </c>
      <c r="CA394" s="1">
        <v>132</v>
      </c>
      <c r="CB394" s="24">
        <v>2</v>
      </c>
      <c r="CC394" s="24">
        <v>90</v>
      </c>
      <c r="CD394" s="48">
        <f t="shared" si="192"/>
        <v>1.8</v>
      </c>
      <c r="CE394" s="48">
        <v>2</v>
      </c>
      <c r="CF394" s="25">
        <v>0</v>
      </c>
      <c r="CG394" s="17">
        <v>0</v>
      </c>
      <c r="CH394" s="17">
        <v>0</v>
      </c>
      <c r="CI394" s="17">
        <v>0</v>
      </c>
      <c r="CJ394" s="17">
        <v>0</v>
      </c>
      <c r="CK394" s="17">
        <v>90</v>
      </c>
      <c r="CL394" s="1">
        <f t="shared" si="168"/>
        <v>1.8</v>
      </c>
      <c r="CM394" s="22">
        <v>10.7</v>
      </c>
      <c r="CN394" s="17">
        <v>1</v>
      </c>
      <c r="CO394" s="1">
        <v>93.5</v>
      </c>
      <c r="CP394" s="1">
        <v>6</v>
      </c>
      <c r="CQ394" s="1">
        <f t="shared" si="191"/>
        <v>9.35</v>
      </c>
      <c r="CR394" s="1">
        <v>0.93</v>
      </c>
      <c r="CS394" s="1">
        <f t="shared" si="193"/>
        <v>9.3</v>
      </c>
      <c r="CT394" s="107">
        <v>1</v>
      </c>
      <c r="CU394" s="22">
        <v>39</v>
      </c>
      <c r="CV394" s="107">
        <v>2</v>
      </c>
      <c r="CW394" s="22">
        <v>12.1</v>
      </c>
      <c r="CX394" s="26">
        <f t="shared" si="182"/>
        <v>1.08278537031645</v>
      </c>
      <c r="CY394" s="27">
        <f t="shared" si="183"/>
        <v>0.714638344408857</v>
      </c>
      <c r="CZ394" s="26">
        <f t="shared" si="184"/>
        <v>3.315</v>
      </c>
      <c r="DA394" s="28">
        <f t="shared" si="185"/>
        <v>-2.60036165559114</v>
      </c>
      <c r="DB394" s="107">
        <v>1</v>
      </c>
      <c r="DC394" s="1">
        <v>1</v>
      </c>
      <c r="DD394" s="17">
        <v>2</v>
      </c>
      <c r="DE394" s="29">
        <f t="shared" si="176"/>
        <v>1</v>
      </c>
      <c r="DF394" s="141">
        <v>1</v>
      </c>
      <c r="DG394" s="1">
        <v>32</v>
      </c>
      <c r="DH394" s="1">
        <f t="shared" si="194"/>
        <v>3.2</v>
      </c>
      <c r="DI394" s="1">
        <v>34</v>
      </c>
      <c r="DJ394" s="1">
        <f t="shared" si="186"/>
        <v>3.4</v>
      </c>
      <c r="DK394" s="17">
        <v>2</v>
      </c>
      <c r="DL394" s="1">
        <v>152</v>
      </c>
      <c r="DM394" s="1">
        <v>54</v>
      </c>
      <c r="DN394" s="1">
        <f t="shared" si="169"/>
        <v>5.4</v>
      </c>
      <c r="DO394" s="1">
        <v>6110</v>
      </c>
      <c r="DP394" s="1">
        <v>2</v>
      </c>
      <c r="DQ394" s="1">
        <f t="shared" si="170"/>
        <v>6.11</v>
      </c>
      <c r="DR394" s="1">
        <v>70</v>
      </c>
      <c r="DS394" s="25">
        <v>4.8</v>
      </c>
      <c r="DT394" s="1" t="s">
        <v>241</v>
      </c>
      <c r="DU394" s="1">
        <v>1</v>
      </c>
      <c r="DV394" s="1">
        <v>5</v>
      </c>
      <c r="DW394" s="1">
        <v>1</v>
      </c>
      <c r="DX394" s="20">
        <v>6.97</v>
      </c>
      <c r="DY394" s="1">
        <v>86.3</v>
      </c>
      <c r="DZ394" s="30">
        <v>126</v>
      </c>
      <c r="EA394" s="1">
        <v>82</v>
      </c>
      <c r="EB394" s="1">
        <v>12.9</v>
      </c>
      <c r="EC394" s="1">
        <v>74.8</v>
      </c>
      <c r="ED394" s="1">
        <v>1.13</v>
      </c>
      <c r="EE394" s="1">
        <v>37</v>
      </c>
      <c r="EF394" s="1">
        <v>24.8</v>
      </c>
      <c r="EG394" s="26">
        <f t="shared" si="177"/>
        <v>1.39445168082622</v>
      </c>
      <c r="EH394" s="26">
        <f t="shared" si="178"/>
        <v>0.920338109345303</v>
      </c>
      <c r="EI394" s="1">
        <f t="shared" si="179"/>
        <v>3.145</v>
      </c>
      <c r="EJ394" s="28">
        <f t="shared" si="180"/>
        <v>-2.2246618906547</v>
      </c>
      <c r="EK394" s="22">
        <v>2</v>
      </c>
      <c r="EL394" s="1">
        <v>2</v>
      </c>
      <c r="EM394" s="1">
        <v>94</v>
      </c>
      <c r="EN394" s="1">
        <v>233</v>
      </c>
      <c r="EO394" s="1">
        <v>131</v>
      </c>
      <c r="EP394" s="1">
        <v>48</v>
      </c>
      <c r="EQ394" s="1">
        <v>5827</v>
      </c>
      <c r="ER394" s="25">
        <v>56</v>
      </c>
      <c r="ES394" s="23"/>
      <c r="ET394" s="1">
        <v>1</v>
      </c>
      <c r="EU394" s="1">
        <v>3.88</v>
      </c>
      <c r="EV394" s="1">
        <v>60.8</v>
      </c>
      <c r="EW394" s="30">
        <v>116</v>
      </c>
      <c r="EX394" s="1">
        <v>84</v>
      </c>
      <c r="FB394" s="1">
        <v>31</v>
      </c>
      <c r="FC394" s="1">
        <v>11.3</v>
      </c>
      <c r="FD394" s="1">
        <v>40</v>
      </c>
      <c r="FE394" s="1">
        <v>28</v>
      </c>
      <c r="FF394" s="1">
        <v>115</v>
      </c>
      <c r="FG394" s="1">
        <v>48</v>
      </c>
      <c r="FH394" s="1">
        <v>4181</v>
      </c>
      <c r="FI394" s="1">
        <v>54</v>
      </c>
      <c r="FK394" s="20">
        <v>38.4</v>
      </c>
      <c r="FL394" s="1">
        <v>37.2</v>
      </c>
      <c r="FM394" s="17"/>
      <c r="FN394" s="31">
        <v>1</v>
      </c>
      <c r="FO394" s="157">
        <v>1</v>
      </c>
      <c r="FP394" s="1" t="s">
        <v>1333</v>
      </c>
      <c r="FQ394" s="1">
        <v>1</v>
      </c>
      <c r="FR394" s="1">
        <v>0</v>
      </c>
      <c r="FS394" s="1">
        <v>0</v>
      </c>
      <c r="FT394" s="1">
        <f t="shared" si="187"/>
        <v>0</v>
      </c>
      <c r="FU394" s="1">
        <v>0</v>
      </c>
      <c r="FV394" s="1">
        <f t="shared" si="188"/>
        <v>0</v>
      </c>
      <c r="FW394" s="1">
        <v>0</v>
      </c>
      <c r="FX394" s="1">
        <v>0</v>
      </c>
      <c r="FY394" s="17">
        <v>0</v>
      </c>
      <c r="FZ394" s="1">
        <v>0</v>
      </c>
      <c r="GB394" s="1">
        <v>0</v>
      </c>
      <c r="GC394" s="1">
        <v>0</v>
      </c>
      <c r="GD394" s="17">
        <v>0</v>
      </c>
      <c r="GE394" s="1">
        <v>0</v>
      </c>
      <c r="GG394" s="1">
        <v>0</v>
      </c>
      <c r="GH394" s="1">
        <v>0</v>
      </c>
      <c r="GI394" s="17">
        <v>0</v>
      </c>
      <c r="GJ394" s="1">
        <v>0</v>
      </c>
      <c r="GK394" s="1">
        <v>0</v>
      </c>
      <c r="GL394" s="1">
        <v>0</v>
      </c>
      <c r="GM394" s="32">
        <v>0</v>
      </c>
      <c r="GN394" s="17">
        <v>0</v>
      </c>
      <c r="GO394" s="17">
        <v>0</v>
      </c>
      <c r="GP394" s="1">
        <v>0</v>
      </c>
      <c r="GQ394" s="1">
        <v>0</v>
      </c>
      <c r="GR394" s="1">
        <v>0</v>
      </c>
      <c r="GS394" s="1">
        <v>0</v>
      </c>
      <c r="GT394" s="32">
        <v>0</v>
      </c>
      <c r="GU394" s="32">
        <v>0</v>
      </c>
      <c r="GV394" s="1">
        <v>0</v>
      </c>
      <c r="GW394" s="1">
        <v>0</v>
      </c>
      <c r="GX394" s="157">
        <v>0</v>
      </c>
      <c r="GY394" s="17">
        <v>0</v>
      </c>
      <c r="GZ394" s="17">
        <v>0</v>
      </c>
      <c r="HA394" s="25">
        <v>0</v>
      </c>
      <c r="HB394" s="1">
        <v>0</v>
      </c>
      <c r="HC394" s="17">
        <v>0</v>
      </c>
      <c r="HD394" s="170">
        <v>0</v>
      </c>
      <c r="HE394" s="17">
        <v>0</v>
      </c>
      <c r="HF394" s="17">
        <v>0</v>
      </c>
      <c r="HG394" s="17">
        <v>0</v>
      </c>
      <c r="HH394" s="17">
        <v>0</v>
      </c>
      <c r="HI394" s="17">
        <v>0</v>
      </c>
      <c r="HL394" s="1">
        <v>0</v>
      </c>
      <c r="HM394" s="1">
        <v>0</v>
      </c>
      <c r="HN394" s="1">
        <v>0</v>
      </c>
      <c r="HO394" s="1">
        <v>0</v>
      </c>
      <c r="HP394" s="1">
        <v>0</v>
      </c>
      <c r="HQ394" s="1">
        <v>0</v>
      </c>
      <c r="HR394" s="32">
        <v>0</v>
      </c>
      <c r="HS394" s="1">
        <v>0</v>
      </c>
      <c r="HT394" s="32">
        <v>0</v>
      </c>
      <c r="HU394" s="32">
        <v>0</v>
      </c>
      <c r="HW394" s="32">
        <v>0</v>
      </c>
      <c r="HX394" s="32">
        <v>0</v>
      </c>
      <c r="HY394" s="1">
        <f t="shared" si="189"/>
        <v>0</v>
      </c>
      <c r="HZ394" s="1">
        <v>0</v>
      </c>
      <c r="IA394" s="1">
        <f t="shared" si="190"/>
        <v>0</v>
      </c>
      <c r="IB394" s="1">
        <v>0</v>
      </c>
      <c r="IC394" s="1">
        <v>0</v>
      </c>
      <c r="ID394" s="23">
        <v>0</v>
      </c>
      <c r="IE394" s="23"/>
      <c r="IF394" s="23"/>
      <c r="IG394" s="36">
        <v>2</v>
      </c>
      <c r="IH394" s="37" t="s">
        <v>331</v>
      </c>
      <c r="II394" s="179">
        <v>1</v>
      </c>
      <c r="IJ394" s="1" t="s">
        <v>1536</v>
      </c>
      <c r="IK394" s="1" t="s">
        <v>732</v>
      </c>
      <c r="IL394" s="38" t="s">
        <v>331</v>
      </c>
      <c r="IM394" s="1" t="s">
        <v>1537</v>
      </c>
      <c r="IN394" s="1">
        <v>1</v>
      </c>
      <c r="IO394" s="1" t="s">
        <v>449</v>
      </c>
      <c r="IQ394" s="1">
        <v>3.13</v>
      </c>
      <c r="IR394" s="1">
        <v>67.7</v>
      </c>
      <c r="IS394" s="1">
        <v>125</v>
      </c>
      <c r="IT394" s="1">
        <v>87</v>
      </c>
      <c r="IU394" s="1">
        <v>12.7</v>
      </c>
      <c r="IV394" s="1">
        <v>77.5</v>
      </c>
      <c r="IW394" s="1">
        <v>1.11</v>
      </c>
      <c r="IX394" s="1">
        <v>40</v>
      </c>
      <c r="IY394" s="1">
        <v>10.5</v>
      </c>
      <c r="IZ394" s="1">
        <v>24</v>
      </c>
      <c r="JA394" s="1">
        <v>48</v>
      </c>
      <c r="JB394" s="1">
        <v>142</v>
      </c>
      <c r="JC394" s="1">
        <v>51</v>
      </c>
      <c r="JD394" s="1">
        <v>5784</v>
      </c>
      <c r="JE394" s="23">
        <v>61</v>
      </c>
      <c r="JI394" s="38" t="s">
        <v>331</v>
      </c>
      <c r="JN394" s="23"/>
    </row>
    <row r="395" s="1" customFormat="1" ht="45" spans="1:274">
      <c r="A395" s="17">
        <v>230</v>
      </c>
      <c r="B395" s="48">
        <v>100188975</v>
      </c>
      <c r="C395" s="48" t="s">
        <v>1538</v>
      </c>
      <c r="D395" s="1" t="s">
        <v>1539</v>
      </c>
      <c r="E395" s="49">
        <v>3</v>
      </c>
      <c r="F395" s="49">
        <v>2</v>
      </c>
      <c r="G395" s="17">
        <v>3</v>
      </c>
      <c r="H395" s="1">
        <v>1</v>
      </c>
      <c r="I395" s="71">
        <v>69.2471057571965</v>
      </c>
      <c r="J395" s="47">
        <v>2</v>
      </c>
      <c r="K395" s="68">
        <f t="shared" si="181"/>
        <v>6.92471057571965</v>
      </c>
      <c r="L395" s="49">
        <v>4</v>
      </c>
      <c r="M395" s="78">
        <v>17258</v>
      </c>
      <c r="N395" s="1">
        <v>0</v>
      </c>
      <c r="O395" s="1">
        <v>0</v>
      </c>
      <c r="P395" s="1">
        <v>0</v>
      </c>
      <c r="Q395" s="1">
        <v>0</v>
      </c>
      <c r="R395" s="1">
        <v>0</v>
      </c>
      <c r="S395" s="19">
        <v>390</v>
      </c>
      <c r="T395" s="83">
        <v>393</v>
      </c>
      <c r="U395" s="1">
        <v>1</v>
      </c>
      <c r="V395" s="1">
        <v>1</v>
      </c>
      <c r="W395" s="1">
        <v>1</v>
      </c>
      <c r="X395" s="1">
        <v>1</v>
      </c>
      <c r="Z395" s="88">
        <v>42551</v>
      </c>
      <c r="AA395" s="17">
        <v>59</v>
      </c>
      <c r="AB395" s="17">
        <v>0</v>
      </c>
      <c r="AC395" s="1">
        <v>20.98</v>
      </c>
      <c r="AD395" s="17">
        <v>1</v>
      </c>
      <c r="AE395" s="20" t="s">
        <v>1540</v>
      </c>
      <c r="AF395" s="16"/>
      <c r="AG395" s="16" t="s">
        <v>412</v>
      </c>
      <c r="AH395" s="94">
        <v>4</v>
      </c>
      <c r="AI395" s="21">
        <v>3</v>
      </c>
      <c r="AJ395" s="16">
        <v>2</v>
      </c>
      <c r="AK395" s="17">
        <v>2</v>
      </c>
      <c r="AL395" s="107">
        <v>2</v>
      </c>
      <c r="AM395" s="1">
        <v>4</v>
      </c>
      <c r="AN395" s="1">
        <v>3</v>
      </c>
      <c r="AO395" s="1">
        <v>0</v>
      </c>
      <c r="AP395" s="1">
        <v>0</v>
      </c>
      <c r="AQ395" s="17">
        <v>4</v>
      </c>
      <c r="AR395" s="1">
        <v>2</v>
      </c>
      <c r="AS395" s="3">
        <v>2</v>
      </c>
      <c r="AT395" s="17" t="s">
        <v>259</v>
      </c>
      <c r="AU395" s="3">
        <v>2</v>
      </c>
      <c r="AV395" s="17">
        <v>1</v>
      </c>
      <c r="AW395" s="1">
        <v>0</v>
      </c>
      <c r="AX395" s="1">
        <v>1</v>
      </c>
      <c r="AY395" s="1">
        <v>1</v>
      </c>
      <c r="AZ395" s="1">
        <v>1</v>
      </c>
      <c r="BA395" s="1">
        <v>1</v>
      </c>
      <c r="BB395" s="107">
        <v>1</v>
      </c>
      <c r="BC395" s="22">
        <v>0</v>
      </c>
      <c r="BD395" s="22">
        <v>0</v>
      </c>
      <c r="BE395" s="22"/>
      <c r="BF395" s="1">
        <v>1</v>
      </c>
      <c r="BG395" s="1">
        <v>1</v>
      </c>
      <c r="BH395" s="17">
        <v>1</v>
      </c>
      <c r="BI395" s="1">
        <v>0</v>
      </c>
      <c r="BJ395" s="17">
        <v>0</v>
      </c>
      <c r="BK395" s="23">
        <v>4</v>
      </c>
      <c r="BL395" s="1">
        <v>1</v>
      </c>
      <c r="BM395" s="1">
        <v>0</v>
      </c>
      <c r="BN395" s="1">
        <v>0</v>
      </c>
      <c r="BO395" s="1">
        <v>0</v>
      </c>
      <c r="BP395" s="1">
        <v>2</v>
      </c>
      <c r="BQ395" s="1">
        <v>2</v>
      </c>
      <c r="BR395" s="1">
        <v>124.1</v>
      </c>
      <c r="BS395" s="1">
        <v>2</v>
      </c>
      <c r="BT395" s="1">
        <v>3</v>
      </c>
      <c r="BU395" s="1">
        <v>4</v>
      </c>
      <c r="BW395" s="1">
        <v>2.64</v>
      </c>
      <c r="BX395" s="17">
        <v>1</v>
      </c>
      <c r="BY395" s="1">
        <v>1</v>
      </c>
      <c r="BZ395" s="1">
        <v>56.5</v>
      </c>
      <c r="CA395" s="1">
        <v>120</v>
      </c>
      <c r="CB395" s="24">
        <v>2</v>
      </c>
      <c r="CC395" s="24">
        <v>59</v>
      </c>
      <c r="CD395" s="48">
        <f t="shared" si="192"/>
        <v>1.18</v>
      </c>
      <c r="CE395" s="48">
        <v>2</v>
      </c>
      <c r="CF395" s="25">
        <v>0</v>
      </c>
      <c r="CG395" s="17" t="s">
        <v>1541</v>
      </c>
      <c r="CH395" s="17">
        <v>0</v>
      </c>
      <c r="CI395" s="17">
        <v>0</v>
      </c>
      <c r="CJ395" s="17">
        <v>0</v>
      </c>
      <c r="CK395" s="17">
        <v>59</v>
      </c>
      <c r="CL395" s="1">
        <f t="shared" si="168"/>
        <v>1.18</v>
      </c>
      <c r="CM395" s="22">
        <v>11.9</v>
      </c>
      <c r="CN395" s="17">
        <v>1</v>
      </c>
      <c r="CO395" s="1">
        <v>77.9</v>
      </c>
      <c r="CP395" s="17">
        <v>4</v>
      </c>
      <c r="CQ395" s="1">
        <f t="shared" si="191"/>
        <v>7.79</v>
      </c>
      <c r="CR395" s="1">
        <v>1.04</v>
      </c>
      <c r="CS395" s="1">
        <f t="shared" si="193"/>
        <v>10.4</v>
      </c>
      <c r="CT395" s="107">
        <v>1</v>
      </c>
      <c r="CU395" s="22">
        <v>34</v>
      </c>
      <c r="CV395" s="22">
        <v>1</v>
      </c>
      <c r="CW395" s="22">
        <v>18.7</v>
      </c>
      <c r="CX395" s="26">
        <f t="shared" si="182"/>
        <v>1.2718416065365</v>
      </c>
      <c r="CY395" s="27">
        <f t="shared" si="183"/>
        <v>0.839415460314089</v>
      </c>
      <c r="CZ395" s="26">
        <f t="shared" si="184"/>
        <v>2.89</v>
      </c>
      <c r="DA395" s="28">
        <f t="shared" si="185"/>
        <v>-2.05058453968591</v>
      </c>
      <c r="DB395" s="22">
        <v>2</v>
      </c>
      <c r="DC395" s="1">
        <v>1</v>
      </c>
      <c r="DD395" s="17">
        <v>2</v>
      </c>
      <c r="DE395" s="29">
        <f t="shared" si="176"/>
        <v>0</v>
      </c>
      <c r="DF395" s="29">
        <v>0</v>
      </c>
      <c r="DG395" s="1">
        <v>31</v>
      </c>
      <c r="DH395" s="1">
        <f t="shared" si="194"/>
        <v>3.1</v>
      </c>
      <c r="DI395" s="1">
        <v>44</v>
      </c>
      <c r="DJ395" s="1">
        <f t="shared" si="186"/>
        <v>4.4</v>
      </c>
      <c r="DK395" s="1">
        <v>3</v>
      </c>
      <c r="DL395" s="1">
        <v>128</v>
      </c>
      <c r="DM395" s="1">
        <v>73</v>
      </c>
      <c r="DN395" s="1">
        <f t="shared" si="169"/>
        <v>7.3</v>
      </c>
      <c r="DO395" s="1">
        <v>2804</v>
      </c>
      <c r="DP395" s="1">
        <v>1</v>
      </c>
      <c r="DQ395" s="1">
        <f t="shared" si="170"/>
        <v>2.804</v>
      </c>
      <c r="DR395" s="1">
        <v>117</v>
      </c>
      <c r="DS395" s="25">
        <v>4.2</v>
      </c>
      <c r="DT395" s="1" t="s">
        <v>260</v>
      </c>
      <c r="DU395" s="1">
        <v>1</v>
      </c>
      <c r="DV395" s="1">
        <v>6</v>
      </c>
      <c r="DW395" s="1">
        <v>1</v>
      </c>
      <c r="DX395" s="20">
        <v>2.78</v>
      </c>
      <c r="DY395" s="1">
        <v>73.7</v>
      </c>
      <c r="DZ395" s="30">
        <v>112</v>
      </c>
      <c r="EA395" s="1">
        <v>46</v>
      </c>
      <c r="EB395" s="1">
        <v>14.5</v>
      </c>
      <c r="EC395" s="1">
        <v>58.6</v>
      </c>
      <c r="ED395" s="1">
        <v>1.27</v>
      </c>
      <c r="EE395" s="1">
        <v>31</v>
      </c>
      <c r="EF395" s="1">
        <v>19.8</v>
      </c>
      <c r="EG395" s="26">
        <f t="shared" si="177"/>
        <v>1.29666519026153</v>
      </c>
      <c r="EH395" s="26">
        <f t="shared" si="178"/>
        <v>0.855799025572611</v>
      </c>
      <c r="EI395" s="1">
        <f t="shared" si="179"/>
        <v>2.635</v>
      </c>
      <c r="EJ395" s="28">
        <f t="shared" si="180"/>
        <v>-1.77920097442739</v>
      </c>
      <c r="EK395" s="22">
        <v>2</v>
      </c>
      <c r="EL395" s="1">
        <v>2</v>
      </c>
      <c r="EM395" s="1">
        <v>65</v>
      </c>
      <c r="EN395" s="1">
        <v>358</v>
      </c>
      <c r="EO395" s="1">
        <v>130</v>
      </c>
      <c r="EP395" s="1">
        <v>61</v>
      </c>
      <c r="EQ395" s="1">
        <v>2625</v>
      </c>
      <c r="ER395" s="25">
        <v>105</v>
      </c>
      <c r="ES395" s="23">
        <v>127</v>
      </c>
      <c r="ET395" s="1">
        <v>1</v>
      </c>
      <c r="EU395" s="1">
        <v>2.36</v>
      </c>
      <c r="EV395" s="1">
        <v>62.4</v>
      </c>
      <c r="EW395" s="30">
        <v>103</v>
      </c>
      <c r="EX395" s="1">
        <v>44</v>
      </c>
      <c r="EY395" s="1">
        <v>14.3</v>
      </c>
      <c r="EZ395" s="1">
        <v>60.4</v>
      </c>
      <c r="FA395" s="1">
        <v>1.25</v>
      </c>
      <c r="FB395" s="1">
        <v>31</v>
      </c>
      <c r="FC395" s="1">
        <v>23.8</v>
      </c>
      <c r="FD395" s="1">
        <v>65</v>
      </c>
      <c r="FE395" s="1">
        <v>139</v>
      </c>
      <c r="FF395" s="1">
        <v>118</v>
      </c>
      <c r="FG395" s="1">
        <v>68</v>
      </c>
      <c r="FH395" s="1">
        <v>2282</v>
      </c>
      <c r="FK395" s="20">
        <v>38.8</v>
      </c>
      <c r="FL395" s="1">
        <v>36.8</v>
      </c>
      <c r="FM395" s="17"/>
      <c r="FN395" s="31">
        <v>1</v>
      </c>
      <c r="FO395" s="157">
        <v>1</v>
      </c>
      <c r="FP395" s="1">
        <v>0</v>
      </c>
      <c r="FQ395" s="1">
        <v>0</v>
      </c>
      <c r="FR395" s="1">
        <v>0</v>
      </c>
      <c r="FS395" s="1">
        <v>0</v>
      </c>
      <c r="FT395" s="1">
        <f t="shared" si="187"/>
        <v>0</v>
      </c>
      <c r="FU395" s="1">
        <v>0</v>
      </c>
      <c r="FV395" s="1">
        <f t="shared" si="188"/>
        <v>0</v>
      </c>
      <c r="FW395" s="1">
        <v>0</v>
      </c>
      <c r="FX395" s="1">
        <v>0</v>
      </c>
      <c r="FY395" s="17">
        <v>0</v>
      </c>
      <c r="FZ395" s="1">
        <v>0</v>
      </c>
      <c r="GB395" s="1">
        <v>0</v>
      </c>
      <c r="GC395" s="1">
        <v>0</v>
      </c>
      <c r="GD395" s="17">
        <v>0</v>
      </c>
      <c r="GE395" s="1">
        <v>0</v>
      </c>
      <c r="GG395" s="1">
        <v>0</v>
      </c>
      <c r="GH395" s="1">
        <v>0</v>
      </c>
      <c r="GI395" s="17">
        <v>0</v>
      </c>
      <c r="GJ395" s="1">
        <v>0</v>
      </c>
      <c r="GK395" s="1">
        <v>0</v>
      </c>
      <c r="GL395" s="1">
        <v>0</v>
      </c>
      <c r="GM395" s="32">
        <v>0</v>
      </c>
      <c r="GN395" s="17">
        <v>0</v>
      </c>
      <c r="GO395" s="17">
        <v>0</v>
      </c>
      <c r="GP395" s="1">
        <v>0</v>
      </c>
      <c r="GQ395" s="1">
        <v>0</v>
      </c>
      <c r="GR395" s="1">
        <v>0</v>
      </c>
      <c r="GS395" s="1">
        <v>0</v>
      </c>
      <c r="GT395" s="32">
        <v>0</v>
      </c>
      <c r="GU395" s="32">
        <v>0</v>
      </c>
      <c r="GV395" s="1">
        <v>0</v>
      </c>
      <c r="GW395" s="1">
        <v>0</v>
      </c>
      <c r="GX395" s="157">
        <v>0</v>
      </c>
      <c r="GY395" s="17">
        <v>0</v>
      </c>
      <c r="GZ395" s="17">
        <v>0</v>
      </c>
      <c r="HA395" s="25">
        <v>0</v>
      </c>
      <c r="HB395" s="1">
        <v>0</v>
      </c>
      <c r="HC395" s="17">
        <v>0</v>
      </c>
      <c r="HD395" s="170">
        <v>0</v>
      </c>
      <c r="HE395" s="17">
        <v>0</v>
      </c>
      <c r="HF395" s="17">
        <v>0</v>
      </c>
      <c r="HG395" s="17">
        <v>0</v>
      </c>
      <c r="HH395" s="17">
        <v>0</v>
      </c>
      <c r="HI395" s="17">
        <v>0</v>
      </c>
      <c r="HL395" s="1" t="s">
        <v>1541</v>
      </c>
      <c r="HM395" s="1">
        <v>0</v>
      </c>
      <c r="HN395" s="1">
        <v>0</v>
      </c>
      <c r="HO395" s="1">
        <v>0</v>
      </c>
      <c r="HP395" s="1">
        <v>0</v>
      </c>
      <c r="HQ395" s="1">
        <v>0</v>
      </c>
      <c r="HR395" s="32">
        <v>0</v>
      </c>
      <c r="HS395" s="1">
        <v>0</v>
      </c>
      <c r="HT395" s="32">
        <v>0</v>
      </c>
      <c r="HU395" s="32">
        <v>0</v>
      </c>
      <c r="HW395" s="32">
        <v>0</v>
      </c>
      <c r="HX395" s="32">
        <v>0</v>
      </c>
      <c r="HY395" s="1">
        <f t="shared" si="189"/>
        <v>0</v>
      </c>
      <c r="HZ395" s="1">
        <v>0</v>
      </c>
      <c r="IA395" s="1">
        <f t="shared" si="190"/>
        <v>0</v>
      </c>
      <c r="IB395" s="1">
        <v>0</v>
      </c>
      <c r="IC395" s="1">
        <v>0</v>
      </c>
      <c r="ID395" s="23">
        <v>0</v>
      </c>
      <c r="IE395" s="23"/>
      <c r="IF395" s="23"/>
      <c r="IG395" s="36">
        <v>4</v>
      </c>
      <c r="IH395" s="37" t="s">
        <v>331</v>
      </c>
      <c r="II395" s="33">
        <v>0</v>
      </c>
      <c r="IJ395" s="1" t="s">
        <v>1542</v>
      </c>
      <c r="IK395" s="1" t="s">
        <v>502</v>
      </c>
      <c r="IL395" s="38" t="s">
        <v>261</v>
      </c>
      <c r="IM395" s="1">
        <v>0</v>
      </c>
      <c r="IN395" s="1">
        <v>0</v>
      </c>
      <c r="IO395" s="1">
        <v>162.2</v>
      </c>
      <c r="IQ395" s="1">
        <v>2.66</v>
      </c>
      <c r="IR395" s="1">
        <v>50.8</v>
      </c>
      <c r="IS395" s="1">
        <v>128</v>
      </c>
      <c r="IT395" s="1">
        <v>51</v>
      </c>
      <c r="IU395" s="1">
        <v>13.5</v>
      </c>
      <c r="IV395" s="1">
        <v>68</v>
      </c>
      <c r="IW395" s="1">
        <v>1.18</v>
      </c>
      <c r="IX395" s="1">
        <v>33</v>
      </c>
      <c r="IY395" s="1">
        <v>21.9</v>
      </c>
      <c r="IZ395" s="1">
        <v>29</v>
      </c>
      <c r="JA395" s="1">
        <v>41</v>
      </c>
      <c r="JB395" s="1">
        <v>126</v>
      </c>
      <c r="JC395" s="1">
        <v>90</v>
      </c>
      <c r="JD395" s="1">
        <v>3190</v>
      </c>
      <c r="JE395" s="23">
        <v>111</v>
      </c>
      <c r="JI395" s="38" t="s">
        <v>261</v>
      </c>
      <c r="JN395" s="23"/>
    </row>
    <row r="396" s="1" customFormat="1" ht="30" spans="1:274">
      <c r="A396" s="17">
        <v>231</v>
      </c>
      <c r="B396" s="48">
        <v>3001043127</v>
      </c>
      <c r="C396" s="48" t="s">
        <v>1543</v>
      </c>
      <c r="E396" s="49">
        <v>2</v>
      </c>
      <c r="F396" s="49">
        <v>1</v>
      </c>
      <c r="G396" s="1">
        <v>2</v>
      </c>
      <c r="H396" s="1">
        <v>1</v>
      </c>
      <c r="I396" s="71">
        <v>54.6611909650924</v>
      </c>
      <c r="J396" s="47">
        <v>1</v>
      </c>
      <c r="K396" s="68">
        <f t="shared" si="181"/>
        <v>5.46611909650924</v>
      </c>
      <c r="L396" s="49">
        <v>3</v>
      </c>
      <c r="M396" s="78">
        <v>22586</v>
      </c>
      <c r="N396" s="1">
        <v>0</v>
      </c>
      <c r="O396" s="1">
        <v>1</v>
      </c>
      <c r="P396" s="1">
        <v>1</v>
      </c>
      <c r="Q396" s="1">
        <v>2</v>
      </c>
      <c r="R396" s="1">
        <v>1</v>
      </c>
      <c r="S396" s="19">
        <v>391</v>
      </c>
      <c r="T396" s="83">
        <v>394</v>
      </c>
      <c r="U396" s="1">
        <v>1</v>
      </c>
      <c r="V396" s="1">
        <v>1</v>
      </c>
      <c r="W396" s="1">
        <v>1</v>
      </c>
      <c r="X396" s="1">
        <v>1</v>
      </c>
      <c r="Z396" s="88">
        <v>42551</v>
      </c>
      <c r="AA396" s="1">
        <v>38</v>
      </c>
      <c r="AC396" s="1">
        <v>26.44</v>
      </c>
      <c r="AD396" s="1">
        <v>2</v>
      </c>
      <c r="AE396" s="20" t="s">
        <v>1544</v>
      </c>
      <c r="AF396" s="16"/>
      <c r="AG396" s="16" t="s">
        <v>235</v>
      </c>
      <c r="AH396" s="16">
        <v>1</v>
      </c>
      <c r="AI396" s="21">
        <v>1</v>
      </c>
      <c r="AJ396" s="16">
        <v>2.7</v>
      </c>
      <c r="AK396" s="17">
        <v>2.7</v>
      </c>
      <c r="AL396" s="107">
        <v>2</v>
      </c>
      <c r="AM396" s="1">
        <v>2</v>
      </c>
      <c r="AN396" s="1">
        <v>2</v>
      </c>
      <c r="AO396" s="1">
        <v>0</v>
      </c>
      <c r="AP396" s="1">
        <v>0</v>
      </c>
      <c r="AQ396" s="17">
        <v>2</v>
      </c>
      <c r="AR396" s="1">
        <v>1</v>
      </c>
      <c r="AS396" s="1">
        <v>1</v>
      </c>
      <c r="AT396" s="17" t="s">
        <v>246</v>
      </c>
      <c r="AU396" s="17">
        <v>1</v>
      </c>
      <c r="AV396" s="17">
        <v>1</v>
      </c>
      <c r="AW396" s="1">
        <v>0</v>
      </c>
      <c r="AX396" s="1">
        <v>1</v>
      </c>
      <c r="AY396" s="1">
        <v>1</v>
      </c>
      <c r="AZ396" s="1">
        <v>1</v>
      </c>
      <c r="BA396" s="1">
        <v>1</v>
      </c>
      <c r="BB396" s="107">
        <v>1</v>
      </c>
      <c r="BC396" s="22">
        <v>0</v>
      </c>
      <c r="BD396" s="22">
        <v>1</v>
      </c>
      <c r="BE396" s="22"/>
      <c r="BF396" s="1">
        <v>1</v>
      </c>
      <c r="BG396" s="1">
        <v>1</v>
      </c>
      <c r="BH396" s="17">
        <v>1</v>
      </c>
      <c r="BI396" s="1">
        <v>0</v>
      </c>
      <c r="BJ396" s="17">
        <v>0</v>
      </c>
      <c r="BK396" s="23">
        <v>2</v>
      </c>
      <c r="BL396" s="1">
        <v>0</v>
      </c>
      <c r="BM396" s="1">
        <v>0</v>
      </c>
      <c r="BN396" s="1">
        <v>1</v>
      </c>
      <c r="BO396" s="1" t="s">
        <v>1545</v>
      </c>
      <c r="BP396" s="1">
        <v>1</v>
      </c>
      <c r="BQ396" s="1">
        <v>1</v>
      </c>
      <c r="BR396" s="1">
        <v>9.98</v>
      </c>
      <c r="BS396" s="1">
        <v>1</v>
      </c>
      <c r="BT396" s="1">
        <v>2</v>
      </c>
      <c r="BU396" s="1">
        <v>3</v>
      </c>
      <c r="BW396" s="1">
        <v>3.45</v>
      </c>
      <c r="BX396" s="17">
        <v>1</v>
      </c>
      <c r="BY396" s="1">
        <v>2</v>
      </c>
      <c r="BZ396" s="1">
        <v>73.9</v>
      </c>
      <c r="CA396" s="1">
        <v>86</v>
      </c>
      <c r="CB396" s="24">
        <v>1</v>
      </c>
      <c r="CC396" s="24">
        <v>44</v>
      </c>
      <c r="CD396" s="48">
        <f t="shared" si="192"/>
        <v>0.88</v>
      </c>
      <c r="CE396" s="48">
        <v>1</v>
      </c>
      <c r="CF396" s="25">
        <v>0</v>
      </c>
      <c r="CG396" s="17" t="s">
        <v>1275</v>
      </c>
      <c r="CH396" s="17">
        <v>0</v>
      </c>
      <c r="CI396" s="17">
        <v>0</v>
      </c>
      <c r="CJ396" s="17">
        <v>0</v>
      </c>
      <c r="CK396" s="17">
        <v>44</v>
      </c>
      <c r="CL396" s="1">
        <f t="shared" si="168"/>
        <v>0.88</v>
      </c>
      <c r="CM396" s="22">
        <v>14.3</v>
      </c>
      <c r="CN396" s="17">
        <v>1</v>
      </c>
      <c r="CO396" s="1">
        <v>60.4</v>
      </c>
      <c r="CP396" s="1">
        <v>3</v>
      </c>
      <c r="CQ396" s="1">
        <f t="shared" si="191"/>
        <v>6.04</v>
      </c>
      <c r="CR396" s="1">
        <v>1.25</v>
      </c>
      <c r="CS396" s="1">
        <f t="shared" si="193"/>
        <v>12.5</v>
      </c>
      <c r="CT396" s="22">
        <v>2</v>
      </c>
      <c r="CU396" s="22">
        <v>32</v>
      </c>
      <c r="CV396" s="22">
        <v>1</v>
      </c>
      <c r="CW396" s="22">
        <v>23.4</v>
      </c>
      <c r="CX396" s="26">
        <f t="shared" si="182"/>
        <v>1.36921585741014</v>
      </c>
      <c r="CY396" s="27">
        <f t="shared" si="183"/>
        <v>0.903682465890694</v>
      </c>
      <c r="CZ396" s="26">
        <f t="shared" si="184"/>
        <v>2.72</v>
      </c>
      <c r="DA396" s="28">
        <f t="shared" si="185"/>
        <v>-1.81631753410931</v>
      </c>
      <c r="DB396" s="22">
        <v>2</v>
      </c>
      <c r="DC396" s="1">
        <v>1</v>
      </c>
      <c r="DD396" s="17">
        <v>2</v>
      </c>
      <c r="DE396" s="29">
        <f t="shared" si="176"/>
        <v>0</v>
      </c>
      <c r="DF396" s="29">
        <v>0</v>
      </c>
      <c r="DG396" s="1">
        <v>8</v>
      </c>
      <c r="DH396" s="1">
        <f t="shared" si="194"/>
        <v>0.8</v>
      </c>
      <c r="DI396" s="1">
        <v>22</v>
      </c>
      <c r="DJ396" s="1">
        <f t="shared" si="186"/>
        <v>2.2</v>
      </c>
      <c r="DK396" s="17">
        <v>1</v>
      </c>
      <c r="DL396" s="1">
        <v>87</v>
      </c>
      <c r="DM396" s="1">
        <v>25</v>
      </c>
      <c r="DN396" s="1">
        <f t="shared" si="169"/>
        <v>2.5</v>
      </c>
      <c r="DO396" s="1">
        <v>1374</v>
      </c>
      <c r="DP396" s="1">
        <v>1</v>
      </c>
      <c r="DQ396" s="1">
        <f t="shared" si="170"/>
        <v>1.374</v>
      </c>
      <c r="DR396" s="1">
        <v>138</v>
      </c>
      <c r="DS396" s="25">
        <v>4.8</v>
      </c>
      <c r="DT396" s="1" t="s">
        <v>308</v>
      </c>
      <c r="DU396" s="1">
        <v>2</v>
      </c>
      <c r="DV396" s="1">
        <v>7</v>
      </c>
      <c r="DW396" s="1">
        <v>2</v>
      </c>
      <c r="DX396" s="20">
        <v>4.48</v>
      </c>
      <c r="DY396" s="1">
        <v>80.3</v>
      </c>
      <c r="DZ396" s="30">
        <v>82</v>
      </c>
      <c r="EA396" s="1">
        <v>39</v>
      </c>
      <c r="EB396" s="1">
        <v>15.3</v>
      </c>
      <c r="EC396" s="1">
        <v>53.8</v>
      </c>
      <c r="ED396" s="1">
        <v>1.34</v>
      </c>
      <c r="EE396" s="1">
        <v>30</v>
      </c>
      <c r="EF396" s="1">
        <v>30.9</v>
      </c>
      <c r="EG396" s="26">
        <f t="shared" si="177"/>
        <v>1.48995847942483</v>
      </c>
      <c r="EH396" s="26">
        <f t="shared" si="178"/>
        <v>0.983372596420391</v>
      </c>
      <c r="EI396" s="1">
        <f t="shared" si="179"/>
        <v>2.55</v>
      </c>
      <c r="EJ396" s="28">
        <f t="shared" si="180"/>
        <v>-1.56662740357961</v>
      </c>
      <c r="EK396" s="22">
        <v>2</v>
      </c>
      <c r="EL396" s="1">
        <v>2</v>
      </c>
      <c r="EM396" s="1">
        <v>66</v>
      </c>
      <c r="EN396" s="1">
        <v>212</v>
      </c>
      <c r="EO396" s="1">
        <v>70</v>
      </c>
      <c r="EP396" s="1">
        <v>24</v>
      </c>
      <c r="EQ396" s="1">
        <v>1246</v>
      </c>
      <c r="ER396" s="25">
        <v>160</v>
      </c>
      <c r="ES396" s="23"/>
      <c r="ET396" s="1">
        <v>0</v>
      </c>
      <c r="EW396" s="30"/>
      <c r="FK396" s="20" t="s">
        <v>1546</v>
      </c>
      <c r="FL396" s="1">
        <v>36.7</v>
      </c>
      <c r="FN396" s="31">
        <v>1</v>
      </c>
      <c r="FO396" s="32">
        <v>1</v>
      </c>
      <c r="FP396" s="1">
        <v>0</v>
      </c>
      <c r="FQ396" s="1">
        <v>0</v>
      </c>
      <c r="FR396" s="1">
        <v>0</v>
      </c>
      <c r="FS396" s="1">
        <v>0</v>
      </c>
      <c r="FT396" s="1">
        <f t="shared" si="187"/>
        <v>0</v>
      </c>
      <c r="FU396" s="1">
        <v>0</v>
      </c>
      <c r="FV396" s="1">
        <f t="shared" si="188"/>
        <v>0</v>
      </c>
      <c r="FW396" s="1">
        <v>0</v>
      </c>
      <c r="FX396" s="1">
        <v>0</v>
      </c>
      <c r="FY396" s="17">
        <v>0</v>
      </c>
      <c r="FZ396" s="1">
        <v>0</v>
      </c>
      <c r="GB396" s="1">
        <v>0</v>
      </c>
      <c r="GC396" s="1">
        <v>0</v>
      </c>
      <c r="GD396" s="17">
        <v>0</v>
      </c>
      <c r="GE396" s="1">
        <v>0</v>
      </c>
      <c r="GG396" s="1">
        <v>0</v>
      </c>
      <c r="GH396" s="1">
        <v>0</v>
      </c>
      <c r="GI396" s="17">
        <v>0</v>
      </c>
      <c r="GJ396" s="1">
        <v>0</v>
      </c>
      <c r="GK396" s="1">
        <v>0</v>
      </c>
      <c r="GL396" s="1">
        <v>0</v>
      </c>
      <c r="GM396" s="32">
        <v>0</v>
      </c>
      <c r="GN396" s="17">
        <v>0</v>
      </c>
      <c r="GO396" s="17">
        <v>0</v>
      </c>
      <c r="GP396" s="1">
        <v>0</v>
      </c>
      <c r="GQ396" s="1">
        <v>0</v>
      </c>
      <c r="GR396" s="1">
        <v>0</v>
      </c>
      <c r="GS396" s="1">
        <v>0</v>
      </c>
      <c r="GT396" s="32">
        <v>0</v>
      </c>
      <c r="GU396" s="32">
        <v>0</v>
      </c>
      <c r="GV396" s="1">
        <v>0</v>
      </c>
      <c r="GW396" s="1">
        <v>0</v>
      </c>
      <c r="GX396" s="157">
        <v>0</v>
      </c>
      <c r="GY396" s="17">
        <v>0</v>
      </c>
      <c r="GZ396" s="17">
        <v>0</v>
      </c>
      <c r="HA396" s="25">
        <v>0</v>
      </c>
      <c r="HB396" s="1">
        <v>0</v>
      </c>
      <c r="HC396" s="17">
        <v>0</v>
      </c>
      <c r="HD396" s="170">
        <v>0</v>
      </c>
      <c r="HE396" s="17">
        <v>0</v>
      </c>
      <c r="HF396" s="17">
        <v>0</v>
      </c>
      <c r="HG396" s="17">
        <v>0</v>
      </c>
      <c r="HH396" s="17">
        <v>0</v>
      </c>
      <c r="HI396" s="17">
        <v>0</v>
      </c>
      <c r="HL396" s="1" t="s">
        <v>1275</v>
      </c>
      <c r="HM396" s="1">
        <v>0</v>
      </c>
      <c r="HN396" s="1">
        <v>0</v>
      </c>
      <c r="HO396" s="1">
        <v>0</v>
      </c>
      <c r="HP396" s="1">
        <v>0</v>
      </c>
      <c r="HQ396" s="1">
        <v>0</v>
      </c>
      <c r="HR396" s="32">
        <v>0</v>
      </c>
      <c r="HS396" s="1">
        <v>0</v>
      </c>
      <c r="HT396" s="32">
        <v>0</v>
      </c>
      <c r="HU396" s="32">
        <v>0</v>
      </c>
      <c r="HW396" s="32">
        <v>0</v>
      </c>
      <c r="HX396" s="32">
        <v>0</v>
      </c>
      <c r="HY396" s="1">
        <f t="shared" si="189"/>
        <v>0</v>
      </c>
      <c r="HZ396" s="1">
        <v>0</v>
      </c>
      <c r="IA396" s="1">
        <f t="shared" si="190"/>
        <v>0</v>
      </c>
      <c r="IB396" s="1">
        <v>0</v>
      </c>
      <c r="IC396" s="1">
        <v>0</v>
      </c>
      <c r="ID396" s="23">
        <v>0</v>
      </c>
      <c r="IE396" s="23"/>
      <c r="IF396" s="23"/>
      <c r="IG396" s="36">
        <v>2</v>
      </c>
      <c r="IH396" s="37" t="s">
        <v>331</v>
      </c>
      <c r="II396" s="179">
        <v>1</v>
      </c>
      <c r="IJ396" s="1" t="s">
        <v>1547</v>
      </c>
      <c r="IK396" s="1" t="s">
        <v>1489</v>
      </c>
      <c r="IL396" s="38"/>
      <c r="JE396" s="23"/>
      <c r="JI396" s="38"/>
      <c r="JN396" s="23"/>
    </row>
    <row r="397" s="3" customFormat="1" ht="60" spans="2:274">
      <c r="B397" s="56"/>
      <c r="C397" s="56"/>
      <c r="E397" s="54">
        <v>2</v>
      </c>
      <c r="F397" s="49">
        <v>1</v>
      </c>
      <c r="G397" s="66">
        <v>3</v>
      </c>
      <c r="H397" s="66">
        <v>1</v>
      </c>
      <c r="I397" s="71">
        <v>54.8254620123203</v>
      </c>
      <c r="J397" s="47">
        <v>1</v>
      </c>
      <c r="K397" s="68">
        <f t="shared" si="181"/>
        <v>5.48254620123203</v>
      </c>
      <c r="L397" s="49">
        <v>3</v>
      </c>
      <c r="M397" s="79">
        <v>22586</v>
      </c>
      <c r="N397" s="66">
        <v>0</v>
      </c>
      <c r="O397" s="66">
        <v>1</v>
      </c>
      <c r="P397" s="66">
        <v>1</v>
      </c>
      <c r="Q397" s="66">
        <v>2</v>
      </c>
      <c r="R397" s="1">
        <v>1</v>
      </c>
      <c r="S397" s="19">
        <v>392</v>
      </c>
      <c r="T397" s="83">
        <v>395</v>
      </c>
      <c r="U397" s="3">
        <v>2</v>
      </c>
      <c r="V397" s="3">
        <v>2</v>
      </c>
      <c r="W397" s="1">
        <v>2</v>
      </c>
      <c r="X397" s="1">
        <v>1</v>
      </c>
      <c r="Z397" s="92">
        <v>42611</v>
      </c>
      <c r="AA397" s="66" t="s">
        <v>1548</v>
      </c>
      <c r="AB397" s="66">
        <v>0</v>
      </c>
      <c r="AC397" s="3">
        <v>25.46</v>
      </c>
      <c r="AD397" s="1">
        <v>2</v>
      </c>
      <c r="AE397" s="95" t="s">
        <v>333</v>
      </c>
      <c r="AF397" s="94"/>
      <c r="AG397" s="94" t="s">
        <v>235</v>
      </c>
      <c r="AH397" s="94">
        <v>1</v>
      </c>
      <c r="AI397" s="21">
        <v>1</v>
      </c>
      <c r="AJ397" s="94">
        <v>2.9</v>
      </c>
      <c r="AK397" s="66">
        <v>2.9</v>
      </c>
      <c r="AL397" s="107">
        <v>2</v>
      </c>
      <c r="AM397" s="3">
        <v>1</v>
      </c>
      <c r="AN397" s="3">
        <v>1</v>
      </c>
      <c r="AO397" s="3">
        <v>0</v>
      </c>
      <c r="AP397" s="3">
        <v>0</v>
      </c>
      <c r="AQ397" s="66">
        <v>1</v>
      </c>
      <c r="AR397" s="1">
        <v>1</v>
      </c>
      <c r="AS397" s="66">
        <v>1</v>
      </c>
      <c r="AT397" s="66" t="s">
        <v>246</v>
      </c>
      <c r="AU397" s="17">
        <v>1</v>
      </c>
      <c r="AV397" s="17">
        <v>1</v>
      </c>
      <c r="AW397" s="3">
        <v>0</v>
      </c>
      <c r="AX397" s="3">
        <v>1</v>
      </c>
      <c r="AY397" s="3">
        <v>1</v>
      </c>
      <c r="AZ397" s="3">
        <v>1</v>
      </c>
      <c r="BA397" s="1">
        <v>1</v>
      </c>
      <c r="BB397" s="66">
        <v>1</v>
      </c>
      <c r="BC397" s="22">
        <v>0</v>
      </c>
      <c r="BD397" s="3">
        <v>1</v>
      </c>
      <c r="BF397" s="3">
        <v>1</v>
      </c>
      <c r="BG397" s="3">
        <v>1</v>
      </c>
      <c r="BH397" s="17">
        <v>1</v>
      </c>
      <c r="BI397" s="3">
        <v>0</v>
      </c>
      <c r="BJ397" s="66">
        <v>0</v>
      </c>
      <c r="BK397" s="118">
        <v>1</v>
      </c>
      <c r="BL397" s="3">
        <v>0</v>
      </c>
      <c r="BM397" s="3">
        <v>0</v>
      </c>
      <c r="BN397" s="3">
        <v>1</v>
      </c>
      <c r="BO397" s="3" t="s">
        <v>1549</v>
      </c>
      <c r="BP397" s="1">
        <v>1</v>
      </c>
      <c r="BQ397" s="66">
        <v>1</v>
      </c>
      <c r="BR397" s="3">
        <v>9.02</v>
      </c>
      <c r="BS397" s="1">
        <v>1</v>
      </c>
      <c r="BT397" s="1">
        <v>2</v>
      </c>
      <c r="BU397" s="1">
        <v>3</v>
      </c>
      <c r="BW397" s="3">
        <v>2.31</v>
      </c>
      <c r="BX397" s="17">
        <v>1</v>
      </c>
      <c r="BY397" s="1">
        <v>1</v>
      </c>
      <c r="BZ397" s="3">
        <v>62.8</v>
      </c>
      <c r="CA397" s="3">
        <v>89</v>
      </c>
      <c r="CB397" s="24">
        <v>1</v>
      </c>
      <c r="CC397" s="3">
        <v>33</v>
      </c>
      <c r="CD397" s="48">
        <f t="shared" si="192"/>
        <v>0.66</v>
      </c>
      <c r="CE397" s="48">
        <v>1</v>
      </c>
      <c r="CF397" s="129" t="s">
        <v>237</v>
      </c>
      <c r="CG397" s="3" t="s">
        <v>1550</v>
      </c>
      <c r="CH397" s="3" t="s">
        <v>1551</v>
      </c>
      <c r="CI397" s="3" t="s">
        <v>237</v>
      </c>
      <c r="CJ397" s="3">
        <v>0</v>
      </c>
      <c r="CK397" s="3">
        <v>60</v>
      </c>
      <c r="CL397" s="1">
        <f t="shared" si="168"/>
        <v>1.2</v>
      </c>
      <c r="CM397" s="3">
        <v>14.2</v>
      </c>
      <c r="CN397" s="17">
        <v>1</v>
      </c>
      <c r="CO397" s="3">
        <v>61.3</v>
      </c>
      <c r="CP397" s="1">
        <v>3</v>
      </c>
      <c r="CQ397" s="1">
        <f t="shared" si="191"/>
        <v>6.13</v>
      </c>
      <c r="CR397" s="3">
        <v>1.24</v>
      </c>
      <c r="CS397" s="1">
        <f t="shared" si="193"/>
        <v>12.4</v>
      </c>
      <c r="CT397" s="22">
        <v>2</v>
      </c>
      <c r="CU397" s="3">
        <v>35</v>
      </c>
      <c r="CV397" s="107">
        <v>2</v>
      </c>
      <c r="CW397" s="3">
        <v>31.7</v>
      </c>
      <c r="CX397" s="26">
        <f t="shared" si="182"/>
        <v>1.50105926221775</v>
      </c>
      <c r="CY397" s="27">
        <f t="shared" si="183"/>
        <v>0.990699113063716</v>
      </c>
      <c r="CZ397" s="26">
        <f t="shared" si="184"/>
        <v>2.975</v>
      </c>
      <c r="DA397" s="28">
        <f t="shared" si="185"/>
        <v>-1.98430088693628</v>
      </c>
      <c r="DB397" s="22">
        <v>2</v>
      </c>
      <c r="DC397" s="1">
        <v>1</v>
      </c>
      <c r="DD397" s="66">
        <v>2</v>
      </c>
      <c r="DE397" s="29">
        <f t="shared" si="176"/>
        <v>0</v>
      </c>
      <c r="DF397" s="29">
        <v>0</v>
      </c>
      <c r="DG397" s="3">
        <v>11</v>
      </c>
      <c r="DH397" s="1">
        <f t="shared" si="194"/>
        <v>1.1</v>
      </c>
      <c r="DI397" s="3">
        <v>31</v>
      </c>
      <c r="DJ397" s="1">
        <f t="shared" si="186"/>
        <v>3.1</v>
      </c>
      <c r="DK397" s="17">
        <v>2</v>
      </c>
      <c r="DL397" s="3">
        <v>98</v>
      </c>
      <c r="DM397" s="3">
        <v>32</v>
      </c>
      <c r="DN397" s="1">
        <f t="shared" si="169"/>
        <v>3.2</v>
      </c>
      <c r="DO397" s="3">
        <v>1956</v>
      </c>
      <c r="DP397" s="1">
        <v>1</v>
      </c>
      <c r="DQ397" s="1">
        <f t="shared" si="170"/>
        <v>1.956</v>
      </c>
      <c r="DR397" s="3">
        <v>92</v>
      </c>
      <c r="DS397" s="129">
        <v>4.9</v>
      </c>
      <c r="DT397" s="3" t="s">
        <v>308</v>
      </c>
      <c r="DU397" s="3">
        <v>2</v>
      </c>
      <c r="DV397" s="3">
        <v>7</v>
      </c>
      <c r="DW397" s="1">
        <v>2</v>
      </c>
      <c r="DX397" s="95">
        <v>7.46</v>
      </c>
      <c r="DY397" s="3">
        <v>81.3</v>
      </c>
      <c r="DZ397" s="30">
        <v>101</v>
      </c>
      <c r="EA397" s="3">
        <v>105</v>
      </c>
      <c r="EB397" s="3">
        <v>15.2</v>
      </c>
      <c r="EC397" s="3">
        <v>54.4</v>
      </c>
      <c r="ED397" s="3">
        <v>1.33</v>
      </c>
      <c r="EE397" s="3">
        <v>37</v>
      </c>
      <c r="EF397" s="3">
        <v>57.4</v>
      </c>
      <c r="EG397" s="26">
        <f t="shared" si="177"/>
        <v>1.75891189239797</v>
      </c>
      <c r="EH397" s="26">
        <f t="shared" si="178"/>
        <v>1.16088184898266</v>
      </c>
      <c r="EI397" s="1">
        <f t="shared" si="179"/>
        <v>3.145</v>
      </c>
      <c r="EJ397" s="28">
        <f t="shared" si="180"/>
        <v>-1.98411815101734</v>
      </c>
      <c r="EK397" s="22">
        <v>2</v>
      </c>
      <c r="EL397" s="1">
        <v>2</v>
      </c>
      <c r="EM397" s="3">
        <v>54</v>
      </c>
      <c r="EN397" s="3">
        <v>159</v>
      </c>
      <c r="EO397" s="3">
        <v>98</v>
      </c>
      <c r="EP397" s="3">
        <v>39</v>
      </c>
      <c r="EQ397" s="3">
        <v>2295</v>
      </c>
      <c r="ER397" s="129">
        <v>124</v>
      </c>
      <c r="ES397" s="118"/>
      <c r="ET397" s="3">
        <v>0</v>
      </c>
      <c r="EW397" s="30"/>
      <c r="FK397" s="95">
        <v>38.2</v>
      </c>
      <c r="FL397" s="3">
        <v>36.7</v>
      </c>
      <c r="FM397" s="17"/>
      <c r="FN397" s="31">
        <v>1</v>
      </c>
      <c r="FO397" s="157">
        <v>1</v>
      </c>
      <c r="FP397" s="3">
        <v>0</v>
      </c>
      <c r="FQ397" s="1">
        <v>0</v>
      </c>
      <c r="FR397" s="3">
        <v>0</v>
      </c>
      <c r="FS397" s="1">
        <v>0</v>
      </c>
      <c r="FT397" s="1">
        <f t="shared" si="187"/>
        <v>0</v>
      </c>
      <c r="FU397" s="66">
        <v>0</v>
      </c>
      <c r="FV397" s="1">
        <f t="shared" si="188"/>
        <v>0</v>
      </c>
      <c r="FW397" s="1">
        <v>0</v>
      </c>
      <c r="FX397" s="1">
        <v>0</v>
      </c>
      <c r="FY397" s="17">
        <v>0</v>
      </c>
      <c r="FZ397" s="1">
        <v>0</v>
      </c>
      <c r="GA397" s="17"/>
      <c r="GB397" s="1">
        <v>0</v>
      </c>
      <c r="GC397" s="17">
        <v>0</v>
      </c>
      <c r="GD397" s="17">
        <v>0</v>
      </c>
      <c r="GE397" s="1">
        <v>0</v>
      </c>
      <c r="GF397" s="17"/>
      <c r="GG397" s="1">
        <v>0</v>
      </c>
      <c r="GH397" s="17">
        <v>0</v>
      </c>
      <c r="GI397" s="17">
        <v>0</v>
      </c>
      <c r="GJ397" s="1">
        <v>0</v>
      </c>
      <c r="GK397" s="3">
        <v>0</v>
      </c>
      <c r="GL397" s="3">
        <v>0</v>
      </c>
      <c r="GM397" s="32">
        <v>0</v>
      </c>
      <c r="GN397" s="17">
        <v>0</v>
      </c>
      <c r="GO397" s="66">
        <v>0</v>
      </c>
      <c r="GP397" s="1">
        <v>0</v>
      </c>
      <c r="GQ397" s="1">
        <v>0</v>
      </c>
      <c r="GR397" s="66">
        <v>0</v>
      </c>
      <c r="GS397" s="1">
        <v>0</v>
      </c>
      <c r="GT397" s="32">
        <v>0</v>
      </c>
      <c r="GU397" s="32">
        <v>0</v>
      </c>
      <c r="GV397" s="3">
        <v>0</v>
      </c>
      <c r="GW397" s="3">
        <v>0</v>
      </c>
      <c r="GX397" s="157">
        <v>0</v>
      </c>
      <c r="GY397" s="66">
        <v>0</v>
      </c>
      <c r="GZ397" s="17">
        <v>0</v>
      </c>
      <c r="HA397" s="129">
        <v>0</v>
      </c>
      <c r="HB397" s="3">
        <v>0</v>
      </c>
      <c r="HC397" s="17">
        <v>0</v>
      </c>
      <c r="HD397" s="170">
        <v>0</v>
      </c>
      <c r="HE397" s="17">
        <v>0</v>
      </c>
      <c r="HF397" s="17">
        <v>0</v>
      </c>
      <c r="HG397" s="17">
        <v>0</v>
      </c>
      <c r="HH397" s="17">
        <v>0</v>
      </c>
      <c r="HI397" s="17">
        <v>0</v>
      </c>
      <c r="HL397" s="3" t="s">
        <v>1550</v>
      </c>
      <c r="HM397" s="3" t="s">
        <v>1551</v>
      </c>
      <c r="HN397" s="3" t="s">
        <v>237</v>
      </c>
      <c r="HO397" s="3">
        <v>0</v>
      </c>
      <c r="HP397" s="3">
        <v>0</v>
      </c>
      <c r="HQ397" s="3">
        <v>0</v>
      </c>
      <c r="HR397" s="32">
        <v>0</v>
      </c>
      <c r="HS397" s="1">
        <v>0</v>
      </c>
      <c r="HT397" s="32">
        <v>0</v>
      </c>
      <c r="HU397" s="32">
        <v>0</v>
      </c>
      <c r="HV397" s="1"/>
      <c r="HW397" s="32">
        <v>0</v>
      </c>
      <c r="HX397" s="32">
        <v>0</v>
      </c>
      <c r="HY397" s="1">
        <f t="shared" si="189"/>
        <v>0</v>
      </c>
      <c r="HZ397" s="1">
        <v>0</v>
      </c>
      <c r="IA397" s="1">
        <f t="shared" si="190"/>
        <v>0</v>
      </c>
      <c r="IB397" s="1">
        <v>0</v>
      </c>
      <c r="IC397" s="3">
        <v>0</v>
      </c>
      <c r="ID397" s="118">
        <v>0</v>
      </c>
      <c r="IE397" s="118"/>
      <c r="IF397" s="118"/>
      <c r="IG397" s="115">
        <v>1</v>
      </c>
      <c r="IH397" s="118" t="s">
        <v>248</v>
      </c>
      <c r="II397" s="33">
        <v>0</v>
      </c>
      <c r="JE397" s="118"/>
      <c r="JN397" s="118"/>
    </row>
    <row r="398" s="1" customFormat="1" spans="1:274">
      <c r="A398" s="17">
        <v>232</v>
      </c>
      <c r="B398" s="48" t="s">
        <v>1552</v>
      </c>
      <c r="C398" s="48" t="s">
        <v>1553</v>
      </c>
      <c r="E398" s="49">
        <v>3</v>
      </c>
      <c r="F398" s="49">
        <v>2</v>
      </c>
      <c r="G398" s="17">
        <v>3</v>
      </c>
      <c r="H398" s="1">
        <v>1</v>
      </c>
      <c r="I398" s="71">
        <v>69.0801001251564</v>
      </c>
      <c r="J398" s="47">
        <v>2</v>
      </c>
      <c r="K398" s="68">
        <f t="shared" si="181"/>
        <v>6.90801001251564</v>
      </c>
      <c r="L398" s="49">
        <v>4</v>
      </c>
      <c r="M398" s="78">
        <v>17319</v>
      </c>
      <c r="N398" s="1">
        <v>0</v>
      </c>
      <c r="O398" s="1">
        <v>0</v>
      </c>
      <c r="P398" s="1">
        <v>0</v>
      </c>
      <c r="Q398" s="1">
        <v>0</v>
      </c>
      <c r="R398" s="1">
        <v>0</v>
      </c>
      <c r="S398" s="19">
        <v>393</v>
      </c>
      <c r="T398" s="83">
        <v>396</v>
      </c>
      <c r="U398" s="1">
        <v>1</v>
      </c>
      <c r="V398" s="1">
        <v>1</v>
      </c>
      <c r="W398" s="1">
        <v>1</v>
      </c>
      <c r="X398" s="1">
        <v>1</v>
      </c>
      <c r="Z398" s="88">
        <v>42551</v>
      </c>
      <c r="AA398" s="17">
        <v>122</v>
      </c>
      <c r="AB398" s="17">
        <v>0</v>
      </c>
      <c r="AC398" s="1">
        <v>23.03</v>
      </c>
      <c r="AD398" s="1">
        <v>2</v>
      </c>
      <c r="AE398" s="20" t="s">
        <v>588</v>
      </c>
      <c r="AF398" s="16"/>
      <c r="AG398" s="16" t="s">
        <v>235</v>
      </c>
      <c r="AH398" s="16">
        <v>1</v>
      </c>
      <c r="AI398" s="21">
        <v>1</v>
      </c>
      <c r="AJ398" s="16">
        <v>2</v>
      </c>
      <c r="AK398" s="17">
        <v>2</v>
      </c>
      <c r="AL398" s="107">
        <v>2</v>
      </c>
      <c r="AM398" s="1">
        <v>1</v>
      </c>
      <c r="AN398" s="1">
        <v>1</v>
      </c>
      <c r="AO398" s="1">
        <v>0</v>
      </c>
      <c r="AP398" s="1">
        <v>0</v>
      </c>
      <c r="AQ398" s="17">
        <v>1</v>
      </c>
      <c r="AR398" s="1">
        <v>1</v>
      </c>
      <c r="AS398" s="1">
        <v>1</v>
      </c>
      <c r="AT398" s="17">
        <v>0</v>
      </c>
      <c r="AU398" s="17">
        <v>0</v>
      </c>
      <c r="AV398" s="17">
        <v>0</v>
      </c>
      <c r="AW398" s="1">
        <v>0</v>
      </c>
      <c r="AX398" s="1">
        <v>1</v>
      </c>
      <c r="AY398" s="1">
        <v>1</v>
      </c>
      <c r="AZ398" s="1">
        <v>0</v>
      </c>
      <c r="BA398" s="1">
        <v>0</v>
      </c>
      <c r="BB398" s="107">
        <v>0</v>
      </c>
      <c r="BC398" s="22">
        <v>0</v>
      </c>
      <c r="BD398" s="22">
        <v>0</v>
      </c>
      <c r="BE398" s="22"/>
      <c r="BF398" s="1">
        <v>0</v>
      </c>
      <c r="BG398" s="1">
        <v>0</v>
      </c>
      <c r="BH398" s="17">
        <v>0</v>
      </c>
      <c r="BI398" s="1">
        <v>0</v>
      </c>
      <c r="BJ398" s="17">
        <v>0</v>
      </c>
      <c r="BK398" s="23">
        <v>1</v>
      </c>
      <c r="BL398" s="1">
        <v>0</v>
      </c>
      <c r="BM398" s="1">
        <v>0</v>
      </c>
      <c r="BN398" s="1">
        <v>0</v>
      </c>
      <c r="BO398" s="1">
        <v>0</v>
      </c>
      <c r="BP398" s="1">
        <v>4</v>
      </c>
      <c r="BQ398" s="1">
        <v>3</v>
      </c>
      <c r="BR398" s="1">
        <v>29.44</v>
      </c>
      <c r="BS398" s="1">
        <v>2</v>
      </c>
      <c r="BT398" s="1">
        <v>2</v>
      </c>
      <c r="BU398" s="1">
        <v>3</v>
      </c>
      <c r="BW398" s="1">
        <v>4.22</v>
      </c>
      <c r="BX398" s="1">
        <v>2</v>
      </c>
      <c r="BY398" s="1">
        <v>2</v>
      </c>
      <c r="BZ398" s="1">
        <v>50.5</v>
      </c>
      <c r="CA398" s="1">
        <v>165</v>
      </c>
      <c r="CB398" s="24">
        <v>2</v>
      </c>
      <c r="CC398" s="24">
        <v>122</v>
      </c>
      <c r="CD398" s="48">
        <f t="shared" si="192"/>
        <v>2.44</v>
      </c>
      <c r="CE398" s="48">
        <v>3</v>
      </c>
      <c r="CF398" s="25">
        <v>0</v>
      </c>
      <c r="CG398" s="17">
        <v>0</v>
      </c>
      <c r="CH398" s="17">
        <v>0</v>
      </c>
      <c r="CI398" s="17">
        <v>0</v>
      </c>
      <c r="CJ398" s="17">
        <v>0</v>
      </c>
      <c r="CK398" s="17">
        <v>122</v>
      </c>
      <c r="CL398" s="1">
        <f t="shared" si="168"/>
        <v>2.44</v>
      </c>
      <c r="CM398" s="22">
        <v>8.9</v>
      </c>
      <c r="CN398" s="17">
        <v>1</v>
      </c>
      <c r="CO398" s="1">
        <v>128.2</v>
      </c>
      <c r="CP398" s="1">
        <v>9</v>
      </c>
      <c r="CQ398" s="1">
        <f t="shared" si="191"/>
        <v>12.82</v>
      </c>
      <c r="CR398" s="1">
        <v>0.77</v>
      </c>
      <c r="CS398" s="1">
        <f t="shared" si="193"/>
        <v>7.7</v>
      </c>
      <c r="CT398" s="107">
        <v>1</v>
      </c>
      <c r="CU398" s="22">
        <v>44</v>
      </c>
      <c r="CV398" s="107">
        <v>2</v>
      </c>
      <c r="CW398" s="22">
        <v>12.2</v>
      </c>
      <c r="CX398" s="26">
        <f t="shared" si="182"/>
        <v>1.08635983067475</v>
      </c>
      <c r="CY398" s="27">
        <f t="shared" si="183"/>
        <v>0.716997488245334</v>
      </c>
      <c r="CZ398" s="26">
        <f t="shared" si="184"/>
        <v>3.74</v>
      </c>
      <c r="DA398" s="28">
        <f t="shared" si="185"/>
        <v>-3.02300251175467</v>
      </c>
      <c r="DB398" s="107">
        <v>1</v>
      </c>
      <c r="DC398" s="1">
        <v>1</v>
      </c>
      <c r="DD398" s="17">
        <v>1</v>
      </c>
      <c r="DE398" s="29">
        <f t="shared" ref="DE398:DE429" si="195">DD398-DB398</f>
        <v>0</v>
      </c>
      <c r="DF398" s="29">
        <v>0</v>
      </c>
      <c r="DG398" s="1">
        <v>36</v>
      </c>
      <c r="DH398" s="1">
        <f t="shared" si="194"/>
        <v>3.6</v>
      </c>
      <c r="DI398" s="1">
        <v>25</v>
      </c>
      <c r="DJ398" s="1">
        <f t="shared" si="186"/>
        <v>2.5</v>
      </c>
      <c r="DK398" s="17">
        <v>2</v>
      </c>
      <c r="DL398" s="1">
        <v>71</v>
      </c>
      <c r="DM398" s="1">
        <v>35</v>
      </c>
      <c r="DN398" s="1">
        <f t="shared" si="169"/>
        <v>3.5</v>
      </c>
      <c r="DO398" s="1">
        <v>7654</v>
      </c>
      <c r="DP398" s="1">
        <v>2</v>
      </c>
      <c r="DQ398" s="1">
        <f t="shared" si="170"/>
        <v>7.654</v>
      </c>
      <c r="DR398" s="1">
        <v>76</v>
      </c>
      <c r="DS398" s="25">
        <v>5.7</v>
      </c>
      <c r="DT398" s="1" t="s">
        <v>241</v>
      </c>
      <c r="DU398" s="1">
        <v>1</v>
      </c>
      <c r="DV398" s="1">
        <v>5</v>
      </c>
      <c r="DW398" s="1">
        <v>1</v>
      </c>
      <c r="DX398" s="20">
        <v>6.08</v>
      </c>
      <c r="DY398" s="1">
        <v>87.1</v>
      </c>
      <c r="DZ398" s="30">
        <v>156</v>
      </c>
      <c r="EA398" s="1">
        <v>89</v>
      </c>
      <c r="EB398" s="1">
        <v>11.7</v>
      </c>
      <c r="EC398" s="1">
        <v>95</v>
      </c>
      <c r="ED398" s="1">
        <v>1.02</v>
      </c>
      <c r="EE398" s="1">
        <v>41</v>
      </c>
      <c r="EF398" s="1">
        <v>17.8</v>
      </c>
      <c r="EG398" s="26">
        <f t="shared" ref="EG398:EG429" si="196">LOG10(EF398)</f>
        <v>1.25042000230889</v>
      </c>
      <c r="EH398" s="26">
        <f t="shared" ref="EH398:EH429" si="197">0.66*EG398</f>
        <v>0.82527720152387</v>
      </c>
      <c r="EI398" s="1">
        <f t="shared" ref="EI398:EI429" si="198">0.085*EE398</f>
        <v>3.485</v>
      </c>
      <c r="EJ398" s="28">
        <f t="shared" ref="EJ398:EJ429" si="199">EH398-EI398</f>
        <v>-2.65972279847613</v>
      </c>
      <c r="EK398" s="22">
        <v>1</v>
      </c>
      <c r="EL398" s="3">
        <v>1</v>
      </c>
      <c r="EM398" s="1">
        <v>209</v>
      </c>
      <c r="EN398" s="1">
        <v>248</v>
      </c>
      <c r="EO398" s="1">
        <v>82</v>
      </c>
      <c r="EP398" s="1">
        <v>39</v>
      </c>
      <c r="EQ398" s="1">
        <v>7200</v>
      </c>
      <c r="ER398" s="25">
        <v>67</v>
      </c>
      <c r="ES398" s="23">
        <v>24.66</v>
      </c>
      <c r="ET398" s="1">
        <v>1</v>
      </c>
      <c r="EW398" s="30"/>
      <c r="FB398" s="1">
        <v>40</v>
      </c>
      <c r="FC398" s="1">
        <v>18</v>
      </c>
      <c r="FD398" s="1">
        <v>152</v>
      </c>
      <c r="FE398" s="1">
        <v>63</v>
      </c>
      <c r="FF398" s="1">
        <v>72</v>
      </c>
      <c r="FG398" s="1">
        <v>40</v>
      </c>
      <c r="FH398" s="1">
        <v>6727</v>
      </c>
      <c r="FI398" s="1">
        <v>71</v>
      </c>
      <c r="FK398" s="20">
        <v>38.1</v>
      </c>
      <c r="FL398" s="1">
        <v>36.5</v>
      </c>
      <c r="FM398" s="17"/>
      <c r="FN398" s="31">
        <v>1</v>
      </c>
      <c r="FO398" s="157">
        <v>1</v>
      </c>
      <c r="FP398" s="1">
        <v>0</v>
      </c>
      <c r="FQ398" s="1">
        <v>0</v>
      </c>
      <c r="FR398" s="1">
        <v>0</v>
      </c>
      <c r="FS398" s="1">
        <v>0</v>
      </c>
      <c r="FT398" s="1">
        <f t="shared" si="187"/>
        <v>0</v>
      </c>
      <c r="FU398" s="1">
        <v>0</v>
      </c>
      <c r="FV398" s="1">
        <f t="shared" si="188"/>
        <v>0</v>
      </c>
      <c r="FW398" s="1">
        <v>0</v>
      </c>
      <c r="FX398" s="1">
        <v>0</v>
      </c>
      <c r="FY398" s="17">
        <v>0</v>
      </c>
      <c r="FZ398" s="1">
        <v>0</v>
      </c>
      <c r="GB398" s="1">
        <v>0</v>
      </c>
      <c r="GC398" s="1">
        <v>0</v>
      </c>
      <c r="GD398" s="17">
        <v>0</v>
      </c>
      <c r="GE398" s="1">
        <v>0</v>
      </c>
      <c r="GG398" s="1">
        <v>0</v>
      </c>
      <c r="GH398" s="1">
        <v>0</v>
      </c>
      <c r="GI398" s="17">
        <v>0</v>
      </c>
      <c r="GJ398" s="1">
        <v>0</v>
      </c>
      <c r="GK398" s="1">
        <v>0</v>
      </c>
      <c r="GL398" s="1">
        <v>0</v>
      </c>
      <c r="GM398" s="32">
        <v>0</v>
      </c>
      <c r="GN398" s="17">
        <v>0</v>
      </c>
      <c r="GO398" s="17">
        <v>0</v>
      </c>
      <c r="GP398" s="1">
        <v>0</v>
      </c>
      <c r="GQ398" s="1">
        <v>0</v>
      </c>
      <c r="GR398" s="1">
        <v>0</v>
      </c>
      <c r="GS398" s="1">
        <v>0</v>
      </c>
      <c r="GT398" s="32">
        <v>0</v>
      </c>
      <c r="GU398" s="32">
        <v>0</v>
      </c>
      <c r="GV398" s="1">
        <v>0</v>
      </c>
      <c r="GW398" s="1">
        <v>0</v>
      </c>
      <c r="GX398" s="157">
        <v>0</v>
      </c>
      <c r="GY398" s="17">
        <v>0</v>
      </c>
      <c r="GZ398" s="17">
        <v>0</v>
      </c>
      <c r="HA398" s="25">
        <v>0</v>
      </c>
      <c r="HB398" s="1">
        <v>0</v>
      </c>
      <c r="HC398" s="17">
        <v>0</v>
      </c>
      <c r="HD398" s="170">
        <v>0</v>
      </c>
      <c r="HE398" s="17">
        <v>0</v>
      </c>
      <c r="HF398" s="17">
        <v>0</v>
      </c>
      <c r="HG398" s="17">
        <v>0</v>
      </c>
      <c r="HH398" s="17">
        <v>0</v>
      </c>
      <c r="HI398" s="17">
        <v>0</v>
      </c>
      <c r="HL398" s="1">
        <v>0</v>
      </c>
      <c r="HM398" s="1">
        <v>0</v>
      </c>
      <c r="HN398" s="1">
        <v>0</v>
      </c>
      <c r="HO398" s="1">
        <v>0</v>
      </c>
      <c r="HP398" s="1">
        <v>0</v>
      </c>
      <c r="HQ398" s="1">
        <v>0</v>
      </c>
      <c r="HR398" s="32">
        <v>0</v>
      </c>
      <c r="HS398" s="1">
        <v>0</v>
      </c>
      <c r="HT398" s="32">
        <v>0</v>
      </c>
      <c r="HU398" s="32">
        <v>0</v>
      </c>
      <c r="HW398" s="32">
        <v>0</v>
      </c>
      <c r="HX398" s="32">
        <v>0</v>
      </c>
      <c r="HY398" s="1">
        <f t="shared" si="189"/>
        <v>0</v>
      </c>
      <c r="HZ398" s="1">
        <v>0</v>
      </c>
      <c r="IA398" s="1">
        <f t="shared" si="190"/>
        <v>0</v>
      </c>
      <c r="IB398" s="1">
        <v>0</v>
      </c>
      <c r="IC398" s="1">
        <v>0</v>
      </c>
      <c r="ID398" s="23">
        <v>0</v>
      </c>
      <c r="IE398" s="23"/>
      <c r="IF398" s="23"/>
      <c r="IG398" s="36">
        <v>1</v>
      </c>
      <c r="IH398" s="37" t="s">
        <v>248</v>
      </c>
      <c r="II398" s="33">
        <v>0</v>
      </c>
      <c r="IL398" s="38"/>
      <c r="JE398" s="23"/>
      <c r="JI398" s="38"/>
      <c r="JN398" s="23"/>
    </row>
    <row r="399" s="1" customFormat="1" ht="45" spans="1:274">
      <c r="A399" s="17">
        <v>233</v>
      </c>
      <c r="B399" s="48">
        <v>100163126</v>
      </c>
      <c r="C399" s="48" t="s">
        <v>1554</v>
      </c>
      <c r="E399" s="49">
        <v>3</v>
      </c>
      <c r="F399" s="49">
        <v>2</v>
      </c>
      <c r="G399" s="17">
        <v>3</v>
      </c>
      <c r="H399" s="1">
        <v>1</v>
      </c>
      <c r="I399" s="71">
        <v>32.3292682926829</v>
      </c>
      <c r="J399" s="47">
        <v>1</v>
      </c>
      <c r="K399" s="68">
        <f t="shared" si="181"/>
        <v>3.23292682926829</v>
      </c>
      <c r="L399" s="49">
        <v>1</v>
      </c>
      <c r="M399" s="78">
        <v>30742</v>
      </c>
      <c r="N399" s="1">
        <v>0</v>
      </c>
      <c r="O399" s="1">
        <v>0</v>
      </c>
      <c r="P399" s="1">
        <v>0</v>
      </c>
      <c r="Q399" s="1">
        <v>0</v>
      </c>
      <c r="R399" s="1">
        <v>0</v>
      </c>
      <c r="S399" s="19">
        <v>394</v>
      </c>
      <c r="T399" s="83">
        <v>397</v>
      </c>
      <c r="U399" s="1">
        <v>1</v>
      </c>
      <c r="V399" s="1">
        <v>1</v>
      </c>
      <c r="W399" s="1">
        <v>1</v>
      </c>
      <c r="X399" s="1">
        <v>1</v>
      </c>
      <c r="Z399" s="88">
        <v>42551</v>
      </c>
      <c r="AA399" s="17" t="s">
        <v>1555</v>
      </c>
      <c r="AB399" s="17">
        <v>0</v>
      </c>
      <c r="AC399" s="1">
        <v>17.64</v>
      </c>
      <c r="AD399" s="17">
        <v>1</v>
      </c>
      <c r="AE399" s="20" t="s">
        <v>298</v>
      </c>
      <c r="AF399" s="16"/>
      <c r="AG399" s="16" t="s">
        <v>235</v>
      </c>
      <c r="AH399" s="16">
        <v>1</v>
      </c>
      <c r="AI399" s="21">
        <v>1</v>
      </c>
      <c r="AJ399" s="16">
        <v>1.8</v>
      </c>
      <c r="AK399" s="17">
        <v>1.8</v>
      </c>
      <c r="AL399" s="22">
        <v>1</v>
      </c>
      <c r="AM399" s="1">
        <v>1</v>
      </c>
      <c r="AN399" s="1">
        <v>1</v>
      </c>
      <c r="AO399" s="1">
        <v>0</v>
      </c>
      <c r="AP399" s="1">
        <v>0</v>
      </c>
      <c r="AQ399" s="17">
        <v>1</v>
      </c>
      <c r="AR399" s="1">
        <v>1</v>
      </c>
      <c r="AS399" s="1">
        <v>1</v>
      </c>
      <c r="AT399" s="17">
        <v>0</v>
      </c>
      <c r="AU399" s="17">
        <v>0</v>
      </c>
      <c r="AV399" s="17">
        <v>0</v>
      </c>
      <c r="AW399" s="1">
        <v>0</v>
      </c>
      <c r="AX399" s="1">
        <v>1</v>
      </c>
      <c r="AY399" s="1">
        <v>1</v>
      </c>
      <c r="AZ399" s="1">
        <v>2</v>
      </c>
      <c r="BA399" s="1">
        <v>2</v>
      </c>
      <c r="BB399" s="107">
        <v>2</v>
      </c>
      <c r="BC399" s="22">
        <v>1</v>
      </c>
      <c r="BD399" s="22">
        <v>0</v>
      </c>
      <c r="BE399" s="22"/>
      <c r="BF399" s="1">
        <v>1</v>
      </c>
      <c r="BG399" s="1">
        <v>1</v>
      </c>
      <c r="BH399" s="17">
        <v>1</v>
      </c>
      <c r="BI399" s="1">
        <v>0</v>
      </c>
      <c r="BJ399" s="17">
        <v>0</v>
      </c>
      <c r="BK399" s="23">
        <v>1</v>
      </c>
      <c r="BL399" s="1">
        <v>0</v>
      </c>
      <c r="BM399" s="1">
        <v>0</v>
      </c>
      <c r="BN399" s="1">
        <v>1</v>
      </c>
      <c r="BO399" s="1">
        <v>0</v>
      </c>
      <c r="BP399" s="1">
        <v>1</v>
      </c>
      <c r="BQ399" s="1">
        <v>1</v>
      </c>
      <c r="BR399" s="1">
        <v>3.47</v>
      </c>
      <c r="BS399" s="1">
        <v>1</v>
      </c>
      <c r="BT399" s="1">
        <v>2</v>
      </c>
      <c r="BU399" s="1">
        <v>2</v>
      </c>
      <c r="BV399" s="1">
        <v>0.174</v>
      </c>
      <c r="BW399" s="1">
        <v>5.33</v>
      </c>
      <c r="BX399" s="1">
        <v>2</v>
      </c>
      <c r="BY399" s="66">
        <v>3</v>
      </c>
      <c r="BZ399" s="1">
        <v>38</v>
      </c>
      <c r="CA399" s="1">
        <v>142</v>
      </c>
      <c r="CB399" s="24">
        <v>2</v>
      </c>
      <c r="CC399" s="24">
        <v>200</v>
      </c>
      <c r="CD399" s="48">
        <f t="shared" si="192"/>
        <v>4</v>
      </c>
      <c r="CE399" s="48">
        <v>3</v>
      </c>
      <c r="CF399" s="25">
        <v>0</v>
      </c>
      <c r="CG399" s="17">
        <v>0</v>
      </c>
      <c r="CH399" s="17">
        <v>0</v>
      </c>
      <c r="CI399" s="17">
        <v>0</v>
      </c>
      <c r="CJ399" s="17">
        <v>0</v>
      </c>
      <c r="CK399" s="17">
        <v>200</v>
      </c>
      <c r="CL399" s="1">
        <f t="shared" si="168"/>
        <v>4</v>
      </c>
      <c r="CM399" s="22">
        <v>10.3</v>
      </c>
      <c r="CN399" s="17">
        <v>1</v>
      </c>
      <c r="CO399" s="1">
        <v>99.8</v>
      </c>
      <c r="CP399" s="1">
        <v>6</v>
      </c>
      <c r="CQ399" s="1">
        <f t="shared" si="191"/>
        <v>9.98</v>
      </c>
      <c r="CR399" s="1">
        <v>0.89</v>
      </c>
      <c r="CS399" s="1">
        <f t="shared" si="193"/>
        <v>8.9</v>
      </c>
      <c r="CT399" s="107">
        <v>1</v>
      </c>
      <c r="CU399" s="22">
        <v>43</v>
      </c>
      <c r="CV399" s="107">
        <v>2</v>
      </c>
      <c r="CW399" s="22">
        <v>25</v>
      </c>
      <c r="CX399" s="26">
        <f t="shared" si="182"/>
        <v>1.39794000867204</v>
      </c>
      <c r="CY399" s="27">
        <f t="shared" si="183"/>
        <v>0.922640405723545</v>
      </c>
      <c r="CZ399" s="26">
        <f t="shared" si="184"/>
        <v>3.655</v>
      </c>
      <c r="DA399" s="28">
        <f t="shared" si="185"/>
        <v>-2.73235959427646</v>
      </c>
      <c r="DB399" s="107">
        <v>1</v>
      </c>
      <c r="DC399" s="1">
        <v>1</v>
      </c>
      <c r="DD399" s="17">
        <v>2</v>
      </c>
      <c r="DE399" s="29">
        <f t="shared" si="195"/>
        <v>1</v>
      </c>
      <c r="DF399" s="141">
        <v>1</v>
      </c>
      <c r="DG399" s="1">
        <v>39</v>
      </c>
      <c r="DH399" s="1">
        <f t="shared" si="194"/>
        <v>3.9</v>
      </c>
      <c r="DI399" s="1">
        <v>41</v>
      </c>
      <c r="DJ399" s="1">
        <f t="shared" si="186"/>
        <v>4.1</v>
      </c>
      <c r="DK399" s="1">
        <v>3</v>
      </c>
      <c r="DL399" s="1">
        <v>112</v>
      </c>
      <c r="DM399" s="1">
        <v>24</v>
      </c>
      <c r="DN399" s="1">
        <f t="shared" si="169"/>
        <v>2.4</v>
      </c>
      <c r="DO399" s="1">
        <v>5820</v>
      </c>
      <c r="DP399" s="1">
        <v>2</v>
      </c>
      <c r="DQ399" s="1">
        <f t="shared" si="170"/>
        <v>5.82</v>
      </c>
      <c r="DR399" s="1">
        <v>120</v>
      </c>
      <c r="DS399" s="25">
        <v>4.5</v>
      </c>
      <c r="DT399" s="1" t="s">
        <v>241</v>
      </c>
      <c r="DU399" s="1">
        <v>1</v>
      </c>
      <c r="DV399" s="1">
        <v>5</v>
      </c>
      <c r="DW399" s="1">
        <v>1</v>
      </c>
      <c r="DX399" s="20">
        <v>8.66</v>
      </c>
      <c r="DY399" s="1">
        <v>72.3</v>
      </c>
      <c r="DZ399" s="30">
        <v>132</v>
      </c>
      <c r="EA399" s="1">
        <v>163</v>
      </c>
      <c r="EE399" s="1">
        <v>42</v>
      </c>
      <c r="EF399" s="1">
        <v>34.5</v>
      </c>
      <c r="EG399" s="26">
        <f t="shared" si="196"/>
        <v>1.53781909507327</v>
      </c>
      <c r="EH399" s="26">
        <f t="shared" si="197"/>
        <v>1.01496060274836</v>
      </c>
      <c r="EI399" s="1">
        <f t="shared" si="198"/>
        <v>3.57</v>
      </c>
      <c r="EJ399" s="28">
        <f t="shared" si="199"/>
        <v>-2.55503939725164</v>
      </c>
      <c r="EK399" s="22">
        <v>2</v>
      </c>
      <c r="EL399" s="1">
        <v>2</v>
      </c>
      <c r="EM399" s="1">
        <v>238</v>
      </c>
      <c r="EN399" s="1">
        <v>359</v>
      </c>
      <c r="EO399" s="1">
        <v>93</v>
      </c>
      <c r="EP399" s="1">
        <v>23</v>
      </c>
      <c r="EQ399" s="1">
        <v>5761</v>
      </c>
      <c r="ER399" s="25">
        <v>91</v>
      </c>
      <c r="ES399" s="23"/>
      <c r="ET399" s="1">
        <v>1</v>
      </c>
      <c r="EU399" s="1">
        <v>8.75</v>
      </c>
      <c r="EV399" s="1">
        <v>76.3</v>
      </c>
      <c r="EW399" s="30">
        <v>135</v>
      </c>
      <c r="EX399" s="1">
        <v>150</v>
      </c>
      <c r="FB399" s="1">
        <v>41</v>
      </c>
      <c r="FC399" s="1">
        <v>48.3</v>
      </c>
      <c r="FD399" s="1">
        <v>327</v>
      </c>
      <c r="FE399" s="1">
        <v>176</v>
      </c>
      <c r="FF399" s="1">
        <v>90</v>
      </c>
      <c r="FG399" s="1">
        <v>32</v>
      </c>
      <c r="FH399" s="1">
        <v>4870</v>
      </c>
      <c r="FI399" s="1">
        <v>98</v>
      </c>
      <c r="FK399" s="20">
        <v>38.9</v>
      </c>
      <c r="FL399" s="1">
        <v>37</v>
      </c>
      <c r="FM399" s="17"/>
      <c r="FN399" s="31">
        <v>1</v>
      </c>
      <c r="FO399" s="157">
        <v>1</v>
      </c>
      <c r="FP399" s="1">
        <v>0</v>
      </c>
      <c r="FQ399" s="1">
        <v>0</v>
      </c>
      <c r="FR399" s="1">
        <v>0</v>
      </c>
      <c r="FS399" s="1">
        <v>0</v>
      </c>
      <c r="FT399" s="1">
        <f t="shared" si="187"/>
        <v>0</v>
      </c>
      <c r="FU399" s="1">
        <v>0</v>
      </c>
      <c r="FV399" s="1">
        <f t="shared" si="188"/>
        <v>0</v>
      </c>
      <c r="FW399" s="1">
        <v>0</v>
      </c>
      <c r="FX399" s="1">
        <v>0</v>
      </c>
      <c r="FY399" s="17">
        <v>0</v>
      </c>
      <c r="FZ399" s="1">
        <v>0</v>
      </c>
      <c r="GB399" s="1">
        <v>0</v>
      </c>
      <c r="GC399" s="1">
        <v>0</v>
      </c>
      <c r="GD399" s="17">
        <v>0</v>
      </c>
      <c r="GE399" s="1">
        <v>0</v>
      </c>
      <c r="GG399" s="1">
        <v>0</v>
      </c>
      <c r="GH399" s="1">
        <v>0</v>
      </c>
      <c r="GI399" s="17">
        <v>0</v>
      </c>
      <c r="GJ399" s="1">
        <v>0</v>
      </c>
      <c r="GK399" s="1">
        <v>0</v>
      </c>
      <c r="GL399" s="1">
        <v>0</v>
      </c>
      <c r="GM399" s="32">
        <v>0</v>
      </c>
      <c r="GN399" s="17">
        <v>0</v>
      </c>
      <c r="GO399" s="17">
        <v>0</v>
      </c>
      <c r="GP399" s="1">
        <v>0</v>
      </c>
      <c r="GQ399" s="1">
        <v>0</v>
      </c>
      <c r="GR399" s="1">
        <v>0</v>
      </c>
      <c r="GS399" s="1">
        <v>0</v>
      </c>
      <c r="GT399" s="32">
        <v>0</v>
      </c>
      <c r="GU399" s="32">
        <v>0</v>
      </c>
      <c r="GV399" s="1">
        <v>0</v>
      </c>
      <c r="GW399" s="1">
        <v>0</v>
      </c>
      <c r="GX399" s="157">
        <v>0</v>
      </c>
      <c r="GY399" s="17">
        <v>0</v>
      </c>
      <c r="GZ399" s="17">
        <v>0</v>
      </c>
      <c r="HA399" s="25">
        <v>0</v>
      </c>
      <c r="HB399" s="1">
        <v>0</v>
      </c>
      <c r="HC399" s="17">
        <v>0</v>
      </c>
      <c r="HD399" s="170">
        <v>0</v>
      </c>
      <c r="HE399" s="17">
        <v>0</v>
      </c>
      <c r="HF399" s="17">
        <v>0</v>
      </c>
      <c r="HG399" s="17">
        <v>0</v>
      </c>
      <c r="HH399" s="17">
        <v>0</v>
      </c>
      <c r="HI399" s="17">
        <v>0</v>
      </c>
      <c r="HL399" s="1">
        <v>0</v>
      </c>
      <c r="HM399" s="1">
        <v>0</v>
      </c>
      <c r="HN399" s="1">
        <v>0</v>
      </c>
      <c r="HO399" s="1">
        <v>0</v>
      </c>
      <c r="HP399" s="1">
        <v>0</v>
      </c>
      <c r="HQ399" s="1">
        <v>0</v>
      </c>
      <c r="HR399" s="32">
        <v>0</v>
      </c>
      <c r="HS399" s="1">
        <v>0</v>
      </c>
      <c r="HT399" s="32">
        <v>0</v>
      </c>
      <c r="HU399" s="32">
        <v>0</v>
      </c>
      <c r="HW399" s="32">
        <v>0</v>
      </c>
      <c r="HX399" s="32">
        <v>0</v>
      </c>
      <c r="HY399" s="1">
        <f t="shared" si="189"/>
        <v>0</v>
      </c>
      <c r="HZ399" s="1">
        <v>0</v>
      </c>
      <c r="IA399" s="1">
        <f t="shared" si="190"/>
        <v>0</v>
      </c>
      <c r="IB399" s="1">
        <v>0</v>
      </c>
      <c r="IC399" s="1">
        <v>0</v>
      </c>
      <c r="ID399" s="23">
        <v>0</v>
      </c>
      <c r="IE399" s="23"/>
      <c r="IF399" s="23"/>
      <c r="IG399" s="36">
        <v>1</v>
      </c>
      <c r="IH399" s="37" t="s">
        <v>242</v>
      </c>
      <c r="II399" s="179">
        <v>0</v>
      </c>
      <c r="IJ399" s="1" t="s">
        <v>1556</v>
      </c>
      <c r="IK399" s="1" t="s">
        <v>418</v>
      </c>
      <c r="IL399" s="38" t="s">
        <v>242</v>
      </c>
      <c r="IM399" s="1">
        <v>0</v>
      </c>
      <c r="IN399" s="1">
        <v>0</v>
      </c>
      <c r="IO399" s="1">
        <v>1.55</v>
      </c>
      <c r="IQ399" s="1">
        <v>4.59</v>
      </c>
      <c r="IR399" s="1">
        <v>33.82</v>
      </c>
      <c r="IS399" s="1">
        <v>141</v>
      </c>
      <c r="IT399" s="1">
        <v>191</v>
      </c>
      <c r="IU399" s="1">
        <v>11.4</v>
      </c>
      <c r="IV399" s="1">
        <v>101.3</v>
      </c>
      <c r="IW399" s="1">
        <v>0.99</v>
      </c>
      <c r="IX399" s="1">
        <v>39</v>
      </c>
      <c r="IY399" s="1">
        <v>17.1</v>
      </c>
      <c r="IZ399" s="1">
        <v>35</v>
      </c>
      <c r="JA399" s="1">
        <v>32</v>
      </c>
      <c r="JB399" s="1">
        <v>119</v>
      </c>
      <c r="JC399" s="1">
        <v>38</v>
      </c>
      <c r="JD399" s="1">
        <v>6532</v>
      </c>
      <c r="JE399" s="23">
        <v>99</v>
      </c>
      <c r="JI399" s="38" t="s">
        <v>242</v>
      </c>
      <c r="JN399" s="23"/>
    </row>
    <row r="400" s="1" customFormat="1" spans="1:274">
      <c r="A400" s="17">
        <v>234</v>
      </c>
      <c r="B400" s="48" t="s">
        <v>1557</v>
      </c>
      <c r="C400" s="48" t="s">
        <v>1558</v>
      </c>
      <c r="E400" s="49">
        <v>3</v>
      </c>
      <c r="F400" s="49">
        <v>2</v>
      </c>
      <c r="G400" s="17">
        <v>3</v>
      </c>
      <c r="H400" s="1">
        <v>1</v>
      </c>
      <c r="I400" s="71">
        <v>44.7652660397572</v>
      </c>
      <c r="J400" s="47">
        <v>1</v>
      </c>
      <c r="K400" s="68">
        <f t="shared" si="181"/>
        <v>4.47652660397572</v>
      </c>
      <c r="L400" s="49">
        <v>2</v>
      </c>
      <c r="M400" s="78">
        <v>26207</v>
      </c>
      <c r="N400" s="1">
        <v>0</v>
      </c>
      <c r="O400" s="1">
        <v>0</v>
      </c>
      <c r="P400" s="1">
        <v>0</v>
      </c>
      <c r="Q400" s="1">
        <v>0</v>
      </c>
      <c r="R400" s="1">
        <v>0</v>
      </c>
      <c r="S400" s="19">
        <v>395</v>
      </c>
      <c r="T400" s="83">
        <v>398</v>
      </c>
      <c r="U400" s="1">
        <v>1</v>
      </c>
      <c r="V400" s="1">
        <v>1</v>
      </c>
      <c r="W400" s="1">
        <v>1</v>
      </c>
      <c r="X400" s="1">
        <v>1</v>
      </c>
      <c r="Z400" s="88">
        <v>42558</v>
      </c>
      <c r="AA400" s="17">
        <v>152</v>
      </c>
      <c r="AB400" s="17">
        <v>0</v>
      </c>
      <c r="AC400" s="1">
        <v>27.46</v>
      </c>
      <c r="AD400" s="1">
        <v>2</v>
      </c>
      <c r="AE400" s="20" t="s">
        <v>298</v>
      </c>
      <c r="AF400" s="16"/>
      <c r="AG400" s="16" t="s">
        <v>235</v>
      </c>
      <c r="AH400" s="16">
        <v>1</v>
      </c>
      <c r="AI400" s="21">
        <v>1</v>
      </c>
      <c r="AJ400" s="16">
        <v>1.8</v>
      </c>
      <c r="AK400" s="17">
        <v>1.8</v>
      </c>
      <c r="AL400" s="22">
        <v>1</v>
      </c>
      <c r="AM400" s="1">
        <v>1</v>
      </c>
      <c r="AN400" s="1">
        <v>1</v>
      </c>
      <c r="AO400" s="1">
        <v>0</v>
      </c>
      <c r="AP400" s="1">
        <v>0</v>
      </c>
      <c r="AQ400" s="17">
        <v>1</v>
      </c>
      <c r="AR400" s="1">
        <v>1</v>
      </c>
      <c r="AS400" s="1">
        <v>1</v>
      </c>
      <c r="AT400" s="17">
        <v>0</v>
      </c>
      <c r="AU400" s="17">
        <v>0</v>
      </c>
      <c r="AV400" s="17">
        <v>0</v>
      </c>
      <c r="AW400" s="1">
        <v>0</v>
      </c>
      <c r="AX400" s="1">
        <v>1</v>
      </c>
      <c r="AY400" s="66">
        <v>1</v>
      </c>
      <c r="AZ400" s="3">
        <v>0.5</v>
      </c>
      <c r="BA400" s="1">
        <v>0.5</v>
      </c>
      <c r="BB400" s="22">
        <v>1</v>
      </c>
      <c r="BC400" s="22">
        <v>0</v>
      </c>
      <c r="BD400" s="22">
        <v>0</v>
      </c>
      <c r="BE400" s="22"/>
      <c r="BF400" s="1">
        <v>0</v>
      </c>
      <c r="BG400" s="1">
        <v>0</v>
      </c>
      <c r="BH400" s="17">
        <v>0</v>
      </c>
      <c r="BI400" s="1">
        <v>0</v>
      </c>
      <c r="BJ400" s="17">
        <v>0</v>
      </c>
      <c r="BK400" s="23">
        <v>1</v>
      </c>
      <c r="BL400" s="1">
        <v>0</v>
      </c>
      <c r="BM400" s="1">
        <v>0</v>
      </c>
      <c r="BN400" s="1">
        <v>1</v>
      </c>
      <c r="BO400" s="1">
        <v>0</v>
      </c>
      <c r="BP400" s="1">
        <v>1</v>
      </c>
      <c r="BQ400" s="1">
        <v>1</v>
      </c>
      <c r="BW400" s="1">
        <v>6.99</v>
      </c>
      <c r="BX400" s="1">
        <v>2</v>
      </c>
      <c r="BY400" s="66">
        <v>3</v>
      </c>
      <c r="BZ400" s="1">
        <v>74.51</v>
      </c>
      <c r="CA400" s="1">
        <v>157</v>
      </c>
      <c r="CB400" s="24">
        <v>2</v>
      </c>
      <c r="CC400" s="124">
        <v>146</v>
      </c>
      <c r="CD400" s="48">
        <f t="shared" si="192"/>
        <v>2.92</v>
      </c>
      <c r="CE400" s="48">
        <v>3</v>
      </c>
      <c r="CF400" s="25">
        <v>0</v>
      </c>
      <c r="CG400" s="17">
        <v>0</v>
      </c>
      <c r="CH400" s="17">
        <v>0</v>
      </c>
      <c r="CI400" s="17">
        <v>0</v>
      </c>
      <c r="CJ400" s="17">
        <v>0</v>
      </c>
      <c r="CK400" s="17">
        <v>146</v>
      </c>
      <c r="CL400" s="1">
        <f t="shared" si="168"/>
        <v>2.92</v>
      </c>
      <c r="CM400" s="22">
        <v>11.9</v>
      </c>
      <c r="CN400" s="17">
        <v>1</v>
      </c>
      <c r="CO400" s="1">
        <v>91.1</v>
      </c>
      <c r="CP400" s="1">
        <v>6</v>
      </c>
      <c r="CQ400" s="1">
        <f t="shared" si="191"/>
        <v>9.11</v>
      </c>
      <c r="CR400" s="1">
        <v>1.04</v>
      </c>
      <c r="CS400" s="1">
        <f t="shared" si="193"/>
        <v>10.4</v>
      </c>
      <c r="CT400" s="107">
        <v>1</v>
      </c>
      <c r="CU400" s="22">
        <v>41</v>
      </c>
      <c r="CV400" s="107">
        <v>2</v>
      </c>
      <c r="CW400" s="22">
        <v>15.1</v>
      </c>
      <c r="CX400" s="26">
        <f t="shared" si="182"/>
        <v>1.17897694729317</v>
      </c>
      <c r="CY400" s="27">
        <f t="shared" si="183"/>
        <v>0.778124785213492</v>
      </c>
      <c r="CZ400" s="26">
        <f t="shared" si="184"/>
        <v>3.485</v>
      </c>
      <c r="DA400" s="28">
        <f t="shared" si="185"/>
        <v>-2.70687521478651</v>
      </c>
      <c r="DB400" s="107">
        <v>1</v>
      </c>
      <c r="DC400" s="1">
        <v>1</v>
      </c>
      <c r="DD400" s="17">
        <v>1</v>
      </c>
      <c r="DE400" s="29">
        <f t="shared" si="195"/>
        <v>0</v>
      </c>
      <c r="DF400" s="29">
        <v>0</v>
      </c>
      <c r="DG400" s="1">
        <v>25</v>
      </c>
      <c r="DH400" s="1">
        <f t="shared" si="194"/>
        <v>2.5</v>
      </c>
      <c r="DI400" s="1">
        <v>21</v>
      </c>
      <c r="DJ400" s="1">
        <f t="shared" si="186"/>
        <v>2.1</v>
      </c>
      <c r="DK400" s="17">
        <v>1</v>
      </c>
      <c r="DL400" s="1">
        <v>81</v>
      </c>
      <c r="DM400" s="1">
        <v>26</v>
      </c>
      <c r="DN400" s="1">
        <f t="shared" si="169"/>
        <v>2.6</v>
      </c>
      <c r="DO400" s="1">
        <v>7482</v>
      </c>
      <c r="DP400" s="1">
        <v>2</v>
      </c>
      <c r="DQ400" s="1">
        <f t="shared" si="170"/>
        <v>7.482</v>
      </c>
      <c r="DR400" s="1">
        <v>90</v>
      </c>
      <c r="DS400" s="25">
        <v>4.8</v>
      </c>
      <c r="DT400" s="1" t="s">
        <v>241</v>
      </c>
      <c r="DU400" s="1">
        <v>1</v>
      </c>
      <c r="DV400" s="1">
        <v>5</v>
      </c>
      <c r="DW400" s="1">
        <v>1</v>
      </c>
      <c r="DX400" s="20">
        <v>8.95</v>
      </c>
      <c r="DY400" s="1">
        <v>82.6</v>
      </c>
      <c r="DZ400" s="30">
        <v>161</v>
      </c>
      <c r="EA400" s="1">
        <v>121</v>
      </c>
      <c r="EE400" s="1">
        <v>42</v>
      </c>
      <c r="EF400" s="1">
        <v>27.2</v>
      </c>
      <c r="EG400" s="26">
        <f t="shared" si="196"/>
        <v>1.4345689040342</v>
      </c>
      <c r="EH400" s="26">
        <f t="shared" si="197"/>
        <v>0.946815476662571</v>
      </c>
      <c r="EI400" s="1">
        <f t="shared" si="198"/>
        <v>3.57</v>
      </c>
      <c r="EJ400" s="28">
        <f t="shared" si="199"/>
        <v>-2.62318452333743</v>
      </c>
      <c r="EK400" s="22">
        <v>1</v>
      </c>
      <c r="EL400" s="3">
        <v>1</v>
      </c>
      <c r="EM400" s="1">
        <v>187</v>
      </c>
      <c r="EN400" s="1">
        <v>226</v>
      </c>
      <c r="EO400" s="1">
        <v>86</v>
      </c>
      <c r="EP400" s="1">
        <v>31</v>
      </c>
      <c r="EQ400" s="1">
        <v>8261</v>
      </c>
      <c r="ER400" s="25"/>
      <c r="ES400" s="23"/>
      <c r="ET400" s="1">
        <v>0</v>
      </c>
      <c r="EW400" s="30"/>
      <c r="FK400" s="20">
        <v>37</v>
      </c>
      <c r="FL400" s="1">
        <v>37</v>
      </c>
      <c r="FN400" s="31">
        <v>0</v>
      </c>
      <c r="FO400" s="32">
        <v>0</v>
      </c>
      <c r="FP400" s="1">
        <v>2</v>
      </c>
      <c r="FQ400" s="1">
        <v>1</v>
      </c>
      <c r="FR400" s="1">
        <v>0</v>
      </c>
      <c r="FS400" s="1">
        <v>0</v>
      </c>
      <c r="FT400" s="1">
        <f t="shared" si="187"/>
        <v>0</v>
      </c>
      <c r="FU400" s="1">
        <v>0</v>
      </c>
      <c r="FV400" s="1">
        <f t="shared" si="188"/>
        <v>0</v>
      </c>
      <c r="FW400" s="1">
        <v>0</v>
      </c>
      <c r="FX400" s="1">
        <v>0</v>
      </c>
      <c r="FY400" s="17">
        <v>0</v>
      </c>
      <c r="FZ400" s="1">
        <v>0</v>
      </c>
      <c r="GB400" s="1">
        <v>0</v>
      </c>
      <c r="GC400" s="1">
        <v>0</v>
      </c>
      <c r="GD400" s="17">
        <v>0</v>
      </c>
      <c r="GE400" s="1">
        <v>0</v>
      </c>
      <c r="GG400" s="1">
        <v>0</v>
      </c>
      <c r="GH400" s="1">
        <v>0</v>
      </c>
      <c r="GI400" s="17">
        <v>0</v>
      </c>
      <c r="GJ400" s="1">
        <v>0</v>
      </c>
      <c r="GK400" s="1">
        <v>0</v>
      </c>
      <c r="GL400" s="1">
        <v>0</v>
      </c>
      <c r="GM400" s="32">
        <v>0</v>
      </c>
      <c r="GN400" s="17">
        <v>0</v>
      </c>
      <c r="GO400" s="17">
        <v>0</v>
      </c>
      <c r="GP400" s="1">
        <v>0</v>
      </c>
      <c r="GQ400" s="1">
        <v>0</v>
      </c>
      <c r="GR400" s="1">
        <v>0</v>
      </c>
      <c r="GS400" s="1">
        <v>0</v>
      </c>
      <c r="GT400" s="32">
        <v>0</v>
      </c>
      <c r="GU400" s="32">
        <v>0</v>
      </c>
      <c r="GV400" s="1">
        <v>0</v>
      </c>
      <c r="GW400" s="1">
        <v>0</v>
      </c>
      <c r="GX400" s="157">
        <v>0</v>
      </c>
      <c r="GY400" s="17">
        <v>0</v>
      </c>
      <c r="GZ400" s="17">
        <v>0</v>
      </c>
      <c r="HA400" s="25">
        <v>0</v>
      </c>
      <c r="HB400" s="1">
        <v>0</v>
      </c>
      <c r="HC400" s="17">
        <v>0</v>
      </c>
      <c r="HD400" s="170">
        <v>0</v>
      </c>
      <c r="HE400" s="17">
        <v>0</v>
      </c>
      <c r="HF400" s="17">
        <v>0</v>
      </c>
      <c r="HG400" s="17">
        <v>0</v>
      </c>
      <c r="HH400" s="17">
        <v>0</v>
      </c>
      <c r="HI400" s="17">
        <v>0</v>
      </c>
      <c r="HL400" s="1">
        <v>0</v>
      </c>
      <c r="HM400" s="1">
        <v>0</v>
      </c>
      <c r="HN400" s="1">
        <v>0</v>
      </c>
      <c r="HO400" s="1">
        <v>0</v>
      </c>
      <c r="HP400" s="1">
        <v>0</v>
      </c>
      <c r="HQ400" s="1">
        <v>0</v>
      </c>
      <c r="HR400" s="32">
        <v>0</v>
      </c>
      <c r="HS400" s="1">
        <v>0</v>
      </c>
      <c r="HT400" s="32">
        <v>0</v>
      </c>
      <c r="HU400" s="32">
        <v>0</v>
      </c>
      <c r="HW400" s="32">
        <v>0</v>
      </c>
      <c r="HX400" s="32">
        <v>0</v>
      </c>
      <c r="HY400" s="1">
        <f t="shared" si="189"/>
        <v>0</v>
      </c>
      <c r="HZ400" s="1">
        <v>0</v>
      </c>
      <c r="IA400" s="1">
        <f t="shared" si="190"/>
        <v>0</v>
      </c>
      <c r="IB400" s="1">
        <v>0</v>
      </c>
      <c r="IC400" s="1">
        <v>0</v>
      </c>
      <c r="ID400" s="23">
        <v>0</v>
      </c>
      <c r="IE400" s="23"/>
      <c r="IF400" s="23"/>
      <c r="IG400" s="36">
        <v>1</v>
      </c>
      <c r="IH400" s="37" t="s">
        <v>242</v>
      </c>
      <c r="II400" s="179">
        <v>0</v>
      </c>
      <c r="IJ400" s="1" t="s">
        <v>1559</v>
      </c>
      <c r="IK400" s="1" t="s">
        <v>418</v>
      </c>
      <c r="IL400" s="38" t="s">
        <v>242</v>
      </c>
      <c r="IM400" s="1">
        <v>0</v>
      </c>
      <c r="IN400" s="1">
        <v>0</v>
      </c>
      <c r="IO400" s="1">
        <v>2.14</v>
      </c>
      <c r="IQ400" s="1">
        <v>6.99</v>
      </c>
      <c r="IR400" s="1">
        <v>74.51</v>
      </c>
      <c r="IS400" s="1">
        <v>157</v>
      </c>
      <c r="IT400" s="1">
        <v>146</v>
      </c>
      <c r="IU400" s="1">
        <v>12.1</v>
      </c>
      <c r="IV400" s="1">
        <v>87.4</v>
      </c>
      <c r="IW400" s="1">
        <v>1.05</v>
      </c>
      <c r="IX400" s="1">
        <v>42</v>
      </c>
      <c r="IY400" s="1">
        <v>17.6</v>
      </c>
      <c r="IZ400" s="1">
        <v>26</v>
      </c>
      <c r="JA400" s="1">
        <v>18</v>
      </c>
      <c r="JB400" s="1">
        <v>90</v>
      </c>
      <c r="JC400" s="1">
        <v>28</v>
      </c>
      <c r="JD400" s="1">
        <v>8474</v>
      </c>
      <c r="JE400" s="23">
        <v>83</v>
      </c>
      <c r="JI400" s="38" t="s">
        <v>242</v>
      </c>
      <c r="JN400" s="23"/>
    </row>
    <row r="401" s="3" customFormat="1" spans="2:274">
      <c r="B401" s="56"/>
      <c r="C401" s="56"/>
      <c r="E401" s="54">
        <v>3</v>
      </c>
      <c r="F401" s="49">
        <v>2</v>
      </c>
      <c r="G401" s="66">
        <v>3</v>
      </c>
      <c r="H401" s="66">
        <v>1</v>
      </c>
      <c r="I401" s="71">
        <v>46.54893908282</v>
      </c>
      <c r="J401" s="47">
        <v>1</v>
      </c>
      <c r="K401" s="68">
        <f t="shared" si="181"/>
        <v>4.654893908282</v>
      </c>
      <c r="L401" s="49">
        <v>2</v>
      </c>
      <c r="M401" s="79">
        <v>26207</v>
      </c>
      <c r="N401" s="66">
        <v>0</v>
      </c>
      <c r="O401" s="66">
        <v>0</v>
      </c>
      <c r="P401" s="66">
        <v>0</v>
      </c>
      <c r="Q401" s="66">
        <v>0</v>
      </c>
      <c r="R401" s="1">
        <v>0</v>
      </c>
      <c r="S401" s="19">
        <v>396</v>
      </c>
      <c r="T401" s="83">
        <v>399</v>
      </c>
      <c r="U401" s="3">
        <v>2</v>
      </c>
      <c r="V401" s="3">
        <v>2</v>
      </c>
      <c r="W401" s="1">
        <v>2</v>
      </c>
      <c r="X401" s="1">
        <v>1</v>
      </c>
      <c r="Z401" s="92">
        <v>43209</v>
      </c>
      <c r="AA401" s="66">
        <v>156</v>
      </c>
      <c r="AB401" s="66">
        <v>0</v>
      </c>
      <c r="AC401" s="3">
        <v>29.35</v>
      </c>
      <c r="AD401" s="1">
        <v>2</v>
      </c>
      <c r="AE401" s="95" t="s">
        <v>298</v>
      </c>
      <c r="AF401" s="94"/>
      <c r="AG401" s="94" t="s">
        <v>235</v>
      </c>
      <c r="AH401" s="94">
        <v>1</v>
      </c>
      <c r="AI401" s="21">
        <v>1</v>
      </c>
      <c r="AJ401" s="94">
        <v>1.4</v>
      </c>
      <c r="AK401" s="66">
        <v>1.4</v>
      </c>
      <c r="AL401" s="22">
        <v>1</v>
      </c>
      <c r="AM401" s="3">
        <v>1</v>
      </c>
      <c r="AN401" s="3">
        <v>1</v>
      </c>
      <c r="AO401" s="3">
        <v>0</v>
      </c>
      <c r="AP401" s="3">
        <v>0</v>
      </c>
      <c r="AQ401" s="66">
        <v>1</v>
      </c>
      <c r="AR401" s="1">
        <v>1</v>
      </c>
      <c r="AS401" s="66">
        <v>1</v>
      </c>
      <c r="AT401" s="66">
        <v>0</v>
      </c>
      <c r="AU401" s="66">
        <v>0</v>
      </c>
      <c r="AV401" s="66">
        <v>0</v>
      </c>
      <c r="AW401" s="3">
        <v>0</v>
      </c>
      <c r="AX401" s="3">
        <v>1</v>
      </c>
      <c r="AY401" s="3">
        <v>1</v>
      </c>
      <c r="AZ401" s="3">
        <v>1</v>
      </c>
      <c r="BA401" s="1">
        <v>1</v>
      </c>
      <c r="BB401" s="66">
        <v>1</v>
      </c>
      <c r="BC401" s="22">
        <v>0</v>
      </c>
      <c r="BD401" s="3">
        <v>0</v>
      </c>
      <c r="BF401" s="3">
        <v>0</v>
      </c>
      <c r="BG401" s="3">
        <v>1</v>
      </c>
      <c r="BH401" s="17">
        <v>1</v>
      </c>
      <c r="BI401" s="3">
        <v>0</v>
      </c>
      <c r="BJ401" s="66">
        <v>0</v>
      </c>
      <c r="BK401" s="118">
        <v>1</v>
      </c>
      <c r="BL401" s="3">
        <v>0</v>
      </c>
      <c r="BM401" s="3">
        <v>0</v>
      </c>
      <c r="BN401" s="3">
        <v>1</v>
      </c>
      <c r="BO401" s="3">
        <v>0</v>
      </c>
      <c r="BP401" s="1">
        <v>1</v>
      </c>
      <c r="BQ401" s="66">
        <v>1</v>
      </c>
      <c r="BR401" s="3">
        <v>2.18</v>
      </c>
      <c r="BS401" s="1">
        <v>1</v>
      </c>
      <c r="BT401" s="1">
        <v>1</v>
      </c>
      <c r="BU401" s="66">
        <v>1</v>
      </c>
      <c r="BV401" s="3">
        <v>0.109</v>
      </c>
      <c r="BW401" s="3">
        <v>5.7</v>
      </c>
      <c r="BX401" s="1">
        <v>2</v>
      </c>
      <c r="BY401" s="66">
        <v>3</v>
      </c>
      <c r="BZ401" s="3">
        <v>61.7</v>
      </c>
      <c r="CA401" s="3">
        <v>162</v>
      </c>
      <c r="CB401" s="24">
        <v>2</v>
      </c>
      <c r="CC401" s="3">
        <v>156</v>
      </c>
      <c r="CD401" s="48">
        <f t="shared" si="192"/>
        <v>3.12</v>
      </c>
      <c r="CE401" s="48">
        <v>3</v>
      </c>
      <c r="CF401" s="129">
        <v>0</v>
      </c>
      <c r="CG401" s="3">
        <v>0</v>
      </c>
      <c r="CH401" s="3">
        <v>0</v>
      </c>
      <c r="CI401" s="3">
        <v>0</v>
      </c>
      <c r="CJ401" s="3">
        <v>0</v>
      </c>
      <c r="CK401" s="3">
        <v>156</v>
      </c>
      <c r="CL401" s="1">
        <f t="shared" si="168"/>
        <v>3.12</v>
      </c>
      <c r="CM401" s="3">
        <v>11.1</v>
      </c>
      <c r="CN401" s="17">
        <v>1</v>
      </c>
      <c r="CO401" s="3">
        <v>99.2</v>
      </c>
      <c r="CP401" s="1">
        <v>6</v>
      </c>
      <c r="CQ401" s="1">
        <f t="shared" si="191"/>
        <v>9.92</v>
      </c>
      <c r="CR401" s="3">
        <v>0.96</v>
      </c>
      <c r="CS401" s="1">
        <f t="shared" si="193"/>
        <v>9.6</v>
      </c>
      <c r="CT401" s="107">
        <v>1</v>
      </c>
      <c r="CU401" s="3">
        <v>39</v>
      </c>
      <c r="CV401" s="107">
        <v>2</v>
      </c>
      <c r="CW401" s="3">
        <v>17.4</v>
      </c>
      <c r="CX401" s="26">
        <f t="shared" si="182"/>
        <v>1.2405492482826</v>
      </c>
      <c r="CY401" s="27">
        <f t="shared" si="183"/>
        <v>0.818762503866516</v>
      </c>
      <c r="CZ401" s="26">
        <f t="shared" si="184"/>
        <v>3.315</v>
      </c>
      <c r="DA401" s="28">
        <f t="shared" si="185"/>
        <v>-2.49623749613348</v>
      </c>
      <c r="DB401" s="22">
        <v>2</v>
      </c>
      <c r="DC401" s="1">
        <v>1</v>
      </c>
      <c r="DD401" s="66">
        <v>2</v>
      </c>
      <c r="DE401" s="29">
        <f t="shared" si="195"/>
        <v>0</v>
      </c>
      <c r="DF401" s="29">
        <v>0</v>
      </c>
      <c r="DG401" s="3">
        <v>34</v>
      </c>
      <c r="DH401" s="1">
        <f t="shared" si="194"/>
        <v>3.4</v>
      </c>
      <c r="DI401" s="3">
        <v>23</v>
      </c>
      <c r="DJ401" s="1">
        <f t="shared" si="186"/>
        <v>2.3</v>
      </c>
      <c r="DK401" s="17">
        <v>2</v>
      </c>
      <c r="DL401" s="3">
        <v>75</v>
      </c>
      <c r="DM401" s="3">
        <v>28</v>
      </c>
      <c r="DN401" s="1">
        <f t="shared" si="169"/>
        <v>2.8</v>
      </c>
      <c r="DO401" s="3">
        <v>8436</v>
      </c>
      <c r="DP401" s="1">
        <v>2</v>
      </c>
      <c r="DQ401" s="1">
        <f t="shared" si="170"/>
        <v>8.436</v>
      </c>
      <c r="DR401" s="3">
        <v>88</v>
      </c>
      <c r="DS401" s="129">
        <v>4.6</v>
      </c>
      <c r="DT401" s="3" t="s">
        <v>241</v>
      </c>
      <c r="DU401" s="3">
        <v>1</v>
      </c>
      <c r="DV401" s="3">
        <v>5</v>
      </c>
      <c r="DW401" s="1">
        <v>1</v>
      </c>
      <c r="DX401" s="95">
        <v>6.64</v>
      </c>
      <c r="DY401" s="3">
        <v>76.7</v>
      </c>
      <c r="DZ401" s="30">
        <v>164</v>
      </c>
      <c r="EA401" s="3">
        <v>124</v>
      </c>
      <c r="EB401" s="3">
        <v>10.8</v>
      </c>
      <c r="EC401" s="3">
        <v>106.1</v>
      </c>
      <c r="ED401" s="3">
        <v>0.94</v>
      </c>
      <c r="EE401" s="3">
        <v>39</v>
      </c>
      <c r="EF401" s="3">
        <v>18.5</v>
      </c>
      <c r="EG401" s="26">
        <f t="shared" si="196"/>
        <v>1.26717172840301</v>
      </c>
      <c r="EH401" s="26">
        <f t="shared" si="197"/>
        <v>0.836333340745989</v>
      </c>
      <c r="EI401" s="1">
        <f t="shared" si="198"/>
        <v>3.315</v>
      </c>
      <c r="EJ401" s="28">
        <f t="shared" si="199"/>
        <v>-2.47866665925401</v>
      </c>
      <c r="EK401" s="22">
        <v>2</v>
      </c>
      <c r="EL401" s="1">
        <v>2</v>
      </c>
      <c r="EM401" s="3">
        <v>295</v>
      </c>
      <c r="EN401" s="3">
        <v>353</v>
      </c>
      <c r="EO401" s="3">
        <v>73</v>
      </c>
      <c r="EP401" s="3">
        <v>28</v>
      </c>
      <c r="EQ401" s="3">
        <v>8248</v>
      </c>
      <c r="ER401" s="129">
        <v>79</v>
      </c>
      <c r="ES401" s="118"/>
      <c r="ET401" s="3">
        <v>1</v>
      </c>
      <c r="EU401" s="3">
        <v>7.41</v>
      </c>
      <c r="EV401" s="3">
        <v>75.7</v>
      </c>
      <c r="EW401" s="30">
        <v>152</v>
      </c>
      <c r="EX401" s="3">
        <v>124</v>
      </c>
      <c r="FB401" s="3">
        <v>37</v>
      </c>
      <c r="FC401" s="3">
        <v>14</v>
      </c>
      <c r="FD401" s="3">
        <v>190</v>
      </c>
      <c r="FE401" s="3">
        <v>57</v>
      </c>
      <c r="FF401" s="3">
        <v>72</v>
      </c>
      <c r="FG401" s="3">
        <v>37</v>
      </c>
      <c r="FH401" s="3">
        <v>7001</v>
      </c>
      <c r="FK401" s="95">
        <v>36.7</v>
      </c>
      <c r="FL401" s="3">
        <v>36.5</v>
      </c>
      <c r="FM401" s="1"/>
      <c r="FN401" s="31">
        <v>0</v>
      </c>
      <c r="FO401" s="32">
        <v>0</v>
      </c>
      <c r="FP401" s="3">
        <v>0</v>
      </c>
      <c r="FQ401" s="1">
        <v>0</v>
      </c>
      <c r="FR401" s="3">
        <v>0</v>
      </c>
      <c r="FS401" s="1">
        <v>0</v>
      </c>
      <c r="FT401" s="1">
        <f t="shared" si="187"/>
        <v>0</v>
      </c>
      <c r="FU401" s="66">
        <v>0</v>
      </c>
      <c r="FV401" s="1">
        <f t="shared" si="188"/>
        <v>0</v>
      </c>
      <c r="FW401" s="1">
        <v>0</v>
      </c>
      <c r="FX401" s="1">
        <v>0</v>
      </c>
      <c r="FY401" s="17">
        <v>0</v>
      </c>
      <c r="FZ401" s="1">
        <v>0</v>
      </c>
      <c r="GA401" s="17"/>
      <c r="GB401" s="1">
        <v>0</v>
      </c>
      <c r="GC401" s="17">
        <v>1</v>
      </c>
      <c r="GD401" s="17">
        <v>0</v>
      </c>
      <c r="GE401" s="1">
        <v>0</v>
      </c>
      <c r="GF401" s="17"/>
      <c r="GG401" s="1">
        <v>0</v>
      </c>
      <c r="GH401" s="17">
        <v>0</v>
      </c>
      <c r="GI401" s="17">
        <v>0</v>
      </c>
      <c r="GJ401" s="1">
        <v>0</v>
      </c>
      <c r="GK401" s="3">
        <v>0</v>
      </c>
      <c r="GL401" s="3">
        <v>0</v>
      </c>
      <c r="GM401" s="32">
        <v>0</v>
      </c>
      <c r="GN401" s="17">
        <v>0</v>
      </c>
      <c r="GO401" s="66">
        <v>0</v>
      </c>
      <c r="GP401" s="1">
        <v>0</v>
      </c>
      <c r="GQ401" s="1">
        <v>0</v>
      </c>
      <c r="GR401" s="66">
        <v>0</v>
      </c>
      <c r="GS401" s="1">
        <v>0</v>
      </c>
      <c r="GT401" s="32">
        <v>0</v>
      </c>
      <c r="GU401" s="32">
        <v>0</v>
      </c>
      <c r="GV401" s="3">
        <v>1</v>
      </c>
      <c r="GW401" s="3">
        <v>1</v>
      </c>
      <c r="GX401" s="157">
        <v>0</v>
      </c>
      <c r="GY401" s="66">
        <v>0</v>
      </c>
      <c r="GZ401" s="17">
        <v>0</v>
      </c>
      <c r="HA401" s="129">
        <v>0</v>
      </c>
      <c r="HB401" s="3">
        <v>0</v>
      </c>
      <c r="HC401" s="17">
        <v>0</v>
      </c>
      <c r="HD401" s="170">
        <v>0</v>
      </c>
      <c r="HE401" s="17">
        <v>0</v>
      </c>
      <c r="HF401" s="17">
        <v>0</v>
      </c>
      <c r="HG401" s="17">
        <v>0</v>
      </c>
      <c r="HH401" s="17">
        <v>0</v>
      </c>
      <c r="HI401" s="17">
        <v>0</v>
      </c>
      <c r="HL401" s="3">
        <v>0</v>
      </c>
      <c r="HM401" s="3">
        <v>0</v>
      </c>
      <c r="HN401" s="3">
        <v>0</v>
      </c>
      <c r="HO401" s="3">
        <v>0</v>
      </c>
      <c r="HP401" s="3">
        <v>0</v>
      </c>
      <c r="HQ401" s="3">
        <v>0</v>
      </c>
      <c r="HR401" s="32">
        <v>0</v>
      </c>
      <c r="HS401" s="1">
        <v>0</v>
      </c>
      <c r="HT401" s="32">
        <v>0</v>
      </c>
      <c r="HU401" s="32">
        <v>0</v>
      </c>
      <c r="HV401" s="1"/>
      <c r="HW401" s="32">
        <v>0</v>
      </c>
      <c r="HX401" s="32">
        <v>0</v>
      </c>
      <c r="HY401" s="1">
        <f t="shared" si="189"/>
        <v>0</v>
      </c>
      <c r="HZ401" s="1">
        <v>0</v>
      </c>
      <c r="IA401" s="1">
        <f t="shared" si="190"/>
        <v>0</v>
      </c>
      <c r="IB401" s="1">
        <v>0</v>
      </c>
      <c r="IC401" s="3">
        <v>0</v>
      </c>
      <c r="ID401" s="118">
        <v>0</v>
      </c>
      <c r="IE401" s="118"/>
      <c r="IF401" s="118"/>
      <c r="IG401" s="115">
        <v>1</v>
      </c>
      <c r="IH401" s="118" t="s">
        <v>242</v>
      </c>
      <c r="II401" s="179">
        <v>0</v>
      </c>
      <c r="IJ401" s="3" t="s">
        <v>1560</v>
      </c>
      <c r="IK401" s="3" t="s">
        <v>227</v>
      </c>
      <c r="JE401" s="118"/>
      <c r="JN401" s="118"/>
    </row>
    <row r="402" s="3" customFormat="1" ht="30" spans="2:274">
      <c r="B402" s="56"/>
      <c r="C402" s="56"/>
      <c r="E402" s="54">
        <v>3</v>
      </c>
      <c r="F402" s="49">
        <v>2</v>
      </c>
      <c r="G402" s="66">
        <v>3</v>
      </c>
      <c r="H402" s="66">
        <v>1</v>
      </c>
      <c r="I402" s="71">
        <v>47.2915572442309</v>
      </c>
      <c r="J402" s="47">
        <v>1</v>
      </c>
      <c r="K402" s="68">
        <f t="shared" si="181"/>
        <v>4.72915572442309</v>
      </c>
      <c r="L402" s="49">
        <v>2</v>
      </c>
      <c r="M402" s="79">
        <v>26207</v>
      </c>
      <c r="N402" s="66">
        <v>0</v>
      </c>
      <c r="O402" s="66">
        <v>0</v>
      </c>
      <c r="P402" s="66">
        <v>0</v>
      </c>
      <c r="Q402" s="66">
        <v>0</v>
      </c>
      <c r="R402" s="1">
        <v>0</v>
      </c>
      <c r="S402" s="19">
        <v>397</v>
      </c>
      <c r="T402" s="83">
        <v>400</v>
      </c>
      <c r="U402" s="3">
        <v>3</v>
      </c>
      <c r="V402" s="3">
        <v>3</v>
      </c>
      <c r="W402" s="1">
        <v>2</v>
      </c>
      <c r="X402" s="1">
        <v>2</v>
      </c>
      <c r="Z402" s="92">
        <v>43480</v>
      </c>
      <c r="AA402" s="66">
        <v>138</v>
      </c>
      <c r="AB402" s="66">
        <v>0</v>
      </c>
      <c r="AC402" s="3">
        <v>29.35</v>
      </c>
      <c r="AD402" s="1">
        <v>2</v>
      </c>
      <c r="AE402" s="95" t="s">
        <v>1561</v>
      </c>
      <c r="AF402" s="94"/>
      <c r="AG402" s="94" t="s">
        <v>235</v>
      </c>
      <c r="AH402" s="94">
        <v>1</v>
      </c>
      <c r="AI402" s="21">
        <v>1</v>
      </c>
      <c r="AJ402" s="94">
        <v>2.8</v>
      </c>
      <c r="AK402" s="66">
        <v>2.8</v>
      </c>
      <c r="AL402" s="107">
        <v>2</v>
      </c>
      <c r="AM402" s="3">
        <v>1</v>
      </c>
      <c r="AN402" s="3">
        <v>1</v>
      </c>
      <c r="AO402" s="3">
        <v>0</v>
      </c>
      <c r="AP402" s="3">
        <v>0</v>
      </c>
      <c r="AQ402" s="66">
        <v>1</v>
      </c>
      <c r="AR402" s="1">
        <v>1</v>
      </c>
      <c r="AS402" s="66">
        <v>1</v>
      </c>
      <c r="AT402" s="66" t="s">
        <v>246</v>
      </c>
      <c r="AU402" s="17">
        <v>1</v>
      </c>
      <c r="AV402" s="17">
        <v>1</v>
      </c>
      <c r="AW402" s="3">
        <v>0</v>
      </c>
      <c r="AX402" s="3">
        <v>1</v>
      </c>
      <c r="AY402" s="3">
        <v>1</v>
      </c>
      <c r="AZ402" s="3">
        <v>1</v>
      </c>
      <c r="BA402" s="1">
        <v>1</v>
      </c>
      <c r="BB402" s="66">
        <v>1</v>
      </c>
      <c r="BC402" s="22">
        <v>0</v>
      </c>
      <c r="BD402" s="3">
        <v>0</v>
      </c>
      <c r="BF402" s="3">
        <v>0</v>
      </c>
      <c r="BG402" s="3">
        <v>1</v>
      </c>
      <c r="BH402" s="17">
        <v>1</v>
      </c>
      <c r="BI402" s="3">
        <v>0</v>
      </c>
      <c r="BJ402" s="66">
        <v>0</v>
      </c>
      <c r="BK402" s="118">
        <v>1</v>
      </c>
      <c r="BL402" s="3">
        <v>0</v>
      </c>
      <c r="BM402" s="3">
        <v>0</v>
      </c>
      <c r="BN402" s="3">
        <v>1</v>
      </c>
      <c r="BO402" s="3">
        <v>0</v>
      </c>
      <c r="BP402" s="1">
        <v>1</v>
      </c>
      <c r="BQ402" s="66">
        <v>1</v>
      </c>
      <c r="BR402" s="3">
        <v>2.51</v>
      </c>
      <c r="BS402" s="1">
        <v>1</v>
      </c>
      <c r="BT402" s="1">
        <v>1</v>
      </c>
      <c r="BU402" s="66">
        <v>1</v>
      </c>
      <c r="BW402" s="3">
        <v>5.51</v>
      </c>
      <c r="BX402" s="1">
        <v>2</v>
      </c>
      <c r="BY402" s="66">
        <v>3</v>
      </c>
      <c r="BZ402" s="3">
        <v>62.8</v>
      </c>
      <c r="CA402" s="3">
        <v>156</v>
      </c>
      <c r="CB402" s="24">
        <v>2</v>
      </c>
      <c r="CC402" s="3">
        <v>138</v>
      </c>
      <c r="CD402" s="48">
        <f t="shared" si="192"/>
        <v>2.76</v>
      </c>
      <c r="CE402" s="48">
        <v>3</v>
      </c>
      <c r="CF402" s="129">
        <v>0</v>
      </c>
      <c r="CG402" s="3">
        <v>0</v>
      </c>
      <c r="CH402" s="3">
        <v>0</v>
      </c>
      <c r="CI402" s="3">
        <v>0</v>
      </c>
      <c r="CJ402" s="3">
        <v>0</v>
      </c>
      <c r="CK402" s="3">
        <v>138</v>
      </c>
      <c r="CL402" s="1">
        <f t="shared" si="168"/>
        <v>2.76</v>
      </c>
      <c r="CM402" s="3">
        <v>11.9</v>
      </c>
      <c r="CN402" s="17">
        <v>1</v>
      </c>
      <c r="CO402" s="3">
        <v>90.9</v>
      </c>
      <c r="CP402" s="1">
        <v>6</v>
      </c>
      <c r="CQ402" s="1">
        <f t="shared" si="191"/>
        <v>9.09</v>
      </c>
      <c r="CR402" s="3">
        <v>1.04</v>
      </c>
      <c r="CS402" s="1">
        <f t="shared" si="193"/>
        <v>10.4</v>
      </c>
      <c r="CT402" s="107">
        <v>1</v>
      </c>
      <c r="CU402" s="3">
        <v>38</v>
      </c>
      <c r="CV402" s="107">
        <v>2</v>
      </c>
      <c r="CW402" s="3">
        <v>11.4</v>
      </c>
      <c r="CX402" s="26">
        <f t="shared" si="182"/>
        <v>1.05690485133647</v>
      </c>
      <c r="CY402" s="27">
        <f t="shared" si="183"/>
        <v>0.697557201882072</v>
      </c>
      <c r="CZ402" s="26">
        <f t="shared" si="184"/>
        <v>3.23</v>
      </c>
      <c r="DA402" s="28">
        <f t="shared" si="185"/>
        <v>-2.53244279811793</v>
      </c>
      <c r="DB402" s="22">
        <v>2</v>
      </c>
      <c r="DC402" s="1">
        <v>1</v>
      </c>
      <c r="DD402" s="66">
        <v>2</v>
      </c>
      <c r="DE402" s="29">
        <f t="shared" si="195"/>
        <v>0</v>
      </c>
      <c r="DF402" s="29">
        <v>0</v>
      </c>
      <c r="DG402" s="3">
        <v>18</v>
      </c>
      <c r="DH402" s="1">
        <f t="shared" si="194"/>
        <v>1.8</v>
      </c>
      <c r="DI402" s="3">
        <v>16</v>
      </c>
      <c r="DJ402" s="1">
        <f t="shared" si="186"/>
        <v>1.6</v>
      </c>
      <c r="DK402" s="17">
        <v>1</v>
      </c>
      <c r="DL402" s="3">
        <v>83</v>
      </c>
      <c r="DM402" s="3">
        <v>21</v>
      </c>
      <c r="DN402" s="1">
        <f t="shared" si="169"/>
        <v>2.1</v>
      </c>
      <c r="DO402" s="3">
        <v>8023</v>
      </c>
      <c r="DP402" s="1">
        <v>2</v>
      </c>
      <c r="DQ402" s="1">
        <f t="shared" si="170"/>
        <v>8.023</v>
      </c>
      <c r="DR402" s="3">
        <v>78</v>
      </c>
      <c r="DS402" s="129">
        <v>4.6</v>
      </c>
      <c r="DT402" s="3" t="s">
        <v>241</v>
      </c>
      <c r="DU402" s="3">
        <v>1</v>
      </c>
      <c r="DV402" s="3">
        <v>5</v>
      </c>
      <c r="DW402" s="1">
        <v>1</v>
      </c>
      <c r="DX402" s="95">
        <v>8.12</v>
      </c>
      <c r="DY402" s="3">
        <v>78.5</v>
      </c>
      <c r="DZ402" s="30">
        <v>159</v>
      </c>
      <c r="EA402" s="3">
        <v>123</v>
      </c>
      <c r="EB402" s="3">
        <v>12</v>
      </c>
      <c r="EC402" s="3">
        <v>88.8</v>
      </c>
      <c r="ED402" s="3">
        <v>1.04</v>
      </c>
      <c r="EE402" s="3">
        <v>37</v>
      </c>
      <c r="EF402" s="3">
        <v>22.1</v>
      </c>
      <c r="EG402" s="26">
        <f t="shared" si="196"/>
        <v>1.34439227368511</v>
      </c>
      <c r="EH402" s="26">
        <f t="shared" si="197"/>
        <v>0.887298900632173</v>
      </c>
      <c r="EI402" s="1">
        <f t="shared" si="198"/>
        <v>3.145</v>
      </c>
      <c r="EJ402" s="28">
        <f t="shared" si="199"/>
        <v>-2.25770109936783</v>
      </c>
      <c r="EK402" s="22">
        <v>2</v>
      </c>
      <c r="EL402" s="1">
        <v>2</v>
      </c>
      <c r="EM402" s="3">
        <v>148</v>
      </c>
      <c r="EN402" s="3">
        <v>179</v>
      </c>
      <c r="EO402" s="3">
        <v>92</v>
      </c>
      <c r="EP402" s="3">
        <v>29</v>
      </c>
      <c r="EQ402" s="3">
        <v>7889</v>
      </c>
      <c r="ER402" s="129">
        <v>68</v>
      </c>
      <c r="ES402" s="118"/>
      <c r="ET402" s="3">
        <v>1</v>
      </c>
      <c r="EU402" s="3">
        <v>7.34</v>
      </c>
      <c r="EV402" s="3">
        <v>71.6</v>
      </c>
      <c r="EW402" s="30">
        <v>154</v>
      </c>
      <c r="EX402" s="3">
        <v>123</v>
      </c>
      <c r="FB402" s="3">
        <v>39</v>
      </c>
      <c r="FC402" s="3">
        <v>14.9</v>
      </c>
      <c r="FD402" s="3">
        <v>125</v>
      </c>
      <c r="FE402" s="3">
        <v>44</v>
      </c>
      <c r="FF402" s="3">
        <v>92</v>
      </c>
      <c r="FG402" s="3">
        <v>36</v>
      </c>
      <c r="FH402" s="3">
        <v>7480</v>
      </c>
      <c r="FI402" s="3">
        <v>78</v>
      </c>
      <c r="FK402" s="95">
        <v>36.7</v>
      </c>
      <c r="FL402" s="3">
        <v>36.5</v>
      </c>
      <c r="FM402" s="1"/>
      <c r="FN402" s="31">
        <v>0</v>
      </c>
      <c r="FO402" s="32">
        <v>0</v>
      </c>
      <c r="FP402" s="3">
        <v>0</v>
      </c>
      <c r="FQ402" s="1">
        <v>0</v>
      </c>
      <c r="FR402" s="3">
        <v>0</v>
      </c>
      <c r="FS402" s="1">
        <v>0</v>
      </c>
      <c r="FT402" s="1">
        <f t="shared" si="187"/>
        <v>0</v>
      </c>
      <c r="FU402" s="66">
        <v>0</v>
      </c>
      <c r="FV402" s="1">
        <f t="shared" si="188"/>
        <v>0</v>
      </c>
      <c r="FW402" s="1">
        <v>0</v>
      </c>
      <c r="FX402" s="1">
        <v>0</v>
      </c>
      <c r="FY402" s="17">
        <v>0</v>
      </c>
      <c r="FZ402" s="1">
        <v>0</v>
      </c>
      <c r="GA402" s="17"/>
      <c r="GB402" s="1">
        <v>0</v>
      </c>
      <c r="GC402" s="17">
        <v>0</v>
      </c>
      <c r="GD402" s="17">
        <v>0</v>
      </c>
      <c r="GE402" s="1">
        <v>0</v>
      </c>
      <c r="GF402" s="17"/>
      <c r="GG402" s="1">
        <v>0</v>
      </c>
      <c r="GH402" s="17">
        <v>0</v>
      </c>
      <c r="GI402" s="17">
        <v>0</v>
      </c>
      <c r="GJ402" s="1">
        <v>0</v>
      </c>
      <c r="GK402" s="3">
        <v>0</v>
      </c>
      <c r="GL402" s="3">
        <v>0</v>
      </c>
      <c r="GM402" s="32">
        <v>0</v>
      </c>
      <c r="GN402" s="17">
        <v>0</v>
      </c>
      <c r="GO402" s="66">
        <v>0</v>
      </c>
      <c r="GP402" s="1">
        <v>0</v>
      </c>
      <c r="GQ402" s="1">
        <v>0</v>
      </c>
      <c r="GR402" s="66">
        <v>0</v>
      </c>
      <c r="GS402" s="1">
        <v>0</v>
      </c>
      <c r="GT402" s="32">
        <v>0</v>
      </c>
      <c r="GU402" s="32">
        <v>0</v>
      </c>
      <c r="GV402" s="3">
        <v>0</v>
      </c>
      <c r="GW402" s="3">
        <v>0</v>
      </c>
      <c r="GX402" s="157">
        <v>0</v>
      </c>
      <c r="GY402" s="66">
        <v>0</v>
      </c>
      <c r="GZ402" s="17">
        <v>0</v>
      </c>
      <c r="HA402" s="129">
        <v>0</v>
      </c>
      <c r="HB402" s="3">
        <v>0</v>
      </c>
      <c r="HC402" s="17">
        <v>0</v>
      </c>
      <c r="HD402" s="170">
        <v>0</v>
      </c>
      <c r="HE402" s="17">
        <v>0</v>
      </c>
      <c r="HF402" s="17">
        <v>0</v>
      </c>
      <c r="HG402" s="17">
        <v>0</v>
      </c>
      <c r="HH402" s="17">
        <v>0</v>
      </c>
      <c r="HI402" s="17">
        <v>0</v>
      </c>
      <c r="HL402" s="3">
        <v>0</v>
      </c>
      <c r="HM402" s="3">
        <v>0</v>
      </c>
      <c r="HN402" s="3">
        <v>0</v>
      </c>
      <c r="HO402" s="3">
        <v>0</v>
      </c>
      <c r="HP402" s="3">
        <v>0</v>
      </c>
      <c r="HQ402" s="3">
        <v>0</v>
      </c>
      <c r="HR402" s="32">
        <v>0</v>
      </c>
      <c r="HS402" s="1">
        <v>0</v>
      </c>
      <c r="HT402" s="32">
        <v>0</v>
      </c>
      <c r="HU402" s="32">
        <v>0</v>
      </c>
      <c r="HV402" s="1"/>
      <c r="HW402" s="32">
        <v>0</v>
      </c>
      <c r="HX402" s="32">
        <v>0</v>
      </c>
      <c r="HY402" s="1">
        <f t="shared" si="189"/>
        <v>0</v>
      </c>
      <c r="HZ402" s="1">
        <v>0</v>
      </c>
      <c r="IA402" s="1">
        <f t="shared" si="190"/>
        <v>0</v>
      </c>
      <c r="IB402" s="1">
        <v>0</v>
      </c>
      <c r="IC402" s="3">
        <v>0</v>
      </c>
      <c r="ID402" s="118">
        <v>0</v>
      </c>
      <c r="IE402" s="118"/>
      <c r="IF402" s="118"/>
      <c r="IG402" s="115">
        <v>1</v>
      </c>
      <c r="IH402" s="118" t="s">
        <v>242</v>
      </c>
      <c r="II402" s="179">
        <v>0</v>
      </c>
      <c r="IJ402" s="3" t="s">
        <v>248</v>
      </c>
      <c r="JE402" s="118"/>
      <c r="JN402" s="118"/>
    </row>
    <row r="403" s="1" customFormat="1" spans="1:274">
      <c r="A403" s="234">
        <v>235</v>
      </c>
      <c r="B403" s="48">
        <v>3001040301</v>
      </c>
      <c r="C403" s="48" t="s">
        <v>1562</v>
      </c>
      <c r="E403" s="49">
        <v>3</v>
      </c>
      <c r="F403" s="49">
        <v>2</v>
      </c>
      <c r="G403" s="17">
        <v>3</v>
      </c>
      <c r="H403" s="1">
        <v>1</v>
      </c>
      <c r="I403" s="71">
        <v>70.5126672579339</v>
      </c>
      <c r="J403" s="47">
        <v>2</v>
      </c>
      <c r="K403" s="68">
        <f t="shared" si="181"/>
        <v>7.05126672579339</v>
      </c>
      <c r="L403" s="49">
        <v>5</v>
      </c>
      <c r="M403" s="78">
        <v>16803</v>
      </c>
      <c r="N403" s="1">
        <v>0</v>
      </c>
      <c r="O403" s="1">
        <v>0</v>
      </c>
      <c r="P403" s="1">
        <v>1</v>
      </c>
      <c r="Q403" s="1">
        <v>3</v>
      </c>
      <c r="R403" s="1">
        <v>1</v>
      </c>
      <c r="S403" s="19">
        <v>398</v>
      </c>
      <c r="T403" s="83">
        <v>401</v>
      </c>
      <c r="U403" s="1">
        <v>1</v>
      </c>
      <c r="V403" s="1">
        <v>1</v>
      </c>
      <c r="W403" s="1">
        <v>1</v>
      </c>
      <c r="X403" s="1">
        <v>1</v>
      </c>
      <c r="Z403" s="88">
        <v>42558</v>
      </c>
      <c r="AA403" s="17">
        <v>132</v>
      </c>
      <c r="AB403" s="17">
        <v>0</v>
      </c>
      <c r="AC403" s="1">
        <v>23.58</v>
      </c>
      <c r="AD403" s="1">
        <v>2</v>
      </c>
      <c r="AE403" s="20" t="s">
        <v>333</v>
      </c>
      <c r="AF403" s="16"/>
      <c r="AG403" s="16" t="s">
        <v>235</v>
      </c>
      <c r="AH403" s="16">
        <v>1</v>
      </c>
      <c r="AI403" s="21">
        <v>1</v>
      </c>
      <c r="AJ403" s="16">
        <v>2</v>
      </c>
      <c r="AK403" s="17">
        <v>2</v>
      </c>
      <c r="AL403" s="107">
        <v>2</v>
      </c>
      <c r="AM403" s="1">
        <v>1</v>
      </c>
      <c r="AN403" s="1">
        <v>1</v>
      </c>
      <c r="AO403" s="1">
        <v>0</v>
      </c>
      <c r="AP403" s="1">
        <v>0</v>
      </c>
      <c r="AQ403" s="17">
        <v>1</v>
      </c>
      <c r="AR403" s="1">
        <v>1</v>
      </c>
      <c r="AS403" s="1">
        <v>1</v>
      </c>
      <c r="AT403" s="17">
        <v>0</v>
      </c>
      <c r="AU403" s="17">
        <v>0</v>
      </c>
      <c r="AV403" s="17">
        <v>0</v>
      </c>
      <c r="AW403" s="1">
        <v>0</v>
      </c>
      <c r="AX403" s="1">
        <v>1</v>
      </c>
      <c r="AY403" s="66">
        <v>1</v>
      </c>
      <c r="AZ403" s="3">
        <v>0.5</v>
      </c>
      <c r="BA403" s="1">
        <v>0.5</v>
      </c>
      <c r="BB403" s="22">
        <v>1</v>
      </c>
      <c r="BC403" s="22">
        <v>0</v>
      </c>
      <c r="BD403" s="22">
        <v>0</v>
      </c>
      <c r="BE403" s="22"/>
      <c r="BF403" s="1">
        <v>0</v>
      </c>
      <c r="BG403" s="1">
        <v>0</v>
      </c>
      <c r="BH403" s="17">
        <v>0</v>
      </c>
      <c r="BI403" s="1">
        <v>0</v>
      </c>
      <c r="BJ403" s="17">
        <v>0</v>
      </c>
      <c r="BK403" s="23">
        <v>1</v>
      </c>
      <c r="BL403" s="1">
        <v>0</v>
      </c>
      <c r="BM403" s="1">
        <v>0</v>
      </c>
      <c r="BN403" s="1">
        <v>1</v>
      </c>
      <c r="BO403" s="1">
        <v>0</v>
      </c>
      <c r="BP403" s="1">
        <v>1</v>
      </c>
      <c r="BQ403" s="1">
        <v>1</v>
      </c>
      <c r="BR403" s="1">
        <v>5.01</v>
      </c>
      <c r="BS403" s="1">
        <v>1</v>
      </c>
      <c r="BT403" s="1">
        <v>2</v>
      </c>
      <c r="BU403" s="1">
        <v>2</v>
      </c>
      <c r="BV403" s="1">
        <v>0.251</v>
      </c>
      <c r="BW403" s="1">
        <v>5.11</v>
      </c>
      <c r="BX403" s="1">
        <v>2</v>
      </c>
      <c r="BY403" s="66">
        <v>3</v>
      </c>
      <c r="BZ403" s="1">
        <v>65.2</v>
      </c>
      <c r="CA403" s="1">
        <v>150</v>
      </c>
      <c r="CB403" s="24">
        <v>2</v>
      </c>
      <c r="CC403" s="24">
        <v>132</v>
      </c>
      <c r="CD403" s="48">
        <f t="shared" si="192"/>
        <v>2.64</v>
      </c>
      <c r="CE403" s="48">
        <v>3</v>
      </c>
      <c r="CF403" s="25">
        <v>0</v>
      </c>
      <c r="CG403" s="17">
        <v>0</v>
      </c>
      <c r="CH403" s="17">
        <v>0</v>
      </c>
      <c r="CI403" s="17">
        <v>0</v>
      </c>
      <c r="CJ403" s="17">
        <v>0</v>
      </c>
      <c r="CK403" s="17">
        <v>132</v>
      </c>
      <c r="CL403" s="1">
        <f t="shared" ref="CL403:CL466" si="200">CK403/50</f>
        <v>2.64</v>
      </c>
      <c r="CM403" s="22">
        <v>12.3</v>
      </c>
      <c r="CN403" s="17">
        <v>1</v>
      </c>
      <c r="CO403" s="1">
        <v>83.9</v>
      </c>
      <c r="CP403" s="17">
        <v>5</v>
      </c>
      <c r="CQ403" s="1">
        <f t="shared" si="191"/>
        <v>8.39</v>
      </c>
      <c r="CR403" s="1">
        <v>1.07</v>
      </c>
      <c r="CS403" s="1">
        <f t="shared" si="193"/>
        <v>10.7</v>
      </c>
      <c r="CT403" s="107">
        <v>1</v>
      </c>
      <c r="CU403" s="22">
        <v>37</v>
      </c>
      <c r="CV403" s="107">
        <v>2</v>
      </c>
      <c r="CW403" s="22">
        <v>10.6</v>
      </c>
      <c r="CX403" s="26">
        <f t="shared" si="182"/>
        <v>1.02530586526477</v>
      </c>
      <c r="CY403" s="27">
        <f t="shared" si="183"/>
        <v>0.676701871074748</v>
      </c>
      <c r="CZ403" s="26">
        <f t="shared" si="184"/>
        <v>3.145</v>
      </c>
      <c r="DA403" s="28">
        <f t="shared" si="185"/>
        <v>-2.46829812892525</v>
      </c>
      <c r="DB403" s="22">
        <v>2</v>
      </c>
      <c r="DC403" s="1">
        <v>1</v>
      </c>
      <c r="DD403" s="17">
        <v>2</v>
      </c>
      <c r="DE403" s="29">
        <f t="shared" si="195"/>
        <v>0</v>
      </c>
      <c r="DF403" s="29">
        <v>0</v>
      </c>
      <c r="DG403" s="1">
        <v>40</v>
      </c>
      <c r="DH403" s="1">
        <f t="shared" si="194"/>
        <v>4</v>
      </c>
      <c r="DI403" s="1">
        <v>45</v>
      </c>
      <c r="DJ403" s="1">
        <f t="shared" si="186"/>
        <v>4.5</v>
      </c>
      <c r="DK403" s="1">
        <v>3</v>
      </c>
      <c r="DL403" s="1">
        <v>38</v>
      </c>
      <c r="DM403" s="1">
        <v>27</v>
      </c>
      <c r="DN403" s="1">
        <f t="shared" ref="DN403:DN431" si="201">DM403/10</f>
        <v>2.7</v>
      </c>
      <c r="DO403" s="1">
        <v>5534</v>
      </c>
      <c r="DP403" s="1">
        <v>2</v>
      </c>
      <c r="DQ403" s="1">
        <f>DO403/1000</f>
        <v>5.534</v>
      </c>
      <c r="DR403" s="1">
        <v>85</v>
      </c>
      <c r="DS403" s="25">
        <v>4.4</v>
      </c>
      <c r="DT403" s="1" t="s">
        <v>241</v>
      </c>
      <c r="DU403" s="1">
        <v>1</v>
      </c>
      <c r="DV403" s="1">
        <v>5</v>
      </c>
      <c r="DW403" s="1">
        <v>1</v>
      </c>
      <c r="DX403" s="20">
        <v>9.58</v>
      </c>
      <c r="DY403" s="1">
        <v>84.8</v>
      </c>
      <c r="DZ403" s="30">
        <v>154</v>
      </c>
      <c r="EA403" s="1">
        <v>93</v>
      </c>
      <c r="EB403" s="1">
        <v>13.2</v>
      </c>
      <c r="EC403" s="1">
        <v>71.3</v>
      </c>
      <c r="ED403" s="1">
        <v>1.15</v>
      </c>
      <c r="EE403" s="1">
        <v>37</v>
      </c>
      <c r="EF403" s="1">
        <v>19.5</v>
      </c>
      <c r="EG403" s="26">
        <f t="shared" si="196"/>
        <v>1.29003461136252</v>
      </c>
      <c r="EH403" s="26">
        <f t="shared" si="197"/>
        <v>0.851422843499262</v>
      </c>
      <c r="EI403" s="1">
        <f t="shared" si="198"/>
        <v>3.145</v>
      </c>
      <c r="EJ403" s="28">
        <f t="shared" si="199"/>
        <v>-2.29357715650074</v>
      </c>
      <c r="EK403" s="22">
        <v>2</v>
      </c>
      <c r="EL403" s="1">
        <v>2</v>
      </c>
      <c r="EM403" s="1">
        <v>138</v>
      </c>
      <c r="EN403" s="1">
        <v>248</v>
      </c>
      <c r="EO403" s="1">
        <v>39</v>
      </c>
      <c r="EP403" s="1">
        <v>33</v>
      </c>
      <c r="EQ403" s="1">
        <v>5605</v>
      </c>
      <c r="ER403" s="25">
        <v>81</v>
      </c>
      <c r="ES403" s="23"/>
      <c r="ET403" s="1">
        <v>1</v>
      </c>
      <c r="EU403" s="1">
        <v>7.09</v>
      </c>
      <c r="EV403" s="1">
        <v>70.7</v>
      </c>
      <c r="EW403" s="30">
        <v>142</v>
      </c>
      <c r="EX403" s="1">
        <v>97</v>
      </c>
      <c r="FB403" s="1">
        <v>34</v>
      </c>
      <c r="FC403" s="1">
        <v>18.81</v>
      </c>
      <c r="FD403" s="1">
        <v>109</v>
      </c>
      <c r="FE403" s="1">
        <v>75</v>
      </c>
      <c r="FF403" s="1">
        <v>38</v>
      </c>
      <c r="FG403" s="1">
        <v>36</v>
      </c>
      <c r="FH403" s="1">
        <v>4292</v>
      </c>
      <c r="FK403" s="20">
        <v>38.4</v>
      </c>
      <c r="FL403" s="1">
        <v>36.7</v>
      </c>
      <c r="FM403" s="17"/>
      <c r="FN403" s="31">
        <v>1</v>
      </c>
      <c r="FO403" s="157">
        <v>1</v>
      </c>
      <c r="FP403" s="1">
        <v>0</v>
      </c>
      <c r="FQ403" s="1">
        <v>0</v>
      </c>
      <c r="FR403" s="1">
        <v>0</v>
      </c>
      <c r="FS403" s="1">
        <v>0</v>
      </c>
      <c r="FT403" s="1">
        <f t="shared" si="187"/>
        <v>0</v>
      </c>
      <c r="FU403" s="1">
        <v>0</v>
      </c>
      <c r="FV403" s="1">
        <f t="shared" si="188"/>
        <v>0</v>
      </c>
      <c r="FW403" s="1">
        <v>0</v>
      </c>
      <c r="FX403" s="1">
        <v>0</v>
      </c>
      <c r="FY403" s="17">
        <v>0</v>
      </c>
      <c r="FZ403" s="1">
        <v>0</v>
      </c>
      <c r="GB403" s="1">
        <v>0</v>
      </c>
      <c r="GC403" s="1">
        <v>0</v>
      </c>
      <c r="GD403" s="17">
        <v>0</v>
      </c>
      <c r="GE403" s="1">
        <v>0</v>
      </c>
      <c r="GG403" s="1">
        <v>0</v>
      </c>
      <c r="GH403" s="1">
        <v>0</v>
      </c>
      <c r="GI403" s="17">
        <v>0</v>
      </c>
      <c r="GJ403" s="1">
        <v>0</v>
      </c>
      <c r="GK403" s="1">
        <v>0</v>
      </c>
      <c r="GL403" s="1">
        <v>0</v>
      </c>
      <c r="GM403" s="32">
        <v>0</v>
      </c>
      <c r="GN403" s="17">
        <v>0</v>
      </c>
      <c r="GO403" s="17">
        <v>0</v>
      </c>
      <c r="GP403" s="1">
        <v>0</v>
      </c>
      <c r="GQ403" s="1">
        <v>0</v>
      </c>
      <c r="GR403" s="1">
        <v>0</v>
      </c>
      <c r="GS403" s="1">
        <v>0</v>
      </c>
      <c r="GT403" s="32">
        <v>0</v>
      </c>
      <c r="GU403" s="32">
        <v>0</v>
      </c>
      <c r="GV403" s="1">
        <v>0</v>
      </c>
      <c r="GW403" s="1">
        <v>0</v>
      </c>
      <c r="GX403" s="157">
        <v>0</v>
      </c>
      <c r="GY403" s="17">
        <v>0</v>
      </c>
      <c r="GZ403" s="17">
        <v>0</v>
      </c>
      <c r="HA403" s="25">
        <v>0</v>
      </c>
      <c r="HB403" s="1">
        <v>0</v>
      </c>
      <c r="HC403" s="17">
        <v>0</v>
      </c>
      <c r="HD403" s="170">
        <v>0</v>
      </c>
      <c r="HE403" s="17">
        <v>0</v>
      </c>
      <c r="HF403" s="17">
        <v>0</v>
      </c>
      <c r="HG403" s="17">
        <v>0</v>
      </c>
      <c r="HH403" s="17">
        <v>0</v>
      </c>
      <c r="HI403" s="17">
        <v>0</v>
      </c>
      <c r="HL403" s="1">
        <v>0</v>
      </c>
      <c r="HM403" s="1">
        <v>0</v>
      </c>
      <c r="HN403" s="1">
        <v>0</v>
      </c>
      <c r="HO403" s="1">
        <v>0</v>
      </c>
      <c r="HP403" s="1">
        <v>0</v>
      </c>
      <c r="HQ403" s="1">
        <v>0</v>
      </c>
      <c r="HR403" s="32">
        <v>0</v>
      </c>
      <c r="HS403" s="1">
        <v>0</v>
      </c>
      <c r="HT403" s="32">
        <v>0</v>
      </c>
      <c r="HU403" s="32">
        <v>0</v>
      </c>
      <c r="HW403" s="32">
        <v>0</v>
      </c>
      <c r="HX403" s="32">
        <v>0</v>
      </c>
      <c r="HY403" s="1">
        <f t="shared" si="189"/>
        <v>0</v>
      </c>
      <c r="HZ403" s="1">
        <v>0</v>
      </c>
      <c r="IA403" s="1">
        <f t="shared" si="190"/>
        <v>0</v>
      </c>
      <c r="IB403" s="1">
        <v>0</v>
      </c>
      <c r="IC403" s="1">
        <v>0</v>
      </c>
      <c r="ID403" s="23">
        <v>0</v>
      </c>
      <c r="IE403" s="23"/>
      <c r="IF403" s="23"/>
      <c r="IG403" s="36">
        <v>1</v>
      </c>
      <c r="IH403" s="37" t="s">
        <v>242</v>
      </c>
      <c r="II403" s="179">
        <v>0</v>
      </c>
      <c r="IJ403" s="1" t="s">
        <v>1563</v>
      </c>
      <c r="IL403" s="38" t="s">
        <v>242</v>
      </c>
      <c r="IM403" s="1" t="s">
        <v>1564</v>
      </c>
      <c r="IN403" s="1">
        <v>1</v>
      </c>
      <c r="IO403" s="1">
        <v>7.09</v>
      </c>
      <c r="IQ403" s="1">
        <v>5.22</v>
      </c>
      <c r="IR403" s="1">
        <v>65.9</v>
      </c>
      <c r="IS403" s="1">
        <v>145</v>
      </c>
      <c r="IT403" s="1">
        <v>125</v>
      </c>
      <c r="IU403" s="1">
        <v>11.7</v>
      </c>
      <c r="IV403" s="1">
        <v>95</v>
      </c>
      <c r="IW403" s="1">
        <v>1.02</v>
      </c>
      <c r="IX403" s="1">
        <v>36</v>
      </c>
      <c r="IY403" s="1">
        <v>10.8</v>
      </c>
      <c r="IZ403" s="1">
        <v>22</v>
      </c>
      <c r="JA403" s="1">
        <v>30</v>
      </c>
      <c r="JB403" s="1">
        <v>37</v>
      </c>
      <c r="JC403" s="1">
        <v>54</v>
      </c>
      <c r="JD403" s="1">
        <v>5548</v>
      </c>
      <c r="JE403" s="23">
        <v>80</v>
      </c>
      <c r="JI403" s="38" t="s">
        <v>242</v>
      </c>
      <c r="JN403" s="23"/>
    </row>
    <row r="404" s="1" customFormat="1" ht="36" customHeight="1" spans="1:274">
      <c r="A404" s="17">
        <v>236</v>
      </c>
      <c r="B404" s="48">
        <v>3001108353</v>
      </c>
      <c r="C404" s="48" t="s">
        <v>1565</v>
      </c>
      <c r="E404" s="49">
        <v>3</v>
      </c>
      <c r="F404" s="49">
        <v>2</v>
      </c>
      <c r="G404" s="17">
        <v>3</v>
      </c>
      <c r="H404" s="1">
        <v>1</v>
      </c>
      <c r="I404" s="71">
        <v>49.0554673383343</v>
      </c>
      <c r="J404" s="47">
        <v>1</v>
      </c>
      <c r="K404" s="68">
        <f t="shared" si="181"/>
        <v>4.90554673383343</v>
      </c>
      <c r="L404" s="49">
        <v>2</v>
      </c>
      <c r="M404" s="78">
        <v>24654</v>
      </c>
      <c r="N404" s="1">
        <v>0</v>
      </c>
      <c r="O404" s="1">
        <v>0</v>
      </c>
      <c r="P404" s="1">
        <v>1</v>
      </c>
      <c r="Q404" s="1">
        <v>0</v>
      </c>
      <c r="R404" s="1">
        <v>0</v>
      </c>
      <c r="S404" s="19">
        <v>399</v>
      </c>
      <c r="T404" s="83">
        <v>402</v>
      </c>
      <c r="U404" s="1">
        <v>1</v>
      </c>
      <c r="V404" s="1">
        <v>1</v>
      </c>
      <c r="W404" s="1">
        <v>1</v>
      </c>
      <c r="X404" s="1">
        <v>1</v>
      </c>
      <c r="Z404" s="88">
        <v>42572</v>
      </c>
      <c r="AA404" s="17">
        <v>52</v>
      </c>
      <c r="AB404" s="17" t="s">
        <v>1566</v>
      </c>
      <c r="AC404" s="1">
        <v>21.29</v>
      </c>
      <c r="AD404" s="17">
        <v>1</v>
      </c>
      <c r="AE404" s="20" t="s">
        <v>245</v>
      </c>
      <c r="AF404" s="16"/>
      <c r="AG404" s="16" t="s">
        <v>235</v>
      </c>
      <c r="AH404" s="16">
        <v>1</v>
      </c>
      <c r="AI404" s="21">
        <v>1</v>
      </c>
      <c r="AJ404" s="16">
        <v>2</v>
      </c>
      <c r="AK404" s="17">
        <v>2</v>
      </c>
      <c r="AL404" s="107">
        <v>2</v>
      </c>
      <c r="AM404" s="1">
        <v>1</v>
      </c>
      <c r="AN404" s="1">
        <v>1</v>
      </c>
      <c r="AO404" s="1">
        <v>0</v>
      </c>
      <c r="AP404" s="1">
        <v>0</v>
      </c>
      <c r="AQ404" s="17">
        <v>1</v>
      </c>
      <c r="AR404" s="1">
        <v>1</v>
      </c>
      <c r="AS404" s="1">
        <v>1</v>
      </c>
      <c r="AT404" s="17">
        <v>0</v>
      </c>
      <c r="AU404" s="17">
        <v>0</v>
      </c>
      <c r="AV404" s="17">
        <v>0</v>
      </c>
      <c r="AW404" s="1">
        <v>0</v>
      </c>
      <c r="AX404" s="1">
        <v>1</v>
      </c>
      <c r="AY404" s="1">
        <v>1</v>
      </c>
      <c r="AZ404" s="1">
        <v>1</v>
      </c>
      <c r="BA404" s="1">
        <v>1</v>
      </c>
      <c r="BB404" s="107">
        <v>1</v>
      </c>
      <c r="BC404" s="22">
        <v>0</v>
      </c>
      <c r="BD404" s="22">
        <v>0</v>
      </c>
      <c r="BE404" s="22"/>
      <c r="BF404" s="1">
        <v>0</v>
      </c>
      <c r="BG404" s="1">
        <v>1</v>
      </c>
      <c r="BH404" s="17">
        <v>1</v>
      </c>
      <c r="BI404" s="1">
        <v>0</v>
      </c>
      <c r="BJ404" s="17">
        <v>0</v>
      </c>
      <c r="BK404" s="23">
        <v>1</v>
      </c>
      <c r="BL404" s="1">
        <v>0</v>
      </c>
      <c r="BM404" s="1">
        <v>0</v>
      </c>
      <c r="BN404" s="1">
        <v>1</v>
      </c>
      <c r="BO404" s="1">
        <v>0</v>
      </c>
      <c r="BP404" s="1">
        <v>1</v>
      </c>
      <c r="BQ404" s="1">
        <v>1</v>
      </c>
      <c r="BR404" s="1">
        <v>1.46</v>
      </c>
      <c r="BS404" s="1">
        <v>1</v>
      </c>
      <c r="BT404" s="1">
        <v>1</v>
      </c>
      <c r="BU404" s="1">
        <v>1</v>
      </c>
      <c r="BW404" s="1">
        <v>4.7</v>
      </c>
      <c r="BX404" s="1">
        <v>2</v>
      </c>
      <c r="BY404" s="1">
        <v>2</v>
      </c>
      <c r="BZ404" s="1">
        <v>70.2</v>
      </c>
      <c r="CA404" s="1">
        <v>145</v>
      </c>
      <c r="CB404" s="24">
        <v>2</v>
      </c>
      <c r="CC404" s="24">
        <v>52</v>
      </c>
      <c r="CD404" s="48">
        <f t="shared" si="192"/>
        <v>1.04</v>
      </c>
      <c r="CE404" s="48">
        <v>2</v>
      </c>
      <c r="CF404" s="25">
        <v>0</v>
      </c>
      <c r="CG404" s="17">
        <v>0</v>
      </c>
      <c r="CH404" s="17">
        <v>0</v>
      </c>
      <c r="CI404" s="17">
        <v>0</v>
      </c>
      <c r="CJ404" s="17">
        <v>0</v>
      </c>
      <c r="CK404" s="17">
        <v>52</v>
      </c>
      <c r="CL404" s="1">
        <f t="shared" si="200"/>
        <v>1.04</v>
      </c>
      <c r="CM404" s="22">
        <v>11.8</v>
      </c>
      <c r="CN404" s="17">
        <v>1</v>
      </c>
      <c r="CO404" s="1">
        <v>93</v>
      </c>
      <c r="CP404" s="1">
        <v>6</v>
      </c>
      <c r="CQ404" s="1">
        <f t="shared" si="191"/>
        <v>9.3</v>
      </c>
      <c r="CR404" s="1">
        <v>1.03</v>
      </c>
      <c r="CS404" s="1">
        <f t="shared" si="193"/>
        <v>10.3</v>
      </c>
      <c r="CT404" s="107">
        <v>1</v>
      </c>
      <c r="CU404" s="22">
        <v>39</v>
      </c>
      <c r="CV404" s="107">
        <v>2</v>
      </c>
      <c r="CW404" s="22">
        <v>5.2</v>
      </c>
      <c r="CX404" s="26">
        <f t="shared" si="182"/>
        <v>0.716003343634799</v>
      </c>
      <c r="CY404" s="27">
        <f t="shared" si="183"/>
        <v>0.472562206798967</v>
      </c>
      <c r="CZ404" s="26">
        <f t="shared" si="184"/>
        <v>3.315</v>
      </c>
      <c r="DA404" s="28">
        <f t="shared" si="185"/>
        <v>-2.84243779320103</v>
      </c>
      <c r="DB404" s="107">
        <v>1</v>
      </c>
      <c r="DC404" s="1">
        <v>1</v>
      </c>
      <c r="DD404" s="17">
        <v>1</v>
      </c>
      <c r="DE404" s="29">
        <f t="shared" si="195"/>
        <v>0</v>
      </c>
      <c r="DF404" s="29">
        <v>0</v>
      </c>
      <c r="DG404" s="1">
        <v>3</v>
      </c>
      <c r="DH404" s="1">
        <f t="shared" si="194"/>
        <v>0.3</v>
      </c>
      <c r="DI404" s="1">
        <v>21</v>
      </c>
      <c r="DJ404" s="1">
        <f t="shared" si="186"/>
        <v>2.1</v>
      </c>
      <c r="DK404" s="17">
        <v>1</v>
      </c>
      <c r="DL404" s="1">
        <v>111</v>
      </c>
      <c r="DM404" s="1">
        <v>23</v>
      </c>
      <c r="DN404" s="1">
        <f t="shared" si="201"/>
        <v>2.3</v>
      </c>
      <c r="DO404" s="1">
        <v>3027</v>
      </c>
      <c r="DP404" s="1">
        <v>1</v>
      </c>
      <c r="DQ404" s="1">
        <f>DO404/1000</f>
        <v>3.027</v>
      </c>
      <c r="DR404" s="1">
        <v>76</v>
      </c>
      <c r="DS404" s="25">
        <v>5.4</v>
      </c>
      <c r="DT404" s="1" t="s">
        <v>241</v>
      </c>
      <c r="DU404" s="1">
        <v>1</v>
      </c>
      <c r="DV404" s="1">
        <v>5</v>
      </c>
      <c r="DW404" s="1">
        <v>1</v>
      </c>
      <c r="DX404" s="20">
        <v>5.95</v>
      </c>
      <c r="DY404" s="1">
        <v>74.4</v>
      </c>
      <c r="DZ404" s="30">
        <v>157</v>
      </c>
      <c r="EA404" s="1">
        <v>44</v>
      </c>
      <c r="EB404" s="1">
        <v>11.7</v>
      </c>
      <c r="EC404" s="1">
        <v>95</v>
      </c>
      <c r="ED404" s="1">
        <v>1.02</v>
      </c>
      <c r="EE404" s="1">
        <v>43</v>
      </c>
      <c r="EF404" s="1">
        <v>19.7</v>
      </c>
      <c r="EG404" s="26">
        <f t="shared" si="196"/>
        <v>1.29446622616159</v>
      </c>
      <c r="EH404" s="26">
        <f t="shared" si="197"/>
        <v>0.854347709266651</v>
      </c>
      <c r="EI404" s="1">
        <f t="shared" si="198"/>
        <v>3.655</v>
      </c>
      <c r="EJ404" s="28">
        <f t="shared" si="199"/>
        <v>-2.80065229073335</v>
      </c>
      <c r="EK404" s="22">
        <v>1</v>
      </c>
      <c r="EL404" s="3">
        <v>1</v>
      </c>
      <c r="EM404" s="1">
        <v>4</v>
      </c>
      <c r="EN404" s="1">
        <v>150</v>
      </c>
      <c r="EO404" s="1">
        <v>106</v>
      </c>
      <c r="EP404" s="1">
        <v>28</v>
      </c>
      <c r="EQ404" s="1">
        <v>3562</v>
      </c>
      <c r="ER404" s="25">
        <v>72</v>
      </c>
      <c r="ES404" s="23"/>
      <c r="ET404" s="1">
        <v>0</v>
      </c>
      <c r="EW404" s="30"/>
      <c r="FK404" s="20">
        <v>37.2</v>
      </c>
      <c r="FL404" s="1">
        <v>36.9</v>
      </c>
      <c r="FN404" s="31">
        <v>0</v>
      </c>
      <c r="FO404" s="32">
        <v>0</v>
      </c>
      <c r="FP404" s="1">
        <v>0</v>
      </c>
      <c r="FQ404" s="1">
        <v>0</v>
      </c>
      <c r="FR404" s="1">
        <v>0</v>
      </c>
      <c r="FS404" s="1">
        <v>0</v>
      </c>
      <c r="FT404" s="1">
        <f t="shared" si="187"/>
        <v>0</v>
      </c>
      <c r="FU404" s="1">
        <v>0</v>
      </c>
      <c r="FV404" s="1">
        <f t="shared" si="188"/>
        <v>0</v>
      </c>
      <c r="FW404" s="1">
        <v>0</v>
      </c>
      <c r="FX404" s="1">
        <v>0</v>
      </c>
      <c r="FY404" s="17">
        <v>0</v>
      </c>
      <c r="FZ404" s="1">
        <v>0</v>
      </c>
      <c r="GB404" s="1">
        <v>0</v>
      </c>
      <c r="GC404" s="1">
        <v>0</v>
      </c>
      <c r="GD404" s="17">
        <v>0</v>
      </c>
      <c r="GE404" s="1">
        <v>0</v>
      </c>
      <c r="GG404" s="1">
        <v>0</v>
      </c>
      <c r="GH404" s="1">
        <v>0</v>
      </c>
      <c r="GI404" s="17">
        <v>0</v>
      </c>
      <c r="GJ404" s="1">
        <v>0</v>
      </c>
      <c r="GK404" s="1">
        <v>0</v>
      </c>
      <c r="GL404" s="1">
        <v>0</v>
      </c>
      <c r="GM404" s="32">
        <v>0</v>
      </c>
      <c r="GN404" s="17">
        <v>0</v>
      </c>
      <c r="GO404" s="17">
        <v>0</v>
      </c>
      <c r="GP404" s="1">
        <v>0</v>
      </c>
      <c r="GQ404" s="1">
        <v>0</v>
      </c>
      <c r="GR404" s="1">
        <v>0</v>
      </c>
      <c r="GS404" s="1">
        <v>0</v>
      </c>
      <c r="GT404" s="32">
        <v>0</v>
      </c>
      <c r="GU404" s="32">
        <v>0</v>
      </c>
      <c r="GV404" s="1">
        <v>0</v>
      </c>
      <c r="GW404" s="1">
        <v>0</v>
      </c>
      <c r="GX404" s="157">
        <v>0</v>
      </c>
      <c r="GY404" s="17">
        <v>0</v>
      </c>
      <c r="GZ404" s="17">
        <v>0</v>
      </c>
      <c r="HA404" s="25">
        <v>0</v>
      </c>
      <c r="HB404" s="1">
        <v>0</v>
      </c>
      <c r="HC404" s="17">
        <v>0</v>
      </c>
      <c r="HD404" s="170">
        <v>0</v>
      </c>
      <c r="HE404" s="17">
        <v>0</v>
      </c>
      <c r="HF404" s="17">
        <v>0</v>
      </c>
      <c r="HG404" s="17">
        <v>0</v>
      </c>
      <c r="HH404" s="17">
        <v>0</v>
      </c>
      <c r="HI404" s="17">
        <v>0</v>
      </c>
      <c r="HL404" s="1">
        <v>0</v>
      </c>
      <c r="HM404" s="1">
        <v>0</v>
      </c>
      <c r="HN404" s="1">
        <v>0</v>
      </c>
      <c r="HO404" s="1">
        <v>0</v>
      </c>
      <c r="HP404" s="1">
        <v>0</v>
      </c>
      <c r="HQ404" s="1">
        <v>0</v>
      </c>
      <c r="HR404" s="32">
        <v>0</v>
      </c>
      <c r="HS404" s="1">
        <v>0</v>
      </c>
      <c r="HT404" s="32">
        <v>0</v>
      </c>
      <c r="HU404" s="32">
        <v>1</v>
      </c>
      <c r="HW404" s="32">
        <v>0</v>
      </c>
      <c r="HX404" s="32">
        <v>0</v>
      </c>
      <c r="HY404" s="1">
        <f t="shared" si="189"/>
        <v>1</v>
      </c>
      <c r="HZ404" s="1">
        <v>1</v>
      </c>
      <c r="IA404" s="1">
        <f t="shared" si="190"/>
        <v>1</v>
      </c>
      <c r="IB404" s="1">
        <v>1</v>
      </c>
      <c r="IC404" s="1">
        <v>0</v>
      </c>
      <c r="ID404" s="23" t="s">
        <v>1567</v>
      </c>
      <c r="IE404" s="23"/>
      <c r="IF404" s="23"/>
      <c r="IG404" s="36">
        <v>1</v>
      </c>
      <c r="IH404" s="37" t="s">
        <v>242</v>
      </c>
      <c r="II404" s="179">
        <v>0</v>
      </c>
      <c r="IJ404" s="1" t="s">
        <v>248</v>
      </c>
      <c r="IL404" s="38"/>
      <c r="JE404" s="23"/>
      <c r="JI404" s="38"/>
      <c r="JN404" s="23"/>
    </row>
    <row r="405" s="3" customFormat="1" spans="2:274">
      <c r="B405" s="56"/>
      <c r="C405" s="56"/>
      <c r="E405" s="54">
        <v>1</v>
      </c>
      <c r="F405" s="49">
        <v>1</v>
      </c>
      <c r="G405" s="66">
        <v>1</v>
      </c>
      <c r="H405" s="66">
        <v>1</v>
      </c>
      <c r="I405" s="71">
        <v>49.5489585570109</v>
      </c>
      <c r="J405" s="47">
        <v>1</v>
      </c>
      <c r="K405" s="68">
        <f t="shared" si="181"/>
        <v>4.95489585570109</v>
      </c>
      <c r="L405" s="49">
        <v>3</v>
      </c>
      <c r="M405" s="79">
        <v>24654</v>
      </c>
      <c r="N405" s="66">
        <v>0</v>
      </c>
      <c r="O405" s="66">
        <v>0</v>
      </c>
      <c r="P405" s="66">
        <v>1</v>
      </c>
      <c r="Q405" s="66">
        <v>0</v>
      </c>
      <c r="R405" s="1">
        <v>0</v>
      </c>
      <c r="S405" s="19">
        <v>400</v>
      </c>
      <c r="T405" s="83">
        <v>403</v>
      </c>
      <c r="U405" s="3">
        <v>2</v>
      </c>
      <c r="V405" s="3">
        <v>2</v>
      </c>
      <c r="W405" s="1">
        <v>2</v>
      </c>
      <c r="X405" s="1">
        <v>1</v>
      </c>
      <c r="Z405" s="92">
        <v>42752</v>
      </c>
      <c r="AA405" s="66">
        <v>232</v>
      </c>
      <c r="AB405" s="66">
        <v>0</v>
      </c>
      <c r="AC405" s="3">
        <v>25.3</v>
      </c>
      <c r="AD405" s="1">
        <v>2</v>
      </c>
      <c r="AE405" s="95" t="s">
        <v>250</v>
      </c>
      <c r="AF405" s="94"/>
      <c r="AG405" s="94" t="s">
        <v>251</v>
      </c>
      <c r="AH405" s="94">
        <v>2</v>
      </c>
      <c r="AI405" s="21">
        <v>2</v>
      </c>
      <c r="AJ405" s="94">
        <v>1</v>
      </c>
      <c r="AK405" s="66">
        <v>1</v>
      </c>
      <c r="AL405" s="22">
        <v>1</v>
      </c>
      <c r="AM405" s="3">
        <v>1</v>
      </c>
      <c r="AN405" s="3">
        <v>1</v>
      </c>
      <c r="AO405" s="3">
        <v>0</v>
      </c>
      <c r="AP405" s="3">
        <v>0</v>
      </c>
      <c r="AQ405" s="66">
        <v>1</v>
      </c>
      <c r="AR405" s="1">
        <v>1</v>
      </c>
      <c r="AS405" s="66">
        <v>1</v>
      </c>
      <c r="AT405" s="66">
        <v>0</v>
      </c>
      <c r="AU405" s="66">
        <v>0</v>
      </c>
      <c r="AV405" s="66">
        <v>0</v>
      </c>
      <c r="AW405" s="3">
        <v>0</v>
      </c>
      <c r="AX405" s="3">
        <v>1</v>
      </c>
      <c r="AY405" s="3">
        <v>1</v>
      </c>
      <c r="AZ405" s="3">
        <v>0</v>
      </c>
      <c r="BA405" s="1">
        <v>0</v>
      </c>
      <c r="BB405" s="66">
        <v>0</v>
      </c>
      <c r="BC405" s="22">
        <v>0</v>
      </c>
      <c r="BD405" s="3">
        <v>0</v>
      </c>
      <c r="BF405" s="3">
        <v>0</v>
      </c>
      <c r="BG405" s="3">
        <v>0</v>
      </c>
      <c r="BH405" s="17">
        <v>0</v>
      </c>
      <c r="BI405" s="3">
        <v>0</v>
      </c>
      <c r="BJ405" s="66">
        <v>0</v>
      </c>
      <c r="BK405" s="118">
        <v>1</v>
      </c>
      <c r="BL405" s="3">
        <v>0</v>
      </c>
      <c r="BM405" s="3">
        <v>0</v>
      </c>
      <c r="BN405" s="3">
        <v>1</v>
      </c>
      <c r="BO405" s="3">
        <v>0</v>
      </c>
      <c r="BP405" s="1">
        <v>1</v>
      </c>
      <c r="BQ405" s="66">
        <v>1</v>
      </c>
      <c r="BR405" s="3">
        <v>3.22</v>
      </c>
      <c r="BS405" s="1">
        <v>1</v>
      </c>
      <c r="BT405" s="1">
        <v>1</v>
      </c>
      <c r="BU405" s="66">
        <v>1</v>
      </c>
      <c r="BW405" s="3">
        <v>9.05</v>
      </c>
      <c r="BX405" s="1">
        <v>2</v>
      </c>
      <c r="BY405" s="66">
        <v>3</v>
      </c>
      <c r="BZ405" s="3">
        <v>63.5</v>
      </c>
      <c r="CA405" s="3">
        <v>157</v>
      </c>
      <c r="CB405" s="24">
        <v>2</v>
      </c>
      <c r="CC405" s="3">
        <v>23</v>
      </c>
      <c r="CD405" s="48">
        <f t="shared" si="192"/>
        <v>0.46</v>
      </c>
      <c r="CE405" s="48">
        <v>1</v>
      </c>
      <c r="CF405" s="129">
        <v>0</v>
      </c>
      <c r="CG405" s="3">
        <v>0</v>
      </c>
      <c r="CH405" s="3">
        <v>0</v>
      </c>
      <c r="CI405" s="3">
        <v>0</v>
      </c>
      <c r="CJ405" s="3">
        <v>0</v>
      </c>
      <c r="CK405" s="3">
        <v>23</v>
      </c>
      <c r="CL405" s="1">
        <f t="shared" si="200"/>
        <v>0.46</v>
      </c>
      <c r="CM405" s="3">
        <v>12</v>
      </c>
      <c r="CN405" s="17">
        <v>1</v>
      </c>
      <c r="CO405" s="3">
        <v>89.2</v>
      </c>
      <c r="CP405" s="17">
        <v>5</v>
      </c>
      <c r="CQ405" s="1">
        <f t="shared" si="191"/>
        <v>8.92</v>
      </c>
      <c r="CR405" s="3">
        <v>1.04</v>
      </c>
      <c r="CS405" s="1">
        <f t="shared" si="193"/>
        <v>10.4</v>
      </c>
      <c r="CT405" s="107">
        <v>1</v>
      </c>
      <c r="CU405" s="3">
        <v>43</v>
      </c>
      <c r="CV405" s="107">
        <v>2</v>
      </c>
      <c r="CW405" s="3">
        <v>17.8</v>
      </c>
      <c r="CX405" s="26">
        <f t="shared" si="182"/>
        <v>1.25042000230889</v>
      </c>
      <c r="CY405" s="27">
        <f t="shared" si="183"/>
        <v>0.82527720152387</v>
      </c>
      <c r="CZ405" s="26">
        <f t="shared" si="184"/>
        <v>3.655</v>
      </c>
      <c r="DA405" s="28">
        <f t="shared" si="185"/>
        <v>-2.82972279847613</v>
      </c>
      <c r="DB405" s="107">
        <v>1</v>
      </c>
      <c r="DC405" s="1">
        <v>1</v>
      </c>
      <c r="DD405" s="66">
        <v>2</v>
      </c>
      <c r="DE405" s="29">
        <f t="shared" si="195"/>
        <v>1</v>
      </c>
      <c r="DF405" s="141">
        <v>1</v>
      </c>
      <c r="DG405" s="3">
        <v>67</v>
      </c>
      <c r="DH405" s="1">
        <f t="shared" si="194"/>
        <v>6.7</v>
      </c>
      <c r="DI405" s="3">
        <v>52</v>
      </c>
      <c r="DJ405" s="1">
        <f t="shared" si="186"/>
        <v>5.2</v>
      </c>
      <c r="DK405" s="1">
        <v>3</v>
      </c>
      <c r="DM405" s="3">
        <v>138</v>
      </c>
      <c r="DN405" s="1">
        <f t="shared" si="201"/>
        <v>13.8</v>
      </c>
      <c r="DS405" s="129">
        <v>5.4</v>
      </c>
      <c r="DT405" s="3" t="s">
        <v>241</v>
      </c>
      <c r="DU405" s="3">
        <v>1</v>
      </c>
      <c r="DV405" s="3">
        <v>5</v>
      </c>
      <c r="DW405" s="1">
        <v>1</v>
      </c>
      <c r="DX405" s="95">
        <v>7.01</v>
      </c>
      <c r="DY405" s="3">
        <v>68.34</v>
      </c>
      <c r="DZ405" s="30">
        <v>148</v>
      </c>
      <c r="EA405" s="3">
        <v>177</v>
      </c>
      <c r="EB405" s="3">
        <v>12</v>
      </c>
      <c r="EC405" s="3">
        <v>89.2</v>
      </c>
      <c r="ED405" s="3">
        <v>1.04</v>
      </c>
      <c r="EE405" s="3">
        <v>40</v>
      </c>
      <c r="EF405" s="3">
        <v>21.6</v>
      </c>
      <c r="EG405" s="26">
        <f t="shared" si="196"/>
        <v>1.33445375115093</v>
      </c>
      <c r="EH405" s="26">
        <f t="shared" si="197"/>
        <v>0.880739475759614</v>
      </c>
      <c r="EI405" s="1">
        <f t="shared" si="198"/>
        <v>3.4</v>
      </c>
      <c r="EJ405" s="28">
        <f t="shared" si="199"/>
        <v>-2.51926052424039</v>
      </c>
      <c r="EK405" s="22">
        <v>2</v>
      </c>
      <c r="EL405" s="1">
        <v>2</v>
      </c>
      <c r="EM405" s="3">
        <v>207</v>
      </c>
      <c r="EN405" s="3">
        <v>205</v>
      </c>
      <c r="EO405" s="3">
        <v>96</v>
      </c>
      <c r="EP405" s="3">
        <v>117</v>
      </c>
      <c r="EQ405" s="3">
        <v>7066</v>
      </c>
      <c r="ER405" s="129">
        <v>64</v>
      </c>
      <c r="ES405" s="118">
        <v>3.04</v>
      </c>
      <c r="ET405" s="3">
        <v>1</v>
      </c>
      <c r="EU405" s="3">
        <v>6.7</v>
      </c>
      <c r="EV405" s="3">
        <v>59.3</v>
      </c>
      <c r="EW405" s="30">
        <v>137</v>
      </c>
      <c r="EX405" s="3">
        <v>169</v>
      </c>
      <c r="EY405" s="3">
        <v>12</v>
      </c>
      <c r="EZ405" s="3">
        <v>89.2</v>
      </c>
      <c r="FA405" s="3">
        <v>1.04</v>
      </c>
      <c r="FB405" s="3">
        <v>37</v>
      </c>
      <c r="FC405" s="3">
        <v>21.9</v>
      </c>
      <c r="FD405" s="3">
        <v>104</v>
      </c>
      <c r="FE405" s="3">
        <v>50</v>
      </c>
      <c r="FF405" s="3">
        <v>85</v>
      </c>
      <c r="FG405" s="3">
        <v>125</v>
      </c>
      <c r="FH405" s="3">
        <v>5735</v>
      </c>
      <c r="FK405" s="95">
        <v>36.7</v>
      </c>
      <c r="FL405" s="3">
        <v>36.4</v>
      </c>
      <c r="FM405" s="1"/>
      <c r="FN405" s="31">
        <v>0</v>
      </c>
      <c r="FO405" s="32">
        <v>0</v>
      </c>
      <c r="FP405" s="3">
        <v>0</v>
      </c>
      <c r="FQ405" s="1">
        <v>0</v>
      </c>
      <c r="FR405" s="3">
        <v>0</v>
      </c>
      <c r="FS405" s="1">
        <v>0</v>
      </c>
      <c r="FT405" s="1">
        <f t="shared" si="187"/>
        <v>0</v>
      </c>
      <c r="FU405" s="66">
        <v>0</v>
      </c>
      <c r="FV405" s="1">
        <f t="shared" si="188"/>
        <v>0</v>
      </c>
      <c r="FW405" s="1">
        <v>0</v>
      </c>
      <c r="FX405" s="1">
        <v>0</v>
      </c>
      <c r="FY405" s="17">
        <v>0</v>
      </c>
      <c r="FZ405" s="1">
        <v>0</v>
      </c>
      <c r="GA405" s="17"/>
      <c r="GB405" s="1">
        <v>0</v>
      </c>
      <c r="GC405" s="17">
        <v>0</v>
      </c>
      <c r="GD405" s="17">
        <v>0</v>
      </c>
      <c r="GE405" s="1">
        <v>0</v>
      </c>
      <c r="GF405" s="17"/>
      <c r="GG405" s="1">
        <v>0</v>
      </c>
      <c r="GH405" s="17">
        <v>0</v>
      </c>
      <c r="GI405" s="17">
        <v>0</v>
      </c>
      <c r="GJ405" s="1">
        <v>0</v>
      </c>
      <c r="GK405" s="3">
        <v>0</v>
      </c>
      <c r="GL405" s="3">
        <v>0</v>
      </c>
      <c r="GM405" s="32">
        <v>0</v>
      </c>
      <c r="GN405" s="17">
        <v>0</v>
      </c>
      <c r="GO405" s="66">
        <v>0</v>
      </c>
      <c r="GP405" s="1">
        <v>0</v>
      </c>
      <c r="GQ405" s="1">
        <v>0</v>
      </c>
      <c r="GR405" s="66">
        <v>0</v>
      </c>
      <c r="GS405" s="1">
        <v>0</v>
      </c>
      <c r="GT405" s="32">
        <v>0</v>
      </c>
      <c r="GU405" s="32">
        <v>0</v>
      </c>
      <c r="GV405" s="3">
        <v>0</v>
      </c>
      <c r="GW405" s="3">
        <v>0</v>
      </c>
      <c r="GX405" s="157">
        <v>0</v>
      </c>
      <c r="GY405" s="66">
        <v>0</v>
      </c>
      <c r="GZ405" s="17">
        <v>0</v>
      </c>
      <c r="HA405" s="129">
        <v>0</v>
      </c>
      <c r="HB405" s="3">
        <v>0</v>
      </c>
      <c r="HC405" s="17">
        <v>0</v>
      </c>
      <c r="HD405" s="170">
        <v>0</v>
      </c>
      <c r="HE405" s="17">
        <v>0</v>
      </c>
      <c r="HF405" s="17">
        <v>0</v>
      </c>
      <c r="HG405" s="17">
        <v>0</v>
      </c>
      <c r="HH405" s="17">
        <v>0</v>
      </c>
      <c r="HI405" s="17">
        <v>0</v>
      </c>
      <c r="HL405" s="3">
        <v>0</v>
      </c>
      <c r="HM405" s="3">
        <v>0</v>
      </c>
      <c r="HN405" s="3">
        <v>0</v>
      </c>
      <c r="HO405" s="3">
        <v>0</v>
      </c>
      <c r="HP405" s="3">
        <v>0</v>
      </c>
      <c r="HQ405" s="3">
        <v>0</v>
      </c>
      <c r="HR405" s="32">
        <v>0</v>
      </c>
      <c r="HS405" s="1">
        <v>0</v>
      </c>
      <c r="HT405" s="32">
        <v>0</v>
      </c>
      <c r="HU405" s="32">
        <v>0</v>
      </c>
      <c r="HV405" s="1"/>
      <c r="HW405" s="32">
        <v>0</v>
      </c>
      <c r="HX405" s="32">
        <v>0</v>
      </c>
      <c r="HY405" s="1">
        <f t="shared" si="189"/>
        <v>0</v>
      </c>
      <c r="HZ405" s="1">
        <v>0</v>
      </c>
      <c r="IA405" s="1">
        <f t="shared" si="190"/>
        <v>0</v>
      </c>
      <c r="IB405" s="1">
        <v>0</v>
      </c>
      <c r="IC405" s="3">
        <v>0</v>
      </c>
      <c r="ID405" s="118">
        <v>0</v>
      </c>
      <c r="IE405" s="118"/>
      <c r="IF405" s="118"/>
      <c r="IG405" s="115">
        <v>1</v>
      </c>
      <c r="IH405" s="118" t="s">
        <v>242</v>
      </c>
      <c r="II405" s="179">
        <v>0</v>
      </c>
      <c r="IJ405" s="3" t="s">
        <v>1568</v>
      </c>
      <c r="IK405" s="3" t="s">
        <v>227</v>
      </c>
      <c r="JE405" s="118"/>
      <c r="JN405" s="118"/>
    </row>
    <row r="406" s="3" customFormat="1" spans="2:274">
      <c r="B406" s="56"/>
      <c r="C406" s="56"/>
      <c r="E406" s="54">
        <v>3</v>
      </c>
      <c r="F406" s="49">
        <v>2</v>
      </c>
      <c r="G406" s="66">
        <v>3</v>
      </c>
      <c r="H406" s="66">
        <v>1</v>
      </c>
      <c r="I406" s="71">
        <v>50.6995208761123</v>
      </c>
      <c r="J406" s="47">
        <v>1</v>
      </c>
      <c r="K406" s="68">
        <f t="shared" si="181"/>
        <v>5.06995208761123</v>
      </c>
      <c r="L406" s="49">
        <v>3</v>
      </c>
      <c r="M406" s="79">
        <v>24654</v>
      </c>
      <c r="N406" s="66">
        <v>0</v>
      </c>
      <c r="O406" s="66">
        <v>0</v>
      </c>
      <c r="P406" s="66">
        <v>1</v>
      </c>
      <c r="Q406" s="66">
        <v>0</v>
      </c>
      <c r="R406" s="1">
        <v>0</v>
      </c>
      <c r="S406" s="19">
        <v>401</v>
      </c>
      <c r="T406" s="83">
        <v>404</v>
      </c>
      <c r="U406" s="3">
        <v>3</v>
      </c>
      <c r="V406" s="3">
        <v>3</v>
      </c>
      <c r="W406" s="1">
        <v>2</v>
      </c>
      <c r="X406" s="1">
        <v>2</v>
      </c>
      <c r="Z406" s="92">
        <v>43172</v>
      </c>
      <c r="AA406" s="66">
        <v>210</v>
      </c>
      <c r="AB406" s="66">
        <v>0</v>
      </c>
      <c r="AC406" s="3">
        <v>24.69</v>
      </c>
      <c r="AD406" s="1">
        <v>2</v>
      </c>
      <c r="AE406" s="95" t="s">
        <v>245</v>
      </c>
      <c r="AF406" s="94"/>
      <c r="AG406" s="94" t="s">
        <v>235</v>
      </c>
      <c r="AH406" s="94">
        <v>1</v>
      </c>
      <c r="AI406" s="21">
        <v>1</v>
      </c>
      <c r="AJ406" s="94">
        <v>1</v>
      </c>
      <c r="AK406" s="66">
        <v>1</v>
      </c>
      <c r="AL406" s="22">
        <v>1</v>
      </c>
      <c r="AM406" s="3">
        <v>1</v>
      </c>
      <c r="AN406" s="3">
        <v>1</v>
      </c>
      <c r="AO406" s="3">
        <v>0</v>
      </c>
      <c r="AP406" s="3">
        <v>0</v>
      </c>
      <c r="AQ406" s="66">
        <v>1</v>
      </c>
      <c r="AR406" s="1">
        <v>1</v>
      </c>
      <c r="AS406" s="66">
        <v>1</v>
      </c>
      <c r="AT406" s="66">
        <v>0</v>
      </c>
      <c r="AU406" s="66">
        <v>0</v>
      </c>
      <c r="AV406" s="66">
        <v>0</v>
      </c>
      <c r="AW406" s="3">
        <v>0</v>
      </c>
      <c r="AX406" s="3">
        <v>1</v>
      </c>
      <c r="AY406" s="3">
        <v>1</v>
      </c>
      <c r="AZ406" s="3">
        <v>0</v>
      </c>
      <c r="BA406" s="1">
        <v>0</v>
      </c>
      <c r="BB406" s="66">
        <v>0</v>
      </c>
      <c r="BC406" s="22">
        <v>0</v>
      </c>
      <c r="BD406" s="3">
        <v>0</v>
      </c>
      <c r="BF406" s="3">
        <v>0</v>
      </c>
      <c r="BG406" s="3">
        <v>0</v>
      </c>
      <c r="BH406" s="17">
        <v>0</v>
      </c>
      <c r="BI406" s="3">
        <v>0</v>
      </c>
      <c r="BJ406" s="66">
        <v>0</v>
      </c>
      <c r="BK406" s="118">
        <v>1</v>
      </c>
      <c r="BL406" s="3">
        <v>0</v>
      </c>
      <c r="BM406" s="3">
        <v>0</v>
      </c>
      <c r="BN406" s="3">
        <v>1</v>
      </c>
      <c r="BO406" s="3">
        <v>0</v>
      </c>
      <c r="BP406" s="1">
        <v>1</v>
      </c>
      <c r="BQ406" s="66">
        <v>1</v>
      </c>
      <c r="BR406" s="3">
        <v>1.85</v>
      </c>
      <c r="BS406" s="1">
        <v>1</v>
      </c>
      <c r="BT406" s="1">
        <v>1</v>
      </c>
      <c r="BU406" s="66">
        <v>1</v>
      </c>
      <c r="BW406" s="3">
        <v>5.42</v>
      </c>
      <c r="BX406" s="1">
        <v>2</v>
      </c>
      <c r="BY406" s="66">
        <v>3</v>
      </c>
      <c r="BZ406" s="3">
        <v>48.1</v>
      </c>
      <c r="CA406" s="3">
        <v>140</v>
      </c>
      <c r="CB406" s="24">
        <v>2</v>
      </c>
      <c r="CC406" s="3">
        <v>210</v>
      </c>
      <c r="CD406" s="48">
        <f t="shared" si="192"/>
        <v>4.2</v>
      </c>
      <c r="CE406" s="48">
        <v>3</v>
      </c>
      <c r="CF406" s="129">
        <v>0</v>
      </c>
      <c r="CG406" s="3">
        <v>0</v>
      </c>
      <c r="CH406" s="3">
        <v>0</v>
      </c>
      <c r="CI406" s="3">
        <v>0</v>
      </c>
      <c r="CJ406" s="3">
        <v>0</v>
      </c>
      <c r="CK406" s="3">
        <v>210</v>
      </c>
      <c r="CL406" s="1">
        <f t="shared" si="200"/>
        <v>4.2</v>
      </c>
      <c r="CM406" s="3">
        <v>11.3</v>
      </c>
      <c r="CN406" s="17">
        <v>1</v>
      </c>
      <c r="CO406" s="3">
        <v>95</v>
      </c>
      <c r="CP406" s="1">
        <v>6</v>
      </c>
      <c r="CQ406" s="1">
        <f t="shared" si="191"/>
        <v>9.5</v>
      </c>
      <c r="CR406" s="3">
        <v>0.98</v>
      </c>
      <c r="CS406" s="1">
        <f t="shared" si="193"/>
        <v>9.8</v>
      </c>
      <c r="CT406" s="107">
        <v>1</v>
      </c>
      <c r="CU406" s="3">
        <v>38</v>
      </c>
      <c r="CV406" s="107">
        <v>2</v>
      </c>
      <c r="CW406" s="3">
        <v>13.9</v>
      </c>
      <c r="CX406" s="26">
        <f t="shared" si="182"/>
        <v>1.1430148002541</v>
      </c>
      <c r="CY406" s="27">
        <f t="shared" si="183"/>
        <v>0.754389768167703</v>
      </c>
      <c r="CZ406" s="26">
        <f t="shared" si="184"/>
        <v>3.23</v>
      </c>
      <c r="DA406" s="28">
        <f t="shared" si="185"/>
        <v>-2.4756102318323</v>
      </c>
      <c r="DB406" s="22">
        <v>2</v>
      </c>
      <c r="DC406" s="1">
        <v>1</v>
      </c>
      <c r="DD406" s="66">
        <v>2</v>
      </c>
      <c r="DE406" s="29">
        <f t="shared" si="195"/>
        <v>0</v>
      </c>
      <c r="DF406" s="29">
        <v>0</v>
      </c>
      <c r="DG406" s="3">
        <v>24</v>
      </c>
      <c r="DH406" s="1">
        <f t="shared" si="194"/>
        <v>2.4</v>
      </c>
      <c r="DI406" s="3">
        <v>25</v>
      </c>
      <c r="DJ406" s="1">
        <f t="shared" si="186"/>
        <v>2.5</v>
      </c>
      <c r="DK406" s="17">
        <v>2</v>
      </c>
      <c r="DL406" s="3">
        <v>121</v>
      </c>
      <c r="DM406" s="3">
        <v>298</v>
      </c>
      <c r="DN406" s="1">
        <f t="shared" si="201"/>
        <v>29.8</v>
      </c>
      <c r="DO406" s="3">
        <v>6262</v>
      </c>
      <c r="DP406" s="1">
        <v>2</v>
      </c>
      <c r="DQ406" s="1">
        <f t="shared" ref="DQ406:DQ437" si="202">DO406/1000</f>
        <v>6.262</v>
      </c>
      <c r="DR406" s="3">
        <v>69</v>
      </c>
      <c r="DS406" s="129">
        <v>6.8</v>
      </c>
      <c r="DT406" s="3" t="s">
        <v>241</v>
      </c>
      <c r="DU406" s="3">
        <v>1</v>
      </c>
      <c r="DV406" s="3">
        <v>5</v>
      </c>
      <c r="DW406" s="1">
        <v>1</v>
      </c>
      <c r="DX406" s="95">
        <v>9.34</v>
      </c>
      <c r="DY406" s="3">
        <v>72.2</v>
      </c>
      <c r="DZ406" s="30">
        <v>149</v>
      </c>
      <c r="EA406" s="3">
        <v>178</v>
      </c>
      <c r="EB406" s="3">
        <v>11.9</v>
      </c>
      <c r="EC406" s="3">
        <v>83.7</v>
      </c>
      <c r="ED406" s="3">
        <v>1.04</v>
      </c>
      <c r="EE406" s="3">
        <v>36</v>
      </c>
      <c r="EF406" s="3">
        <v>17.7</v>
      </c>
      <c r="EG406" s="26">
        <f t="shared" si="196"/>
        <v>1.24797326636181</v>
      </c>
      <c r="EH406" s="26">
        <f t="shared" si="197"/>
        <v>0.823662355798792</v>
      </c>
      <c r="EI406" s="1">
        <f t="shared" si="198"/>
        <v>3.06</v>
      </c>
      <c r="EJ406" s="28">
        <f t="shared" si="199"/>
        <v>-2.23633764420121</v>
      </c>
      <c r="EK406" s="22">
        <v>2</v>
      </c>
      <c r="EL406" s="1">
        <v>2</v>
      </c>
      <c r="EM406" s="3">
        <v>118</v>
      </c>
      <c r="EN406" s="3">
        <v>157</v>
      </c>
      <c r="EO406" s="3">
        <v>129</v>
      </c>
      <c r="EP406" s="3">
        <v>255</v>
      </c>
      <c r="EQ406" s="3">
        <v>6239</v>
      </c>
      <c r="ER406" s="129">
        <v>69</v>
      </c>
      <c r="ES406" s="118">
        <v>1.85</v>
      </c>
      <c r="ET406" s="3">
        <v>1</v>
      </c>
      <c r="EU406" s="3">
        <v>6.31</v>
      </c>
      <c r="EV406" s="3">
        <v>72.5</v>
      </c>
      <c r="EW406" s="30">
        <v>132</v>
      </c>
      <c r="EX406" s="3">
        <v>154</v>
      </c>
      <c r="FC406" s="3">
        <v>18.5</v>
      </c>
      <c r="FD406" s="3">
        <v>69</v>
      </c>
      <c r="FI406" s="3">
        <v>67</v>
      </c>
      <c r="FK406" s="95">
        <v>38.6</v>
      </c>
      <c r="FL406" s="3">
        <v>37.1</v>
      </c>
      <c r="FM406" s="17"/>
      <c r="FN406" s="31">
        <v>1</v>
      </c>
      <c r="FO406" s="157">
        <v>1</v>
      </c>
      <c r="FP406" s="3">
        <v>0</v>
      </c>
      <c r="FQ406" s="1">
        <v>0</v>
      </c>
      <c r="FR406" s="3">
        <v>0</v>
      </c>
      <c r="FS406" s="1">
        <v>0</v>
      </c>
      <c r="FT406" s="1">
        <f t="shared" si="187"/>
        <v>0</v>
      </c>
      <c r="FU406" s="66">
        <v>0</v>
      </c>
      <c r="FV406" s="1">
        <f t="shared" si="188"/>
        <v>0</v>
      </c>
      <c r="FW406" s="1">
        <v>0</v>
      </c>
      <c r="FX406" s="1">
        <v>0</v>
      </c>
      <c r="FY406" s="17">
        <v>0</v>
      </c>
      <c r="FZ406" s="1">
        <v>0</v>
      </c>
      <c r="GA406" s="17"/>
      <c r="GB406" s="1">
        <v>0</v>
      </c>
      <c r="GC406" s="17">
        <v>0</v>
      </c>
      <c r="GD406" s="17">
        <v>0</v>
      </c>
      <c r="GE406" s="1">
        <v>0</v>
      </c>
      <c r="GF406" s="17"/>
      <c r="GG406" s="1">
        <v>0</v>
      </c>
      <c r="GH406" s="17">
        <v>0</v>
      </c>
      <c r="GI406" s="17">
        <v>0</v>
      </c>
      <c r="GJ406" s="1">
        <v>0</v>
      </c>
      <c r="GK406" s="3">
        <v>0</v>
      </c>
      <c r="GL406" s="3">
        <v>0</v>
      </c>
      <c r="GM406" s="32">
        <v>0</v>
      </c>
      <c r="GN406" s="17">
        <v>0</v>
      </c>
      <c r="GO406" s="66">
        <v>0</v>
      </c>
      <c r="GP406" s="1">
        <v>0</v>
      </c>
      <c r="GQ406" s="1">
        <v>0</v>
      </c>
      <c r="GR406" s="66">
        <v>0</v>
      </c>
      <c r="GS406" s="1">
        <v>0</v>
      </c>
      <c r="GT406" s="32">
        <v>0</v>
      </c>
      <c r="GU406" s="32">
        <v>0</v>
      </c>
      <c r="GV406" s="3">
        <v>0</v>
      </c>
      <c r="GW406" s="3">
        <v>0</v>
      </c>
      <c r="GX406" s="157">
        <v>0</v>
      </c>
      <c r="GY406" s="66">
        <v>0</v>
      </c>
      <c r="GZ406" s="17">
        <v>0</v>
      </c>
      <c r="HA406" s="129">
        <v>0</v>
      </c>
      <c r="HB406" s="3">
        <v>0</v>
      </c>
      <c r="HC406" s="17">
        <v>0</v>
      </c>
      <c r="HD406" s="170">
        <v>0</v>
      </c>
      <c r="HE406" s="17">
        <v>0</v>
      </c>
      <c r="HF406" s="17">
        <v>0</v>
      </c>
      <c r="HG406" s="17">
        <v>0</v>
      </c>
      <c r="HH406" s="17">
        <v>0</v>
      </c>
      <c r="HI406" s="17">
        <v>0</v>
      </c>
      <c r="HL406" s="3">
        <v>0</v>
      </c>
      <c r="HM406" s="3">
        <v>0</v>
      </c>
      <c r="HN406" s="3">
        <v>0</v>
      </c>
      <c r="HO406" s="3">
        <v>0</v>
      </c>
      <c r="HP406" s="3">
        <v>0</v>
      </c>
      <c r="HQ406" s="3">
        <v>0</v>
      </c>
      <c r="HR406" s="32">
        <v>0</v>
      </c>
      <c r="HS406" s="1">
        <v>0</v>
      </c>
      <c r="HT406" s="32">
        <v>0</v>
      </c>
      <c r="HU406" s="32">
        <v>0</v>
      </c>
      <c r="HV406" s="1"/>
      <c r="HW406" s="32">
        <v>0</v>
      </c>
      <c r="HX406" s="32">
        <v>0</v>
      </c>
      <c r="HY406" s="1">
        <f t="shared" si="189"/>
        <v>0</v>
      </c>
      <c r="HZ406" s="1">
        <v>0</v>
      </c>
      <c r="IA406" s="1">
        <f t="shared" si="190"/>
        <v>0</v>
      </c>
      <c r="IB406" s="1">
        <v>0</v>
      </c>
      <c r="IC406" s="3">
        <v>0</v>
      </c>
      <c r="ID406" s="118">
        <v>0</v>
      </c>
      <c r="IE406" s="118"/>
      <c r="IF406" s="118"/>
      <c r="IG406" s="115">
        <v>1</v>
      </c>
      <c r="IH406" s="118" t="s">
        <v>242</v>
      </c>
      <c r="II406" s="179">
        <v>0</v>
      </c>
      <c r="IJ406" s="3" t="s">
        <v>568</v>
      </c>
      <c r="JE406" s="118"/>
      <c r="JN406" s="118"/>
    </row>
    <row r="407" s="1" customFormat="1" ht="75" spans="1:274">
      <c r="A407" s="17">
        <v>237</v>
      </c>
      <c r="B407" s="48">
        <v>100158392</v>
      </c>
      <c r="C407" s="48" t="s">
        <v>1569</v>
      </c>
      <c r="E407" s="49">
        <v>3</v>
      </c>
      <c r="F407" s="49">
        <v>2</v>
      </c>
      <c r="G407" s="17">
        <v>3</v>
      </c>
      <c r="H407" s="1">
        <v>1</v>
      </c>
      <c r="I407" s="71">
        <v>50.90212183436</v>
      </c>
      <c r="J407" s="47">
        <v>1</v>
      </c>
      <c r="K407" s="68">
        <f t="shared" si="181"/>
        <v>5.090212183436</v>
      </c>
      <c r="L407" s="49">
        <v>3</v>
      </c>
      <c r="M407" s="78">
        <v>23986</v>
      </c>
      <c r="N407" s="1">
        <v>0</v>
      </c>
      <c r="O407" s="1">
        <v>0</v>
      </c>
      <c r="P407" s="1">
        <v>1</v>
      </c>
      <c r="Q407" s="1">
        <v>2</v>
      </c>
      <c r="R407" s="1">
        <v>1</v>
      </c>
      <c r="S407" s="19">
        <v>402</v>
      </c>
      <c r="T407" s="83">
        <v>405</v>
      </c>
      <c r="U407" s="1">
        <v>1</v>
      </c>
      <c r="V407" s="1">
        <v>1</v>
      </c>
      <c r="W407" s="1">
        <v>1</v>
      </c>
      <c r="X407" s="1">
        <v>1</v>
      </c>
      <c r="Z407" s="88">
        <v>42578</v>
      </c>
      <c r="AA407" s="17" t="s">
        <v>1570</v>
      </c>
      <c r="AB407" s="17" t="s">
        <v>1571</v>
      </c>
      <c r="AC407" s="1">
        <v>21.51</v>
      </c>
      <c r="AD407" s="17">
        <v>1</v>
      </c>
      <c r="AE407" s="20" t="s">
        <v>1572</v>
      </c>
      <c r="AF407" s="16"/>
      <c r="AG407" s="16" t="s">
        <v>235</v>
      </c>
      <c r="AH407" s="16">
        <v>1</v>
      </c>
      <c r="AI407" s="21">
        <v>1</v>
      </c>
      <c r="AJ407" s="16">
        <v>1.3</v>
      </c>
      <c r="AK407" s="17">
        <v>1.3</v>
      </c>
      <c r="AL407" s="22">
        <v>1</v>
      </c>
      <c r="AM407" s="1">
        <v>4</v>
      </c>
      <c r="AN407" s="1">
        <v>3</v>
      </c>
      <c r="AO407" s="1">
        <v>0</v>
      </c>
      <c r="AP407" s="1">
        <v>0</v>
      </c>
      <c r="AQ407" s="17">
        <v>4</v>
      </c>
      <c r="AR407" s="1">
        <v>2</v>
      </c>
      <c r="AS407" s="3">
        <v>2</v>
      </c>
      <c r="AT407" s="17" t="s">
        <v>259</v>
      </c>
      <c r="AU407" s="3">
        <v>2</v>
      </c>
      <c r="AV407" s="17">
        <v>1</v>
      </c>
      <c r="AW407" s="1">
        <v>0</v>
      </c>
      <c r="AX407" s="1">
        <v>1</v>
      </c>
      <c r="AY407" s="1">
        <v>1</v>
      </c>
      <c r="AZ407" s="1">
        <v>2</v>
      </c>
      <c r="BA407" s="1">
        <v>2</v>
      </c>
      <c r="BB407" s="107">
        <v>2</v>
      </c>
      <c r="BC407" s="22">
        <v>1</v>
      </c>
      <c r="BD407" s="22">
        <v>0</v>
      </c>
      <c r="BE407" s="22">
        <v>1</v>
      </c>
      <c r="BF407" s="1">
        <v>1</v>
      </c>
      <c r="BG407" s="1">
        <v>1</v>
      </c>
      <c r="BH407" s="17">
        <v>1</v>
      </c>
      <c r="BI407" s="1">
        <v>0</v>
      </c>
      <c r="BJ407" s="17">
        <v>0</v>
      </c>
      <c r="BK407" s="23">
        <v>4</v>
      </c>
      <c r="BL407" s="1">
        <v>0</v>
      </c>
      <c r="BM407" s="1">
        <v>0</v>
      </c>
      <c r="BN407" s="1">
        <v>1</v>
      </c>
      <c r="BO407" s="1">
        <v>0</v>
      </c>
      <c r="BP407" s="1">
        <v>1</v>
      </c>
      <c r="BQ407" s="1">
        <v>1</v>
      </c>
      <c r="BR407" s="1">
        <v>3.85</v>
      </c>
      <c r="BS407" s="1">
        <v>1</v>
      </c>
      <c r="BT407" s="1">
        <v>2</v>
      </c>
      <c r="BU407" s="1">
        <v>2</v>
      </c>
      <c r="BW407" s="1">
        <v>4.82</v>
      </c>
      <c r="BX407" s="1">
        <v>2</v>
      </c>
      <c r="BY407" s="1">
        <v>2</v>
      </c>
      <c r="BZ407" s="1">
        <v>36.4</v>
      </c>
      <c r="CA407" s="1">
        <v>123</v>
      </c>
      <c r="CB407" s="24">
        <v>2</v>
      </c>
      <c r="CC407" s="24">
        <v>78</v>
      </c>
      <c r="CD407" s="48">
        <f t="shared" si="192"/>
        <v>1.56</v>
      </c>
      <c r="CE407" s="48">
        <v>2</v>
      </c>
      <c r="CF407" s="25">
        <v>0</v>
      </c>
      <c r="CG407" s="17">
        <v>0</v>
      </c>
      <c r="CH407" s="17">
        <v>0</v>
      </c>
      <c r="CI407" s="17">
        <v>0</v>
      </c>
      <c r="CJ407" s="17">
        <v>0</v>
      </c>
      <c r="CK407" s="17">
        <v>78</v>
      </c>
      <c r="CL407" s="1">
        <f t="shared" si="200"/>
        <v>1.56</v>
      </c>
      <c r="CM407" s="22">
        <v>14.6</v>
      </c>
      <c r="CN407" s="17">
        <v>1</v>
      </c>
      <c r="CO407" s="1">
        <v>57.8</v>
      </c>
      <c r="CP407" s="1">
        <v>2</v>
      </c>
      <c r="CQ407" s="1">
        <f t="shared" si="191"/>
        <v>5.78</v>
      </c>
      <c r="CR407" s="1">
        <v>1.28</v>
      </c>
      <c r="CS407" s="1">
        <f t="shared" si="193"/>
        <v>12.8</v>
      </c>
      <c r="CT407" s="22">
        <v>2</v>
      </c>
      <c r="CU407" s="22">
        <v>26</v>
      </c>
      <c r="CV407" s="22">
        <v>1</v>
      </c>
      <c r="CW407" s="22">
        <v>32.3</v>
      </c>
      <c r="CX407" s="26">
        <f t="shared" si="182"/>
        <v>1.5092025223311</v>
      </c>
      <c r="CY407" s="27">
        <f t="shared" si="183"/>
        <v>0.996073664738528</v>
      </c>
      <c r="CZ407" s="26">
        <f t="shared" si="184"/>
        <v>2.21</v>
      </c>
      <c r="DA407" s="28">
        <f t="shared" si="185"/>
        <v>-1.21392633526147</v>
      </c>
      <c r="DB407" s="22">
        <v>3</v>
      </c>
      <c r="DC407" s="1">
        <v>2</v>
      </c>
      <c r="DD407" s="17">
        <v>2</v>
      </c>
      <c r="DE407" s="29">
        <f t="shared" si="195"/>
        <v>-1</v>
      </c>
      <c r="DF407" s="29">
        <v>0</v>
      </c>
      <c r="DG407" s="1">
        <v>33</v>
      </c>
      <c r="DH407" s="1">
        <f t="shared" si="194"/>
        <v>3.3</v>
      </c>
      <c r="DI407" s="1">
        <v>47</v>
      </c>
      <c r="DJ407" s="1">
        <f t="shared" si="186"/>
        <v>4.7</v>
      </c>
      <c r="DK407" s="1">
        <v>3</v>
      </c>
      <c r="DL407" s="1">
        <v>142</v>
      </c>
      <c r="DM407" s="1">
        <v>80</v>
      </c>
      <c r="DN407" s="1">
        <f t="shared" si="201"/>
        <v>8</v>
      </c>
      <c r="DO407" s="1">
        <v>2638</v>
      </c>
      <c r="DP407" s="1">
        <v>1</v>
      </c>
      <c r="DQ407" s="1">
        <f t="shared" si="202"/>
        <v>2.638</v>
      </c>
      <c r="DR407" s="1">
        <v>63</v>
      </c>
      <c r="DS407" s="25">
        <v>5.1</v>
      </c>
      <c r="DT407" s="1" t="s">
        <v>584</v>
      </c>
      <c r="DU407" s="1">
        <v>2</v>
      </c>
      <c r="DV407" s="1">
        <v>8</v>
      </c>
      <c r="DW407" s="1">
        <v>2</v>
      </c>
      <c r="DX407" s="20">
        <v>7.98</v>
      </c>
      <c r="DY407" s="1">
        <v>66.9</v>
      </c>
      <c r="DZ407" s="30">
        <v>126</v>
      </c>
      <c r="EA407" s="1">
        <v>69</v>
      </c>
      <c r="EB407" s="1">
        <v>15.5</v>
      </c>
      <c r="EC407" s="1">
        <v>52.8</v>
      </c>
      <c r="ED407" s="1">
        <v>1.36</v>
      </c>
      <c r="EE407" s="1">
        <v>35</v>
      </c>
      <c r="EF407" s="1">
        <v>54.1</v>
      </c>
      <c r="EG407" s="26">
        <f t="shared" si="196"/>
        <v>1.73319726510657</v>
      </c>
      <c r="EH407" s="26">
        <f t="shared" si="197"/>
        <v>1.14391019497034</v>
      </c>
      <c r="EI407" s="1">
        <f t="shared" si="198"/>
        <v>2.975</v>
      </c>
      <c r="EJ407" s="28">
        <f t="shared" si="199"/>
        <v>-1.83108980502966</v>
      </c>
      <c r="EK407" s="22">
        <v>2</v>
      </c>
      <c r="EL407" s="1">
        <v>2</v>
      </c>
      <c r="EM407" s="1">
        <v>146</v>
      </c>
      <c r="EN407" s="1">
        <v>286</v>
      </c>
      <c r="EO407" s="1">
        <v>144</v>
      </c>
      <c r="EP407" s="1">
        <v>96</v>
      </c>
      <c r="EQ407" s="1">
        <v>2664</v>
      </c>
      <c r="ER407" s="25">
        <v>60</v>
      </c>
      <c r="ES407" s="23"/>
      <c r="ET407" s="1">
        <v>1</v>
      </c>
      <c r="EU407" s="1">
        <v>7.04</v>
      </c>
      <c r="EV407" s="1">
        <v>37.2</v>
      </c>
      <c r="EW407" s="30">
        <v>124</v>
      </c>
      <c r="EX407" s="1">
        <v>109</v>
      </c>
      <c r="EY407" s="1">
        <v>14.3</v>
      </c>
      <c r="EZ407" s="1">
        <v>60.4</v>
      </c>
      <c r="FA407" s="1">
        <v>1.25</v>
      </c>
      <c r="FB407" s="1">
        <v>31</v>
      </c>
      <c r="FC407" s="1">
        <v>35.4</v>
      </c>
      <c r="FD407" s="1">
        <v>64</v>
      </c>
      <c r="FE407" s="1">
        <v>64</v>
      </c>
      <c r="FF407" s="1">
        <v>175</v>
      </c>
      <c r="FG407" s="1">
        <v>86</v>
      </c>
      <c r="FH407" s="1">
        <v>2224</v>
      </c>
      <c r="FI407" s="1">
        <v>58</v>
      </c>
      <c r="FK407" s="20">
        <v>38.5</v>
      </c>
      <c r="FL407" s="1">
        <v>37</v>
      </c>
      <c r="FM407" s="17"/>
      <c r="FN407" s="31">
        <v>1</v>
      </c>
      <c r="FO407" s="157">
        <v>1</v>
      </c>
      <c r="FP407" s="1" t="s">
        <v>1573</v>
      </c>
      <c r="FQ407" s="1">
        <v>1</v>
      </c>
      <c r="FR407" s="1" t="s">
        <v>1574</v>
      </c>
      <c r="FS407" s="1">
        <v>1</v>
      </c>
      <c r="FT407" s="1">
        <f t="shared" si="187"/>
        <v>1</v>
      </c>
      <c r="FU407" s="1">
        <v>1</v>
      </c>
      <c r="FV407" s="1">
        <f t="shared" si="188"/>
        <v>1</v>
      </c>
      <c r="FW407" s="1">
        <v>0</v>
      </c>
      <c r="FX407" s="1">
        <v>0</v>
      </c>
      <c r="FY407" s="17">
        <v>0</v>
      </c>
      <c r="FZ407" s="1">
        <v>0</v>
      </c>
      <c r="GB407" s="1">
        <v>0</v>
      </c>
      <c r="GC407" s="1">
        <v>0</v>
      </c>
      <c r="GD407" s="17">
        <v>0</v>
      </c>
      <c r="GE407" s="1">
        <v>1</v>
      </c>
      <c r="GF407" s="17" t="s">
        <v>485</v>
      </c>
      <c r="GG407" s="1">
        <v>1</v>
      </c>
      <c r="GH407" s="1">
        <v>2</v>
      </c>
      <c r="GI407" s="17">
        <v>0</v>
      </c>
      <c r="GJ407" s="1">
        <v>0</v>
      </c>
      <c r="GK407" s="1" t="s">
        <v>1501</v>
      </c>
      <c r="GL407" s="1">
        <v>2</v>
      </c>
      <c r="GM407" s="32">
        <v>1</v>
      </c>
      <c r="GN407" s="17">
        <v>0</v>
      </c>
      <c r="GO407" s="17">
        <v>0</v>
      </c>
      <c r="GP407" s="1">
        <v>1</v>
      </c>
      <c r="GQ407" s="1">
        <v>0</v>
      </c>
      <c r="GR407" s="1">
        <v>0</v>
      </c>
      <c r="GS407" s="1">
        <v>0</v>
      </c>
      <c r="GT407" s="32">
        <v>0</v>
      </c>
      <c r="GU407" s="32">
        <v>0</v>
      </c>
      <c r="GV407" s="1">
        <v>0</v>
      </c>
      <c r="GW407" s="1">
        <v>0</v>
      </c>
      <c r="GX407" s="157">
        <v>0</v>
      </c>
      <c r="GY407" s="17">
        <v>0</v>
      </c>
      <c r="GZ407" s="17">
        <v>0</v>
      </c>
      <c r="HA407" s="25">
        <v>0</v>
      </c>
      <c r="HB407" s="1">
        <v>0</v>
      </c>
      <c r="HC407" s="17">
        <v>0</v>
      </c>
      <c r="HD407" s="170">
        <v>0</v>
      </c>
      <c r="HE407" s="17">
        <v>0</v>
      </c>
      <c r="HF407" s="17">
        <v>0</v>
      </c>
      <c r="HG407" s="17">
        <v>0</v>
      </c>
      <c r="HH407" s="17">
        <v>0</v>
      </c>
      <c r="HI407" s="17">
        <v>0</v>
      </c>
      <c r="HL407" s="1">
        <v>0</v>
      </c>
      <c r="HM407" s="1">
        <v>0</v>
      </c>
      <c r="HN407" s="1">
        <v>0</v>
      </c>
      <c r="HO407" s="1">
        <v>0</v>
      </c>
      <c r="HP407" s="1">
        <v>0</v>
      </c>
      <c r="HQ407" s="1">
        <v>0</v>
      </c>
      <c r="HR407" s="32">
        <v>0</v>
      </c>
      <c r="HS407" s="1">
        <v>0</v>
      </c>
      <c r="HT407" s="32">
        <v>0</v>
      </c>
      <c r="HU407" s="32">
        <v>0</v>
      </c>
      <c r="HW407" s="32">
        <v>0</v>
      </c>
      <c r="HX407" s="32">
        <v>0</v>
      </c>
      <c r="HY407" s="1">
        <f t="shared" si="189"/>
        <v>0</v>
      </c>
      <c r="HZ407" s="1">
        <v>0</v>
      </c>
      <c r="IA407" s="1">
        <f t="shared" si="190"/>
        <v>1</v>
      </c>
      <c r="IB407" s="1">
        <v>1</v>
      </c>
      <c r="IC407" s="1">
        <v>0</v>
      </c>
      <c r="ID407" s="23">
        <v>0</v>
      </c>
      <c r="IE407" s="23"/>
      <c r="IF407" s="23"/>
      <c r="IG407" s="36">
        <v>4</v>
      </c>
      <c r="IH407" s="37" t="s">
        <v>331</v>
      </c>
      <c r="II407" s="33">
        <v>0</v>
      </c>
      <c r="IJ407" s="1" t="s">
        <v>274</v>
      </c>
      <c r="IK407" s="1" t="s">
        <v>502</v>
      </c>
      <c r="IL407" s="38" t="s">
        <v>261</v>
      </c>
      <c r="IM407" s="1">
        <v>0</v>
      </c>
      <c r="IN407" s="1">
        <v>0</v>
      </c>
      <c r="IO407" s="1">
        <v>2.86</v>
      </c>
      <c r="IQ407" s="1">
        <v>3.97</v>
      </c>
      <c r="IR407" s="1">
        <v>38</v>
      </c>
      <c r="IS407" s="1">
        <v>120</v>
      </c>
      <c r="IT407" s="1">
        <v>85</v>
      </c>
      <c r="IU407" s="1">
        <v>14.4</v>
      </c>
      <c r="IV407" s="1">
        <v>59.5</v>
      </c>
      <c r="IW407" s="1">
        <v>1.26</v>
      </c>
      <c r="IX407" s="1">
        <v>27</v>
      </c>
      <c r="IY407" s="1">
        <v>29</v>
      </c>
      <c r="IZ407" s="1">
        <v>37</v>
      </c>
      <c r="JA407" s="1">
        <v>55</v>
      </c>
      <c r="JB407" s="1">
        <v>160</v>
      </c>
      <c r="JC407" s="1">
        <v>110</v>
      </c>
      <c r="JD407" s="1">
        <v>3128</v>
      </c>
      <c r="JE407" s="23">
        <v>48</v>
      </c>
      <c r="JI407" s="38" t="s">
        <v>261</v>
      </c>
      <c r="JN407" s="23"/>
    </row>
    <row r="408" s="3" customFormat="1" ht="60" spans="2:274">
      <c r="B408" s="56"/>
      <c r="C408" s="56"/>
      <c r="E408" s="54">
        <v>3</v>
      </c>
      <c r="F408" s="49">
        <v>2</v>
      </c>
      <c r="G408" s="66">
        <v>3</v>
      </c>
      <c r="H408" s="3">
        <v>1</v>
      </c>
      <c r="I408" s="71">
        <v>51.4558322140717</v>
      </c>
      <c r="J408" s="47">
        <v>1</v>
      </c>
      <c r="K408" s="68">
        <f t="shared" si="181"/>
        <v>5.14558322140717</v>
      </c>
      <c r="L408" s="49">
        <v>3</v>
      </c>
      <c r="M408" s="79">
        <v>23986</v>
      </c>
      <c r="N408" s="3">
        <v>0</v>
      </c>
      <c r="O408" s="3">
        <v>0</v>
      </c>
      <c r="P408" s="3">
        <v>1</v>
      </c>
      <c r="Q408" s="3">
        <v>2</v>
      </c>
      <c r="R408" s="1">
        <v>1</v>
      </c>
      <c r="S408" s="19">
        <v>403</v>
      </c>
      <c r="T408" s="83">
        <v>406</v>
      </c>
      <c r="U408" s="3">
        <v>2</v>
      </c>
      <c r="V408" s="3">
        <v>2</v>
      </c>
      <c r="W408" s="1">
        <v>2</v>
      </c>
      <c r="X408" s="1">
        <v>1</v>
      </c>
      <c r="Z408" s="92">
        <v>42780</v>
      </c>
      <c r="AA408" s="66" t="s">
        <v>1575</v>
      </c>
      <c r="AB408" s="66">
        <v>0</v>
      </c>
      <c r="AC408" s="3">
        <v>23.87</v>
      </c>
      <c r="AD408" s="1">
        <v>2</v>
      </c>
      <c r="AE408" s="95" t="s">
        <v>1576</v>
      </c>
      <c r="AF408" s="94"/>
      <c r="AG408" s="94" t="s">
        <v>255</v>
      </c>
      <c r="AH408" s="94">
        <v>3</v>
      </c>
      <c r="AI408" s="21">
        <v>3</v>
      </c>
      <c r="AJ408" s="94">
        <v>1</v>
      </c>
      <c r="AK408" s="66">
        <v>1</v>
      </c>
      <c r="AL408" s="22">
        <v>1</v>
      </c>
      <c r="AM408" s="3">
        <v>4</v>
      </c>
      <c r="AN408" s="1">
        <v>3</v>
      </c>
      <c r="AO408" s="3" t="s">
        <v>699</v>
      </c>
      <c r="AP408" s="3">
        <v>0</v>
      </c>
      <c r="AQ408" s="66">
        <v>5</v>
      </c>
      <c r="AR408" s="3">
        <v>3</v>
      </c>
      <c r="AS408" s="3">
        <v>2</v>
      </c>
      <c r="AT408" s="66" t="s">
        <v>285</v>
      </c>
      <c r="AU408" s="3">
        <v>3</v>
      </c>
      <c r="AV408" s="3">
        <v>2</v>
      </c>
      <c r="AW408" s="3">
        <v>0</v>
      </c>
      <c r="AX408" s="3">
        <v>1</v>
      </c>
      <c r="AY408" s="3">
        <v>1</v>
      </c>
      <c r="AZ408" s="3">
        <v>2</v>
      </c>
      <c r="BA408" s="1">
        <v>2</v>
      </c>
      <c r="BB408" s="66">
        <v>2</v>
      </c>
      <c r="BC408" s="22">
        <v>1</v>
      </c>
      <c r="BD408" s="3">
        <v>1</v>
      </c>
      <c r="BF408" s="3">
        <v>1</v>
      </c>
      <c r="BG408" s="3">
        <v>1</v>
      </c>
      <c r="BH408" s="17">
        <v>1</v>
      </c>
      <c r="BI408" s="3">
        <v>0</v>
      </c>
      <c r="BJ408" s="66">
        <v>0</v>
      </c>
      <c r="BK408" s="118">
        <v>4</v>
      </c>
      <c r="BL408" s="3">
        <v>0</v>
      </c>
      <c r="BM408" s="3">
        <v>0</v>
      </c>
      <c r="BN408" s="3">
        <v>1</v>
      </c>
      <c r="BO408" s="3">
        <v>0</v>
      </c>
      <c r="BP408" s="1">
        <v>1</v>
      </c>
      <c r="BQ408" s="66">
        <v>1</v>
      </c>
      <c r="BR408" s="3">
        <v>2.64</v>
      </c>
      <c r="BS408" s="1">
        <v>1</v>
      </c>
      <c r="BT408" s="1">
        <v>1</v>
      </c>
      <c r="BU408" s="66">
        <v>1</v>
      </c>
      <c r="BW408" s="3">
        <v>4.48</v>
      </c>
      <c r="BX408" s="1">
        <v>2</v>
      </c>
      <c r="BY408" s="1">
        <v>2</v>
      </c>
      <c r="BZ408" s="3">
        <v>33.3</v>
      </c>
      <c r="CA408" s="3">
        <v>122</v>
      </c>
      <c r="CB408" s="24">
        <v>2</v>
      </c>
      <c r="CC408" s="3">
        <v>85</v>
      </c>
      <c r="CD408" s="48">
        <f t="shared" si="192"/>
        <v>1.7</v>
      </c>
      <c r="CE408" s="48">
        <v>2</v>
      </c>
      <c r="CF408" s="129">
        <v>0</v>
      </c>
      <c r="CG408" s="3">
        <v>0</v>
      </c>
      <c r="CH408" s="3">
        <v>0</v>
      </c>
      <c r="CI408" s="3">
        <v>0</v>
      </c>
      <c r="CJ408" s="3">
        <v>0</v>
      </c>
      <c r="CK408" s="3">
        <v>85</v>
      </c>
      <c r="CL408" s="1">
        <f t="shared" si="200"/>
        <v>1.7</v>
      </c>
      <c r="CM408" s="3">
        <v>14.1</v>
      </c>
      <c r="CN408" s="17">
        <v>1</v>
      </c>
      <c r="CO408" s="3">
        <v>62.2</v>
      </c>
      <c r="CP408" s="1">
        <v>3</v>
      </c>
      <c r="CQ408" s="1">
        <f t="shared" si="191"/>
        <v>6.22</v>
      </c>
      <c r="CR408" s="3">
        <v>1.23</v>
      </c>
      <c r="CS408" s="1">
        <f t="shared" si="193"/>
        <v>12.3</v>
      </c>
      <c r="CT408" s="22">
        <v>2</v>
      </c>
      <c r="CU408" s="3">
        <v>30</v>
      </c>
      <c r="CV408" s="22">
        <v>1</v>
      </c>
      <c r="CW408" s="3">
        <v>32.9</v>
      </c>
      <c r="CX408" s="26">
        <f t="shared" si="182"/>
        <v>1.51719589794997</v>
      </c>
      <c r="CY408" s="27">
        <f t="shared" si="183"/>
        <v>1.00134929264698</v>
      </c>
      <c r="CZ408" s="26">
        <f t="shared" si="184"/>
        <v>2.55</v>
      </c>
      <c r="DA408" s="28">
        <f t="shared" si="185"/>
        <v>-1.54865070735302</v>
      </c>
      <c r="DB408" s="22">
        <v>2</v>
      </c>
      <c r="DC408" s="1">
        <v>1</v>
      </c>
      <c r="DD408" s="66">
        <v>2</v>
      </c>
      <c r="DE408" s="29">
        <f t="shared" si="195"/>
        <v>0</v>
      </c>
      <c r="DF408" s="29">
        <v>0</v>
      </c>
      <c r="DG408" s="3">
        <v>36</v>
      </c>
      <c r="DH408" s="1">
        <f t="shared" si="194"/>
        <v>3.6</v>
      </c>
      <c r="DI408" s="3">
        <v>49</v>
      </c>
      <c r="DJ408" s="1">
        <f t="shared" si="186"/>
        <v>4.9</v>
      </c>
      <c r="DK408" s="1">
        <v>3</v>
      </c>
      <c r="DL408" s="3">
        <v>129</v>
      </c>
      <c r="DM408" s="3">
        <v>108</v>
      </c>
      <c r="DN408" s="1">
        <f t="shared" si="201"/>
        <v>10.8</v>
      </c>
      <c r="DO408" s="3">
        <v>2842</v>
      </c>
      <c r="DP408" s="1">
        <v>1</v>
      </c>
      <c r="DQ408" s="1">
        <f t="shared" si="202"/>
        <v>2.842</v>
      </c>
      <c r="DR408" s="3">
        <v>50</v>
      </c>
      <c r="DS408" s="129">
        <v>5.1</v>
      </c>
      <c r="DT408" s="3" t="s">
        <v>308</v>
      </c>
      <c r="DU408" s="3">
        <v>2</v>
      </c>
      <c r="DV408" s="3">
        <v>7</v>
      </c>
      <c r="DW408" s="1">
        <v>2</v>
      </c>
      <c r="DX408" s="95">
        <v>7.54</v>
      </c>
      <c r="DY408" s="3">
        <v>60.7</v>
      </c>
      <c r="DZ408" s="30">
        <v>129</v>
      </c>
      <c r="EA408" s="3">
        <v>88</v>
      </c>
      <c r="EB408" s="3">
        <v>14.1</v>
      </c>
      <c r="EC408" s="3">
        <v>62.2</v>
      </c>
      <c r="ED408" s="3">
        <v>1.23</v>
      </c>
      <c r="EE408" s="3">
        <v>32</v>
      </c>
      <c r="EF408" s="3">
        <v>35.5</v>
      </c>
      <c r="EG408" s="26">
        <f t="shared" si="196"/>
        <v>1.55022835305509</v>
      </c>
      <c r="EH408" s="26">
        <f t="shared" si="197"/>
        <v>1.02315071301636</v>
      </c>
      <c r="EI408" s="1">
        <f t="shared" si="198"/>
        <v>2.72</v>
      </c>
      <c r="EJ408" s="28">
        <f t="shared" si="199"/>
        <v>-1.69684928698364</v>
      </c>
      <c r="EK408" s="22">
        <v>2</v>
      </c>
      <c r="EL408" s="1">
        <v>2</v>
      </c>
      <c r="EM408" s="3">
        <v>104</v>
      </c>
      <c r="EN408" s="3">
        <v>228</v>
      </c>
      <c r="EO408" s="3">
        <v>154</v>
      </c>
      <c r="EP408" s="3">
        <v>117</v>
      </c>
      <c r="EQ408" s="3">
        <v>3268</v>
      </c>
      <c r="ER408" s="129">
        <v>52</v>
      </c>
      <c r="ES408" s="118">
        <v>2.64</v>
      </c>
      <c r="ET408" s="3">
        <v>1</v>
      </c>
      <c r="EU408" s="3">
        <v>5.43</v>
      </c>
      <c r="EV408" s="3">
        <v>35.5</v>
      </c>
      <c r="EW408" s="30">
        <v>118</v>
      </c>
      <c r="EX408" s="3">
        <v>85</v>
      </c>
      <c r="EY408" s="3">
        <v>15.6</v>
      </c>
      <c r="EZ408" s="3">
        <v>52.3</v>
      </c>
      <c r="FA408" s="3">
        <v>1.37</v>
      </c>
      <c r="FB408" s="3">
        <v>28</v>
      </c>
      <c r="FC408" s="3">
        <v>28.5</v>
      </c>
      <c r="FD408" s="3">
        <v>78</v>
      </c>
      <c r="FE408" s="3">
        <v>85</v>
      </c>
      <c r="FF408" s="3">
        <v>160</v>
      </c>
      <c r="FG408" s="3">
        <v>106</v>
      </c>
      <c r="FH408" s="3">
        <v>2396</v>
      </c>
      <c r="FI408" s="3">
        <v>44</v>
      </c>
      <c r="FK408" s="95">
        <v>39</v>
      </c>
      <c r="FL408" s="3">
        <v>36.7</v>
      </c>
      <c r="FM408" s="17"/>
      <c r="FN408" s="31">
        <v>1</v>
      </c>
      <c r="FO408" s="157">
        <v>1</v>
      </c>
      <c r="FP408" s="3">
        <v>0</v>
      </c>
      <c r="FQ408" s="1">
        <v>0</v>
      </c>
      <c r="FR408" s="3">
        <v>0</v>
      </c>
      <c r="FS408" s="1">
        <v>0</v>
      </c>
      <c r="FT408" s="1">
        <f t="shared" si="187"/>
        <v>0</v>
      </c>
      <c r="FU408" s="66">
        <v>0</v>
      </c>
      <c r="FV408" s="1">
        <f t="shared" si="188"/>
        <v>0</v>
      </c>
      <c r="FW408" s="1">
        <v>0</v>
      </c>
      <c r="FX408" s="1">
        <v>0</v>
      </c>
      <c r="FY408" s="17">
        <v>0</v>
      </c>
      <c r="FZ408" s="1">
        <v>0</v>
      </c>
      <c r="GA408" s="17"/>
      <c r="GB408" s="1">
        <v>0</v>
      </c>
      <c r="GC408" s="17">
        <v>0</v>
      </c>
      <c r="GD408" s="17">
        <v>0</v>
      </c>
      <c r="GE408" s="1">
        <v>0</v>
      </c>
      <c r="GF408" s="17"/>
      <c r="GG408" s="1">
        <v>0</v>
      </c>
      <c r="GH408" s="17">
        <v>1</v>
      </c>
      <c r="GI408" s="17">
        <v>0</v>
      </c>
      <c r="GJ408" s="1">
        <v>0</v>
      </c>
      <c r="GK408" s="3" t="s">
        <v>1292</v>
      </c>
      <c r="GL408" s="3">
        <v>1</v>
      </c>
      <c r="GM408" s="32">
        <v>0</v>
      </c>
      <c r="GN408" s="17">
        <v>0</v>
      </c>
      <c r="GO408" s="66">
        <v>0</v>
      </c>
      <c r="GP408" s="1">
        <v>0</v>
      </c>
      <c r="GQ408" s="1">
        <v>0</v>
      </c>
      <c r="GR408" s="66">
        <v>0</v>
      </c>
      <c r="GS408" s="1">
        <v>0</v>
      </c>
      <c r="GT408" s="32">
        <v>0</v>
      </c>
      <c r="GU408" s="32">
        <v>0</v>
      </c>
      <c r="GV408" s="3">
        <v>0</v>
      </c>
      <c r="GW408" s="3">
        <v>0</v>
      </c>
      <c r="GX408" s="157">
        <v>0</v>
      </c>
      <c r="GY408" s="66">
        <v>0</v>
      </c>
      <c r="GZ408" s="17">
        <v>0</v>
      </c>
      <c r="HA408" s="129">
        <v>0</v>
      </c>
      <c r="HB408" s="3">
        <v>0</v>
      </c>
      <c r="HC408" s="17">
        <v>0</v>
      </c>
      <c r="HD408" s="170">
        <v>0</v>
      </c>
      <c r="HE408" s="17">
        <v>0</v>
      </c>
      <c r="HF408" s="17">
        <v>0</v>
      </c>
      <c r="HG408" s="17">
        <v>0</v>
      </c>
      <c r="HH408" s="17">
        <v>0</v>
      </c>
      <c r="HI408" s="17">
        <v>0</v>
      </c>
      <c r="HL408" s="3">
        <v>0</v>
      </c>
      <c r="HM408" s="3">
        <v>0</v>
      </c>
      <c r="HN408" s="3">
        <v>0</v>
      </c>
      <c r="HO408" s="3">
        <v>0</v>
      </c>
      <c r="HP408" s="3">
        <v>0</v>
      </c>
      <c r="HQ408" s="3">
        <v>0</v>
      </c>
      <c r="HR408" s="32">
        <v>0</v>
      </c>
      <c r="HS408" s="1">
        <v>0</v>
      </c>
      <c r="HT408" s="32">
        <v>0</v>
      </c>
      <c r="HU408" s="32">
        <v>0</v>
      </c>
      <c r="HV408" s="1"/>
      <c r="HW408" s="32">
        <v>0</v>
      </c>
      <c r="HX408" s="32">
        <v>0</v>
      </c>
      <c r="HY408" s="1">
        <f t="shared" si="189"/>
        <v>0</v>
      </c>
      <c r="HZ408" s="1">
        <v>0</v>
      </c>
      <c r="IA408" s="1">
        <f t="shared" si="190"/>
        <v>0</v>
      </c>
      <c r="IB408" s="1">
        <v>0</v>
      </c>
      <c r="IC408" s="3">
        <v>0</v>
      </c>
      <c r="ID408" s="118">
        <v>0</v>
      </c>
      <c r="IE408" s="118"/>
      <c r="IF408" s="118"/>
      <c r="IG408" s="115">
        <v>4</v>
      </c>
      <c r="IH408" s="118" t="s">
        <v>242</v>
      </c>
      <c r="II408" s="179">
        <v>0</v>
      </c>
      <c r="IJ408" s="3" t="s">
        <v>1577</v>
      </c>
      <c r="IK408" s="3" t="s">
        <v>880</v>
      </c>
      <c r="IL408" s="3" t="s">
        <v>242</v>
      </c>
      <c r="IM408" s="3">
        <v>0</v>
      </c>
      <c r="IN408" s="3">
        <v>0</v>
      </c>
      <c r="IO408" s="3">
        <v>2.35</v>
      </c>
      <c r="IP408" s="3">
        <v>0.118</v>
      </c>
      <c r="IQ408" s="3">
        <v>4.15</v>
      </c>
      <c r="IR408" s="3">
        <v>23.42</v>
      </c>
      <c r="IS408" s="3">
        <v>121</v>
      </c>
      <c r="IT408" s="3">
        <v>102</v>
      </c>
      <c r="IU408" s="3">
        <v>15.2</v>
      </c>
      <c r="IV408" s="3">
        <v>50.6</v>
      </c>
      <c r="IW408" s="3">
        <v>1.33</v>
      </c>
      <c r="IX408" s="3">
        <v>28</v>
      </c>
      <c r="IY408" s="3">
        <v>23.6</v>
      </c>
      <c r="IZ408" s="3">
        <v>40</v>
      </c>
      <c r="JA408" s="3">
        <v>73</v>
      </c>
      <c r="JB408" s="3">
        <v>172</v>
      </c>
      <c r="JC408" s="3">
        <v>114</v>
      </c>
      <c r="JD408" s="3">
        <v>2255</v>
      </c>
      <c r="JE408" s="118">
        <v>46</v>
      </c>
      <c r="JI408" s="3" t="s">
        <v>242</v>
      </c>
      <c r="JN408" s="118"/>
    </row>
    <row r="409" s="3" customFormat="1" ht="60" spans="2:274">
      <c r="B409" s="56"/>
      <c r="C409" s="56"/>
      <c r="E409" s="54">
        <v>3</v>
      </c>
      <c r="F409" s="49">
        <v>2</v>
      </c>
      <c r="G409" s="66">
        <v>3</v>
      </c>
      <c r="H409" s="3">
        <v>1</v>
      </c>
      <c r="I409" s="71">
        <v>53.1293413780865</v>
      </c>
      <c r="J409" s="47">
        <v>1</v>
      </c>
      <c r="K409" s="68">
        <f t="shared" si="181"/>
        <v>5.31293413780865</v>
      </c>
      <c r="L409" s="49">
        <v>3</v>
      </c>
      <c r="M409" s="79">
        <v>23986</v>
      </c>
      <c r="N409" s="3">
        <v>0</v>
      </c>
      <c r="O409" s="3">
        <v>0</v>
      </c>
      <c r="P409" s="3">
        <v>1</v>
      </c>
      <c r="Q409" s="3">
        <v>2</v>
      </c>
      <c r="R409" s="1">
        <v>1</v>
      </c>
      <c r="S409" s="19">
        <v>404</v>
      </c>
      <c r="T409" s="83">
        <v>407</v>
      </c>
      <c r="U409" s="3">
        <v>3</v>
      </c>
      <c r="V409" s="3">
        <v>3</v>
      </c>
      <c r="W409" s="1">
        <v>2</v>
      </c>
      <c r="X409" s="1">
        <v>2</v>
      </c>
      <c r="Z409" s="92">
        <v>43391</v>
      </c>
      <c r="AA409" s="66">
        <v>99</v>
      </c>
      <c r="AB409" s="66" t="s">
        <v>1578</v>
      </c>
      <c r="AC409" s="3">
        <v>23.87</v>
      </c>
      <c r="AD409" s="1">
        <v>2</v>
      </c>
      <c r="AE409" s="95" t="s">
        <v>1579</v>
      </c>
      <c r="AF409" s="94"/>
      <c r="AG409" s="94" t="s">
        <v>251</v>
      </c>
      <c r="AH409" s="94">
        <v>2</v>
      </c>
      <c r="AI409" s="21">
        <v>2</v>
      </c>
      <c r="AJ409" s="94">
        <v>1.1</v>
      </c>
      <c r="AK409" s="66">
        <v>1.1</v>
      </c>
      <c r="AL409" s="22">
        <v>1</v>
      </c>
      <c r="AM409" s="3">
        <v>1</v>
      </c>
      <c r="AN409" s="3">
        <v>1</v>
      </c>
      <c r="AO409" s="3" t="s">
        <v>1580</v>
      </c>
      <c r="AP409" s="3">
        <v>0</v>
      </c>
      <c r="AQ409" s="66">
        <v>5</v>
      </c>
      <c r="AR409" s="3">
        <v>3</v>
      </c>
      <c r="AS409" s="3">
        <v>2</v>
      </c>
      <c r="AT409" s="66" t="s">
        <v>285</v>
      </c>
      <c r="AU409" s="3">
        <v>3</v>
      </c>
      <c r="AV409" s="3">
        <v>2</v>
      </c>
      <c r="AW409" s="3">
        <v>0</v>
      </c>
      <c r="AX409" s="3">
        <v>1</v>
      </c>
      <c r="AY409" s="3">
        <v>1</v>
      </c>
      <c r="AZ409" s="3">
        <v>1</v>
      </c>
      <c r="BA409" s="1">
        <v>1</v>
      </c>
      <c r="BB409" s="66">
        <v>1</v>
      </c>
      <c r="BC409" s="22">
        <v>0</v>
      </c>
      <c r="BD409" s="3">
        <v>1</v>
      </c>
      <c r="BE409" s="3">
        <v>1</v>
      </c>
      <c r="BF409" s="3">
        <v>1</v>
      </c>
      <c r="BG409" s="3">
        <v>1</v>
      </c>
      <c r="BH409" s="17">
        <v>1</v>
      </c>
      <c r="BI409" s="3">
        <v>0</v>
      </c>
      <c r="BJ409" s="66">
        <v>0</v>
      </c>
      <c r="BK409" s="118">
        <v>1</v>
      </c>
      <c r="BL409" s="3">
        <v>0</v>
      </c>
      <c r="BM409" s="3">
        <v>0</v>
      </c>
      <c r="BN409" s="3">
        <v>1</v>
      </c>
      <c r="BO409" s="3">
        <v>0</v>
      </c>
      <c r="BP409" s="1">
        <v>1</v>
      </c>
      <c r="BQ409" s="66">
        <v>1</v>
      </c>
      <c r="BR409" s="3">
        <v>2.13</v>
      </c>
      <c r="BS409" s="1">
        <v>1</v>
      </c>
      <c r="BT409" s="1">
        <v>1</v>
      </c>
      <c r="BU409" s="66">
        <v>1</v>
      </c>
      <c r="BW409" s="3">
        <v>4.28</v>
      </c>
      <c r="BX409" s="1">
        <v>2</v>
      </c>
      <c r="BY409" s="1">
        <v>2</v>
      </c>
      <c r="BZ409" s="3">
        <v>35.7</v>
      </c>
      <c r="CA409" s="3">
        <v>114</v>
      </c>
      <c r="CB409" s="24">
        <v>1</v>
      </c>
      <c r="CC409" s="3">
        <v>99</v>
      </c>
      <c r="CD409" s="48">
        <f t="shared" si="192"/>
        <v>1.98</v>
      </c>
      <c r="CE409" s="48">
        <v>2</v>
      </c>
      <c r="CF409" s="129">
        <v>0</v>
      </c>
      <c r="CG409" s="3">
        <v>0</v>
      </c>
      <c r="CH409" s="3">
        <v>0</v>
      </c>
      <c r="CI409" s="3">
        <v>0</v>
      </c>
      <c r="CJ409" s="3">
        <v>0</v>
      </c>
      <c r="CK409" s="3">
        <v>99</v>
      </c>
      <c r="CL409" s="1">
        <f t="shared" si="200"/>
        <v>1.98</v>
      </c>
      <c r="CM409" s="3">
        <v>16.1</v>
      </c>
      <c r="CN409" s="1">
        <v>2</v>
      </c>
      <c r="CO409" s="3">
        <v>48.5</v>
      </c>
      <c r="CP409" s="1">
        <v>1</v>
      </c>
      <c r="CQ409" s="1">
        <f t="shared" si="191"/>
        <v>4.85</v>
      </c>
      <c r="CR409" s="3">
        <v>1.41</v>
      </c>
      <c r="CS409" s="1">
        <f t="shared" si="193"/>
        <v>14.1</v>
      </c>
      <c r="CT409" s="22">
        <v>2</v>
      </c>
      <c r="CU409" s="3">
        <v>28</v>
      </c>
      <c r="CV409" s="22">
        <v>1</v>
      </c>
      <c r="CW409" s="3">
        <v>23.9</v>
      </c>
      <c r="CX409" s="26">
        <f t="shared" si="182"/>
        <v>1.37839790094814</v>
      </c>
      <c r="CY409" s="27">
        <f t="shared" si="183"/>
        <v>0.909742614625771</v>
      </c>
      <c r="CZ409" s="26">
        <f t="shared" si="184"/>
        <v>2.38</v>
      </c>
      <c r="DA409" s="28">
        <f t="shared" si="185"/>
        <v>-1.47025738537423</v>
      </c>
      <c r="DB409" s="22">
        <v>2</v>
      </c>
      <c r="DC409" s="1">
        <v>1</v>
      </c>
      <c r="DD409" s="66">
        <v>2</v>
      </c>
      <c r="DE409" s="29">
        <f t="shared" si="195"/>
        <v>0</v>
      </c>
      <c r="DF409" s="29">
        <v>0</v>
      </c>
      <c r="DG409" s="3">
        <v>25</v>
      </c>
      <c r="DH409" s="1">
        <f t="shared" si="194"/>
        <v>2.5</v>
      </c>
      <c r="DI409" s="3">
        <v>40</v>
      </c>
      <c r="DJ409" s="1">
        <f t="shared" si="186"/>
        <v>4</v>
      </c>
      <c r="DK409" s="1">
        <v>3</v>
      </c>
      <c r="DL409" s="3">
        <v>124</v>
      </c>
      <c r="DM409" s="3">
        <v>83</v>
      </c>
      <c r="DN409" s="1">
        <f t="shared" si="201"/>
        <v>8.3</v>
      </c>
      <c r="DO409" s="3">
        <v>2606</v>
      </c>
      <c r="DP409" s="1">
        <v>1</v>
      </c>
      <c r="DQ409" s="1">
        <f t="shared" si="202"/>
        <v>2.606</v>
      </c>
      <c r="DR409" s="3">
        <v>57</v>
      </c>
      <c r="DS409" s="129">
        <v>5.3</v>
      </c>
      <c r="DT409" s="3" t="s">
        <v>584</v>
      </c>
      <c r="DU409" s="3">
        <v>2</v>
      </c>
      <c r="DV409" s="3">
        <v>8</v>
      </c>
      <c r="DW409" s="1">
        <v>2</v>
      </c>
      <c r="DX409" s="95">
        <v>8.7</v>
      </c>
      <c r="DY409" s="3">
        <v>71.4</v>
      </c>
      <c r="DZ409" s="30">
        <v>117</v>
      </c>
      <c r="EA409" s="3">
        <v>94</v>
      </c>
      <c r="EB409" s="3">
        <v>15.4</v>
      </c>
      <c r="EC409" s="3">
        <v>51.4</v>
      </c>
      <c r="ED409" s="3">
        <v>1.35</v>
      </c>
      <c r="EE409" s="3">
        <v>34</v>
      </c>
      <c r="EF409" s="3">
        <v>35</v>
      </c>
      <c r="EG409" s="26">
        <f t="shared" si="196"/>
        <v>1.54406804435028</v>
      </c>
      <c r="EH409" s="26">
        <f t="shared" si="197"/>
        <v>1.01908490927118</v>
      </c>
      <c r="EI409" s="1">
        <f t="shared" si="198"/>
        <v>2.89</v>
      </c>
      <c r="EJ409" s="28">
        <f t="shared" si="199"/>
        <v>-1.87091509072882</v>
      </c>
      <c r="EK409" s="22">
        <v>2</v>
      </c>
      <c r="EL409" s="1">
        <v>2</v>
      </c>
      <c r="EM409" s="3">
        <v>80</v>
      </c>
      <c r="EN409" s="3">
        <v>171</v>
      </c>
      <c r="EO409" s="3">
        <v>134</v>
      </c>
      <c r="EP409" s="3">
        <v>90</v>
      </c>
      <c r="EQ409" s="3">
        <v>2806</v>
      </c>
      <c r="ER409" s="129">
        <v>63</v>
      </c>
      <c r="ES409" s="118"/>
      <c r="ET409" s="3">
        <v>1</v>
      </c>
      <c r="EU409" s="3">
        <v>5.45</v>
      </c>
      <c r="EV409" s="3">
        <v>41.3</v>
      </c>
      <c r="EW409" s="30">
        <v>117</v>
      </c>
      <c r="EX409" s="3">
        <v>100</v>
      </c>
      <c r="EY409" s="3">
        <v>15.6</v>
      </c>
      <c r="EZ409" s="3">
        <v>50.6</v>
      </c>
      <c r="FA409" s="3">
        <v>1.37</v>
      </c>
      <c r="FB409" s="3">
        <v>33</v>
      </c>
      <c r="FC409" s="3">
        <v>25.5</v>
      </c>
      <c r="FD409" s="3">
        <v>61</v>
      </c>
      <c r="FE409" s="3">
        <v>60</v>
      </c>
      <c r="FF409" s="3">
        <v>149</v>
      </c>
      <c r="FG409" s="3">
        <v>79</v>
      </c>
      <c r="FH409" s="3">
        <v>2156</v>
      </c>
      <c r="FI409" s="3">
        <v>60</v>
      </c>
      <c r="FK409" s="95">
        <v>39.1</v>
      </c>
      <c r="FL409" s="3">
        <v>36.8</v>
      </c>
      <c r="FM409" s="17"/>
      <c r="FN409" s="31">
        <v>1</v>
      </c>
      <c r="FO409" s="157">
        <v>1</v>
      </c>
      <c r="FP409" s="3">
        <v>0</v>
      </c>
      <c r="FQ409" s="1">
        <v>0</v>
      </c>
      <c r="FR409" s="3" t="s">
        <v>1581</v>
      </c>
      <c r="FS409" s="1">
        <v>0</v>
      </c>
      <c r="FT409" s="1">
        <f t="shared" si="187"/>
        <v>0</v>
      </c>
      <c r="FU409" s="66">
        <v>1</v>
      </c>
      <c r="FV409" s="1">
        <f t="shared" si="188"/>
        <v>1</v>
      </c>
      <c r="FW409" s="1">
        <v>0</v>
      </c>
      <c r="FX409" s="1">
        <v>0</v>
      </c>
      <c r="FY409" s="17">
        <v>0</v>
      </c>
      <c r="FZ409" s="1">
        <v>0</v>
      </c>
      <c r="GA409" s="17"/>
      <c r="GB409" s="1">
        <v>0</v>
      </c>
      <c r="GC409" s="17">
        <v>0</v>
      </c>
      <c r="GD409" s="17">
        <v>0</v>
      </c>
      <c r="GE409" s="1">
        <v>1</v>
      </c>
      <c r="GF409" s="17" t="s">
        <v>485</v>
      </c>
      <c r="GG409" s="1">
        <v>0</v>
      </c>
      <c r="GH409" s="17">
        <v>2</v>
      </c>
      <c r="GI409" s="17">
        <v>0</v>
      </c>
      <c r="GJ409" s="1">
        <v>0</v>
      </c>
      <c r="GK409" s="3" t="s">
        <v>1582</v>
      </c>
      <c r="GL409" s="3">
        <v>2</v>
      </c>
      <c r="GM409" s="172">
        <v>1</v>
      </c>
      <c r="GN409" s="66">
        <v>1</v>
      </c>
      <c r="GO409" s="66">
        <v>0</v>
      </c>
      <c r="GP409" s="1">
        <v>1</v>
      </c>
      <c r="GQ409" s="1">
        <v>0</v>
      </c>
      <c r="GR409" s="66">
        <v>0</v>
      </c>
      <c r="GS409" s="1">
        <v>0</v>
      </c>
      <c r="GT409" s="32">
        <v>0</v>
      </c>
      <c r="GU409" s="32">
        <v>0</v>
      </c>
      <c r="GV409" s="3">
        <v>0</v>
      </c>
      <c r="GW409" s="3">
        <v>0</v>
      </c>
      <c r="GX409" s="157">
        <v>0</v>
      </c>
      <c r="GY409" s="66">
        <v>0</v>
      </c>
      <c r="GZ409" s="17">
        <v>0</v>
      </c>
      <c r="HA409" s="129">
        <v>0</v>
      </c>
      <c r="HB409" s="3">
        <v>0</v>
      </c>
      <c r="HC409" s="17">
        <v>0</v>
      </c>
      <c r="HD409" s="170">
        <v>0</v>
      </c>
      <c r="HE409" s="17">
        <v>0</v>
      </c>
      <c r="HF409" s="17">
        <v>0</v>
      </c>
      <c r="HG409" s="17">
        <v>0</v>
      </c>
      <c r="HH409" s="17">
        <v>0</v>
      </c>
      <c r="HI409" s="17">
        <v>0</v>
      </c>
      <c r="HL409" s="3">
        <v>0</v>
      </c>
      <c r="HM409" s="3">
        <v>0</v>
      </c>
      <c r="HN409" s="3">
        <v>0</v>
      </c>
      <c r="HO409" s="3">
        <v>0</v>
      </c>
      <c r="HP409" s="3">
        <v>0</v>
      </c>
      <c r="HQ409" s="3">
        <v>0</v>
      </c>
      <c r="HR409" s="32">
        <v>0</v>
      </c>
      <c r="HS409" s="1">
        <v>0</v>
      </c>
      <c r="HT409" s="32">
        <v>0</v>
      </c>
      <c r="HU409" s="32">
        <v>0</v>
      </c>
      <c r="HV409" s="1"/>
      <c r="HW409" s="32">
        <v>0</v>
      </c>
      <c r="HX409" s="32">
        <v>0</v>
      </c>
      <c r="HY409" s="1">
        <f t="shared" si="189"/>
        <v>1</v>
      </c>
      <c r="HZ409" s="1">
        <v>1</v>
      </c>
      <c r="IA409" s="1">
        <f t="shared" si="190"/>
        <v>1</v>
      </c>
      <c r="IB409" s="1">
        <v>1</v>
      </c>
      <c r="IC409" s="3">
        <v>0</v>
      </c>
      <c r="ID409" s="118">
        <v>0</v>
      </c>
      <c r="IE409" s="118"/>
      <c r="IF409" s="118"/>
      <c r="IG409" s="115">
        <v>1</v>
      </c>
      <c r="IH409" s="118" t="s">
        <v>242</v>
      </c>
      <c r="II409" s="179">
        <v>0</v>
      </c>
      <c r="IJ409" s="3" t="s">
        <v>1152</v>
      </c>
      <c r="IK409" s="3" t="s">
        <v>365</v>
      </c>
      <c r="IL409" s="3" t="s">
        <v>242</v>
      </c>
      <c r="JE409" s="118"/>
      <c r="JI409" s="3" t="s">
        <v>242</v>
      </c>
      <c r="JN409" s="118"/>
    </row>
    <row r="410" s="8" customFormat="1" ht="75" spans="1:274">
      <c r="A410" s="205">
        <v>238</v>
      </c>
      <c r="B410" s="203">
        <v>100109189</v>
      </c>
      <c r="C410" s="203" t="s">
        <v>1583</v>
      </c>
      <c r="E410" s="204">
        <v>3</v>
      </c>
      <c r="F410" s="49">
        <v>2</v>
      </c>
      <c r="G410" s="205">
        <v>3</v>
      </c>
      <c r="H410" s="8">
        <v>1</v>
      </c>
      <c r="I410" s="71">
        <v>67.8309725032734</v>
      </c>
      <c r="J410" s="47">
        <v>2</v>
      </c>
      <c r="K410" s="68">
        <f t="shared" si="181"/>
        <v>6.78309725032734</v>
      </c>
      <c r="L410" s="49">
        <v>4</v>
      </c>
      <c r="M410" s="206">
        <v>17807</v>
      </c>
      <c r="N410" s="8">
        <v>0</v>
      </c>
      <c r="O410" s="8">
        <v>0</v>
      </c>
      <c r="P410" s="8">
        <v>0</v>
      </c>
      <c r="Q410" s="8">
        <v>1</v>
      </c>
      <c r="R410" s="1">
        <v>0</v>
      </c>
      <c r="S410" s="19">
        <v>405</v>
      </c>
      <c r="T410" s="83">
        <v>408</v>
      </c>
      <c r="U410" s="8">
        <v>1</v>
      </c>
      <c r="V410" s="8">
        <v>1</v>
      </c>
      <c r="W410" s="8">
        <v>1</v>
      </c>
      <c r="X410" s="1">
        <v>1</v>
      </c>
      <c r="Z410" s="212">
        <v>42583</v>
      </c>
      <c r="AA410" s="8">
        <v>83</v>
      </c>
      <c r="AB410" s="208" t="s">
        <v>1584</v>
      </c>
      <c r="AC410" s="8">
        <v>19.27</v>
      </c>
      <c r="AD410" s="17">
        <v>1</v>
      </c>
      <c r="AE410" s="210" t="s">
        <v>298</v>
      </c>
      <c r="AF410" s="211"/>
      <c r="AG410" s="211" t="s">
        <v>235</v>
      </c>
      <c r="AH410" s="211">
        <v>1</v>
      </c>
      <c r="AI410" s="21">
        <v>1</v>
      </c>
      <c r="AJ410" s="211">
        <v>2</v>
      </c>
      <c r="AK410" s="205">
        <v>2</v>
      </c>
      <c r="AL410" s="107">
        <v>2</v>
      </c>
      <c r="AM410" s="8">
        <v>1</v>
      </c>
      <c r="AN410" s="8">
        <v>1</v>
      </c>
      <c r="AO410" s="8">
        <v>0</v>
      </c>
      <c r="AP410" s="8">
        <v>0</v>
      </c>
      <c r="AQ410" s="205">
        <v>1</v>
      </c>
      <c r="AR410" s="1">
        <v>1</v>
      </c>
      <c r="AS410" s="205">
        <v>1</v>
      </c>
      <c r="AT410" s="205" t="s">
        <v>246</v>
      </c>
      <c r="AU410" s="17">
        <v>1</v>
      </c>
      <c r="AV410" s="17">
        <v>1</v>
      </c>
      <c r="AW410" s="8">
        <v>0</v>
      </c>
      <c r="AX410" s="8">
        <v>1</v>
      </c>
      <c r="AY410" s="8">
        <v>1</v>
      </c>
      <c r="AZ410" s="8">
        <v>1</v>
      </c>
      <c r="BA410" s="1">
        <v>1</v>
      </c>
      <c r="BB410" s="205">
        <v>1</v>
      </c>
      <c r="BC410" s="22">
        <v>0</v>
      </c>
      <c r="BD410" s="8">
        <v>1</v>
      </c>
      <c r="BF410" s="8">
        <v>1</v>
      </c>
      <c r="BG410" s="8">
        <v>1</v>
      </c>
      <c r="BH410" s="17">
        <v>1</v>
      </c>
      <c r="BI410" s="8">
        <v>0</v>
      </c>
      <c r="BJ410" s="205">
        <v>0</v>
      </c>
      <c r="BK410" s="214">
        <v>1</v>
      </c>
      <c r="BL410" s="8">
        <v>0</v>
      </c>
      <c r="BM410" s="8">
        <v>0</v>
      </c>
      <c r="BN410" s="8">
        <v>1</v>
      </c>
      <c r="BO410" s="8" t="s">
        <v>1585</v>
      </c>
      <c r="BP410" s="1">
        <v>1</v>
      </c>
      <c r="BQ410" s="205">
        <v>1</v>
      </c>
      <c r="BR410" s="8">
        <v>29.74</v>
      </c>
      <c r="BS410" s="1">
        <v>2</v>
      </c>
      <c r="BT410" s="1">
        <v>2</v>
      </c>
      <c r="BU410" s="1">
        <v>3</v>
      </c>
      <c r="BW410" s="8">
        <v>4.2</v>
      </c>
      <c r="BX410" s="1">
        <v>2</v>
      </c>
      <c r="BY410" s="1">
        <v>2</v>
      </c>
      <c r="BZ410" s="8">
        <v>51.7</v>
      </c>
      <c r="CA410" s="8">
        <v>102</v>
      </c>
      <c r="CB410" s="24">
        <v>1</v>
      </c>
      <c r="CC410" s="8">
        <v>83</v>
      </c>
      <c r="CD410" s="48">
        <f t="shared" si="192"/>
        <v>1.66</v>
      </c>
      <c r="CE410" s="48">
        <v>2</v>
      </c>
      <c r="CF410" s="213">
        <v>0</v>
      </c>
      <c r="CG410" s="8">
        <v>0</v>
      </c>
      <c r="CH410" s="8">
        <v>0</v>
      </c>
      <c r="CI410" s="8">
        <v>0</v>
      </c>
      <c r="CJ410" s="8">
        <v>0</v>
      </c>
      <c r="CK410" s="8">
        <v>83</v>
      </c>
      <c r="CL410" s="1">
        <f t="shared" si="200"/>
        <v>1.66</v>
      </c>
      <c r="CM410" s="8">
        <v>11.9</v>
      </c>
      <c r="CN410" s="17">
        <v>1</v>
      </c>
      <c r="CO410" s="8">
        <v>91.1</v>
      </c>
      <c r="CP410" s="1">
        <v>6</v>
      </c>
      <c r="CQ410" s="1">
        <f t="shared" si="191"/>
        <v>9.11</v>
      </c>
      <c r="CR410" s="8">
        <v>1.04</v>
      </c>
      <c r="CS410" s="1">
        <f t="shared" si="193"/>
        <v>10.4</v>
      </c>
      <c r="CT410" s="107">
        <v>1</v>
      </c>
      <c r="CU410" s="8">
        <v>32</v>
      </c>
      <c r="CV410" s="22">
        <v>1</v>
      </c>
      <c r="CW410" s="8">
        <v>11.5</v>
      </c>
      <c r="CX410" s="26">
        <f t="shared" si="182"/>
        <v>1.06069784035361</v>
      </c>
      <c r="CY410" s="27">
        <f t="shared" si="183"/>
        <v>0.700060574633384</v>
      </c>
      <c r="CZ410" s="26">
        <f t="shared" si="184"/>
        <v>2.72</v>
      </c>
      <c r="DA410" s="28">
        <f t="shared" si="185"/>
        <v>-2.01993942536662</v>
      </c>
      <c r="DB410" s="22">
        <v>2</v>
      </c>
      <c r="DC410" s="1">
        <v>1</v>
      </c>
      <c r="DD410" s="205">
        <v>2</v>
      </c>
      <c r="DE410" s="29">
        <f t="shared" si="195"/>
        <v>0</v>
      </c>
      <c r="DF410" s="29">
        <v>0</v>
      </c>
      <c r="DG410" s="8">
        <v>13</v>
      </c>
      <c r="DH410" s="1">
        <f t="shared" si="194"/>
        <v>1.3</v>
      </c>
      <c r="DI410" s="8">
        <v>29</v>
      </c>
      <c r="DJ410" s="1">
        <f t="shared" si="186"/>
        <v>2.9</v>
      </c>
      <c r="DK410" s="17">
        <v>2</v>
      </c>
      <c r="DL410" s="8">
        <v>76</v>
      </c>
      <c r="DM410" s="8">
        <v>37</v>
      </c>
      <c r="DN410" s="1">
        <f t="shared" si="201"/>
        <v>3.7</v>
      </c>
      <c r="DO410" s="8">
        <v>2728</v>
      </c>
      <c r="DP410" s="1">
        <v>1</v>
      </c>
      <c r="DQ410" s="1">
        <f t="shared" si="202"/>
        <v>2.728</v>
      </c>
      <c r="DR410" s="8">
        <v>91</v>
      </c>
      <c r="DS410" s="213">
        <v>4.8</v>
      </c>
      <c r="DT410" s="8" t="s">
        <v>308</v>
      </c>
      <c r="DU410" s="8">
        <v>2</v>
      </c>
      <c r="DV410" s="8">
        <v>7</v>
      </c>
      <c r="DW410" s="1">
        <v>2</v>
      </c>
      <c r="DX410" s="210">
        <v>5.33</v>
      </c>
      <c r="DY410" s="8">
        <v>74.9</v>
      </c>
      <c r="DZ410" s="30">
        <v>94</v>
      </c>
      <c r="EA410" s="8">
        <v>69</v>
      </c>
      <c r="EB410" s="8">
        <v>14</v>
      </c>
      <c r="EC410" s="8">
        <v>63.1</v>
      </c>
      <c r="ED410" s="8">
        <v>1.22</v>
      </c>
      <c r="EE410" s="8">
        <v>35</v>
      </c>
      <c r="EF410" s="8">
        <v>17.5</v>
      </c>
      <c r="EG410" s="26">
        <f t="shared" si="196"/>
        <v>1.24303804868629</v>
      </c>
      <c r="EH410" s="26">
        <f t="shared" si="197"/>
        <v>0.820405112132954</v>
      </c>
      <c r="EI410" s="1">
        <f t="shared" si="198"/>
        <v>2.975</v>
      </c>
      <c r="EJ410" s="28">
        <f t="shared" si="199"/>
        <v>-2.15459488786705</v>
      </c>
      <c r="EK410" s="22">
        <v>2</v>
      </c>
      <c r="EL410" s="1">
        <v>2</v>
      </c>
      <c r="EM410" s="8">
        <v>16</v>
      </c>
      <c r="EN410" s="8">
        <v>51</v>
      </c>
      <c r="EO410" s="8">
        <v>60</v>
      </c>
      <c r="EP410" s="8">
        <v>28</v>
      </c>
      <c r="EQ410" s="8">
        <v>2576</v>
      </c>
      <c r="ER410" s="213">
        <v>89</v>
      </c>
      <c r="ES410" s="214"/>
      <c r="ET410" s="8">
        <v>1</v>
      </c>
      <c r="EU410" s="8">
        <v>4.95</v>
      </c>
      <c r="EV410" s="8">
        <v>76.8</v>
      </c>
      <c r="EW410" s="30">
        <v>114</v>
      </c>
      <c r="EX410" s="8">
        <v>78</v>
      </c>
      <c r="EY410" s="8">
        <v>12.6</v>
      </c>
      <c r="EZ410" s="8">
        <v>79</v>
      </c>
      <c r="FA410" s="8">
        <v>1.1</v>
      </c>
      <c r="FB410" s="8">
        <v>32</v>
      </c>
      <c r="FC410" s="8">
        <v>17.6</v>
      </c>
      <c r="FD410" s="8">
        <v>44</v>
      </c>
      <c r="FE410" s="8">
        <v>143</v>
      </c>
      <c r="FF410" s="8">
        <v>70</v>
      </c>
      <c r="FG410" s="8">
        <v>36</v>
      </c>
      <c r="FH410" s="8">
        <v>2754</v>
      </c>
      <c r="FI410" s="8">
        <v>88</v>
      </c>
      <c r="FJ410" s="8">
        <v>25.86</v>
      </c>
      <c r="FK410" s="210">
        <v>38.2</v>
      </c>
      <c r="FL410" s="8">
        <v>36.9</v>
      </c>
      <c r="FM410" s="17"/>
      <c r="FN410" s="31">
        <v>1</v>
      </c>
      <c r="FO410" s="157">
        <v>1</v>
      </c>
      <c r="FP410" s="8">
        <v>0</v>
      </c>
      <c r="FQ410" s="1">
        <v>0</v>
      </c>
      <c r="FR410" s="8">
        <v>0</v>
      </c>
      <c r="FS410" s="1">
        <v>0</v>
      </c>
      <c r="FT410" s="1">
        <f t="shared" si="187"/>
        <v>0</v>
      </c>
      <c r="FU410" s="205">
        <v>0</v>
      </c>
      <c r="FV410" s="1">
        <f t="shared" si="188"/>
        <v>0</v>
      </c>
      <c r="FW410" s="1">
        <v>0</v>
      </c>
      <c r="FX410" s="1">
        <v>0</v>
      </c>
      <c r="FY410" s="17">
        <v>0</v>
      </c>
      <c r="FZ410" s="1">
        <v>0</v>
      </c>
      <c r="GA410" s="17"/>
      <c r="GB410" s="1">
        <v>0</v>
      </c>
      <c r="GC410" s="17">
        <v>0</v>
      </c>
      <c r="GD410" s="17">
        <v>0</v>
      </c>
      <c r="GE410" s="1">
        <v>0</v>
      </c>
      <c r="GF410" s="17"/>
      <c r="GG410" s="1">
        <v>0</v>
      </c>
      <c r="GH410" s="17">
        <v>0</v>
      </c>
      <c r="GI410" s="17">
        <v>0</v>
      </c>
      <c r="GJ410" s="1">
        <v>0</v>
      </c>
      <c r="GK410" s="8">
        <v>0</v>
      </c>
      <c r="GL410" s="8">
        <v>0</v>
      </c>
      <c r="GM410" s="32">
        <v>0</v>
      </c>
      <c r="GN410" s="17">
        <v>0</v>
      </c>
      <c r="GO410" s="205">
        <v>0</v>
      </c>
      <c r="GP410" s="1">
        <v>0</v>
      </c>
      <c r="GQ410" s="1">
        <v>0</v>
      </c>
      <c r="GR410" s="205">
        <v>0</v>
      </c>
      <c r="GS410" s="1">
        <v>0</v>
      </c>
      <c r="GT410" s="32">
        <v>0</v>
      </c>
      <c r="GU410" s="32">
        <v>0</v>
      </c>
      <c r="GV410" s="8">
        <v>0</v>
      </c>
      <c r="GW410" s="8">
        <v>0</v>
      </c>
      <c r="GX410" s="157">
        <v>0</v>
      </c>
      <c r="GY410" s="205">
        <v>0</v>
      </c>
      <c r="GZ410" s="17">
        <v>0</v>
      </c>
      <c r="HA410" s="213" t="s">
        <v>1586</v>
      </c>
      <c r="HB410" s="8" t="s">
        <v>1587</v>
      </c>
      <c r="HC410" s="15">
        <v>2</v>
      </c>
      <c r="HD410" s="170">
        <v>0</v>
      </c>
      <c r="HE410" s="17">
        <v>0</v>
      </c>
      <c r="HF410" s="17">
        <v>1</v>
      </c>
      <c r="HG410" s="17">
        <v>0</v>
      </c>
      <c r="HH410" s="17">
        <v>0</v>
      </c>
      <c r="HI410" s="17">
        <v>0</v>
      </c>
      <c r="HL410" s="8">
        <v>0</v>
      </c>
      <c r="HM410" s="8">
        <v>0</v>
      </c>
      <c r="HN410" s="8">
        <v>0</v>
      </c>
      <c r="HO410" s="8">
        <v>0</v>
      </c>
      <c r="HP410" s="8">
        <v>0</v>
      </c>
      <c r="HQ410" s="8">
        <v>0</v>
      </c>
      <c r="HR410" s="32">
        <v>0</v>
      </c>
      <c r="HS410" s="1">
        <v>0</v>
      </c>
      <c r="HT410" s="32">
        <v>0</v>
      </c>
      <c r="HU410" s="32">
        <v>0</v>
      </c>
      <c r="HV410" s="1"/>
      <c r="HW410" s="32">
        <v>0</v>
      </c>
      <c r="HX410" s="32">
        <v>0</v>
      </c>
      <c r="HY410" s="1">
        <f t="shared" si="189"/>
        <v>0</v>
      </c>
      <c r="HZ410" s="1">
        <v>0</v>
      </c>
      <c r="IA410" s="1">
        <f t="shared" si="190"/>
        <v>0</v>
      </c>
      <c r="IB410" s="1">
        <v>0</v>
      </c>
      <c r="IC410" s="8">
        <v>0</v>
      </c>
      <c r="ID410" s="214">
        <v>0</v>
      </c>
      <c r="IE410" s="214"/>
      <c r="IF410" s="214"/>
      <c r="IG410" s="215">
        <v>1</v>
      </c>
      <c r="IH410" s="214" t="s">
        <v>242</v>
      </c>
      <c r="II410" s="179">
        <v>0</v>
      </c>
      <c r="IJ410" s="8" t="s">
        <v>1360</v>
      </c>
      <c r="IL410" s="8" t="s">
        <v>242</v>
      </c>
      <c r="IM410" s="8" t="s">
        <v>1588</v>
      </c>
      <c r="IN410" s="8">
        <v>0</v>
      </c>
      <c r="IO410" s="8">
        <v>7.01</v>
      </c>
      <c r="IP410" s="8">
        <v>0.351</v>
      </c>
      <c r="IQ410" s="8">
        <v>4.93</v>
      </c>
      <c r="IR410" s="8">
        <v>55</v>
      </c>
      <c r="IS410" s="8">
        <v>107</v>
      </c>
      <c r="IT410" s="8">
        <v>85</v>
      </c>
      <c r="IX410" s="8">
        <v>34</v>
      </c>
      <c r="IY410" s="8">
        <v>10.6</v>
      </c>
      <c r="IZ410" s="8">
        <v>14</v>
      </c>
      <c r="JA410" s="8">
        <v>22</v>
      </c>
      <c r="JB410" s="8">
        <v>85</v>
      </c>
      <c r="JC410" s="8">
        <v>39</v>
      </c>
      <c r="JD410" s="8">
        <v>3214</v>
      </c>
      <c r="JE410" s="214">
        <v>76</v>
      </c>
      <c r="JI410" s="8" t="s">
        <v>242</v>
      </c>
      <c r="JN410" s="214"/>
    </row>
    <row r="411" s="1" customFormat="1" ht="76" customHeight="1" spans="1:274">
      <c r="A411" s="17">
        <v>239</v>
      </c>
      <c r="B411" s="48">
        <v>3001023525</v>
      </c>
      <c r="C411" s="48" t="s">
        <v>1589</v>
      </c>
      <c r="E411" s="49">
        <v>3</v>
      </c>
      <c r="F411" s="49">
        <v>2</v>
      </c>
      <c r="G411" s="17">
        <v>3</v>
      </c>
      <c r="H411" s="1">
        <v>2</v>
      </c>
      <c r="I411" s="71">
        <v>62.4195819390726</v>
      </c>
      <c r="J411" s="47">
        <v>2</v>
      </c>
      <c r="K411" s="68">
        <f t="shared" si="181"/>
        <v>6.24195819390726</v>
      </c>
      <c r="L411" s="49">
        <v>4</v>
      </c>
      <c r="M411" s="78">
        <v>19784</v>
      </c>
      <c r="N411" s="1">
        <v>1</v>
      </c>
      <c r="O411" s="1">
        <v>1</v>
      </c>
      <c r="P411" s="1">
        <v>0</v>
      </c>
      <c r="Q411" s="1">
        <v>0</v>
      </c>
      <c r="R411" s="1">
        <v>0</v>
      </c>
      <c r="S411" s="19">
        <v>406</v>
      </c>
      <c r="T411" s="83">
        <v>409</v>
      </c>
      <c r="U411" s="1">
        <v>1</v>
      </c>
      <c r="V411" s="1">
        <v>1</v>
      </c>
      <c r="W411" s="1">
        <v>1</v>
      </c>
      <c r="X411" s="1">
        <v>1</v>
      </c>
      <c r="Y411" s="1" t="s">
        <v>1590</v>
      </c>
      <c r="Z411" s="88">
        <v>42583</v>
      </c>
      <c r="AA411" s="17">
        <v>60</v>
      </c>
      <c r="AB411" s="17">
        <v>0</v>
      </c>
      <c r="AC411" s="1">
        <v>29.99</v>
      </c>
      <c r="AD411" s="1">
        <v>2</v>
      </c>
      <c r="AE411" s="20" t="s">
        <v>387</v>
      </c>
      <c r="AF411" s="16"/>
      <c r="AG411" s="16" t="s">
        <v>251</v>
      </c>
      <c r="AH411" s="16">
        <v>2</v>
      </c>
      <c r="AI411" s="21">
        <v>2</v>
      </c>
      <c r="AJ411" s="16">
        <v>1.7</v>
      </c>
      <c r="AK411" s="17">
        <v>1.7</v>
      </c>
      <c r="AL411" s="22">
        <v>1</v>
      </c>
      <c r="AM411" s="1">
        <v>1</v>
      </c>
      <c r="AN411" s="1">
        <v>1</v>
      </c>
      <c r="AO411" s="1">
        <v>0</v>
      </c>
      <c r="AP411" s="1">
        <v>0</v>
      </c>
      <c r="AQ411" s="17">
        <v>1</v>
      </c>
      <c r="AR411" s="1">
        <v>1</v>
      </c>
      <c r="AS411" s="1">
        <v>1</v>
      </c>
      <c r="AT411" s="17">
        <v>0</v>
      </c>
      <c r="AU411" s="17">
        <v>0</v>
      </c>
      <c r="AV411" s="17">
        <v>0</v>
      </c>
      <c r="AW411" s="1">
        <v>0</v>
      </c>
      <c r="AX411" s="1">
        <v>1</v>
      </c>
      <c r="AY411" s="1">
        <v>1</v>
      </c>
      <c r="AZ411" s="1">
        <v>1</v>
      </c>
      <c r="BA411" s="1">
        <v>1</v>
      </c>
      <c r="BB411" s="107">
        <v>1</v>
      </c>
      <c r="BC411" s="22">
        <v>0</v>
      </c>
      <c r="BD411" s="22">
        <v>0</v>
      </c>
      <c r="BE411" s="22"/>
      <c r="BF411" s="1">
        <v>0</v>
      </c>
      <c r="BG411" s="1">
        <v>1</v>
      </c>
      <c r="BH411" s="17">
        <v>1</v>
      </c>
      <c r="BI411" s="1">
        <v>0</v>
      </c>
      <c r="BJ411" s="17">
        <v>0</v>
      </c>
      <c r="BK411" s="23">
        <v>1</v>
      </c>
      <c r="BL411" s="1">
        <v>0</v>
      </c>
      <c r="BM411" s="1">
        <v>0</v>
      </c>
      <c r="BN411" s="1">
        <v>1</v>
      </c>
      <c r="BO411" s="1" t="s">
        <v>1591</v>
      </c>
      <c r="BP411" s="1">
        <v>1</v>
      </c>
      <c r="BQ411" s="1">
        <v>1</v>
      </c>
      <c r="BR411" s="1">
        <v>9.65</v>
      </c>
      <c r="BS411" s="1">
        <v>1</v>
      </c>
      <c r="BT411" s="1">
        <v>2</v>
      </c>
      <c r="BU411" s="1">
        <v>3</v>
      </c>
      <c r="BW411" s="1">
        <v>4.73</v>
      </c>
      <c r="BX411" s="1">
        <v>2</v>
      </c>
      <c r="BY411" s="1">
        <v>2</v>
      </c>
      <c r="BZ411" s="1">
        <v>64.1</v>
      </c>
      <c r="CA411" s="1">
        <v>122</v>
      </c>
      <c r="CB411" s="24">
        <v>2</v>
      </c>
      <c r="CC411" s="24">
        <v>60</v>
      </c>
      <c r="CD411" s="48">
        <f t="shared" si="192"/>
        <v>1.2</v>
      </c>
      <c r="CE411" s="48">
        <v>2</v>
      </c>
      <c r="CF411" s="25">
        <v>0</v>
      </c>
      <c r="CG411" s="17">
        <v>0</v>
      </c>
      <c r="CH411" s="17">
        <v>0</v>
      </c>
      <c r="CI411" s="17">
        <v>0</v>
      </c>
      <c r="CJ411" s="17">
        <v>0</v>
      </c>
      <c r="CK411" s="17">
        <v>60</v>
      </c>
      <c r="CL411" s="1">
        <f t="shared" si="200"/>
        <v>1.2</v>
      </c>
      <c r="CM411" s="22">
        <v>12.7</v>
      </c>
      <c r="CN411" s="17">
        <v>1</v>
      </c>
      <c r="CO411" s="1">
        <v>77.5</v>
      </c>
      <c r="CP411" s="17">
        <v>4</v>
      </c>
      <c r="CQ411" s="1">
        <f t="shared" si="191"/>
        <v>7.75</v>
      </c>
      <c r="CR411" s="1">
        <v>1.11</v>
      </c>
      <c r="CS411" s="1">
        <f t="shared" si="193"/>
        <v>11.1</v>
      </c>
      <c r="CT411" s="107">
        <v>1</v>
      </c>
      <c r="CU411" s="22">
        <v>40</v>
      </c>
      <c r="CV411" s="107">
        <v>2</v>
      </c>
      <c r="CW411" s="22">
        <v>29.4</v>
      </c>
      <c r="CX411" s="26">
        <f t="shared" si="182"/>
        <v>1.46834733041216</v>
      </c>
      <c r="CY411" s="27">
        <f t="shared" si="183"/>
        <v>0.969109238072024</v>
      </c>
      <c r="CZ411" s="26">
        <f t="shared" si="184"/>
        <v>3.4</v>
      </c>
      <c r="DA411" s="28">
        <f t="shared" si="185"/>
        <v>-2.43089076192798</v>
      </c>
      <c r="DB411" s="22">
        <v>2</v>
      </c>
      <c r="DC411" s="1">
        <v>1</v>
      </c>
      <c r="DD411" s="17">
        <v>2</v>
      </c>
      <c r="DE411" s="29">
        <f t="shared" si="195"/>
        <v>0</v>
      </c>
      <c r="DF411" s="29">
        <v>0</v>
      </c>
      <c r="DG411" s="1">
        <v>28</v>
      </c>
      <c r="DH411" s="1">
        <f t="shared" si="194"/>
        <v>2.8</v>
      </c>
      <c r="DI411" s="1">
        <v>25</v>
      </c>
      <c r="DJ411" s="1">
        <f t="shared" si="186"/>
        <v>2.5</v>
      </c>
      <c r="DK411" s="17">
        <v>2</v>
      </c>
      <c r="DL411" s="1">
        <v>57</v>
      </c>
      <c r="DM411" s="1">
        <v>30</v>
      </c>
      <c r="DN411" s="1">
        <f t="shared" si="201"/>
        <v>3</v>
      </c>
      <c r="DO411" s="1">
        <v>5620</v>
      </c>
      <c r="DP411" s="1">
        <v>2</v>
      </c>
      <c r="DQ411" s="1">
        <f t="shared" si="202"/>
        <v>5.62</v>
      </c>
      <c r="DR411" s="1">
        <v>75</v>
      </c>
      <c r="DS411" s="25">
        <v>9</v>
      </c>
      <c r="DT411" s="1" t="s">
        <v>241</v>
      </c>
      <c r="DU411" s="1">
        <v>1</v>
      </c>
      <c r="DV411" s="1">
        <v>5</v>
      </c>
      <c r="DW411" s="1">
        <v>1</v>
      </c>
      <c r="DX411" s="20">
        <v>5.34</v>
      </c>
      <c r="DY411" s="1">
        <v>79.8</v>
      </c>
      <c r="DZ411" s="30">
        <v>122</v>
      </c>
      <c r="EA411" s="1">
        <v>63</v>
      </c>
      <c r="EB411" s="1">
        <v>12.9</v>
      </c>
      <c r="EC411" s="1">
        <v>74.8</v>
      </c>
      <c r="ED411" s="1">
        <v>1.13</v>
      </c>
      <c r="EE411" s="1">
        <v>36</v>
      </c>
      <c r="EF411" s="1">
        <v>19</v>
      </c>
      <c r="EG411" s="26">
        <f t="shared" si="196"/>
        <v>1.27875360095283</v>
      </c>
      <c r="EH411" s="26">
        <f t="shared" si="197"/>
        <v>0.843977376628867</v>
      </c>
      <c r="EI411" s="1">
        <f t="shared" si="198"/>
        <v>3.06</v>
      </c>
      <c r="EJ411" s="28">
        <f t="shared" si="199"/>
        <v>-2.21602262337113</v>
      </c>
      <c r="EK411" s="22">
        <v>2</v>
      </c>
      <c r="EL411" s="1">
        <v>2</v>
      </c>
      <c r="EM411" s="1">
        <v>74</v>
      </c>
      <c r="EN411" s="1">
        <v>131</v>
      </c>
      <c r="EO411" s="1">
        <v>58</v>
      </c>
      <c r="EP411" s="1">
        <v>32</v>
      </c>
      <c r="EQ411" s="1">
        <v>5346</v>
      </c>
      <c r="ER411" s="25">
        <v>63</v>
      </c>
      <c r="ES411" s="23"/>
      <c r="ET411" s="1">
        <v>1</v>
      </c>
      <c r="EU411" s="1">
        <v>4.69</v>
      </c>
      <c r="EV411" s="1">
        <v>82.7</v>
      </c>
      <c r="EW411" s="30">
        <v>122</v>
      </c>
      <c r="EX411" s="1">
        <v>51</v>
      </c>
      <c r="FK411" s="20">
        <v>38.2</v>
      </c>
      <c r="FL411" s="1">
        <v>37.1</v>
      </c>
      <c r="FM411" s="17"/>
      <c r="FN411" s="31">
        <v>1</v>
      </c>
      <c r="FO411" s="157">
        <v>1</v>
      </c>
      <c r="FP411" s="1">
        <v>0</v>
      </c>
      <c r="FQ411" s="1">
        <v>0</v>
      </c>
      <c r="FR411" s="1">
        <v>0</v>
      </c>
      <c r="FS411" s="1">
        <v>0</v>
      </c>
      <c r="FT411" s="1">
        <f t="shared" si="187"/>
        <v>0</v>
      </c>
      <c r="FU411" s="1">
        <v>0</v>
      </c>
      <c r="FV411" s="1">
        <f t="shared" si="188"/>
        <v>0</v>
      </c>
      <c r="FW411" s="1">
        <v>0</v>
      </c>
      <c r="FX411" s="1">
        <v>0</v>
      </c>
      <c r="FY411" s="17">
        <v>0</v>
      </c>
      <c r="FZ411" s="1">
        <v>0</v>
      </c>
      <c r="GB411" s="1">
        <v>0</v>
      </c>
      <c r="GC411" s="1">
        <v>0</v>
      </c>
      <c r="GD411" s="17">
        <v>0</v>
      </c>
      <c r="GE411" s="1">
        <v>0</v>
      </c>
      <c r="GG411" s="1">
        <v>0</v>
      </c>
      <c r="GH411" s="1">
        <v>0</v>
      </c>
      <c r="GI411" s="17">
        <v>0</v>
      </c>
      <c r="GJ411" s="1">
        <v>0</v>
      </c>
      <c r="GK411" s="1">
        <v>0</v>
      </c>
      <c r="GL411" s="1">
        <v>0</v>
      </c>
      <c r="GM411" s="32">
        <v>0</v>
      </c>
      <c r="GN411" s="17">
        <v>0</v>
      </c>
      <c r="GO411" s="17">
        <v>0</v>
      </c>
      <c r="GP411" s="1">
        <v>0</v>
      </c>
      <c r="GQ411" s="1">
        <v>0</v>
      </c>
      <c r="GR411" s="1">
        <v>0</v>
      </c>
      <c r="GS411" s="1">
        <v>0</v>
      </c>
      <c r="GT411" s="32">
        <v>0</v>
      </c>
      <c r="GU411" s="32">
        <v>0</v>
      </c>
      <c r="GV411" s="1">
        <v>0</v>
      </c>
      <c r="GW411" s="1">
        <v>0</v>
      </c>
      <c r="GX411" s="157">
        <v>0</v>
      </c>
      <c r="GY411" s="17">
        <v>0</v>
      </c>
      <c r="GZ411" s="17">
        <v>0</v>
      </c>
      <c r="HA411" s="25">
        <v>0</v>
      </c>
      <c r="HB411" s="1">
        <v>0</v>
      </c>
      <c r="HC411" s="17">
        <v>0</v>
      </c>
      <c r="HD411" s="170">
        <v>0</v>
      </c>
      <c r="HE411" s="17">
        <v>0</v>
      </c>
      <c r="HF411" s="17">
        <v>0</v>
      </c>
      <c r="HG411" s="17">
        <v>0</v>
      </c>
      <c r="HH411" s="17">
        <v>0</v>
      </c>
      <c r="HI411" s="17">
        <v>0</v>
      </c>
      <c r="HL411" s="1">
        <v>0</v>
      </c>
      <c r="HM411" s="1">
        <v>0</v>
      </c>
      <c r="HN411" s="1">
        <v>0</v>
      </c>
      <c r="HO411" s="1">
        <v>0</v>
      </c>
      <c r="HP411" s="1">
        <v>0</v>
      </c>
      <c r="HQ411" s="1">
        <v>0</v>
      </c>
      <c r="HR411" s="32">
        <v>0</v>
      </c>
      <c r="HS411" s="1">
        <v>0</v>
      </c>
      <c r="HT411" s="32">
        <v>0</v>
      </c>
      <c r="HU411" s="32">
        <v>0</v>
      </c>
      <c r="HW411" s="32">
        <v>0</v>
      </c>
      <c r="HX411" s="32">
        <v>0</v>
      </c>
      <c r="HY411" s="1">
        <f t="shared" si="189"/>
        <v>0</v>
      </c>
      <c r="HZ411" s="1">
        <v>0</v>
      </c>
      <c r="IA411" s="1">
        <f t="shared" si="190"/>
        <v>0</v>
      </c>
      <c r="IB411" s="1">
        <v>0</v>
      </c>
      <c r="IC411" s="1">
        <v>0</v>
      </c>
      <c r="ID411" s="23">
        <v>0</v>
      </c>
      <c r="IE411" s="23"/>
      <c r="IF411" s="23"/>
      <c r="IG411" s="36">
        <v>1</v>
      </c>
      <c r="IH411" s="37" t="s">
        <v>242</v>
      </c>
      <c r="II411" s="179">
        <v>0</v>
      </c>
      <c r="IJ411" s="1" t="s">
        <v>1592</v>
      </c>
      <c r="IL411" s="38" t="s">
        <v>242</v>
      </c>
      <c r="IM411" s="1" t="s">
        <v>1593</v>
      </c>
      <c r="IN411" s="1">
        <v>0</v>
      </c>
      <c r="IO411" s="1">
        <v>9.09</v>
      </c>
      <c r="IQ411" s="1">
        <v>3.02</v>
      </c>
      <c r="IR411" s="1">
        <v>59</v>
      </c>
      <c r="IS411" s="1">
        <v>113</v>
      </c>
      <c r="IT411" s="1">
        <v>54</v>
      </c>
      <c r="IU411" s="1">
        <v>1.22</v>
      </c>
      <c r="IV411" s="1">
        <v>85.6</v>
      </c>
      <c r="IW411" s="1">
        <v>1.06</v>
      </c>
      <c r="IX411" s="1">
        <v>37</v>
      </c>
      <c r="IY411" s="1">
        <v>16.8</v>
      </c>
      <c r="IZ411" s="1">
        <v>36</v>
      </c>
      <c r="JA411" s="1">
        <v>37</v>
      </c>
      <c r="JB411" s="1">
        <v>56</v>
      </c>
      <c r="JC411" s="1">
        <v>29</v>
      </c>
      <c r="JD411" s="1">
        <v>4996</v>
      </c>
      <c r="JE411" s="23">
        <v>64</v>
      </c>
      <c r="JI411" s="38" t="s">
        <v>242</v>
      </c>
      <c r="JN411" s="23"/>
    </row>
    <row r="412" s="3" customFormat="1" ht="180" spans="2:274">
      <c r="B412" s="56"/>
      <c r="C412" s="56"/>
      <c r="E412" s="54">
        <v>3</v>
      </c>
      <c r="F412" s="49">
        <v>2</v>
      </c>
      <c r="G412" s="66">
        <v>3</v>
      </c>
      <c r="H412" s="66">
        <v>2</v>
      </c>
      <c r="I412" s="71">
        <v>65</v>
      </c>
      <c r="J412" s="47">
        <v>2</v>
      </c>
      <c r="K412" s="68">
        <f t="shared" si="181"/>
        <v>6.5</v>
      </c>
      <c r="L412" s="49">
        <v>4</v>
      </c>
      <c r="M412" s="79">
        <v>19784</v>
      </c>
      <c r="N412" s="3">
        <v>1</v>
      </c>
      <c r="O412" s="3">
        <v>1</v>
      </c>
      <c r="P412" s="3">
        <v>0</v>
      </c>
      <c r="Q412" s="1">
        <v>0</v>
      </c>
      <c r="R412" s="1">
        <v>0</v>
      </c>
      <c r="S412" s="19">
        <v>407</v>
      </c>
      <c r="T412" s="83">
        <v>410</v>
      </c>
      <c r="U412" s="3">
        <v>2</v>
      </c>
      <c r="V412" s="3">
        <v>2</v>
      </c>
      <c r="W412" s="1">
        <v>2</v>
      </c>
      <c r="X412" s="1">
        <v>1</v>
      </c>
      <c r="Y412" s="3" t="s">
        <v>1594</v>
      </c>
      <c r="Z412" s="92">
        <v>43578</v>
      </c>
      <c r="AA412" s="66">
        <v>83</v>
      </c>
      <c r="AB412" s="66" t="s">
        <v>1595</v>
      </c>
      <c r="AC412" s="3">
        <v>28.08</v>
      </c>
      <c r="AD412" s="1">
        <v>2</v>
      </c>
      <c r="AE412" s="95" t="s">
        <v>1596</v>
      </c>
      <c r="AF412" s="94"/>
      <c r="AG412" s="94" t="s">
        <v>251</v>
      </c>
      <c r="AH412" s="94">
        <v>2</v>
      </c>
      <c r="AI412" s="21">
        <v>2</v>
      </c>
      <c r="AJ412" s="94">
        <v>1.7</v>
      </c>
      <c r="AK412" s="66">
        <v>1.7</v>
      </c>
      <c r="AL412" s="22">
        <v>1</v>
      </c>
      <c r="AM412" s="3">
        <v>1</v>
      </c>
      <c r="AN412" s="3">
        <v>1</v>
      </c>
      <c r="AO412" s="3">
        <v>0</v>
      </c>
      <c r="AP412" s="3">
        <v>0</v>
      </c>
      <c r="AQ412" s="66">
        <v>1</v>
      </c>
      <c r="AR412" s="1">
        <v>1</v>
      </c>
      <c r="AS412" s="66">
        <v>1</v>
      </c>
      <c r="AT412" s="66">
        <v>0</v>
      </c>
      <c r="AU412" s="66">
        <v>0</v>
      </c>
      <c r="AV412" s="66">
        <v>0</v>
      </c>
      <c r="AW412" s="3">
        <v>0</v>
      </c>
      <c r="AX412" s="3">
        <v>1</v>
      </c>
      <c r="AY412" s="3">
        <v>1</v>
      </c>
      <c r="AZ412" s="3">
        <v>1</v>
      </c>
      <c r="BA412" s="1">
        <v>1</v>
      </c>
      <c r="BB412" s="66">
        <v>1</v>
      </c>
      <c r="BC412" s="22">
        <v>0</v>
      </c>
      <c r="BD412" s="3">
        <v>0</v>
      </c>
      <c r="BF412" s="3">
        <v>0</v>
      </c>
      <c r="BG412" s="3">
        <v>1</v>
      </c>
      <c r="BH412" s="17">
        <v>1</v>
      </c>
      <c r="BI412" s="3">
        <v>0</v>
      </c>
      <c r="BJ412" s="66">
        <v>0</v>
      </c>
      <c r="BK412" s="118">
        <v>1</v>
      </c>
      <c r="BL412" s="3">
        <v>0</v>
      </c>
      <c r="BM412" s="3">
        <v>0</v>
      </c>
      <c r="BN412" s="3">
        <v>1</v>
      </c>
      <c r="BO412" s="3">
        <v>0</v>
      </c>
      <c r="BP412" s="1">
        <v>1</v>
      </c>
      <c r="BQ412" s="66">
        <v>1</v>
      </c>
      <c r="BR412" s="3">
        <v>6.02</v>
      </c>
      <c r="BS412" s="1">
        <v>1</v>
      </c>
      <c r="BT412" s="1">
        <v>2</v>
      </c>
      <c r="BU412" s="1">
        <v>2</v>
      </c>
      <c r="BW412" s="3">
        <v>7.91</v>
      </c>
      <c r="BX412" s="1">
        <v>2</v>
      </c>
      <c r="BY412" s="66">
        <v>3</v>
      </c>
      <c r="BZ412" s="3">
        <v>81.6</v>
      </c>
      <c r="CA412" s="3">
        <v>113</v>
      </c>
      <c r="CB412" s="24">
        <v>1</v>
      </c>
      <c r="CC412" s="3">
        <v>83</v>
      </c>
      <c r="CD412" s="48">
        <f t="shared" si="192"/>
        <v>1.66</v>
      </c>
      <c r="CE412" s="48">
        <v>2</v>
      </c>
      <c r="CF412" s="129">
        <v>0</v>
      </c>
      <c r="CG412" s="3">
        <v>0</v>
      </c>
      <c r="CH412" s="3">
        <v>0</v>
      </c>
      <c r="CI412" s="3">
        <v>0</v>
      </c>
      <c r="CJ412" s="3">
        <v>0</v>
      </c>
      <c r="CK412" s="3">
        <v>83</v>
      </c>
      <c r="CL412" s="1">
        <f t="shared" si="200"/>
        <v>1.66</v>
      </c>
      <c r="CM412" s="3">
        <v>11.7</v>
      </c>
      <c r="CN412" s="17">
        <v>1</v>
      </c>
      <c r="CO412" s="3">
        <v>95.2</v>
      </c>
      <c r="CP412" s="1">
        <v>6</v>
      </c>
      <c r="CQ412" s="1">
        <f t="shared" si="191"/>
        <v>9.52</v>
      </c>
      <c r="CR412" s="3">
        <v>1.02</v>
      </c>
      <c r="CS412" s="1">
        <f t="shared" si="193"/>
        <v>10.2</v>
      </c>
      <c r="CT412" s="107">
        <v>1</v>
      </c>
      <c r="CU412" s="3">
        <v>42</v>
      </c>
      <c r="CV412" s="107">
        <v>2</v>
      </c>
      <c r="CW412" s="3">
        <v>21.1</v>
      </c>
      <c r="CX412" s="26">
        <f t="shared" si="182"/>
        <v>1.32428245529769</v>
      </c>
      <c r="CY412" s="27">
        <f t="shared" si="183"/>
        <v>0.874026420496477</v>
      </c>
      <c r="CZ412" s="26">
        <f t="shared" si="184"/>
        <v>3.57</v>
      </c>
      <c r="DA412" s="28">
        <f t="shared" si="185"/>
        <v>-2.69597357950352</v>
      </c>
      <c r="DB412" s="107">
        <v>1</v>
      </c>
      <c r="DC412" s="1">
        <v>1</v>
      </c>
      <c r="DD412" s="66">
        <v>2</v>
      </c>
      <c r="DE412" s="29">
        <f t="shared" si="195"/>
        <v>1</v>
      </c>
      <c r="DF412" s="141">
        <v>1</v>
      </c>
      <c r="DG412" s="3">
        <v>26</v>
      </c>
      <c r="DH412" s="1">
        <f t="shared" si="194"/>
        <v>2.6</v>
      </c>
      <c r="DI412" s="3">
        <v>34</v>
      </c>
      <c r="DJ412" s="1">
        <f t="shared" si="186"/>
        <v>3.4</v>
      </c>
      <c r="DK412" s="17">
        <v>2</v>
      </c>
      <c r="DL412" s="3">
        <v>78</v>
      </c>
      <c r="DM412" s="3">
        <v>26</v>
      </c>
      <c r="DN412" s="1">
        <f t="shared" si="201"/>
        <v>2.6</v>
      </c>
      <c r="DO412" s="3">
        <v>5652</v>
      </c>
      <c r="DP412" s="1">
        <v>2</v>
      </c>
      <c r="DQ412" s="1">
        <f t="shared" si="202"/>
        <v>5.652</v>
      </c>
      <c r="DR412" s="3">
        <v>91</v>
      </c>
      <c r="DS412" s="129">
        <v>6.9</v>
      </c>
      <c r="DT412" s="3" t="s">
        <v>241</v>
      </c>
      <c r="DU412" s="3">
        <v>1</v>
      </c>
      <c r="DV412" s="3">
        <v>5</v>
      </c>
      <c r="DW412" s="1">
        <v>1</v>
      </c>
      <c r="DX412" s="95">
        <v>87.4</v>
      </c>
      <c r="DY412" s="3">
        <v>84.2</v>
      </c>
      <c r="DZ412" s="30">
        <v>108</v>
      </c>
      <c r="EA412" s="3">
        <v>81</v>
      </c>
      <c r="EB412" s="3">
        <v>12.2</v>
      </c>
      <c r="EC412" s="3">
        <v>84.9</v>
      </c>
      <c r="ED412" s="3">
        <v>1.06</v>
      </c>
      <c r="EE412" s="3">
        <v>35</v>
      </c>
      <c r="EF412" s="3">
        <v>17.5</v>
      </c>
      <c r="EG412" s="26">
        <f t="shared" si="196"/>
        <v>1.24303804868629</v>
      </c>
      <c r="EH412" s="26">
        <f t="shared" si="197"/>
        <v>0.820405112132954</v>
      </c>
      <c r="EI412" s="1">
        <f t="shared" si="198"/>
        <v>2.975</v>
      </c>
      <c r="EJ412" s="28">
        <f t="shared" si="199"/>
        <v>-2.15459488786705</v>
      </c>
      <c r="EK412" s="22">
        <v>2</v>
      </c>
      <c r="EL412" s="1">
        <v>2</v>
      </c>
      <c r="EM412" s="3">
        <v>81</v>
      </c>
      <c r="EN412" s="3">
        <v>134</v>
      </c>
      <c r="EO412" s="3">
        <v>70</v>
      </c>
      <c r="EP412" s="3">
        <v>23</v>
      </c>
      <c r="EQ412" s="3">
        <v>4661</v>
      </c>
      <c r="ER412" s="129">
        <v>129</v>
      </c>
      <c r="ES412" s="118"/>
      <c r="ET412" s="3">
        <v>1</v>
      </c>
      <c r="EU412" s="3">
        <v>4.2</v>
      </c>
      <c r="EV412" s="3">
        <v>61.8</v>
      </c>
      <c r="EW412" s="30">
        <v>95</v>
      </c>
      <c r="EX412" s="3">
        <v>84</v>
      </c>
      <c r="EY412" s="3">
        <v>11.9</v>
      </c>
      <c r="EZ412" s="3">
        <v>90.9</v>
      </c>
      <c r="FA412" s="3">
        <v>1.04</v>
      </c>
      <c r="FB412" s="3">
        <v>33</v>
      </c>
      <c r="FC412" s="3">
        <v>7.1</v>
      </c>
      <c r="FD412" s="3">
        <v>53</v>
      </c>
      <c r="FE412" s="3">
        <v>40</v>
      </c>
      <c r="FF412" s="3">
        <v>61</v>
      </c>
      <c r="FG412" s="3">
        <v>33</v>
      </c>
      <c r="FH412" s="3">
        <v>3475</v>
      </c>
      <c r="FI412" s="3">
        <v>111</v>
      </c>
      <c r="FJ412" s="3">
        <v>4.16</v>
      </c>
      <c r="FK412" s="95">
        <v>39.2</v>
      </c>
      <c r="FL412" s="3">
        <v>36.8</v>
      </c>
      <c r="FM412" s="17"/>
      <c r="FN412" s="31">
        <v>1</v>
      </c>
      <c r="FO412" s="157">
        <v>1</v>
      </c>
      <c r="FP412" s="3">
        <v>0</v>
      </c>
      <c r="FQ412" s="1">
        <v>0</v>
      </c>
      <c r="FR412" s="3" t="s">
        <v>1597</v>
      </c>
      <c r="FS412" s="1">
        <v>1</v>
      </c>
      <c r="FT412" s="1">
        <f t="shared" si="187"/>
        <v>1</v>
      </c>
      <c r="FU412" s="66">
        <v>1</v>
      </c>
      <c r="FV412" s="1">
        <f t="shared" si="188"/>
        <v>1</v>
      </c>
      <c r="FW412" s="1">
        <v>0</v>
      </c>
      <c r="FX412" s="1">
        <v>0</v>
      </c>
      <c r="FY412" s="17">
        <v>0</v>
      </c>
      <c r="FZ412" s="1">
        <v>0</v>
      </c>
      <c r="GA412" s="17"/>
      <c r="GB412" s="1">
        <v>0</v>
      </c>
      <c r="GC412" s="17">
        <v>0</v>
      </c>
      <c r="GD412" s="17">
        <v>0</v>
      </c>
      <c r="GE412" s="1">
        <v>0</v>
      </c>
      <c r="GG412" s="1">
        <v>0</v>
      </c>
      <c r="GH412" s="3">
        <v>0</v>
      </c>
      <c r="GI412" s="66">
        <v>0</v>
      </c>
      <c r="GJ412" s="3">
        <v>1</v>
      </c>
      <c r="GK412" s="3">
        <v>0</v>
      </c>
      <c r="GL412" s="3">
        <v>0</v>
      </c>
      <c r="GM412" s="32">
        <v>0</v>
      </c>
      <c r="GN412" s="17">
        <v>0</v>
      </c>
      <c r="GO412" s="66">
        <v>0</v>
      </c>
      <c r="GP412" s="1">
        <v>0</v>
      </c>
      <c r="GQ412" s="1">
        <v>0</v>
      </c>
      <c r="GR412" s="66">
        <v>0</v>
      </c>
      <c r="GS412" s="1">
        <v>0</v>
      </c>
      <c r="GT412" s="32">
        <v>0</v>
      </c>
      <c r="GU412" s="32">
        <v>0</v>
      </c>
      <c r="GV412" s="3">
        <v>0</v>
      </c>
      <c r="GW412" s="3">
        <v>0</v>
      </c>
      <c r="GX412" s="157">
        <v>0</v>
      </c>
      <c r="GY412" s="66">
        <v>0</v>
      </c>
      <c r="GZ412" s="17">
        <v>0</v>
      </c>
      <c r="HA412" s="129">
        <v>0</v>
      </c>
      <c r="HB412" s="3">
        <v>0</v>
      </c>
      <c r="HC412" s="17">
        <v>0</v>
      </c>
      <c r="HD412" s="170">
        <v>0</v>
      </c>
      <c r="HE412" s="17">
        <v>0</v>
      </c>
      <c r="HF412" s="17">
        <v>0</v>
      </c>
      <c r="HG412" s="17">
        <v>0</v>
      </c>
      <c r="HH412" s="17">
        <v>0</v>
      </c>
      <c r="HI412" s="17">
        <v>0</v>
      </c>
      <c r="HL412" s="3">
        <v>0</v>
      </c>
      <c r="HM412" s="3">
        <v>0</v>
      </c>
      <c r="HN412" s="3">
        <v>0</v>
      </c>
      <c r="HO412" s="3">
        <v>0</v>
      </c>
      <c r="HP412" s="3">
        <v>0</v>
      </c>
      <c r="HQ412" s="3">
        <v>0</v>
      </c>
      <c r="HR412" s="32">
        <v>0</v>
      </c>
      <c r="HS412" s="1">
        <v>0</v>
      </c>
      <c r="HT412" s="32">
        <v>0</v>
      </c>
      <c r="HU412" s="32">
        <v>0</v>
      </c>
      <c r="HV412" s="1"/>
      <c r="HW412" s="32">
        <v>0</v>
      </c>
      <c r="HX412" s="32">
        <v>0</v>
      </c>
      <c r="HY412" s="1">
        <f t="shared" si="189"/>
        <v>1</v>
      </c>
      <c r="HZ412" s="1">
        <v>1</v>
      </c>
      <c r="IA412" s="1">
        <f t="shared" si="190"/>
        <v>1</v>
      </c>
      <c r="IB412" s="1">
        <v>1</v>
      </c>
      <c r="IC412" s="3">
        <v>0</v>
      </c>
      <c r="ID412" s="118">
        <v>0</v>
      </c>
      <c r="IE412" s="118"/>
      <c r="IF412" s="118"/>
      <c r="IG412" s="115">
        <v>1</v>
      </c>
      <c r="IH412" s="118" t="s">
        <v>242</v>
      </c>
      <c r="II412" s="179">
        <v>0</v>
      </c>
      <c r="IJ412" s="3" t="s">
        <v>876</v>
      </c>
      <c r="IK412" s="3" t="s">
        <v>628</v>
      </c>
      <c r="IL412" s="3" t="s">
        <v>242</v>
      </c>
      <c r="JE412" s="118"/>
      <c r="JI412" s="3" t="s">
        <v>242</v>
      </c>
      <c r="JN412" s="118"/>
    </row>
    <row r="413" s="1" customFormat="1" ht="75" spans="1:274">
      <c r="A413" s="17">
        <v>240</v>
      </c>
      <c r="B413" s="48">
        <v>3001118048</v>
      </c>
      <c r="C413" s="48" t="s">
        <v>1598</v>
      </c>
      <c r="E413" s="49">
        <v>2</v>
      </c>
      <c r="F413" s="49">
        <v>1</v>
      </c>
      <c r="G413" s="1">
        <v>2</v>
      </c>
      <c r="H413" s="1">
        <v>1</v>
      </c>
      <c r="I413" s="71">
        <v>52.2909241179813</v>
      </c>
      <c r="J413" s="47">
        <v>1</v>
      </c>
      <c r="K413" s="68">
        <f t="shared" si="181"/>
        <v>5.22909241179813</v>
      </c>
      <c r="L413" s="49">
        <v>3</v>
      </c>
      <c r="M413" s="78">
        <v>23498</v>
      </c>
      <c r="N413" s="1">
        <v>0</v>
      </c>
      <c r="O413" s="1">
        <v>0</v>
      </c>
      <c r="P413" s="1">
        <v>0</v>
      </c>
      <c r="Q413" s="1">
        <v>0</v>
      </c>
      <c r="R413" s="1">
        <v>0</v>
      </c>
      <c r="S413" s="19">
        <v>408</v>
      </c>
      <c r="T413" s="83">
        <v>411</v>
      </c>
      <c r="U413" s="1">
        <v>1</v>
      </c>
      <c r="V413" s="1">
        <v>1</v>
      </c>
      <c r="W413" s="1">
        <v>1</v>
      </c>
      <c r="X413" s="1">
        <v>1</v>
      </c>
      <c r="Z413" s="88">
        <v>42598</v>
      </c>
      <c r="AA413" s="17" t="s">
        <v>1599</v>
      </c>
      <c r="AB413" s="17">
        <v>0</v>
      </c>
      <c r="AC413" s="1">
        <v>25.72</v>
      </c>
      <c r="AD413" s="1">
        <v>2</v>
      </c>
      <c r="AE413" s="20" t="s">
        <v>298</v>
      </c>
      <c r="AF413" s="16"/>
      <c r="AG413" s="16" t="s">
        <v>235</v>
      </c>
      <c r="AH413" s="16">
        <v>1</v>
      </c>
      <c r="AI413" s="21">
        <v>1</v>
      </c>
      <c r="AJ413" s="16">
        <v>1.7</v>
      </c>
      <c r="AK413" s="17">
        <v>1.7</v>
      </c>
      <c r="AL413" s="22">
        <v>1</v>
      </c>
      <c r="AM413" s="1">
        <v>1</v>
      </c>
      <c r="AN413" s="1">
        <v>1</v>
      </c>
      <c r="AO413" s="1">
        <v>0</v>
      </c>
      <c r="AP413" s="1">
        <v>0</v>
      </c>
      <c r="AQ413" s="17">
        <v>1</v>
      </c>
      <c r="AR413" s="1">
        <v>1</v>
      </c>
      <c r="AS413" s="1">
        <v>1</v>
      </c>
      <c r="AT413" s="17" t="s">
        <v>246</v>
      </c>
      <c r="AU413" s="17">
        <v>1</v>
      </c>
      <c r="AV413" s="17">
        <v>1</v>
      </c>
      <c r="AW413" s="1">
        <v>0</v>
      </c>
      <c r="AX413" s="1">
        <v>1</v>
      </c>
      <c r="AY413" s="1">
        <v>1</v>
      </c>
      <c r="AZ413" s="1">
        <v>1</v>
      </c>
      <c r="BA413" s="1">
        <v>1</v>
      </c>
      <c r="BB413" s="107">
        <v>1</v>
      </c>
      <c r="BC413" s="22">
        <v>0</v>
      </c>
      <c r="BD413" s="22">
        <v>1</v>
      </c>
      <c r="BE413" s="22"/>
      <c r="BF413" s="1">
        <v>1</v>
      </c>
      <c r="BG413" s="1">
        <v>1</v>
      </c>
      <c r="BH413" s="17">
        <v>1</v>
      </c>
      <c r="BI413" s="1">
        <v>0</v>
      </c>
      <c r="BJ413" s="17">
        <v>0</v>
      </c>
      <c r="BK413" s="23">
        <v>1</v>
      </c>
      <c r="BL413" s="1">
        <v>0</v>
      </c>
      <c r="BM413" s="1">
        <v>0</v>
      </c>
      <c r="BN413" s="1">
        <v>1</v>
      </c>
      <c r="BO413" s="1">
        <v>0</v>
      </c>
      <c r="BP413" s="1">
        <v>1</v>
      </c>
      <c r="BQ413" s="1">
        <v>1</v>
      </c>
      <c r="BR413" s="1">
        <v>7.43</v>
      </c>
      <c r="BS413" s="1">
        <v>1</v>
      </c>
      <c r="BT413" s="1">
        <v>2</v>
      </c>
      <c r="BU413" s="1">
        <v>2</v>
      </c>
      <c r="BV413" s="1">
        <v>0.372</v>
      </c>
      <c r="BW413" s="1">
        <v>3.61</v>
      </c>
      <c r="BX413" s="17">
        <v>1</v>
      </c>
      <c r="BY413" s="1">
        <v>2</v>
      </c>
      <c r="BZ413" s="1">
        <v>61.7</v>
      </c>
      <c r="CA413" s="1">
        <v>139</v>
      </c>
      <c r="CB413" s="24">
        <v>2</v>
      </c>
      <c r="CC413" s="24">
        <v>32</v>
      </c>
      <c r="CD413" s="48">
        <f t="shared" si="192"/>
        <v>0.64</v>
      </c>
      <c r="CE413" s="48">
        <v>1</v>
      </c>
      <c r="CF413" s="25" t="s">
        <v>237</v>
      </c>
      <c r="CG413" s="1" t="s">
        <v>1600</v>
      </c>
      <c r="CH413" s="1">
        <v>0</v>
      </c>
      <c r="CI413" s="1" t="s">
        <v>237</v>
      </c>
      <c r="CJ413" s="1">
        <v>0</v>
      </c>
      <c r="CK413" s="1">
        <v>45</v>
      </c>
      <c r="CL413" s="1">
        <f t="shared" si="200"/>
        <v>0.9</v>
      </c>
      <c r="CM413" s="22">
        <v>14.6</v>
      </c>
      <c r="CN413" s="17">
        <v>1</v>
      </c>
      <c r="CO413" s="1">
        <v>57.8</v>
      </c>
      <c r="CP413" s="1">
        <v>2</v>
      </c>
      <c r="CQ413" s="1">
        <f t="shared" si="191"/>
        <v>5.78</v>
      </c>
      <c r="CR413" s="1">
        <v>1.28</v>
      </c>
      <c r="CS413" s="1">
        <f t="shared" si="193"/>
        <v>12.8</v>
      </c>
      <c r="CT413" s="22">
        <v>2</v>
      </c>
      <c r="CU413" s="22">
        <v>36</v>
      </c>
      <c r="CV413" s="107">
        <v>2</v>
      </c>
      <c r="CW413" s="22">
        <v>43.3</v>
      </c>
      <c r="CX413" s="26">
        <f t="shared" si="182"/>
        <v>1.63648789635337</v>
      </c>
      <c r="CY413" s="27">
        <f t="shared" si="183"/>
        <v>1.08008201159322</v>
      </c>
      <c r="CZ413" s="26">
        <f t="shared" si="184"/>
        <v>3.06</v>
      </c>
      <c r="DA413" s="28">
        <f t="shared" si="185"/>
        <v>-1.97991798840678</v>
      </c>
      <c r="DB413" s="22">
        <v>2</v>
      </c>
      <c r="DC413" s="1">
        <v>1</v>
      </c>
      <c r="DD413" s="17">
        <v>2</v>
      </c>
      <c r="DE413" s="29">
        <f t="shared" si="195"/>
        <v>0</v>
      </c>
      <c r="DF413" s="29">
        <v>0</v>
      </c>
      <c r="DG413" s="1">
        <v>21</v>
      </c>
      <c r="DH413" s="1">
        <f t="shared" si="194"/>
        <v>2.1</v>
      </c>
      <c r="DI413" s="1">
        <v>38</v>
      </c>
      <c r="DJ413" s="1">
        <f t="shared" si="186"/>
        <v>3.8</v>
      </c>
      <c r="DK413" s="1">
        <v>3</v>
      </c>
      <c r="DL413" s="1">
        <v>110</v>
      </c>
      <c r="DM413" s="1">
        <v>40</v>
      </c>
      <c r="DN413" s="1">
        <f t="shared" si="201"/>
        <v>4</v>
      </c>
      <c r="DO413" s="1">
        <v>3785</v>
      </c>
      <c r="DP413" s="1">
        <v>1</v>
      </c>
      <c r="DQ413" s="1">
        <f t="shared" si="202"/>
        <v>3.785</v>
      </c>
      <c r="DR413" s="1">
        <v>81</v>
      </c>
      <c r="DS413" s="25">
        <v>4.8</v>
      </c>
      <c r="DT413" s="1" t="s">
        <v>308</v>
      </c>
      <c r="DU413" s="1">
        <v>2</v>
      </c>
      <c r="DV413" s="1">
        <v>7</v>
      </c>
      <c r="DW413" s="1">
        <v>2</v>
      </c>
      <c r="DX413" s="20">
        <v>2.9</v>
      </c>
      <c r="DY413" s="1">
        <v>69.3</v>
      </c>
      <c r="DZ413" s="30">
        <v>136</v>
      </c>
      <c r="EA413" s="1">
        <v>41</v>
      </c>
      <c r="EB413" s="1">
        <v>14.4</v>
      </c>
      <c r="EC413" s="1">
        <v>59.5</v>
      </c>
      <c r="ED413" s="1">
        <v>1.26</v>
      </c>
      <c r="EE413" s="1">
        <v>35</v>
      </c>
      <c r="EF413" s="1">
        <v>38</v>
      </c>
      <c r="EG413" s="26">
        <f t="shared" si="196"/>
        <v>1.57978359661681</v>
      </c>
      <c r="EH413" s="26">
        <f t="shared" si="197"/>
        <v>1.04265717376709</v>
      </c>
      <c r="EI413" s="1">
        <f t="shared" si="198"/>
        <v>2.975</v>
      </c>
      <c r="EJ413" s="28">
        <f t="shared" si="199"/>
        <v>-1.93234282623291</v>
      </c>
      <c r="EK413" s="22">
        <v>2</v>
      </c>
      <c r="EL413" s="1">
        <v>2</v>
      </c>
      <c r="EM413" s="1">
        <v>90</v>
      </c>
      <c r="EN413" s="1">
        <v>180</v>
      </c>
      <c r="EO413" s="1">
        <v>92</v>
      </c>
      <c r="EP413" s="1">
        <v>46</v>
      </c>
      <c r="EQ413" s="1">
        <v>3542</v>
      </c>
      <c r="ER413" s="25">
        <v>83</v>
      </c>
      <c r="ES413" s="23"/>
      <c r="ET413" s="1">
        <v>1</v>
      </c>
      <c r="EW413" s="30"/>
      <c r="FB413" s="1">
        <v>39</v>
      </c>
      <c r="FC413" s="1">
        <v>57.4</v>
      </c>
      <c r="FD413" s="1">
        <v>73</v>
      </c>
      <c r="FE413" s="1">
        <v>68</v>
      </c>
      <c r="FF413" s="1">
        <v>86</v>
      </c>
      <c r="FG413" s="1">
        <v>48</v>
      </c>
      <c r="FH413" s="1">
        <v>3555</v>
      </c>
      <c r="FK413" s="20">
        <v>38.7</v>
      </c>
      <c r="FL413" s="1">
        <v>37</v>
      </c>
      <c r="FM413" s="17"/>
      <c r="FN413" s="31">
        <v>1</v>
      </c>
      <c r="FO413" s="157">
        <v>1</v>
      </c>
      <c r="FP413" s="1">
        <v>0</v>
      </c>
      <c r="FQ413" s="1">
        <v>0</v>
      </c>
      <c r="FR413" s="1">
        <v>0</v>
      </c>
      <c r="FS413" s="1">
        <v>0</v>
      </c>
      <c r="FT413" s="1">
        <f t="shared" si="187"/>
        <v>0</v>
      </c>
      <c r="FU413" s="1">
        <v>0</v>
      </c>
      <c r="FV413" s="1">
        <f t="shared" si="188"/>
        <v>0</v>
      </c>
      <c r="FW413" s="1">
        <v>0</v>
      </c>
      <c r="FX413" s="1">
        <v>0</v>
      </c>
      <c r="FY413" s="17">
        <v>0</v>
      </c>
      <c r="FZ413" s="1">
        <v>0</v>
      </c>
      <c r="GB413" s="1">
        <v>0</v>
      </c>
      <c r="GC413" s="1">
        <v>0</v>
      </c>
      <c r="GD413" s="17">
        <v>0</v>
      </c>
      <c r="GE413" s="1">
        <v>0</v>
      </c>
      <c r="GG413" s="1">
        <v>0</v>
      </c>
      <c r="GH413" s="1">
        <v>1</v>
      </c>
      <c r="GI413" s="17">
        <v>0</v>
      </c>
      <c r="GJ413" s="1">
        <v>0</v>
      </c>
      <c r="GK413" s="1" t="s">
        <v>1601</v>
      </c>
      <c r="GL413" s="1">
        <v>1</v>
      </c>
      <c r="GM413" s="32">
        <v>0</v>
      </c>
      <c r="GN413" s="17">
        <v>0</v>
      </c>
      <c r="GO413" s="17">
        <v>0</v>
      </c>
      <c r="GP413" s="1">
        <v>0</v>
      </c>
      <c r="GQ413" s="1">
        <v>0</v>
      </c>
      <c r="GR413" s="1">
        <v>0</v>
      </c>
      <c r="GS413" s="1">
        <v>0</v>
      </c>
      <c r="GT413" s="32">
        <v>0</v>
      </c>
      <c r="GU413" s="32">
        <v>0</v>
      </c>
      <c r="GV413" s="1">
        <v>0</v>
      </c>
      <c r="GW413" s="1">
        <v>0</v>
      </c>
      <c r="GX413" s="157">
        <v>0</v>
      </c>
      <c r="GY413" s="17">
        <v>0</v>
      </c>
      <c r="GZ413" s="17">
        <v>0</v>
      </c>
      <c r="HA413" s="25">
        <v>0</v>
      </c>
      <c r="HB413" s="1">
        <v>0</v>
      </c>
      <c r="HC413" s="17">
        <v>0</v>
      </c>
      <c r="HD413" s="170">
        <v>0</v>
      </c>
      <c r="HE413" s="17">
        <v>0</v>
      </c>
      <c r="HF413" s="17">
        <v>0</v>
      </c>
      <c r="HG413" s="17">
        <v>0</v>
      </c>
      <c r="HH413" s="17">
        <v>0</v>
      </c>
      <c r="HI413" s="17">
        <v>0</v>
      </c>
      <c r="HL413" s="1" t="s">
        <v>1600</v>
      </c>
      <c r="HM413" s="1">
        <v>0</v>
      </c>
      <c r="HN413" s="1" t="s">
        <v>237</v>
      </c>
      <c r="HO413" s="1">
        <v>0</v>
      </c>
      <c r="HP413" s="1">
        <v>0</v>
      </c>
      <c r="HQ413" s="1">
        <v>0</v>
      </c>
      <c r="HR413" s="32">
        <v>0</v>
      </c>
      <c r="HS413" s="1">
        <v>0</v>
      </c>
      <c r="HT413" s="32">
        <v>0</v>
      </c>
      <c r="HU413" s="32">
        <v>0</v>
      </c>
      <c r="HW413" s="32">
        <v>0</v>
      </c>
      <c r="HX413" s="32">
        <v>0</v>
      </c>
      <c r="HY413" s="1">
        <f t="shared" si="189"/>
        <v>0</v>
      </c>
      <c r="HZ413" s="1">
        <v>0</v>
      </c>
      <c r="IA413" s="1">
        <f t="shared" si="190"/>
        <v>0</v>
      </c>
      <c r="IB413" s="1">
        <v>0</v>
      </c>
      <c r="IC413" s="1">
        <v>0</v>
      </c>
      <c r="ID413" s="23">
        <v>0</v>
      </c>
      <c r="IE413" s="23"/>
      <c r="IF413" s="23"/>
      <c r="IG413" s="36">
        <v>1</v>
      </c>
      <c r="IH413" s="37" t="s">
        <v>242</v>
      </c>
      <c r="II413" s="179">
        <v>0</v>
      </c>
      <c r="IJ413" s="1" t="s">
        <v>1602</v>
      </c>
      <c r="IK413" s="1" t="s">
        <v>509</v>
      </c>
      <c r="IL413" s="38" t="s">
        <v>242</v>
      </c>
      <c r="IM413" s="1">
        <v>0</v>
      </c>
      <c r="IN413" s="1">
        <v>0</v>
      </c>
      <c r="IO413" s="1">
        <v>3.11</v>
      </c>
      <c r="IP413" s="1">
        <v>0.155</v>
      </c>
      <c r="IQ413" s="1">
        <v>2.38</v>
      </c>
      <c r="IR413" s="1">
        <v>56.7</v>
      </c>
      <c r="IS413" s="1">
        <v>140</v>
      </c>
      <c r="IT413" s="1">
        <v>45</v>
      </c>
      <c r="IU413" s="1">
        <v>14.1</v>
      </c>
      <c r="IV413" s="1">
        <v>62.2</v>
      </c>
      <c r="IW413" s="1">
        <v>1.23</v>
      </c>
      <c r="IX413" s="1">
        <v>31</v>
      </c>
      <c r="IY413" s="1">
        <v>43.9</v>
      </c>
      <c r="IZ413" s="1">
        <v>21</v>
      </c>
      <c r="JA413" s="1">
        <v>33</v>
      </c>
      <c r="JB413" s="1">
        <v>91</v>
      </c>
      <c r="JC413" s="1">
        <v>34</v>
      </c>
      <c r="JD413" s="1">
        <v>4518</v>
      </c>
      <c r="JE413" s="23">
        <v>58</v>
      </c>
      <c r="JI413" s="38" t="s">
        <v>242</v>
      </c>
      <c r="JN413" s="23"/>
    </row>
    <row r="414" s="3" customFormat="1" ht="45" spans="2:274">
      <c r="B414" s="56"/>
      <c r="C414" s="56"/>
      <c r="E414" s="54">
        <v>2</v>
      </c>
      <c r="F414" s="49">
        <v>1</v>
      </c>
      <c r="G414" s="66">
        <v>2</v>
      </c>
      <c r="H414" s="3">
        <v>1</v>
      </c>
      <c r="I414" s="71">
        <v>53.0554654228351</v>
      </c>
      <c r="J414" s="47">
        <v>1</v>
      </c>
      <c r="K414" s="68">
        <f t="shared" si="181"/>
        <v>5.30554654228351</v>
      </c>
      <c r="L414" s="49">
        <v>3</v>
      </c>
      <c r="M414" s="79">
        <v>23498</v>
      </c>
      <c r="N414" s="3">
        <v>0</v>
      </c>
      <c r="O414" s="3">
        <v>0</v>
      </c>
      <c r="P414" s="3">
        <v>0</v>
      </c>
      <c r="Q414" s="3">
        <v>0</v>
      </c>
      <c r="R414" s="1">
        <v>0</v>
      </c>
      <c r="S414" s="19">
        <v>409</v>
      </c>
      <c r="T414" s="83">
        <v>412</v>
      </c>
      <c r="U414" s="3">
        <v>2</v>
      </c>
      <c r="V414" s="3">
        <v>2</v>
      </c>
      <c r="W414" s="1">
        <v>2</v>
      </c>
      <c r="X414" s="1">
        <v>1</v>
      </c>
      <c r="Z414" s="92">
        <v>42877</v>
      </c>
      <c r="AA414" s="3">
        <v>47</v>
      </c>
      <c r="AB414" s="3" t="s">
        <v>1603</v>
      </c>
      <c r="AC414" s="3">
        <v>26.44</v>
      </c>
      <c r="AD414" s="1">
        <v>2</v>
      </c>
      <c r="AE414" s="95" t="s">
        <v>295</v>
      </c>
      <c r="AF414" s="94"/>
      <c r="AG414" s="94" t="s">
        <v>235</v>
      </c>
      <c r="AH414" s="94">
        <v>1</v>
      </c>
      <c r="AI414" s="21">
        <v>1</v>
      </c>
      <c r="AJ414" s="94">
        <v>1.5</v>
      </c>
      <c r="AK414" s="66">
        <v>1.5</v>
      </c>
      <c r="AL414" s="22">
        <v>1</v>
      </c>
      <c r="AM414" s="3">
        <v>1</v>
      </c>
      <c r="AN414" s="3">
        <v>1</v>
      </c>
      <c r="AO414" s="3">
        <v>0</v>
      </c>
      <c r="AP414" s="3">
        <v>0</v>
      </c>
      <c r="AQ414" s="66">
        <v>1</v>
      </c>
      <c r="AR414" s="1">
        <v>1</v>
      </c>
      <c r="AS414" s="66">
        <v>1</v>
      </c>
      <c r="AT414" s="66" t="s">
        <v>246</v>
      </c>
      <c r="AU414" s="17">
        <v>1</v>
      </c>
      <c r="AV414" s="17">
        <v>1</v>
      </c>
      <c r="AW414" s="3">
        <v>0</v>
      </c>
      <c r="AX414" s="3">
        <v>1</v>
      </c>
      <c r="AY414" s="3">
        <v>1</v>
      </c>
      <c r="AZ414" s="3">
        <v>1</v>
      </c>
      <c r="BA414" s="1">
        <v>1</v>
      </c>
      <c r="BB414" s="66">
        <v>1</v>
      </c>
      <c r="BC414" s="22">
        <v>0</v>
      </c>
      <c r="BD414" s="3">
        <v>1</v>
      </c>
      <c r="BF414" s="3">
        <v>1</v>
      </c>
      <c r="BG414" s="3">
        <v>1</v>
      </c>
      <c r="BH414" s="17">
        <v>1</v>
      </c>
      <c r="BI414" s="3">
        <v>0</v>
      </c>
      <c r="BJ414" s="66">
        <v>0</v>
      </c>
      <c r="BK414" s="118">
        <v>1</v>
      </c>
      <c r="BL414" s="3">
        <v>0</v>
      </c>
      <c r="BM414" s="3">
        <v>0</v>
      </c>
      <c r="BN414" s="3">
        <v>1</v>
      </c>
      <c r="BO414" s="3">
        <v>0</v>
      </c>
      <c r="BP414" s="1">
        <v>1</v>
      </c>
      <c r="BQ414" s="66">
        <v>1</v>
      </c>
      <c r="BR414" s="3">
        <v>2.42</v>
      </c>
      <c r="BS414" s="1">
        <v>1</v>
      </c>
      <c r="BT414" s="1">
        <v>1</v>
      </c>
      <c r="BU414" s="66">
        <v>1</v>
      </c>
      <c r="BV414" s="3">
        <v>0.121</v>
      </c>
      <c r="BW414" s="3">
        <v>2.77</v>
      </c>
      <c r="BX414" s="17">
        <v>1</v>
      </c>
      <c r="BY414" s="1">
        <v>1</v>
      </c>
      <c r="BZ414" s="3">
        <v>53</v>
      </c>
      <c r="CA414" s="3">
        <v>138</v>
      </c>
      <c r="CB414" s="24">
        <v>2</v>
      </c>
      <c r="CC414" s="3">
        <v>47</v>
      </c>
      <c r="CD414" s="48">
        <f t="shared" si="192"/>
        <v>0.94</v>
      </c>
      <c r="CE414" s="48">
        <v>1</v>
      </c>
      <c r="CF414" s="129">
        <v>0</v>
      </c>
      <c r="CG414" s="3">
        <v>0</v>
      </c>
      <c r="CH414" s="3">
        <v>0</v>
      </c>
      <c r="CI414" s="3">
        <v>0</v>
      </c>
      <c r="CJ414" s="3" t="s">
        <v>623</v>
      </c>
      <c r="CK414" s="3">
        <v>47</v>
      </c>
      <c r="CL414" s="1">
        <f t="shared" si="200"/>
        <v>0.94</v>
      </c>
      <c r="CM414" s="3">
        <v>13.6</v>
      </c>
      <c r="CN414" s="17">
        <v>1</v>
      </c>
      <c r="CO414" s="3">
        <v>61.6</v>
      </c>
      <c r="CP414" s="1">
        <v>3</v>
      </c>
      <c r="CQ414" s="1">
        <f t="shared" si="191"/>
        <v>6.16</v>
      </c>
      <c r="CR414" s="3">
        <v>1.19</v>
      </c>
      <c r="CS414" s="1">
        <f t="shared" si="193"/>
        <v>11.9</v>
      </c>
      <c r="CT414" s="107">
        <v>1</v>
      </c>
      <c r="CU414" s="3">
        <v>28</v>
      </c>
      <c r="CV414" s="22">
        <v>1</v>
      </c>
      <c r="CW414" s="3">
        <v>38.6</v>
      </c>
      <c r="CX414" s="26">
        <f t="shared" si="182"/>
        <v>1.58658730467175</v>
      </c>
      <c r="CY414" s="27">
        <f t="shared" si="183"/>
        <v>1.04714762108336</v>
      </c>
      <c r="CZ414" s="26">
        <f t="shared" si="184"/>
        <v>2.38</v>
      </c>
      <c r="DA414" s="28">
        <f t="shared" si="185"/>
        <v>-1.33285237891664</v>
      </c>
      <c r="DB414" s="22">
        <v>3</v>
      </c>
      <c r="DC414" s="1">
        <v>2</v>
      </c>
      <c r="DD414" s="66">
        <v>2</v>
      </c>
      <c r="DE414" s="29">
        <f t="shared" si="195"/>
        <v>-1</v>
      </c>
      <c r="DF414" s="29">
        <v>0</v>
      </c>
      <c r="DG414" s="3">
        <v>36</v>
      </c>
      <c r="DH414" s="1">
        <f t="shared" si="194"/>
        <v>3.6</v>
      </c>
      <c r="DI414" s="3">
        <v>33</v>
      </c>
      <c r="DJ414" s="1">
        <f t="shared" si="186"/>
        <v>3.3</v>
      </c>
      <c r="DK414" s="17">
        <v>2</v>
      </c>
      <c r="DL414" s="3">
        <v>80</v>
      </c>
      <c r="DM414" s="3">
        <v>35</v>
      </c>
      <c r="DN414" s="1">
        <f t="shared" si="201"/>
        <v>3.5</v>
      </c>
      <c r="DO414" s="3">
        <v>4347</v>
      </c>
      <c r="DP414" s="1">
        <v>2</v>
      </c>
      <c r="DQ414" s="1">
        <f t="shared" si="202"/>
        <v>4.347</v>
      </c>
      <c r="DR414" s="3">
        <v>80</v>
      </c>
      <c r="DS414" s="129">
        <v>5.1</v>
      </c>
      <c r="DT414" s="3" t="s">
        <v>584</v>
      </c>
      <c r="DU414" s="3">
        <v>2</v>
      </c>
      <c r="DV414" s="3">
        <v>8</v>
      </c>
      <c r="DW414" s="1">
        <v>2</v>
      </c>
      <c r="DX414" s="95">
        <v>3.81</v>
      </c>
      <c r="DY414" s="3">
        <v>68</v>
      </c>
      <c r="DZ414" s="30">
        <v>121</v>
      </c>
      <c r="EA414" s="3">
        <v>47</v>
      </c>
      <c r="EB414" s="3">
        <v>14.2</v>
      </c>
      <c r="EC414" s="3">
        <v>56.4</v>
      </c>
      <c r="ED414" s="3">
        <v>1.24</v>
      </c>
      <c r="EE414" s="3">
        <v>34</v>
      </c>
      <c r="EF414" s="3">
        <v>50.1</v>
      </c>
      <c r="EG414" s="26">
        <f t="shared" si="196"/>
        <v>1.69983772586725</v>
      </c>
      <c r="EH414" s="26">
        <f t="shared" si="197"/>
        <v>1.12189289907238</v>
      </c>
      <c r="EI414" s="1">
        <f t="shared" si="198"/>
        <v>2.89</v>
      </c>
      <c r="EJ414" s="28">
        <f t="shared" si="199"/>
        <v>-1.76810710092762</v>
      </c>
      <c r="EK414" s="22">
        <v>2</v>
      </c>
      <c r="EL414" s="1">
        <v>2</v>
      </c>
      <c r="EM414" s="3">
        <v>106</v>
      </c>
      <c r="EN414" s="3">
        <v>175</v>
      </c>
      <c r="EO414" s="3">
        <v>61</v>
      </c>
      <c r="EP414" s="3">
        <v>29</v>
      </c>
      <c r="EQ414" s="3">
        <v>3811</v>
      </c>
      <c r="ER414" s="129">
        <v>74</v>
      </c>
      <c r="ES414" s="118"/>
      <c r="ET414" s="3">
        <v>1</v>
      </c>
      <c r="EU414" s="3">
        <v>3.34</v>
      </c>
      <c r="EV414" s="3">
        <v>75.4</v>
      </c>
      <c r="EW414" s="30">
        <v>102</v>
      </c>
      <c r="EX414" s="3">
        <v>46</v>
      </c>
      <c r="EY414" s="3">
        <v>14.1</v>
      </c>
      <c r="EZ414" s="3">
        <v>57.2</v>
      </c>
      <c r="FA414" s="3">
        <v>1.23</v>
      </c>
      <c r="FB414" s="3">
        <v>34</v>
      </c>
      <c r="FC414" s="3">
        <v>26.8</v>
      </c>
      <c r="FD414" s="3">
        <v>49</v>
      </c>
      <c r="FE414" s="3">
        <v>25</v>
      </c>
      <c r="FF414" s="3">
        <v>55</v>
      </c>
      <c r="FG414" s="3">
        <v>26</v>
      </c>
      <c r="FH414" s="3">
        <v>2625</v>
      </c>
      <c r="FI414" s="3">
        <v>84</v>
      </c>
      <c r="FK414" s="95">
        <v>39.4</v>
      </c>
      <c r="FL414" s="3">
        <v>36.8</v>
      </c>
      <c r="FM414" s="17"/>
      <c r="FN414" s="31">
        <v>1</v>
      </c>
      <c r="FO414" s="157">
        <v>1</v>
      </c>
      <c r="FP414" s="3">
        <v>2</v>
      </c>
      <c r="FQ414" s="1">
        <v>1</v>
      </c>
      <c r="FR414" s="3" t="s">
        <v>596</v>
      </c>
      <c r="FS414" s="1">
        <v>0</v>
      </c>
      <c r="FT414" s="1">
        <f t="shared" si="187"/>
        <v>0</v>
      </c>
      <c r="FU414" s="66">
        <v>1</v>
      </c>
      <c r="FV414" s="1">
        <f t="shared" si="188"/>
        <v>1</v>
      </c>
      <c r="FW414" s="3">
        <v>1</v>
      </c>
      <c r="FX414" s="1">
        <v>0</v>
      </c>
      <c r="FY414" s="17">
        <v>0</v>
      </c>
      <c r="FZ414" s="1">
        <v>0</v>
      </c>
      <c r="GA414" s="17"/>
      <c r="GB414" s="1">
        <v>0</v>
      </c>
      <c r="GC414" s="17">
        <v>0</v>
      </c>
      <c r="GD414" s="17">
        <v>0</v>
      </c>
      <c r="GE414" s="1">
        <v>0</v>
      </c>
      <c r="GF414" s="17"/>
      <c r="GG414" s="1">
        <v>0</v>
      </c>
      <c r="GH414" s="17">
        <v>0</v>
      </c>
      <c r="GI414" s="17">
        <v>1</v>
      </c>
      <c r="GJ414" s="1">
        <v>0</v>
      </c>
      <c r="GK414" s="3" t="s">
        <v>1604</v>
      </c>
      <c r="GL414" s="33">
        <v>0</v>
      </c>
      <c r="GM414" s="32">
        <v>0</v>
      </c>
      <c r="GN414" s="17">
        <v>0</v>
      </c>
      <c r="GO414" s="3">
        <v>1</v>
      </c>
      <c r="GP414" s="1">
        <v>1</v>
      </c>
      <c r="GQ414" s="33" t="s">
        <v>1605</v>
      </c>
      <c r="GR414" s="3">
        <v>1</v>
      </c>
      <c r="GS414" s="3">
        <v>2</v>
      </c>
      <c r="GT414" s="172">
        <v>1</v>
      </c>
      <c r="GU414" s="172">
        <v>0</v>
      </c>
      <c r="GV414" s="3">
        <v>0</v>
      </c>
      <c r="GW414" s="3">
        <v>0</v>
      </c>
      <c r="GX414" s="157">
        <v>0</v>
      </c>
      <c r="GY414" s="3">
        <v>0</v>
      </c>
      <c r="GZ414" s="17">
        <v>0</v>
      </c>
      <c r="HA414" s="129" t="s">
        <v>1606</v>
      </c>
      <c r="HB414" s="3" t="s">
        <v>1094</v>
      </c>
      <c r="HC414" s="15">
        <v>1</v>
      </c>
      <c r="HD414" s="170">
        <v>1</v>
      </c>
      <c r="HE414" s="17">
        <v>0</v>
      </c>
      <c r="HF414" s="17">
        <v>0</v>
      </c>
      <c r="HG414" s="17">
        <v>0</v>
      </c>
      <c r="HH414" s="3">
        <v>1</v>
      </c>
      <c r="HI414" s="3">
        <v>0</v>
      </c>
      <c r="HJ414" s="66" t="s">
        <v>1607</v>
      </c>
      <c r="HL414" s="3">
        <v>0</v>
      </c>
      <c r="HM414" s="3">
        <v>0</v>
      </c>
      <c r="HN414" s="3">
        <v>0</v>
      </c>
      <c r="HO414" s="3" t="s">
        <v>623</v>
      </c>
      <c r="HP414" s="3">
        <v>0</v>
      </c>
      <c r="HQ414" s="3">
        <v>0</v>
      </c>
      <c r="HR414" s="32">
        <v>0</v>
      </c>
      <c r="HS414" s="1">
        <v>0</v>
      </c>
      <c r="HT414" s="32">
        <v>0</v>
      </c>
      <c r="HU414" s="32">
        <v>0</v>
      </c>
      <c r="HV414" s="1"/>
      <c r="HW414" s="32">
        <v>0</v>
      </c>
      <c r="HX414" s="32">
        <v>0</v>
      </c>
      <c r="HY414" s="1">
        <f t="shared" si="189"/>
        <v>1</v>
      </c>
      <c r="HZ414" s="1">
        <v>1</v>
      </c>
      <c r="IA414" s="1">
        <f t="shared" si="190"/>
        <v>1</v>
      </c>
      <c r="IB414" s="1">
        <v>1</v>
      </c>
      <c r="IC414" s="3">
        <v>0</v>
      </c>
      <c r="ID414" s="118">
        <v>0</v>
      </c>
      <c r="IE414" s="118"/>
      <c r="IF414" s="118"/>
      <c r="IG414" s="115">
        <v>1</v>
      </c>
      <c r="IH414" s="118" t="s">
        <v>242</v>
      </c>
      <c r="II414" s="179">
        <v>0</v>
      </c>
      <c r="IJ414" s="3" t="s">
        <v>1608</v>
      </c>
      <c r="IK414" s="3" t="s">
        <v>365</v>
      </c>
      <c r="JE414" s="118"/>
      <c r="JN414" s="118"/>
    </row>
    <row r="415" s="1" customFormat="1" ht="30" spans="1:274">
      <c r="A415" s="17">
        <v>241</v>
      </c>
      <c r="B415" s="48">
        <v>3001122104</v>
      </c>
      <c r="C415" s="48" t="s">
        <v>1609</v>
      </c>
      <c r="E415" s="49">
        <v>3</v>
      </c>
      <c r="F415" s="49">
        <v>2</v>
      </c>
      <c r="G415" s="17">
        <v>3</v>
      </c>
      <c r="H415" s="1">
        <v>2</v>
      </c>
      <c r="I415" s="71">
        <v>80.2115189616711</v>
      </c>
      <c r="J415" s="47">
        <v>2</v>
      </c>
      <c r="K415" s="68">
        <f t="shared" si="181"/>
        <v>8.02115189616711</v>
      </c>
      <c r="L415" s="49">
        <v>5</v>
      </c>
      <c r="M415" s="78">
        <v>13302</v>
      </c>
      <c r="N415" s="1">
        <v>1</v>
      </c>
      <c r="O415" s="1">
        <v>1</v>
      </c>
      <c r="P415" s="1">
        <v>0</v>
      </c>
      <c r="Q415" s="1">
        <v>0</v>
      </c>
      <c r="R415" s="1">
        <v>0</v>
      </c>
      <c r="S415" s="19">
        <v>410</v>
      </c>
      <c r="T415" s="83">
        <v>413</v>
      </c>
      <c r="U415" s="1">
        <v>1</v>
      </c>
      <c r="V415" s="1">
        <v>1</v>
      </c>
      <c r="W415" s="1">
        <v>1</v>
      </c>
      <c r="X415" s="1">
        <v>1</v>
      </c>
      <c r="Z415" s="88">
        <v>42600</v>
      </c>
      <c r="AA415" s="17">
        <v>86</v>
      </c>
      <c r="AB415" s="17">
        <v>0</v>
      </c>
      <c r="AC415" s="1">
        <v>24.99</v>
      </c>
      <c r="AD415" s="1">
        <v>2</v>
      </c>
      <c r="AE415" s="20" t="s">
        <v>245</v>
      </c>
      <c r="AF415" s="16"/>
      <c r="AG415" s="16" t="s">
        <v>235</v>
      </c>
      <c r="AH415" s="16">
        <v>1</v>
      </c>
      <c r="AI415" s="21">
        <v>1</v>
      </c>
      <c r="AJ415" s="16">
        <v>2.9</v>
      </c>
      <c r="AK415" s="17">
        <v>2.9</v>
      </c>
      <c r="AL415" s="107">
        <v>2</v>
      </c>
      <c r="AM415" s="1">
        <v>1</v>
      </c>
      <c r="AN415" s="1">
        <v>1</v>
      </c>
      <c r="AO415" s="1" t="s">
        <v>1610</v>
      </c>
      <c r="AP415" s="1">
        <v>0</v>
      </c>
      <c r="AQ415" s="17">
        <v>5</v>
      </c>
      <c r="AR415" s="3">
        <v>3</v>
      </c>
      <c r="AS415" s="3">
        <v>2</v>
      </c>
      <c r="AT415" s="17" t="s">
        <v>285</v>
      </c>
      <c r="AU415" s="3">
        <v>3</v>
      </c>
      <c r="AV415" s="3">
        <v>2</v>
      </c>
      <c r="AW415" s="1">
        <v>0</v>
      </c>
      <c r="AX415" s="1">
        <v>1</v>
      </c>
      <c r="AY415" s="1">
        <v>1</v>
      </c>
      <c r="AZ415" s="1">
        <v>1</v>
      </c>
      <c r="BA415" s="1">
        <v>1</v>
      </c>
      <c r="BB415" s="107">
        <v>1</v>
      </c>
      <c r="BC415" s="22">
        <v>0</v>
      </c>
      <c r="BD415" s="22">
        <v>0</v>
      </c>
      <c r="BE415" s="22"/>
      <c r="BF415" s="1">
        <v>1</v>
      </c>
      <c r="BG415" s="1">
        <v>1</v>
      </c>
      <c r="BH415" s="17">
        <v>1</v>
      </c>
      <c r="BI415" s="1">
        <v>0</v>
      </c>
      <c r="BJ415" s="17">
        <v>0</v>
      </c>
      <c r="BK415" s="23">
        <v>1</v>
      </c>
      <c r="BL415" s="1">
        <v>0</v>
      </c>
      <c r="BM415" s="1">
        <v>0</v>
      </c>
      <c r="BN415" s="1">
        <v>1</v>
      </c>
      <c r="BO415" s="1">
        <v>0</v>
      </c>
      <c r="BP415" s="1">
        <v>1</v>
      </c>
      <c r="BQ415" s="1">
        <v>1</v>
      </c>
      <c r="BR415" s="1">
        <v>3.14</v>
      </c>
      <c r="BS415" s="1">
        <v>1</v>
      </c>
      <c r="BT415" s="1">
        <v>1</v>
      </c>
      <c r="BU415" s="1">
        <v>1</v>
      </c>
      <c r="BV415" s="1">
        <v>0.157</v>
      </c>
      <c r="BW415" s="1">
        <v>3.74</v>
      </c>
      <c r="BX415" s="17">
        <v>1</v>
      </c>
      <c r="BY415" s="1">
        <v>2</v>
      </c>
      <c r="BZ415" s="1">
        <v>60.7</v>
      </c>
      <c r="CA415" s="1">
        <v>134</v>
      </c>
      <c r="CB415" s="24">
        <v>2</v>
      </c>
      <c r="CC415" s="24">
        <v>86</v>
      </c>
      <c r="CD415" s="48">
        <f t="shared" si="192"/>
        <v>1.72</v>
      </c>
      <c r="CE415" s="48">
        <v>2</v>
      </c>
      <c r="CF415" s="25">
        <v>0</v>
      </c>
      <c r="CG415" s="17">
        <v>0</v>
      </c>
      <c r="CH415" s="17">
        <v>0</v>
      </c>
      <c r="CI415" s="17">
        <v>0</v>
      </c>
      <c r="CJ415" s="17">
        <v>0</v>
      </c>
      <c r="CK415" s="17">
        <v>86</v>
      </c>
      <c r="CL415" s="1">
        <f t="shared" si="200"/>
        <v>1.72</v>
      </c>
      <c r="CM415" s="22">
        <v>12.9</v>
      </c>
      <c r="CN415" s="17">
        <v>1</v>
      </c>
      <c r="CO415" s="1">
        <v>74.8</v>
      </c>
      <c r="CP415" s="17">
        <v>4</v>
      </c>
      <c r="CQ415" s="1">
        <f t="shared" si="191"/>
        <v>7.48</v>
      </c>
      <c r="CR415" s="1">
        <v>1.13</v>
      </c>
      <c r="CS415" s="1">
        <f t="shared" si="193"/>
        <v>11.3</v>
      </c>
      <c r="CT415" s="107">
        <v>1</v>
      </c>
      <c r="CU415" s="22">
        <v>43</v>
      </c>
      <c r="CV415" s="107">
        <v>2</v>
      </c>
      <c r="CW415" s="22">
        <v>29.2</v>
      </c>
      <c r="CX415" s="26">
        <f t="shared" si="182"/>
        <v>1.46538285144842</v>
      </c>
      <c r="CY415" s="27">
        <f t="shared" si="183"/>
        <v>0.967152681955956</v>
      </c>
      <c r="CZ415" s="26">
        <f t="shared" si="184"/>
        <v>3.655</v>
      </c>
      <c r="DA415" s="28">
        <f t="shared" si="185"/>
        <v>-2.68784731804404</v>
      </c>
      <c r="DB415" s="107">
        <v>1</v>
      </c>
      <c r="DC415" s="1">
        <v>1</v>
      </c>
      <c r="DD415" s="17">
        <v>2</v>
      </c>
      <c r="DE415" s="29">
        <f t="shared" si="195"/>
        <v>1</v>
      </c>
      <c r="DF415" s="141">
        <v>1</v>
      </c>
      <c r="DG415" s="1">
        <v>18</v>
      </c>
      <c r="DH415" s="1">
        <f t="shared" si="194"/>
        <v>1.8</v>
      </c>
      <c r="DI415" s="1">
        <v>35</v>
      </c>
      <c r="DJ415" s="1">
        <f t="shared" si="186"/>
        <v>3.5</v>
      </c>
      <c r="DK415" s="17">
        <v>2</v>
      </c>
      <c r="DL415" s="1">
        <v>69</v>
      </c>
      <c r="DM415" s="1">
        <v>27</v>
      </c>
      <c r="DN415" s="1">
        <f t="shared" si="201"/>
        <v>2.7</v>
      </c>
      <c r="DO415" s="1">
        <v>4752</v>
      </c>
      <c r="DP415" s="1">
        <v>2</v>
      </c>
      <c r="DQ415" s="1">
        <f t="shared" si="202"/>
        <v>4.752</v>
      </c>
      <c r="DR415" s="1">
        <v>80</v>
      </c>
      <c r="DS415" s="25">
        <v>4.8</v>
      </c>
      <c r="DT415" s="1" t="s">
        <v>241</v>
      </c>
      <c r="DU415" s="1">
        <v>1</v>
      </c>
      <c r="DV415" s="1">
        <v>5</v>
      </c>
      <c r="DW415" s="1">
        <v>1</v>
      </c>
      <c r="DX415" s="20">
        <v>4.95</v>
      </c>
      <c r="DY415" s="1">
        <v>74.7</v>
      </c>
      <c r="DZ415" s="30">
        <v>130</v>
      </c>
      <c r="EA415" s="1">
        <v>59</v>
      </c>
      <c r="EB415" s="1">
        <v>13.2</v>
      </c>
      <c r="EC415" s="1">
        <v>71.3</v>
      </c>
      <c r="ED415" s="1">
        <v>1.15</v>
      </c>
      <c r="EE415" s="1">
        <v>35</v>
      </c>
      <c r="EF415" s="1">
        <v>36</v>
      </c>
      <c r="EG415" s="26">
        <f t="shared" si="196"/>
        <v>1.55630250076729</v>
      </c>
      <c r="EH415" s="26">
        <f t="shared" si="197"/>
        <v>1.02715965050641</v>
      </c>
      <c r="EI415" s="1">
        <f t="shared" si="198"/>
        <v>2.975</v>
      </c>
      <c r="EJ415" s="28">
        <f t="shared" si="199"/>
        <v>-1.94784034949359</v>
      </c>
      <c r="EK415" s="22">
        <v>2</v>
      </c>
      <c r="EL415" s="1">
        <v>2</v>
      </c>
      <c r="EM415" s="1">
        <v>105</v>
      </c>
      <c r="EN415" s="1">
        <v>269</v>
      </c>
      <c r="EO415" s="1">
        <v>67</v>
      </c>
      <c r="EP415" s="1">
        <v>24</v>
      </c>
      <c r="EQ415" s="1">
        <v>4261</v>
      </c>
      <c r="ER415" s="25">
        <v>73</v>
      </c>
      <c r="ES415" s="23"/>
      <c r="ET415" s="1">
        <v>1</v>
      </c>
      <c r="EU415" s="1">
        <v>5.11</v>
      </c>
      <c r="EV415" s="1">
        <v>69.7</v>
      </c>
      <c r="EW415" s="30">
        <v>136</v>
      </c>
      <c r="EX415" s="1">
        <v>67</v>
      </c>
      <c r="FB415" s="1">
        <v>39</v>
      </c>
      <c r="FC415" s="1">
        <v>30.1</v>
      </c>
      <c r="FD415" s="1">
        <v>68</v>
      </c>
      <c r="FE415" s="1">
        <v>78</v>
      </c>
      <c r="FF415" s="1">
        <v>79</v>
      </c>
      <c r="FG415" s="1">
        <v>29</v>
      </c>
      <c r="FH415" s="1">
        <v>4475</v>
      </c>
      <c r="FI415" s="1">
        <v>77</v>
      </c>
      <c r="FK415" s="20">
        <v>37</v>
      </c>
      <c r="FL415" s="1">
        <v>36.4</v>
      </c>
      <c r="FN415" s="31">
        <v>0</v>
      </c>
      <c r="FO415" s="32">
        <v>0</v>
      </c>
      <c r="FP415" s="1">
        <v>0</v>
      </c>
      <c r="FQ415" s="1">
        <v>0</v>
      </c>
      <c r="FR415" s="1">
        <v>0</v>
      </c>
      <c r="FS415" s="1">
        <v>0</v>
      </c>
      <c r="FT415" s="1">
        <f t="shared" si="187"/>
        <v>0</v>
      </c>
      <c r="FU415" s="1">
        <v>0</v>
      </c>
      <c r="FV415" s="1">
        <f t="shared" si="188"/>
        <v>0</v>
      </c>
      <c r="FW415" s="1">
        <v>0</v>
      </c>
      <c r="FX415" s="1">
        <v>0</v>
      </c>
      <c r="FY415" s="17">
        <v>0</v>
      </c>
      <c r="FZ415" s="1">
        <v>0</v>
      </c>
      <c r="GB415" s="1">
        <v>0</v>
      </c>
      <c r="GC415" s="1">
        <v>0</v>
      </c>
      <c r="GD415" s="17">
        <v>0</v>
      </c>
      <c r="GE415" s="1">
        <v>0</v>
      </c>
      <c r="GG415" s="1">
        <v>0</v>
      </c>
      <c r="GH415" s="1">
        <v>0</v>
      </c>
      <c r="GI415" s="17">
        <v>0</v>
      </c>
      <c r="GJ415" s="1">
        <v>0</v>
      </c>
      <c r="GK415" s="1">
        <v>0</v>
      </c>
      <c r="GL415" s="1">
        <v>0</v>
      </c>
      <c r="GM415" s="32">
        <v>0</v>
      </c>
      <c r="GN415" s="17">
        <v>0</v>
      </c>
      <c r="GO415" s="17">
        <v>0</v>
      </c>
      <c r="GP415" s="1">
        <v>0</v>
      </c>
      <c r="GQ415" s="1">
        <v>0</v>
      </c>
      <c r="GR415" s="1">
        <v>0</v>
      </c>
      <c r="GS415" s="1">
        <v>0</v>
      </c>
      <c r="GT415" s="32">
        <v>0</v>
      </c>
      <c r="GU415" s="32">
        <v>0</v>
      </c>
      <c r="GV415" s="1">
        <v>0</v>
      </c>
      <c r="GW415" s="1">
        <v>0</v>
      </c>
      <c r="GX415" s="157">
        <v>0</v>
      </c>
      <c r="GY415" s="17">
        <v>0</v>
      </c>
      <c r="GZ415" s="17">
        <v>0</v>
      </c>
      <c r="HA415" s="25">
        <v>0</v>
      </c>
      <c r="HB415" s="1">
        <v>0</v>
      </c>
      <c r="HC415" s="17">
        <v>0</v>
      </c>
      <c r="HD415" s="170">
        <v>0</v>
      </c>
      <c r="HE415" s="17">
        <v>0</v>
      </c>
      <c r="HF415" s="17">
        <v>0</v>
      </c>
      <c r="HG415" s="17">
        <v>0</v>
      </c>
      <c r="HH415" s="17">
        <v>0</v>
      </c>
      <c r="HI415" s="17">
        <v>0</v>
      </c>
      <c r="HL415" s="1">
        <v>0</v>
      </c>
      <c r="HM415" s="1">
        <v>0</v>
      </c>
      <c r="HN415" s="1">
        <v>0</v>
      </c>
      <c r="HO415" s="1">
        <v>0</v>
      </c>
      <c r="HP415" s="1">
        <v>0</v>
      </c>
      <c r="HQ415" s="1">
        <v>0</v>
      </c>
      <c r="HR415" s="32">
        <v>0</v>
      </c>
      <c r="HS415" s="1">
        <v>0</v>
      </c>
      <c r="HT415" s="32">
        <v>0</v>
      </c>
      <c r="HU415" s="32">
        <v>0</v>
      </c>
      <c r="HW415" s="32">
        <v>0</v>
      </c>
      <c r="HX415" s="32">
        <v>0</v>
      </c>
      <c r="HY415" s="1">
        <f t="shared" si="189"/>
        <v>0</v>
      </c>
      <c r="HZ415" s="1">
        <v>0</v>
      </c>
      <c r="IA415" s="1">
        <f t="shared" si="190"/>
        <v>0</v>
      </c>
      <c r="IB415" s="1">
        <v>0</v>
      </c>
      <c r="IC415" s="1">
        <v>0</v>
      </c>
      <c r="ID415" s="23">
        <v>0</v>
      </c>
      <c r="IE415" s="23"/>
      <c r="IF415" s="23"/>
      <c r="IG415" s="36">
        <v>1</v>
      </c>
      <c r="IH415" s="37" t="s">
        <v>242</v>
      </c>
      <c r="II415" s="179">
        <v>0</v>
      </c>
      <c r="IJ415" s="1" t="s">
        <v>1611</v>
      </c>
      <c r="IK415" s="1" t="s">
        <v>509</v>
      </c>
      <c r="IL415" s="38" t="s">
        <v>242</v>
      </c>
      <c r="IM415" s="1">
        <v>0</v>
      </c>
      <c r="IN415" s="1">
        <v>0</v>
      </c>
      <c r="IO415" s="1">
        <v>2.69</v>
      </c>
      <c r="IQ415" s="1">
        <v>4.43</v>
      </c>
      <c r="IR415" s="1">
        <v>68.8</v>
      </c>
      <c r="IS415" s="1">
        <v>132</v>
      </c>
      <c r="IT415" s="1">
        <v>100</v>
      </c>
      <c r="IU415" s="1">
        <v>11.7</v>
      </c>
      <c r="IV415" s="1">
        <v>95</v>
      </c>
      <c r="IW415" s="1">
        <v>1.02</v>
      </c>
      <c r="IX415" s="1">
        <v>39</v>
      </c>
      <c r="IY415" s="1">
        <v>22</v>
      </c>
      <c r="IZ415" s="1">
        <v>10</v>
      </c>
      <c r="JA415" s="1">
        <v>21</v>
      </c>
      <c r="JB415" s="1">
        <v>77</v>
      </c>
      <c r="JC415" s="1">
        <v>32</v>
      </c>
      <c r="JD415" s="1">
        <v>4609</v>
      </c>
      <c r="JE415" s="23">
        <v>65</v>
      </c>
      <c r="JI415" s="38" t="s">
        <v>242</v>
      </c>
      <c r="JN415" s="23"/>
    </row>
    <row r="416" s="1" customFormat="1" ht="75" spans="1:274">
      <c r="A416" s="17">
        <v>242</v>
      </c>
      <c r="B416" s="48">
        <v>3001118690</v>
      </c>
      <c r="C416" s="48" t="s">
        <v>1612</v>
      </c>
      <c r="E416" s="49">
        <v>2</v>
      </c>
      <c r="F416" s="49">
        <v>1</v>
      </c>
      <c r="G416" s="17">
        <v>3</v>
      </c>
      <c r="H416" s="1">
        <v>2</v>
      </c>
      <c r="I416" s="71">
        <v>60.4633993088281</v>
      </c>
      <c r="J416" s="47">
        <v>2</v>
      </c>
      <c r="K416" s="68">
        <f t="shared" si="181"/>
        <v>6.04633993088281</v>
      </c>
      <c r="L416" s="49">
        <v>4</v>
      </c>
      <c r="M416" s="78">
        <v>20515</v>
      </c>
      <c r="N416" s="1">
        <v>0</v>
      </c>
      <c r="O416" s="1">
        <v>0</v>
      </c>
      <c r="P416" s="1">
        <v>0</v>
      </c>
      <c r="Q416" s="1">
        <v>0</v>
      </c>
      <c r="R416" s="1">
        <v>0</v>
      </c>
      <c r="S416" s="19">
        <v>411</v>
      </c>
      <c r="T416" s="83">
        <v>414</v>
      </c>
      <c r="U416" s="1">
        <v>1</v>
      </c>
      <c r="V416" s="1">
        <v>1</v>
      </c>
      <c r="W416" s="1">
        <v>1</v>
      </c>
      <c r="X416" s="1">
        <v>1</v>
      </c>
      <c r="Z416" s="88">
        <v>42600</v>
      </c>
      <c r="AA416" s="17" t="s">
        <v>1613</v>
      </c>
      <c r="AB416" s="17" t="s">
        <v>1614</v>
      </c>
      <c r="AC416" s="1">
        <v>20.88</v>
      </c>
      <c r="AD416" s="17">
        <v>1</v>
      </c>
      <c r="AE416" s="20" t="s">
        <v>338</v>
      </c>
      <c r="AF416" s="16"/>
      <c r="AG416" s="16" t="s">
        <v>235</v>
      </c>
      <c r="AH416" s="16">
        <v>1</v>
      </c>
      <c r="AI416" s="21">
        <v>1</v>
      </c>
      <c r="AJ416" s="16">
        <v>2.2</v>
      </c>
      <c r="AK416" s="17">
        <v>2.2</v>
      </c>
      <c r="AL416" s="107">
        <v>2</v>
      </c>
      <c r="AM416" s="1">
        <v>1</v>
      </c>
      <c r="AN416" s="1">
        <v>1</v>
      </c>
      <c r="AO416" s="1">
        <v>0</v>
      </c>
      <c r="AP416" s="1">
        <v>0</v>
      </c>
      <c r="AQ416" s="17">
        <v>1</v>
      </c>
      <c r="AR416" s="1">
        <v>1</v>
      </c>
      <c r="AS416" s="1">
        <v>1</v>
      </c>
      <c r="AT416" s="17" t="s">
        <v>246</v>
      </c>
      <c r="AU416" s="17">
        <v>1</v>
      </c>
      <c r="AV416" s="17">
        <v>1</v>
      </c>
      <c r="AW416" s="1">
        <v>0</v>
      </c>
      <c r="AX416" s="1">
        <v>1</v>
      </c>
      <c r="AY416" s="1">
        <v>1</v>
      </c>
      <c r="AZ416" s="1">
        <v>1</v>
      </c>
      <c r="BA416" s="1">
        <v>1</v>
      </c>
      <c r="BB416" s="107">
        <v>1</v>
      </c>
      <c r="BC416" s="22">
        <v>0</v>
      </c>
      <c r="BD416" s="22">
        <v>1</v>
      </c>
      <c r="BE416" s="22"/>
      <c r="BF416" s="1">
        <v>1</v>
      </c>
      <c r="BG416" s="1">
        <v>1</v>
      </c>
      <c r="BH416" s="17">
        <v>1</v>
      </c>
      <c r="BI416" s="1">
        <v>0</v>
      </c>
      <c r="BJ416" s="17">
        <v>0</v>
      </c>
      <c r="BK416" s="23">
        <v>1</v>
      </c>
      <c r="BL416" s="1">
        <v>0</v>
      </c>
      <c r="BM416" s="1">
        <v>0</v>
      </c>
      <c r="BN416" s="1">
        <v>1</v>
      </c>
      <c r="BO416" s="1">
        <v>0</v>
      </c>
      <c r="BP416" s="1">
        <v>1</v>
      </c>
      <c r="BQ416" s="1">
        <v>1</v>
      </c>
      <c r="BR416" s="1">
        <v>1210</v>
      </c>
      <c r="BS416" s="1">
        <v>3</v>
      </c>
      <c r="BT416" s="1">
        <v>3</v>
      </c>
      <c r="BU416" s="1">
        <v>4</v>
      </c>
      <c r="BW416" s="1">
        <v>2.05</v>
      </c>
      <c r="BX416" s="17">
        <v>1</v>
      </c>
      <c r="BY416" s="1">
        <v>1</v>
      </c>
      <c r="BZ416" s="1">
        <v>60</v>
      </c>
      <c r="CA416" s="1">
        <v>131</v>
      </c>
      <c r="CB416" s="24">
        <v>2</v>
      </c>
      <c r="CC416" s="24">
        <v>37</v>
      </c>
      <c r="CD416" s="48">
        <f t="shared" si="192"/>
        <v>0.74</v>
      </c>
      <c r="CE416" s="48">
        <v>1</v>
      </c>
      <c r="CF416" s="25" t="s">
        <v>407</v>
      </c>
      <c r="CG416" s="1" t="s">
        <v>1615</v>
      </c>
      <c r="CH416" s="1" t="s">
        <v>1042</v>
      </c>
      <c r="CI416" s="1" t="s">
        <v>407</v>
      </c>
      <c r="CJ416" s="1">
        <v>0</v>
      </c>
      <c r="CK416" s="1">
        <v>65</v>
      </c>
      <c r="CL416" s="1">
        <f t="shared" si="200"/>
        <v>1.3</v>
      </c>
      <c r="CM416" s="22">
        <v>14.2</v>
      </c>
      <c r="CN416" s="17">
        <v>1</v>
      </c>
      <c r="CO416" s="1">
        <v>61.3</v>
      </c>
      <c r="CP416" s="1">
        <v>3</v>
      </c>
      <c r="CQ416" s="1">
        <f t="shared" si="191"/>
        <v>6.13</v>
      </c>
      <c r="CR416" s="1">
        <v>1.24</v>
      </c>
      <c r="CS416" s="1">
        <f t="shared" si="193"/>
        <v>12.4</v>
      </c>
      <c r="CT416" s="22">
        <v>2</v>
      </c>
      <c r="CU416" s="22">
        <v>41</v>
      </c>
      <c r="CV416" s="107">
        <v>2</v>
      </c>
      <c r="CW416" s="22">
        <v>37</v>
      </c>
      <c r="CX416" s="26">
        <f t="shared" si="182"/>
        <v>1.56820172406699</v>
      </c>
      <c r="CY416" s="27">
        <f t="shared" si="183"/>
        <v>1.03501313788422</v>
      </c>
      <c r="CZ416" s="26">
        <f t="shared" si="184"/>
        <v>3.485</v>
      </c>
      <c r="DA416" s="28">
        <f t="shared" si="185"/>
        <v>-2.44998686211578</v>
      </c>
      <c r="DB416" s="22">
        <v>2</v>
      </c>
      <c r="DC416" s="1">
        <v>1</v>
      </c>
      <c r="DD416" s="17">
        <v>2</v>
      </c>
      <c r="DE416" s="29">
        <f t="shared" si="195"/>
        <v>0</v>
      </c>
      <c r="DF416" s="29">
        <v>0</v>
      </c>
      <c r="DG416" s="1">
        <v>17</v>
      </c>
      <c r="DH416" s="1">
        <f t="shared" si="194"/>
        <v>1.7</v>
      </c>
      <c r="DI416" s="1">
        <v>44</v>
      </c>
      <c r="DJ416" s="1">
        <f t="shared" si="186"/>
        <v>4.4</v>
      </c>
      <c r="DK416" s="1">
        <v>3</v>
      </c>
      <c r="DL416" s="1">
        <v>145</v>
      </c>
      <c r="DM416" s="1">
        <v>59</v>
      </c>
      <c r="DN416" s="1">
        <f t="shared" si="201"/>
        <v>5.9</v>
      </c>
      <c r="DO416" s="1">
        <v>3094</v>
      </c>
      <c r="DP416" s="1">
        <v>1</v>
      </c>
      <c r="DQ416" s="1">
        <f t="shared" si="202"/>
        <v>3.094</v>
      </c>
      <c r="DR416" s="1">
        <v>61</v>
      </c>
      <c r="DS416" s="25">
        <v>5</v>
      </c>
      <c r="DT416" s="1" t="s">
        <v>308</v>
      </c>
      <c r="DU416" s="1">
        <v>2</v>
      </c>
      <c r="DV416" s="1">
        <v>7</v>
      </c>
      <c r="DW416" s="1">
        <v>2</v>
      </c>
      <c r="DX416" s="20">
        <v>5.61</v>
      </c>
      <c r="DY416" s="1">
        <v>83.9</v>
      </c>
      <c r="DZ416" s="30">
        <v>119</v>
      </c>
      <c r="EA416" s="1">
        <v>72</v>
      </c>
      <c r="EB416" s="1">
        <v>16</v>
      </c>
      <c r="EC416" s="1">
        <v>50.5</v>
      </c>
      <c r="ED416" s="1">
        <v>1.41</v>
      </c>
      <c r="EE416" s="1">
        <v>42</v>
      </c>
      <c r="EF416" s="1">
        <v>62.1</v>
      </c>
      <c r="EG416" s="26">
        <f t="shared" si="196"/>
        <v>1.79309160017658</v>
      </c>
      <c r="EH416" s="26">
        <f t="shared" si="197"/>
        <v>1.18344045611654</v>
      </c>
      <c r="EI416" s="1">
        <f t="shared" si="198"/>
        <v>3.57</v>
      </c>
      <c r="EJ416" s="28">
        <f t="shared" si="199"/>
        <v>-2.38655954388346</v>
      </c>
      <c r="EK416" s="22">
        <v>2</v>
      </c>
      <c r="EL416" s="1">
        <v>2</v>
      </c>
      <c r="EM416" s="1">
        <v>39</v>
      </c>
      <c r="EN416" s="1">
        <v>264</v>
      </c>
      <c r="EO416" s="1">
        <v>138</v>
      </c>
      <c r="EP416" s="1">
        <v>56</v>
      </c>
      <c r="EQ416" s="1">
        <v>3610</v>
      </c>
      <c r="ER416" s="25">
        <v>68</v>
      </c>
      <c r="ES416" s="23"/>
      <c r="ET416" s="1">
        <v>1</v>
      </c>
      <c r="EW416" s="30"/>
      <c r="FB416" s="1">
        <v>46</v>
      </c>
      <c r="FC416" s="1">
        <v>75.5</v>
      </c>
      <c r="FD416" s="1">
        <v>37</v>
      </c>
      <c r="FE416" s="1">
        <v>109</v>
      </c>
      <c r="FF416" s="1">
        <v>134</v>
      </c>
      <c r="FG416" s="1">
        <v>59</v>
      </c>
      <c r="FH416" s="1">
        <v>3509</v>
      </c>
      <c r="FK416" s="20">
        <v>37.2</v>
      </c>
      <c r="FL416" s="1">
        <v>36.7</v>
      </c>
      <c r="FN416" s="31">
        <v>0</v>
      </c>
      <c r="FO416" s="32">
        <v>0</v>
      </c>
      <c r="FP416" s="1">
        <v>0</v>
      </c>
      <c r="FQ416" s="1">
        <v>0</v>
      </c>
      <c r="FR416" s="1">
        <v>0</v>
      </c>
      <c r="FS416" s="1">
        <v>0</v>
      </c>
      <c r="FT416" s="1">
        <f t="shared" si="187"/>
        <v>0</v>
      </c>
      <c r="FU416" s="1">
        <v>0</v>
      </c>
      <c r="FV416" s="1">
        <f t="shared" si="188"/>
        <v>0</v>
      </c>
      <c r="FW416" s="1">
        <v>0</v>
      </c>
      <c r="FX416" s="1">
        <v>0</v>
      </c>
      <c r="FY416" s="17">
        <v>0</v>
      </c>
      <c r="FZ416" s="1">
        <v>0</v>
      </c>
      <c r="GB416" s="1">
        <v>0</v>
      </c>
      <c r="GC416" s="1">
        <v>0</v>
      </c>
      <c r="GD416" s="17">
        <v>0</v>
      </c>
      <c r="GE416" s="1">
        <v>0</v>
      </c>
      <c r="GG416" s="1">
        <v>0</v>
      </c>
      <c r="GH416" s="1">
        <v>0</v>
      </c>
      <c r="GI416" s="17">
        <v>0</v>
      </c>
      <c r="GJ416" s="1">
        <v>0</v>
      </c>
      <c r="GK416" s="1">
        <v>0</v>
      </c>
      <c r="GL416" s="1">
        <v>0</v>
      </c>
      <c r="GM416" s="32">
        <v>0</v>
      </c>
      <c r="GN416" s="17">
        <v>0</v>
      </c>
      <c r="GO416" s="17">
        <v>0</v>
      </c>
      <c r="GP416" s="1">
        <v>0</v>
      </c>
      <c r="GQ416" s="1">
        <v>0</v>
      </c>
      <c r="GR416" s="1">
        <v>0</v>
      </c>
      <c r="GS416" s="1">
        <v>0</v>
      </c>
      <c r="GT416" s="32">
        <v>0</v>
      </c>
      <c r="GU416" s="32">
        <v>0</v>
      </c>
      <c r="GV416" s="1">
        <v>0</v>
      </c>
      <c r="GW416" s="1">
        <v>0</v>
      </c>
      <c r="GX416" s="157">
        <v>0</v>
      </c>
      <c r="GY416" s="17">
        <v>0</v>
      </c>
      <c r="GZ416" s="17">
        <v>0</v>
      </c>
      <c r="HA416" s="25">
        <v>0</v>
      </c>
      <c r="HB416" s="1">
        <v>0</v>
      </c>
      <c r="HC416" s="17">
        <v>0</v>
      </c>
      <c r="HD416" s="170">
        <v>0</v>
      </c>
      <c r="HE416" s="17">
        <v>0</v>
      </c>
      <c r="HF416" s="17">
        <v>0</v>
      </c>
      <c r="HG416" s="17">
        <v>0</v>
      </c>
      <c r="HH416" s="17">
        <v>0</v>
      </c>
      <c r="HI416" s="17">
        <v>0</v>
      </c>
      <c r="HL416" s="1" t="s">
        <v>1615</v>
      </c>
      <c r="HM416" s="1" t="s">
        <v>1042</v>
      </c>
      <c r="HN416" s="1" t="s">
        <v>407</v>
      </c>
      <c r="HO416" s="1">
        <v>0</v>
      </c>
      <c r="HP416" s="1">
        <v>0</v>
      </c>
      <c r="HQ416" s="1">
        <v>0</v>
      </c>
      <c r="HR416" s="32">
        <v>0</v>
      </c>
      <c r="HS416" s="1">
        <v>0</v>
      </c>
      <c r="HT416" s="32">
        <v>0</v>
      </c>
      <c r="HU416" s="32">
        <v>0</v>
      </c>
      <c r="HW416" s="32">
        <v>0</v>
      </c>
      <c r="HX416" s="32">
        <v>0</v>
      </c>
      <c r="HY416" s="1">
        <f t="shared" si="189"/>
        <v>0</v>
      </c>
      <c r="HZ416" s="1">
        <v>0</v>
      </c>
      <c r="IA416" s="1">
        <f t="shared" si="190"/>
        <v>0</v>
      </c>
      <c r="IB416" s="1">
        <v>0</v>
      </c>
      <c r="IC416" s="1">
        <v>0</v>
      </c>
      <c r="ID416" s="23" t="s">
        <v>1616</v>
      </c>
      <c r="IE416" s="23"/>
      <c r="IF416" s="23"/>
      <c r="IG416" s="36">
        <v>1</v>
      </c>
      <c r="IH416" s="37" t="s">
        <v>242</v>
      </c>
      <c r="II416" s="179">
        <v>0</v>
      </c>
      <c r="IJ416" s="1" t="s">
        <v>1617</v>
      </c>
      <c r="IL416" s="38" t="s">
        <v>242</v>
      </c>
      <c r="IM416" s="1">
        <v>0</v>
      </c>
      <c r="IN416" s="1">
        <v>0</v>
      </c>
      <c r="IO416" s="1">
        <v>16.14</v>
      </c>
      <c r="IP416" s="1">
        <v>0.807</v>
      </c>
      <c r="IQ416" s="1">
        <v>1.57</v>
      </c>
      <c r="IR416" s="1">
        <v>54.3</v>
      </c>
      <c r="IS416" s="1">
        <v>123</v>
      </c>
      <c r="IT416" s="1">
        <v>43</v>
      </c>
      <c r="IU416" s="1">
        <v>15.5</v>
      </c>
      <c r="IV416" s="1">
        <v>52.8</v>
      </c>
      <c r="IW416" s="1">
        <v>1.36</v>
      </c>
      <c r="IX416" s="1">
        <v>28</v>
      </c>
      <c r="IY416" s="1">
        <v>44.1</v>
      </c>
      <c r="IZ416" s="1">
        <v>21</v>
      </c>
      <c r="JA416" s="1">
        <v>63</v>
      </c>
      <c r="JB416" s="1">
        <v>178</v>
      </c>
      <c r="JC416" s="1">
        <v>84</v>
      </c>
      <c r="JD416" s="1">
        <v>3292</v>
      </c>
      <c r="JE416" s="23">
        <v>47</v>
      </c>
      <c r="JI416" s="38" t="s">
        <v>242</v>
      </c>
      <c r="JN416" s="23"/>
    </row>
    <row r="417" s="1" customFormat="1" ht="60" spans="1:274">
      <c r="A417" s="17">
        <v>243</v>
      </c>
      <c r="B417" s="48">
        <v>100177625</v>
      </c>
      <c r="C417" s="48" t="s">
        <v>1618</v>
      </c>
      <c r="E417" s="49">
        <v>3</v>
      </c>
      <c r="F417" s="49">
        <v>2</v>
      </c>
      <c r="G417" s="17">
        <v>3</v>
      </c>
      <c r="H417" s="1">
        <v>1</v>
      </c>
      <c r="I417" s="71">
        <v>53.4661326302981</v>
      </c>
      <c r="J417" s="47">
        <v>1</v>
      </c>
      <c r="K417" s="68">
        <f t="shared" si="181"/>
        <v>5.34661326302981</v>
      </c>
      <c r="L417" s="49">
        <v>3</v>
      </c>
      <c r="M417" s="78">
        <v>23071</v>
      </c>
      <c r="N417" s="1">
        <v>0</v>
      </c>
      <c r="O417" s="1">
        <v>0</v>
      </c>
      <c r="P417" s="1">
        <v>1</v>
      </c>
      <c r="Q417" s="1">
        <v>2</v>
      </c>
      <c r="R417" s="1">
        <v>1</v>
      </c>
      <c r="S417" s="19">
        <v>412</v>
      </c>
      <c r="T417" s="83">
        <v>415</v>
      </c>
      <c r="U417" s="1">
        <v>1</v>
      </c>
      <c r="V417" s="1">
        <v>1</v>
      </c>
      <c r="W417" s="1">
        <v>1</v>
      </c>
      <c r="X417" s="1">
        <v>1</v>
      </c>
      <c r="Z417" s="88">
        <v>42600</v>
      </c>
      <c r="AA417" s="17">
        <v>89</v>
      </c>
      <c r="AB417" s="17" t="s">
        <v>1619</v>
      </c>
      <c r="AC417" s="1">
        <v>22.64</v>
      </c>
      <c r="AD417" s="1">
        <v>2</v>
      </c>
      <c r="AE417" s="20" t="s">
        <v>291</v>
      </c>
      <c r="AF417" s="16"/>
      <c r="AG417" s="16" t="s">
        <v>255</v>
      </c>
      <c r="AH417" s="16">
        <v>3</v>
      </c>
      <c r="AI417" s="21">
        <v>3</v>
      </c>
      <c r="AJ417" s="16">
        <v>2.4</v>
      </c>
      <c r="AK417" s="17">
        <v>2.4</v>
      </c>
      <c r="AL417" s="107">
        <v>2</v>
      </c>
      <c r="AM417" s="1">
        <v>4</v>
      </c>
      <c r="AN417" s="1">
        <v>3</v>
      </c>
      <c r="AO417" s="1">
        <v>0</v>
      </c>
      <c r="AP417" s="1" t="s">
        <v>1620</v>
      </c>
      <c r="AQ417" s="17">
        <v>6</v>
      </c>
      <c r="AR417" s="3">
        <v>3</v>
      </c>
      <c r="AS417" s="3">
        <v>2</v>
      </c>
      <c r="AT417" s="17" t="s">
        <v>285</v>
      </c>
      <c r="AU417" s="3">
        <v>3</v>
      </c>
      <c r="AV417" s="3">
        <v>2</v>
      </c>
      <c r="AW417" s="1">
        <v>0</v>
      </c>
      <c r="AX417" s="1">
        <v>1</v>
      </c>
      <c r="AY417" s="1">
        <v>1</v>
      </c>
      <c r="AZ417" s="1">
        <v>1</v>
      </c>
      <c r="BA417" s="1">
        <v>1</v>
      </c>
      <c r="BB417" s="107">
        <v>1</v>
      </c>
      <c r="BC417" s="22">
        <v>0</v>
      </c>
      <c r="BD417" s="22">
        <v>1</v>
      </c>
      <c r="BE417" s="22"/>
      <c r="BF417" s="1">
        <v>0</v>
      </c>
      <c r="BG417" s="1">
        <v>1</v>
      </c>
      <c r="BH417" s="17">
        <v>1</v>
      </c>
      <c r="BI417" s="1">
        <v>0</v>
      </c>
      <c r="BJ417" s="17">
        <v>0</v>
      </c>
      <c r="BK417" s="23">
        <v>4</v>
      </c>
      <c r="BL417" s="1">
        <v>0</v>
      </c>
      <c r="BM417" s="1">
        <v>0</v>
      </c>
      <c r="BN417" s="1">
        <v>1</v>
      </c>
      <c r="BO417" s="1">
        <v>0</v>
      </c>
      <c r="BP417" s="1">
        <v>1</v>
      </c>
      <c r="BQ417" s="1">
        <v>1</v>
      </c>
      <c r="BR417" s="1">
        <v>2.17</v>
      </c>
      <c r="BS417" s="1">
        <v>1</v>
      </c>
      <c r="BT417" s="1">
        <v>1</v>
      </c>
      <c r="BU417" s="1">
        <v>1</v>
      </c>
      <c r="BW417" s="1">
        <v>4.59</v>
      </c>
      <c r="BX417" s="1">
        <v>2</v>
      </c>
      <c r="BY417" s="1">
        <v>2</v>
      </c>
      <c r="BZ417" s="1">
        <v>72.5</v>
      </c>
      <c r="CA417" s="1">
        <v>145</v>
      </c>
      <c r="CB417" s="24">
        <v>2</v>
      </c>
      <c r="CC417" s="24">
        <v>89</v>
      </c>
      <c r="CD417" s="48">
        <f t="shared" si="192"/>
        <v>1.78</v>
      </c>
      <c r="CE417" s="48">
        <v>2</v>
      </c>
      <c r="CF417" s="25">
        <v>0</v>
      </c>
      <c r="CG417" s="17">
        <v>0</v>
      </c>
      <c r="CH417" s="17">
        <v>0</v>
      </c>
      <c r="CI417" s="17">
        <v>0</v>
      </c>
      <c r="CJ417" s="17">
        <v>0</v>
      </c>
      <c r="CK417" s="17">
        <v>89</v>
      </c>
      <c r="CL417" s="1">
        <f t="shared" si="200"/>
        <v>1.78</v>
      </c>
      <c r="CM417" s="22">
        <v>12.5</v>
      </c>
      <c r="CN417" s="17">
        <v>1</v>
      </c>
      <c r="CO417" s="1">
        <v>80.6</v>
      </c>
      <c r="CP417" s="17">
        <v>5</v>
      </c>
      <c r="CQ417" s="1">
        <f t="shared" si="191"/>
        <v>8.06</v>
      </c>
      <c r="CR417" s="1">
        <v>1.09</v>
      </c>
      <c r="CS417" s="1">
        <f t="shared" si="193"/>
        <v>10.9</v>
      </c>
      <c r="CT417" s="107">
        <v>1</v>
      </c>
      <c r="CU417" s="22">
        <v>39</v>
      </c>
      <c r="CV417" s="107">
        <v>2</v>
      </c>
      <c r="CW417" s="22">
        <v>12.1</v>
      </c>
      <c r="CX417" s="26">
        <f t="shared" si="182"/>
        <v>1.08278537031645</v>
      </c>
      <c r="CY417" s="27">
        <f t="shared" si="183"/>
        <v>0.714638344408857</v>
      </c>
      <c r="CZ417" s="26">
        <f t="shared" si="184"/>
        <v>3.315</v>
      </c>
      <c r="DA417" s="28">
        <f t="shared" si="185"/>
        <v>-2.60036165559114</v>
      </c>
      <c r="DB417" s="107">
        <v>1</v>
      </c>
      <c r="DC417" s="1">
        <v>1</v>
      </c>
      <c r="DD417" s="17">
        <v>2</v>
      </c>
      <c r="DE417" s="29">
        <f t="shared" si="195"/>
        <v>1</v>
      </c>
      <c r="DF417" s="141">
        <v>1</v>
      </c>
      <c r="DG417" s="1">
        <v>22</v>
      </c>
      <c r="DH417" s="1">
        <f t="shared" si="194"/>
        <v>2.2</v>
      </c>
      <c r="DI417" s="1">
        <v>23</v>
      </c>
      <c r="DJ417" s="1">
        <f t="shared" si="186"/>
        <v>2.3</v>
      </c>
      <c r="DK417" s="17">
        <v>2</v>
      </c>
      <c r="DL417" s="1">
        <v>77</v>
      </c>
      <c r="DM417" s="1">
        <v>27</v>
      </c>
      <c r="DN417" s="1">
        <f t="shared" si="201"/>
        <v>2.7</v>
      </c>
      <c r="DO417" s="1">
        <v>6351</v>
      </c>
      <c r="DP417" s="1">
        <v>2</v>
      </c>
      <c r="DQ417" s="1">
        <f t="shared" si="202"/>
        <v>6.351</v>
      </c>
      <c r="DR417" s="1">
        <v>88</v>
      </c>
      <c r="DS417" s="25">
        <v>5.1</v>
      </c>
      <c r="DT417" s="1" t="s">
        <v>260</v>
      </c>
      <c r="DU417" s="1">
        <v>1</v>
      </c>
      <c r="DV417" s="1">
        <v>6</v>
      </c>
      <c r="DW417" s="1">
        <v>1</v>
      </c>
      <c r="DX417" s="20">
        <v>7.54</v>
      </c>
      <c r="DY417" s="1">
        <v>85.6</v>
      </c>
      <c r="DZ417" s="30">
        <v>147</v>
      </c>
      <c r="EA417" s="1">
        <v>70</v>
      </c>
      <c r="EB417" s="1">
        <v>12.5</v>
      </c>
      <c r="EC417" s="1">
        <v>80.6</v>
      </c>
      <c r="ED417" s="1">
        <v>1.09</v>
      </c>
      <c r="EE417" s="1">
        <v>39</v>
      </c>
      <c r="EF417" s="1">
        <v>37.1</v>
      </c>
      <c r="EG417" s="26">
        <f t="shared" si="196"/>
        <v>1.56937390961505</v>
      </c>
      <c r="EH417" s="26">
        <f t="shared" si="197"/>
        <v>1.03578678034593</v>
      </c>
      <c r="EI417" s="1">
        <f t="shared" si="198"/>
        <v>3.315</v>
      </c>
      <c r="EJ417" s="28">
        <f t="shared" si="199"/>
        <v>-2.27921321965407</v>
      </c>
      <c r="EK417" s="22">
        <v>2</v>
      </c>
      <c r="EL417" s="1">
        <v>2</v>
      </c>
      <c r="EM417" s="1">
        <v>461</v>
      </c>
      <c r="EN417" s="1">
        <v>657</v>
      </c>
      <c r="EO417" s="1">
        <v>98</v>
      </c>
      <c r="EP417" s="1">
        <v>27</v>
      </c>
      <c r="EQ417" s="1">
        <v>6374</v>
      </c>
      <c r="ER417" s="25">
        <v>88</v>
      </c>
      <c r="ES417" s="23"/>
      <c r="ET417" s="1">
        <v>1</v>
      </c>
      <c r="EW417" s="30"/>
      <c r="FB417" s="1">
        <v>42</v>
      </c>
      <c r="FC417" s="1">
        <v>35.2</v>
      </c>
      <c r="FD417" s="1">
        <v>277</v>
      </c>
      <c r="FE417" s="1">
        <v>112</v>
      </c>
      <c r="FF417" s="1">
        <v>108</v>
      </c>
      <c r="FG417" s="1">
        <v>52</v>
      </c>
      <c r="FH417" s="1">
        <v>6235</v>
      </c>
      <c r="FI417" s="1">
        <v>97</v>
      </c>
      <c r="FK417" s="20">
        <v>37.2</v>
      </c>
      <c r="FL417" s="1">
        <v>36.6</v>
      </c>
      <c r="FN417" s="31">
        <v>0</v>
      </c>
      <c r="FO417" s="32">
        <v>0</v>
      </c>
      <c r="FP417" s="1" t="s">
        <v>1478</v>
      </c>
      <c r="FQ417" s="1">
        <v>1</v>
      </c>
      <c r="FR417" s="1">
        <v>0</v>
      </c>
      <c r="FS417" s="1">
        <v>0</v>
      </c>
      <c r="FT417" s="1">
        <f t="shared" si="187"/>
        <v>0</v>
      </c>
      <c r="FU417" s="1">
        <v>0</v>
      </c>
      <c r="FV417" s="1">
        <f t="shared" si="188"/>
        <v>0</v>
      </c>
      <c r="FW417" s="1">
        <v>0</v>
      </c>
      <c r="FX417" s="1">
        <v>0</v>
      </c>
      <c r="FY417" s="17">
        <v>0</v>
      </c>
      <c r="FZ417" s="1">
        <v>0</v>
      </c>
      <c r="GB417" s="1">
        <v>0</v>
      </c>
      <c r="GC417" s="1">
        <v>0</v>
      </c>
      <c r="GD417" s="17">
        <v>0</v>
      </c>
      <c r="GE417" s="1">
        <v>0</v>
      </c>
      <c r="GG417" s="1">
        <v>0</v>
      </c>
      <c r="GH417" s="1">
        <v>1</v>
      </c>
      <c r="GI417" s="17">
        <v>0</v>
      </c>
      <c r="GJ417" s="1">
        <v>0</v>
      </c>
      <c r="GK417" s="1" t="s">
        <v>1292</v>
      </c>
      <c r="GL417" s="1">
        <v>1</v>
      </c>
      <c r="GM417" s="32">
        <v>0</v>
      </c>
      <c r="GN417" s="17">
        <v>0</v>
      </c>
      <c r="GO417" s="17">
        <v>0</v>
      </c>
      <c r="GP417" s="1">
        <v>0</v>
      </c>
      <c r="GQ417" s="1">
        <v>0</v>
      </c>
      <c r="GR417" s="1">
        <v>0</v>
      </c>
      <c r="GS417" s="1">
        <v>0</v>
      </c>
      <c r="GT417" s="32">
        <v>0</v>
      </c>
      <c r="GU417" s="32">
        <v>0</v>
      </c>
      <c r="GV417" s="1">
        <v>0</v>
      </c>
      <c r="GW417" s="1">
        <v>0</v>
      </c>
      <c r="GX417" s="157">
        <v>0</v>
      </c>
      <c r="GY417" s="17">
        <v>0</v>
      </c>
      <c r="GZ417" s="17">
        <v>0</v>
      </c>
      <c r="HA417" s="25">
        <v>0</v>
      </c>
      <c r="HB417" s="1">
        <v>0</v>
      </c>
      <c r="HC417" s="17">
        <v>0</v>
      </c>
      <c r="HD417" s="170">
        <v>0</v>
      </c>
      <c r="HE417" s="17">
        <v>0</v>
      </c>
      <c r="HF417" s="17">
        <v>0</v>
      </c>
      <c r="HG417" s="17">
        <v>0</v>
      </c>
      <c r="HH417" s="17">
        <v>0</v>
      </c>
      <c r="HI417" s="17">
        <v>0</v>
      </c>
      <c r="HL417" s="1">
        <v>0</v>
      </c>
      <c r="HM417" s="1">
        <v>0</v>
      </c>
      <c r="HN417" s="1">
        <v>0</v>
      </c>
      <c r="HO417" s="1">
        <v>0</v>
      </c>
      <c r="HP417" s="1">
        <v>0</v>
      </c>
      <c r="HQ417" s="1">
        <v>0</v>
      </c>
      <c r="HR417" s="32">
        <v>0</v>
      </c>
      <c r="HS417" s="1">
        <v>0</v>
      </c>
      <c r="HT417" s="32">
        <v>0</v>
      </c>
      <c r="HU417" s="32">
        <v>0</v>
      </c>
      <c r="HW417" s="32">
        <v>0</v>
      </c>
      <c r="HX417" s="32">
        <v>0</v>
      </c>
      <c r="HY417" s="1">
        <f t="shared" si="189"/>
        <v>0</v>
      </c>
      <c r="HZ417" s="1">
        <v>0</v>
      </c>
      <c r="IA417" s="1">
        <f t="shared" si="190"/>
        <v>0</v>
      </c>
      <c r="IB417" s="1">
        <v>0</v>
      </c>
      <c r="IC417" s="1">
        <v>0</v>
      </c>
      <c r="ID417" s="23">
        <v>0</v>
      </c>
      <c r="IE417" s="23"/>
      <c r="IF417" s="23"/>
      <c r="IG417" s="36">
        <v>4</v>
      </c>
      <c r="IH417" s="37" t="s">
        <v>331</v>
      </c>
      <c r="II417" s="33">
        <v>0</v>
      </c>
      <c r="IJ417" s="1" t="s">
        <v>1556</v>
      </c>
      <c r="IK417" s="1" t="s">
        <v>502</v>
      </c>
      <c r="IL417" s="38" t="s">
        <v>261</v>
      </c>
      <c r="IM417" s="1">
        <v>0</v>
      </c>
      <c r="IN417" s="1">
        <v>0</v>
      </c>
      <c r="IO417" s="1">
        <v>3.31</v>
      </c>
      <c r="IP417" s="1">
        <v>0.166</v>
      </c>
      <c r="IQ417" s="1">
        <v>4.53</v>
      </c>
      <c r="IR417" s="1">
        <v>76.4</v>
      </c>
      <c r="IS417" s="1">
        <v>151</v>
      </c>
      <c r="IT417" s="1">
        <v>94</v>
      </c>
      <c r="IU417" s="1">
        <v>11.9</v>
      </c>
      <c r="IV417" s="1">
        <v>91.1</v>
      </c>
      <c r="IW417" s="1">
        <v>1.04</v>
      </c>
      <c r="IX417" s="1">
        <v>40</v>
      </c>
      <c r="IY417" s="1">
        <v>9.2</v>
      </c>
      <c r="IZ417" s="1">
        <v>31</v>
      </c>
      <c r="JA417" s="1">
        <v>30</v>
      </c>
      <c r="JB417" s="1">
        <v>99</v>
      </c>
      <c r="JC417" s="1">
        <v>42</v>
      </c>
      <c r="JD417" s="1">
        <v>6779</v>
      </c>
      <c r="JE417" s="23">
        <v>81</v>
      </c>
      <c r="JI417" s="38" t="s">
        <v>261</v>
      </c>
      <c r="JN417" s="23"/>
    </row>
    <row r="418" s="1" customFormat="1" ht="75" spans="1:274">
      <c r="A418" s="17">
        <v>244</v>
      </c>
      <c r="B418" s="48">
        <v>3001124644</v>
      </c>
      <c r="C418" s="48" t="s">
        <v>1621</v>
      </c>
      <c r="E418" s="49">
        <v>2</v>
      </c>
      <c r="F418" s="49">
        <v>1</v>
      </c>
      <c r="G418" s="1">
        <v>2</v>
      </c>
      <c r="H418" s="1">
        <v>1</v>
      </c>
      <c r="I418" s="71">
        <v>54.4852904574643</v>
      </c>
      <c r="J418" s="47">
        <v>1</v>
      </c>
      <c r="K418" s="68">
        <f t="shared" si="181"/>
        <v>5.44852904574643</v>
      </c>
      <c r="L418" s="49">
        <v>3</v>
      </c>
      <c r="M418" s="78">
        <v>22706</v>
      </c>
      <c r="N418" s="1">
        <v>0</v>
      </c>
      <c r="O418" s="1">
        <v>0</v>
      </c>
      <c r="P418" s="1">
        <v>1</v>
      </c>
      <c r="Q418" s="1">
        <v>1</v>
      </c>
      <c r="R418" s="1">
        <v>0</v>
      </c>
      <c r="S418" s="19">
        <v>413</v>
      </c>
      <c r="T418" s="83">
        <v>416</v>
      </c>
      <c r="U418" s="1">
        <v>1</v>
      </c>
      <c r="V418" s="1">
        <v>1</v>
      </c>
      <c r="W418" s="1">
        <v>1</v>
      </c>
      <c r="X418" s="1">
        <v>1</v>
      </c>
      <c r="Z418" s="88">
        <v>42607</v>
      </c>
      <c r="AA418" s="17">
        <v>46</v>
      </c>
      <c r="AB418" s="17" t="s">
        <v>1622</v>
      </c>
      <c r="AC418" s="1">
        <v>23.56</v>
      </c>
      <c r="AD418" s="1">
        <v>2</v>
      </c>
      <c r="AE418" s="20" t="s">
        <v>268</v>
      </c>
      <c r="AF418" s="16"/>
      <c r="AG418" s="16" t="s">
        <v>235</v>
      </c>
      <c r="AH418" s="16">
        <v>1</v>
      </c>
      <c r="AI418" s="21">
        <v>1</v>
      </c>
      <c r="AJ418" s="16">
        <v>2</v>
      </c>
      <c r="AK418" s="17">
        <v>2</v>
      </c>
      <c r="AL418" s="107">
        <v>2</v>
      </c>
      <c r="AM418" s="1">
        <v>1</v>
      </c>
      <c r="AN418" s="1">
        <v>1</v>
      </c>
      <c r="AO418" s="1">
        <v>0</v>
      </c>
      <c r="AP418" s="1">
        <v>0</v>
      </c>
      <c r="AQ418" s="17">
        <v>1</v>
      </c>
      <c r="AR418" s="1">
        <v>1</v>
      </c>
      <c r="AS418" s="1">
        <v>1</v>
      </c>
      <c r="AT418" s="17">
        <v>0</v>
      </c>
      <c r="AU418" s="17">
        <v>0</v>
      </c>
      <c r="AV418" s="17">
        <v>0</v>
      </c>
      <c r="AW418" s="1">
        <v>0</v>
      </c>
      <c r="AX418" s="1">
        <v>1</v>
      </c>
      <c r="AY418" s="1">
        <v>1</v>
      </c>
      <c r="AZ418" s="1">
        <v>1</v>
      </c>
      <c r="BA418" s="1">
        <v>1</v>
      </c>
      <c r="BB418" s="107">
        <v>1</v>
      </c>
      <c r="BC418" s="22">
        <v>0</v>
      </c>
      <c r="BD418" s="22">
        <v>0</v>
      </c>
      <c r="BE418" s="22"/>
      <c r="BF418" s="1">
        <v>1</v>
      </c>
      <c r="BG418" s="1">
        <v>1</v>
      </c>
      <c r="BH418" s="17">
        <v>1</v>
      </c>
      <c r="BI418" s="1">
        <v>0</v>
      </c>
      <c r="BJ418" s="17">
        <v>0</v>
      </c>
      <c r="BK418" s="23">
        <v>1</v>
      </c>
      <c r="BL418" s="1">
        <v>0</v>
      </c>
      <c r="BM418" s="1">
        <v>0</v>
      </c>
      <c r="BN418" s="1">
        <v>1</v>
      </c>
      <c r="BO418" s="1" t="s">
        <v>1623</v>
      </c>
      <c r="BP418" s="1">
        <v>1</v>
      </c>
      <c r="BQ418" s="1">
        <v>1</v>
      </c>
      <c r="BR418" s="1">
        <v>558.1</v>
      </c>
      <c r="BS418" s="1">
        <v>3</v>
      </c>
      <c r="BT418" s="1">
        <v>3</v>
      </c>
      <c r="BU418" s="1">
        <v>4</v>
      </c>
      <c r="BV418" s="1">
        <v>44.825</v>
      </c>
      <c r="BW418" s="1">
        <v>1.81</v>
      </c>
      <c r="BX418" s="17">
        <v>1</v>
      </c>
      <c r="BY418" s="1">
        <v>1</v>
      </c>
      <c r="BZ418" s="1">
        <v>43.54</v>
      </c>
      <c r="CA418" s="1">
        <v>125</v>
      </c>
      <c r="CB418" s="24">
        <v>2</v>
      </c>
      <c r="CC418" s="24">
        <v>46</v>
      </c>
      <c r="CD418" s="48">
        <f t="shared" si="192"/>
        <v>0.92</v>
      </c>
      <c r="CE418" s="48">
        <v>1</v>
      </c>
      <c r="CF418" s="25">
        <v>0</v>
      </c>
      <c r="CG418" s="17" t="s">
        <v>1624</v>
      </c>
      <c r="CH418" s="17">
        <v>0</v>
      </c>
      <c r="CI418" s="17">
        <v>0</v>
      </c>
      <c r="CJ418" s="17">
        <v>0</v>
      </c>
      <c r="CK418" s="17">
        <v>46</v>
      </c>
      <c r="CL418" s="1">
        <f t="shared" si="200"/>
        <v>0.92</v>
      </c>
      <c r="CM418" s="22">
        <v>14.5</v>
      </c>
      <c r="CN418" s="17">
        <v>1</v>
      </c>
      <c r="CO418" s="1">
        <v>58.6</v>
      </c>
      <c r="CP418" s="1">
        <v>2</v>
      </c>
      <c r="CQ418" s="1">
        <f t="shared" si="191"/>
        <v>5.86</v>
      </c>
      <c r="CR418" s="1">
        <v>1.27</v>
      </c>
      <c r="CS418" s="1">
        <f t="shared" si="193"/>
        <v>12.7</v>
      </c>
      <c r="CT418" s="22">
        <v>2</v>
      </c>
      <c r="CU418" s="22">
        <v>33</v>
      </c>
      <c r="CV418" s="22">
        <v>1</v>
      </c>
      <c r="CW418" s="22">
        <v>31</v>
      </c>
      <c r="CX418" s="26">
        <f t="shared" si="182"/>
        <v>1.49136169383427</v>
      </c>
      <c r="CY418" s="27">
        <f t="shared" si="183"/>
        <v>0.98429871793062</v>
      </c>
      <c r="CZ418" s="26">
        <f t="shared" si="184"/>
        <v>2.805</v>
      </c>
      <c r="DA418" s="28">
        <f t="shared" si="185"/>
        <v>-1.82070128206938</v>
      </c>
      <c r="DB418" s="22">
        <v>2</v>
      </c>
      <c r="DC418" s="1">
        <v>1</v>
      </c>
      <c r="DD418" s="17">
        <v>2</v>
      </c>
      <c r="DE418" s="29">
        <f t="shared" si="195"/>
        <v>0</v>
      </c>
      <c r="DF418" s="29">
        <v>0</v>
      </c>
      <c r="DG418" s="1">
        <v>47</v>
      </c>
      <c r="DH418" s="1">
        <f t="shared" si="194"/>
        <v>4.7</v>
      </c>
      <c r="DI418" s="1">
        <v>52</v>
      </c>
      <c r="DJ418" s="1">
        <f t="shared" si="186"/>
        <v>5.2</v>
      </c>
      <c r="DK418" s="1">
        <v>3</v>
      </c>
      <c r="DL418" s="1">
        <v>85</v>
      </c>
      <c r="DM418" s="1">
        <v>41</v>
      </c>
      <c r="DN418" s="1">
        <f t="shared" si="201"/>
        <v>4.1</v>
      </c>
      <c r="DO418" s="1">
        <v>5135</v>
      </c>
      <c r="DP418" s="1">
        <v>2</v>
      </c>
      <c r="DQ418" s="1">
        <f t="shared" si="202"/>
        <v>5.135</v>
      </c>
      <c r="DR418" s="1">
        <v>84</v>
      </c>
      <c r="DS418" s="25">
        <v>4.3</v>
      </c>
      <c r="DT418" s="1" t="s">
        <v>260</v>
      </c>
      <c r="DU418" s="1">
        <v>1</v>
      </c>
      <c r="DV418" s="1">
        <v>6</v>
      </c>
      <c r="DW418" s="1">
        <v>1</v>
      </c>
      <c r="DX418" s="20">
        <v>5.32</v>
      </c>
      <c r="DY418" s="1">
        <v>76.2</v>
      </c>
      <c r="DZ418" s="30">
        <v>128</v>
      </c>
      <c r="EA418" s="1">
        <v>50</v>
      </c>
      <c r="EB418" s="1">
        <v>14.4</v>
      </c>
      <c r="EC418" s="1">
        <v>59.5</v>
      </c>
      <c r="ED418" s="1">
        <v>1.26</v>
      </c>
      <c r="EE418" s="1">
        <v>32</v>
      </c>
      <c r="EF418" s="1">
        <v>29.2</v>
      </c>
      <c r="EG418" s="26">
        <f t="shared" si="196"/>
        <v>1.46538285144842</v>
      </c>
      <c r="EH418" s="26">
        <f t="shared" si="197"/>
        <v>0.967152681955956</v>
      </c>
      <c r="EI418" s="1">
        <f t="shared" si="198"/>
        <v>2.72</v>
      </c>
      <c r="EJ418" s="28">
        <f t="shared" si="199"/>
        <v>-1.75284731804404</v>
      </c>
      <c r="EK418" s="22">
        <v>2</v>
      </c>
      <c r="EL418" s="1">
        <v>2</v>
      </c>
      <c r="EM418" s="1">
        <v>120</v>
      </c>
      <c r="EN418" s="1">
        <v>184</v>
      </c>
      <c r="EO418" s="1">
        <v>72</v>
      </c>
      <c r="EP418" s="1">
        <v>39</v>
      </c>
      <c r="EQ418" s="1">
        <v>4839</v>
      </c>
      <c r="ER418" s="25">
        <v>76</v>
      </c>
      <c r="ES418" s="23"/>
      <c r="ET418" s="1">
        <v>1</v>
      </c>
      <c r="EU418" s="1">
        <v>4.57</v>
      </c>
      <c r="EV418" s="1">
        <v>61</v>
      </c>
      <c r="EW418" s="30">
        <v>134</v>
      </c>
      <c r="EX418" s="1">
        <v>57</v>
      </c>
      <c r="EY418" s="1">
        <v>14.2</v>
      </c>
      <c r="EZ418" s="1">
        <v>61.3</v>
      </c>
      <c r="FA418" s="1">
        <v>1.24</v>
      </c>
      <c r="FB418" s="1">
        <v>34</v>
      </c>
      <c r="FC418" s="1">
        <v>52.7</v>
      </c>
      <c r="FD418" s="1">
        <v>102</v>
      </c>
      <c r="FE418" s="1">
        <v>73</v>
      </c>
      <c r="FF418" s="1">
        <v>72</v>
      </c>
      <c r="FG418" s="1">
        <v>44</v>
      </c>
      <c r="FH418" s="1">
        <v>4761</v>
      </c>
      <c r="FK418" s="20">
        <v>37.9</v>
      </c>
      <c r="FL418" s="1">
        <v>36.6</v>
      </c>
      <c r="FN418" s="31">
        <v>1</v>
      </c>
      <c r="FO418" s="32">
        <v>0</v>
      </c>
      <c r="FP418" s="1">
        <v>2</v>
      </c>
      <c r="FQ418" s="1">
        <v>1</v>
      </c>
      <c r="FR418" s="1">
        <v>0</v>
      </c>
      <c r="FS418" s="1">
        <v>0</v>
      </c>
      <c r="FT418" s="1">
        <f t="shared" si="187"/>
        <v>0</v>
      </c>
      <c r="FU418" s="1">
        <v>0</v>
      </c>
      <c r="FV418" s="1">
        <f t="shared" si="188"/>
        <v>0</v>
      </c>
      <c r="FW418" s="1">
        <v>0</v>
      </c>
      <c r="FX418" s="1">
        <v>0</v>
      </c>
      <c r="FY418" s="17">
        <v>0</v>
      </c>
      <c r="FZ418" s="1">
        <v>0</v>
      </c>
      <c r="GB418" s="1">
        <v>0</v>
      </c>
      <c r="GC418" s="1">
        <v>0</v>
      </c>
      <c r="GD418" s="17">
        <v>0</v>
      </c>
      <c r="GE418" s="1">
        <v>0</v>
      </c>
      <c r="GG418" s="1">
        <v>0</v>
      </c>
      <c r="GH418" s="1">
        <v>2</v>
      </c>
      <c r="GI418" s="17">
        <v>0</v>
      </c>
      <c r="GJ418" s="1">
        <v>0</v>
      </c>
      <c r="GK418" s="1" t="s">
        <v>1625</v>
      </c>
      <c r="GL418" s="1">
        <v>2</v>
      </c>
      <c r="GM418" s="32">
        <v>1</v>
      </c>
      <c r="GN418" s="17">
        <v>1</v>
      </c>
      <c r="GO418" s="17">
        <v>0</v>
      </c>
      <c r="GP418" s="1">
        <v>1</v>
      </c>
      <c r="GQ418" s="1">
        <v>0</v>
      </c>
      <c r="GR418" s="1">
        <v>0</v>
      </c>
      <c r="GS418" s="1">
        <v>0</v>
      </c>
      <c r="GT418" s="32">
        <v>0</v>
      </c>
      <c r="GU418" s="32">
        <v>0</v>
      </c>
      <c r="GV418" s="1">
        <v>0</v>
      </c>
      <c r="GW418" s="1">
        <v>0</v>
      </c>
      <c r="GX418" s="157">
        <v>0</v>
      </c>
      <c r="GY418" s="17">
        <v>0</v>
      </c>
      <c r="GZ418" s="17">
        <v>0</v>
      </c>
      <c r="HA418" s="25">
        <v>0</v>
      </c>
      <c r="HB418" s="1">
        <v>0</v>
      </c>
      <c r="HC418" s="17">
        <v>0</v>
      </c>
      <c r="HD418" s="170">
        <v>0</v>
      </c>
      <c r="HE418" s="17">
        <v>0</v>
      </c>
      <c r="HF418" s="17">
        <v>0</v>
      </c>
      <c r="HG418" s="17">
        <v>0</v>
      </c>
      <c r="HH418" s="17">
        <v>0</v>
      </c>
      <c r="HI418" s="17">
        <v>0</v>
      </c>
      <c r="HL418" s="1" t="s">
        <v>1624</v>
      </c>
      <c r="HM418" s="1">
        <v>0</v>
      </c>
      <c r="HN418" s="1">
        <v>0</v>
      </c>
      <c r="HO418" s="1">
        <v>0</v>
      </c>
      <c r="HP418" s="1">
        <v>0</v>
      </c>
      <c r="HQ418" s="1">
        <v>0</v>
      </c>
      <c r="HR418" s="32">
        <v>0</v>
      </c>
      <c r="HS418" s="1">
        <v>0</v>
      </c>
      <c r="HT418" s="32">
        <v>0</v>
      </c>
      <c r="HU418" s="32">
        <v>0</v>
      </c>
      <c r="HW418" s="32">
        <v>0</v>
      </c>
      <c r="HX418" s="32">
        <v>0</v>
      </c>
      <c r="HY418" s="1">
        <f t="shared" si="189"/>
        <v>1</v>
      </c>
      <c r="HZ418" s="1">
        <v>1</v>
      </c>
      <c r="IA418" s="1">
        <f t="shared" si="190"/>
        <v>1</v>
      </c>
      <c r="IB418" s="1">
        <v>1</v>
      </c>
      <c r="IC418" s="1">
        <v>0</v>
      </c>
      <c r="ID418" s="23">
        <v>0</v>
      </c>
      <c r="IE418" s="23"/>
      <c r="IF418" s="23"/>
      <c r="IG418" s="36">
        <v>1</v>
      </c>
      <c r="IH418" s="37" t="s">
        <v>242</v>
      </c>
      <c r="II418" s="179">
        <v>0</v>
      </c>
      <c r="IJ418" s="1" t="s">
        <v>1626</v>
      </c>
      <c r="IL418" s="38" t="s">
        <v>242</v>
      </c>
      <c r="IM418" s="1" t="s">
        <v>1627</v>
      </c>
      <c r="IN418" s="1">
        <v>0</v>
      </c>
      <c r="IO418" s="1">
        <v>22.72</v>
      </c>
      <c r="IP418" s="1">
        <v>1.653</v>
      </c>
      <c r="IQ418" s="1">
        <v>1.84</v>
      </c>
      <c r="IR418" s="1">
        <v>46.8</v>
      </c>
      <c r="IS418" s="1">
        <v>131</v>
      </c>
      <c r="IT418" s="1">
        <v>44</v>
      </c>
      <c r="IU418" s="1">
        <v>14.4</v>
      </c>
      <c r="IV418" s="1">
        <v>59.5</v>
      </c>
      <c r="IW418" s="1">
        <v>1.26</v>
      </c>
      <c r="IX418" s="1">
        <v>35</v>
      </c>
      <c r="IY418" s="1">
        <v>30.8</v>
      </c>
      <c r="IZ418" s="1">
        <v>59</v>
      </c>
      <c r="JA418" s="1">
        <v>56</v>
      </c>
      <c r="JB418" s="1">
        <v>60</v>
      </c>
      <c r="JC418" s="1">
        <v>42</v>
      </c>
      <c r="JD418" s="1">
        <v>5283</v>
      </c>
      <c r="JE418" s="23">
        <v>75</v>
      </c>
      <c r="JI418" s="38" t="s">
        <v>242</v>
      </c>
      <c r="JN418" s="23"/>
    </row>
    <row r="419" s="1" customFormat="1" ht="30" spans="1:274">
      <c r="A419" s="17">
        <v>245</v>
      </c>
      <c r="B419" s="48">
        <v>3001093270</v>
      </c>
      <c r="C419" s="48" t="s">
        <v>1628</v>
      </c>
      <c r="E419" s="49">
        <v>3</v>
      </c>
      <c r="F419" s="49">
        <v>2</v>
      </c>
      <c r="G419" s="17">
        <v>3</v>
      </c>
      <c r="H419" s="1">
        <v>1</v>
      </c>
      <c r="I419" s="71">
        <v>44.3265194378536</v>
      </c>
      <c r="J419" s="47">
        <v>1</v>
      </c>
      <c r="K419" s="68">
        <f t="shared" si="181"/>
        <v>4.43265194378536</v>
      </c>
      <c r="L419" s="49">
        <v>2</v>
      </c>
      <c r="M419" s="78">
        <v>26420</v>
      </c>
      <c r="N419" s="1">
        <v>0</v>
      </c>
      <c r="O419" s="1">
        <v>0</v>
      </c>
      <c r="P419" s="1">
        <v>1</v>
      </c>
      <c r="Q419" s="1">
        <v>0</v>
      </c>
      <c r="R419" s="1">
        <v>0</v>
      </c>
      <c r="S419" s="19">
        <v>414</v>
      </c>
      <c r="T419" s="83">
        <v>417</v>
      </c>
      <c r="U419" s="1">
        <v>1</v>
      </c>
      <c r="V419" s="1">
        <v>1</v>
      </c>
      <c r="W419" s="1">
        <v>1</v>
      </c>
      <c r="X419" s="1">
        <v>1</v>
      </c>
      <c r="Z419" s="88">
        <v>42611</v>
      </c>
      <c r="AA419" s="17">
        <v>173</v>
      </c>
      <c r="AB419" s="17">
        <v>0</v>
      </c>
      <c r="AC419" s="1">
        <v>32.42</v>
      </c>
      <c r="AD419" s="1">
        <v>2</v>
      </c>
      <c r="AE419" s="20" t="s">
        <v>1283</v>
      </c>
      <c r="AF419" s="16"/>
      <c r="AG419" s="16" t="s">
        <v>255</v>
      </c>
      <c r="AH419" s="16">
        <v>3</v>
      </c>
      <c r="AI419" s="21">
        <v>3</v>
      </c>
      <c r="AJ419" s="16">
        <v>2.8</v>
      </c>
      <c r="AK419" s="17">
        <v>2.8</v>
      </c>
      <c r="AL419" s="107">
        <v>2</v>
      </c>
      <c r="AM419" s="1">
        <v>4</v>
      </c>
      <c r="AN419" s="1">
        <v>3</v>
      </c>
      <c r="AO419" s="1">
        <v>0</v>
      </c>
      <c r="AP419" s="1">
        <v>0</v>
      </c>
      <c r="AQ419" s="17">
        <v>4</v>
      </c>
      <c r="AR419" s="1">
        <v>2</v>
      </c>
      <c r="AS419" s="3">
        <v>2</v>
      </c>
      <c r="AT419" s="17" t="s">
        <v>259</v>
      </c>
      <c r="AU419" s="3">
        <v>2</v>
      </c>
      <c r="AV419" s="17">
        <v>1</v>
      </c>
      <c r="AW419" s="1">
        <v>0</v>
      </c>
      <c r="AX419" s="1">
        <v>1</v>
      </c>
      <c r="AY419" s="1">
        <v>1</v>
      </c>
      <c r="AZ419" s="1">
        <v>1</v>
      </c>
      <c r="BA419" s="1">
        <v>1</v>
      </c>
      <c r="BB419" s="107">
        <v>1</v>
      </c>
      <c r="BC419" s="22">
        <v>0</v>
      </c>
      <c r="BD419" s="22">
        <v>0</v>
      </c>
      <c r="BE419" s="22"/>
      <c r="BF419" s="1">
        <v>0</v>
      </c>
      <c r="BG419" s="1">
        <v>1</v>
      </c>
      <c r="BH419" s="17">
        <v>1</v>
      </c>
      <c r="BI419" s="1">
        <v>0</v>
      </c>
      <c r="BJ419" s="17">
        <v>0</v>
      </c>
      <c r="BK419" s="23">
        <v>4</v>
      </c>
      <c r="BL419" s="1">
        <v>1</v>
      </c>
      <c r="BM419" s="1">
        <v>0</v>
      </c>
      <c r="BN419" s="1">
        <v>1</v>
      </c>
      <c r="BO419" s="1" t="s">
        <v>1629</v>
      </c>
      <c r="BP419" s="1">
        <v>1</v>
      </c>
      <c r="BQ419" s="1">
        <v>1</v>
      </c>
      <c r="BR419" s="1">
        <v>3.78</v>
      </c>
      <c r="BS419" s="1">
        <v>1</v>
      </c>
      <c r="BT419" s="1">
        <v>2</v>
      </c>
      <c r="BU419" s="1">
        <v>2</v>
      </c>
      <c r="BW419" s="1">
        <v>7.21</v>
      </c>
      <c r="BX419" s="1">
        <v>2</v>
      </c>
      <c r="BY419" s="66">
        <v>3</v>
      </c>
      <c r="BZ419" s="1">
        <v>68.3</v>
      </c>
      <c r="CA419" s="1">
        <v>148</v>
      </c>
      <c r="CB419" s="24">
        <v>2</v>
      </c>
      <c r="CC419" s="24">
        <v>173</v>
      </c>
      <c r="CD419" s="48">
        <f t="shared" si="192"/>
        <v>3.46</v>
      </c>
      <c r="CE419" s="48">
        <v>3</v>
      </c>
      <c r="CF419" s="25">
        <v>0</v>
      </c>
      <c r="CG419" s="17">
        <v>0</v>
      </c>
      <c r="CH419" s="17">
        <v>0</v>
      </c>
      <c r="CI419" s="17">
        <v>0</v>
      </c>
      <c r="CJ419" s="17">
        <v>0</v>
      </c>
      <c r="CK419" s="17">
        <v>173</v>
      </c>
      <c r="CL419" s="1">
        <f t="shared" si="200"/>
        <v>3.46</v>
      </c>
      <c r="CM419" s="22">
        <v>10.6</v>
      </c>
      <c r="CN419" s="17">
        <v>1</v>
      </c>
      <c r="CO419" s="1">
        <v>121.4</v>
      </c>
      <c r="CP419" s="1">
        <v>9</v>
      </c>
      <c r="CQ419" s="1">
        <f t="shared" si="191"/>
        <v>12.14</v>
      </c>
      <c r="CR419" s="1">
        <v>0.92</v>
      </c>
      <c r="CS419" s="1">
        <f t="shared" si="193"/>
        <v>9.2</v>
      </c>
      <c r="CT419" s="107">
        <v>1</v>
      </c>
      <c r="CU419" s="22">
        <v>37</v>
      </c>
      <c r="CV419" s="107">
        <v>2</v>
      </c>
      <c r="CW419" s="22">
        <v>11</v>
      </c>
      <c r="CX419" s="26">
        <f t="shared" si="182"/>
        <v>1.04139268515823</v>
      </c>
      <c r="CY419" s="27">
        <f t="shared" si="183"/>
        <v>0.687319172204429</v>
      </c>
      <c r="CZ419" s="26">
        <f t="shared" si="184"/>
        <v>3.145</v>
      </c>
      <c r="DA419" s="28">
        <f t="shared" si="185"/>
        <v>-2.45768082779557</v>
      </c>
      <c r="DB419" s="22">
        <v>2</v>
      </c>
      <c r="DC419" s="1">
        <v>1</v>
      </c>
      <c r="DD419" s="17">
        <v>2</v>
      </c>
      <c r="DE419" s="29">
        <f t="shared" si="195"/>
        <v>0</v>
      </c>
      <c r="DF419" s="29">
        <v>0</v>
      </c>
      <c r="DG419" s="1">
        <v>29</v>
      </c>
      <c r="DH419" s="1">
        <f t="shared" si="194"/>
        <v>2.9</v>
      </c>
      <c r="DI419" s="1">
        <v>30</v>
      </c>
      <c r="DJ419" s="1">
        <f t="shared" si="186"/>
        <v>3</v>
      </c>
      <c r="DK419" s="17">
        <v>2</v>
      </c>
      <c r="DL419" s="1">
        <v>83</v>
      </c>
      <c r="DM419" s="1">
        <v>43</v>
      </c>
      <c r="DN419" s="1">
        <f t="shared" si="201"/>
        <v>4.3</v>
      </c>
      <c r="DO419" s="1">
        <v>7154</v>
      </c>
      <c r="DP419" s="1">
        <v>2</v>
      </c>
      <c r="DQ419" s="1">
        <f t="shared" si="202"/>
        <v>7.154</v>
      </c>
      <c r="DR419" s="1">
        <v>81</v>
      </c>
      <c r="DS419" s="25">
        <v>4.3</v>
      </c>
      <c r="DT419" s="1" t="s">
        <v>241</v>
      </c>
      <c r="DU419" s="1">
        <v>1</v>
      </c>
      <c r="DV419" s="1">
        <v>5</v>
      </c>
      <c r="DW419" s="1">
        <v>1</v>
      </c>
      <c r="DX419" s="20">
        <v>9.42</v>
      </c>
      <c r="DY419" s="1">
        <v>78.7</v>
      </c>
      <c r="DZ419" s="30">
        <v>149</v>
      </c>
      <c r="EA419" s="1">
        <v>190</v>
      </c>
      <c r="EB419" s="1">
        <v>11.3</v>
      </c>
      <c r="EC419" s="1">
        <v>103.6</v>
      </c>
      <c r="ED419" s="1">
        <v>0.98</v>
      </c>
      <c r="EE419" s="1">
        <v>36</v>
      </c>
      <c r="EF419" s="1">
        <v>45.7</v>
      </c>
      <c r="EG419" s="26">
        <f t="shared" si="196"/>
        <v>1.65991620006985</v>
      </c>
      <c r="EH419" s="26">
        <f t="shared" si="197"/>
        <v>1.0955446920461</v>
      </c>
      <c r="EI419" s="1">
        <f t="shared" si="198"/>
        <v>3.06</v>
      </c>
      <c r="EJ419" s="28">
        <f t="shared" si="199"/>
        <v>-1.9644553079539</v>
      </c>
      <c r="EK419" s="22">
        <v>2</v>
      </c>
      <c r="EL419" s="1">
        <v>2</v>
      </c>
      <c r="EM419" s="1">
        <v>172</v>
      </c>
      <c r="EN419" s="1">
        <v>274</v>
      </c>
      <c r="EO419" s="1">
        <v>80</v>
      </c>
      <c r="EP419" s="1">
        <v>43</v>
      </c>
      <c r="EQ419" s="1">
        <v>6919</v>
      </c>
      <c r="ER419" s="25">
        <v>83</v>
      </c>
      <c r="ES419" s="23">
        <v>3.5</v>
      </c>
      <c r="ET419" s="1">
        <v>1</v>
      </c>
      <c r="EW419" s="30"/>
      <c r="FB419" s="1">
        <v>38</v>
      </c>
      <c r="FC419" s="1">
        <v>33.8</v>
      </c>
      <c r="FD419" s="1">
        <v>133</v>
      </c>
      <c r="FE419" s="1">
        <v>49</v>
      </c>
      <c r="FF419" s="1">
        <v>117</v>
      </c>
      <c r="FG419" s="1">
        <v>99</v>
      </c>
      <c r="FH419" s="1">
        <v>5828</v>
      </c>
      <c r="FI419" s="1">
        <v>84</v>
      </c>
      <c r="FK419" s="20">
        <v>38.5</v>
      </c>
      <c r="FL419" s="1">
        <v>37</v>
      </c>
      <c r="FM419" s="17"/>
      <c r="FN419" s="31">
        <v>1</v>
      </c>
      <c r="FO419" s="157">
        <v>1</v>
      </c>
      <c r="FP419" s="1" t="s">
        <v>1630</v>
      </c>
      <c r="FQ419" s="1">
        <v>0</v>
      </c>
      <c r="FR419" s="1">
        <v>0</v>
      </c>
      <c r="FS419" s="1">
        <v>0</v>
      </c>
      <c r="FT419" s="1">
        <f t="shared" si="187"/>
        <v>0</v>
      </c>
      <c r="FU419" s="1">
        <v>0</v>
      </c>
      <c r="FV419" s="1">
        <f t="shared" si="188"/>
        <v>0</v>
      </c>
      <c r="FW419" s="1">
        <v>0</v>
      </c>
      <c r="FX419" s="1">
        <v>0</v>
      </c>
      <c r="FY419" s="17">
        <v>0</v>
      </c>
      <c r="FZ419" s="1">
        <v>0</v>
      </c>
      <c r="GB419" s="1">
        <v>0</v>
      </c>
      <c r="GC419" s="1">
        <v>0</v>
      </c>
      <c r="GD419" s="17">
        <v>0</v>
      </c>
      <c r="GE419" s="1">
        <v>0</v>
      </c>
      <c r="GG419" s="1">
        <v>0</v>
      </c>
      <c r="GH419" s="1">
        <v>0</v>
      </c>
      <c r="GI419" s="17">
        <v>0</v>
      </c>
      <c r="GJ419" s="1">
        <v>0</v>
      </c>
      <c r="GK419" s="1">
        <v>0</v>
      </c>
      <c r="GL419" s="1">
        <v>0</v>
      </c>
      <c r="GM419" s="32">
        <v>0</v>
      </c>
      <c r="GN419" s="17">
        <v>0</v>
      </c>
      <c r="GO419" s="17">
        <v>0</v>
      </c>
      <c r="GP419" s="1">
        <v>0</v>
      </c>
      <c r="GQ419" s="1">
        <v>0</v>
      </c>
      <c r="GR419" s="1">
        <v>0</v>
      </c>
      <c r="GS419" s="1">
        <v>0</v>
      </c>
      <c r="GT419" s="32">
        <v>0</v>
      </c>
      <c r="GU419" s="32">
        <v>0</v>
      </c>
      <c r="GV419" s="1">
        <v>0</v>
      </c>
      <c r="GW419" s="1">
        <v>0</v>
      </c>
      <c r="GX419" s="157">
        <v>0</v>
      </c>
      <c r="GY419" s="17">
        <v>0</v>
      </c>
      <c r="GZ419" s="17">
        <v>0</v>
      </c>
      <c r="HA419" s="25">
        <v>0</v>
      </c>
      <c r="HB419" s="1">
        <v>0</v>
      </c>
      <c r="HC419" s="17">
        <v>0</v>
      </c>
      <c r="HD419" s="170">
        <v>0</v>
      </c>
      <c r="HE419" s="17">
        <v>0</v>
      </c>
      <c r="HF419" s="17">
        <v>0</v>
      </c>
      <c r="HG419" s="17">
        <v>0</v>
      </c>
      <c r="HH419" s="17">
        <v>0</v>
      </c>
      <c r="HI419" s="17">
        <v>0</v>
      </c>
      <c r="HL419" s="1">
        <v>0</v>
      </c>
      <c r="HM419" s="1">
        <v>0</v>
      </c>
      <c r="HN419" s="1">
        <v>0</v>
      </c>
      <c r="HO419" s="1">
        <v>0</v>
      </c>
      <c r="HP419" s="1">
        <v>0</v>
      </c>
      <c r="HQ419" s="1">
        <v>0</v>
      </c>
      <c r="HR419" s="32">
        <v>0</v>
      </c>
      <c r="HS419" s="1">
        <v>0</v>
      </c>
      <c r="HT419" s="32">
        <v>0</v>
      </c>
      <c r="HU419" s="32">
        <v>0</v>
      </c>
      <c r="HW419" s="32">
        <v>0</v>
      </c>
      <c r="HX419" s="32">
        <v>0</v>
      </c>
      <c r="HY419" s="1">
        <f t="shared" si="189"/>
        <v>0</v>
      </c>
      <c r="HZ419" s="1">
        <v>0</v>
      </c>
      <c r="IA419" s="1">
        <f t="shared" si="190"/>
        <v>0</v>
      </c>
      <c r="IB419" s="1">
        <v>0</v>
      </c>
      <c r="IC419" s="1">
        <v>0</v>
      </c>
      <c r="ID419" s="23">
        <v>0</v>
      </c>
      <c r="IE419" s="23"/>
      <c r="IF419" s="23"/>
      <c r="IG419" s="36">
        <v>4</v>
      </c>
      <c r="IH419" s="37" t="s">
        <v>331</v>
      </c>
      <c r="II419" s="33">
        <v>0</v>
      </c>
      <c r="IJ419" s="1" t="s">
        <v>1631</v>
      </c>
      <c r="IK419" s="1" t="s">
        <v>1632</v>
      </c>
      <c r="IL419" s="38" t="s">
        <v>261</v>
      </c>
      <c r="IM419" s="1" t="s">
        <v>1633</v>
      </c>
      <c r="IN419" s="1">
        <v>0</v>
      </c>
      <c r="IO419" s="1">
        <v>3.9</v>
      </c>
      <c r="IQ419" s="1">
        <v>7.52</v>
      </c>
      <c r="IR419" s="1">
        <v>59.2</v>
      </c>
      <c r="IS419" s="1">
        <v>162</v>
      </c>
      <c r="IT419" s="1">
        <v>238</v>
      </c>
      <c r="IU419" s="1">
        <v>10.6</v>
      </c>
      <c r="IV419" s="1">
        <v>121.4</v>
      </c>
      <c r="IW419" s="1">
        <v>0.92</v>
      </c>
      <c r="IX419" s="1">
        <v>41</v>
      </c>
      <c r="IY419" s="1">
        <v>27.2</v>
      </c>
      <c r="IZ419" s="1">
        <v>31</v>
      </c>
      <c r="JA419" s="1">
        <v>27</v>
      </c>
      <c r="JB419" s="1">
        <v>96</v>
      </c>
      <c r="JC419" s="1">
        <v>120</v>
      </c>
      <c r="JD419" s="1">
        <v>7634</v>
      </c>
      <c r="JE419" s="23">
        <v>70</v>
      </c>
      <c r="JI419" s="38" t="s">
        <v>261</v>
      </c>
      <c r="JN419" s="23"/>
    </row>
    <row r="420" s="1" customFormat="1" ht="30" spans="1:274">
      <c r="A420" s="17">
        <v>246</v>
      </c>
      <c r="B420" s="48">
        <v>3001017558</v>
      </c>
      <c r="C420" s="48" t="s">
        <v>1634</v>
      </c>
      <c r="E420" s="49">
        <v>1</v>
      </c>
      <c r="F420" s="49">
        <v>1</v>
      </c>
      <c r="G420" s="17">
        <v>1</v>
      </c>
      <c r="H420" s="1">
        <v>1</v>
      </c>
      <c r="I420" s="71">
        <v>61.7460779627135</v>
      </c>
      <c r="J420" s="47">
        <v>2</v>
      </c>
      <c r="K420" s="68">
        <f t="shared" si="181"/>
        <v>6.17460779627135</v>
      </c>
      <c r="L420" s="49">
        <v>4</v>
      </c>
      <c r="M420" s="78">
        <v>20059</v>
      </c>
      <c r="N420" s="1">
        <v>0</v>
      </c>
      <c r="O420" s="1">
        <v>0</v>
      </c>
      <c r="P420" s="1">
        <v>0</v>
      </c>
      <c r="Q420" s="1">
        <v>0</v>
      </c>
      <c r="R420" s="1">
        <v>0</v>
      </c>
      <c r="S420" s="19">
        <v>415</v>
      </c>
      <c r="T420" s="83">
        <v>418</v>
      </c>
      <c r="U420" s="1">
        <v>1</v>
      </c>
      <c r="V420" s="1">
        <v>1</v>
      </c>
      <c r="W420" s="1">
        <v>1</v>
      </c>
      <c r="X420" s="1">
        <v>1</v>
      </c>
      <c r="Z420" s="88">
        <v>42612</v>
      </c>
      <c r="AA420" s="17">
        <v>37</v>
      </c>
      <c r="AB420" s="17" t="s">
        <v>1635</v>
      </c>
      <c r="AC420" s="1">
        <v>22.72</v>
      </c>
      <c r="AD420" s="1">
        <v>2</v>
      </c>
      <c r="AE420" s="20" t="s">
        <v>1636</v>
      </c>
      <c r="AF420" s="16"/>
      <c r="AG420" s="16" t="s">
        <v>235</v>
      </c>
      <c r="AH420" s="16">
        <v>1</v>
      </c>
      <c r="AI420" s="21">
        <v>1</v>
      </c>
      <c r="AJ420" s="16">
        <v>4.1</v>
      </c>
      <c r="AK420" s="17">
        <v>4.1</v>
      </c>
      <c r="AL420" s="107">
        <v>2</v>
      </c>
      <c r="AM420" s="1">
        <v>1</v>
      </c>
      <c r="AN420" s="1">
        <v>1</v>
      </c>
      <c r="AO420" s="1">
        <v>0</v>
      </c>
      <c r="AP420" s="1">
        <v>0</v>
      </c>
      <c r="AQ420" s="17">
        <v>1</v>
      </c>
      <c r="AR420" s="1">
        <v>1</v>
      </c>
      <c r="AS420" s="1">
        <v>1</v>
      </c>
      <c r="AT420" s="17" t="s">
        <v>246</v>
      </c>
      <c r="AU420" s="17">
        <v>1</v>
      </c>
      <c r="AV420" s="17">
        <v>1</v>
      </c>
      <c r="AW420" s="1">
        <v>0</v>
      </c>
      <c r="AX420" s="1">
        <v>1</v>
      </c>
      <c r="AY420" s="1">
        <v>1</v>
      </c>
      <c r="AZ420" s="1">
        <v>1</v>
      </c>
      <c r="BA420" s="1">
        <v>1</v>
      </c>
      <c r="BB420" s="107">
        <v>1</v>
      </c>
      <c r="BC420" s="22">
        <v>0</v>
      </c>
      <c r="BD420" s="22">
        <v>1</v>
      </c>
      <c r="BE420" s="22"/>
      <c r="BF420" s="1">
        <v>1</v>
      </c>
      <c r="BG420" s="1">
        <v>1</v>
      </c>
      <c r="BH420" s="17">
        <v>1</v>
      </c>
      <c r="BI420" s="1">
        <v>0</v>
      </c>
      <c r="BJ420" s="17">
        <v>0</v>
      </c>
      <c r="BK420" s="23">
        <v>1</v>
      </c>
      <c r="BL420" s="1">
        <v>0</v>
      </c>
      <c r="BM420" s="1">
        <v>0</v>
      </c>
      <c r="BN420" s="1">
        <v>1</v>
      </c>
      <c r="BO420" s="1" t="s">
        <v>1637</v>
      </c>
      <c r="BP420" s="1">
        <v>1</v>
      </c>
      <c r="BQ420" s="1">
        <v>1</v>
      </c>
      <c r="BR420" s="1">
        <v>466.4</v>
      </c>
      <c r="BS420" s="1">
        <v>3</v>
      </c>
      <c r="BT420" s="1">
        <v>3</v>
      </c>
      <c r="BU420" s="1">
        <v>4</v>
      </c>
      <c r="BV420" s="1">
        <v>40.675</v>
      </c>
      <c r="BW420" s="1">
        <v>3.23</v>
      </c>
      <c r="BX420" s="17">
        <v>1</v>
      </c>
      <c r="BY420" s="1">
        <v>2</v>
      </c>
      <c r="BZ420" s="1">
        <v>83.3</v>
      </c>
      <c r="CA420" s="1">
        <v>126</v>
      </c>
      <c r="CB420" s="24">
        <v>2</v>
      </c>
      <c r="CC420" s="24">
        <v>23</v>
      </c>
      <c r="CD420" s="48">
        <f t="shared" si="192"/>
        <v>0.46</v>
      </c>
      <c r="CE420" s="48">
        <v>1</v>
      </c>
      <c r="CF420" s="25">
        <v>0</v>
      </c>
      <c r="CG420" s="17" t="s">
        <v>1221</v>
      </c>
      <c r="CH420" s="17" t="s">
        <v>237</v>
      </c>
      <c r="CI420" s="17">
        <v>0</v>
      </c>
      <c r="CJ420" s="17">
        <v>0</v>
      </c>
      <c r="CK420" s="17">
        <v>23</v>
      </c>
      <c r="CL420" s="1">
        <f t="shared" si="200"/>
        <v>0.46</v>
      </c>
      <c r="CM420" s="22">
        <v>13.9</v>
      </c>
      <c r="CN420" s="17">
        <v>1</v>
      </c>
      <c r="CO420" s="1">
        <v>64</v>
      </c>
      <c r="CP420" s="1">
        <v>3</v>
      </c>
      <c r="CQ420" s="1">
        <f t="shared" si="191"/>
        <v>6.4</v>
      </c>
      <c r="CR420" s="1">
        <v>1.22</v>
      </c>
      <c r="CS420" s="1">
        <f t="shared" si="193"/>
        <v>12.2</v>
      </c>
      <c r="CT420" s="22">
        <v>2</v>
      </c>
      <c r="CU420" s="22">
        <v>33</v>
      </c>
      <c r="CV420" s="22">
        <v>1</v>
      </c>
      <c r="CW420" s="22">
        <v>35.2</v>
      </c>
      <c r="CX420" s="26">
        <f t="shared" si="182"/>
        <v>1.54654266347813</v>
      </c>
      <c r="CY420" s="27">
        <f t="shared" si="183"/>
        <v>1.02071815789557</v>
      </c>
      <c r="CZ420" s="26">
        <f t="shared" si="184"/>
        <v>2.805</v>
      </c>
      <c r="DA420" s="28">
        <f t="shared" si="185"/>
        <v>-1.78428184210443</v>
      </c>
      <c r="DB420" s="22">
        <v>2</v>
      </c>
      <c r="DC420" s="1">
        <v>1</v>
      </c>
      <c r="DD420" s="17">
        <v>2</v>
      </c>
      <c r="DE420" s="29">
        <f t="shared" si="195"/>
        <v>0</v>
      </c>
      <c r="DF420" s="29">
        <v>0</v>
      </c>
      <c r="DG420" s="1">
        <v>28</v>
      </c>
      <c r="DH420" s="1">
        <f t="shared" si="194"/>
        <v>2.8</v>
      </c>
      <c r="DI420" s="1">
        <v>48</v>
      </c>
      <c r="DJ420" s="1">
        <f t="shared" si="186"/>
        <v>4.8</v>
      </c>
      <c r="DK420" s="1">
        <v>3</v>
      </c>
      <c r="DL420" s="1">
        <v>95</v>
      </c>
      <c r="DM420" s="1">
        <v>54</v>
      </c>
      <c r="DN420" s="1">
        <f t="shared" si="201"/>
        <v>5.4</v>
      </c>
      <c r="DO420" s="1">
        <v>3868</v>
      </c>
      <c r="DP420" s="1">
        <v>1</v>
      </c>
      <c r="DQ420" s="1">
        <f t="shared" si="202"/>
        <v>3.868</v>
      </c>
      <c r="DR420" s="1">
        <v>90</v>
      </c>
      <c r="DS420" s="25">
        <v>4.6</v>
      </c>
      <c r="DT420" s="1" t="s">
        <v>584</v>
      </c>
      <c r="DU420" s="1">
        <v>2</v>
      </c>
      <c r="DV420" s="1">
        <v>8</v>
      </c>
      <c r="DW420" s="1">
        <v>2</v>
      </c>
      <c r="DX420" s="20">
        <v>5.56</v>
      </c>
      <c r="DY420" s="1">
        <v>76.9</v>
      </c>
      <c r="DZ420" s="30">
        <v>124</v>
      </c>
      <c r="EA420" s="1">
        <v>26</v>
      </c>
      <c r="EB420" s="1">
        <v>15.7</v>
      </c>
      <c r="EC420" s="1">
        <v>51.9</v>
      </c>
      <c r="ED420" s="1">
        <v>1.38</v>
      </c>
      <c r="EE420" s="1">
        <v>30</v>
      </c>
      <c r="EF420" s="1">
        <v>43.5</v>
      </c>
      <c r="EG420" s="26">
        <f t="shared" si="196"/>
        <v>1.63848925695464</v>
      </c>
      <c r="EH420" s="26">
        <f t="shared" si="197"/>
        <v>1.08140290959006</v>
      </c>
      <c r="EI420" s="1">
        <f t="shared" si="198"/>
        <v>2.55</v>
      </c>
      <c r="EJ420" s="28">
        <f t="shared" si="199"/>
        <v>-1.46859709040994</v>
      </c>
      <c r="EK420" s="22">
        <v>2</v>
      </c>
      <c r="EL420" s="1">
        <v>2</v>
      </c>
      <c r="EM420" s="1">
        <v>59</v>
      </c>
      <c r="EN420" s="1">
        <v>170</v>
      </c>
      <c r="EO420" s="1">
        <v>84</v>
      </c>
      <c r="EP420" s="1">
        <v>41</v>
      </c>
      <c r="EQ420" s="1">
        <v>2743</v>
      </c>
      <c r="ER420" s="25">
        <v>93</v>
      </c>
      <c r="ES420" s="23">
        <v>367.8</v>
      </c>
      <c r="ET420" s="1">
        <v>0</v>
      </c>
      <c r="EW420" s="30"/>
      <c r="FK420" s="20">
        <v>38.1</v>
      </c>
      <c r="FL420" s="1">
        <v>37.1</v>
      </c>
      <c r="FM420" s="17"/>
      <c r="FN420" s="31">
        <v>1</v>
      </c>
      <c r="FO420" s="157">
        <v>1</v>
      </c>
      <c r="FP420" s="1">
        <v>2</v>
      </c>
      <c r="FQ420" s="1">
        <v>1</v>
      </c>
      <c r="FR420" s="1">
        <v>0</v>
      </c>
      <c r="FS420" s="1">
        <v>0</v>
      </c>
      <c r="FT420" s="1">
        <f t="shared" si="187"/>
        <v>0</v>
      </c>
      <c r="FU420" s="1">
        <v>0</v>
      </c>
      <c r="FV420" s="1">
        <f t="shared" si="188"/>
        <v>0</v>
      </c>
      <c r="FW420" s="1">
        <v>0</v>
      </c>
      <c r="FX420" s="1">
        <v>0</v>
      </c>
      <c r="FY420" s="17">
        <v>0</v>
      </c>
      <c r="FZ420" s="1">
        <v>0</v>
      </c>
      <c r="GB420" s="1">
        <v>0</v>
      </c>
      <c r="GC420" s="1">
        <v>1</v>
      </c>
      <c r="GD420" s="1">
        <v>0</v>
      </c>
      <c r="GE420" s="1">
        <v>0</v>
      </c>
      <c r="GG420" s="1">
        <v>0</v>
      </c>
      <c r="GH420" s="1">
        <v>0</v>
      </c>
      <c r="GI420" s="1">
        <v>1</v>
      </c>
      <c r="GJ420" s="1">
        <v>0</v>
      </c>
      <c r="GK420" s="1" t="s">
        <v>1638</v>
      </c>
      <c r="GL420" s="1">
        <v>0</v>
      </c>
      <c r="GM420" s="32">
        <v>0</v>
      </c>
      <c r="GN420" s="17">
        <v>0</v>
      </c>
      <c r="GO420" s="1">
        <v>1</v>
      </c>
      <c r="GP420" s="1">
        <v>0</v>
      </c>
      <c r="GQ420" s="1">
        <v>0</v>
      </c>
      <c r="GR420" s="1">
        <v>0</v>
      </c>
      <c r="GS420" s="1">
        <v>0</v>
      </c>
      <c r="GT420" s="32">
        <v>0</v>
      </c>
      <c r="GU420" s="32">
        <v>0</v>
      </c>
      <c r="GV420" s="1" t="s">
        <v>1639</v>
      </c>
      <c r="GW420" s="1">
        <v>1</v>
      </c>
      <c r="GX420" s="157">
        <v>0</v>
      </c>
      <c r="GY420" s="1">
        <v>0</v>
      </c>
      <c r="GZ420" s="17">
        <v>0</v>
      </c>
      <c r="HA420" s="25">
        <v>0</v>
      </c>
      <c r="HB420" s="1">
        <v>0</v>
      </c>
      <c r="HC420" s="17">
        <v>0</v>
      </c>
      <c r="HD420" s="170">
        <v>1</v>
      </c>
      <c r="HE420" s="17">
        <v>0</v>
      </c>
      <c r="HF420" s="17">
        <v>0</v>
      </c>
      <c r="HG420" s="17">
        <v>0</v>
      </c>
      <c r="HH420" s="1">
        <v>1</v>
      </c>
      <c r="HI420" s="1">
        <v>0</v>
      </c>
      <c r="HJ420" s="17" t="s">
        <v>346</v>
      </c>
      <c r="HL420" s="1" t="s">
        <v>1221</v>
      </c>
      <c r="HM420" s="1" t="s">
        <v>237</v>
      </c>
      <c r="HN420" s="1">
        <v>0</v>
      </c>
      <c r="HO420" s="1">
        <v>0</v>
      </c>
      <c r="HP420" s="1">
        <v>0</v>
      </c>
      <c r="HQ420" s="1">
        <v>0</v>
      </c>
      <c r="HR420" s="32">
        <v>0</v>
      </c>
      <c r="HS420" s="1">
        <v>0</v>
      </c>
      <c r="HT420" s="32">
        <v>0</v>
      </c>
      <c r="HU420" s="32">
        <v>0</v>
      </c>
      <c r="HW420" s="32">
        <v>0</v>
      </c>
      <c r="HX420" s="32">
        <v>0</v>
      </c>
      <c r="HY420" s="1">
        <f t="shared" si="189"/>
        <v>0</v>
      </c>
      <c r="HZ420" s="1">
        <v>0</v>
      </c>
      <c r="IA420" s="1">
        <f t="shared" si="190"/>
        <v>0</v>
      </c>
      <c r="IB420" s="1">
        <v>0</v>
      </c>
      <c r="IC420" s="1">
        <v>0</v>
      </c>
      <c r="ID420" s="23">
        <v>0</v>
      </c>
      <c r="IE420" s="23"/>
      <c r="IF420" s="23"/>
      <c r="IG420" s="36">
        <v>1</v>
      </c>
      <c r="IH420" s="37" t="s">
        <v>331</v>
      </c>
      <c r="II420" s="179">
        <v>1</v>
      </c>
      <c r="IJ420" s="1" t="s">
        <v>1640</v>
      </c>
      <c r="IK420" s="1" t="s">
        <v>502</v>
      </c>
      <c r="IL420" s="38" t="s">
        <v>261</v>
      </c>
      <c r="IM420" s="1">
        <v>0</v>
      </c>
      <c r="IN420" s="1">
        <v>0</v>
      </c>
      <c r="IO420" s="1">
        <v>12.6</v>
      </c>
      <c r="IP420" s="1">
        <v>0.63</v>
      </c>
      <c r="IQ420" s="1">
        <v>5.06</v>
      </c>
      <c r="IR420" s="1">
        <v>71.9</v>
      </c>
      <c r="IS420" s="1">
        <v>132</v>
      </c>
      <c r="IT420" s="1">
        <v>44</v>
      </c>
      <c r="IU420" s="1">
        <v>14.2</v>
      </c>
      <c r="IV420" s="1">
        <v>61.3</v>
      </c>
      <c r="IW420" s="1">
        <v>1.24</v>
      </c>
      <c r="IX420" s="1">
        <v>29</v>
      </c>
      <c r="IY420" s="1">
        <v>41.4</v>
      </c>
      <c r="IZ420" s="1">
        <v>19</v>
      </c>
      <c r="JA420" s="1">
        <v>30</v>
      </c>
      <c r="JB420" s="1">
        <v>96</v>
      </c>
      <c r="JC420" s="1">
        <v>56</v>
      </c>
      <c r="JD420" s="1">
        <v>2681</v>
      </c>
      <c r="JE420" s="23">
        <v>71</v>
      </c>
      <c r="JI420" s="38" t="s">
        <v>261</v>
      </c>
      <c r="JN420" s="23"/>
    </row>
    <row r="421" s="1" customFormat="1" ht="45" spans="1:274">
      <c r="A421" s="17">
        <v>247</v>
      </c>
      <c r="B421" s="48">
        <v>100145048</v>
      </c>
      <c r="C421" s="48" t="s">
        <v>1641</v>
      </c>
      <c r="E421" s="49">
        <v>3</v>
      </c>
      <c r="F421" s="49">
        <v>2</v>
      </c>
      <c r="G421" s="17">
        <v>3</v>
      </c>
      <c r="H421" s="1">
        <v>2</v>
      </c>
      <c r="I421" s="71">
        <v>62.9322381930185</v>
      </c>
      <c r="J421" s="47">
        <v>2</v>
      </c>
      <c r="K421" s="68">
        <f t="shared" si="181"/>
        <v>6.29322381930185</v>
      </c>
      <c r="L421" s="49">
        <v>4</v>
      </c>
      <c r="M421" s="78">
        <v>19633</v>
      </c>
      <c r="N421" s="1">
        <v>0</v>
      </c>
      <c r="O421" s="1">
        <v>0</v>
      </c>
      <c r="P421" s="1">
        <v>0</v>
      </c>
      <c r="Q421" s="1">
        <v>0</v>
      </c>
      <c r="R421" s="1">
        <v>0</v>
      </c>
      <c r="S421" s="19">
        <v>416</v>
      </c>
      <c r="T421" s="83">
        <v>419</v>
      </c>
      <c r="U421" s="1">
        <v>1</v>
      </c>
      <c r="V421" s="1">
        <v>1</v>
      </c>
      <c r="W421" s="1">
        <v>1</v>
      </c>
      <c r="X421" s="1">
        <v>1</v>
      </c>
      <c r="Z421" s="88">
        <v>42619</v>
      </c>
      <c r="AA421" s="17">
        <v>53</v>
      </c>
      <c r="AB421" s="17">
        <v>0</v>
      </c>
      <c r="AC421" s="1">
        <v>25.84</v>
      </c>
      <c r="AD421" s="1">
        <v>2</v>
      </c>
      <c r="AE421" s="20" t="s">
        <v>729</v>
      </c>
      <c r="AF421" s="16"/>
      <c r="AG421" s="16" t="s">
        <v>235</v>
      </c>
      <c r="AH421" s="16">
        <v>1</v>
      </c>
      <c r="AI421" s="21">
        <v>1</v>
      </c>
      <c r="AJ421" s="16">
        <v>1.6</v>
      </c>
      <c r="AK421" s="17">
        <v>1.6</v>
      </c>
      <c r="AL421" s="22">
        <v>1</v>
      </c>
      <c r="AM421" s="1">
        <v>1</v>
      </c>
      <c r="AN421" s="1">
        <v>1</v>
      </c>
      <c r="AO421" s="1">
        <v>0</v>
      </c>
      <c r="AP421" s="1">
        <v>0</v>
      </c>
      <c r="AQ421" s="17">
        <v>1</v>
      </c>
      <c r="AR421" s="1">
        <v>1</v>
      </c>
      <c r="AS421" s="1">
        <v>1</v>
      </c>
      <c r="AT421" s="17">
        <v>0</v>
      </c>
      <c r="AU421" s="17">
        <v>0</v>
      </c>
      <c r="AV421" s="17">
        <v>0</v>
      </c>
      <c r="AW421" s="1">
        <v>0</v>
      </c>
      <c r="AX421" s="1">
        <v>1</v>
      </c>
      <c r="AY421" s="1">
        <v>1</v>
      </c>
      <c r="AZ421" s="1">
        <v>0</v>
      </c>
      <c r="BA421" s="1">
        <v>0</v>
      </c>
      <c r="BB421" s="107">
        <v>0</v>
      </c>
      <c r="BC421" s="22">
        <v>0</v>
      </c>
      <c r="BD421" s="22">
        <v>0</v>
      </c>
      <c r="BE421" s="22"/>
      <c r="BF421" s="1">
        <v>0</v>
      </c>
      <c r="BG421" s="1">
        <v>0</v>
      </c>
      <c r="BH421" s="17">
        <v>0</v>
      </c>
      <c r="BI421" s="1">
        <v>0</v>
      </c>
      <c r="BJ421" s="17">
        <v>0</v>
      </c>
      <c r="BK421" s="23">
        <v>1</v>
      </c>
      <c r="BL421" s="1">
        <v>0</v>
      </c>
      <c r="BM421" s="1">
        <v>0</v>
      </c>
      <c r="BN421" s="1">
        <v>1</v>
      </c>
      <c r="BO421" s="1">
        <v>0</v>
      </c>
      <c r="BP421" s="1">
        <v>1</v>
      </c>
      <c r="BQ421" s="1">
        <v>1</v>
      </c>
      <c r="BR421" s="1">
        <v>3.07</v>
      </c>
      <c r="BS421" s="1">
        <v>1</v>
      </c>
      <c r="BT421" s="1">
        <v>1</v>
      </c>
      <c r="BU421" s="1">
        <v>1</v>
      </c>
      <c r="BW421" s="1">
        <v>2.67</v>
      </c>
      <c r="BX421" s="17">
        <v>1</v>
      </c>
      <c r="BY421" s="1">
        <v>1</v>
      </c>
      <c r="BZ421" s="1">
        <v>34.8</v>
      </c>
      <c r="CA421" s="1">
        <v>118</v>
      </c>
      <c r="CB421" s="24">
        <v>1</v>
      </c>
      <c r="CC421" s="24">
        <v>54</v>
      </c>
      <c r="CD421" s="48">
        <f t="shared" si="192"/>
        <v>1.08</v>
      </c>
      <c r="CE421" s="48">
        <v>2</v>
      </c>
      <c r="CF421" s="25">
        <v>0</v>
      </c>
      <c r="CG421" s="17" t="s">
        <v>1275</v>
      </c>
      <c r="CH421" s="17">
        <v>0</v>
      </c>
      <c r="CI421" s="17">
        <v>0</v>
      </c>
      <c r="CJ421" s="17">
        <v>0</v>
      </c>
      <c r="CK421" s="17">
        <v>54</v>
      </c>
      <c r="CL421" s="1">
        <f t="shared" si="200"/>
        <v>1.08</v>
      </c>
      <c r="CM421" s="22">
        <v>11.2</v>
      </c>
      <c r="CN421" s="17">
        <v>1</v>
      </c>
      <c r="CO421" s="1">
        <v>105.9</v>
      </c>
      <c r="CP421" s="17">
        <v>7</v>
      </c>
      <c r="CQ421" s="1">
        <f t="shared" si="191"/>
        <v>10.59</v>
      </c>
      <c r="CR421" s="1">
        <v>0.97</v>
      </c>
      <c r="CS421" s="1">
        <f t="shared" si="193"/>
        <v>9.7</v>
      </c>
      <c r="CT421" s="107">
        <v>1</v>
      </c>
      <c r="CU421" s="22">
        <v>38</v>
      </c>
      <c r="CV421" s="107">
        <v>2</v>
      </c>
      <c r="CW421" s="22">
        <v>22.6</v>
      </c>
      <c r="CX421" s="26">
        <f t="shared" si="182"/>
        <v>1.3541084391474</v>
      </c>
      <c r="CY421" s="27">
        <f t="shared" si="183"/>
        <v>0.893711569837285</v>
      </c>
      <c r="CZ421" s="26">
        <f t="shared" si="184"/>
        <v>3.23</v>
      </c>
      <c r="DA421" s="28">
        <f t="shared" si="185"/>
        <v>-2.33628843016272</v>
      </c>
      <c r="DB421" s="22">
        <v>2</v>
      </c>
      <c r="DC421" s="1">
        <v>1</v>
      </c>
      <c r="DD421" s="17">
        <v>1</v>
      </c>
      <c r="DE421" s="29">
        <f t="shared" si="195"/>
        <v>-1</v>
      </c>
      <c r="DF421" s="29">
        <v>0</v>
      </c>
      <c r="DG421" s="1">
        <v>26</v>
      </c>
      <c r="DH421" s="1">
        <f t="shared" si="194"/>
        <v>2.6</v>
      </c>
      <c r="DI421" s="1">
        <v>31</v>
      </c>
      <c r="DJ421" s="1">
        <f t="shared" si="186"/>
        <v>3.1</v>
      </c>
      <c r="DK421" s="17">
        <v>2</v>
      </c>
      <c r="DL421" s="1">
        <v>102</v>
      </c>
      <c r="DM421" s="1">
        <v>31</v>
      </c>
      <c r="DN421" s="1">
        <f t="shared" si="201"/>
        <v>3.1</v>
      </c>
      <c r="DO421" s="1">
        <v>6349</v>
      </c>
      <c r="DP421" s="1">
        <v>2</v>
      </c>
      <c r="DQ421" s="1">
        <f t="shared" si="202"/>
        <v>6.349</v>
      </c>
      <c r="DR421" s="1">
        <v>56</v>
      </c>
      <c r="DS421" s="25">
        <v>6</v>
      </c>
      <c r="DT421" s="1" t="s">
        <v>241</v>
      </c>
      <c r="DU421" s="1">
        <v>1</v>
      </c>
      <c r="DV421" s="1">
        <v>5</v>
      </c>
      <c r="DW421" s="1">
        <v>1</v>
      </c>
      <c r="DX421" s="20">
        <v>4.8</v>
      </c>
      <c r="DY421" s="1">
        <v>77.7</v>
      </c>
      <c r="DZ421" s="30">
        <v>132</v>
      </c>
      <c r="EA421" s="1">
        <v>52</v>
      </c>
      <c r="EB421" s="1">
        <v>11.1</v>
      </c>
      <c r="EC421" s="1">
        <v>108.3</v>
      </c>
      <c r="ED421" s="1">
        <v>0.96</v>
      </c>
      <c r="EE421" s="1">
        <v>45</v>
      </c>
      <c r="EF421" s="1">
        <v>49.7</v>
      </c>
      <c r="EG421" s="26">
        <f t="shared" si="196"/>
        <v>1.69635638873333</v>
      </c>
      <c r="EH421" s="26">
        <f t="shared" si="197"/>
        <v>1.119595216564</v>
      </c>
      <c r="EI421" s="1">
        <f t="shared" si="198"/>
        <v>3.825</v>
      </c>
      <c r="EJ421" s="28">
        <f t="shared" si="199"/>
        <v>-2.705404783436</v>
      </c>
      <c r="EK421" s="22">
        <v>1</v>
      </c>
      <c r="EL421" s="3">
        <v>1</v>
      </c>
      <c r="EM421" s="1">
        <v>108</v>
      </c>
      <c r="EN421" s="1">
        <v>192</v>
      </c>
      <c r="EO421" s="1">
        <v>135</v>
      </c>
      <c r="EP421" s="1">
        <v>41</v>
      </c>
      <c r="EQ421" s="1">
        <v>7455</v>
      </c>
      <c r="ER421" s="25">
        <v>46</v>
      </c>
      <c r="ES421" s="23">
        <v>2.91</v>
      </c>
      <c r="ET421" s="1">
        <v>0</v>
      </c>
      <c r="EW421" s="30"/>
      <c r="FK421" s="20">
        <v>36.5</v>
      </c>
      <c r="FL421" s="1">
        <v>36.1</v>
      </c>
      <c r="FN421" s="31">
        <v>0</v>
      </c>
      <c r="FO421" s="32">
        <v>0</v>
      </c>
      <c r="FP421" s="1">
        <v>0</v>
      </c>
      <c r="FQ421" s="1">
        <v>0</v>
      </c>
      <c r="FR421" s="1">
        <v>0</v>
      </c>
      <c r="FS421" s="1">
        <v>0</v>
      </c>
      <c r="FT421" s="1">
        <f t="shared" si="187"/>
        <v>0</v>
      </c>
      <c r="FU421" s="1">
        <v>0</v>
      </c>
      <c r="FV421" s="1">
        <f t="shared" si="188"/>
        <v>0</v>
      </c>
      <c r="FW421" s="1">
        <v>0</v>
      </c>
      <c r="FX421" s="1">
        <v>0</v>
      </c>
      <c r="FY421" s="17">
        <v>0</v>
      </c>
      <c r="FZ421" s="1">
        <v>0</v>
      </c>
      <c r="GB421" s="1">
        <v>0</v>
      </c>
      <c r="GC421" s="1">
        <v>0</v>
      </c>
      <c r="GD421" s="17">
        <v>0</v>
      </c>
      <c r="GE421" s="1">
        <v>0</v>
      </c>
      <c r="GG421" s="1">
        <v>0</v>
      </c>
      <c r="GH421" s="1">
        <v>1</v>
      </c>
      <c r="GI421" s="17">
        <v>0</v>
      </c>
      <c r="GJ421" s="1">
        <v>0</v>
      </c>
      <c r="GK421" s="1" t="s">
        <v>1642</v>
      </c>
      <c r="GL421" s="1">
        <v>1</v>
      </c>
      <c r="GM421" s="32">
        <v>0</v>
      </c>
      <c r="GN421" s="17">
        <v>0</v>
      </c>
      <c r="GO421" s="17">
        <v>0</v>
      </c>
      <c r="GP421" s="1">
        <v>0</v>
      </c>
      <c r="GQ421" s="1">
        <v>0</v>
      </c>
      <c r="GR421" s="1">
        <v>0</v>
      </c>
      <c r="GS421" s="1">
        <v>0</v>
      </c>
      <c r="GT421" s="32">
        <v>0</v>
      </c>
      <c r="GU421" s="32">
        <v>0</v>
      </c>
      <c r="GV421" s="1">
        <v>0</v>
      </c>
      <c r="GW421" s="1">
        <v>0</v>
      </c>
      <c r="GX421" s="157">
        <v>0</v>
      </c>
      <c r="GY421" s="17">
        <v>0</v>
      </c>
      <c r="GZ421" s="17">
        <v>0</v>
      </c>
      <c r="HA421" s="25">
        <v>0</v>
      </c>
      <c r="HB421" s="1">
        <v>0</v>
      </c>
      <c r="HC421" s="17">
        <v>0</v>
      </c>
      <c r="HD421" s="170">
        <v>0</v>
      </c>
      <c r="HE421" s="17">
        <v>0</v>
      </c>
      <c r="HF421" s="17">
        <v>0</v>
      </c>
      <c r="HG421" s="17">
        <v>0</v>
      </c>
      <c r="HH421" s="17">
        <v>0</v>
      </c>
      <c r="HI421" s="17">
        <v>0</v>
      </c>
      <c r="HL421" s="1" t="s">
        <v>1275</v>
      </c>
      <c r="HM421" s="1">
        <v>0</v>
      </c>
      <c r="HN421" s="1">
        <v>0</v>
      </c>
      <c r="HO421" s="1">
        <v>0</v>
      </c>
      <c r="HP421" s="1">
        <v>0</v>
      </c>
      <c r="HQ421" s="1">
        <v>0</v>
      </c>
      <c r="HR421" s="32">
        <v>0</v>
      </c>
      <c r="HS421" s="1">
        <v>0</v>
      </c>
      <c r="HT421" s="32">
        <v>0</v>
      </c>
      <c r="HU421" s="32">
        <v>0</v>
      </c>
      <c r="HW421" s="32">
        <v>0</v>
      </c>
      <c r="HX421" s="32">
        <v>0</v>
      </c>
      <c r="HY421" s="1">
        <f t="shared" si="189"/>
        <v>0</v>
      </c>
      <c r="HZ421" s="1">
        <v>0</v>
      </c>
      <c r="IA421" s="1">
        <f t="shared" si="190"/>
        <v>0</v>
      </c>
      <c r="IB421" s="1">
        <v>0</v>
      </c>
      <c r="IC421" s="1">
        <v>0</v>
      </c>
      <c r="ID421" s="23">
        <v>0</v>
      </c>
      <c r="IE421" s="23"/>
      <c r="IF421" s="23"/>
      <c r="IG421" s="36">
        <v>1</v>
      </c>
      <c r="IH421" s="37" t="s">
        <v>242</v>
      </c>
      <c r="II421" s="179">
        <v>0</v>
      </c>
      <c r="IJ421" s="1" t="s">
        <v>1556</v>
      </c>
      <c r="IL421" s="38" t="s">
        <v>242</v>
      </c>
      <c r="IM421" s="1">
        <v>0</v>
      </c>
      <c r="IN421" s="1">
        <v>0</v>
      </c>
      <c r="IO421" s="1">
        <v>3.42</v>
      </c>
      <c r="IQ421" s="1">
        <v>2.87</v>
      </c>
      <c r="IR421" s="1">
        <v>39.4</v>
      </c>
      <c r="IS421" s="1">
        <v>124</v>
      </c>
      <c r="IT421" s="1">
        <v>52</v>
      </c>
      <c r="IU421" s="1">
        <v>10.9</v>
      </c>
      <c r="IV421" s="1">
        <v>113.3</v>
      </c>
      <c r="IW421" s="1">
        <v>0.95</v>
      </c>
      <c r="IX421" s="1">
        <v>40</v>
      </c>
      <c r="IY421" s="1">
        <v>30.4</v>
      </c>
      <c r="IZ421" s="1">
        <v>63</v>
      </c>
      <c r="JA421" s="1">
        <v>49</v>
      </c>
      <c r="JB421" s="1">
        <v>114</v>
      </c>
      <c r="JC421" s="1">
        <v>63</v>
      </c>
      <c r="JD421" s="1">
        <v>6670</v>
      </c>
      <c r="JE421" s="23">
        <v>46</v>
      </c>
      <c r="JI421" s="38" t="s">
        <v>242</v>
      </c>
      <c r="JN421" s="23"/>
    </row>
    <row r="422" s="1" customFormat="1" spans="1:274">
      <c r="A422" s="17">
        <v>248</v>
      </c>
      <c r="B422" s="48">
        <v>100211404</v>
      </c>
      <c r="C422" s="48" t="s">
        <v>1643</v>
      </c>
      <c r="E422" s="49">
        <v>3</v>
      </c>
      <c r="F422" s="49">
        <v>2</v>
      </c>
      <c r="G422" s="17">
        <v>3</v>
      </c>
      <c r="H422" s="1">
        <v>1</v>
      </c>
      <c r="I422" s="71">
        <v>59.6796714579055</v>
      </c>
      <c r="J422" s="47">
        <v>2</v>
      </c>
      <c r="K422" s="68">
        <f t="shared" si="181"/>
        <v>5.96796714579055</v>
      </c>
      <c r="L422" s="49">
        <v>4</v>
      </c>
      <c r="M422" s="78">
        <v>20821</v>
      </c>
      <c r="N422" s="1">
        <v>1</v>
      </c>
      <c r="O422" s="1">
        <v>0</v>
      </c>
      <c r="P422" s="1">
        <v>1</v>
      </c>
      <c r="Q422" s="1">
        <v>0</v>
      </c>
      <c r="R422" s="1">
        <v>0</v>
      </c>
      <c r="S422" s="19">
        <v>417</v>
      </c>
      <c r="T422" s="83">
        <v>420</v>
      </c>
      <c r="U422" s="1">
        <v>1</v>
      </c>
      <c r="V422" s="1">
        <v>1</v>
      </c>
      <c r="W422" s="1">
        <v>1</v>
      </c>
      <c r="X422" s="1">
        <v>1</v>
      </c>
      <c r="Z422" s="88">
        <v>42619</v>
      </c>
      <c r="AA422" s="17">
        <v>63</v>
      </c>
      <c r="AB422" s="17">
        <v>0</v>
      </c>
      <c r="AC422" s="1">
        <v>25.45</v>
      </c>
      <c r="AD422" s="1">
        <v>2</v>
      </c>
      <c r="AE422" s="20" t="s">
        <v>599</v>
      </c>
      <c r="AF422" s="16"/>
      <c r="AG422" s="16" t="s">
        <v>235</v>
      </c>
      <c r="AH422" s="16">
        <v>1</v>
      </c>
      <c r="AI422" s="21">
        <v>1</v>
      </c>
      <c r="AJ422" s="16">
        <v>1.4</v>
      </c>
      <c r="AK422" s="17">
        <v>1.4</v>
      </c>
      <c r="AL422" s="22">
        <v>1</v>
      </c>
      <c r="AM422" s="1">
        <v>2</v>
      </c>
      <c r="AN422" s="1">
        <v>2</v>
      </c>
      <c r="AO422" s="1">
        <v>0</v>
      </c>
      <c r="AP422" s="1">
        <v>0</v>
      </c>
      <c r="AQ422" s="17">
        <v>2</v>
      </c>
      <c r="AR422" s="1">
        <v>1</v>
      </c>
      <c r="AS422" s="1">
        <v>1</v>
      </c>
      <c r="AT422" s="17" t="s">
        <v>285</v>
      </c>
      <c r="AU422" s="3">
        <v>3</v>
      </c>
      <c r="AV422" s="3">
        <v>2</v>
      </c>
      <c r="AW422" s="1">
        <v>0</v>
      </c>
      <c r="AX422" s="1">
        <v>1</v>
      </c>
      <c r="AY422" s="1">
        <v>1</v>
      </c>
      <c r="AZ422" s="1">
        <v>1</v>
      </c>
      <c r="BA422" s="1">
        <v>1</v>
      </c>
      <c r="BB422" s="107">
        <v>1</v>
      </c>
      <c r="BC422" s="22">
        <v>0</v>
      </c>
      <c r="BD422" s="22">
        <v>1</v>
      </c>
      <c r="BE422" s="22"/>
      <c r="BF422" s="1">
        <v>1</v>
      </c>
      <c r="BG422" s="1">
        <v>1</v>
      </c>
      <c r="BH422" s="17">
        <v>1</v>
      </c>
      <c r="BI422" s="1">
        <v>1</v>
      </c>
      <c r="BJ422" s="17">
        <v>1</v>
      </c>
      <c r="BK422" s="23">
        <v>2</v>
      </c>
      <c r="BL422" s="1">
        <v>0</v>
      </c>
      <c r="BM422" s="1">
        <v>0</v>
      </c>
      <c r="BN422" s="1">
        <v>1</v>
      </c>
      <c r="BO422" s="1">
        <v>0</v>
      </c>
      <c r="BP422" s="1">
        <v>1</v>
      </c>
      <c r="BQ422" s="1">
        <v>1</v>
      </c>
      <c r="BR422" s="1">
        <v>3.7</v>
      </c>
      <c r="BS422" s="1">
        <v>1</v>
      </c>
      <c r="BT422" s="1">
        <v>2</v>
      </c>
      <c r="BU422" s="1">
        <v>2</v>
      </c>
      <c r="BW422" s="1">
        <v>2.96</v>
      </c>
      <c r="BX422" s="17">
        <v>1</v>
      </c>
      <c r="BY422" s="1">
        <v>1</v>
      </c>
      <c r="BZ422" s="1">
        <v>68.2</v>
      </c>
      <c r="CA422" s="1">
        <v>150</v>
      </c>
      <c r="CB422" s="24">
        <v>2</v>
      </c>
      <c r="CC422" s="24">
        <v>63</v>
      </c>
      <c r="CD422" s="48">
        <f t="shared" si="192"/>
        <v>1.26</v>
      </c>
      <c r="CE422" s="48">
        <v>2</v>
      </c>
      <c r="CF422" s="25">
        <v>0</v>
      </c>
      <c r="CG422" s="17">
        <v>0</v>
      </c>
      <c r="CH422" s="17">
        <v>0</v>
      </c>
      <c r="CI422" s="17">
        <v>0</v>
      </c>
      <c r="CJ422" s="17">
        <v>0</v>
      </c>
      <c r="CK422" s="17">
        <v>63</v>
      </c>
      <c r="CL422" s="1">
        <f t="shared" si="200"/>
        <v>1.26</v>
      </c>
      <c r="CM422" s="22">
        <v>12.8</v>
      </c>
      <c r="CN422" s="17">
        <v>1</v>
      </c>
      <c r="CO422" s="1">
        <v>76</v>
      </c>
      <c r="CP422" s="17">
        <v>4</v>
      </c>
      <c r="CQ422" s="1">
        <f t="shared" si="191"/>
        <v>7.6</v>
      </c>
      <c r="CR422" s="1">
        <v>1.12</v>
      </c>
      <c r="CS422" s="1">
        <f t="shared" si="193"/>
        <v>11.2</v>
      </c>
      <c r="CT422" s="107">
        <v>1</v>
      </c>
      <c r="CU422" s="22">
        <v>42</v>
      </c>
      <c r="CV422" s="107">
        <v>2</v>
      </c>
      <c r="CW422" s="22">
        <v>12.5</v>
      </c>
      <c r="CX422" s="26">
        <f t="shared" si="182"/>
        <v>1.09691001300806</v>
      </c>
      <c r="CY422" s="27">
        <f t="shared" si="183"/>
        <v>0.723960608585317</v>
      </c>
      <c r="CZ422" s="26">
        <f t="shared" si="184"/>
        <v>3.57</v>
      </c>
      <c r="DA422" s="28">
        <f t="shared" si="185"/>
        <v>-2.84603939141468</v>
      </c>
      <c r="DB422" s="107">
        <v>1</v>
      </c>
      <c r="DC422" s="1">
        <v>1</v>
      </c>
      <c r="DD422" s="17">
        <v>1</v>
      </c>
      <c r="DE422" s="29">
        <f t="shared" si="195"/>
        <v>0</v>
      </c>
      <c r="DF422" s="29">
        <v>0</v>
      </c>
      <c r="DG422" s="1">
        <v>25</v>
      </c>
      <c r="DH422" s="1">
        <f t="shared" si="194"/>
        <v>2.5</v>
      </c>
      <c r="DI422" s="1">
        <v>20</v>
      </c>
      <c r="DJ422" s="1">
        <f t="shared" si="186"/>
        <v>2</v>
      </c>
      <c r="DK422" s="17">
        <v>1</v>
      </c>
      <c r="DL422" s="1">
        <v>97</v>
      </c>
      <c r="DM422" s="1">
        <v>22</v>
      </c>
      <c r="DN422" s="1">
        <f t="shared" si="201"/>
        <v>2.2</v>
      </c>
      <c r="DO422" s="1">
        <v>5798</v>
      </c>
      <c r="DP422" s="1">
        <v>2</v>
      </c>
      <c r="DQ422" s="1">
        <f t="shared" si="202"/>
        <v>5.798</v>
      </c>
      <c r="DR422" s="1">
        <v>94</v>
      </c>
      <c r="DS422" s="25">
        <v>8</v>
      </c>
      <c r="DT422" s="1" t="s">
        <v>260</v>
      </c>
      <c r="DU422" s="1">
        <v>1</v>
      </c>
      <c r="DV422" s="1">
        <v>6</v>
      </c>
      <c r="DW422" s="1">
        <v>1</v>
      </c>
      <c r="DX422" s="20">
        <v>6.57</v>
      </c>
      <c r="DY422" s="1">
        <v>84.3</v>
      </c>
      <c r="DZ422" s="30">
        <v>153</v>
      </c>
      <c r="EA422" s="1">
        <v>53</v>
      </c>
      <c r="EE422" s="1">
        <v>45</v>
      </c>
      <c r="EF422" s="1">
        <v>25.8</v>
      </c>
      <c r="EG422" s="26">
        <f t="shared" si="196"/>
        <v>1.41161970596323</v>
      </c>
      <c r="EH422" s="26">
        <f t="shared" si="197"/>
        <v>0.931669005935732</v>
      </c>
      <c r="EI422" s="1">
        <f t="shared" si="198"/>
        <v>3.825</v>
      </c>
      <c r="EJ422" s="28">
        <f t="shared" si="199"/>
        <v>-2.89333099406427</v>
      </c>
      <c r="EK422" s="22">
        <v>1</v>
      </c>
      <c r="EL422" s="3">
        <v>1</v>
      </c>
      <c r="EM422" s="1">
        <v>210</v>
      </c>
      <c r="EN422" s="1">
        <v>307</v>
      </c>
      <c r="EO422" s="1">
        <v>101</v>
      </c>
      <c r="EP422" s="1">
        <v>27</v>
      </c>
      <c r="EQ422" s="1">
        <v>5592</v>
      </c>
      <c r="ER422" s="25"/>
      <c r="ES422" s="23"/>
      <c r="ET422" s="1">
        <v>1</v>
      </c>
      <c r="EU422" s="1">
        <v>3.98</v>
      </c>
      <c r="EV422" s="1">
        <v>73.6</v>
      </c>
      <c r="EW422" s="30">
        <v>138</v>
      </c>
      <c r="EX422" s="1">
        <v>554</v>
      </c>
      <c r="FB422" s="1">
        <v>36</v>
      </c>
      <c r="FC422" s="1">
        <v>21.8</v>
      </c>
      <c r="FD422" s="1">
        <v>180</v>
      </c>
      <c r="FE422" s="1">
        <v>39</v>
      </c>
      <c r="FF422" s="1">
        <v>181</v>
      </c>
      <c r="FG422" s="1">
        <v>76</v>
      </c>
      <c r="FH422" s="1">
        <v>4018</v>
      </c>
      <c r="FK422" s="20">
        <v>37.6</v>
      </c>
      <c r="FL422" s="1">
        <v>36.8</v>
      </c>
      <c r="FN422" s="31">
        <v>1</v>
      </c>
      <c r="FO422" s="32">
        <v>0</v>
      </c>
      <c r="FP422" s="1">
        <v>2</v>
      </c>
      <c r="FQ422" s="1">
        <v>1</v>
      </c>
      <c r="FR422" s="1">
        <v>0</v>
      </c>
      <c r="FS422" s="1">
        <v>0</v>
      </c>
      <c r="FT422" s="1">
        <f t="shared" si="187"/>
        <v>0</v>
      </c>
      <c r="FU422" s="1">
        <v>0</v>
      </c>
      <c r="FV422" s="1">
        <f t="shared" si="188"/>
        <v>0</v>
      </c>
      <c r="FW422" s="1">
        <v>0</v>
      </c>
      <c r="FX422" s="1">
        <v>0</v>
      </c>
      <c r="FY422" s="17">
        <v>0</v>
      </c>
      <c r="FZ422" s="1">
        <v>0</v>
      </c>
      <c r="GB422" s="1">
        <v>0</v>
      </c>
      <c r="GC422" s="1">
        <v>0</v>
      </c>
      <c r="GD422" s="17">
        <v>0</v>
      </c>
      <c r="GE422" s="1">
        <v>0</v>
      </c>
      <c r="GG422" s="1">
        <v>0</v>
      </c>
      <c r="GH422" s="1">
        <v>0</v>
      </c>
      <c r="GI422" s="17">
        <v>0</v>
      </c>
      <c r="GJ422" s="1">
        <v>0</v>
      </c>
      <c r="GK422" s="1">
        <v>0</v>
      </c>
      <c r="GL422" s="1">
        <v>0</v>
      </c>
      <c r="GM422" s="32">
        <v>0</v>
      </c>
      <c r="GN422" s="17">
        <v>0</v>
      </c>
      <c r="GO422" s="17">
        <v>0</v>
      </c>
      <c r="GP422" s="1">
        <v>0</v>
      </c>
      <c r="GQ422" s="1">
        <v>0</v>
      </c>
      <c r="GR422" s="1">
        <v>0</v>
      </c>
      <c r="GS422" s="1">
        <v>0</v>
      </c>
      <c r="GT422" s="32">
        <v>0</v>
      </c>
      <c r="GU422" s="32">
        <v>0</v>
      </c>
      <c r="GV422" s="1">
        <v>0</v>
      </c>
      <c r="GW422" s="1">
        <v>0</v>
      </c>
      <c r="GX422" s="157">
        <v>0</v>
      </c>
      <c r="GY422" s="17">
        <v>0</v>
      </c>
      <c r="GZ422" s="17">
        <v>0</v>
      </c>
      <c r="HA422" s="25">
        <v>0</v>
      </c>
      <c r="HB422" s="1">
        <v>0</v>
      </c>
      <c r="HC422" s="17">
        <v>0</v>
      </c>
      <c r="HD422" s="170">
        <v>0</v>
      </c>
      <c r="HE422" s="17">
        <v>0</v>
      </c>
      <c r="HF422" s="17">
        <v>0</v>
      </c>
      <c r="HG422" s="17">
        <v>0</v>
      </c>
      <c r="HH422" s="17">
        <v>0</v>
      </c>
      <c r="HI422" s="17">
        <v>0</v>
      </c>
      <c r="HL422" s="1">
        <v>0</v>
      </c>
      <c r="HM422" s="1">
        <v>0</v>
      </c>
      <c r="HN422" s="1">
        <v>0</v>
      </c>
      <c r="HO422" s="1">
        <v>0</v>
      </c>
      <c r="HP422" s="1">
        <v>0</v>
      </c>
      <c r="HQ422" s="1">
        <v>0</v>
      </c>
      <c r="HR422" s="32">
        <v>0</v>
      </c>
      <c r="HS422" s="1">
        <v>0</v>
      </c>
      <c r="HT422" s="32">
        <v>0</v>
      </c>
      <c r="HU422" s="32">
        <v>0</v>
      </c>
      <c r="HW422" s="32">
        <v>0</v>
      </c>
      <c r="HX422" s="32">
        <v>0</v>
      </c>
      <c r="HY422" s="1">
        <f t="shared" si="189"/>
        <v>0</v>
      </c>
      <c r="HZ422" s="1">
        <v>0</v>
      </c>
      <c r="IA422" s="1">
        <f t="shared" si="190"/>
        <v>0</v>
      </c>
      <c r="IB422" s="1">
        <v>0</v>
      </c>
      <c r="IC422" s="1">
        <v>0</v>
      </c>
      <c r="ID422" s="23">
        <v>0</v>
      </c>
      <c r="IE422" s="23"/>
      <c r="IF422" s="23"/>
      <c r="IG422" s="36">
        <v>2</v>
      </c>
      <c r="IH422" s="37" t="s">
        <v>242</v>
      </c>
      <c r="II422" s="179">
        <v>0</v>
      </c>
      <c r="IJ422" s="1" t="s">
        <v>1644</v>
      </c>
      <c r="IK422" s="1" t="s">
        <v>509</v>
      </c>
      <c r="IL422" s="38" t="s">
        <v>242</v>
      </c>
      <c r="IM422" s="1">
        <v>0</v>
      </c>
      <c r="IN422" s="1">
        <v>0</v>
      </c>
      <c r="IO422" s="1">
        <v>3.69</v>
      </c>
      <c r="IQ422" s="1">
        <v>3.22</v>
      </c>
      <c r="IR422" s="1">
        <v>71.7</v>
      </c>
      <c r="IS422" s="1">
        <v>131</v>
      </c>
      <c r="IT422" s="1">
        <v>77</v>
      </c>
      <c r="IU422" s="1">
        <v>12.3</v>
      </c>
      <c r="IV422" s="1">
        <v>83.9</v>
      </c>
      <c r="IW422" s="1">
        <v>1.07</v>
      </c>
      <c r="IX422" s="1">
        <v>38</v>
      </c>
      <c r="IY422" s="1">
        <v>6.2</v>
      </c>
      <c r="IZ422" s="1">
        <v>24</v>
      </c>
      <c r="JA422" s="1">
        <v>21</v>
      </c>
      <c r="JB422" s="1">
        <v>115</v>
      </c>
      <c r="JC422" s="1">
        <v>29</v>
      </c>
      <c r="JD422" s="1">
        <v>4800</v>
      </c>
      <c r="JE422" s="23">
        <v>69</v>
      </c>
      <c r="JI422" s="38" t="s">
        <v>242</v>
      </c>
      <c r="JN422" s="23"/>
    </row>
    <row r="423" s="3" customFormat="1" spans="2:274">
      <c r="B423" s="56"/>
      <c r="C423" s="56"/>
      <c r="E423" s="54">
        <v>3</v>
      </c>
      <c r="F423" s="49">
        <v>2</v>
      </c>
      <c r="G423" s="66">
        <v>3</v>
      </c>
      <c r="H423" s="66">
        <v>1</v>
      </c>
      <c r="I423" s="71">
        <v>60.8110861759425</v>
      </c>
      <c r="J423" s="47">
        <v>2</v>
      </c>
      <c r="K423" s="68">
        <f t="shared" si="181"/>
        <v>6.08110861759425</v>
      </c>
      <c r="L423" s="49">
        <v>4</v>
      </c>
      <c r="M423" s="79">
        <v>20821</v>
      </c>
      <c r="N423" s="66">
        <v>1</v>
      </c>
      <c r="O423" s="66">
        <v>0</v>
      </c>
      <c r="P423" s="66">
        <v>1</v>
      </c>
      <c r="Q423" s="66">
        <v>0</v>
      </c>
      <c r="R423" s="1">
        <v>0</v>
      </c>
      <c r="S423" s="19">
        <v>418</v>
      </c>
      <c r="T423" s="83">
        <v>421</v>
      </c>
      <c r="U423" s="3">
        <v>2</v>
      </c>
      <c r="V423" s="3">
        <v>2</v>
      </c>
      <c r="W423" s="1">
        <v>2</v>
      </c>
      <c r="X423" s="1">
        <v>1</v>
      </c>
      <c r="Z423" s="92">
        <v>43032</v>
      </c>
      <c r="AA423" s="66">
        <v>62</v>
      </c>
      <c r="AB423" s="66">
        <v>0</v>
      </c>
      <c r="AC423" s="3">
        <v>25.71</v>
      </c>
      <c r="AD423" s="1">
        <v>2</v>
      </c>
      <c r="AE423" s="95" t="s">
        <v>1645</v>
      </c>
      <c r="AF423" s="94"/>
      <c r="AG423" s="94" t="s">
        <v>235</v>
      </c>
      <c r="AH423" s="94">
        <v>1</v>
      </c>
      <c r="AI423" s="21">
        <v>1</v>
      </c>
      <c r="AJ423" s="94">
        <v>0.7</v>
      </c>
      <c r="AK423" s="66">
        <v>0.7</v>
      </c>
      <c r="AL423" s="22">
        <v>1</v>
      </c>
      <c r="AM423" s="3">
        <v>1</v>
      </c>
      <c r="AN423" s="3">
        <v>1</v>
      </c>
      <c r="AO423" s="3">
        <v>0</v>
      </c>
      <c r="AP423" s="3">
        <v>0</v>
      </c>
      <c r="AQ423" s="66">
        <v>1</v>
      </c>
      <c r="AR423" s="1">
        <v>1</v>
      </c>
      <c r="AS423" s="66">
        <v>1</v>
      </c>
      <c r="AT423" s="66">
        <v>0</v>
      </c>
      <c r="AU423" s="66">
        <v>0</v>
      </c>
      <c r="AV423" s="66">
        <v>0</v>
      </c>
      <c r="AW423" s="3">
        <v>0</v>
      </c>
      <c r="AX423" s="3">
        <v>1</v>
      </c>
      <c r="AY423" s="3">
        <v>1</v>
      </c>
      <c r="AZ423" s="3">
        <v>1</v>
      </c>
      <c r="BA423" s="1">
        <v>1</v>
      </c>
      <c r="BB423" s="66">
        <v>1</v>
      </c>
      <c r="BC423" s="22">
        <v>0</v>
      </c>
      <c r="BD423" s="3">
        <v>1</v>
      </c>
      <c r="BF423" s="3">
        <v>1</v>
      </c>
      <c r="BG423" s="3">
        <v>1</v>
      </c>
      <c r="BH423" s="17">
        <v>1</v>
      </c>
      <c r="BI423" s="3">
        <v>0</v>
      </c>
      <c r="BJ423" s="66">
        <v>0</v>
      </c>
      <c r="BK423" s="118">
        <v>1</v>
      </c>
      <c r="BL423" s="3">
        <v>0</v>
      </c>
      <c r="BM423" s="3">
        <v>0</v>
      </c>
      <c r="BN423" s="3">
        <v>1</v>
      </c>
      <c r="BO423" s="3">
        <v>0</v>
      </c>
      <c r="BP423" s="1">
        <v>1</v>
      </c>
      <c r="BQ423" s="66">
        <v>1</v>
      </c>
      <c r="BR423" s="3">
        <v>3.86</v>
      </c>
      <c r="BS423" s="1">
        <v>1</v>
      </c>
      <c r="BT423" s="1">
        <v>2</v>
      </c>
      <c r="BU423" s="1">
        <v>2</v>
      </c>
      <c r="BV423" s="3">
        <v>0.193</v>
      </c>
      <c r="BW423" s="3">
        <v>2.99</v>
      </c>
      <c r="BX423" s="17">
        <v>1</v>
      </c>
      <c r="BY423" s="1">
        <v>1</v>
      </c>
      <c r="BZ423" s="3">
        <v>64.5</v>
      </c>
      <c r="CA423" s="3">
        <v>152</v>
      </c>
      <c r="CB423" s="24">
        <v>2</v>
      </c>
      <c r="CC423" s="3">
        <v>62</v>
      </c>
      <c r="CD423" s="48">
        <f t="shared" si="192"/>
        <v>1.24</v>
      </c>
      <c r="CE423" s="48">
        <v>2</v>
      </c>
      <c r="CF423" s="129">
        <v>0</v>
      </c>
      <c r="CG423" s="3">
        <v>0</v>
      </c>
      <c r="CH423" s="3">
        <v>0</v>
      </c>
      <c r="CI423" s="3">
        <v>0</v>
      </c>
      <c r="CJ423" s="3">
        <v>0</v>
      </c>
      <c r="CK423" s="3">
        <v>62</v>
      </c>
      <c r="CL423" s="1">
        <f t="shared" si="200"/>
        <v>1.24</v>
      </c>
      <c r="CM423" s="3">
        <v>11.9</v>
      </c>
      <c r="CN423" s="17">
        <v>1</v>
      </c>
      <c r="CO423" s="3">
        <v>83.7</v>
      </c>
      <c r="CP423" s="17">
        <v>5</v>
      </c>
      <c r="CQ423" s="1">
        <f t="shared" si="191"/>
        <v>8.37</v>
      </c>
      <c r="CR423" s="3">
        <v>1.04</v>
      </c>
      <c r="CS423" s="1">
        <f t="shared" si="193"/>
        <v>10.4</v>
      </c>
      <c r="CT423" s="107">
        <v>1</v>
      </c>
      <c r="CU423" s="3">
        <v>37</v>
      </c>
      <c r="CV423" s="107">
        <v>2</v>
      </c>
      <c r="CW423" s="3">
        <v>12</v>
      </c>
      <c r="CX423" s="26">
        <f t="shared" si="182"/>
        <v>1.07918124604762</v>
      </c>
      <c r="CY423" s="27">
        <f t="shared" si="183"/>
        <v>0.712259622391432</v>
      </c>
      <c r="CZ423" s="26">
        <f t="shared" si="184"/>
        <v>3.145</v>
      </c>
      <c r="DA423" s="28">
        <f t="shared" si="185"/>
        <v>-2.43274037760857</v>
      </c>
      <c r="DB423" s="22">
        <v>2</v>
      </c>
      <c r="DC423" s="1">
        <v>1</v>
      </c>
      <c r="DD423" s="66">
        <v>2</v>
      </c>
      <c r="DE423" s="29">
        <f t="shared" si="195"/>
        <v>0</v>
      </c>
      <c r="DF423" s="29">
        <v>0</v>
      </c>
      <c r="DG423" s="3">
        <v>19</v>
      </c>
      <c r="DH423" s="1">
        <f t="shared" si="194"/>
        <v>1.9</v>
      </c>
      <c r="DI423" s="3">
        <v>15</v>
      </c>
      <c r="DJ423" s="1">
        <f t="shared" si="186"/>
        <v>1.5</v>
      </c>
      <c r="DK423" s="17">
        <v>1</v>
      </c>
      <c r="DL423" s="3">
        <v>89</v>
      </c>
      <c r="DM423" s="3">
        <v>26</v>
      </c>
      <c r="DN423" s="1">
        <f t="shared" si="201"/>
        <v>2.6</v>
      </c>
      <c r="DO423" s="3">
        <v>4976</v>
      </c>
      <c r="DP423" s="1">
        <v>2</v>
      </c>
      <c r="DQ423" s="1">
        <f t="shared" si="202"/>
        <v>4.976</v>
      </c>
      <c r="DR423" s="3">
        <v>85</v>
      </c>
      <c r="DS423" s="129">
        <v>11.4</v>
      </c>
      <c r="DT423" s="3" t="s">
        <v>260</v>
      </c>
      <c r="DU423" s="3">
        <v>1</v>
      </c>
      <c r="DV423" s="3">
        <v>6</v>
      </c>
      <c r="DW423" s="1">
        <v>1</v>
      </c>
      <c r="DX423" s="95">
        <v>3.47</v>
      </c>
      <c r="DY423" s="3">
        <v>68.3</v>
      </c>
      <c r="DZ423" s="30">
        <v>152</v>
      </c>
      <c r="EA423" s="3">
        <v>55</v>
      </c>
      <c r="EB423" s="3">
        <v>12.1</v>
      </c>
      <c r="EC423" s="3">
        <v>80.4</v>
      </c>
      <c r="ED423" s="3">
        <v>1.05</v>
      </c>
      <c r="EE423" s="3">
        <v>35</v>
      </c>
      <c r="EF423" s="3">
        <v>11.4</v>
      </c>
      <c r="EG423" s="26">
        <f t="shared" si="196"/>
        <v>1.05690485133647</v>
      </c>
      <c r="EH423" s="26">
        <f t="shared" si="197"/>
        <v>0.697557201882072</v>
      </c>
      <c r="EI423" s="1">
        <f t="shared" si="198"/>
        <v>2.975</v>
      </c>
      <c r="EJ423" s="28">
        <f t="shared" si="199"/>
        <v>-2.27744279811793</v>
      </c>
      <c r="EK423" s="22">
        <v>2</v>
      </c>
      <c r="EL423" s="1">
        <v>2</v>
      </c>
      <c r="EM423" s="3">
        <v>64</v>
      </c>
      <c r="EN423" s="3">
        <v>80</v>
      </c>
      <c r="EO423" s="3">
        <v>88</v>
      </c>
      <c r="EP423" s="3">
        <v>25</v>
      </c>
      <c r="EQ423" s="3">
        <v>4985</v>
      </c>
      <c r="ER423" s="129">
        <v>90</v>
      </c>
      <c r="ES423" s="118"/>
      <c r="ET423" s="3">
        <v>0</v>
      </c>
      <c r="EW423" s="30"/>
      <c r="FK423" s="95">
        <v>38</v>
      </c>
      <c r="FL423" s="3">
        <v>36.5</v>
      </c>
      <c r="FM423" s="17"/>
      <c r="FN423" s="31">
        <v>1</v>
      </c>
      <c r="FO423" s="157">
        <v>1</v>
      </c>
      <c r="FP423" s="3">
        <v>0</v>
      </c>
      <c r="FQ423" s="1">
        <v>0</v>
      </c>
      <c r="FR423" s="3">
        <v>0</v>
      </c>
      <c r="FS423" s="1">
        <v>0</v>
      </c>
      <c r="FT423" s="1">
        <f t="shared" si="187"/>
        <v>0</v>
      </c>
      <c r="FU423" s="66">
        <v>0</v>
      </c>
      <c r="FV423" s="1">
        <f t="shared" si="188"/>
        <v>0</v>
      </c>
      <c r="FW423" s="1">
        <v>0</v>
      </c>
      <c r="FX423" s="1">
        <v>0</v>
      </c>
      <c r="FY423" s="17">
        <v>0</v>
      </c>
      <c r="FZ423" s="1">
        <v>0</v>
      </c>
      <c r="GA423" s="17"/>
      <c r="GB423" s="1">
        <v>0</v>
      </c>
      <c r="GC423" s="17">
        <v>0</v>
      </c>
      <c r="GD423" s="17">
        <v>0</v>
      </c>
      <c r="GE423" s="1">
        <v>0</v>
      </c>
      <c r="GF423" s="17"/>
      <c r="GG423" s="1">
        <v>0</v>
      </c>
      <c r="GH423" s="17">
        <v>0</v>
      </c>
      <c r="GI423" s="17">
        <v>0</v>
      </c>
      <c r="GJ423" s="1">
        <v>0</v>
      </c>
      <c r="GK423" s="3">
        <v>0</v>
      </c>
      <c r="GL423" s="3">
        <v>0</v>
      </c>
      <c r="GM423" s="32">
        <v>0</v>
      </c>
      <c r="GN423" s="17">
        <v>0</v>
      </c>
      <c r="GO423" s="66">
        <v>0</v>
      </c>
      <c r="GP423" s="1">
        <v>0</v>
      </c>
      <c r="GQ423" s="1">
        <v>0</v>
      </c>
      <c r="GR423" s="66">
        <v>0</v>
      </c>
      <c r="GS423" s="1">
        <v>0</v>
      </c>
      <c r="GT423" s="32">
        <v>0</v>
      </c>
      <c r="GU423" s="32">
        <v>0</v>
      </c>
      <c r="GV423" s="3">
        <v>0</v>
      </c>
      <c r="GW423" s="3">
        <v>0</v>
      </c>
      <c r="GX423" s="157">
        <v>0</v>
      </c>
      <c r="GY423" s="66">
        <v>0</v>
      </c>
      <c r="GZ423" s="17">
        <v>0</v>
      </c>
      <c r="HA423" s="129">
        <v>0</v>
      </c>
      <c r="HB423" s="3">
        <v>0</v>
      </c>
      <c r="HC423" s="17">
        <v>0</v>
      </c>
      <c r="HD423" s="170">
        <v>0</v>
      </c>
      <c r="HE423" s="17">
        <v>0</v>
      </c>
      <c r="HF423" s="17">
        <v>0</v>
      </c>
      <c r="HG423" s="17">
        <v>0</v>
      </c>
      <c r="HH423" s="17">
        <v>0</v>
      </c>
      <c r="HI423" s="17">
        <v>0</v>
      </c>
      <c r="HL423" s="3">
        <v>0</v>
      </c>
      <c r="HM423" s="3">
        <v>0</v>
      </c>
      <c r="HN423" s="3">
        <v>0</v>
      </c>
      <c r="HO423" s="3">
        <v>0</v>
      </c>
      <c r="HP423" s="3">
        <v>0</v>
      </c>
      <c r="HQ423" s="3">
        <v>0</v>
      </c>
      <c r="HR423" s="32">
        <v>0</v>
      </c>
      <c r="HS423" s="1">
        <v>0</v>
      </c>
      <c r="HT423" s="32">
        <v>0</v>
      </c>
      <c r="HU423" s="32">
        <v>0</v>
      </c>
      <c r="HV423" s="1"/>
      <c r="HW423" s="32">
        <v>0</v>
      </c>
      <c r="HX423" s="32">
        <v>0</v>
      </c>
      <c r="HY423" s="1">
        <f t="shared" si="189"/>
        <v>0</v>
      </c>
      <c r="HZ423" s="1">
        <v>0</v>
      </c>
      <c r="IA423" s="1">
        <f t="shared" si="190"/>
        <v>0</v>
      </c>
      <c r="IB423" s="1">
        <v>0</v>
      </c>
      <c r="IC423" s="3">
        <v>0</v>
      </c>
      <c r="ID423" s="118">
        <v>0</v>
      </c>
      <c r="IE423" s="118"/>
      <c r="IF423" s="118"/>
      <c r="IG423" s="115">
        <v>1</v>
      </c>
      <c r="IH423" s="118" t="s">
        <v>242</v>
      </c>
      <c r="II423" s="179">
        <v>0</v>
      </c>
      <c r="IJ423" s="3" t="s">
        <v>248</v>
      </c>
      <c r="JE423" s="118"/>
      <c r="JN423" s="118"/>
    </row>
    <row r="424" s="3" customFormat="1" ht="30" spans="2:274">
      <c r="B424" s="56"/>
      <c r="C424" s="56"/>
      <c r="E424" s="54">
        <v>3</v>
      </c>
      <c r="F424" s="49">
        <v>2</v>
      </c>
      <c r="G424" s="66">
        <v>3</v>
      </c>
      <c r="H424" s="66">
        <v>1</v>
      </c>
      <c r="I424" s="71">
        <v>61.6741885625966</v>
      </c>
      <c r="J424" s="47">
        <v>2</v>
      </c>
      <c r="K424" s="68">
        <f t="shared" si="181"/>
        <v>6.16741885625966</v>
      </c>
      <c r="L424" s="49">
        <v>4</v>
      </c>
      <c r="M424" s="79">
        <v>20821</v>
      </c>
      <c r="N424" s="66">
        <v>1</v>
      </c>
      <c r="O424" s="66">
        <v>0</v>
      </c>
      <c r="P424" s="66">
        <v>1</v>
      </c>
      <c r="Q424" s="66">
        <v>0</v>
      </c>
      <c r="R424" s="1">
        <v>0</v>
      </c>
      <c r="S424" s="19">
        <v>419</v>
      </c>
      <c r="T424" s="83">
        <v>422</v>
      </c>
      <c r="U424" s="3">
        <v>3</v>
      </c>
      <c r="V424" s="3">
        <v>3</v>
      </c>
      <c r="W424" s="1">
        <v>2</v>
      </c>
      <c r="X424" s="1">
        <v>2</v>
      </c>
      <c r="Z424" s="92">
        <v>43347</v>
      </c>
      <c r="AA424" s="3">
        <v>71</v>
      </c>
      <c r="AB424" s="3">
        <v>0</v>
      </c>
      <c r="AC424" s="3">
        <v>25.71</v>
      </c>
      <c r="AD424" s="1">
        <v>2</v>
      </c>
      <c r="AE424" s="95" t="s">
        <v>1646</v>
      </c>
      <c r="AF424" s="94"/>
      <c r="AG424" s="94" t="s">
        <v>235</v>
      </c>
      <c r="AH424" s="94">
        <v>1</v>
      </c>
      <c r="AI424" s="21">
        <v>1</v>
      </c>
      <c r="AJ424" s="94">
        <v>2</v>
      </c>
      <c r="AK424" s="66">
        <v>2</v>
      </c>
      <c r="AL424" s="107">
        <v>2</v>
      </c>
      <c r="AM424" s="3">
        <v>4</v>
      </c>
      <c r="AN424" s="1">
        <v>3</v>
      </c>
      <c r="AO424" s="3">
        <v>0</v>
      </c>
      <c r="AP424" s="3">
        <v>0</v>
      </c>
      <c r="AQ424" s="66">
        <v>4</v>
      </c>
      <c r="AR424" s="1">
        <v>2</v>
      </c>
      <c r="AS424" s="3">
        <v>2</v>
      </c>
      <c r="AT424" s="66" t="s">
        <v>259</v>
      </c>
      <c r="AU424" s="3">
        <v>2</v>
      </c>
      <c r="AV424" s="17">
        <v>1</v>
      </c>
      <c r="AW424" s="3">
        <v>0</v>
      </c>
      <c r="AX424" s="3">
        <v>1</v>
      </c>
      <c r="AY424" s="3">
        <v>1</v>
      </c>
      <c r="AZ424" s="3">
        <v>1</v>
      </c>
      <c r="BA424" s="1">
        <v>1</v>
      </c>
      <c r="BB424" s="66">
        <v>1</v>
      </c>
      <c r="BC424" s="22">
        <v>0</v>
      </c>
      <c r="BD424" s="3">
        <v>1</v>
      </c>
      <c r="BF424" s="3">
        <v>1</v>
      </c>
      <c r="BG424" s="3">
        <v>1</v>
      </c>
      <c r="BH424" s="17">
        <v>1</v>
      </c>
      <c r="BI424" s="3">
        <v>0</v>
      </c>
      <c r="BJ424" s="66">
        <v>0</v>
      </c>
      <c r="BK424" s="118">
        <v>4</v>
      </c>
      <c r="BL424" s="3">
        <v>0</v>
      </c>
      <c r="BM424" s="3">
        <v>0</v>
      </c>
      <c r="BN424" s="3">
        <v>1</v>
      </c>
      <c r="BO424" s="3">
        <v>0</v>
      </c>
      <c r="BP424" s="1">
        <v>1</v>
      </c>
      <c r="BQ424" s="66">
        <v>1</v>
      </c>
      <c r="BR424" s="3">
        <v>5.02</v>
      </c>
      <c r="BS424" s="1">
        <v>1</v>
      </c>
      <c r="BT424" s="1">
        <v>2</v>
      </c>
      <c r="BU424" s="1">
        <v>2</v>
      </c>
      <c r="BV424" s="3">
        <v>0.251</v>
      </c>
      <c r="BW424" s="3">
        <v>2.18</v>
      </c>
      <c r="BX424" s="17">
        <v>1</v>
      </c>
      <c r="BY424" s="1">
        <v>1</v>
      </c>
      <c r="BZ424" s="3">
        <v>62.4</v>
      </c>
      <c r="CA424" s="3">
        <v>134</v>
      </c>
      <c r="CB424" s="24">
        <v>2</v>
      </c>
      <c r="CC424" s="3">
        <v>71</v>
      </c>
      <c r="CD424" s="48">
        <f t="shared" si="192"/>
        <v>1.42</v>
      </c>
      <c r="CE424" s="48">
        <v>2</v>
      </c>
      <c r="CF424" s="129">
        <v>0</v>
      </c>
      <c r="CG424" s="3" t="s">
        <v>1221</v>
      </c>
      <c r="CH424" s="3">
        <v>0</v>
      </c>
      <c r="CI424" s="3">
        <v>0</v>
      </c>
      <c r="CJ424" s="3">
        <v>0</v>
      </c>
      <c r="CK424" s="3">
        <v>71</v>
      </c>
      <c r="CL424" s="1">
        <f t="shared" si="200"/>
        <v>1.42</v>
      </c>
      <c r="CM424" s="3">
        <v>11.8</v>
      </c>
      <c r="CN424" s="17">
        <v>1</v>
      </c>
      <c r="CO424" s="3">
        <v>85.5</v>
      </c>
      <c r="CP424" s="17">
        <v>5</v>
      </c>
      <c r="CQ424" s="1">
        <f t="shared" si="191"/>
        <v>8.55</v>
      </c>
      <c r="CR424" s="3">
        <v>1.03</v>
      </c>
      <c r="CS424" s="1">
        <f t="shared" si="193"/>
        <v>10.3</v>
      </c>
      <c r="CT424" s="107">
        <v>1</v>
      </c>
      <c r="CU424" s="3">
        <v>39</v>
      </c>
      <c r="CV424" s="107">
        <v>2</v>
      </c>
      <c r="CW424" s="3">
        <v>9.5</v>
      </c>
      <c r="CX424" s="26">
        <f t="shared" si="182"/>
        <v>0.977723605288848</v>
      </c>
      <c r="CY424" s="27">
        <f t="shared" si="183"/>
        <v>0.645297579490639</v>
      </c>
      <c r="CZ424" s="26">
        <f t="shared" si="184"/>
        <v>3.315</v>
      </c>
      <c r="DA424" s="28">
        <f t="shared" si="185"/>
        <v>-2.66970242050936</v>
      </c>
      <c r="DB424" s="107">
        <v>1</v>
      </c>
      <c r="DC424" s="1">
        <v>1</v>
      </c>
      <c r="DD424" s="66">
        <v>2</v>
      </c>
      <c r="DE424" s="29">
        <f t="shared" si="195"/>
        <v>1</v>
      </c>
      <c r="DF424" s="141">
        <v>1</v>
      </c>
      <c r="DG424" s="3">
        <v>25</v>
      </c>
      <c r="DH424" s="1">
        <f t="shared" si="194"/>
        <v>2.5</v>
      </c>
      <c r="DI424" s="3">
        <v>17</v>
      </c>
      <c r="DJ424" s="1">
        <f t="shared" si="186"/>
        <v>1.7</v>
      </c>
      <c r="DK424" s="17">
        <v>1</v>
      </c>
      <c r="DL424" s="3">
        <v>109</v>
      </c>
      <c r="DM424" s="3">
        <v>21</v>
      </c>
      <c r="DN424" s="1">
        <f t="shared" si="201"/>
        <v>2.1</v>
      </c>
      <c r="DO424" s="3">
        <v>4962</v>
      </c>
      <c r="DP424" s="1">
        <v>2</v>
      </c>
      <c r="DQ424" s="1">
        <f t="shared" si="202"/>
        <v>4.962</v>
      </c>
      <c r="DR424" s="3">
        <v>79</v>
      </c>
      <c r="DS424" s="129">
        <v>7.1</v>
      </c>
      <c r="DT424" s="3" t="s">
        <v>260</v>
      </c>
      <c r="DU424" s="3">
        <v>1</v>
      </c>
      <c r="DV424" s="3">
        <v>6</v>
      </c>
      <c r="DW424" s="1">
        <v>1</v>
      </c>
      <c r="DX424" s="95">
        <v>4.62</v>
      </c>
      <c r="DY424" s="3">
        <v>76</v>
      </c>
      <c r="DZ424" s="30">
        <v>135</v>
      </c>
      <c r="EA424" s="3">
        <v>41</v>
      </c>
      <c r="EB424" s="3">
        <v>12.1</v>
      </c>
      <c r="EC424" s="3">
        <v>80.4</v>
      </c>
      <c r="ED424" s="3">
        <v>1.05</v>
      </c>
      <c r="EE424" s="3">
        <v>37</v>
      </c>
      <c r="EF424" s="3">
        <v>15.7</v>
      </c>
      <c r="EG424" s="26">
        <f t="shared" si="196"/>
        <v>1.19589965240923</v>
      </c>
      <c r="EH424" s="26">
        <f t="shared" si="197"/>
        <v>0.789293770590094</v>
      </c>
      <c r="EI424" s="1">
        <f t="shared" si="198"/>
        <v>3.145</v>
      </c>
      <c r="EJ424" s="28">
        <f t="shared" si="199"/>
        <v>-2.35570622940991</v>
      </c>
      <c r="EK424" s="22">
        <v>2</v>
      </c>
      <c r="EL424" s="1">
        <v>2</v>
      </c>
      <c r="EM424" s="3">
        <v>242</v>
      </c>
      <c r="EN424" s="3">
        <v>352</v>
      </c>
      <c r="EO424" s="3">
        <v>135</v>
      </c>
      <c r="EP424" s="3">
        <v>24</v>
      </c>
      <c r="EQ424" s="3">
        <v>5322</v>
      </c>
      <c r="ER424" s="129">
        <v>87</v>
      </c>
      <c r="ES424" s="118"/>
      <c r="ET424" s="3">
        <v>1</v>
      </c>
      <c r="EU424" s="3">
        <v>4.59</v>
      </c>
      <c r="EV424" s="3">
        <v>66.2</v>
      </c>
      <c r="EW424" s="30">
        <v>144</v>
      </c>
      <c r="EX424" s="3">
        <v>50</v>
      </c>
      <c r="EY424" s="3">
        <v>14.2</v>
      </c>
      <c r="EZ424" s="3">
        <v>56.3</v>
      </c>
      <c r="FA424" s="3">
        <v>1.24</v>
      </c>
      <c r="FB424" s="3">
        <v>38</v>
      </c>
      <c r="FC424" s="3">
        <v>19.5</v>
      </c>
      <c r="FD424" s="3">
        <v>155</v>
      </c>
      <c r="FE424" s="3">
        <v>61</v>
      </c>
      <c r="FF424" s="3">
        <v>134</v>
      </c>
      <c r="FG424" s="3">
        <v>31</v>
      </c>
      <c r="FH424" s="3">
        <v>4891</v>
      </c>
      <c r="FI424" s="3">
        <v>87</v>
      </c>
      <c r="FK424" s="95">
        <v>38.6</v>
      </c>
      <c r="FL424" s="3">
        <v>36</v>
      </c>
      <c r="FM424" s="17"/>
      <c r="FN424" s="31">
        <v>1</v>
      </c>
      <c r="FO424" s="157">
        <v>1</v>
      </c>
      <c r="FP424" s="3">
        <v>0</v>
      </c>
      <c r="FQ424" s="1">
        <v>0</v>
      </c>
      <c r="FR424" s="3">
        <v>0</v>
      </c>
      <c r="FS424" s="1">
        <v>0</v>
      </c>
      <c r="FT424" s="1">
        <f t="shared" si="187"/>
        <v>0</v>
      </c>
      <c r="FU424" s="66">
        <v>0</v>
      </c>
      <c r="FV424" s="1">
        <f t="shared" si="188"/>
        <v>0</v>
      </c>
      <c r="FW424" s="1">
        <v>0</v>
      </c>
      <c r="FX424" s="1">
        <v>0</v>
      </c>
      <c r="FY424" s="17">
        <v>0</v>
      </c>
      <c r="FZ424" s="1">
        <v>0</v>
      </c>
      <c r="GA424" s="17"/>
      <c r="GB424" s="1">
        <v>0</v>
      </c>
      <c r="GC424" s="17">
        <v>0</v>
      </c>
      <c r="GD424" s="17">
        <v>0</v>
      </c>
      <c r="GE424" s="1">
        <v>0</v>
      </c>
      <c r="GF424" s="17"/>
      <c r="GG424" s="1">
        <v>0</v>
      </c>
      <c r="GH424" s="17">
        <v>0</v>
      </c>
      <c r="GI424" s="17">
        <v>0</v>
      </c>
      <c r="GJ424" s="1">
        <v>0</v>
      </c>
      <c r="GK424" s="3">
        <v>0</v>
      </c>
      <c r="GL424" s="3">
        <v>0</v>
      </c>
      <c r="GM424" s="32">
        <v>0</v>
      </c>
      <c r="GN424" s="17">
        <v>0</v>
      </c>
      <c r="GO424" s="66">
        <v>0</v>
      </c>
      <c r="GP424" s="1">
        <v>0</v>
      </c>
      <c r="GQ424" s="1">
        <v>0</v>
      </c>
      <c r="GR424" s="66">
        <v>0</v>
      </c>
      <c r="GS424" s="1">
        <v>0</v>
      </c>
      <c r="GT424" s="32">
        <v>0</v>
      </c>
      <c r="GU424" s="32">
        <v>0</v>
      </c>
      <c r="GV424" s="3">
        <v>0</v>
      </c>
      <c r="GW424" s="3">
        <v>0</v>
      </c>
      <c r="GX424" s="157">
        <v>0</v>
      </c>
      <c r="GY424" s="66">
        <v>0</v>
      </c>
      <c r="GZ424" s="17">
        <v>0</v>
      </c>
      <c r="HA424" s="129">
        <v>0</v>
      </c>
      <c r="HB424" s="3">
        <v>0</v>
      </c>
      <c r="HC424" s="17">
        <v>0</v>
      </c>
      <c r="HD424" s="170">
        <v>0</v>
      </c>
      <c r="HE424" s="17">
        <v>0</v>
      </c>
      <c r="HF424" s="17">
        <v>0</v>
      </c>
      <c r="HG424" s="17">
        <v>0</v>
      </c>
      <c r="HH424" s="17">
        <v>0</v>
      </c>
      <c r="HI424" s="17">
        <v>0</v>
      </c>
      <c r="HL424" s="3" t="s">
        <v>1221</v>
      </c>
      <c r="HM424" s="3">
        <v>0</v>
      </c>
      <c r="HN424" s="3">
        <v>0</v>
      </c>
      <c r="HO424" s="3">
        <v>0</v>
      </c>
      <c r="HP424" s="3">
        <v>0</v>
      </c>
      <c r="HQ424" s="3">
        <v>0</v>
      </c>
      <c r="HR424" s="32">
        <v>0</v>
      </c>
      <c r="HS424" s="1">
        <v>0</v>
      </c>
      <c r="HT424" s="32">
        <v>0</v>
      </c>
      <c r="HU424" s="32">
        <v>0</v>
      </c>
      <c r="HV424" s="1"/>
      <c r="HW424" s="32">
        <v>0</v>
      </c>
      <c r="HX424" s="32">
        <v>0</v>
      </c>
      <c r="HY424" s="1">
        <f t="shared" si="189"/>
        <v>0</v>
      </c>
      <c r="HZ424" s="1">
        <v>0</v>
      </c>
      <c r="IA424" s="1">
        <f t="shared" si="190"/>
        <v>0</v>
      </c>
      <c r="IB424" s="1">
        <v>0</v>
      </c>
      <c r="IC424" s="3">
        <v>0</v>
      </c>
      <c r="ID424" s="118">
        <v>0</v>
      </c>
      <c r="IE424" s="118"/>
      <c r="IF424" s="118"/>
      <c r="IG424" s="115">
        <v>4</v>
      </c>
      <c r="IH424" s="118" t="s">
        <v>331</v>
      </c>
      <c r="II424" s="33">
        <v>0</v>
      </c>
      <c r="IJ424" s="3" t="s">
        <v>1647</v>
      </c>
      <c r="IK424" s="3" t="s">
        <v>732</v>
      </c>
      <c r="IL424" s="3" t="s">
        <v>261</v>
      </c>
      <c r="IM424" s="3">
        <v>0</v>
      </c>
      <c r="IN424" s="3">
        <v>0</v>
      </c>
      <c r="IO424" s="3">
        <v>26.2</v>
      </c>
      <c r="IP424" s="3">
        <v>6.875</v>
      </c>
      <c r="IQ424" s="3">
        <v>2.53</v>
      </c>
      <c r="IR424" s="3">
        <v>63.6</v>
      </c>
      <c r="IS424" s="3">
        <v>145</v>
      </c>
      <c r="IT424" s="3">
        <v>66</v>
      </c>
      <c r="IU424" s="3">
        <v>11.8</v>
      </c>
      <c r="IV424" s="3">
        <v>85.9</v>
      </c>
      <c r="IW424" s="3">
        <v>1.03</v>
      </c>
      <c r="IX424" s="3">
        <v>37</v>
      </c>
      <c r="IY424" s="3">
        <v>9.5</v>
      </c>
      <c r="IZ424" s="3">
        <v>29</v>
      </c>
      <c r="JA424" s="3">
        <v>28</v>
      </c>
      <c r="JB424" s="3">
        <v>121</v>
      </c>
      <c r="JC424" s="3">
        <v>34</v>
      </c>
      <c r="JD424" s="3">
        <v>5185</v>
      </c>
      <c r="JE424" s="118">
        <v>83</v>
      </c>
      <c r="JI424" s="3" t="s">
        <v>261</v>
      </c>
      <c r="JN424" s="118"/>
    </row>
    <row r="425" s="1" customFormat="1" spans="1:274">
      <c r="A425" s="17">
        <v>249</v>
      </c>
      <c r="B425" s="48">
        <v>3001131387</v>
      </c>
      <c r="C425" s="48" t="s">
        <v>1648</v>
      </c>
      <c r="E425" s="49">
        <v>3</v>
      </c>
      <c r="F425" s="49">
        <v>2</v>
      </c>
      <c r="G425" s="17">
        <v>3</v>
      </c>
      <c r="H425" s="1">
        <v>1</v>
      </c>
      <c r="I425" s="71">
        <v>54.4496988401613</v>
      </c>
      <c r="J425" s="47">
        <v>1</v>
      </c>
      <c r="K425" s="68">
        <f t="shared" si="181"/>
        <v>5.44496988401613</v>
      </c>
      <c r="L425" s="49">
        <v>3</v>
      </c>
      <c r="M425" s="78">
        <v>22737</v>
      </c>
      <c r="N425" s="1">
        <v>0</v>
      </c>
      <c r="O425" s="1">
        <v>0</v>
      </c>
      <c r="P425" s="1">
        <v>1</v>
      </c>
      <c r="Q425" s="1">
        <v>2</v>
      </c>
      <c r="R425" s="1">
        <v>1</v>
      </c>
      <c r="S425" s="19">
        <v>420</v>
      </c>
      <c r="T425" s="83">
        <v>423</v>
      </c>
      <c r="U425" s="1">
        <v>1</v>
      </c>
      <c r="V425" s="1">
        <v>1</v>
      </c>
      <c r="W425" s="1">
        <v>1</v>
      </c>
      <c r="X425" s="1">
        <v>1</v>
      </c>
      <c r="Z425" s="88">
        <v>42625</v>
      </c>
      <c r="AA425" s="17">
        <v>54</v>
      </c>
      <c r="AB425" s="17">
        <v>0</v>
      </c>
      <c r="AC425" s="1">
        <v>25.92</v>
      </c>
      <c r="AD425" s="1">
        <v>2</v>
      </c>
      <c r="AE425" s="20" t="s">
        <v>466</v>
      </c>
      <c r="AF425" s="16"/>
      <c r="AG425" s="16" t="s">
        <v>235</v>
      </c>
      <c r="AH425" s="16">
        <v>1</v>
      </c>
      <c r="AI425" s="21">
        <v>1</v>
      </c>
      <c r="AJ425" s="16">
        <v>1.4</v>
      </c>
      <c r="AK425" s="17">
        <v>1.4</v>
      </c>
      <c r="AL425" s="22">
        <v>1</v>
      </c>
      <c r="AM425" s="1">
        <v>1</v>
      </c>
      <c r="AN425" s="1">
        <v>1</v>
      </c>
      <c r="AO425" s="1">
        <v>0</v>
      </c>
      <c r="AP425" s="1">
        <v>0</v>
      </c>
      <c r="AQ425" s="17">
        <v>1</v>
      </c>
      <c r="AR425" s="1">
        <v>1</v>
      </c>
      <c r="AS425" s="1">
        <v>1</v>
      </c>
      <c r="AT425" s="17">
        <v>0</v>
      </c>
      <c r="AU425" s="17">
        <v>0</v>
      </c>
      <c r="AV425" s="17">
        <v>0</v>
      </c>
      <c r="AW425" s="1">
        <v>0</v>
      </c>
      <c r="AX425" s="1">
        <v>1</v>
      </c>
      <c r="AY425" s="1">
        <v>1</v>
      </c>
      <c r="AZ425" s="1">
        <v>1</v>
      </c>
      <c r="BA425" s="1">
        <v>1</v>
      </c>
      <c r="BB425" s="107">
        <v>1</v>
      </c>
      <c r="BC425" s="22">
        <v>0</v>
      </c>
      <c r="BD425" s="22">
        <v>0</v>
      </c>
      <c r="BE425" s="22"/>
      <c r="BF425" s="1">
        <v>0</v>
      </c>
      <c r="BG425" s="1">
        <v>1</v>
      </c>
      <c r="BH425" s="17">
        <v>1</v>
      </c>
      <c r="BI425" s="1">
        <v>0</v>
      </c>
      <c r="BJ425" s="17">
        <v>0</v>
      </c>
      <c r="BK425" s="23">
        <v>1</v>
      </c>
      <c r="BL425" s="1">
        <v>0</v>
      </c>
      <c r="BM425" s="1">
        <v>0</v>
      </c>
      <c r="BN425" s="1">
        <v>1</v>
      </c>
      <c r="BO425" s="1" t="s">
        <v>1649</v>
      </c>
      <c r="BP425" s="1">
        <v>1</v>
      </c>
      <c r="BQ425" s="1">
        <v>1</v>
      </c>
      <c r="BR425" s="1">
        <v>9.64</v>
      </c>
      <c r="BS425" s="1">
        <v>1</v>
      </c>
      <c r="BT425" s="1">
        <v>2</v>
      </c>
      <c r="BU425" s="1">
        <v>3</v>
      </c>
      <c r="BW425" s="1">
        <v>5.51</v>
      </c>
      <c r="BX425" s="1">
        <v>2</v>
      </c>
      <c r="BY425" s="66">
        <v>3</v>
      </c>
      <c r="BZ425" s="1">
        <v>44.5</v>
      </c>
      <c r="CA425" s="1">
        <v>162</v>
      </c>
      <c r="CB425" s="24">
        <v>2</v>
      </c>
      <c r="CC425" s="24">
        <v>54</v>
      </c>
      <c r="CD425" s="48">
        <f t="shared" si="192"/>
        <v>1.08</v>
      </c>
      <c r="CE425" s="48">
        <v>2</v>
      </c>
      <c r="CF425" s="25">
        <v>0</v>
      </c>
      <c r="CG425" s="17">
        <v>0</v>
      </c>
      <c r="CH425" s="17">
        <v>0</v>
      </c>
      <c r="CI425" s="17">
        <v>0</v>
      </c>
      <c r="CJ425" s="17">
        <v>0</v>
      </c>
      <c r="CK425" s="17">
        <v>54</v>
      </c>
      <c r="CL425" s="1">
        <f t="shared" si="200"/>
        <v>1.08</v>
      </c>
      <c r="CM425" s="22">
        <v>11.4</v>
      </c>
      <c r="CN425" s="17">
        <v>1</v>
      </c>
      <c r="CO425" s="1">
        <v>101.3</v>
      </c>
      <c r="CP425" s="17">
        <v>7</v>
      </c>
      <c r="CQ425" s="1">
        <f t="shared" si="191"/>
        <v>10.13</v>
      </c>
      <c r="CR425" s="1">
        <v>0.99</v>
      </c>
      <c r="CS425" s="1">
        <f t="shared" si="193"/>
        <v>9.9</v>
      </c>
      <c r="CT425" s="107">
        <v>1</v>
      </c>
      <c r="CU425" s="22">
        <v>38</v>
      </c>
      <c r="CV425" s="107">
        <v>2</v>
      </c>
      <c r="CW425" s="22">
        <v>16.9</v>
      </c>
      <c r="CX425" s="26">
        <f t="shared" si="182"/>
        <v>1.22788670461367</v>
      </c>
      <c r="CY425" s="27">
        <f t="shared" si="183"/>
        <v>0.810405225045025</v>
      </c>
      <c r="CZ425" s="26">
        <f t="shared" si="184"/>
        <v>3.23</v>
      </c>
      <c r="DA425" s="28">
        <f t="shared" si="185"/>
        <v>-2.41959477495498</v>
      </c>
      <c r="DB425" s="22">
        <v>2</v>
      </c>
      <c r="DC425" s="1">
        <v>1</v>
      </c>
      <c r="DD425" s="17">
        <v>2</v>
      </c>
      <c r="DE425" s="29">
        <f t="shared" si="195"/>
        <v>0</v>
      </c>
      <c r="DF425" s="29">
        <v>0</v>
      </c>
      <c r="DG425" s="1">
        <v>113</v>
      </c>
      <c r="DH425" s="1">
        <f t="shared" si="194"/>
        <v>11.3</v>
      </c>
      <c r="DI425" s="1">
        <v>68</v>
      </c>
      <c r="DJ425" s="1">
        <f t="shared" si="186"/>
        <v>6.8</v>
      </c>
      <c r="DK425" s="1">
        <v>3</v>
      </c>
      <c r="DL425" s="1">
        <v>98</v>
      </c>
      <c r="DM425" s="1">
        <v>103</v>
      </c>
      <c r="DN425" s="1">
        <f t="shared" si="201"/>
        <v>10.3</v>
      </c>
      <c r="DO425" s="1">
        <v>7501</v>
      </c>
      <c r="DP425" s="1">
        <v>2</v>
      </c>
      <c r="DQ425" s="1">
        <f t="shared" si="202"/>
        <v>7.501</v>
      </c>
      <c r="DR425" s="1">
        <v>99</v>
      </c>
      <c r="DS425" s="25">
        <v>5.2</v>
      </c>
      <c r="DT425" s="1" t="s">
        <v>241</v>
      </c>
      <c r="DU425" s="1">
        <v>1</v>
      </c>
      <c r="DV425" s="1">
        <v>5</v>
      </c>
      <c r="DW425" s="1">
        <v>1</v>
      </c>
      <c r="DX425" s="20">
        <v>5.29</v>
      </c>
      <c r="DY425" s="1">
        <v>75.6</v>
      </c>
      <c r="DZ425" s="30">
        <v>149</v>
      </c>
      <c r="EA425" s="1">
        <v>97</v>
      </c>
      <c r="EB425" s="1">
        <v>11.8</v>
      </c>
      <c r="EC425" s="1">
        <v>93</v>
      </c>
      <c r="ED425" s="1">
        <v>1.03</v>
      </c>
      <c r="EE425" s="1">
        <v>35</v>
      </c>
      <c r="EF425" s="1">
        <v>22.4</v>
      </c>
      <c r="EG425" s="26">
        <f t="shared" si="196"/>
        <v>1.35024801833416</v>
      </c>
      <c r="EH425" s="26">
        <f t="shared" si="197"/>
        <v>0.891163692100547</v>
      </c>
      <c r="EI425" s="1">
        <f t="shared" si="198"/>
        <v>2.975</v>
      </c>
      <c r="EJ425" s="28">
        <f t="shared" si="199"/>
        <v>-2.08383630789945</v>
      </c>
      <c r="EK425" s="22">
        <v>2</v>
      </c>
      <c r="EL425" s="1">
        <v>2</v>
      </c>
      <c r="EM425" s="1">
        <v>67</v>
      </c>
      <c r="EN425" s="1">
        <v>296</v>
      </c>
      <c r="EO425" s="1">
        <v>108</v>
      </c>
      <c r="EP425" s="1">
        <v>92</v>
      </c>
      <c r="EQ425" s="1">
        <v>6671</v>
      </c>
      <c r="ER425" s="25">
        <v>80</v>
      </c>
      <c r="ES425" s="23"/>
      <c r="ET425" s="1">
        <v>1</v>
      </c>
      <c r="EU425" s="1">
        <v>5.8</v>
      </c>
      <c r="EV425" s="1">
        <v>56.3</v>
      </c>
      <c r="EW425" s="30">
        <v>139</v>
      </c>
      <c r="EX425" s="1">
        <v>101</v>
      </c>
      <c r="FB425" s="1">
        <v>32</v>
      </c>
      <c r="FC425" s="1">
        <v>22.3</v>
      </c>
      <c r="FD425" s="1">
        <v>42</v>
      </c>
      <c r="FE425" s="1">
        <v>51</v>
      </c>
      <c r="FF425" s="1">
        <v>84</v>
      </c>
      <c r="FG425" s="1">
        <v>90</v>
      </c>
      <c r="FH425" s="1">
        <v>5112</v>
      </c>
      <c r="FI425" s="1">
        <v>99</v>
      </c>
      <c r="FK425" s="20">
        <v>38.8</v>
      </c>
      <c r="FL425" s="1">
        <v>37.2</v>
      </c>
      <c r="FM425" s="17"/>
      <c r="FN425" s="31">
        <v>1</v>
      </c>
      <c r="FO425" s="157">
        <v>1</v>
      </c>
      <c r="FP425" s="1">
        <v>0</v>
      </c>
      <c r="FQ425" s="1">
        <v>0</v>
      </c>
      <c r="FR425" s="1">
        <v>0</v>
      </c>
      <c r="FS425" s="1">
        <v>0</v>
      </c>
      <c r="FT425" s="1">
        <f t="shared" si="187"/>
        <v>0</v>
      </c>
      <c r="FU425" s="1">
        <v>0</v>
      </c>
      <c r="FV425" s="1">
        <f t="shared" si="188"/>
        <v>0</v>
      </c>
      <c r="FW425" s="1">
        <v>0</v>
      </c>
      <c r="FX425" s="1">
        <v>0</v>
      </c>
      <c r="FY425" s="17">
        <v>0</v>
      </c>
      <c r="FZ425" s="1">
        <v>0</v>
      </c>
      <c r="GB425" s="1">
        <v>0</v>
      </c>
      <c r="GC425" s="1">
        <v>0</v>
      </c>
      <c r="GD425" s="17">
        <v>0</v>
      </c>
      <c r="GE425" s="1">
        <v>0</v>
      </c>
      <c r="GG425" s="1">
        <v>0</v>
      </c>
      <c r="GH425" s="1">
        <v>0</v>
      </c>
      <c r="GI425" s="17">
        <v>0</v>
      </c>
      <c r="GJ425" s="1">
        <v>0</v>
      </c>
      <c r="GK425" s="1">
        <v>0</v>
      </c>
      <c r="GL425" s="1">
        <v>0</v>
      </c>
      <c r="GM425" s="32">
        <v>0</v>
      </c>
      <c r="GN425" s="17">
        <v>0</v>
      </c>
      <c r="GO425" s="17">
        <v>0</v>
      </c>
      <c r="GP425" s="1">
        <v>0</v>
      </c>
      <c r="GQ425" s="1">
        <v>0</v>
      </c>
      <c r="GR425" s="1">
        <v>0</v>
      </c>
      <c r="GS425" s="1">
        <v>0</v>
      </c>
      <c r="GT425" s="32">
        <v>0</v>
      </c>
      <c r="GU425" s="32">
        <v>0</v>
      </c>
      <c r="GV425" s="1">
        <v>0</v>
      </c>
      <c r="GW425" s="1">
        <v>0</v>
      </c>
      <c r="GX425" s="157">
        <v>0</v>
      </c>
      <c r="GY425" s="17">
        <v>0</v>
      </c>
      <c r="GZ425" s="17">
        <v>0</v>
      </c>
      <c r="HA425" s="25">
        <v>0</v>
      </c>
      <c r="HB425" s="1">
        <v>0</v>
      </c>
      <c r="HC425" s="17">
        <v>0</v>
      </c>
      <c r="HD425" s="170">
        <v>0</v>
      </c>
      <c r="HE425" s="17">
        <v>0</v>
      </c>
      <c r="HF425" s="17">
        <v>0</v>
      </c>
      <c r="HG425" s="17">
        <v>0</v>
      </c>
      <c r="HH425" s="17">
        <v>0</v>
      </c>
      <c r="HI425" s="17">
        <v>0</v>
      </c>
      <c r="HL425" s="1">
        <v>0</v>
      </c>
      <c r="HM425" s="1">
        <v>0</v>
      </c>
      <c r="HN425" s="1">
        <v>0</v>
      </c>
      <c r="HO425" s="1">
        <v>0</v>
      </c>
      <c r="HP425" s="1">
        <v>0</v>
      </c>
      <c r="HQ425" s="1">
        <v>0</v>
      </c>
      <c r="HR425" s="32">
        <v>0</v>
      </c>
      <c r="HS425" s="1">
        <v>0</v>
      </c>
      <c r="HT425" s="32">
        <v>0</v>
      </c>
      <c r="HU425" s="32">
        <v>0</v>
      </c>
      <c r="HW425" s="32">
        <v>0</v>
      </c>
      <c r="HX425" s="32">
        <v>0</v>
      </c>
      <c r="HY425" s="1">
        <f t="shared" si="189"/>
        <v>0</v>
      </c>
      <c r="HZ425" s="1">
        <v>0</v>
      </c>
      <c r="IA425" s="1">
        <f t="shared" si="190"/>
        <v>0</v>
      </c>
      <c r="IB425" s="1">
        <v>0</v>
      </c>
      <c r="IC425" s="1">
        <v>0</v>
      </c>
      <c r="ID425" s="23">
        <v>0</v>
      </c>
      <c r="IE425" s="23"/>
      <c r="IF425" s="23"/>
      <c r="IG425" s="36">
        <v>1</v>
      </c>
      <c r="IH425" s="37" t="s">
        <v>242</v>
      </c>
      <c r="II425" s="179">
        <v>0</v>
      </c>
      <c r="IJ425" s="1" t="s">
        <v>1650</v>
      </c>
      <c r="IL425" s="38" t="s">
        <v>242</v>
      </c>
      <c r="IM425" s="1" t="s">
        <v>1651</v>
      </c>
      <c r="IN425" s="1">
        <v>0</v>
      </c>
      <c r="IO425" s="1">
        <v>7.78</v>
      </c>
      <c r="IP425" s="1">
        <v>0.389</v>
      </c>
      <c r="IQ425" s="1">
        <v>52</v>
      </c>
      <c r="IR425" s="1">
        <v>36.42</v>
      </c>
      <c r="IS425" s="1">
        <v>168</v>
      </c>
      <c r="IT425" s="1">
        <v>166</v>
      </c>
      <c r="IU425" s="1">
        <v>11.3</v>
      </c>
      <c r="IV425" s="1">
        <v>103.6</v>
      </c>
      <c r="IW425" s="1">
        <v>0.98</v>
      </c>
      <c r="IX425" s="1">
        <v>42</v>
      </c>
      <c r="IY425" s="1">
        <v>17.1</v>
      </c>
      <c r="IZ425" s="1">
        <v>23</v>
      </c>
      <c r="JA425" s="1">
        <v>38</v>
      </c>
      <c r="JB425" s="1">
        <v>83</v>
      </c>
      <c r="JC425" s="1">
        <v>61</v>
      </c>
      <c r="JD425" s="1">
        <v>7446</v>
      </c>
      <c r="JE425" s="23">
        <v>117</v>
      </c>
      <c r="JI425" s="38" t="s">
        <v>242</v>
      </c>
      <c r="JN425" s="23"/>
    </row>
    <row r="426" s="1" customFormat="1" ht="60" spans="1:274">
      <c r="A426" s="17">
        <v>250</v>
      </c>
      <c r="B426" s="48">
        <v>100227753</v>
      </c>
      <c r="C426" s="48" t="s">
        <v>1652</v>
      </c>
      <c r="E426" s="49">
        <v>2</v>
      </c>
      <c r="F426" s="49">
        <v>1</v>
      </c>
      <c r="G426" s="1">
        <v>2</v>
      </c>
      <c r="H426" s="1">
        <v>1</v>
      </c>
      <c r="I426" s="71">
        <v>46.8637919233402</v>
      </c>
      <c r="J426" s="47">
        <v>1</v>
      </c>
      <c r="K426" s="68">
        <f t="shared" si="181"/>
        <v>4.68637919233402</v>
      </c>
      <c r="L426" s="49">
        <v>2</v>
      </c>
      <c r="M426" s="78">
        <v>25508</v>
      </c>
      <c r="N426" s="1">
        <v>0</v>
      </c>
      <c r="O426" s="1">
        <v>0</v>
      </c>
      <c r="P426" s="1">
        <v>0</v>
      </c>
      <c r="Q426" s="1">
        <v>0</v>
      </c>
      <c r="R426" s="1">
        <v>0</v>
      </c>
      <c r="S426" s="19">
        <v>421</v>
      </c>
      <c r="T426" s="83">
        <v>424</v>
      </c>
      <c r="U426" s="1">
        <v>1</v>
      </c>
      <c r="V426" s="1">
        <v>1</v>
      </c>
      <c r="W426" s="1">
        <v>1</v>
      </c>
      <c r="X426" s="1">
        <v>1</v>
      </c>
      <c r="Z426" s="88">
        <v>42625</v>
      </c>
      <c r="AA426" s="17" t="s">
        <v>1653</v>
      </c>
      <c r="AB426" s="17">
        <v>0</v>
      </c>
      <c r="AC426" s="1">
        <v>24.33</v>
      </c>
      <c r="AD426" s="1">
        <v>2</v>
      </c>
      <c r="AE426" s="20" t="s">
        <v>333</v>
      </c>
      <c r="AF426" s="16"/>
      <c r="AG426" s="16" t="s">
        <v>235</v>
      </c>
      <c r="AH426" s="16">
        <v>1</v>
      </c>
      <c r="AI426" s="21">
        <v>1</v>
      </c>
      <c r="AJ426" s="16">
        <v>2</v>
      </c>
      <c r="AK426" s="17">
        <v>2</v>
      </c>
      <c r="AL426" s="107">
        <v>2</v>
      </c>
      <c r="AM426" s="1">
        <v>1</v>
      </c>
      <c r="AN426" s="1">
        <v>1</v>
      </c>
      <c r="AO426" s="1" t="s">
        <v>1654</v>
      </c>
      <c r="AP426" s="1">
        <v>0</v>
      </c>
      <c r="AQ426" s="17">
        <v>5</v>
      </c>
      <c r="AR426" s="3">
        <v>3</v>
      </c>
      <c r="AS426" s="3">
        <v>2</v>
      </c>
      <c r="AT426" s="17" t="s">
        <v>285</v>
      </c>
      <c r="AU426" s="3">
        <v>3</v>
      </c>
      <c r="AV426" s="3">
        <v>2</v>
      </c>
      <c r="AW426" s="1">
        <v>0</v>
      </c>
      <c r="AX426" s="1">
        <v>1</v>
      </c>
      <c r="AY426" s="1">
        <v>1</v>
      </c>
      <c r="AZ426" s="1">
        <v>1</v>
      </c>
      <c r="BA426" s="1">
        <v>1</v>
      </c>
      <c r="BB426" s="107">
        <v>1</v>
      </c>
      <c r="BC426" s="22">
        <v>0</v>
      </c>
      <c r="BD426" s="22" t="s">
        <v>1655</v>
      </c>
      <c r="BE426" s="22"/>
      <c r="BF426" s="1">
        <v>1</v>
      </c>
      <c r="BG426" s="1">
        <v>1</v>
      </c>
      <c r="BH426" s="17">
        <v>1</v>
      </c>
      <c r="BI426" s="1">
        <v>0</v>
      </c>
      <c r="BJ426" s="17">
        <v>0</v>
      </c>
      <c r="BK426" s="23">
        <v>1</v>
      </c>
      <c r="BL426" s="1">
        <v>0</v>
      </c>
      <c r="BM426" s="1">
        <v>0</v>
      </c>
      <c r="BN426" s="1">
        <v>1</v>
      </c>
      <c r="BO426" s="1">
        <v>0</v>
      </c>
      <c r="BP426" s="1">
        <v>1</v>
      </c>
      <c r="BQ426" s="1">
        <v>1</v>
      </c>
      <c r="BR426" s="1">
        <v>2.24</v>
      </c>
      <c r="BS426" s="1">
        <v>1</v>
      </c>
      <c r="BT426" s="1">
        <v>1</v>
      </c>
      <c r="BU426" s="1">
        <v>1</v>
      </c>
      <c r="BV426" s="1">
        <v>0.112</v>
      </c>
      <c r="BW426" s="1">
        <v>1.59</v>
      </c>
      <c r="BX426" s="17">
        <v>1</v>
      </c>
      <c r="BY426" s="1">
        <v>1</v>
      </c>
      <c r="BZ426" s="1">
        <v>66.1</v>
      </c>
      <c r="CA426" s="1">
        <v>86</v>
      </c>
      <c r="CB426" s="24">
        <v>1</v>
      </c>
      <c r="CC426" s="24">
        <v>46</v>
      </c>
      <c r="CD426" s="48">
        <f t="shared" si="192"/>
        <v>0.92</v>
      </c>
      <c r="CE426" s="48">
        <v>1</v>
      </c>
      <c r="CF426" s="25">
        <v>0</v>
      </c>
      <c r="CG426" s="17" t="s">
        <v>1656</v>
      </c>
      <c r="CH426" s="17">
        <v>0</v>
      </c>
      <c r="CI426" s="17">
        <v>0</v>
      </c>
      <c r="CJ426" s="17" t="s">
        <v>1657</v>
      </c>
      <c r="CK426" s="17">
        <v>46</v>
      </c>
      <c r="CL426" s="1">
        <f t="shared" si="200"/>
        <v>0.92</v>
      </c>
      <c r="CM426" s="22">
        <v>16.1</v>
      </c>
      <c r="CN426" s="1">
        <v>2</v>
      </c>
      <c r="CO426" s="1">
        <v>50</v>
      </c>
      <c r="CP426" s="1">
        <v>2</v>
      </c>
      <c r="CQ426" s="1">
        <f t="shared" si="191"/>
        <v>5</v>
      </c>
      <c r="CR426" s="1">
        <v>1.41</v>
      </c>
      <c r="CS426" s="1">
        <f t="shared" si="193"/>
        <v>14.1</v>
      </c>
      <c r="CT426" s="22">
        <v>2</v>
      </c>
      <c r="CU426" s="22">
        <v>30</v>
      </c>
      <c r="CV426" s="22">
        <v>1</v>
      </c>
      <c r="CW426" s="22">
        <v>44.5</v>
      </c>
      <c r="CX426" s="26">
        <f t="shared" si="182"/>
        <v>1.64836001098093</v>
      </c>
      <c r="CY426" s="27">
        <f t="shared" si="183"/>
        <v>1.08791760724741</v>
      </c>
      <c r="CZ426" s="26">
        <f t="shared" si="184"/>
        <v>2.55</v>
      </c>
      <c r="DA426" s="28">
        <f t="shared" si="185"/>
        <v>-1.46208239275259</v>
      </c>
      <c r="DB426" s="22">
        <v>2</v>
      </c>
      <c r="DC426" s="1">
        <v>1</v>
      </c>
      <c r="DD426" s="17">
        <v>2</v>
      </c>
      <c r="DE426" s="29">
        <f t="shared" si="195"/>
        <v>0</v>
      </c>
      <c r="DF426" s="29">
        <v>0</v>
      </c>
      <c r="DG426" s="1">
        <v>22</v>
      </c>
      <c r="DH426" s="1">
        <f t="shared" si="194"/>
        <v>2.2</v>
      </c>
      <c r="DI426" s="1">
        <v>42</v>
      </c>
      <c r="DJ426" s="1">
        <f t="shared" si="186"/>
        <v>4.2</v>
      </c>
      <c r="DK426" s="1">
        <v>3</v>
      </c>
      <c r="DL426" s="1">
        <v>141</v>
      </c>
      <c r="DM426" s="1">
        <v>65</v>
      </c>
      <c r="DN426" s="1">
        <f t="shared" si="201"/>
        <v>6.5</v>
      </c>
      <c r="DO426" s="1">
        <v>1594</v>
      </c>
      <c r="DP426" s="1">
        <v>1</v>
      </c>
      <c r="DQ426" s="1">
        <f t="shared" si="202"/>
        <v>1.594</v>
      </c>
      <c r="DR426" s="1">
        <v>57</v>
      </c>
      <c r="DS426" s="25">
        <v>4.3</v>
      </c>
      <c r="DT426" s="1" t="s">
        <v>625</v>
      </c>
      <c r="DU426" s="1">
        <v>2</v>
      </c>
      <c r="DV426" s="1">
        <v>9</v>
      </c>
      <c r="DW426" s="1">
        <v>2</v>
      </c>
      <c r="DX426" s="20">
        <v>3.51</v>
      </c>
      <c r="DY426" s="1">
        <v>83.8</v>
      </c>
      <c r="DZ426" s="30">
        <v>89</v>
      </c>
      <c r="EA426" s="1">
        <v>37</v>
      </c>
      <c r="EB426" s="1">
        <v>16.6</v>
      </c>
      <c r="EC426" s="1">
        <v>47.9</v>
      </c>
      <c r="ED426" s="1">
        <v>1.46</v>
      </c>
      <c r="EE426" s="1">
        <v>37</v>
      </c>
      <c r="EF426" s="1">
        <v>37.5</v>
      </c>
      <c r="EG426" s="26">
        <f t="shared" si="196"/>
        <v>1.57403126772772</v>
      </c>
      <c r="EH426" s="26">
        <f t="shared" si="197"/>
        <v>1.03886063670029</v>
      </c>
      <c r="EI426" s="1">
        <f t="shared" si="198"/>
        <v>3.145</v>
      </c>
      <c r="EJ426" s="28">
        <f t="shared" si="199"/>
        <v>-2.10613936329971</v>
      </c>
      <c r="EK426" s="22">
        <v>2</v>
      </c>
      <c r="EL426" s="1">
        <v>2</v>
      </c>
      <c r="EM426" s="1">
        <v>41</v>
      </c>
      <c r="EN426" s="1">
        <v>117</v>
      </c>
      <c r="EO426" s="1">
        <v>140</v>
      </c>
      <c r="EP426" s="1">
        <v>58</v>
      </c>
      <c r="EQ426" s="1">
        <v>1613</v>
      </c>
      <c r="ER426" s="25">
        <v>56</v>
      </c>
      <c r="ES426" s="23"/>
      <c r="ET426" s="1">
        <v>0</v>
      </c>
      <c r="EW426" s="30"/>
      <c r="FK426" s="20">
        <v>38.1</v>
      </c>
      <c r="FL426" s="1">
        <v>36.5</v>
      </c>
      <c r="FM426" s="17"/>
      <c r="FN426" s="31">
        <v>1</v>
      </c>
      <c r="FO426" s="157">
        <v>1</v>
      </c>
      <c r="FP426" s="1">
        <v>0</v>
      </c>
      <c r="FQ426" s="1">
        <v>0</v>
      </c>
      <c r="FR426" s="1">
        <v>0</v>
      </c>
      <c r="FS426" s="1">
        <v>0</v>
      </c>
      <c r="FT426" s="1">
        <f t="shared" si="187"/>
        <v>0</v>
      </c>
      <c r="FU426" s="1">
        <v>0</v>
      </c>
      <c r="FV426" s="1">
        <f t="shared" si="188"/>
        <v>0</v>
      </c>
      <c r="FW426" s="1">
        <v>0</v>
      </c>
      <c r="FX426" s="1">
        <v>0</v>
      </c>
      <c r="FY426" s="17">
        <v>0</v>
      </c>
      <c r="FZ426" s="1">
        <v>0</v>
      </c>
      <c r="GB426" s="1">
        <v>0</v>
      </c>
      <c r="GC426" s="1">
        <v>0</v>
      </c>
      <c r="GD426" s="17">
        <v>0</v>
      </c>
      <c r="GE426" s="1">
        <v>0</v>
      </c>
      <c r="GG426" s="1">
        <v>0</v>
      </c>
      <c r="GH426" s="1">
        <v>0</v>
      </c>
      <c r="GI426" s="17">
        <v>0</v>
      </c>
      <c r="GJ426" s="1">
        <v>0</v>
      </c>
      <c r="GK426" s="1">
        <v>0</v>
      </c>
      <c r="GL426" s="1">
        <v>0</v>
      </c>
      <c r="GM426" s="32">
        <v>0</v>
      </c>
      <c r="GN426" s="17">
        <v>0</v>
      </c>
      <c r="GO426" s="17">
        <v>0</v>
      </c>
      <c r="GP426" s="1">
        <v>0</v>
      </c>
      <c r="GQ426" s="1">
        <v>0</v>
      </c>
      <c r="GR426" s="1">
        <v>0</v>
      </c>
      <c r="GS426" s="1">
        <v>0</v>
      </c>
      <c r="GT426" s="32">
        <v>0</v>
      </c>
      <c r="GU426" s="32">
        <v>0</v>
      </c>
      <c r="GV426" s="1">
        <v>0</v>
      </c>
      <c r="GW426" s="1">
        <v>0</v>
      </c>
      <c r="GX426" s="157">
        <v>0</v>
      </c>
      <c r="GY426" s="17">
        <v>0</v>
      </c>
      <c r="GZ426" s="17">
        <v>0</v>
      </c>
      <c r="HA426" s="25">
        <v>0</v>
      </c>
      <c r="HB426" s="1">
        <v>0</v>
      </c>
      <c r="HC426" s="17">
        <v>0</v>
      </c>
      <c r="HD426" s="170">
        <v>0</v>
      </c>
      <c r="HE426" s="17">
        <v>0</v>
      </c>
      <c r="HF426" s="17">
        <v>0</v>
      </c>
      <c r="HG426" s="17">
        <v>0</v>
      </c>
      <c r="HH426" s="17">
        <v>0</v>
      </c>
      <c r="HI426" s="17">
        <v>0</v>
      </c>
      <c r="HL426" s="1" t="s">
        <v>1656</v>
      </c>
      <c r="HM426" s="1">
        <v>0</v>
      </c>
      <c r="HN426" s="1">
        <v>0</v>
      </c>
      <c r="HO426" s="1" t="s">
        <v>1657</v>
      </c>
      <c r="HP426" s="1">
        <v>0</v>
      </c>
      <c r="HQ426" s="1">
        <v>0</v>
      </c>
      <c r="HR426" s="32">
        <v>0</v>
      </c>
      <c r="HS426" s="1">
        <v>0</v>
      </c>
      <c r="HT426" s="32">
        <v>0</v>
      </c>
      <c r="HU426" s="32">
        <v>0</v>
      </c>
      <c r="HW426" s="32">
        <v>0</v>
      </c>
      <c r="HX426" s="32">
        <v>0</v>
      </c>
      <c r="HY426" s="1">
        <f t="shared" si="189"/>
        <v>0</v>
      </c>
      <c r="HZ426" s="1">
        <v>0</v>
      </c>
      <c r="IA426" s="1">
        <f t="shared" si="190"/>
        <v>0</v>
      </c>
      <c r="IB426" s="1">
        <v>0</v>
      </c>
      <c r="IC426" s="1">
        <v>0</v>
      </c>
      <c r="ID426" s="23">
        <v>0</v>
      </c>
      <c r="IE426" s="23"/>
      <c r="IF426" s="23"/>
      <c r="IG426" s="36">
        <v>1</v>
      </c>
      <c r="IH426" s="37" t="s">
        <v>242</v>
      </c>
      <c r="II426" s="179">
        <v>0</v>
      </c>
      <c r="IJ426" s="1" t="s">
        <v>1658</v>
      </c>
      <c r="IK426" s="1" t="s">
        <v>509</v>
      </c>
      <c r="IL426" s="38" t="s">
        <v>242</v>
      </c>
      <c r="IM426" s="1">
        <v>0</v>
      </c>
      <c r="IN426" s="1">
        <v>0</v>
      </c>
      <c r="IO426" s="1">
        <v>2.27</v>
      </c>
      <c r="IQ426" s="1">
        <v>1.58</v>
      </c>
      <c r="IR426" s="1">
        <v>62.7</v>
      </c>
      <c r="IS426" s="1">
        <v>101</v>
      </c>
      <c r="IT426" s="1">
        <v>52</v>
      </c>
      <c r="IU426" s="1">
        <v>16.3</v>
      </c>
      <c r="IV426" s="1">
        <v>49.1</v>
      </c>
      <c r="IW426" s="1">
        <v>1.43</v>
      </c>
      <c r="IX426" s="1">
        <v>30</v>
      </c>
      <c r="IY426" s="1">
        <v>50.1</v>
      </c>
      <c r="IZ426" s="1">
        <v>12</v>
      </c>
      <c r="JA426" s="1">
        <v>52</v>
      </c>
      <c r="JB426" s="1">
        <v>193</v>
      </c>
      <c r="JC426" s="1">
        <v>74</v>
      </c>
      <c r="JD426" s="1">
        <v>1601</v>
      </c>
      <c r="JE426" s="23">
        <v>55</v>
      </c>
      <c r="JI426" s="38" t="s">
        <v>242</v>
      </c>
      <c r="JN426" s="23"/>
    </row>
    <row r="427" s="1" customFormat="1" ht="45" spans="1:274">
      <c r="A427" s="17">
        <v>251</v>
      </c>
      <c r="B427" s="48" t="s">
        <v>1659</v>
      </c>
      <c r="C427" s="48" t="s">
        <v>1660</v>
      </c>
      <c r="E427" s="49">
        <v>3</v>
      </c>
      <c r="F427" s="49">
        <v>2</v>
      </c>
      <c r="G427" s="17">
        <v>3</v>
      </c>
      <c r="H427" s="1">
        <v>1</v>
      </c>
      <c r="I427" s="71">
        <v>67.3894592744695</v>
      </c>
      <c r="J427" s="47">
        <v>2</v>
      </c>
      <c r="K427" s="68">
        <f t="shared" si="181"/>
        <v>6.73894592744695</v>
      </c>
      <c r="L427" s="49">
        <v>4</v>
      </c>
      <c r="M427" s="78">
        <v>18019</v>
      </c>
      <c r="N427" s="1">
        <v>0</v>
      </c>
      <c r="O427" s="1">
        <v>0</v>
      </c>
      <c r="P427" s="1">
        <v>1</v>
      </c>
      <c r="Q427" s="1">
        <v>1</v>
      </c>
      <c r="R427" s="1">
        <v>0</v>
      </c>
      <c r="S427" s="19">
        <v>422</v>
      </c>
      <c r="T427" s="83">
        <v>425</v>
      </c>
      <c r="U427" s="1">
        <v>1</v>
      </c>
      <c r="V427" s="1">
        <v>1</v>
      </c>
      <c r="W427" s="1">
        <v>1</v>
      </c>
      <c r="X427" s="1">
        <v>1</v>
      </c>
      <c r="Z427" s="88">
        <v>42633</v>
      </c>
      <c r="AA427" s="17">
        <v>199</v>
      </c>
      <c r="AB427" s="17" t="s">
        <v>1661</v>
      </c>
      <c r="AC427" s="1">
        <v>23.1</v>
      </c>
      <c r="AD427" s="1">
        <v>2</v>
      </c>
      <c r="AE427" s="20" t="s">
        <v>588</v>
      </c>
      <c r="AF427" s="16"/>
      <c r="AG427" s="16" t="s">
        <v>235</v>
      </c>
      <c r="AH427" s="16">
        <v>1</v>
      </c>
      <c r="AI427" s="21">
        <v>1</v>
      </c>
      <c r="AJ427" s="16">
        <v>1</v>
      </c>
      <c r="AK427" s="17">
        <v>1</v>
      </c>
      <c r="AL427" s="22">
        <v>1</v>
      </c>
      <c r="AM427" s="1">
        <v>1</v>
      </c>
      <c r="AN427" s="1">
        <v>1</v>
      </c>
      <c r="AO427" s="1">
        <v>0</v>
      </c>
      <c r="AP427" s="1">
        <v>0</v>
      </c>
      <c r="AQ427" s="17">
        <v>1</v>
      </c>
      <c r="AR427" s="1">
        <v>1</v>
      </c>
      <c r="AS427" s="1">
        <v>1</v>
      </c>
      <c r="AT427" s="17">
        <v>0</v>
      </c>
      <c r="AU427" s="17">
        <v>0</v>
      </c>
      <c r="AV427" s="17">
        <v>0</v>
      </c>
      <c r="AW427" s="1">
        <v>0</v>
      </c>
      <c r="AX427" s="1">
        <v>1</v>
      </c>
      <c r="AY427" s="1">
        <v>1</v>
      </c>
      <c r="AZ427" s="1">
        <v>0</v>
      </c>
      <c r="BA427" s="1">
        <v>0</v>
      </c>
      <c r="BB427" s="107">
        <v>0</v>
      </c>
      <c r="BC427" s="22">
        <v>0</v>
      </c>
      <c r="BD427" s="22">
        <v>0</v>
      </c>
      <c r="BE427" s="22"/>
      <c r="BF427" s="1">
        <v>0</v>
      </c>
      <c r="BG427" s="1">
        <v>0</v>
      </c>
      <c r="BH427" s="17">
        <v>0</v>
      </c>
      <c r="BI427" s="1">
        <v>0</v>
      </c>
      <c r="BJ427" s="17">
        <v>0</v>
      </c>
      <c r="BK427" s="23">
        <v>1</v>
      </c>
      <c r="BL427" s="1">
        <v>0</v>
      </c>
      <c r="BM427" s="1">
        <v>0</v>
      </c>
      <c r="BN427" s="1">
        <v>1</v>
      </c>
      <c r="BO427" s="1">
        <v>0</v>
      </c>
      <c r="BP427" s="1">
        <v>1</v>
      </c>
      <c r="BQ427" s="1">
        <v>1</v>
      </c>
      <c r="BW427" s="1">
        <v>6.21</v>
      </c>
      <c r="BX427" s="1">
        <v>2</v>
      </c>
      <c r="BY427" s="66">
        <v>3</v>
      </c>
      <c r="BZ427" s="1">
        <v>47.5</v>
      </c>
      <c r="CA427" s="1">
        <v>141</v>
      </c>
      <c r="CB427" s="24">
        <v>2</v>
      </c>
      <c r="CC427" s="24">
        <v>199</v>
      </c>
      <c r="CD427" s="48">
        <f t="shared" si="192"/>
        <v>3.98</v>
      </c>
      <c r="CE427" s="48">
        <v>3</v>
      </c>
      <c r="CF427" s="25">
        <v>0</v>
      </c>
      <c r="CG427" s="17" t="s">
        <v>1221</v>
      </c>
      <c r="CH427" s="17">
        <v>0</v>
      </c>
      <c r="CI427" s="17">
        <v>0</v>
      </c>
      <c r="CJ427" s="17">
        <v>0</v>
      </c>
      <c r="CK427" s="17">
        <v>199</v>
      </c>
      <c r="CL427" s="1">
        <f t="shared" si="200"/>
        <v>3.98</v>
      </c>
      <c r="CM427" s="22">
        <v>12.2</v>
      </c>
      <c r="CN427" s="17">
        <v>1</v>
      </c>
      <c r="CO427" s="1">
        <v>85.6</v>
      </c>
      <c r="CP427" s="17">
        <v>5</v>
      </c>
      <c r="CQ427" s="1">
        <f t="shared" si="191"/>
        <v>8.56</v>
      </c>
      <c r="CR427" s="1">
        <v>1.06</v>
      </c>
      <c r="CS427" s="1">
        <f t="shared" si="193"/>
        <v>10.6</v>
      </c>
      <c r="CT427" s="107">
        <v>1</v>
      </c>
      <c r="CU427" s="22">
        <v>38</v>
      </c>
      <c r="CV427" s="107">
        <v>2</v>
      </c>
      <c r="CW427" s="22">
        <v>10.3</v>
      </c>
      <c r="CX427" s="26">
        <f t="shared" si="182"/>
        <v>1.01283722470517</v>
      </c>
      <c r="CY427" s="27">
        <f t="shared" si="183"/>
        <v>0.668472568305414</v>
      </c>
      <c r="CZ427" s="26">
        <f t="shared" si="184"/>
        <v>3.23</v>
      </c>
      <c r="DA427" s="28">
        <f t="shared" si="185"/>
        <v>-2.56152743169459</v>
      </c>
      <c r="DB427" s="22">
        <v>2</v>
      </c>
      <c r="DC427" s="1">
        <v>1</v>
      </c>
      <c r="DD427" s="17">
        <v>2</v>
      </c>
      <c r="DE427" s="29">
        <f t="shared" si="195"/>
        <v>0</v>
      </c>
      <c r="DF427" s="29">
        <v>0</v>
      </c>
      <c r="DG427" s="1">
        <v>15</v>
      </c>
      <c r="DH427" s="1">
        <f t="shared" si="194"/>
        <v>1.5</v>
      </c>
      <c r="DI427" s="1">
        <v>23</v>
      </c>
      <c r="DJ427" s="1">
        <f t="shared" si="186"/>
        <v>2.3</v>
      </c>
      <c r="DK427" s="17">
        <v>2</v>
      </c>
      <c r="DL427" s="1">
        <v>112</v>
      </c>
      <c r="DM427" s="1">
        <v>17</v>
      </c>
      <c r="DN427" s="1">
        <f t="shared" si="201"/>
        <v>1.7</v>
      </c>
      <c r="DO427" s="1">
        <v>6040</v>
      </c>
      <c r="DP427" s="1">
        <v>2</v>
      </c>
      <c r="DQ427" s="1">
        <f t="shared" si="202"/>
        <v>6.04</v>
      </c>
      <c r="DR427" s="1">
        <v>78</v>
      </c>
      <c r="DS427" s="25">
        <v>5</v>
      </c>
      <c r="DT427" s="1" t="s">
        <v>241</v>
      </c>
      <c r="DU427" s="1">
        <v>1</v>
      </c>
      <c r="DV427" s="1">
        <v>5</v>
      </c>
      <c r="DW427" s="1">
        <v>1</v>
      </c>
      <c r="DX427" s="20">
        <v>12.14</v>
      </c>
      <c r="DY427" s="1">
        <v>84.7</v>
      </c>
      <c r="DZ427" s="30">
        <v>138</v>
      </c>
      <c r="EA427" s="1">
        <v>133</v>
      </c>
      <c r="EB427" s="1">
        <v>14</v>
      </c>
      <c r="EC427" s="1">
        <v>63.1</v>
      </c>
      <c r="ED427" s="1">
        <v>1.22</v>
      </c>
      <c r="EE427" s="1">
        <v>32</v>
      </c>
      <c r="EF427" s="1">
        <v>34.6</v>
      </c>
      <c r="EG427" s="26">
        <f t="shared" si="196"/>
        <v>1.53907609879278</v>
      </c>
      <c r="EH427" s="26">
        <f t="shared" si="197"/>
        <v>1.01579022520323</v>
      </c>
      <c r="EI427" s="1">
        <f t="shared" si="198"/>
        <v>2.72</v>
      </c>
      <c r="EJ427" s="28">
        <f t="shared" si="199"/>
        <v>-1.70420977479677</v>
      </c>
      <c r="EK427" s="22">
        <v>2</v>
      </c>
      <c r="EL427" s="1">
        <v>2</v>
      </c>
      <c r="EM427" s="1">
        <v>297</v>
      </c>
      <c r="EN427" s="1">
        <v>687</v>
      </c>
      <c r="EO427" s="1">
        <v>92</v>
      </c>
      <c r="EP427" s="1">
        <v>15</v>
      </c>
      <c r="EQ427" s="1">
        <v>5551</v>
      </c>
      <c r="ER427" s="25">
        <v>195</v>
      </c>
      <c r="ES427" s="23">
        <v>2.25</v>
      </c>
      <c r="ET427" s="1">
        <v>1</v>
      </c>
      <c r="EU427" s="1">
        <v>10.55</v>
      </c>
      <c r="EV427" s="1">
        <v>59.2</v>
      </c>
      <c r="EW427" s="30">
        <v>114</v>
      </c>
      <c r="EX427" s="1">
        <v>118</v>
      </c>
      <c r="EY427" s="1">
        <v>12.8</v>
      </c>
      <c r="EZ427" s="1">
        <v>76</v>
      </c>
      <c r="FA427" s="1">
        <v>1.12</v>
      </c>
      <c r="FB427" s="1">
        <v>35</v>
      </c>
      <c r="FC427" s="1">
        <v>38.4</v>
      </c>
      <c r="FD427" s="1">
        <v>81</v>
      </c>
      <c r="FE427" s="1">
        <v>41</v>
      </c>
      <c r="FF427" s="1">
        <v>132</v>
      </c>
      <c r="FG427" s="1">
        <v>92</v>
      </c>
      <c r="FH427" s="1">
        <v>3465</v>
      </c>
      <c r="FI427" s="1">
        <v>251</v>
      </c>
      <c r="FK427" s="20">
        <v>38</v>
      </c>
      <c r="FL427" s="1">
        <v>37.2</v>
      </c>
      <c r="FM427" s="17"/>
      <c r="FN427" s="31">
        <v>1</v>
      </c>
      <c r="FO427" s="157">
        <v>1</v>
      </c>
      <c r="FP427" s="1" t="s">
        <v>1662</v>
      </c>
      <c r="FQ427" s="1">
        <v>1</v>
      </c>
      <c r="FR427" s="1" t="s">
        <v>596</v>
      </c>
      <c r="FS427" s="1">
        <v>0</v>
      </c>
      <c r="FT427" s="1">
        <f t="shared" si="187"/>
        <v>0</v>
      </c>
      <c r="FU427" s="1">
        <v>1</v>
      </c>
      <c r="FV427" s="1">
        <f t="shared" si="188"/>
        <v>1</v>
      </c>
      <c r="FW427" s="3">
        <v>1</v>
      </c>
      <c r="FX427" s="1">
        <v>0</v>
      </c>
      <c r="FY427" s="17">
        <v>0</v>
      </c>
      <c r="FZ427" s="1">
        <v>0</v>
      </c>
      <c r="GB427" s="1">
        <v>0</v>
      </c>
      <c r="GC427" s="1">
        <v>0</v>
      </c>
      <c r="GD427" s="17">
        <v>0</v>
      </c>
      <c r="GE427" s="1">
        <v>0</v>
      </c>
      <c r="GG427" s="1">
        <v>0</v>
      </c>
      <c r="GH427" s="1">
        <v>0</v>
      </c>
      <c r="GI427" s="17">
        <v>0</v>
      </c>
      <c r="GJ427" s="1">
        <v>0</v>
      </c>
      <c r="GK427" s="1">
        <v>0</v>
      </c>
      <c r="GL427" s="1">
        <v>0</v>
      </c>
      <c r="GM427" s="32">
        <v>0</v>
      </c>
      <c r="GN427" s="17">
        <v>0</v>
      </c>
      <c r="GO427" s="17">
        <v>0</v>
      </c>
      <c r="GP427" s="1">
        <v>0</v>
      </c>
      <c r="GQ427" s="1">
        <v>0</v>
      </c>
      <c r="GR427" s="1">
        <v>0</v>
      </c>
      <c r="GS427" s="1">
        <v>0</v>
      </c>
      <c r="GT427" s="32">
        <v>0</v>
      </c>
      <c r="GU427" s="32">
        <v>0</v>
      </c>
      <c r="GV427" s="1">
        <v>0</v>
      </c>
      <c r="GW427" s="1">
        <v>0</v>
      </c>
      <c r="GX427" s="157">
        <v>0</v>
      </c>
      <c r="GY427" s="17">
        <v>0</v>
      </c>
      <c r="GZ427" s="17">
        <v>0</v>
      </c>
      <c r="HA427" s="25">
        <v>0</v>
      </c>
      <c r="HB427" s="1">
        <v>0</v>
      </c>
      <c r="HC427" s="17">
        <v>0</v>
      </c>
      <c r="HD427" s="170">
        <v>0</v>
      </c>
      <c r="HE427" s="17">
        <v>0</v>
      </c>
      <c r="HF427" s="17">
        <v>0</v>
      </c>
      <c r="HG427" s="17">
        <v>0</v>
      </c>
      <c r="HH427" s="17">
        <v>0</v>
      </c>
      <c r="HI427" s="17">
        <v>0</v>
      </c>
      <c r="HL427" s="1" t="s">
        <v>1221</v>
      </c>
      <c r="HM427" s="1">
        <v>0</v>
      </c>
      <c r="HN427" s="1">
        <v>0</v>
      </c>
      <c r="HO427" s="1">
        <v>0</v>
      </c>
      <c r="HP427" s="1">
        <v>0</v>
      </c>
      <c r="HQ427" s="1">
        <v>0</v>
      </c>
      <c r="HR427" s="32">
        <v>0</v>
      </c>
      <c r="HS427" s="1">
        <v>1</v>
      </c>
      <c r="HT427" s="32">
        <v>0</v>
      </c>
      <c r="HU427" s="32">
        <v>0</v>
      </c>
      <c r="HW427" s="32">
        <v>0</v>
      </c>
      <c r="HX427" s="32">
        <v>0</v>
      </c>
      <c r="HY427" s="1">
        <f t="shared" si="189"/>
        <v>0</v>
      </c>
      <c r="HZ427" s="1">
        <v>0</v>
      </c>
      <c r="IA427" s="1">
        <f t="shared" si="190"/>
        <v>0</v>
      </c>
      <c r="IB427" s="1">
        <v>0</v>
      </c>
      <c r="IC427" s="1">
        <v>0</v>
      </c>
      <c r="ID427" s="23" t="s">
        <v>1663</v>
      </c>
      <c r="IE427" s="23"/>
      <c r="IF427" s="23"/>
      <c r="IG427" s="36">
        <v>1</v>
      </c>
      <c r="IH427" s="37" t="s">
        <v>242</v>
      </c>
      <c r="II427" s="179">
        <v>0</v>
      </c>
      <c r="IJ427" s="1" t="s">
        <v>1664</v>
      </c>
      <c r="IK427" s="1" t="s">
        <v>509</v>
      </c>
      <c r="IL427" s="38" t="s">
        <v>242</v>
      </c>
      <c r="IM427" s="1">
        <v>0</v>
      </c>
      <c r="IN427" s="1">
        <v>0</v>
      </c>
      <c r="IO427" s="1">
        <v>4.62</v>
      </c>
      <c r="IQ427" s="1">
        <v>6.06</v>
      </c>
      <c r="IR427" s="1">
        <v>48</v>
      </c>
      <c r="IS427" s="1">
        <v>123</v>
      </c>
      <c r="IT427" s="1">
        <v>201</v>
      </c>
      <c r="IU427" s="1">
        <v>12.2</v>
      </c>
      <c r="IV427" s="1">
        <v>85.6</v>
      </c>
      <c r="IW427" s="1">
        <v>1.06</v>
      </c>
      <c r="IX427" s="1">
        <v>42</v>
      </c>
      <c r="IY427" s="1">
        <v>14.9</v>
      </c>
      <c r="IZ427" s="1">
        <v>9</v>
      </c>
      <c r="JA427" s="1">
        <v>24</v>
      </c>
      <c r="JB427" s="1">
        <v>97</v>
      </c>
      <c r="JC427" s="1">
        <v>17</v>
      </c>
      <c r="JD427" s="1">
        <v>5542</v>
      </c>
      <c r="JE427" s="23">
        <v>120</v>
      </c>
      <c r="JI427" s="38" t="s">
        <v>242</v>
      </c>
      <c r="JN427" s="23"/>
    </row>
    <row r="428" s="3" customFormat="1" spans="2:274">
      <c r="B428" s="56"/>
      <c r="C428" s="56"/>
      <c r="E428" s="54">
        <v>3</v>
      </c>
      <c r="F428" s="49">
        <v>2</v>
      </c>
      <c r="G428" s="66">
        <v>3</v>
      </c>
      <c r="H428" s="66">
        <v>1</v>
      </c>
      <c r="I428" s="71">
        <v>68.564677406555</v>
      </c>
      <c r="J428" s="47">
        <v>2</v>
      </c>
      <c r="K428" s="68">
        <f t="shared" si="181"/>
        <v>6.8564677406555</v>
      </c>
      <c r="L428" s="49">
        <v>4</v>
      </c>
      <c r="M428" s="79">
        <v>18019</v>
      </c>
      <c r="N428" s="66">
        <v>0</v>
      </c>
      <c r="O428" s="66">
        <v>0</v>
      </c>
      <c r="P428" s="66">
        <v>1</v>
      </c>
      <c r="Q428" s="66">
        <v>1</v>
      </c>
      <c r="R428" s="1">
        <v>0</v>
      </c>
      <c r="S428" s="19">
        <v>423</v>
      </c>
      <c r="T428" s="83">
        <v>426</v>
      </c>
      <c r="U428" s="3">
        <v>2</v>
      </c>
      <c r="V428" s="3">
        <v>2</v>
      </c>
      <c r="W428" s="1">
        <v>2</v>
      </c>
      <c r="X428" s="1">
        <v>1</v>
      </c>
      <c r="Z428" s="92">
        <v>43062</v>
      </c>
      <c r="AA428" s="66">
        <v>205</v>
      </c>
      <c r="AB428" s="66">
        <v>0</v>
      </c>
      <c r="AC428" s="3">
        <v>22.98</v>
      </c>
      <c r="AD428" s="1">
        <v>2</v>
      </c>
      <c r="AE428" s="95" t="s">
        <v>295</v>
      </c>
      <c r="AF428" s="94"/>
      <c r="AG428" s="94" t="s">
        <v>235</v>
      </c>
      <c r="AH428" s="94">
        <v>1</v>
      </c>
      <c r="AI428" s="21">
        <v>1</v>
      </c>
      <c r="AJ428" s="94">
        <v>0.8</v>
      </c>
      <c r="AK428" s="66">
        <v>0.8</v>
      </c>
      <c r="AL428" s="22">
        <v>1</v>
      </c>
      <c r="AM428" s="3">
        <v>1</v>
      </c>
      <c r="AN428" s="3">
        <v>1</v>
      </c>
      <c r="AO428" s="3">
        <v>0</v>
      </c>
      <c r="AP428" s="3">
        <v>0</v>
      </c>
      <c r="AQ428" s="66">
        <v>1</v>
      </c>
      <c r="AR428" s="1">
        <v>1</v>
      </c>
      <c r="AS428" s="66">
        <v>1</v>
      </c>
      <c r="AT428" s="66">
        <v>0</v>
      </c>
      <c r="AU428" s="66">
        <v>0</v>
      </c>
      <c r="AV428" s="66">
        <v>0</v>
      </c>
      <c r="AW428" s="3">
        <v>0</v>
      </c>
      <c r="AX428" s="3">
        <v>1</v>
      </c>
      <c r="AY428" s="3">
        <v>1</v>
      </c>
      <c r="AZ428" s="3">
        <v>0</v>
      </c>
      <c r="BA428" s="1">
        <v>0</v>
      </c>
      <c r="BB428" s="66">
        <v>0</v>
      </c>
      <c r="BC428" s="22">
        <v>0</v>
      </c>
      <c r="BD428" s="3">
        <v>0</v>
      </c>
      <c r="BF428" s="3">
        <v>0</v>
      </c>
      <c r="BG428" s="3">
        <v>0</v>
      </c>
      <c r="BH428" s="17">
        <v>0</v>
      </c>
      <c r="BI428" s="3">
        <v>0</v>
      </c>
      <c r="BJ428" s="66">
        <v>0</v>
      </c>
      <c r="BK428" s="118">
        <v>1</v>
      </c>
      <c r="BL428" s="3">
        <v>0</v>
      </c>
      <c r="BM428" s="3">
        <v>0</v>
      </c>
      <c r="BN428" s="3">
        <v>1</v>
      </c>
      <c r="BO428" s="3">
        <v>0</v>
      </c>
      <c r="BP428" s="1">
        <v>1</v>
      </c>
      <c r="BQ428" s="66">
        <v>1</v>
      </c>
      <c r="BR428" s="3">
        <v>3.44</v>
      </c>
      <c r="BS428" s="1">
        <v>1</v>
      </c>
      <c r="BT428" s="1">
        <v>2</v>
      </c>
      <c r="BU428" s="1">
        <v>2</v>
      </c>
      <c r="BV428" s="3">
        <v>0.172</v>
      </c>
      <c r="BW428" s="3">
        <v>7.64</v>
      </c>
      <c r="BX428" s="1">
        <v>2</v>
      </c>
      <c r="BY428" s="66">
        <v>3</v>
      </c>
      <c r="BZ428" s="3">
        <v>58.7</v>
      </c>
      <c r="CA428" s="3">
        <v>136</v>
      </c>
      <c r="CB428" s="24">
        <v>2</v>
      </c>
      <c r="CC428" s="3">
        <v>205</v>
      </c>
      <c r="CD428" s="48">
        <f t="shared" si="192"/>
        <v>4.1</v>
      </c>
      <c r="CE428" s="48">
        <v>3</v>
      </c>
      <c r="CF428" s="129">
        <v>0</v>
      </c>
      <c r="CG428" s="3">
        <v>0</v>
      </c>
      <c r="CH428" s="3">
        <v>0</v>
      </c>
      <c r="CI428" s="3">
        <v>0</v>
      </c>
      <c r="CJ428" s="3">
        <v>0</v>
      </c>
      <c r="CK428" s="3">
        <v>205</v>
      </c>
      <c r="CL428" s="1">
        <f t="shared" si="200"/>
        <v>4.1</v>
      </c>
      <c r="CM428" s="3">
        <v>11.5</v>
      </c>
      <c r="CN428" s="17">
        <v>1</v>
      </c>
      <c r="CO428" s="3">
        <v>91</v>
      </c>
      <c r="CP428" s="1">
        <v>6</v>
      </c>
      <c r="CQ428" s="1">
        <f t="shared" si="191"/>
        <v>9.1</v>
      </c>
      <c r="CR428" s="3">
        <v>1</v>
      </c>
      <c r="CS428" s="1">
        <f t="shared" si="193"/>
        <v>10</v>
      </c>
      <c r="CT428" s="107">
        <v>1</v>
      </c>
      <c r="CU428" s="3">
        <v>39</v>
      </c>
      <c r="CV428" s="107">
        <v>2</v>
      </c>
      <c r="CW428" s="3">
        <v>16.7</v>
      </c>
      <c r="CX428" s="26">
        <f t="shared" si="182"/>
        <v>1.22271647114758</v>
      </c>
      <c r="CY428" s="27">
        <f t="shared" si="183"/>
        <v>0.806992870957405</v>
      </c>
      <c r="CZ428" s="26">
        <f t="shared" si="184"/>
        <v>3.315</v>
      </c>
      <c r="DA428" s="28">
        <f t="shared" si="185"/>
        <v>-2.5080071290426</v>
      </c>
      <c r="DB428" s="22">
        <v>2</v>
      </c>
      <c r="DC428" s="1">
        <v>1</v>
      </c>
      <c r="DD428" s="66">
        <v>1</v>
      </c>
      <c r="DE428" s="29">
        <f t="shared" si="195"/>
        <v>-1</v>
      </c>
      <c r="DF428" s="29">
        <v>0</v>
      </c>
      <c r="DG428" s="3">
        <v>16</v>
      </c>
      <c r="DH428" s="1">
        <f t="shared" si="194"/>
        <v>1.6</v>
      </c>
      <c r="DI428" s="3">
        <v>23</v>
      </c>
      <c r="DJ428" s="1">
        <f t="shared" si="186"/>
        <v>2.3</v>
      </c>
      <c r="DK428" s="17">
        <v>2</v>
      </c>
      <c r="DL428" s="3">
        <v>84</v>
      </c>
      <c r="DM428" s="3">
        <v>14</v>
      </c>
      <c r="DN428" s="1">
        <f t="shared" si="201"/>
        <v>1.4</v>
      </c>
      <c r="DO428" s="3">
        <v>5637</v>
      </c>
      <c r="DP428" s="1">
        <v>2</v>
      </c>
      <c r="DQ428" s="1">
        <f t="shared" si="202"/>
        <v>5.637</v>
      </c>
      <c r="DR428" s="3">
        <v>108</v>
      </c>
      <c r="DS428" s="129">
        <v>5</v>
      </c>
      <c r="DT428" s="3" t="s">
        <v>241</v>
      </c>
      <c r="DU428" s="3">
        <v>1</v>
      </c>
      <c r="DV428" s="3">
        <v>5</v>
      </c>
      <c r="DW428" s="1">
        <v>1</v>
      </c>
      <c r="DX428" s="95">
        <v>9.82</v>
      </c>
      <c r="DY428" s="3">
        <v>87.6</v>
      </c>
      <c r="DZ428" s="30">
        <v>144</v>
      </c>
      <c r="EA428" s="3">
        <v>226</v>
      </c>
      <c r="EB428" s="3">
        <v>11.7</v>
      </c>
      <c r="EC428" s="3">
        <v>87.2</v>
      </c>
      <c r="ED428" s="3">
        <v>1.02</v>
      </c>
      <c r="EE428" s="3">
        <v>42</v>
      </c>
      <c r="EF428" s="3">
        <v>17.9</v>
      </c>
      <c r="EG428" s="26">
        <f t="shared" si="196"/>
        <v>1.25285303097989</v>
      </c>
      <c r="EH428" s="26">
        <f t="shared" si="197"/>
        <v>0.826883000446729</v>
      </c>
      <c r="EI428" s="1">
        <f t="shared" si="198"/>
        <v>3.57</v>
      </c>
      <c r="EJ428" s="28">
        <f t="shared" si="199"/>
        <v>-2.74311699955327</v>
      </c>
      <c r="EK428" s="22">
        <v>1</v>
      </c>
      <c r="EL428" s="3">
        <v>1</v>
      </c>
      <c r="EM428" s="3">
        <v>192</v>
      </c>
      <c r="EN428" s="3">
        <v>417</v>
      </c>
      <c r="EO428" s="3">
        <v>91</v>
      </c>
      <c r="EP428" s="3">
        <v>25</v>
      </c>
      <c r="EQ428" s="3">
        <v>6355</v>
      </c>
      <c r="ER428" s="129">
        <v>94</v>
      </c>
      <c r="ES428" s="118"/>
      <c r="ET428" s="3">
        <v>1</v>
      </c>
      <c r="EU428" s="3">
        <v>9.3</v>
      </c>
      <c r="EV428" s="3">
        <v>61.1</v>
      </c>
      <c r="EW428" s="30">
        <v>123</v>
      </c>
      <c r="EX428" s="3">
        <v>190</v>
      </c>
      <c r="EY428" s="3">
        <v>13.1</v>
      </c>
      <c r="EZ428" s="3">
        <v>66.9</v>
      </c>
      <c r="FA428" s="3">
        <v>1.14</v>
      </c>
      <c r="FB428" s="3">
        <v>37</v>
      </c>
      <c r="FC428" s="3">
        <v>20.8</v>
      </c>
      <c r="FD428" s="3">
        <v>133</v>
      </c>
      <c r="FE428" s="3">
        <v>63</v>
      </c>
      <c r="FF428" s="3">
        <v>101</v>
      </c>
      <c r="FG428" s="3">
        <v>38</v>
      </c>
      <c r="FH428" s="3">
        <v>4849</v>
      </c>
      <c r="FI428" s="3">
        <v>95</v>
      </c>
      <c r="FK428" s="95">
        <v>37.2</v>
      </c>
      <c r="FL428" s="3">
        <v>36.8</v>
      </c>
      <c r="FM428" s="1"/>
      <c r="FN428" s="31">
        <v>0</v>
      </c>
      <c r="FO428" s="32">
        <v>0</v>
      </c>
      <c r="FP428" s="3">
        <v>0</v>
      </c>
      <c r="FQ428" s="1">
        <v>0</v>
      </c>
      <c r="FR428" s="3">
        <v>0</v>
      </c>
      <c r="FS428" s="1">
        <v>0</v>
      </c>
      <c r="FT428" s="1">
        <f t="shared" si="187"/>
        <v>0</v>
      </c>
      <c r="FU428" s="66">
        <v>0</v>
      </c>
      <c r="FV428" s="1">
        <f t="shared" si="188"/>
        <v>0</v>
      </c>
      <c r="FW428" s="1">
        <v>0</v>
      </c>
      <c r="FX428" s="1">
        <v>0</v>
      </c>
      <c r="FY428" s="17">
        <v>0</v>
      </c>
      <c r="FZ428" s="1">
        <v>0</v>
      </c>
      <c r="GA428" s="17"/>
      <c r="GB428" s="1">
        <v>0</v>
      </c>
      <c r="GC428" s="17">
        <v>0</v>
      </c>
      <c r="GD428" s="17">
        <v>0</v>
      </c>
      <c r="GE428" s="1">
        <v>0</v>
      </c>
      <c r="GF428" s="17"/>
      <c r="GG428" s="1">
        <v>0</v>
      </c>
      <c r="GH428" s="17">
        <v>0</v>
      </c>
      <c r="GI428" s="17">
        <v>0</v>
      </c>
      <c r="GJ428" s="1">
        <v>0</v>
      </c>
      <c r="GK428" s="3">
        <v>0</v>
      </c>
      <c r="GL428" s="3">
        <v>0</v>
      </c>
      <c r="GM428" s="32">
        <v>0</v>
      </c>
      <c r="GN428" s="17">
        <v>0</v>
      </c>
      <c r="GO428" s="66">
        <v>0</v>
      </c>
      <c r="GP428" s="1">
        <v>0</v>
      </c>
      <c r="GQ428" s="1">
        <v>0</v>
      </c>
      <c r="GR428" s="66">
        <v>0</v>
      </c>
      <c r="GS428" s="1">
        <v>0</v>
      </c>
      <c r="GT428" s="32">
        <v>0</v>
      </c>
      <c r="GU428" s="32">
        <v>0</v>
      </c>
      <c r="GV428" s="3">
        <v>0</v>
      </c>
      <c r="GW428" s="3">
        <v>0</v>
      </c>
      <c r="GX428" s="157">
        <v>0</v>
      </c>
      <c r="GY428" s="66">
        <v>0</v>
      </c>
      <c r="GZ428" s="17">
        <v>0</v>
      </c>
      <c r="HA428" s="129">
        <v>0</v>
      </c>
      <c r="HB428" s="3">
        <v>0</v>
      </c>
      <c r="HC428" s="17">
        <v>0</v>
      </c>
      <c r="HD428" s="170">
        <v>0</v>
      </c>
      <c r="HE428" s="17">
        <v>0</v>
      </c>
      <c r="HF428" s="17">
        <v>0</v>
      </c>
      <c r="HG428" s="17">
        <v>0</v>
      </c>
      <c r="HH428" s="17">
        <v>0</v>
      </c>
      <c r="HI428" s="17">
        <v>0</v>
      </c>
      <c r="HL428" s="3">
        <v>0</v>
      </c>
      <c r="HM428" s="3">
        <v>0</v>
      </c>
      <c r="HN428" s="3">
        <v>0</v>
      </c>
      <c r="HO428" s="3">
        <v>0</v>
      </c>
      <c r="HP428" s="3">
        <v>0</v>
      </c>
      <c r="HQ428" s="3">
        <v>0</v>
      </c>
      <c r="HR428" s="32">
        <v>0</v>
      </c>
      <c r="HS428" s="1">
        <v>0</v>
      </c>
      <c r="HT428" s="32">
        <v>0</v>
      </c>
      <c r="HU428" s="32">
        <v>0</v>
      </c>
      <c r="HV428" s="1"/>
      <c r="HW428" s="32">
        <v>0</v>
      </c>
      <c r="HX428" s="32">
        <v>0</v>
      </c>
      <c r="HY428" s="1">
        <f t="shared" si="189"/>
        <v>0</v>
      </c>
      <c r="HZ428" s="1">
        <v>0</v>
      </c>
      <c r="IA428" s="1">
        <f t="shared" si="190"/>
        <v>0</v>
      </c>
      <c r="IB428" s="1">
        <v>0</v>
      </c>
      <c r="IC428" s="3">
        <v>0</v>
      </c>
      <c r="ID428" s="118">
        <v>0</v>
      </c>
      <c r="IE428" s="118"/>
      <c r="IF428" s="118"/>
      <c r="IG428" s="115">
        <v>1</v>
      </c>
      <c r="IH428" s="118" t="s">
        <v>242</v>
      </c>
      <c r="II428" s="179">
        <v>0</v>
      </c>
      <c r="IJ428" s="3" t="s">
        <v>1665</v>
      </c>
      <c r="IK428" s="3" t="s">
        <v>365</v>
      </c>
      <c r="IL428" s="3" t="s">
        <v>242</v>
      </c>
      <c r="JE428" s="118"/>
      <c r="JI428" s="3" t="s">
        <v>242</v>
      </c>
      <c r="JN428" s="118"/>
    </row>
    <row r="429" s="1" customFormat="1" ht="60" spans="1:274">
      <c r="A429" s="17">
        <v>252</v>
      </c>
      <c r="B429" s="48">
        <v>3000032203</v>
      </c>
      <c r="C429" s="48" t="s">
        <v>1666</v>
      </c>
      <c r="E429" s="49">
        <v>2</v>
      </c>
      <c r="F429" s="49">
        <v>1</v>
      </c>
      <c r="G429" s="1">
        <v>2</v>
      </c>
      <c r="H429" s="1">
        <v>2</v>
      </c>
      <c r="I429" s="71">
        <v>62.8856947296372</v>
      </c>
      <c r="J429" s="47">
        <v>2</v>
      </c>
      <c r="K429" s="68">
        <f t="shared" si="181"/>
        <v>6.28856947296372</v>
      </c>
      <c r="L429" s="49">
        <v>4</v>
      </c>
      <c r="M429" s="78">
        <v>19664</v>
      </c>
      <c r="N429" s="1">
        <v>0</v>
      </c>
      <c r="O429" s="1">
        <v>0</v>
      </c>
      <c r="P429" s="1">
        <v>0</v>
      </c>
      <c r="Q429" s="1">
        <v>1</v>
      </c>
      <c r="R429" s="1">
        <v>0</v>
      </c>
      <c r="S429" s="19">
        <v>424</v>
      </c>
      <c r="T429" s="83">
        <v>427</v>
      </c>
      <c r="U429" s="1">
        <v>1</v>
      </c>
      <c r="V429" s="1">
        <v>1</v>
      </c>
      <c r="W429" s="1">
        <v>1</v>
      </c>
      <c r="X429" s="1">
        <v>1</v>
      </c>
      <c r="Z429" s="88">
        <v>42633</v>
      </c>
      <c r="AA429" s="17">
        <v>42</v>
      </c>
      <c r="AB429" s="17" t="s">
        <v>1667</v>
      </c>
      <c r="AC429" s="1">
        <v>25.91</v>
      </c>
      <c r="AD429" s="1">
        <v>2</v>
      </c>
      <c r="AE429" s="20" t="s">
        <v>1668</v>
      </c>
      <c r="AF429" s="16"/>
      <c r="AG429" s="16" t="s">
        <v>1669</v>
      </c>
      <c r="AH429" s="16">
        <v>4</v>
      </c>
      <c r="AI429" s="21">
        <v>3</v>
      </c>
      <c r="AJ429" s="16">
        <v>1.9</v>
      </c>
      <c r="AK429" s="17">
        <v>1.9</v>
      </c>
      <c r="AL429" s="22">
        <v>1</v>
      </c>
      <c r="AM429" s="1">
        <v>1</v>
      </c>
      <c r="AN429" s="1">
        <v>1</v>
      </c>
      <c r="AO429" s="1">
        <v>0</v>
      </c>
      <c r="AP429" s="1">
        <v>0</v>
      </c>
      <c r="AQ429" s="17">
        <v>1</v>
      </c>
      <c r="AR429" s="1">
        <v>1</v>
      </c>
      <c r="AS429" s="1">
        <v>1</v>
      </c>
      <c r="AT429" s="17" t="s">
        <v>246</v>
      </c>
      <c r="AU429" s="17">
        <v>1</v>
      </c>
      <c r="AV429" s="17">
        <v>1</v>
      </c>
      <c r="AW429" s="1">
        <v>0</v>
      </c>
      <c r="AX429" s="1">
        <v>1</v>
      </c>
      <c r="AY429" s="1">
        <v>1</v>
      </c>
      <c r="AZ429" s="1" t="s">
        <v>609</v>
      </c>
      <c r="BA429" s="1">
        <v>2</v>
      </c>
      <c r="BB429" s="107">
        <v>2</v>
      </c>
      <c r="BC429" s="22">
        <v>1</v>
      </c>
      <c r="BD429" s="22">
        <v>1</v>
      </c>
      <c r="BE429" s="22"/>
      <c r="BF429" s="1">
        <v>1</v>
      </c>
      <c r="BG429" s="1">
        <v>1</v>
      </c>
      <c r="BH429" s="17">
        <v>1</v>
      </c>
      <c r="BI429" s="1">
        <v>0</v>
      </c>
      <c r="BJ429" s="17">
        <v>0</v>
      </c>
      <c r="BK429" s="23">
        <v>1</v>
      </c>
      <c r="BL429" s="1">
        <v>1</v>
      </c>
      <c r="BM429" s="1">
        <v>0</v>
      </c>
      <c r="BN429" s="1">
        <v>0</v>
      </c>
      <c r="BO429" s="1">
        <v>0</v>
      </c>
      <c r="BP429" s="1">
        <v>2</v>
      </c>
      <c r="BQ429" s="1">
        <v>2</v>
      </c>
      <c r="BR429" s="1">
        <v>1.23</v>
      </c>
      <c r="BS429" s="1">
        <v>1</v>
      </c>
      <c r="BT429" s="1">
        <v>1</v>
      </c>
      <c r="BU429" s="1">
        <v>1</v>
      </c>
      <c r="BV429" s="1">
        <v>0.062</v>
      </c>
      <c r="BW429" s="1">
        <v>1.72</v>
      </c>
      <c r="BX429" s="17">
        <v>1</v>
      </c>
      <c r="BY429" s="1">
        <v>1</v>
      </c>
      <c r="BZ429" s="1">
        <v>59.9</v>
      </c>
      <c r="CA429" s="1">
        <v>99</v>
      </c>
      <c r="CB429" s="24">
        <v>1</v>
      </c>
      <c r="CC429" s="24">
        <v>42</v>
      </c>
      <c r="CD429" s="48">
        <f t="shared" si="192"/>
        <v>0.84</v>
      </c>
      <c r="CE429" s="48">
        <v>1</v>
      </c>
      <c r="CF429" s="25">
        <v>0</v>
      </c>
      <c r="CG429" s="17">
        <v>0</v>
      </c>
      <c r="CH429" s="17">
        <v>0</v>
      </c>
      <c r="CI429" s="17">
        <v>0</v>
      </c>
      <c r="CJ429" s="17">
        <v>0</v>
      </c>
      <c r="CK429" s="17">
        <v>42</v>
      </c>
      <c r="CL429" s="1">
        <f t="shared" si="200"/>
        <v>0.84</v>
      </c>
      <c r="CM429" s="22">
        <v>13.3</v>
      </c>
      <c r="CN429" s="17">
        <v>1</v>
      </c>
      <c r="CO429" s="1">
        <v>70.2</v>
      </c>
      <c r="CP429" s="17">
        <v>4</v>
      </c>
      <c r="CQ429" s="1">
        <f t="shared" si="191"/>
        <v>7.02</v>
      </c>
      <c r="CR429" s="1">
        <v>1.16</v>
      </c>
      <c r="CS429" s="1">
        <f t="shared" si="193"/>
        <v>11.6</v>
      </c>
      <c r="CT429" s="107">
        <v>1</v>
      </c>
      <c r="CU429" s="22">
        <v>30</v>
      </c>
      <c r="CV429" s="22">
        <v>1</v>
      </c>
      <c r="CW429" s="22">
        <v>31.9</v>
      </c>
      <c r="CX429" s="26">
        <f t="shared" si="182"/>
        <v>1.50379068305718</v>
      </c>
      <c r="CY429" s="27">
        <f t="shared" si="183"/>
        <v>0.99250185081774</v>
      </c>
      <c r="CZ429" s="26">
        <f t="shared" si="184"/>
        <v>2.55</v>
      </c>
      <c r="DA429" s="28">
        <f t="shared" si="185"/>
        <v>-1.55749814918226</v>
      </c>
      <c r="DB429" s="22">
        <v>2</v>
      </c>
      <c r="DC429" s="1">
        <v>1</v>
      </c>
      <c r="DD429" s="17">
        <v>2</v>
      </c>
      <c r="DE429" s="29">
        <f t="shared" si="195"/>
        <v>0</v>
      </c>
      <c r="DF429" s="29">
        <v>0</v>
      </c>
      <c r="DG429" s="1">
        <v>12</v>
      </c>
      <c r="DH429" s="1">
        <f t="shared" si="194"/>
        <v>1.2</v>
      </c>
      <c r="DI429" s="1">
        <v>25</v>
      </c>
      <c r="DJ429" s="1">
        <f t="shared" si="186"/>
        <v>2.5</v>
      </c>
      <c r="DK429" s="17">
        <v>2</v>
      </c>
      <c r="DL429" s="1">
        <v>84</v>
      </c>
      <c r="DM429" s="1">
        <v>15</v>
      </c>
      <c r="DN429" s="1">
        <f t="shared" si="201"/>
        <v>1.5</v>
      </c>
      <c r="DO429" s="1">
        <v>2493</v>
      </c>
      <c r="DP429" s="1">
        <v>1</v>
      </c>
      <c r="DQ429" s="1">
        <f t="shared" si="202"/>
        <v>2.493</v>
      </c>
      <c r="DR429" s="1">
        <v>57</v>
      </c>
      <c r="DS429" s="25">
        <v>5.1</v>
      </c>
      <c r="DT429" s="1" t="s">
        <v>308</v>
      </c>
      <c r="DU429" s="1">
        <v>2</v>
      </c>
      <c r="DV429" s="1">
        <v>7</v>
      </c>
      <c r="DW429" s="1">
        <v>2</v>
      </c>
      <c r="DX429" s="20">
        <v>3.24</v>
      </c>
      <c r="DY429" s="1">
        <v>78.1</v>
      </c>
      <c r="DZ429" s="30">
        <v>103</v>
      </c>
      <c r="EA429" s="1">
        <v>35</v>
      </c>
      <c r="EB429" s="1">
        <v>13.7</v>
      </c>
      <c r="EC429" s="1">
        <v>66</v>
      </c>
      <c r="ED429" s="1">
        <v>1.2</v>
      </c>
      <c r="EE429" s="1">
        <v>37</v>
      </c>
      <c r="EF429" s="1">
        <v>44.6</v>
      </c>
      <c r="EG429" s="26">
        <f t="shared" si="196"/>
        <v>1.64933485871214</v>
      </c>
      <c r="EH429" s="26">
        <f t="shared" si="197"/>
        <v>1.08856100675001</v>
      </c>
      <c r="EI429" s="1">
        <f t="shared" si="198"/>
        <v>3.145</v>
      </c>
      <c r="EJ429" s="28">
        <f t="shared" si="199"/>
        <v>-2.05643899324999</v>
      </c>
      <c r="EK429" s="22">
        <v>2</v>
      </c>
      <c r="EL429" s="1">
        <v>2</v>
      </c>
      <c r="EM429" s="1">
        <v>90</v>
      </c>
      <c r="EN429" s="1">
        <v>243</v>
      </c>
      <c r="EO429" s="1">
        <v>93</v>
      </c>
      <c r="EP429" s="1">
        <v>16</v>
      </c>
      <c r="EQ429" s="1">
        <v>2512</v>
      </c>
      <c r="ER429" s="25">
        <v>54</v>
      </c>
      <c r="ES429" s="23">
        <v>1.01</v>
      </c>
      <c r="ET429" s="1">
        <v>1</v>
      </c>
      <c r="EU429" s="1">
        <v>2.2</v>
      </c>
      <c r="EV429" s="1">
        <v>70</v>
      </c>
      <c r="EW429" s="30">
        <v>97</v>
      </c>
      <c r="EX429" s="1">
        <v>32</v>
      </c>
      <c r="EY429" s="1">
        <v>14</v>
      </c>
      <c r="EZ429" s="1">
        <v>63.1</v>
      </c>
      <c r="FA429" s="1">
        <v>1.22</v>
      </c>
      <c r="FB429" s="1">
        <v>34</v>
      </c>
      <c r="FC429" s="1">
        <v>50.1</v>
      </c>
      <c r="FD429" s="1">
        <v>142</v>
      </c>
      <c r="FE429" s="1">
        <v>192</v>
      </c>
      <c r="FF429" s="1">
        <v>91</v>
      </c>
      <c r="FG429" s="1">
        <v>15</v>
      </c>
      <c r="FH429" s="1">
        <v>2165</v>
      </c>
      <c r="FI429" s="1">
        <v>51</v>
      </c>
      <c r="FK429" s="20">
        <v>38.5</v>
      </c>
      <c r="FL429" s="1">
        <v>37</v>
      </c>
      <c r="FM429" s="17"/>
      <c r="FN429" s="31">
        <v>1</v>
      </c>
      <c r="FO429" s="157">
        <v>1</v>
      </c>
      <c r="FP429" s="1">
        <v>2</v>
      </c>
      <c r="FQ429" s="1">
        <v>1</v>
      </c>
      <c r="FR429" s="1">
        <v>0</v>
      </c>
      <c r="FS429" s="1">
        <v>0</v>
      </c>
      <c r="FT429" s="1">
        <f t="shared" si="187"/>
        <v>0</v>
      </c>
      <c r="FU429" s="1">
        <v>0</v>
      </c>
      <c r="FV429" s="1">
        <f t="shared" si="188"/>
        <v>0</v>
      </c>
      <c r="FW429" s="1">
        <v>0</v>
      </c>
      <c r="FX429" s="1">
        <v>0</v>
      </c>
      <c r="FY429" s="17">
        <v>0</v>
      </c>
      <c r="FZ429" s="1">
        <v>0</v>
      </c>
      <c r="GB429" s="1">
        <v>0</v>
      </c>
      <c r="GC429" s="1">
        <v>0</v>
      </c>
      <c r="GD429" s="17">
        <v>0</v>
      </c>
      <c r="GE429" s="1">
        <v>0</v>
      </c>
      <c r="GG429" s="1">
        <v>0</v>
      </c>
      <c r="GH429" s="1">
        <v>2</v>
      </c>
      <c r="GI429" s="17">
        <v>0</v>
      </c>
      <c r="GJ429" s="1">
        <v>0</v>
      </c>
      <c r="GK429" s="1" t="s">
        <v>1670</v>
      </c>
      <c r="GL429" s="1">
        <v>2</v>
      </c>
      <c r="GM429" s="32">
        <v>1</v>
      </c>
      <c r="GN429" s="17">
        <v>1</v>
      </c>
      <c r="GO429" s="17">
        <v>0</v>
      </c>
      <c r="GP429" s="1">
        <v>1</v>
      </c>
      <c r="GQ429" s="1">
        <v>0</v>
      </c>
      <c r="GR429" s="1">
        <v>0</v>
      </c>
      <c r="GS429" s="1">
        <v>0</v>
      </c>
      <c r="GT429" s="32">
        <v>0</v>
      </c>
      <c r="GU429" s="32">
        <v>0</v>
      </c>
      <c r="GV429" s="1">
        <v>0</v>
      </c>
      <c r="GW429" s="1">
        <v>0</v>
      </c>
      <c r="GX429" s="157">
        <v>0</v>
      </c>
      <c r="GY429" s="17">
        <v>0</v>
      </c>
      <c r="GZ429" s="17">
        <v>0</v>
      </c>
      <c r="HA429" s="25">
        <v>0</v>
      </c>
      <c r="HB429" s="1">
        <v>0</v>
      </c>
      <c r="HC429" s="17">
        <v>0</v>
      </c>
      <c r="HD429" s="170">
        <v>0</v>
      </c>
      <c r="HE429" s="17">
        <v>0</v>
      </c>
      <c r="HF429" s="17">
        <v>0</v>
      </c>
      <c r="HG429" s="17">
        <v>0</v>
      </c>
      <c r="HH429" s="17">
        <v>0</v>
      </c>
      <c r="HI429" s="17">
        <v>0</v>
      </c>
      <c r="HL429" s="1">
        <v>0</v>
      </c>
      <c r="HM429" s="1">
        <v>0</v>
      </c>
      <c r="HN429" s="1">
        <v>0</v>
      </c>
      <c r="HO429" s="1">
        <v>0</v>
      </c>
      <c r="HP429" s="1">
        <v>0</v>
      </c>
      <c r="HQ429" s="1">
        <v>0</v>
      </c>
      <c r="HR429" s="32">
        <v>0</v>
      </c>
      <c r="HS429" s="1">
        <v>0</v>
      </c>
      <c r="HT429" s="32">
        <v>0</v>
      </c>
      <c r="HU429" s="32">
        <v>0</v>
      </c>
      <c r="HW429" s="32">
        <v>0</v>
      </c>
      <c r="HX429" s="32">
        <v>0</v>
      </c>
      <c r="HY429" s="1">
        <f t="shared" si="189"/>
        <v>1</v>
      </c>
      <c r="HZ429" s="1">
        <v>1</v>
      </c>
      <c r="IA429" s="1">
        <f t="shared" si="190"/>
        <v>1</v>
      </c>
      <c r="IB429" s="1">
        <v>1</v>
      </c>
      <c r="IC429" s="1">
        <v>0</v>
      </c>
      <c r="ID429" s="23" t="s">
        <v>1671</v>
      </c>
      <c r="IE429" s="23"/>
      <c r="IF429" s="23"/>
      <c r="IG429" s="36">
        <v>1</v>
      </c>
      <c r="IH429" s="37" t="s">
        <v>242</v>
      </c>
      <c r="II429" s="179">
        <v>0</v>
      </c>
      <c r="IJ429" s="1" t="s">
        <v>1672</v>
      </c>
      <c r="IK429" s="1" t="s">
        <v>1673</v>
      </c>
      <c r="IL429" s="38"/>
      <c r="JE429" s="23"/>
      <c r="JI429" s="38"/>
      <c r="JN429" s="23"/>
    </row>
    <row r="430" s="1" customFormat="1" spans="1:274">
      <c r="A430" s="46">
        <v>253</v>
      </c>
      <c r="B430" s="17">
        <v>3000727061</v>
      </c>
      <c r="C430" s="1" t="s">
        <v>1674</v>
      </c>
      <c r="E430" s="49">
        <v>3</v>
      </c>
      <c r="F430" s="49">
        <v>2</v>
      </c>
      <c r="G430" s="17">
        <v>3</v>
      </c>
      <c r="H430" s="1">
        <v>1</v>
      </c>
      <c r="I430" s="71">
        <v>52.7570472520787</v>
      </c>
      <c r="J430" s="47">
        <v>1</v>
      </c>
      <c r="K430" s="68">
        <f t="shared" si="181"/>
        <v>5.27570472520787</v>
      </c>
      <c r="L430" s="49">
        <v>3</v>
      </c>
      <c r="M430" s="78">
        <v>23468</v>
      </c>
      <c r="N430" s="1">
        <v>0</v>
      </c>
      <c r="O430" s="1">
        <v>0</v>
      </c>
      <c r="P430" s="1">
        <v>0</v>
      </c>
      <c r="Q430" s="1">
        <v>2</v>
      </c>
      <c r="R430" s="1">
        <v>1</v>
      </c>
      <c r="S430" s="19">
        <v>425</v>
      </c>
      <c r="T430" s="83">
        <v>428</v>
      </c>
      <c r="U430" s="1">
        <v>1</v>
      </c>
      <c r="V430" s="1">
        <v>1</v>
      </c>
      <c r="W430" s="1">
        <v>1</v>
      </c>
      <c r="X430" s="1">
        <v>1</v>
      </c>
      <c r="Z430" s="88">
        <v>42738</v>
      </c>
      <c r="AA430" s="17">
        <v>72</v>
      </c>
      <c r="AB430" s="17">
        <v>0</v>
      </c>
      <c r="AC430" s="1">
        <v>22.83</v>
      </c>
      <c r="AD430" s="1">
        <v>2</v>
      </c>
      <c r="AE430" s="20" t="s">
        <v>1675</v>
      </c>
      <c r="AF430" s="16"/>
      <c r="AG430" s="16" t="s">
        <v>235</v>
      </c>
      <c r="AH430" s="16">
        <v>1</v>
      </c>
      <c r="AI430" s="21">
        <v>1</v>
      </c>
      <c r="AJ430" s="16">
        <v>1.7</v>
      </c>
      <c r="AK430" s="17">
        <v>1.7</v>
      </c>
      <c r="AL430" s="22">
        <v>1</v>
      </c>
      <c r="AM430" s="1">
        <v>1</v>
      </c>
      <c r="AN430" s="1">
        <v>1</v>
      </c>
      <c r="AO430" s="1">
        <v>0</v>
      </c>
      <c r="AP430" s="1">
        <v>0</v>
      </c>
      <c r="AQ430" s="17">
        <v>1</v>
      </c>
      <c r="AR430" s="1">
        <v>1</v>
      </c>
      <c r="AS430" s="1">
        <v>1</v>
      </c>
      <c r="AT430" s="17">
        <v>0</v>
      </c>
      <c r="AU430" s="17">
        <v>0</v>
      </c>
      <c r="AV430" s="17">
        <v>0</v>
      </c>
      <c r="AW430" s="1">
        <v>0</v>
      </c>
      <c r="AX430" s="1">
        <v>1</v>
      </c>
      <c r="AY430" s="1">
        <v>1</v>
      </c>
      <c r="AZ430" s="1">
        <v>1</v>
      </c>
      <c r="BA430" s="1">
        <v>1</v>
      </c>
      <c r="BB430" s="107">
        <v>1</v>
      </c>
      <c r="BC430" s="22">
        <v>0</v>
      </c>
      <c r="BD430" s="22">
        <v>0</v>
      </c>
      <c r="BE430" s="22"/>
      <c r="BF430" s="1">
        <v>1</v>
      </c>
      <c r="BG430" s="1">
        <v>1</v>
      </c>
      <c r="BH430" s="17">
        <v>1</v>
      </c>
      <c r="BI430" s="1">
        <v>0</v>
      </c>
      <c r="BJ430" s="17">
        <v>0</v>
      </c>
      <c r="BK430" s="23">
        <v>1</v>
      </c>
      <c r="BL430" s="1">
        <v>0</v>
      </c>
      <c r="BM430" s="1">
        <v>0</v>
      </c>
      <c r="BN430" s="1">
        <v>1</v>
      </c>
      <c r="BO430" s="1">
        <v>0</v>
      </c>
      <c r="BP430" s="1">
        <v>1</v>
      </c>
      <c r="BQ430" s="1">
        <v>1</v>
      </c>
      <c r="BR430" s="1">
        <v>1.5</v>
      </c>
      <c r="BS430" s="1">
        <v>1</v>
      </c>
      <c r="BT430" s="1">
        <v>1</v>
      </c>
      <c r="BU430" s="1">
        <v>1</v>
      </c>
      <c r="BV430" s="1">
        <v>0.075</v>
      </c>
      <c r="BW430" s="1">
        <v>3.68</v>
      </c>
      <c r="BX430" s="17">
        <v>1</v>
      </c>
      <c r="BY430" s="1">
        <v>2</v>
      </c>
      <c r="BZ430" s="1">
        <v>66.5</v>
      </c>
      <c r="CA430" s="1">
        <v>126</v>
      </c>
      <c r="CB430" s="24">
        <v>2</v>
      </c>
      <c r="CC430" s="24">
        <v>72</v>
      </c>
      <c r="CD430" s="48">
        <f t="shared" si="192"/>
        <v>1.44</v>
      </c>
      <c r="CE430" s="48">
        <v>2</v>
      </c>
      <c r="CF430" s="25">
        <v>0</v>
      </c>
      <c r="CG430" s="17">
        <v>0</v>
      </c>
      <c r="CH430" s="17">
        <v>0</v>
      </c>
      <c r="CI430" s="17">
        <v>0</v>
      </c>
      <c r="CJ430" s="17">
        <v>0</v>
      </c>
      <c r="CK430" s="17">
        <v>72</v>
      </c>
      <c r="CL430" s="1">
        <f t="shared" si="200"/>
        <v>1.44</v>
      </c>
      <c r="CM430" s="22">
        <v>12.9</v>
      </c>
      <c r="CN430" s="17">
        <v>1</v>
      </c>
      <c r="CO430" s="1">
        <v>74.8</v>
      </c>
      <c r="CP430" s="17">
        <v>4</v>
      </c>
      <c r="CQ430" s="1">
        <f t="shared" si="191"/>
        <v>7.48</v>
      </c>
      <c r="CR430" s="1">
        <v>1.13</v>
      </c>
      <c r="CS430" s="1">
        <f t="shared" si="193"/>
        <v>11.3</v>
      </c>
      <c r="CT430" s="107">
        <v>1</v>
      </c>
      <c r="CU430" s="22">
        <v>38</v>
      </c>
      <c r="CV430" s="107">
        <v>2</v>
      </c>
      <c r="CW430" s="22">
        <v>7.4</v>
      </c>
      <c r="CX430" s="26">
        <f t="shared" si="182"/>
        <v>0.869231719730976</v>
      </c>
      <c r="CY430" s="27">
        <f t="shared" si="183"/>
        <v>0.573692935022444</v>
      </c>
      <c r="CZ430" s="26">
        <f t="shared" si="184"/>
        <v>3.23</v>
      </c>
      <c r="DA430" s="28">
        <f t="shared" si="185"/>
        <v>-2.65630706497756</v>
      </c>
      <c r="DB430" s="107">
        <v>1</v>
      </c>
      <c r="DC430" s="1">
        <v>1</v>
      </c>
      <c r="DD430" s="17">
        <v>2</v>
      </c>
      <c r="DE430" s="29">
        <f t="shared" ref="DE430:DE476" si="203">DD430-DB430</f>
        <v>1</v>
      </c>
      <c r="DF430" s="141">
        <v>1</v>
      </c>
      <c r="DG430" s="1">
        <v>71</v>
      </c>
      <c r="DH430" s="1">
        <f t="shared" si="194"/>
        <v>7.1</v>
      </c>
      <c r="DI430" s="1">
        <v>44</v>
      </c>
      <c r="DJ430" s="1">
        <f t="shared" si="186"/>
        <v>4.4</v>
      </c>
      <c r="DK430" s="1">
        <v>3</v>
      </c>
      <c r="DL430" s="1">
        <v>141</v>
      </c>
      <c r="DM430" s="1">
        <v>56</v>
      </c>
      <c r="DN430" s="1">
        <f t="shared" si="201"/>
        <v>5.6</v>
      </c>
      <c r="DO430" s="1">
        <v>4988</v>
      </c>
      <c r="DP430" s="1">
        <v>2</v>
      </c>
      <c r="DQ430" s="1">
        <f t="shared" si="202"/>
        <v>4.988</v>
      </c>
      <c r="DR430" s="1">
        <v>66</v>
      </c>
      <c r="DS430" s="25">
        <v>4.9</v>
      </c>
      <c r="DT430" s="1" t="s">
        <v>241</v>
      </c>
      <c r="DU430" s="1">
        <v>1</v>
      </c>
      <c r="DV430" s="1">
        <v>5</v>
      </c>
      <c r="DW430" s="1">
        <v>1</v>
      </c>
      <c r="DX430" s="20">
        <v>7.43</v>
      </c>
      <c r="DY430" s="1">
        <v>76.1</v>
      </c>
      <c r="DZ430" s="30">
        <v>130</v>
      </c>
      <c r="EA430" s="1">
        <v>86</v>
      </c>
      <c r="EE430" s="1">
        <v>39</v>
      </c>
      <c r="EF430" s="1">
        <v>18.1</v>
      </c>
      <c r="EG430" s="26">
        <f t="shared" ref="EG430:EG476" si="204">LOG10(EF430)</f>
        <v>1.25767857486918</v>
      </c>
      <c r="EH430" s="26">
        <f t="shared" ref="EH430:EH476" si="205">0.66*EG430</f>
        <v>0.830067859413662</v>
      </c>
      <c r="EI430" s="1">
        <f t="shared" ref="EI430:EI476" si="206">0.085*EE430</f>
        <v>3.315</v>
      </c>
      <c r="EJ430" s="28">
        <f t="shared" ref="EJ430:EJ476" si="207">EH430-EI430</f>
        <v>-2.48493214058634</v>
      </c>
      <c r="EK430" s="22">
        <v>2</v>
      </c>
      <c r="EL430" s="1">
        <v>2</v>
      </c>
      <c r="EM430" s="1">
        <v>93</v>
      </c>
      <c r="EN430" s="1">
        <v>99</v>
      </c>
      <c r="EO430" s="1">
        <v>136</v>
      </c>
      <c r="EP430" s="1">
        <v>50</v>
      </c>
      <c r="EQ430" s="1">
        <v>5342</v>
      </c>
      <c r="ER430" s="25">
        <v>61</v>
      </c>
      <c r="ES430" s="23"/>
      <c r="ET430" s="1">
        <v>0</v>
      </c>
      <c r="EW430" s="30"/>
      <c r="FK430" s="20">
        <v>37.8</v>
      </c>
      <c r="FL430" s="1">
        <v>36.8</v>
      </c>
      <c r="FN430" s="31">
        <v>1</v>
      </c>
      <c r="FO430" s="32">
        <v>0</v>
      </c>
      <c r="FP430" s="1">
        <v>0</v>
      </c>
      <c r="FQ430" s="1">
        <v>0</v>
      </c>
      <c r="FR430" s="1">
        <v>0</v>
      </c>
      <c r="FS430" s="1">
        <v>0</v>
      </c>
      <c r="FT430" s="1">
        <f t="shared" si="187"/>
        <v>0</v>
      </c>
      <c r="FU430" s="1">
        <v>0</v>
      </c>
      <c r="FV430" s="1">
        <f t="shared" si="188"/>
        <v>0</v>
      </c>
      <c r="FW430" s="1">
        <v>0</v>
      </c>
      <c r="FX430" s="1">
        <v>0</v>
      </c>
      <c r="FY430" s="17">
        <v>0</v>
      </c>
      <c r="FZ430" s="1">
        <v>0</v>
      </c>
      <c r="GB430" s="1">
        <v>0</v>
      </c>
      <c r="GC430" s="1">
        <v>0</v>
      </c>
      <c r="GD430" s="17">
        <v>0</v>
      </c>
      <c r="GE430" s="1">
        <v>0</v>
      </c>
      <c r="GG430" s="1">
        <v>0</v>
      </c>
      <c r="GH430" s="1">
        <v>1</v>
      </c>
      <c r="GI430" s="17">
        <v>0</v>
      </c>
      <c r="GJ430" s="1">
        <v>0</v>
      </c>
      <c r="GK430" s="1" t="s">
        <v>1676</v>
      </c>
      <c r="GL430" s="1">
        <v>1</v>
      </c>
      <c r="GM430" s="32">
        <v>0</v>
      </c>
      <c r="GN430" s="17">
        <v>0</v>
      </c>
      <c r="GO430" s="17">
        <v>0</v>
      </c>
      <c r="GP430" s="1">
        <v>0</v>
      </c>
      <c r="GQ430" s="1">
        <v>0</v>
      </c>
      <c r="GR430" s="1">
        <v>0</v>
      </c>
      <c r="GS430" s="1">
        <v>0</v>
      </c>
      <c r="GT430" s="32">
        <v>0</v>
      </c>
      <c r="GU430" s="32">
        <v>0</v>
      </c>
      <c r="GV430" s="1">
        <v>0</v>
      </c>
      <c r="GW430" s="1">
        <v>0</v>
      </c>
      <c r="GX430" s="157">
        <v>0</v>
      </c>
      <c r="GY430" s="17">
        <v>0</v>
      </c>
      <c r="GZ430" s="17">
        <v>0</v>
      </c>
      <c r="HA430" s="25">
        <v>0</v>
      </c>
      <c r="HB430" s="1">
        <v>0</v>
      </c>
      <c r="HC430" s="17">
        <v>0</v>
      </c>
      <c r="HD430" s="170">
        <v>0</v>
      </c>
      <c r="HE430" s="17">
        <v>0</v>
      </c>
      <c r="HF430" s="17">
        <v>0</v>
      </c>
      <c r="HG430" s="17">
        <v>0</v>
      </c>
      <c r="HH430" s="17">
        <v>0</v>
      </c>
      <c r="HI430" s="17">
        <v>0</v>
      </c>
      <c r="HL430" s="1">
        <v>0</v>
      </c>
      <c r="HM430" s="1">
        <v>0</v>
      </c>
      <c r="HN430" s="1">
        <v>0</v>
      </c>
      <c r="HO430" s="1">
        <v>0</v>
      </c>
      <c r="HP430" s="1">
        <v>0</v>
      </c>
      <c r="HQ430" s="1">
        <v>0</v>
      </c>
      <c r="HR430" s="32">
        <v>0</v>
      </c>
      <c r="HS430" s="1">
        <v>0</v>
      </c>
      <c r="HT430" s="32">
        <v>0</v>
      </c>
      <c r="HU430" s="32">
        <v>0</v>
      </c>
      <c r="HW430" s="32">
        <v>0</v>
      </c>
      <c r="HX430" s="32">
        <v>0</v>
      </c>
      <c r="HY430" s="1">
        <f t="shared" si="189"/>
        <v>0</v>
      </c>
      <c r="HZ430" s="1">
        <v>0</v>
      </c>
      <c r="IA430" s="1">
        <f t="shared" si="190"/>
        <v>0</v>
      </c>
      <c r="IB430" s="1">
        <v>0</v>
      </c>
      <c r="IC430" s="1">
        <v>0</v>
      </c>
      <c r="ID430" s="23">
        <v>0</v>
      </c>
      <c r="IE430" s="23"/>
      <c r="IF430" s="23"/>
      <c r="IG430" s="36">
        <v>1</v>
      </c>
      <c r="IH430" s="37" t="s">
        <v>242</v>
      </c>
      <c r="II430" s="179">
        <v>0</v>
      </c>
      <c r="IJ430" s="1" t="s">
        <v>1677</v>
      </c>
      <c r="IK430" s="1" t="s">
        <v>418</v>
      </c>
      <c r="IL430" s="38" t="s">
        <v>242</v>
      </c>
      <c r="IM430" s="1">
        <v>0</v>
      </c>
      <c r="IN430" s="1">
        <v>0</v>
      </c>
      <c r="IO430" s="1">
        <v>2.43</v>
      </c>
      <c r="IP430" s="1">
        <v>0.122</v>
      </c>
      <c r="IQ430" s="1">
        <v>2.64</v>
      </c>
      <c r="IR430" s="1">
        <v>66.3</v>
      </c>
      <c r="IS430" s="1">
        <v>125</v>
      </c>
      <c r="IT430" s="1">
        <v>48</v>
      </c>
      <c r="IX430" s="1">
        <v>39</v>
      </c>
      <c r="IY430" s="1">
        <v>17.3</v>
      </c>
      <c r="IZ430" s="1">
        <v>59</v>
      </c>
      <c r="JA430" s="1">
        <v>39</v>
      </c>
      <c r="JB430" s="1">
        <v>143</v>
      </c>
      <c r="JC430" s="1">
        <v>53</v>
      </c>
      <c r="JD430" s="1">
        <v>5442</v>
      </c>
      <c r="JE430" s="23">
        <v>61</v>
      </c>
      <c r="JI430" s="38" t="s">
        <v>242</v>
      </c>
      <c r="JN430" s="23"/>
    </row>
    <row r="431" s="1" customFormat="1" ht="45" spans="1:274">
      <c r="A431" s="46">
        <v>254</v>
      </c>
      <c r="B431" s="17">
        <v>3001183968</v>
      </c>
      <c r="C431" s="1" t="s">
        <v>1678</v>
      </c>
      <c r="D431" s="1" t="s">
        <v>1679</v>
      </c>
      <c r="E431" s="49">
        <v>3</v>
      </c>
      <c r="F431" s="49">
        <v>2</v>
      </c>
      <c r="G431" s="17">
        <v>3</v>
      </c>
      <c r="H431" s="1">
        <v>1</v>
      </c>
      <c r="I431" s="71">
        <v>69.7597655496857</v>
      </c>
      <c r="J431" s="47">
        <v>2</v>
      </c>
      <c r="K431" s="68">
        <f t="shared" si="181"/>
        <v>6.97597655496857</v>
      </c>
      <c r="L431" s="49">
        <v>5</v>
      </c>
      <c r="M431" s="78">
        <v>17258</v>
      </c>
      <c r="N431" s="1">
        <v>0</v>
      </c>
      <c r="O431" s="1">
        <v>0</v>
      </c>
      <c r="P431" s="1">
        <v>1</v>
      </c>
      <c r="Q431" s="1">
        <v>2</v>
      </c>
      <c r="R431" s="1">
        <v>1</v>
      </c>
      <c r="S431" s="19">
        <v>426</v>
      </c>
      <c r="T431" s="83">
        <v>429</v>
      </c>
      <c r="U431" s="1">
        <v>1</v>
      </c>
      <c r="V431" s="1">
        <v>1</v>
      </c>
      <c r="W431" s="1">
        <v>1</v>
      </c>
      <c r="X431" s="1">
        <v>1</v>
      </c>
      <c r="Z431" s="88">
        <v>42738</v>
      </c>
      <c r="AA431" s="17">
        <v>97</v>
      </c>
      <c r="AB431" s="17" t="s">
        <v>1680</v>
      </c>
      <c r="AC431" s="1">
        <v>19.59</v>
      </c>
      <c r="AD431" s="17">
        <v>1</v>
      </c>
      <c r="AE431" s="20" t="s">
        <v>295</v>
      </c>
      <c r="AF431" s="16"/>
      <c r="AG431" s="16" t="s">
        <v>235</v>
      </c>
      <c r="AH431" s="16">
        <v>1</v>
      </c>
      <c r="AI431" s="21">
        <v>1</v>
      </c>
      <c r="AJ431" s="16">
        <v>2</v>
      </c>
      <c r="AK431" s="17">
        <v>2</v>
      </c>
      <c r="AL431" s="107">
        <v>2</v>
      </c>
      <c r="AM431" s="1">
        <v>1</v>
      </c>
      <c r="AN431" s="1">
        <v>1</v>
      </c>
      <c r="AO431" s="1">
        <v>0</v>
      </c>
      <c r="AP431" s="1">
        <v>0</v>
      </c>
      <c r="AQ431" s="17">
        <v>1</v>
      </c>
      <c r="AR431" s="1">
        <v>1</v>
      </c>
      <c r="AS431" s="1">
        <v>1</v>
      </c>
      <c r="AT431" s="17">
        <v>0</v>
      </c>
      <c r="AU431" s="17">
        <v>0</v>
      </c>
      <c r="AV431" s="17">
        <v>0</v>
      </c>
      <c r="AW431" s="1">
        <v>0</v>
      </c>
      <c r="AX431" s="1">
        <v>1</v>
      </c>
      <c r="AY431" s="1">
        <v>1</v>
      </c>
      <c r="AZ431" s="1">
        <v>0</v>
      </c>
      <c r="BA431" s="1">
        <v>0</v>
      </c>
      <c r="BB431" s="107">
        <v>0</v>
      </c>
      <c r="BC431" s="22">
        <v>0</v>
      </c>
      <c r="BD431" s="22">
        <v>0</v>
      </c>
      <c r="BE431" s="22"/>
      <c r="BF431" s="1">
        <v>0</v>
      </c>
      <c r="BG431" s="1">
        <v>0</v>
      </c>
      <c r="BH431" s="17">
        <v>0</v>
      </c>
      <c r="BI431" s="1">
        <v>0</v>
      </c>
      <c r="BJ431" s="17">
        <v>0</v>
      </c>
      <c r="BK431" s="23">
        <v>1</v>
      </c>
      <c r="BL431" s="1">
        <v>0</v>
      </c>
      <c r="BM431" s="1">
        <v>0</v>
      </c>
      <c r="BN431" s="1">
        <v>1</v>
      </c>
      <c r="BO431" s="1">
        <v>0</v>
      </c>
      <c r="BP431" s="1">
        <v>1</v>
      </c>
      <c r="BQ431" s="1">
        <v>1</v>
      </c>
      <c r="BR431" s="1">
        <v>442.5</v>
      </c>
      <c r="BS431" s="1">
        <v>3</v>
      </c>
      <c r="BT431" s="1">
        <v>3</v>
      </c>
      <c r="BU431" s="1">
        <v>4</v>
      </c>
      <c r="BW431" s="1">
        <v>4.41</v>
      </c>
      <c r="BX431" s="1">
        <v>2</v>
      </c>
      <c r="BY431" s="1">
        <v>2</v>
      </c>
      <c r="BZ431" s="1">
        <v>73.84</v>
      </c>
      <c r="CA431" s="1">
        <v>148</v>
      </c>
      <c r="CB431" s="24">
        <v>2</v>
      </c>
      <c r="CC431" s="24">
        <v>97</v>
      </c>
      <c r="CD431" s="48">
        <f t="shared" si="192"/>
        <v>1.94</v>
      </c>
      <c r="CE431" s="48">
        <v>2</v>
      </c>
      <c r="CF431" s="25">
        <v>0</v>
      </c>
      <c r="CG431" s="17">
        <v>0</v>
      </c>
      <c r="CH431" s="17">
        <v>0</v>
      </c>
      <c r="CI431" s="17">
        <v>0</v>
      </c>
      <c r="CJ431" s="17">
        <v>0</v>
      </c>
      <c r="CK431" s="17">
        <v>97</v>
      </c>
      <c r="CL431" s="1">
        <f t="shared" si="200"/>
        <v>1.94</v>
      </c>
      <c r="CM431" s="22">
        <v>11.9</v>
      </c>
      <c r="CN431" s="17">
        <v>1</v>
      </c>
      <c r="CO431" s="1">
        <v>91.1</v>
      </c>
      <c r="CP431" s="1">
        <v>6</v>
      </c>
      <c r="CQ431" s="1">
        <f t="shared" si="191"/>
        <v>9.11</v>
      </c>
      <c r="CR431" s="1">
        <v>1.04</v>
      </c>
      <c r="CS431" s="1">
        <f t="shared" si="193"/>
        <v>10.4</v>
      </c>
      <c r="CT431" s="107">
        <v>1</v>
      </c>
      <c r="CU431" s="22">
        <v>41</v>
      </c>
      <c r="CV431" s="107">
        <v>2</v>
      </c>
      <c r="CW431" s="22">
        <v>12.6</v>
      </c>
      <c r="CX431" s="26">
        <f t="shared" si="182"/>
        <v>1.10037054511756</v>
      </c>
      <c r="CY431" s="27">
        <f t="shared" si="183"/>
        <v>0.726244559777592</v>
      </c>
      <c r="CZ431" s="26">
        <f t="shared" si="184"/>
        <v>3.485</v>
      </c>
      <c r="DA431" s="28">
        <f t="shared" si="185"/>
        <v>-2.75875544022241</v>
      </c>
      <c r="DB431" s="107">
        <v>1</v>
      </c>
      <c r="DC431" s="1">
        <v>1</v>
      </c>
      <c r="DD431" s="17">
        <v>2</v>
      </c>
      <c r="DE431" s="29">
        <f t="shared" si="203"/>
        <v>1</v>
      </c>
      <c r="DF431" s="141">
        <v>1</v>
      </c>
      <c r="DG431" s="1">
        <v>17</v>
      </c>
      <c r="DH431" s="1">
        <f t="shared" si="194"/>
        <v>1.7</v>
      </c>
      <c r="DI431" s="1">
        <v>21</v>
      </c>
      <c r="DJ431" s="1">
        <f t="shared" si="186"/>
        <v>2.1</v>
      </c>
      <c r="DK431" s="17">
        <v>1</v>
      </c>
      <c r="DL431" s="1">
        <v>60</v>
      </c>
      <c r="DM431" s="1">
        <v>26</v>
      </c>
      <c r="DN431" s="1">
        <f t="shared" si="201"/>
        <v>2.6</v>
      </c>
      <c r="DO431" s="1">
        <v>4227</v>
      </c>
      <c r="DP431" s="1">
        <v>2</v>
      </c>
      <c r="DQ431" s="1">
        <f t="shared" si="202"/>
        <v>4.227</v>
      </c>
      <c r="DR431" s="1">
        <v>62</v>
      </c>
      <c r="DS431" s="25">
        <v>4.6</v>
      </c>
      <c r="DT431" s="1" t="s">
        <v>241</v>
      </c>
      <c r="DU431" s="1">
        <v>1</v>
      </c>
      <c r="DV431" s="1">
        <v>5</v>
      </c>
      <c r="DW431" s="1">
        <v>1</v>
      </c>
      <c r="DX431" s="20">
        <v>9.55</v>
      </c>
      <c r="DY431" s="1">
        <v>90.1</v>
      </c>
      <c r="DZ431" s="30">
        <v>160</v>
      </c>
      <c r="EA431" s="1">
        <v>83</v>
      </c>
      <c r="EB431" s="1">
        <v>13.2</v>
      </c>
      <c r="EC431" s="1">
        <v>71.3</v>
      </c>
      <c r="ED431" s="1">
        <v>1.15</v>
      </c>
      <c r="EE431" s="1">
        <v>40</v>
      </c>
      <c r="EF431" s="1">
        <v>21.1</v>
      </c>
      <c r="EG431" s="26">
        <f t="shared" si="204"/>
        <v>1.32428245529769</v>
      </c>
      <c r="EH431" s="26">
        <f t="shared" si="205"/>
        <v>0.874026420496477</v>
      </c>
      <c r="EI431" s="1">
        <f t="shared" si="206"/>
        <v>3.4</v>
      </c>
      <c r="EJ431" s="28">
        <f t="shared" si="207"/>
        <v>-2.52597357950352</v>
      </c>
      <c r="EK431" s="22">
        <v>2</v>
      </c>
      <c r="EL431" s="1">
        <v>2</v>
      </c>
      <c r="EM431" s="1">
        <v>156</v>
      </c>
      <c r="EN431" s="1">
        <v>170</v>
      </c>
      <c r="EO431" s="1">
        <v>60</v>
      </c>
      <c r="EP431" s="1">
        <v>17</v>
      </c>
      <c r="EQ431" s="1">
        <v>4352</v>
      </c>
      <c r="ER431" s="25">
        <v>55</v>
      </c>
      <c r="ES431" s="23">
        <v>378.7</v>
      </c>
      <c r="ET431" s="1">
        <v>1</v>
      </c>
      <c r="EU431" s="1">
        <v>4.86</v>
      </c>
      <c r="EV431" s="1">
        <v>76.2</v>
      </c>
      <c r="EW431" s="30">
        <v>130</v>
      </c>
      <c r="EX431" s="1">
        <v>93</v>
      </c>
      <c r="FB431" s="1">
        <v>36</v>
      </c>
      <c r="FC431" s="1">
        <v>20.8</v>
      </c>
      <c r="FD431" s="1">
        <v>93</v>
      </c>
      <c r="FE431" s="1">
        <v>41</v>
      </c>
      <c r="FF431" s="1">
        <v>52</v>
      </c>
      <c r="FG431" s="1">
        <v>18</v>
      </c>
      <c r="FH431" s="1">
        <v>3019</v>
      </c>
      <c r="FI431" s="1">
        <v>61</v>
      </c>
      <c r="FJ431" s="1">
        <v>191.8</v>
      </c>
      <c r="FK431" s="20">
        <v>38</v>
      </c>
      <c r="FL431" s="1">
        <v>36.7</v>
      </c>
      <c r="FM431" s="17"/>
      <c r="FN431" s="31">
        <v>1</v>
      </c>
      <c r="FO431" s="157">
        <v>1</v>
      </c>
      <c r="FP431" s="1">
        <v>0</v>
      </c>
      <c r="FQ431" s="1">
        <v>0</v>
      </c>
      <c r="FR431" s="1" t="s">
        <v>596</v>
      </c>
      <c r="FS431" s="1">
        <v>0</v>
      </c>
      <c r="FT431" s="1">
        <f t="shared" si="187"/>
        <v>0</v>
      </c>
      <c r="FU431" s="1">
        <v>1</v>
      </c>
      <c r="FV431" s="1">
        <f t="shared" si="188"/>
        <v>1</v>
      </c>
      <c r="FW431" s="3">
        <v>1</v>
      </c>
      <c r="FX431" s="1">
        <v>0</v>
      </c>
      <c r="FY431" s="17">
        <v>0</v>
      </c>
      <c r="FZ431" s="1">
        <v>0</v>
      </c>
      <c r="GB431" s="1">
        <v>0</v>
      </c>
      <c r="GC431" s="1">
        <v>0</v>
      </c>
      <c r="GD431" s="17">
        <v>0</v>
      </c>
      <c r="GE431" s="1">
        <v>0</v>
      </c>
      <c r="GG431" s="1">
        <v>0</v>
      </c>
      <c r="GH431" s="1">
        <v>0</v>
      </c>
      <c r="GI431" s="17">
        <v>0</v>
      </c>
      <c r="GJ431" s="1">
        <v>0</v>
      </c>
      <c r="GK431" s="1">
        <v>0</v>
      </c>
      <c r="GL431" s="1">
        <v>0</v>
      </c>
      <c r="GM431" s="32">
        <v>0</v>
      </c>
      <c r="GN431" s="17">
        <v>0</v>
      </c>
      <c r="GO431" s="17">
        <v>0</v>
      </c>
      <c r="GP431" s="1">
        <v>0</v>
      </c>
      <c r="GQ431" s="1">
        <v>0</v>
      </c>
      <c r="GR431" s="1">
        <v>0</v>
      </c>
      <c r="GS431" s="1">
        <v>0</v>
      </c>
      <c r="GT431" s="32">
        <v>0</v>
      </c>
      <c r="GU431" s="32">
        <v>0</v>
      </c>
      <c r="GV431" s="1">
        <v>0</v>
      </c>
      <c r="GW431" s="1">
        <v>0</v>
      </c>
      <c r="GX431" s="157">
        <v>0</v>
      </c>
      <c r="GY431" s="17">
        <v>0</v>
      </c>
      <c r="GZ431" s="17">
        <v>0</v>
      </c>
      <c r="HA431" s="25">
        <v>0</v>
      </c>
      <c r="HB431" s="1">
        <v>0</v>
      </c>
      <c r="HC431" s="17">
        <v>0</v>
      </c>
      <c r="HD431" s="170">
        <v>0</v>
      </c>
      <c r="HE431" s="17">
        <v>0</v>
      </c>
      <c r="HF431" s="17">
        <v>0</v>
      </c>
      <c r="HG431" s="17">
        <v>0</v>
      </c>
      <c r="HH431" s="17">
        <v>0</v>
      </c>
      <c r="HI431" s="17">
        <v>0</v>
      </c>
      <c r="HL431" s="1">
        <v>0</v>
      </c>
      <c r="HM431" s="1">
        <v>0</v>
      </c>
      <c r="HN431" s="1">
        <v>0</v>
      </c>
      <c r="HO431" s="1">
        <v>0</v>
      </c>
      <c r="HP431" s="1">
        <v>0</v>
      </c>
      <c r="HQ431" s="1">
        <v>0</v>
      </c>
      <c r="HR431" s="32">
        <v>0</v>
      </c>
      <c r="HS431" s="1">
        <v>0</v>
      </c>
      <c r="HT431" s="32">
        <v>0</v>
      </c>
      <c r="HU431" s="32">
        <v>0</v>
      </c>
      <c r="HW431" s="32">
        <v>0</v>
      </c>
      <c r="HX431" s="32">
        <v>0</v>
      </c>
      <c r="HY431" s="1">
        <f t="shared" si="189"/>
        <v>0</v>
      </c>
      <c r="HZ431" s="1">
        <v>0</v>
      </c>
      <c r="IA431" s="1">
        <f t="shared" si="190"/>
        <v>0</v>
      </c>
      <c r="IB431" s="1">
        <v>0</v>
      </c>
      <c r="IC431" s="1">
        <v>0</v>
      </c>
      <c r="ID431" s="23" t="s">
        <v>1681</v>
      </c>
      <c r="IE431" s="23"/>
      <c r="IF431" s="23"/>
      <c r="IG431" s="36">
        <v>1</v>
      </c>
      <c r="IH431" s="37" t="s">
        <v>331</v>
      </c>
      <c r="II431" s="179">
        <v>1</v>
      </c>
      <c r="IJ431" s="1" t="s">
        <v>1682</v>
      </c>
      <c r="IK431" s="1" t="s">
        <v>681</v>
      </c>
      <c r="IL431" s="38"/>
      <c r="JE431" s="23"/>
      <c r="JI431" s="38"/>
      <c r="JN431" s="23"/>
    </row>
    <row r="432" s="3" customFormat="1" spans="1:274">
      <c r="A432" s="67"/>
      <c r="B432" s="66"/>
      <c r="E432" s="54">
        <v>3</v>
      </c>
      <c r="F432" s="49">
        <v>2</v>
      </c>
      <c r="G432" s="66">
        <v>3</v>
      </c>
      <c r="H432" s="66">
        <v>1</v>
      </c>
      <c r="I432" s="71">
        <v>71.0034223134839</v>
      </c>
      <c r="J432" s="47">
        <v>2</v>
      </c>
      <c r="K432" s="68">
        <f t="shared" si="181"/>
        <v>7.10034223134839</v>
      </c>
      <c r="L432" s="49">
        <v>5</v>
      </c>
      <c r="M432" s="79">
        <v>17258</v>
      </c>
      <c r="N432" s="66">
        <v>0</v>
      </c>
      <c r="O432" s="66">
        <v>0</v>
      </c>
      <c r="P432" s="66">
        <v>1</v>
      </c>
      <c r="Q432" s="66">
        <v>2</v>
      </c>
      <c r="R432" s="1">
        <v>1</v>
      </c>
      <c r="S432" s="19">
        <v>427</v>
      </c>
      <c r="T432" s="83">
        <v>430</v>
      </c>
      <c r="U432" s="3">
        <v>2</v>
      </c>
      <c r="V432" s="3">
        <v>2</v>
      </c>
      <c r="W432" s="1">
        <v>2</v>
      </c>
      <c r="X432" s="1">
        <v>1</v>
      </c>
      <c r="Z432" s="92">
        <v>43192</v>
      </c>
      <c r="AA432" s="66">
        <v>100</v>
      </c>
      <c r="AB432" s="66">
        <v>0</v>
      </c>
      <c r="AC432" s="3">
        <v>19.37</v>
      </c>
      <c r="AD432" s="17">
        <v>1</v>
      </c>
      <c r="AE432" s="95" t="s">
        <v>390</v>
      </c>
      <c r="AF432" s="94"/>
      <c r="AG432" s="94" t="s">
        <v>255</v>
      </c>
      <c r="AH432" s="94">
        <v>3</v>
      </c>
      <c r="AI432" s="21">
        <v>3</v>
      </c>
      <c r="AJ432" s="94">
        <v>2</v>
      </c>
      <c r="AK432" s="66">
        <v>2</v>
      </c>
      <c r="AL432" s="107">
        <v>2</v>
      </c>
      <c r="AM432" s="3">
        <v>1</v>
      </c>
      <c r="AN432" s="3">
        <v>1</v>
      </c>
      <c r="AO432" s="3">
        <v>0</v>
      </c>
      <c r="AP432" s="3">
        <v>0</v>
      </c>
      <c r="AQ432" s="66">
        <v>1</v>
      </c>
      <c r="AR432" s="1">
        <v>1</v>
      </c>
      <c r="AS432" s="66">
        <v>1</v>
      </c>
      <c r="AT432" s="66">
        <v>0</v>
      </c>
      <c r="AU432" s="66">
        <v>0</v>
      </c>
      <c r="AV432" s="66">
        <v>0</v>
      </c>
      <c r="AW432" s="3">
        <v>0</v>
      </c>
      <c r="AX432" s="3">
        <v>1</v>
      </c>
      <c r="AY432" s="3">
        <v>1</v>
      </c>
      <c r="AZ432" s="3">
        <v>0</v>
      </c>
      <c r="BA432" s="1">
        <v>0</v>
      </c>
      <c r="BB432" s="66">
        <v>0</v>
      </c>
      <c r="BC432" s="22">
        <v>0</v>
      </c>
      <c r="BD432" s="3">
        <v>0</v>
      </c>
      <c r="BF432" s="3">
        <v>0</v>
      </c>
      <c r="BG432" s="3">
        <v>0</v>
      </c>
      <c r="BH432" s="17">
        <v>0</v>
      </c>
      <c r="BI432" s="3">
        <v>0</v>
      </c>
      <c r="BJ432" s="66">
        <v>0</v>
      </c>
      <c r="BK432" s="118">
        <v>1</v>
      </c>
      <c r="BL432" s="3">
        <v>0</v>
      </c>
      <c r="BM432" s="3">
        <v>0</v>
      </c>
      <c r="BN432" s="3">
        <v>1</v>
      </c>
      <c r="BO432" s="3">
        <v>0</v>
      </c>
      <c r="BP432" s="1">
        <v>1</v>
      </c>
      <c r="BQ432" s="66">
        <v>1</v>
      </c>
      <c r="BR432" s="3">
        <v>92.59</v>
      </c>
      <c r="BS432" s="1">
        <v>2</v>
      </c>
      <c r="BT432" s="1">
        <v>3</v>
      </c>
      <c r="BU432" s="1">
        <v>4</v>
      </c>
      <c r="BW432" s="3">
        <v>5.52</v>
      </c>
      <c r="BX432" s="1">
        <v>2</v>
      </c>
      <c r="BY432" s="66">
        <v>3</v>
      </c>
      <c r="BZ432" s="3">
        <v>75.9</v>
      </c>
      <c r="CA432" s="3">
        <v>156</v>
      </c>
      <c r="CB432" s="24">
        <v>2</v>
      </c>
      <c r="CC432" s="3">
        <v>100</v>
      </c>
      <c r="CD432" s="48">
        <f t="shared" si="192"/>
        <v>2</v>
      </c>
      <c r="CE432" s="48">
        <v>2</v>
      </c>
      <c r="CF432" s="129">
        <v>0</v>
      </c>
      <c r="CG432" s="3">
        <v>0</v>
      </c>
      <c r="CH432" s="3">
        <v>0</v>
      </c>
      <c r="CI432" s="3">
        <v>0</v>
      </c>
      <c r="CJ432" s="3">
        <v>0</v>
      </c>
      <c r="CK432" s="3">
        <v>100</v>
      </c>
      <c r="CL432" s="1">
        <f t="shared" si="200"/>
        <v>2</v>
      </c>
      <c r="CM432" s="3">
        <v>11.2</v>
      </c>
      <c r="CN432" s="17">
        <v>1</v>
      </c>
      <c r="CO432" s="3">
        <v>97.1</v>
      </c>
      <c r="CP432" s="1">
        <v>6</v>
      </c>
      <c r="CQ432" s="1">
        <f t="shared" si="191"/>
        <v>9.71</v>
      </c>
      <c r="CR432" s="3">
        <v>0.97</v>
      </c>
      <c r="CS432" s="1">
        <f t="shared" si="193"/>
        <v>9.7</v>
      </c>
      <c r="CT432" s="107">
        <v>1</v>
      </c>
      <c r="CU432" s="3">
        <v>45</v>
      </c>
      <c r="CV432" s="107">
        <v>2</v>
      </c>
      <c r="CW432" s="3">
        <v>15.6</v>
      </c>
      <c r="CX432" s="26">
        <f t="shared" si="182"/>
        <v>1.19312459835446</v>
      </c>
      <c r="CY432" s="27">
        <f t="shared" si="183"/>
        <v>0.787462234913945</v>
      </c>
      <c r="CZ432" s="26">
        <f t="shared" si="184"/>
        <v>3.825</v>
      </c>
      <c r="DA432" s="28">
        <f t="shared" si="185"/>
        <v>-3.03753776508606</v>
      </c>
      <c r="DB432" s="107">
        <v>1</v>
      </c>
      <c r="DC432" s="1">
        <v>1</v>
      </c>
      <c r="DD432" s="66">
        <v>2</v>
      </c>
      <c r="DE432" s="29">
        <f t="shared" si="203"/>
        <v>1</v>
      </c>
      <c r="DF432" s="141">
        <v>1</v>
      </c>
      <c r="DG432" s="3">
        <v>19</v>
      </c>
      <c r="DH432" s="1">
        <f t="shared" si="194"/>
        <v>1.9</v>
      </c>
      <c r="DI432" s="3">
        <v>19</v>
      </c>
      <c r="DJ432" s="1">
        <f t="shared" si="186"/>
        <v>1.9</v>
      </c>
      <c r="DK432" s="17">
        <v>1</v>
      </c>
      <c r="DO432" s="3">
        <v>5164</v>
      </c>
      <c r="DP432" s="1">
        <v>2</v>
      </c>
      <c r="DQ432" s="1">
        <f t="shared" si="202"/>
        <v>5.164</v>
      </c>
      <c r="DS432" s="129">
        <v>5.1</v>
      </c>
      <c r="DT432" s="3" t="s">
        <v>241</v>
      </c>
      <c r="DU432" s="3">
        <v>1</v>
      </c>
      <c r="DV432" s="3">
        <v>5</v>
      </c>
      <c r="DW432" s="1">
        <v>1</v>
      </c>
      <c r="DX432" s="95">
        <v>6.17</v>
      </c>
      <c r="DY432" s="3">
        <v>84</v>
      </c>
      <c r="DZ432" s="30">
        <v>145</v>
      </c>
      <c r="EA432" s="3">
        <v>91</v>
      </c>
      <c r="EB432" s="3">
        <v>11.7</v>
      </c>
      <c r="EC432" s="3">
        <v>87.2</v>
      </c>
      <c r="ED432" s="3">
        <v>1.02</v>
      </c>
      <c r="EE432" s="3">
        <v>39</v>
      </c>
      <c r="EF432" s="3">
        <v>25</v>
      </c>
      <c r="EG432" s="26">
        <f t="shared" si="204"/>
        <v>1.39794000867204</v>
      </c>
      <c r="EH432" s="26">
        <f t="shared" si="205"/>
        <v>0.922640405723545</v>
      </c>
      <c r="EI432" s="1">
        <f t="shared" si="206"/>
        <v>3.315</v>
      </c>
      <c r="EJ432" s="28">
        <f t="shared" si="207"/>
        <v>-2.39235959427646</v>
      </c>
      <c r="EK432" s="22">
        <v>2</v>
      </c>
      <c r="EL432" s="1">
        <v>2</v>
      </c>
      <c r="EM432" s="3">
        <v>115</v>
      </c>
      <c r="EN432" s="3">
        <v>111</v>
      </c>
      <c r="EO432" s="3">
        <v>67</v>
      </c>
      <c r="EP432" s="3">
        <v>17</v>
      </c>
      <c r="EQ432" s="3">
        <v>4443</v>
      </c>
      <c r="ER432" s="129">
        <v>51</v>
      </c>
      <c r="ES432" s="118"/>
      <c r="ET432" s="3">
        <v>1</v>
      </c>
      <c r="EU432" s="3">
        <v>5.17</v>
      </c>
      <c r="EV432" s="3">
        <v>80.6</v>
      </c>
      <c r="EW432" s="30">
        <v>139</v>
      </c>
      <c r="EX432" s="3">
        <v>88</v>
      </c>
      <c r="EY432" s="3">
        <v>11.6</v>
      </c>
      <c r="EZ432" s="3">
        <v>89.1</v>
      </c>
      <c r="FA432" s="3">
        <v>1.01</v>
      </c>
      <c r="FB432" s="3">
        <v>38</v>
      </c>
      <c r="FC432" s="3">
        <v>21.8</v>
      </c>
      <c r="FD432" s="3">
        <v>71</v>
      </c>
      <c r="FE432" s="3">
        <v>43</v>
      </c>
      <c r="FF432" s="3">
        <v>66</v>
      </c>
      <c r="FG432" s="3">
        <v>16</v>
      </c>
      <c r="FH432" s="3">
        <v>3988</v>
      </c>
      <c r="FI432" s="3">
        <v>58</v>
      </c>
      <c r="FJ432" s="3">
        <v>98.38</v>
      </c>
      <c r="FK432" s="95">
        <v>36.8</v>
      </c>
      <c r="FL432" s="3">
        <v>36.8</v>
      </c>
      <c r="FM432" s="1"/>
      <c r="FN432" s="31">
        <v>0</v>
      </c>
      <c r="FO432" s="32">
        <v>0</v>
      </c>
      <c r="FP432" s="3">
        <v>0</v>
      </c>
      <c r="FQ432" s="1">
        <v>0</v>
      </c>
      <c r="FR432" s="3">
        <v>0</v>
      </c>
      <c r="FS432" s="1">
        <v>0</v>
      </c>
      <c r="FT432" s="1">
        <f t="shared" si="187"/>
        <v>0</v>
      </c>
      <c r="FU432" s="66">
        <v>0</v>
      </c>
      <c r="FV432" s="1">
        <f t="shared" si="188"/>
        <v>0</v>
      </c>
      <c r="FW432" s="1">
        <v>0</v>
      </c>
      <c r="FX432" s="1">
        <v>0</v>
      </c>
      <c r="FY432" s="17">
        <v>0</v>
      </c>
      <c r="FZ432" s="1">
        <v>0</v>
      </c>
      <c r="GA432" s="17"/>
      <c r="GB432" s="1">
        <v>0</v>
      </c>
      <c r="GC432" s="17">
        <v>0</v>
      </c>
      <c r="GD432" s="17">
        <v>0</v>
      </c>
      <c r="GE432" s="1">
        <v>0</v>
      </c>
      <c r="GF432" s="17"/>
      <c r="GG432" s="1">
        <v>0</v>
      </c>
      <c r="GH432" s="17">
        <v>0</v>
      </c>
      <c r="GI432" s="17">
        <v>0</v>
      </c>
      <c r="GJ432" s="1">
        <v>0</v>
      </c>
      <c r="GK432" s="3">
        <v>0</v>
      </c>
      <c r="GL432" s="3">
        <v>0</v>
      </c>
      <c r="GM432" s="32">
        <v>0</v>
      </c>
      <c r="GN432" s="17">
        <v>0</v>
      </c>
      <c r="GO432" s="66">
        <v>0</v>
      </c>
      <c r="GP432" s="1">
        <v>0</v>
      </c>
      <c r="GQ432" s="1">
        <v>0</v>
      </c>
      <c r="GR432" s="66">
        <v>0</v>
      </c>
      <c r="GS432" s="1">
        <v>0</v>
      </c>
      <c r="GT432" s="32">
        <v>0</v>
      </c>
      <c r="GU432" s="32">
        <v>0</v>
      </c>
      <c r="GV432" s="3">
        <v>0</v>
      </c>
      <c r="GW432" s="3">
        <v>0</v>
      </c>
      <c r="GX432" s="157">
        <v>0</v>
      </c>
      <c r="GY432" s="66">
        <v>0</v>
      </c>
      <c r="GZ432" s="17">
        <v>0</v>
      </c>
      <c r="HA432" s="129">
        <v>0</v>
      </c>
      <c r="HB432" s="3">
        <v>0</v>
      </c>
      <c r="HC432" s="17">
        <v>0</v>
      </c>
      <c r="HD432" s="170">
        <v>0</v>
      </c>
      <c r="HE432" s="17">
        <v>0</v>
      </c>
      <c r="HF432" s="17">
        <v>0</v>
      </c>
      <c r="HG432" s="17">
        <v>0</v>
      </c>
      <c r="HH432" s="17">
        <v>0</v>
      </c>
      <c r="HI432" s="17">
        <v>0</v>
      </c>
      <c r="HL432" s="3">
        <v>0</v>
      </c>
      <c r="HM432" s="3">
        <v>0</v>
      </c>
      <c r="HN432" s="3">
        <v>0</v>
      </c>
      <c r="HO432" s="3">
        <v>0</v>
      </c>
      <c r="HP432" s="3">
        <v>0</v>
      </c>
      <c r="HQ432" s="3">
        <v>0</v>
      </c>
      <c r="HR432" s="32">
        <v>0</v>
      </c>
      <c r="HS432" s="1">
        <v>0</v>
      </c>
      <c r="HT432" s="32">
        <v>0</v>
      </c>
      <c r="HU432" s="32">
        <v>0</v>
      </c>
      <c r="HV432" s="1"/>
      <c r="HW432" s="32">
        <v>0</v>
      </c>
      <c r="HX432" s="32">
        <v>0</v>
      </c>
      <c r="HY432" s="1">
        <f t="shared" si="189"/>
        <v>0</v>
      </c>
      <c r="HZ432" s="1">
        <v>0</v>
      </c>
      <c r="IA432" s="1">
        <f t="shared" si="190"/>
        <v>0</v>
      </c>
      <c r="IB432" s="1">
        <v>0</v>
      </c>
      <c r="IC432" s="3">
        <v>0</v>
      </c>
      <c r="ID432" s="118">
        <v>0</v>
      </c>
      <c r="IE432" s="118"/>
      <c r="IF432" s="118"/>
      <c r="IG432" s="115">
        <v>1</v>
      </c>
      <c r="IH432" s="118" t="s">
        <v>242</v>
      </c>
      <c r="II432" s="179">
        <v>0</v>
      </c>
      <c r="IJ432" s="3" t="s">
        <v>1683</v>
      </c>
      <c r="IK432" s="3" t="s">
        <v>1350</v>
      </c>
      <c r="JE432" s="118"/>
      <c r="JN432" s="118"/>
    </row>
    <row r="433" s="1" customFormat="1" spans="1:274">
      <c r="A433" s="46">
        <v>255</v>
      </c>
      <c r="B433" s="17">
        <v>3001039700</v>
      </c>
      <c r="C433" s="1" t="s">
        <v>1684</v>
      </c>
      <c r="E433" s="49">
        <v>3</v>
      </c>
      <c r="F433" s="49">
        <v>2</v>
      </c>
      <c r="G433" s="17">
        <v>3</v>
      </c>
      <c r="H433" s="1">
        <v>1</v>
      </c>
      <c r="I433" s="71">
        <v>72.9377335454512</v>
      </c>
      <c r="J433" s="47">
        <v>2</v>
      </c>
      <c r="K433" s="68">
        <f t="shared" si="181"/>
        <v>7.29377335454512</v>
      </c>
      <c r="L433" s="49">
        <v>5</v>
      </c>
      <c r="M433" s="78">
        <v>16103</v>
      </c>
      <c r="N433" s="1">
        <v>0</v>
      </c>
      <c r="O433" s="1">
        <v>0</v>
      </c>
      <c r="P433" s="1">
        <v>1</v>
      </c>
      <c r="Q433" s="1">
        <v>1</v>
      </c>
      <c r="R433" s="1">
        <v>0</v>
      </c>
      <c r="S433" s="19">
        <v>428</v>
      </c>
      <c r="T433" s="83">
        <v>431</v>
      </c>
      <c r="U433" s="1">
        <v>1</v>
      </c>
      <c r="V433" s="1">
        <v>1</v>
      </c>
      <c r="W433" s="1">
        <v>1</v>
      </c>
      <c r="X433" s="1">
        <v>1</v>
      </c>
      <c r="Z433" s="88">
        <v>42744</v>
      </c>
      <c r="AA433" s="17">
        <v>70</v>
      </c>
      <c r="AB433" s="17">
        <v>0</v>
      </c>
      <c r="AC433" s="1">
        <v>21.77</v>
      </c>
      <c r="AD433" s="17">
        <v>1</v>
      </c>
      <c r="AE433" s="20" t="s">
        <v>333</v>
      </c>
      <c r="AF433" s="16"/>
      <c r="AG433" s="16" t="s">
        <v>235</v>
      </c>
      <c r="AH433" s="16">
        <v>1</v>
      </c>
      <c r="AI433" s="21">
        <v>1</v>
      </c>
      <c r="AJ433" s="16">
        <v>1.8</v>
      </c>
      <c r="AK433" s="17">
        <v>1.8</v>
      </c>
      <c r="AL433" s="22">
        <v>1</v>
      </c>
      <c r="AM433" s="1">
        <v>2</v>
      </c>
      <c r="AN433" s="1">
        <v>2</v>
      </c>
      <c r="AO433" s="1">
        <v>0</v>
      </c>
      <c r="AP433" s="1">
        <v>0</v>
      </c>
      <c r="AQ433" s="17">
        <v>2</v>
      </c>
      <c r="AR433" s="1">
        <v>1</v>
      </c>
      <c r="AS433" s="1">
        <v>1</v>
      </c>
      <c r="AT433" s="17" t="s">
        <v>246</v>
      </c>
      <c r="AU433" s="17">
        <v>1</v>
      </c>
      <c r="AV433" s="17">
        <v>1</v>
      </c>
      <c r="AW433" s="1">
        <v>0</v>
      </c>
      <c r="AX433" s="1">
        <v>1</v>
      </c>
      <c r="AY433" s="1">
        <v>1</v>
      </c>
      <c r="AZ433" s="1">
        <v>1</v>
      </c>
      <c r="BA433" s="1">
        <v>1</v>
      </c>
      <c r="BB433" s="107">
        <v>1</v>
      </c>
      <c r="BC433" s="22">
        <v>0</v>
      </c>
      <c r="BD433" s="22">
        <v>1</v>
      </c>
      <c r="BE433" s="22"/>
      <c r="BF433" s="1">
        <v>1</v>
      </c>
      <c r="BG433" s="1">
        <v>1</v>
      </c>
      <c r="BH433" s="17">
        <v>1</v>
      </c>
      <c r="BI433" s="1">
        <v>0</v>
      </c>
      <c r="BJ433" s="17">
        <v>0</v>
      </c>
      <c r="BK433" s="23">
        <v>2</v>
      </c>
      <c r="BL433" s="1">
        <v>0</v>
      </c>
      <c r="BM433" s="1">
        <v>0</v>
      </c>
      <c r="BN433" s="1">
        <v>1</v>
      </c>
      <c r="BO433" s="1">
        <v>0</v>
      </c>
      <c r="BP433" s="1">
        <v>1</v>
      </c>
      <c r="BQ433" s="1">
        <v>1</v>
      </c>
      <c r="BR433" s="1">
        <v>1210</v>
      </c>
      <c r="BS433" s="1">
        <v>3</v>
      </c>
      <c r="BT433" s="1">
        <v>3</v>
      </c>
      <c r="BU433" s="1">
        <v>4</v>
      </c>
      <c r="BW433" s="1">
        <v>4.38</v>
      </c>
      <c r="BX433" s="1">
        <v>2</v>
      </c>
      <c r="BY433" s="1">
        <v>2</v>
      </c>
      <c r="BZ433" s="1">
        <v>64.1</v>
      </c>
      <c r="CA433" s="1">
        <v>124</v>
      </c>
      <c r="CB433" s="24">
        <v>2</v>
      </c>
      <c r="CC433" s="24">
        <v>70</v>
      </c>
      <c r="CD433" s="48">
        <f t="shared" si="192"/>
        <v>1.4</v>
      </c>
      <c r="CE433" s="48">
        <v>2</v>
      </c>
      <c r="CF433" s="25">
        <v>0</v>
      </c>
      <c r="CG433" s="17">
        <v>0</v>
      </c>
      <c r="CH433" s="17">
        <v>0</v>
      </c>
      <c r="CI433" s="17">
        <v>0</v>
      </c>
      <c r="CJ433" s="17">
        <v>0</v>
      </c>
      <c r="CK433" s="17">
        <v>70</v>
      </c>
      <c r="CL433" s="1">
        <f t="shared" si="200"/>
        <v>1.4</v>
      </c>
      <c r="CM433" s="22">
        <v>13.2</v>
      </c>
      <c r="CN433" s="17">
        <v>1</v>
      </c>
      <c r="CO433" s="1">
        <v>71.3</v>
      </c>
      <c r="CP433" s="17">
        <v>4</v>
      </c>
      <c r="CQ433" s="1">
        <f t="shared" si="191"/>
        <v>7.13</v>
      </c>
      <c r="CR433" s="1">
        <v>1.15</v>
      </c>
      <c r="CS433" s="1">
        <f t="shared" si="193"/>
        <v>11.5</v>
      </c>
      <c r="CT433" s="107">
        <v>1</v>
      </c>
      <c r="CU433" s="22">
        <v>35</v>
      </c>
      <c r="CV433" s="107">
        <v>2</v>
      </c>
      <c r="CW433" s="22">
        <v>14.4</v>
      </c>
      <c r="CX433" s="26">
        <f t="shared" si="182"/>
        <v>1.15836249209525</v>
      </c>
      <c r="CY433" s="27">
        <f t="shared" si="183"/>
        <v>0.764519244782865</v>
      </c>
      <c r="CZ433" s="26">
        <f t="shared" si="184"/>
        <v>2.975</v>
      </c>
      <c r="DA433" s="28">
        <f t="shared" si="185"/>
        <v>-2.21048075521713</v>
      </c>
      <c r="DB433" s="22">
        <v>2</v>
      </c>
      <c r="DC433" s="1">
        <v>1</v>
      </c>
      <c r="DD433" s="17">
        <v>2</v>
      </c>
      <c r="DE433" s="29">
        <f t="shared" si="203"/>
        <v>0</v>
      </c>
      <c r="DF433" s="29">
        <v>0</v>
      </c>
      <c r="DG433" s="1">
        <v>10</v>
      </c>
      <c r="DH433" s="1">
        <f t="shared" si="194"/>
        <v>1</v>
      </c>
      <c r="DI433" s="1">
        <v>30</v>
      </c>
      <c r="DJ433" s="1">
        <f t="shared" si="186"/>
        <v>3</v>
      </c>
      <c r="DK433" s="17">
        <v>2</v>
      </c>
      <c r="DL433" s="1">
        <v>90</v>
      </c>
      <c r="DM433" s="1">
        <v>19</v>
      </c>
      <c r="DN433" s="1">
        <f t="shared" ref="DN433:DN476" si="208">DM433/10</f>
        <v>1.9</v>
      </c>
      <c r="DO433" s="1">
        <v>2525</v>
      </c>
      <c r="DP433" s="1">
        <v>1</v>
      </c>
      <c r="DQ433" s="1">
        <f t="shared" si="202"/>
        <v>2.525</v>
      </c>
      <c r="DR433" s="1">
        <v>67</v>
      </c>
      <c r="DS433" s="25">
        <v>4.1</v>
      </c>
      <c r="DT433" s="1" t="s">
        <v>308</v>
      </c>
      <c r="DU433" s="1">
        <v>2</v>
      </c>
      <c r="DV433" s="1">
        <v>7</v>
      </c>
      <c r="DW433" s="1">
        <v>2</v>
      </c>
      <c r="DX433" s="20">
        <v>6.59</v>
      </c>
      <c r="DY433" s="1">
        <v>81.2</v>
      </c>
      <c r="DZ433" s="30">
        <v>133</v>
      </c>
      <c r="EA433" s="1">
        <v>64</v>
      </c>
      <c r="EB433" s="1">
        <v>13.4</v>
      </c>
      <c r="EC433" s="1">
        <v>69.1</v>
      </c>
      <c r="ED433" s="1">
        <v>1.17</v>
      </c>
      <c r="EE433" s="1">
        <v>37</v>
      </c>
      <c r="EF433" s="1">
        <v>31</v>
      </c>
      <c r="EG433" s="26">
        <f t="shared" si="204"/>
        <v>1.49136169383427</v>
      </c>
      <c r="EH433" s="26">
        <f t="shared" si="205"/>
        <v>0.98429871793062</v>
      </c>
      <c r="EI433" s="1">
        <f t="shared" si="206"/>
        <v>3.145</v>
      </c>
      <c r="EJ433" s="28">
        <f t="shared" si="207"/>
        <v>-2.16070128206938</v>
      </c>
      <c r="EK433" s="22">
        <v>2</v>
      </c>
      <c r="EL433" s="1">
        <v>2</v>
      </c>
      <c r="EM433" s="1">
        <v>63</v>
      </c>
      <c r="EN433" s="1">
        <v>242</v>
      </c>
      <c r="EO433" s="1">
        <v>88</v>
      </c>
      <c r="EP433" s="1">
        <v>22</v>
      </c>
      <c r="EQ433" s="1">
        <v>2878</v>
      </c>
      <c r="ER433" s="25">
        <v>62</v>
      </c>
      <c r="ES433" s="23"/>
      <c r="ET433" s="1">
        <v>0</v>
      </c>
      <c r="EW433" s="30"/>
      <c r="FK433" s="20">
        <v>37.2</v>
      </c>
      <c r="FL433" s="1">
        <v>37</v>
      </c>
      <c r="FN433" s="31">
        <v>0</v>
      </c>
      <c r="FO433" s="32">
        <v>0</v>
      </c>
      <c r="FP433" s="1">
        <v>0</v>
      </c>
      <c r="FQ433" s="1">
        <v>0</v>
      </c>
      <c r="FR433" s="1">
        <v>0</v>
      </c>
      <c r="FS433" s="1">
        <v>0</v>
      </c>
      <c r="FT433" s="1">
        <f t="shared" si="187"/>
        <v>0</v>
      </c>
      <c r="FU433" s="1">
        <v>0</v>
      </c>
      <c r="FV433" s="1">
        <f t="shared" si="188"/>
        <v>0</v>
      </c>
      <c r="FW433" s="1">
        <v>0</v>
      </c>
      <c r="FX433" s="1">
        <v>0</v>
      </c>
      <c r="FY433" s="17">
        <v>0</v>
      </c>
      <c r="FZ433" s="1">
        <v>0</v>
      </c>
      <c r="GB433" s="1">
        <v>0</v>
      </c>
      <c r="GC433" s="1">
        <v>0</v>
      </c>
      <c r="GD433" s="17">
        <v>0</v>
      </c>
      <c r="GE433" s="1">
        <v>0</v>
      </c>
      <c r="GG433" s="1">
        <v>0</v>
      </c>
      <c r="GH433" s="1">
        <v>0</v>
      </c>
      <c r="GI433" s="17">
        <v>0</v>
      </c>
      <c r="GJ433" s="1">
        <v>0</v>
      </c>
      <c r="GK433" s="1">
        <v>0</v>
      </c>
      <c r="GL433" s="1">
        <v>0</v>
      </c>
      <c r="GM433" s="32">
        <v>0</v>
      </c>
      <c r="GN433" s="17">
        <v>0</v>
      </c>
      <c r="GO433" s="17">
        <v>0</v>
      </c>
      <c r="GP433" s="1">
        <v>0</v>
      </c>
      <c r="GQ433" s="1">
        <v>0</v>
      </c>
      <c r="GR433" s="1">
        <v>0</v>
      </c>
      <c r="GS433" s="1">
        <v>0</v>
      </c>
      <c r="GT433" s="32">
        <v>0</v>
      </c>
      <c r="GU433" s="32">
        <v>0</v>
      </c>
      <c r="GV433" s="1">
        <v>0</v>
      </c>
      <c r="GW433" s="1">
        <v>0</v>
      </c>
      <c r="GX433" s="157">
        <v>0</v>
      </c>
      <c r="GY433" s="17">
        <v>0</v>
      </c>
      <c r="GZ433" s="17">
        <v>0</v>
      </c>
      <c r="HA433" s="25">
        <v>0</v>
      </c>
      <c r="HB433" s="1">
        <v>0</v>
      </c>
      <c r="HC433" s="17">
        <v>0</v>
      </c>
      <c r="HD433" s="170">
        <v>0</v>
      </c>
      <c r="HE433" s="17">
        <v>0</v>
      </c>
      <c r="HF433" s="17">
        <v>0</v>
      </c>
      <c r="HG433" s="17">
        <v>0</v>
      </c>
      <c r="HH433" s="17">
        <v>0</v>
      </c>
      <c r="HI433" s="17">
        <v>0</v>
      </c>
      <c r="HL433" s="1">
        <v>0</v>
      </c>
      <c r="HM433" s="1">
        <v>0</v>
      </c>
      <c r="HN433" s="1">
        <v>0</v>
      </c>
      <c r="HO433" s="1">
        <v>0</v>
      </c>
      <c r="HP433" s="1">
        <v>0</v>
      </c>
      <c r="HQ433" s="1">
        <v>0</v>
      </c>
      <c r="HR433" s="32">
        <v>0</v>
      </c>
      <c r="HS433" s="1">
        <v>0</v>
      </c>
      <c r="HT433" s="32">
        <v>0</v>
      </c>
      <c r="HU433" s="32">
        <v>0</v>
      </c>
      <c r="HW433" s="32">
        <v>0</v>
      </c>
      <c r="HX433" s="32">
        <v>0</v>
      </c>
      <c r="HY433" s="1">
        <f t="shared" si="189"/>
        <v>0</v>
      </c>
      <c r="HZ433" s="1">
        <v>0</v>
      </c>
      <c r="IA433" s="1">
        <f t="shared" si="190"/>
        <v>0</v>
      </c>
      <c r="IB433" s="1">
        <v>0</v>
      </c>
      <c r="IC433" s="1">
        <v>0</v>
      </c>
      <c r="ID433" s="23">
        <v>0</v>
      </c>
      <c r="IE433" s="23"/>
      <c r="IF433" s="23"/>
      <c r="IG433" s="36">
        <v>2</v>
      </c>
      <c r="IH433" s="37" t="s">
        <v>242</v>
      </c>
      <c r="II433" s="179">
        <v>0</v>
      </c>
      <c r="IJ433" s="1" t="s">
        <v>1685</v>
      </c>
      <c r="IK433" s="1" t="s">
        <v>1270</v>
      </c>
      <c r="IL433" s="38"/>
      <c r="JE433" s="23"/>
      <c r="JI433" s="38"/>
      <c r="JN433" s="23"/>
    </row>
    <row r="434" s="1" customFormat="1" ht="30" spans="1:274">
      <c r="A434" s="46">
        <v>256</v>
      </c>
      <c r="B434" s="17">
        <v>3001161479</v>
      </c>
      <c r="C434" s="1" t="s">
        <v>1686</v>
      </c>
      <c r="E434" s="49">
        <v>3</v>
      </c>
      <c r="F434" s="49">
        <v>2</v>
      </c>
      <c r="G434" s="17">
        <v>3</v>
      </c>
      <c r="H434" s="1">
        <v>1</v>
      </c>
      <c r="I434" s="71">
        <v>69.3600431882158</v>
      </c>
      <c r="J434" s="47">
        <v>2</v>
      </c>
      <c r="K434" s="68">
        <f t="shared" si="181"/>
        <v>6.93600431882158</v>
      </c>
      <c r="L434" s="49">
        <v>4</v>
      </c>
      <c r="M434" s="78">
        <v>17411</v>
      </c>
      <c r="N434" s="1">
        <v>0</v>
      </c>
      <c r="O434" s="1">
        <v>0</v>
      </c>
      <c r="P434" s="1">
        <v>0</v>
      </c>
      <c r="Q434" s="1">
        <v>3</v>
      </c>
      <c r="R434" s="1">
        <v>1</v>
      </c>
      <c r="S434" s="19">
        <v>429</v>
      </c>
      <c r="T434" s="83">
        <v>432</v>
      </c>
      <c r="U434" s="1">
        <v>1</v>
      </c>
      <c r="V434" s="1">
        <v>1</v>
      </c>
      <c r="W434" s="1">
        <v>1</v>
      </c>
      <c r="X434" s="1">
        <v>1</v>
      </c>
      <c r="Z434" s="88">
        <v>42745</v>
      </c>
      <c r="AA434" s="17">
        <v>92</v>
      </c>
      <c r="AB434" s="17">
        <v>0</v>
      </c>
      <c r="AC434" s="1">
        <v>21.55</v>
      </c>
      <c r="AD434" s="17">
        <v>1</v>
      </c>
      <c r="AE434" s="20" t="s">
        <v>298</v>
      </c>
      <c r="AF434" s="16"/>
      <c r="AG434" s="16" t="s">
        <v>235</v>
      </c>
      <c r="AH434" s="16">
        <v>1</v>
      </c>
      <c r="AI434" s="21">
        <v>1</v>
      </c>
      <c r="AJ434" s="16">
        <v>2.5</v>
      </c>
      <c r="AK434" s="17">
        <v>2.5</v>
      </c>
      <c r="AL434" s="107">
        <v>2</v>
      </c>
      <c r="AM434" s="1">
        <v>2</v>
      </c>
      <c r="AN434" s="1">
        <v>2</v>
      </c>
      <c r="AO434" s="1">
        <v>0</v>
      </c>
      <c r="AP434" s="1">
        <v>0</v>
      </c>
      <c r="AQ434" s="17">
        <v>2</v>
      </c>
      <c r="AR434" s="1">
        <v>1</v>
      </c>
      <c r="AS434" s="1">
        <v>1</v>
      </c>
      <c r="AT434" s="17" t="s">
        <v>246</v>
      </c>
      <c r="AU434" s="17">
        <v>1</v>
      </c>
      <c r="AV434" s="17">
        <v>1</v>
      </c>
      <c r="AW434" s="1">
        <v>0</v>
      </c>
      <c r="AX434" s="1">
        <v>1</v>
      </c>
      <c r="AY434" s="66">
        <v>1</v>
      </c>
      <c r="AZ434" s="3">
        <v>0.5</v>
      </c>
      <c r="BA434" s="1">
        <v>0.5</v>
      </c>
      <c r="BB434" s="22">
        <v>1</v>
      </c>
      <c r="BC434" s="22">
        <v>0</v>
      </c>
      <c r="BD434" s="22">
        <v>1</v>
      </c>
      <c r="BE434" s="22"/>
      <c r="BF434" s="1">
        <v>0</v>
      </c>
      <c r="BG434" s="1">
        <v>1</v>
      </c>
      <c r="BH434" s="17">
        <v>1</v>
      </c>
      <c r="BI434" s="1">
        <v>0</v>
      </c>
      <c r="BJ434" s="17">
        <v>0</v>
      </c>
      <c r="BK434" s="23">
        <v>2</v>
      </c>
      <c r="BL434" s="1">
        <v>0</v>
      </c>
      <c r="BM434" s="1">
        <v>0</v>
      </c>
      <c r="BN434" s="1">
        <v>0</v>
      </c>
      <c r="BO434" s="1">
        <v>0</v>
      </c>
      <c r="BP434" s="1">
        <v>3</v>
      </c>
      <c r="BQ434" s="1">
        <v>3</v>
      </c>
      <c r="BR434" s="1">
        <v>6.35</v>
      </c>
      <c r="BS434" s="1">
        <v>1</v>
      </c>
      <c r="BT434" s="1">
        <v>2</v>
      </c>
      <c r="BU434" s="1">
        <v>2</v>
      </c>
      <c r="BW434" s="1">
        <v>4.01</v>
      </c>
      <c r="BX434" s="1">
        <v>2</v>
      </c>
      <c r="BY434" s="1">
        <v>2</v>
      </c>
      <c r="BZ434" s="1">
        <v>39.5</v>
      </c>
      <c r="CA434" s="1">
        <v>127</v>
      </c>
      <c r="CB434" s="24">
        <v>2</v>
      </c>
      <c r="CC434" s="24">
        <v>92</v>
      </c>
      <c r="CD434" s="48">
        <f t="shared" si="192"/>
        <v>1.84</v>
      </c>
      <c r="CE434" s="48">
        <v>2</v>
      </c>
      <c r="CF434" s="25">
        <v>0</v>
      </c>
      <c r="CG434" s="17">
        <v>0</v>
      </c>
      <c r="CH434" s="17">
        <v>0</v>
      </c>
      <c r="CI434" s="17">
        <v>0</v>
      </c>
      <c r="CJ434" s="17">
        <v>0</v>
      </c>
      <c r="CK434" s="17">
        <v>92</v>
      </c>
      <c r="CL434" s="1">
        <f t="shared" si="200"/>
        <v>1.84</v>
      </c>
      <c r="CM434" s="22">
        <v>12.2</v>
      </c>
      <c r="CN434" s="17">
        <v>1</v>
      </c>
      <c r="CO434" s="1">
        <v>85.6</v>
      </c>
      <c r="CP434" s="17">
        <v>5</v>
      </c>
      <c r="CQ434" s="1">
        <f t="shared" si="191"/>
        <v>8.56</v>
      </c>
      <c r="CR434" s="1">
        <v>1.06</v>
      </c>
      <c r="CS434" s="1">
        <f t="shared" si="193"/>
        <v>10.6</v>
      </c>
      <c r="CT434" s="107">
        <v>1</v>
      </c>
      <c r="CU434" s="22">
        <v>33</v>
      </c>
      <c r="CV434" s="22">
        <v>1</v>
      </c>
      <c r="CW434" s="22">
        <v>18.6</v>
      </c>
      <c r="CX434" s="26">
        <f t="shared" si="182"/>
        <v>1.26951294421792</v>
      </c>
      <c r="CY434" s="27">
        <f t="shared" si="183"/>
        <v>0.837878543183825</v>
      </c>
      <c r="CZ434" s="26">
        <f t="shared" si="184"/>
        <v>2.805</v>
      </c>
      <c r="DA434" s="28">
        <f t="shared" si="185"/>
        <v>-1.96712145681618</v>
      </c>
      <c r="DB434" s="22">
        <v>2</v>
      </c>
      <c r="DC434" s="1">
        <v>1</v>
      </c>
      <c r="DD434" s="17">
        <v>2</v>
      </c>
      <c r="DE434" s="29">
        <f t="shared" si="203"/>
        <v>0</v>
      </c>
      <c r="DF434" s="29">
        <v>0</v>
      </c>
      <c r="DG434" s="1">
        <v>34</v>
      </c>
      <c r="DH434" s="1">
        <f t="shared" si="194"/>
        <v>3.4</v>
      </c>
      <c r="DI434" s="1">
        <v>55</v>
      </c>
      <c r="DJ434" s="1">
        <f t="shared" si="186"/>
        <v>5.5</v>
      </c>
      <c r="DK434" s="1">
        <v>3</v>
      </c>
      <c r="DL434" s="1">
        <v>117</v>
      </c>
      <c r="DM434" s="1">
        <v>193</v>
      </c>
      <c r="DN434" s="1">
        <f t="shared" si="208"/>
        <v>19.3</v>
      </c>
      <c r="DO434" s="1">
        <v>3829</v>
      </c>
      <c r="DP434" s="1">
        <v>1</v>
      </c>
      <c r="DQ434" s="1">
        <f t="shared" si="202"/>
        <v>3.829</v>
      </c>
      <c r="DR434" s="1">
        <v>70</v>
      </c>
      <c r="DS434" s="25">
        <v>4.9</v>
      </c>
      <c r="DT434" s="1" t="s">
        <v>308</v>
      </c>
      <c r="DU434" s="1">
        <v>2</v>
      </c>
      <c r="DV434" s="1">
        <v>7</v>
      </c>
      <c r="DW434" s="1">
        <v>2</v>
      </c>
      <c r="DX434" s="20">
        <v>7.46</v>
      </c>
      <c r="DY434" s="1">
        <v>65.5</v>
      </c>
      <c r="DZ434" s="30">
        <v>117</v>
      </c>
      <c r="EA434" s="1">
        <v>82</v>
      </c>
      <c r="EE434" s="1">
        <v>30</v>
      </c>
      <c r="EF434" s="1">
        <v>26.1</v>
      </c>
      <c r="EG434" s="26">
        <f t="shared" si="204"/>
        <v>1.41664050733828</v>
      </c>
      <c r="EH434" s="26">
        <f t="shared" si="205"/>
        <v>0.934982734843266</v>
      </c>
      <c r="EI434" s="1">
        <f t="shared" si="206"/>
        <v>2.55</v>
      </c>
      <c r="EJ434" s="28">
        <f t="shared" si="207"/>
        <v>-1.61501726515673</v>
      </c>
      <c r="EK434" s="22">
        <v>2</v>
      </c>
      <c r="EL434" s="1">
        <v>2</v>
      </c>
      <c r="EM434" s="1">
        <v>92</v>
      </c>
      <c r="EN434" s="1">
        <v>255</v>
      </c>
      <c r="EO434" s="1">
        <v>97</v>
      </c>
      <c r="EP434" s="1">
        <v>126</v>
      </c>
      <c r="EQ434" s="1">
        <v>3072</v>
      </c>
      <c r="ER434" s="25">
        <v>70</v>
      </c>
      <c r="ES434" s="23"/>
      <c r="ET434" s="1">
        <v>0</v>
      </c>
      <c r="EW434" s="30"/>
      <c r="FK434" s="20">
        <v>37.2</v>
      </c>
      <c r="FL434" s="1">
        <v>37.2</v>
      </c>
      <c r="FN434" s="31">
        <v>0</v>
      </c>
      <c r="FO434" s="32">
        <v>0</v>
      </c>
      <c r="FP434" s="1">
        <v>0</v>
      </c>
      <c r="FQ434" s="1">
        <v>0</v>
      </c>
      <c r="FR434" s="1">
        <v>0</v>
      </c>
      <c r="FS434" s="1">
        <v>0</v>
      </c>
      <c r="FT434" s="1">
        <f t="shared" si="187"/>
        <v>0</v>
      </c>
      <c r="FU434" s="1">
        <v>0</v>
      </c>
      <c r="FV434" s="1">
        <f t="shared" si="188"/>
        <v>0</v>
      </c>
      <c r="FW434" s="1">
        <v>0</v>
      </c>
      <c r="FX434" s="1">
        <v>0</v>
      </c>
      <c r="FY434" s="17">
        <v>0</v>
      </c>
      <c r="FZ434" s="1">
        <v>0</v>
      </c>
      <c r="GB434" s="1">
        <v>0</v>
      </c>
      <c r="GC434" s="1">
        <v>0</v>
      </c>
      <c r="GD434" s="17">
        <v>0</v>
      </c>
      <c r="GE434" s="1">
        <v>0</v>
      </c>
      <c r="GG434" s="1">
        <v>0</v>
      </c>
      <c r="GH434" s="1">
        <v>1</v>
      </c>
      <c r="GI434" s="17">
        <v>0</v>
      </c>
      <c r="GJ434" s="1">
        <v>0</v>
      </c>
      <c r="GK434" s="1" t="s">
        <v>1687</v>
      </c>
      <c r="GL434" s="1">
        <v>1</v>
      </c>
      <c r="GM434" s="32">
        <v>0</v>
      </c>
      <c r="GN434" s="17">
        <v>0</v>
      </c>
      <c r="GO434" s="17">
        <v>0</v>
      </c>
      <c r="GP434" s="1">
        <v>0</v>
      </c>
      <c r="GQ434" s="1">
        <v>0</v>
      </c>
      <c r="GR434" s="1">
        <v>0</v>
      </c>
      <c r="GS434" s="1">
        <v>0</v>
      </c>
      <c r="GT434" s="32">
        <v>0</v>
      </c>
      <c r="GU434" s="32">
        <v>0</v>
      </c>
      <c r="GV434" s="1">
        <v>0</v>
      </c>
      <c r="GW434" s="1">
        <v>0</v>
      </c>
      <c r="GX434" s="157">
        <v>0</v>
      </c>
      <c r="GY434" s="17">
        <v>0</v>
      </c>
      <c r="GZ434" s="17">
        <v>0</v>
      </c>
      <c r="HA434" s="25">
        <v>0</v>
      </c>
      <c r="HB434" s="1">
        <v>0</v>
      </c>
      <c r="HC434" s="17">
        <v>0</v>
      </c>
      <c r="HD434" s="170">
        <v>0</v>
      </c>
      <c r="HE434" s="17">
        <v>0</v>
      </c>
      <c r="HF434" s="17">
        <v>0</v>
      </c>
      <c r="HG434" s="17">
        <v>0</v>
      </c>
      <c r="HH434" s="17">
        <v>0</v>
      </c>
      <c r="HI434" s="17">
        <v>0</v>
      </c>
      <c r="HL434" s="1">
        <v>0</v>
      </c>
      <c r="HM434" s="1">
        <v>0</v>
      </c>
      <c r="HN434" s="1">
        <v>0</v>
      </c>
      <c r="HO434" s="1">
        <v>0</v>
      </c>
      <c r="HP434" s="1">
        <v>0</v>
      </c>
      <c r="HQ434" s="1">
        <v>0</v>
      </c>
      <c r="HR434" s="32">
        <v>0</v>
      </c>
      <c r="HS434" s="1">
        <v>0</v>
      </c>
      <c r="HT434" s="32">
        <v>0</v>
      </c>
      <c r="HU434" s="32">
        <v>0</v>
      </c>
      <c r="HW434" s="32">
        <v>0</v>
      </c>
      <c r="HX434" s="32">
        <v>0</v>
      </c>
      <c r="HY434" s="1">
        <f t="shared" si="189"/>
        <v>0</v>
      </c>
      <c r="HZ434" s="1">
        <v>0</v>
      </c>
      <c r="IA434" s="1">
        <f t="shared" si="190"/>
        <v>0</v>
      </c>
      <c r="IB434" s="1">
        <v>0</v>
      </c>
      <c r="IC434" s="1">
        <v>0</v>
      </c>
      <c r="ID434" s="23">
        <v>0</v>
      </c>
      <c r="IE434" s="23"/>
      <c r="IF434" s="23"/>
      <c r="IG434" s="36">
        <v>2</v>
      </c>
      <c r="IH434" s="37" t="s">
        <v>242</v>
      </c>
      <c r="II434" s="179">
        <v>0</v>
      </c>
      <c r="IJ434" s="1" t="s">
        <v>1688</v>
      </c>
      <c r="IK434" s="1" t="s">
        <v>418</v>
      </c>
      <c r="IL434" s="38" t="s">
        <v>242</v>
      </c>
      <c r="IM434" s="1">
        <v>0</v>
      </c>
      <c r="IN434" s="1">
        <v>0</v>
      </c>
      <c r="IO434" s="1">
        <v>3.64</v>
      </c>
      <c r="IP434" s="1">
        <v>0.182</v>
      </c>
      <c r="IQ434" s="1">
        <v>3.73</v>
      </c>
      <c r="IR434" s="1">
        <v>43.54</v>
      </c>
      <c r="IS434" s="1">
        <v>135</v>
      </c>
      <c r="IT434" s="1">
        <v>91</v>
      </c>
      <c r="IU434" s="1">
        <v>12.1</v>
      </c>
      <c r="IV434" s="1">
        <v>78.8</v>
      </c>
      <c r="IW434" s="1">
        <v>1.05</v>
      </c>
      <c r="IX434" s="1">
        <v>27</v>
      </c>
      <c r="IY434" s="1">
        <v>18.9</v>
      </c>
      <c r="IZ434" s="1">
        <v>24</v>
      </c>
      <c r="JA434" s="1">
        <v>43</v>
      </c>
      <c r="JB434" s="1">
        <v>118</v>
      </c>
      <c r="JC434" s="25">
        <v>73</v>
      </c>
      <c r="JD434" s="1">
        <v>3211</v>
      </c>
      <c r="JE434" s="23">
        <v>79</v>
      </c>
      <c r="JI434" s="38" t="s">
        <v>242</v>
      </c>
      <c r="JN434" s="23"/>
    </row>
    <row r="435" s="1" customFormat="1" ht="30" spans="1:274">
      <c r="A435" s="46">
        <v>257</v>
      </c>
      <c r="B435" s="17">
        <v>3001176211</v>
      </c>
      <c r="C435" s="1" t="s">
        <v>1689</v>
      </c>
      <c r="E435" s="49">
        <v>3</v>
      </c>
      <c r="F435" s="49">
        <v>2</v>
      </c>
      <c r="G435" s="17">
        <v>3</v>
      </c>
      <c r="H435" s="1">
        <v>1</v>
      </c>
      <c r="I435" s="71">
        <v>58.2833675564682</v>
      </c>
      <c r="J435" s="47">
        <v>1</v>
      </c>
      <c r="K435" s="68">
        <f t="shared" si="181"/>
        <v>5.82833675564682</v>
      </c>
      <c r="L435" s="49">
        <v>3</v>
      </c>
      <c r="M435" s="78">
        <v>21459</v>
      </c>
      <c r="N435" s="1">
        <v>1</v>
      </c>
      <c r="O435" s="1">
        <v>1</v>
      </c>
      <c r="P435" s="1">
        <v>1</v>
      </c>
      <c r="Q435" s="1">
        <v>0</v>
      </c>
      <c r="R435" s="1">
        <v>0</v>
      </c>
      <c r="S435" s="19">
        <v>430</v>
      </c>
      <c r="T435" s="83">
        <v>433</v>
      </c>
      <c r="U435" s="1">
        <v>1</v>
      </c>
      <c r="V435" s="1">
        <v>1</v>
      </c>
      <c r="W435" s="1">
        <v>1</v>
      </c>
      <c r="X435" s="1">
        <v>1</v>
      </c>
      <c r="Z435" s="88">
        <v>42747</v>
      </c>
      <c r="AA435" s="17">
        <v>120</v>
      </c>
      <c r="AB435" s="17" t="s">
        <v>1690</v>
      </c>
      <c r="AC435" s="1">
        <v>21.63</v>
      </c>
      <c r="AD435" s="17">
        <v>1</v>
      </c>
      <c r="AE435" s="20" t="s">
        <v>588</v>
      </c>
      <c r="AF435" s="16"/>
      <c r="AG435" s="16" t="s">
        <v>235</v>
      </c>
      <c r="AH435" s="16">
        <v>1</v>
      </c>
      <c r="AI435" s="21">
        <v>1</v>
      </c>
      <c r="AJ435" s="16">
        <v>1.9</v>
      </c>
      <c r="AK435" s="17">
        <v>1.9</v>
      </c>
      <c r="AL435" s="22">
        <v>1</v>
      </c>
      <c r="AM435" s="1">
        <v>1</v>
      </c>
      <c r="AN435" s="1">
        <v>1</v>
      </c>
      <c r="AO435" s="1">
        <v>0</v>
      </c>
      <c r="AP435" s="1">
        <v>0</v>
      </c>
      <c r="AQ435" s="17">
        <v>1</v>
      </c>
      <c r="AR435" s="1">
        <v>1</v>
      </c>
      <c r="AS435" s="1">
        <v>1</v>
      </c>
      <c r="AT435" s="17">
        <v>0</v>
      </c>
      <c r="AU435" s="17">
        <v>0</v>
      </c>
      <c r="AV435" s="17">
        <v>0</v>
      </c>
      <c r="AW435" s="1">
        <v>0</v>
      </c>
      <c r="AX435" s="1">
        <v>1</v>
      </c>
      <c r="AY435" s="1">
        <v>1</v>
      </c>
      <c r="AZ435" s="1">
        <v>1</v>
      </c>
      <c r="BA435" s="1">
        <v>1</v>
      </c>
      <c r="BB435" s="107">
        <v>1</v>
      </c>
      <c r="BC435" s="22">
        <v>0</v>
      </c>
      <c r="BD435" s="22">
        <v>0</v>
      </c>
      <c r="BE435" s="22"/>
      <c r="BF435" s="1">
        <v>0</v>
      </c>
      <c r="BG435" s="1">
        <v>1</v>
      </c>
      <c r="BH435" s="17">
        <v>1</v>
      </c>
      <c r="BI435" s="1">
        <v>0</v>
      </c>
      <c r="BJ435" s="17">
        <v>0</v>
      </c>
      <c r="BK435" s="23">
        <v>1</v>
      </c>
      <c r="BL435" s="1">
        <v>1</v>
      </c>
      <c r="BM435" s="1">
        <v>0</v>
      </c>
      <c r="BN435" s="1">
        <v>0</v>
      </c>
      <c r="BO435" s="1">
        <v>0</v>
      </c>
      <c r="BP435" s="1">
        <v>2</v>
      </c>
      <c r="BQ435" s="1">
        <v>2</v>
      </c>
      <c r="BR435" s="1">
        <v>7.46</v>
      </c>
      <c r="BS435" s="1">
        <v>1</v>
      </c>
      <c r="BT435" s="1">
        <v>2</v>
      </c>
      <c r="BU435" s="1">
        <v>2</v>
      </c>
      <c r="BW435" s="1">
        <v>5.34</v>
      </c>
      <c r="BX435" s="1">
        <v>2</v>
      </c>
      <c r="BY435" s="66">
        <v>3</v>
      </c>
      <c r="BZ435" s="1">
        <v>56.4</v>
      </c>
      <c r="CA435" s="1">
        <v>133</v>
      </c>
      <c r="CB435" s="24">
        <v>2</v>
      </c>
      <c r="CC435" s="24">
        <v>120</v>
      </c>
      <c r="CD435" s="48">
        <f t="shared" si="192"/>
        <v>2.4</v>
      </c>
      <c r="CE435" s="48">
        <v>3</v>
      </c>
      <c r="CF435" s="25">
        <v>0</v>
      </c>
      <c r="CG435" s="17">
        <v>0</v>
      </c>
      <c r="CH435" s="17">
        <v>0</v>
      </c>
      <c r="CI435" s="17">
        <v>0</v>
      </c>
      <c r="CJ435" s="17">
        <v>0</v>
      </c>
      <c r="CK435" s="17">
        <v>120</v>
      </c>
      <c r="CL435" s="1">
        <f t="shared" si="200"/>
        <v>2.4</v>
      </c>
      <c r="CM435" s="22">
        <v>12.4</v>
      </c>
      <c r="CN435" s="17">
        <v>1</v>
      </c>
      <c r="CO435" s="1">
        <v>82.2</v>
      </c>
      <c r="CP435" s="17">
        <v>5</v>
      </c>
      <c r="CQ435" s="1">
        <f t="shared" si="191"/>
        <v>8.22</v>
      </c>
      <c r="CR435" s="1">
        <v>1.08</v>
      </c>
      <c r="CS435" s="1">
        <f t="shared" si="193"/>
        <v>10.8</v>
      </c>
      <c r="CT435" s="107">
        <v>1</v>
      </c>
      <c r="CU435" s="22">
        <v>35</v>
      </c>
      <c r="CV435" s="107">
        <v>2</v>
      </c>
      <c r="CW435" s="22">
        <v>7.3</v>
      </c>
      <c r="CX435" s="26">
        <f t="shared" si="182"/>
        <v>0.863322860120456</v>
      </c>
      <c r="CY435" s="27">
        <f t="shared" si="183"/>
        <v>0.569793087679501</v>
      </c>
      <c r="CZ435" s="26">
        <f t="shared" si="184"/>
        <v>2.975</v>
      </c>
      <c r="DA435" s="28">
        <f t="shared" si="185"/>
        <v>-2.4052069123205</v>
      </c>
      <c r="DB435" s="22">
        <v>2</v>
      </c>
      <c r="DC435" s="1">
        <v>1</v>
      </c>
      <c r="DD435" s="17">
        <v>2</v>
      </c>
      <c r="DE435" s="29">
        <f t="shared" si="203"/>
        <v>0</v>
      </c>
      <c r="DF435" s="29">
        <v>0</v>
      </c>
      <c r="DG435" s="1">
        <v>15</v>
      </c>
      <c r="DH435" s="1">
        <f t="shared" si="194"/>
        <v>1.5</v>
      </c>
      <c r="DI435" s="1">
        <v>16</v>
      </c>
      <c r="DJ435" s="1">
        <f t="shared" si="186"/>
        <v>1.6</v>
      </c>
      <c r="DK435" s="17">
        <v>1</v>
      </c>
      <c r="DL435" s="1">
        <v>67</v>
      </c>
      <c r="DM435" s="1">
        <v>35</v>
      </c>
      <c r="DN435" s="1">
        <f t="shared" si="208"/>
        <v>3.5</v>
      </c>
      <c r="DO435" s="1">
        <v>5064</v>
      </c>
      <c r="DP435" s="1">
        <v>2</v>
      </c>
      <c r="DQ435" s="1">
        <f t="shared" si="202"/>
        <v>5.064</v>
      </c>
      <c r="DR435" s="1">
        <v>65</v>
      </c>
      <c r="DS435" s="25">
        <v>10.5</v>
      </c>
      <c r="DT435" s="1" t="s">
        <v>260</v>
      </c>
      <c r="DU435" s="1">
        <v>1</v>
      </c>
      <c r="DV435" s="1">
        <v>6</v>
      </c>
      <c r="DW435" s="1">
        <v>1</v>
      </c>
      <c r="DX435" s="20">
        <v>8.55</v>
      </c>
      <c r="DY435" s="1">
        <v>77.4</v>
      </c>
      <c r="DZ435" s="30">
        <v>142</v>
      </c>
      <c r="EA435" s="1">
        <v>126</v>
      </c>
      <c r="EB435" s="1">
        <v>12.3</v>
      </c>
      <c r="EC435" s="1">
        <v>83.9</v>
      </c>
      <c r="ED435" s="1">
        <v>1.07</v>
      </c>
      <c r="EE435" s="1">
        <v>38</v>
      </c>
      <c r="EF435" s="1">
        <v>16.2</v>
      </c>
      <c r="EG435" s="26">
        <f t="shared" si="204"/>
        <v>1.20951501454263</v>
      </c>
      <c r="EH435" s="26">
        <f t="shared" si="205"/>
        <v>0.798279909598136</v>
      </c>
      <c r="EI435" s="1">
        <f t="shared" si="206"/>
        <v>3.23</v>
      </c>
      <c r="EJ435" s="28">
        <f t="shared" si="207"/>
        <v>-2.43172009040186</v>
      </c>
      <c r="EK435" s="22">
        <v>2</v>
      </c>
      <c r="EL435" s="1">
        <v>2</v>
      </c>
      <c r="EM435" s="1">
        <v>53</v>
      </c>
      <c r="EN435" s="1">
        <v>80</v>
      </c>
      <c r="EO435" s="1">
        <v>84</v>
      </c>
      <c r="EP435" s="1">
        <v>64</v>
      </c>
      <c r="EQ435" s="1">
        <v>6024</v>
      </c>
      <c r="ER435" s="25">
        <v>69</v>
      </c>
      <c r="ES435" s="23"/>
      <c r="ET435" s="1">
        <v>0</v>
      </c>
      <c r="EW435" s="30"/>
      <c r="FK435" s="20">
        <v>36.7</v>
      </c>
      <c r="FL435" s="1">
        <v>36.3</v>
      </c>
      <c r="FN435" s="31">
        <v>0</v>
      </c>
      <c r="FO435" s="32">
        <v>0</v>
      </c>
      <c r="FP435" s="1">
        <v>0</v>
      </c>
      <c r="FQ435" s="1">
        <v>0</v>
      </c>
      <c r="FR435" s="1">
        <v>0</v>
      </c>
      <c r="FS435" s="1">
        <v>0</v>
      </c>
      <c r="FT435" s="1">
        <f t="shared" si="187"/>
        <v>0</v>
      </c>
      <c r="FU435" s="1">
        <v>0</v>
      </c>
      <c r="FV435" s="1">
        <f t="shared" si="188"/>
        <v>0</v>
      </c>
      <c r="FW435" s="1">
        <v>0</v>
      </c>
      <c r="FX435" s="1">
        <v>0</v>
      </c>
      <c r="FY435" s="17">
        <v>0</v>
      </c>
      <c r="FZ435" s="1">
        <v>0</v>
      </c>
      <c r="GB435" s="1">
        <v>0</v>
      </c>
      <c r="GC435" s="1">
        <v>0</v>
      </c>
      <c r="GD435" s="17">
        <v>0</v>
      </c>
      <c r="GE435" s="1">
        <v>0</v>
      </c>
      <c r="GG435" s="1">
        <v>0</v>
      </c>
      <c r="GH435" s="1">
        <v>0</v>
      </c>
      <c r="GI435" s="17">
        <v>0</v>
      </c>
      <c r="GJ435" s="1">
        <v>0</v>
      </c>
      <c r="GK435" s="1">
        <v>0</v>
      </c>
      <c r="GL435" s="1">
        <v>0</v>
      </c>
      <c r="GM435" s="32">
        <v>0</v>
      </c>
      <c r="GN435" s="17">
        <v>0</v>
      </c>
      <c r="GO435" s="17">
        <v>0</v>
      </c>
      <c r="GP435" s="1">
        <v>0</v>
      </c>
      <c r="GQ435" s="1">
        <v>0</v>
      </c>
      <c r="GR435" s="1">
        <v>0</v>
      </c>
      <c r="GS435" s="1">
        <v>0</v>
      </c>
      <c r="GT435" s="32">
        <v>0</v>
      </c>
      <c r="GU435" s="32">
        <v>0</v>
      </c>
      <c r="GV435" s="1">
        <v>0</v>
      </c>
      <c r="GW435" s="1">
        <v>0</v>
      </c>
      <c r="GX435" s="157">
        <v>0</v>
      </c>
      <c r="GY435" s="17">
        <v>0</v>
      </c>
      <c r="GZ435" s="17">
        <v>0</v>
      </c>
      <c r="HA435" s="25">
        <v>0</v>
      </c>
      <c r="HB435" s="1">
        <v>0</v>
      </c>
      <c r="HC435" s="17">
        <v>0</v>
      </c>
      <c r="HD435" s="170">
        <v>0</v>
      </c>
      <c r="HE435" s="17">
        <v>0</v>
      </c>
      <c r="HF435" s="17">
        <v>0</v>
      </c>
      <c r="HG435" s="17">
        <v>0</v>
      </c>
      <c r="HH435" s="17">
        <v>0</v>
      </c>
      <c r="HI435" s="17">
        <v>0</v>
      </c>
      <c r="HL435" s="1">
        <v>0</v>
      </c>
      <c r="HM435" s="1">
        <v>0</v>
      </c>
      <c r="HN435" s="1">
        <v>0</v>
      </c>
      <c r="HO435" s="1">
        <v>0</v>
      </c>
      <c r="HP435" s="1">
        <v>0</v>
      </c>
      <c r="HQ435" s="1">
        <v>0</v>
      </c>
      <c r="HR435" s="32">
        <v>0</v>
      </c>
      <c r="HS435" s="1">
        <v>0</v>
      </c>
      <c r="HT435" s="32">
        <v>0</v>
      </c>
      <c r="HU435" s="32">
        <v>0</v>
      </c>
      <c r="HW435" s="32">
        <v>0</v>
      </c>
      <c r="HX435" s="32">
        <v>0</v>
      </c>
      <c r="HY435" s="1">
        <f t="shared" si="189"/>
        <v>0</v>
      </c>
      <c r="HZ435" s="1">
        <v>0</v>
      </c>
      <c r="IA435" s="1">
        <f t="shared" si="190"/>
        <v>0</v>
      </c>
      <c r="IB435" s="1">
        <v>0</v>
      </c>
      <c r="IC435" s="1">
        <v>0</v>
      </c>
      <c r="ID435" s="23" t="s">
        <v>1691</v>
      </c>
      <c r="IE435" s="23"/>
      <c r="IF435" s="23"/>
      <c r="IG435" s="36">
        <v>1</v>
      </c>
      <c r="IH435" s="37" t="s">
        <v>242</v>
      </c>
      <c r="II435" s="179">
        <v>0</v>
      </c>
      <c r="IJ435" s="1" t="s">
        <v>1692</v>
      </c>
      <c r="IK435" s="1" t="s">
        <v>439</v>
      </c>
      <c r="IL435" s="38" t="s">
        <v>242</v>
      </c>
      <c r="JE435" s="23"/>
      <c r="JI435" s="38" t="s">
        <v>242</v>
      </c>
      <c r="JN435" s="23"/>
    </row>
    <row r="436" s="3" customFormat="1" spans="1:274">
      <c r="A436" s="67"/>
      <c r="B436" s="66"/>
      <c r="C436" s="66"/>
      <c r="E436" s="54">
        <v>3</v>
      </c>
      <c r="F436" s="49">
        <v>2</v>
      </c>
      <c r="G436" s="66">
        <v>3</v>
      </c>
      <c r="H436" s="66">
        <v>1</v>
      </c>
      <c r="I436" s="71">
        <v>60.2586884521969</v>
      </c>
      <c r="J436" s="47">
        <v>2</v>
      </c>
      <c r="K436" s="68">
        <f t="shared" si="181"/>
        <v>6.02586884521969</v>
      </c>
      <c r="L436" s="49">
        <v>4</v>
      </c>
      <c r="M436" s="79">
        <v>21459</v>
      </c>
      <c r="N436" s="66">
        <v>1</v>
      </c>
      <c r="O436" s="66">
        <v>1</v>
      </c>
      <c r="P436" s="66">
        <v>1</v>
      </c>
      <c r="Q436" s="66">
        <v>0</v>
      </c>
      <c r="R436" s="1">
        <v>0</v>
      </c>
      <c r="S436" s="19">
        <v>431</v>
      </c>
      <c r="T436" s="83">
        <v>434</v>
      </c>
      <c r="U436" s="3">
        <v>2</v>
      </c>
      <c r="V436" s="3">
        <v>2</v>
      </c>
      <c r="W436" s="1">
        <v>2</v>
      </c>
      <c r="X436" s="1">
        <v>1</v>
      </c>
      <c r="Z436" s="92">
        <v>43468</v>
      </c>
      <c r="AA436" s="66">
        <v>143</v>
      </c>
      <c r="AB436" s="66">
        <v>0</v>
      </c>
      <c r="AC436" s="3">
        <v>25.08</v>
      </c>
      <c r="AD436" s="1">
        <v>2</v>
      </c>
      <c r="AE436" s="95" t="s">
        <v>1693</v>
      </c>
      <c r="AF436" s="94"/>
      <c r="AG436" s="94" t="s">
        <v>235</v>
      </c>
      <c r="AH436" s="94">
        <v>1</v>
      </c>
      <c r="AI436" s="21">
        <v>1</v>
      </c>
      <c r="AJ436" s="94">
        <v>1.9</v>
      </c>
      <c r="AK436" s="66">
        <v>1.9</v>
      </c>
      <c r="AL436" s="22">
        <v>1</v>
      </c>
      <c r="AM436" s="3">
        <v>2</v>
      </c>
      <c r="AN436" s="3">
        <v>2</v>
      </c>
      <c r="AO436" s="3">
        <v>0</v>
      </c>
      <c r="AP436" s="3">
        <v>0</v>
      </c>
      <c r="AQ436" s="66">
        <v>2</v>
      </c>
      <c r="AR436" s="1">
        <v>1</v>
      </c>
      <c r="AS436" s="66">
        <v>1</v>
      </c>
      <c r="AT436" s="66" t="s">
        <v>246</v>
      </c>
      <c r="AU436" s="17">
        <v>1</v>
      </c>
      <c r="AV436" s="17">
        <v>1</v>
      </c>
      <c r="AW436" s="3">
        <v>0</v>
      </c>
      <c r="AX436" s="3">
        <v>1</v>
      </c>
      <c r="AY436" s="3">
        <v>1</v>
      </c>
      <c r="AZ436" s="3">
        <v>1</v>
      </c>
      <c r="BA436" s="1">
        <v>1</v>
      </c>
      <c r="BB436" s="66">
        <v>1</v>
      </c>
      <c r="BC436" s="22">
        <v>0</v>
      </c>
      <c r="BD436" s="3">
        <v>0</v>
      </c>
      <c r="BF436" s="3">
        <v>0</v>
      </c>
      <c r="BG436" s="3">
        <v>1</v>
      </c>
      <c r="BH436" s="17">
        <v>1</v>
      </c>
      <c r="BI436" s="3">
        <v>0</v>
      </c>
      <c r="BJ436" s="66">
        <v>0</v>
      </c>
      <c r="BK436" s="118">
        <v>2</v>
      </c>
      <c r="BL436" s="3">
        <v>1</v>
      </c>
      <c r="BM436" s="3">
        <v>0</v>
      </c>
      <c r="BN436" s="3">
        <v>0</v>
      </c>
      <c r="BO436" s="3">
        <v>0</v>
      </c>
      <c r="BP436" s="1">
        <v>2</v>
      </c>
      <c r="BQ436" s="66">
        <v>2</v>
      </c>
      <c r="BR436" s="3">
        <v>2.5</v>
      </c>
      <c r="BS436" s="1">
        <v>1</v>
      </c>
      <c r="BT436" s="1">
        <v>1</v>
      </c>
      <c r="BU436" s="66">
        <v>1</v>
      </c>
      <c r="BW436" s="3">
        <v>6.3</v>
      </c>
      <c r="BX436" s="1">
        <v>2</v>
      </c>
      <c r="BY436" s="66">
        <v>3</v>
      </c>
      <c r="BZ436" s="3">
        <v>54</v>
      </c>
      <c r="CA436" s="3">
        <v>133</v>
      </c>
      <c r="CB436" s="24">
        <v>2</v>
      </c>
      <c r="CC436" s="3">
        <v>143</v>
      </c>
      <c r="CD436" s="48">
        <f t="shared" si="192"/>
        <v>2.86</v>
      </c>
      <c r="CE436" s="48">
        <v>3</v>
      </c>
      <c r="CF436" s="129">
        <v>0</v>
      </c>
      <c r="CG436" s="3">
        <v>0</v>
      </c>
      <c r="CH436" s="3">
        <v>0</v>
      </c>
      <c r="CI436" s="3">
        <v>0</v>
      </c>
      <c r="CJ436" s="3">
        <v>0</v>
      </c>
      <c r="CK436" s="3">
        <v>143</v>
      </c>
      <c r="CL436" s="1">
        <f t="shared" si="200"/>
        <v>2.86</v>
      </c>
      <c r="CM436" s="3">
        <v>12.4</v>
      </c>
      <c r="CN436" s="17">
        <v>1</v>
      </c>
      <c r="CO436" s="3">
        <v>81.2</v>
      </c>
      <c r="CP436" s="17">
        <v>5</v>
      </c>
      <c r="CQ436" s="1">
        <f t="shared" si="191"/>
        <v>8.12</v>
      </c>
      <c r="CR436" s="3">
        <v>1.08</v>
      </c>
      <c r="CS436" s="1">
        <f t="shared" si="193"/>
        <v>10.8</v>
      </c>
      <c r="CT436" s="107">
        <v>1</v>
      </c>
      <c r="CU436" s="3">
        <v>38</v>
      </c>
      <c r="CV436" s="107">
        <v>2</v>
      </c>
      <c r="CW436" s="3">
        <v>9.5</v>
      </c>
      <c r="CX436" s="26">
        <f t="shared" si="182"/>
        <v>0.977723605288848</v>
      </c>
      <c r="CY436" s="27">
        <f t="shared" si="183"/>
        <v>0.645297579490639</v>
      </c>
      <c r="CZ436" s="26">
        <f t="shared" si="184"/>
        <v>3.23</v>
      </c>
      <c r="DA436" s="28">
        <f t="shared" si="185"/>
        <v>-2.58470242050936</v>
      </c>
      <c r="DB436" s="22">
        <v>2</v>
      </c>
      <c r="DC436" s="1">
        <v>1</v>
      </c>
      <c r="DD436" s="66">
        <v>2</v>
      </c>
      <c r="DE436" s="29">
        <f t="shared" si="203"/>
        <v>0</v>
      </c>
      <c r="DF436" s="29">
        <v>0</v>
      </c>
      <c r="DG436" s="3">
        <v>12</v>
      </c>
      <c r="DH436" s="1">
        <f t="shared" si="194"/>
        <v>1.2</v>
      </c>
      <c r="DI436" s="3">
        <v>15</v>
      </c>
      <c r="DJ436" s="1">
        <f t="shared" si="186"/>
        <v>1.5</v>
      </c>
      <c r="DK436" s="17">
        <v>1</v>
      </c>
      <c r="DL436" s="3">
        <v>71</v>
      </c>
      <c r="DM436" s="3">
        <v>26</v>
      </c>
      <c r="DN436" s="1">
        <f t="shared" si="208"/>
        <v>2.6</v>
      </c>
      <c r="DO436" s="3">
        <v>5923</v>
      </c>
      <c r="DP436" s="1">
        <v>2</v>
      </c>
      <c r="DQ436" s="1">
        <f t="shared" si="202"/>
        <v>5.923</v>
      </c>
      <c r="DR436" s="3">
        <v>78</v>
      </c>
      <c r="DS436" s="129">
        <v>7.7</v>
      </c>
      <c r="DT436" s="3" t="s">
        <v>241</v>
      </c>
      <c r="DU436" s="3">
        <v>1</v>
      </c>
      <c r="DV436" s="3">
        <v>5</v>
      </c>
      <c r="DW436" s="1">
        <v>1</v>
      </c>
      <c r="DX436" s="95">
        <v>10.35</v>
      </c>
      <c r="DY436" s="3">
        <v>85.1</v>
      </c>
      <c r="DZ436" s="30">
        <v>137</v>
      </c>
      <c r="EA436" s="3">
        <v>128</v>
      </c>
      <c r="EB436" s="3">
        <v>11.8</v>
      </c>
      <c r="EC436" s="3">
        <v>85.9</v>
      </c>
      <c r="ED436" s="3">
        <v>1.03</v>
      </c>
      <c r="EE436" s="3">
        <v>41</v>
      </c>
      <c r="EF436" s="3">
        <v>22.5</v>
      </c>
      <c r="EG436" s="26">
        <f t="shared" si="204"/>
        <v>1.35218251811136</v>
      </c>
      <c r="EH436" s="26">
        <f t="shared" si="205"/>
        <v>0.892440461953499</v>
      </c>
      <c r="EI436" s="1">
        <f t="shared" si="206"/>
        <v>3.485</v>
      </c>
      <c r="EJ436" s="28">
        <f t="shared" si="207"/>
        <v>-2.5925595380465</v>
      </c>
      <c r="EK436" s="22">
        <v>2</v>
      </c>
      <c r="EL436" s="1">
        <v>2</v>
      </c>
      <c r="EM436" s="3">
        <v>176</v>
      </c>
      <c r="EN436" s="3">
        <v>225</v>
      </c>
      <c r="EO436" s="3">
        <v>97</v>
      </c>
      <c r="EP436" s="3">
        <v>65</v>
      </c>
      <c r="EQ436" s="3">
        <v>7228</v>
      </c>
      <c r="ER436" s="129">
        <v>65</v>
      </c>
      <c r="ES436" s="118"/>
      <c r="ET436" s="3">
        <v>1</v>
      </c>
      <c r="EU436" s="3">
        <v>6.88</v>
      </c>
      <c r="EV436" s="3">
        <v>65</v>
      </c>
      <c r="EW436" s="30">
        <v>124</v>
      </c>
      <c r="EX436" s="3">
        <v>103</v>
      </c>
      <c r="FB436" s="3">
        <v>35</v>
      </c>
      <c r="FC436" s="3">
        <v>14.7</v>
      </c>
      <c r="FD436" s="3">
        <v>179</v>
      </c>
      <c r="FE436" s="3">
        <v>78</v>
      </c>
      <c r="FF436" s="3">
        <v>150</v>
      </c>
      <c r="FG436" s="3">
        <v>215</v>
      </c>
      <c r="FH436" s="3">
        <v>5230</v>
      </c>
      <c r="FI436" s="3">
        <v>73</v>
      </c>
      <c r="FK436" s="95">
        <v>37</v>
      </c>
      <c r="FL436" s="3">
        <v>36.6</v>
      </c>
      <c r="FM436" s="1"/>
      <c r="FN436" s="31">
        <v>0</v>
      </c>
      <c r="FO436" s="32">
        <v>0</v>
      </c>
      <c r="FP436" s="3">
        <v>0</v>
      </c>
      <c r="FQ436" s="1">
        <v>0</v>
      </c>
      <c r="FR436" s="3">
        <v>0</v>
      </c>
      <c r="FS436" s="1">
        <v>0</v>
      </c>
      <c r="FT436" s="1">
        <f t="shared" si="187"/>
        <v>0</v>
      </c>
      <c r="FU436" s="66">
        <v>0</v>
      </c>
      <c r="FV436" s="1">
        <f t="shared" si="188"/>
        <v>0</v>
      </c>
      <c r="FW436" s="1">
        <v>0</v>
      </c>
      <c r="FX436" s="1">
        <v>0</v>
      </c>
      <c r="FY436" s="17">
        <v>0</v>
      </c>
      <c r="FZ436" s="1">
        <v>0</v>
      </c>
      <c r="GA436" s="17"/>
      <c r="GB436" s="1">
        <v>0</v>
      </c>
      <c r="GC436" s="17">
        <v>0</v>
      </c>
      <c r="GD436" s="17">
        <v>0</v>
      </c>
      <c r="GE436" s="1">
        <v>0</v>
      </c>
      <c r="GF436" s="17"/>
      <c r="GG436" s="1">
        <v>0</v>
      </c>
      <c r="GH436" s="17">
        <v>0</v>
      </c>
      <c r="GI436" s="17">
        <v>0</v>
      </c>
      <c r="GJ436" s="1">
        <v>0</v>
      </c>
      <c r="GK436" s="3">
        <v>0</v>
      </c>
      <c r="GL436" s="3">
        <v>0</v>
      </c>
      <c r="GM436" s="32">
        <v>0</v>
      </c>
      <c r="GN436" s="17">
        <v>0</v>
      </c>
      <c r="GO436" s="66">
        <v>0</v>
      </c>
      <c r="GP436" s="1">
        <v>0</v>
      </c>
      <c r="GQ436" s="1">
        <v>0</v>
      </c>
      <c r="GR436" s="66">
        <v>0</v>
      </c>
      <c r="GS436" s="1">
        <v>0</v>
      </c>
      <c r="GT436" s="32">
        <v>0</v>
      </c>
      <c r="GU436" s="32">
        <v>0</v>
      </c>
      <c r="GV436" s="3">
        <v>0</v>
      </c>
      <c r="GW436" s="3">
        <v>0</v>
      </c>
      <c r="GX436" s="157">
        <v>0</v>
      </c>
      <c r="GY436" s="66">
        <v>0</v>
      </c>
      <c r="GZ436" s="17">
        <v>0</v>
      </c>
      <c r="HA436" s="129">
        <v>0</v>
      </c>
      <c r="HB436" s="3">
        <v>0</v>
      </c>
      <c r="HC436" s="17">
        <v>0</v>
      </c>
      <c r="HD436" s="170">
        <v>0</v>
      </c>
      <c r="HE436" s="17">
        <v>0</v>
      </c>
      <c r="HF436" s="17">
        <v>0</v>
      </c>
      <c r="HG436" s="17">
        <v>0</v>
      </c>
      <c r="HH436" s="17">
        <v>0</v>
      </c>
      <c r="HI436" s="17">
        <v>0</v>
      </c>
      <c r="HL436" s="3">
        <v>0</v>
      </c>
      <c r="HM436" s="3">
        <v>0</v>
      </c>
      <c r="HN436" s="3">
        <v>0</v>
      </c>
      <c r="HO436" s="3">
        <v>0</v>
      </c>
      <c r="HP436" s="3">
        <v>0</v>
      </c>
      <c r="HQ436" s="3">
        <v>0</v>
      </c>
      <c r="HR436" s="32">
        <v>0</v>
      </c>
      <c r="HS436" s="1">
        <v>0</v>
      </c>
      <c r="HT436" s="32">
        <v>0</v>
      </c>
      <c r="HU436" s="32">
        <v>0</v>
      </c>
      <c r="HV436" s="1"/>
      <c r="HW436" s="32">
        <v>0</v>
      </c>
      <c r="HX436" s="32">
        <v>0</v>
      </c>
      <c r="HY436" s="1">
        <f t="shared" si="189"/>
        <v>0</v>
      </c>
      <c r="HZ436" s="1">
        <v>0</v>
      </c>
      <c r="IA436" s="1">
        <f t="shared" si="190"/>
        <v>0</v>
      </c>
      <c r="IB436" s="1">
        <v>0</v>
      </c>
      <c r="IC436" s="3">
        <v>0</v>
      </c>
      <c r="ID436" s="118">
        <v>0</v>
      </c>
      <c r="IE436" s="118"/>
      <c r="IF436" s="118"/>
      <c r="IG436" s="115">
        <v>2</v>
      </c>
      <c r="IH436" s="118" t="s">
        <v>242</v>
      </c>
      <c r="II436" s="179">
        <v>0</v>
      </c>
      <c r="IJ436" s="3" t="s">
        <v>1694</v>
      </c>
      <c r="IK436" s="3" t="s">
        <v>418</v>
      </c>
      <c r="IL436" s="3" t="s">
        <v>242</v>
      </c>
      <c r="IM436" s="3">
        <v>0</v>
      </c>
      <c r="IN436" s="3">
        <v>0</v>
      </c>
      <c r="IO436" s="3">
        <v>2.59</v>
      </c>
      <c r="IQ436" s="3">
        <v>6.65</v>
      </c>
      <c r="IR436" s="3">
        <v>55</v>
      </c>
      <c r="IS436" s="3">
        <v>136</v>
      </c>
      <c r="IT436" s="3">
        <v>141</v>
      </c>
      <c r="IU436" s="3">
        <v>11.1</v>
      </c>
      <c r="IV436" s="3">
        <v>98.5</v>
      </c>
      <c r="IW436" s="3">
        <v>0.96</v>
      </c>
      <c r="IX436" s="3">
        <v>36</v>
      </c>
      <c r="IY436" s="3">
        <v>16.1</v>
      </c>
      <c r="IZ436" s="3">
        <v>44</v>
      </c>
      <c r="JA436" s="3">
        <v>38</v>
      </c>
      <c r="JB436" s="3">
        <v>180</v>
      </c>
      <c r="JC436" s="3">
        <v>539</v>
      </c>
      <c r="JD436" s="3">
        <v>5746</v>
      </c>
      <c r="JE436" s="118">
        <v>86</v>
      </c>
      <c r="JI436" s="3" t="s">
        <v>242</v>
      </c>
      <c r="JN436" s="118"/>
    </row>
    <row r="437" s="3" customFormat="1" spans="1:274">
      <c r="A437" s="67"/>
      <c r="B437" s="66"/>
      <c r="C437" s="66"/>
      <c r="E437" s="54">
        <v>3</v>
      </c>
      <c r="F437" s="49">
        <v>2</v>
      </c>
      <c r="G437" s="66">
        <v>3</v>
      </c>
      <c r="H437" s="66">
        <v>1</v>
      </c>
      <c r="I437" s="71">
        <v>62.8062970568104</v>
      </c>
      <c r="J437" s="47">
        <v>2</v>
      </c>
      <c r="K437" s="68">
        <f t="shared" si="181"/>
        <v>6.28062970568104</v>
      </c>
      <c r="L437" s="49">
        <v>4</v>
      </c>
      <c r="M437" s="79">
        <v>21459</v>
      </c>
      <c r="N437" s="66">
        <v>1</v>
      </c>
      <c r="O437" s="66">
        <v>1</v>
      </c>
      <c r="P437" s="66">
        <v>1</v>
      </c>
      <c r="Q437" s="66">
        <v>0</v>
      </c>
      <c r="R437" s="1">
        <v>0</v>
      </c>
      <c r="S437" s="19">
        <v>432</v>
      </c>
      <c r="T437" s="83">
        <v>435</v>
      </c>
      <c r="U437" s="3">
        <v>3</v>
      </c>
      <c r="V437" s="3">
        <v>3</v>
      </c>
      <c r="W437" s="1">
        <v>2</v>
      </c>
      <c r="X437" s="1">
        <v>2</v>
      </c>
      <c r="Z437" s="92">
        <v>44399</v>
      </c>
      <c r="AA437" s="66">
        <v>114</v>
      </c>
      <c r="AB437" s="66">
        <v>0</v>
      </c>
      <c r="AC437" s="3">
        <v>21.71</v>
      </c>
      <c r="AD437" s="17">
        <v>1</v>
      </c>
      <c r="AE437" s="95" t="s">
        <v>841</v>
      </c>
      <c r="AF437" s="94"/>
      <c r="AG437" s="94" t="s">
        <v>235</v>
      </c>
      <c r="AH437" s="94">
        <v>1</v>
      </c>
      <c r="AI437" s="21">
        <v>1</v>
      </c>
      <c r="AJ437" s="94">
        <v>1.8</v>
      </c>
      <c r="AK437" s="66">
        <v>1.8</v>
      </c>
      <c r="AL437" s="22">
        <v>1</v>
      </c>
      <c r="AM437" s="3">
        <v>1</v>
      </c>
      <c r="AN437" s="3">
        <v>1</v>
      </c>
      <c r="AO437" s="3">
        <v>0</v>
      </c>
      <c r="AP437" s="3">
        <v>0</v>
      </c>
      <c r="AQ437" s="66">
        <v>1</v>
      </c>
      <c r="AR437" s="1">
        <v>1</v>
      </c>
      <c r="AS437" s="66">
        <v>1</v>
      </c>
      <c r="AT437" s="66">
        <v>0</v>
      </c>
      <c r="AU437" s="66">
        <v>0</v>
      </c>
      <c r="AV437" s="66">
        <v>0</v>
      </c>
      <c r="AW437" s="3">
        <v>0</v>
      </c>
      <c r="AX437" s="3">
        <v>1</v>
      </c>
      <c r="AY437" s="3">
        <v>1</v>
      </c>
      <c r="AZ437" s="3">
        <v>1</v>
      </c>
      <c r="BA437" s="1">
        <v>1</v>
      </c>
      <c r="BB437" s="66">
        <v>1</v>
      </c>
      <c r="BC437" s="22">
        <v>0</v>
      </c>
      <c r="BD437" s="3">
        <v>1</v>
      </c>
      <c r="BF437" s="3">
        <v>0</v>
      </c>
      <c r="BG437" s="3">
        <v>1</v>
      </c>
      <c r="BH437" s="17">
        <v>1</v>
      </c>
      <c r="BI437" s="3">
        <v>0</v>
      </c>
      <c r="BJ437" s="66">
        <v>0</v>
      </c>
      <c r="BK437" s="118">
        <v>1</v>
      </c>
      <c r="BL437" s="3">
        <v>1</v>
      </c>
      <c r="BM437" s="3">
        <v>0</v>
      </c>
      <c r="BN437" s="3">
        <v>0</v>
      </c>
      <c r="BO437" s="3">
        <v>0</v>
      </c>
      <c r="BP437" s="1">
        <v>2</v>
      </c>
      <c r="BQ437" s="66">
        <v>2</v>
      </c>
      <c r="BR437" s="3">
        <v>1.81</v>
      </c>
      <c r="BS437" s="1">
        <v>1</v>
      </c>
      <c r="BT437" s="1">
        <v>1</v>
      </c>
      <c r="BU437" s="66">
        <v>1</v>
      </c>
      <c r="BW437" s="3">
        <v>5.03</v>
      </c>
      <c r="BX437" s="1">
        <v>2</v>
      </c>
      <c r="BY437" s="66">
        <v>3</v>
      </c>
      <c r="BZ437" s="3">
        <v>57.4</v>
      </c>
      <c r="CA437" s="3">
        <v>94</v>
      </c>
      <c r="CB437" s="24">
        <v>1</v>
      </c>
      <c r="CC437" s="3">
        <v>114</v>
      </c>
      <c r="CD437" s="48">
        <f t="shared" si="192"/>
        <v>2.28</v>
      </c>
      <c r="CE437" s="48">
        <v>3</v>
      </c>
      <c r="CF437" s="129">
        <v>0</v>
      </c>
      <c r="CG437" s="3">
        <v>0</v>
      </c>
      <c r="CH437" s="3">
        <v>0</v>
      </c>
      <c r="CI437" s="3">
        <v>0</v>
      </c>
      <c r="CJ437" s="3">
        <v>0</v>
      </c>
      <c r="CK437" s="3">
        <v>114</v>
      </c>
      <c r="CL437" s="1">
        <f t="shared" si="200"/>
        <v>2.28</v>
      </c>
      <c r="CM437" s="3">
        <v>12.4</v>
      </c>
      <c r="CN437" s="17">
        <v>1</v>
      </c>
      <c r="CO437" s="3">
        <v>90.2</v>
      </c>
      <c r="CP437" s="1">
        <v>6</v>
      </c>
      <c r="CQ437" s="1">
        <f t="shared" si="191"/>
        <v>9.02</v>
      </c>
      <c r="CR437" s="3">
        <v>1.09</v>
      </c>
      <c r="CS437" s="1">
        <f t="shared" si="193"/>
        <v>10.9</v>
      </c>
      <c r="CT437" s="107">
        <v>1</v>
      </c>
      <c r="CU437" s="3">
        <v>37</v>
      </c>
      <c r="CV437" s="107">
        <v>2</v>
      </c>
      <c r="CW437" s="3">
        <v>6.4</v>
      </c>
      <c r="CX437" s="26">
        <f t="shared" si="182"/>
        <v>0.806179973983887</v>
      </c>
      <c r="CY437" s="27">
        <f t="shared" si="183"/>
        <v>0.532078782829366</v>
      </c>
      <c r="CZ437" s="26">
        <f t="shared" si="184"/>
        <v>3.145</v>
      </c>
      <c r="DA437" s="28">
        <f t="shared" si="185"/>
        <v>-2.61292121717063</v>
      </c>
      <c r="DB437" s="107">
        <v>1</v>
      </c>
      <c r="DC437" s="1">
        <v>1</v>
      </c>
      <c r="DD437" s="66">
        <v>1</v>
      </c>
      <c r="DE437" s="29">
        <f t="shared" si="203"/>
        <v>0</v>
      </c>
      <c r="DF437" s="29">
        <v>0</v>
      </c>
      <c r="DG437" s="3">
        <v>8</v>
      </c>
      <c r="DH437" s="1">
        <f t="shared" si="194"/>
        <v>0.8</v>
      </c>
      <c r="DI437" s="3">
        <v>14</v>
      </c>
      <c r="DJ437" s="1">
        <f t="shared" si="186"/>
        <v>1.4</v>
      </c>
      <c r="DK437" s="17">
        <v>1</v>
      </c>
      <c r="DL437" s="3">
        <v>59</v>
      </c>
      <c r="DM437" s="3">
        <v>30</v>
      </c>
      <c r="DN437" s="1">
        <f t="shared" si="208"/>
        <v>3</v>
      </c>
      <c r="DO437" s="3">
        <v>5745</v>
      </c>
      <c r="DP437" s="1">
        <v>2</v>
      </c>
      <c r="DQ437" s="1">
        <f t="shared" si="202"/>
        <v>5.745</v>
      </c>
      <c r="DR437" s="3">
        <v>82</v>
      </c>
      <c r="DS437" s="129">
        <v>8.2</v>
      </c>
      <c r="DT437" s="3" t="s">
        <v>260</v>
      </c>
      <c r="DU437" s="3">
        <v>1</v>
      </c>
      <c r="DV437" s="3">
        <v>6</v>
      </c>
      <c r="DW437" s="1">
        <v>1</v>
      </c>
      <c r="DX437" s="95">
        <v>9.9</v>
      </c>
      <c r="DY437" s="3">
        <v>94.8</v>
      </c>
      <c r="DZ437" s="30">
        <v>114</v>
      </c>
      <c r="EA437" s="3">
        <v>113</v>
      </c>
      <c r="EB437" s="3">
        <v>12.1</v>
      </c>
      <c r="EC437" s="3">
        <v>95.7</v>
      </c>
      <c r="ED437" s="3">
        <v>1.06</v>
      </c>
      <c r="EE437" s="3">
        <v>44</v>
      </c>
      <c r="EF437" s="3">
        <v>15.1</v>
      </c>
      <c r="EG437" s="26">
        <f t="shared" si="204"/>
        <v>1.17897694729317</v>
      </c>
      <c r="EH437" s="26">
        <f t="shared" si="205"/>
        <v>0.778124785213492</v>
      </c>
      <c r="EI437" s="1">
        <f t="shared" si="206"/>
        <v>3.74</v>
      </c>
      <c r="EJ437" s="28">
        <f t="shared" si="207"/>
        <v>-2.96187521478651</v>
      </c>
      <c r="EK437" s="22">
        <v>1</v>
      </c>
      <c r="EL437" s="3">
        <v>1</v>
      </c>
      <c r="EM437" s="3">
        <v>17</v>
      </c>
      <c r="EN437" s="3">
        <v>40</v>
      </c>
      <c r="EO437" s="3">
        <v>71</v>
      </c>
      <c r="EP437" s="3">
        <v>36</v>
      </c>
      <c r="EQ437" s="3">
        <v>7035</v>
      </c>
      <c r="ER437" s="129">
        <v>88</v>
      </c>
      <c r="ES437" s="118"/>
      <c r="ET437" s="3">
        <v>1</v>
      </c>
      <c r="EU437" s="3">
        <v>3.55</v>
      </c>
      <c r="EV437" s="3">
        <v>57.4</v>
      </c>
      <c r="EW437" s="30">
        <v>96</v>
      </c>
      <c r="EX437" s="3">
        <v>87</v>
      </c>
      <c r="FB437" s="3">
        <v>35</v>
      </c>
      <c r="FC437" s="3">
        <v>9.6</v>
      </c>
      <c r="FD437" s="3">
        <v>15</v>
      </c>
      <c r="FE437" s="3">
        <v>20</v>
      </c>
      <c r="FF437" s="3">
        <v>58</v>
      </c>
      <c r="FG437" s="3">
        <v>33</v>
      </c>
      <c r="FH437" s="3">
        <v>5040</v>
      </c>
      <c r="FI437" s="3">
        <v>84</v>
      </c>
      <c r="FK437" s="95">
        <v>38.2</v>
      </c>
      <c r="FL437" s="3">
        <v>36.6</v>
      </c>
      <c r="FM437" s="17"/>
      <c r="FN437" s="31">
        <v>1</v>
      </c>
      <c r="FO437" s="157">
        <v>1</v>
      </c>
      <c r="FP437" s="3">
        <v>0</v>
      </c>
      <c r="FQ437" s="1">
        <v>0</v>
      </c>
      <c r="FR437" s="3">
        <v>0</v>
      </c>
      <c r="FS437" s="1">
        <v>0</v>
      </c>
      <c r="FT437" s="1">
        <f t="shared" si="187"/>
        <v>0</v>
      </c>
      <c r="FU437" s="66">
        <v>0</v>
      </c>
      <c r="FV437" s="1">
        <f t="shared" si="188"/>
        <v>0</v>
      </c>
      <c r="FW437" s="1">
        <v>0</v>
      </c>
      <c r="FX437" s="1">
        <v>0</v>
      </c>
      <c r="FY437" s="17">
        <v>0</v>
      </c>
      <c r="FZ437" s="1">
        <v>0</v>
      </c>
      <c r="GA437" s="17"/>
      <c r="GB437" s="1">
        <v>0</v>
      </c>
      <c r="GC437" s="17">
        <v>0</v>
      </c>
      <c r="GD437" s="17">
        <v>0</v>
      </c>
      <c r="GE437" s="1">
        <v>0</v>
      </c>
      <c r="GF437" s="17"/>
      <c r="GG437" s="1">
        <v>0</v>
      </c>
      <c r="GH437" s="17">
        <v>0</v>
      </c>
      <c r="GI437" s="17">
        <v>0</v>
      </c>
      <c r="GJ437" s="1">
        <v>0</v>
      </c>
      <c r="GK437" s="3">
        <v>0</v>
      </c>
      <c r="GL437" s="3">
        <v>0</v>
      </c>
      <c r="GM437" s="32">
        <v>0</v>
      </c>
      <c r="GN437" s="17">
        <v>0</v>
      </c>
      <c r="GO437" s="66">
        <v>0</v>
      </c>
      <c r="GP437" s="1">
        <v>0</v>
      </c>
      <c r="GQ437" s="1">
        <v>0</v>
      </c>
      <c r="GR437" s="66">
        <v>0</v>
      </c>
      <c r="GS437" s="1">
        <v>0</v>
      </c>
      <c r="GT437" s="32">
        <v>0</v>
      </c>
      <c r="GU437" s="32">
        <v>0</v>
      </c>
      <c r="GV437" s="3">
        <v>0</v>
      </c>
      <c r="GW437" s="3">
        <v>0</v>
      </c>
      <c r="GX437" s="157">
        <v>0</v>
      </c>
      <c r="GY437" s="66">
        <v>0</v>
      </c>
      <c r="GZ437" s="17">
        <v>0</v>
      </c>
      <c r="HA437" s="129">
        <v>0</v>
      </c>
      <c r="HB437" s="3">
        <v>0</v>
      </c>
      <c r="HC437" s="17">
        <v>0</v>
      </c>
      <c r="HD437" s="170">
        <v>0</v>
      </c>
      <c r="HE437" s="17">
        <v>0</v>
      </c>
      <c r="HF437" s="17">
        <v>0</v>
      </c>
      <c r="HG437" s="17">
        <v>0</v>
      </c>
      <c r="HH437" s="17">
        <v>0</v>
      </c>
      <c r="HI437" s="17">
        <v>0</v>
      </c>
      <c r="HL437" s="3">
        <v>0</v>
      </c>
      <c r="HM437" s="3">
        <v>0</v>
      </c>
      <c r="HN437" s="3">
        <v>0</v>
      </c>
      <c r="HO437" s="3">
        <v>0</v>
      </c>
      <c r="HP437" s="3">
        <v>0</v>
      </c>
      <c r="HQ437" s="3">
        <v>0</v>
      </c>
      <c r="HR437" s="32">
        <v>0</v>
      </c>
      <c r="HS437" s="1">
        <v>0</v>
      </c>
      <c r="HT437" s="32">
        <v>0</v>
      </c>
      <c r="HU437" s="32">
        <v>0</v>
      </c>
      <c r="HV437" s="1"/>
      <c r="HW437" s="32">
        <v>0</v>
      </c>
      <c r="HX437" s="32">
        <v>0</v>
      </c>
      <c r="HY437" s="1">
        <f t="shared" si="189"/>
        <v>0</v>
      </c>
      <c r="HZ437" s="1">
        <v>0</v>
      </c>
      <c r="IA437" s="1">
        <f t="shared" si="190"/>
        <v>0</v>
      </c>
      <c r="IB437" s="1">
        <v>0</v>
      </c>
      <c r="IC437" s="3">
        <v>0</v>
      </c>
      <c r="ID437" s="118">
        <v>0</v>
      </c>
      <c r="IE437" s="118"/>
      <c r="IF437" s="118"/>
      <c r="IG437" s="115">
        <v>1</v>
      </c>
      <c r="IH437" s="118" t="s">
        <v>242</v>
      </c>
      <c r="II437" s="179">
        <v>0</v>
      </c>
      <c r="IJ437" s="3" t="s">
        <v>1695</v>
      </c>
      <c r="IK437" s="3" t="s">
        <v>439</v>
      </c>
      <c r="IL437" s="3" t="s">
        <v>242</v>
      </c>
      <c r="JE437" s="118"/>
      <c r="JI437" s="3" t="s">
        <v>242</v>
      </c>
      <c r="JN437" s="118"/>
    </row>
    <row r="438" s="8" customFormat="1" ht="60" spans="1:274">
      <c r="A438" s="235">
        <v>258</v>
      </c>
      <c r="B438" s="205">
        <v>3001186733</v>
      </c>
      <c r="C438" s="205" t="s">
        <v>1696</v>
      </c>
      <c r="E438" s="204">
        <v>3</v>
      </c>
      <c r="F438" s="49">
        <v>2</v>
      </c>
      <c r="G438" s="205">
        <v>3</v>
      </c>
      <c r="H438" s="8">
        <v>1</v>
      </c>
      <c r="I438" s="71">
        <v>44.6995595762409</v>
      </c>
      <c r="J438" s="47">
        <v>1</v>
      </c>
      <c r="K438" s="68">
        <f t="shared" si="181"/>
        <v>4.46995595762409</v>
      </c>
      <c r="L438" s="49">
        <v>2</v>
      </c>
      <c r="M438" s="206">
        <v>26420</v>
      </c>
      <c r="N438" s="8">
        <v>0</v>
      </c>
      <c r="O438" s="8">
        <v>0</v>
      </c>
      <c r="P438" s="8">
        <v>0</v>
      </c>
      <c r="Q438" s="8">
        <v>0</v>
      </c>
      <c r="R438" s="1">
        <v>0</v>
      </c>
      <c r="S438" s="19">
        <v>433</v>
      </c>
      <c r="T438" s="83">
        <v>436</v>
      </c>
      <c r="U438" s="8">
        <v>1</v>
      </c>
      <c r="V438" s="8">
        <v>1</v>
      </c>
      <c r="W438" s="8">
        <v>1</v>
      </c>
      <c r="X438" s="1">
        <v>1</v>
      </c>
      <c r="Z438" s="212">
        <v>42747</v>
      </c>
      <c r="AA438" s="205">
        <v>59</v>
      </c>
      <c r="AB438" s="205" t="s">
        <v>1697</v>
      </c>
      <c r="AC438" s="8">
        <v>26.67</v>
      </c>
      <c r="AD438" s="1">
        <v>2</v>
      </c>
      <c r="AE438" s="210" t="s">
        <v>1698</v>
      </c>
      <c r="AF438" s="211"/>
      <c r="AG438" s="211" t="s">
        <v>235</v>
      </c>
      <c r="AH438" s="211">
        <v>1</v>
      </c>
      <c r="AI438" s="21">
        <v>1</v>
      </c>
      <c r="AJ438" s="211">
        <v>3</v>
      </c>
      <c r="AK438" s="205">
        <v>3</v>
      </c>
      <c r="AL438" s="107">
        <v>2</v>
      </c>
      <c r="AM438" s="8">
        <v>2</v>
      </c>
      <c r="AN438" s="8">
        <v>2</v>
      </c>
      <c r="AO438" s="8" t="s">
        <v>1699</v>
      </c>
      <c r="AP438" s="8">
        <v>0</v>
      </c>
      <c r="AQ438" s="205">
        <v>5</v>
      </c>
      <c r="AR438" s="3">
        <v>3</v>
      </c>
      <c r="AS438" s="3">
        <v>2</v>
      </c>
      <c r="AT438" s="205" t="s">
        <v>285</v>
      </c>
      <c r="AU438" s="3">
        <v>3</v>
      </c>
      <c r="AV438" s="3">
        <v>2</v>
      </c>
      <c r="AW438" s="8">
        <v>0</v>
      </c>
      <c r="AX438" s="8">
        <v>1</v>
      </c>
      <c r="AY438" s="8">
        <v>1</v>
      </c>
      <c r="AZ438" s="8">
        <v>1</v>
      </c>
      <c r="BA438" s="1">
        <v>1</v>
      </c>
      <c r="BB438" s="205">
        <v>1</v>
      </c>
      <c r="BC438" s="22">
        <v>0</v>
      </c>
      <c r="BD438" s="8">
        <v>1</v>
      </c>
      <c r="BF438" s="8">
        <v>1</v>
      </c>
      <c r="BG438" s="8">
        <v>1</v>
      </c>
      <c r="BH438" s="17">
        <v>1</v>
      </c>
      <c r="BI438" s="8">
        <v>0</v>
      </c>
      <c r="BJ438" s="205">
        <v>0</v>
      </c>
      <c r="BK438" s="214">
        <v>2</v>
      </c>
      <c r="BL438" s="8">
        <v>0</v>
      </c>
      <c r="BM438" s="8">
        <v>0</v>
      </c>
      <c r="BN438" s="8">
        <v>1</v>
      </c>
      <c r="BO438" s="8">
        <v>0</v>
      </c>
      <c r="BP438" s="1">
        <v>1</v>
      </c>
      <c r="BQ438" s="205">
        <v>1</v>
      </c>
      <c r="BR438" s="8">
        <v>2.13</v>
      </c>
      <c r="BS438" s="1">
        <v>1</v>
      </c>
      <c r="BT438" s="1">
        <v>1</v>
      </c>
      <c r="BU438" s="205">
        <v>1</v>
      </c>
      <c r="BW438" s="8">
        <v>1.22</v>
      </c>
      <c r="BX438" s="17">
        <v>1</v>
      </c>
      <c r="BY438" s="1">
        <v>1</v>
      </c>
      <c r="BZ438" s="8">
        <v>61.5</v>
      </c>
      <c r="CA438" s="8">
        <v>77</v>
      </c>
      <c r="CB438" s="24">
        <v>1</v>
      </c>
      <c r="CC438" s="8">
        <v>61</v>
      </c>
      <c r="CD438" s="48">
        <f t="shared" si="192"/>
        <v>1.22</v>
      </c>
      <c r="CE438" s="48">
        <v>2</v>
      </c>
      <c r="CF438" s="213">
        <v>0</v>
      </c>
      <c r="CG438" s="8" t="s">
        <v>1700</v>
      </c>
      <c r="CH438" s="8">
        <v>0</v>
      </c>
      <c r="CI438" s="8" t="s">
        <v>1701</v>
      </c>
      <c r="CJ438" s="8">
        <v>0</v>
      </c>
      <c r="CK438" s="8">
        <v>61</v>
      </c>
      <c r="CL438" s="1">
        <f t="shared" si="200"/>
        <v>1.22</v>
      </c>
      <c r="CM438" s="8">
        <v>13.1</v>
      </c>
      <c r="CN438" s="17">
        <v>1</v>
      </c>
      <c r="CO438" s="8">
        <v>72.4</v>
      </c>
      <c r="CP438" s="17">
        <v>4</v>
      </c>
      <c r="CQ438" s="1">
        <f t="shared" si="191"/>
        <v>7.24</v>
      </c>
      <c r="CR438" s="8">
        <v>1.14</v>
      </c>
      <c r="CS438" s="1">
        <f t="shared" si="193"/>
        <v>11.4</v>
      </c>
      <c r="CT438" s="107">
        <v>1</v>
      </c>
      <c r="CU438" s="8">
        <v>36</v>
      </c>
      <c r="CV438" s="107">
        <v>2</v>
      </c>
      <c r="CW438" s="8">
        <v>6.3</v>
      </c>
      <c r="CX438" s="26">
        <f t="shared" si="182"/>
        <v>0.799340549453582</v>
      </c>
      <c r="CY438" s="27">
        <f t="shared" si="183"/>
        <v>0.527564762639364</v>
      </c>
      <c r="CZ438" s="26">
        <f t="shared" si="184"/>
        <v>3.06</v>
      </c>
      <c r="DA438" s="28">
        <f t="shared" si="185"/>
        <v>-2.53243523736064</v>
      </c>
      <c r="DB438" s="22">
        <v>2</v>
      </c>
      <c r="DC438" s="1">
        <v>1</v>
      </c>
      <c r="DD438" s="205">
        <v>2</v>
      </c>
      <c r="DE438" s="29">
        <f t="shared" si="203"/>
        <v>0</v>
      </c>
      <c r="DF438" s="29">
        <v>0</v>
      </c>
      <c r="DG438" s="8">
        <v>29</v>
      </c>
      <c r="DH438" s="1">
        <f t="shared" si="194"/>
        <v>2.9</v>
      </c>
      <c r="DI438" s="8">
        <v>27</v>
      </c>
      <c r="DJ438" s="1">
        <f t="shared" si="186"/>
        <v>2.7</v>
      </c>
      <c r="DK438" s="17">
        <v>2</v>
      </c>
      <c r="DL438" s="8">
        <v>173</v>
      </c>
      <c r="DM438" s="8">
        <v>83</v>
      </c>
      <c r="DN438" s="1">
        <f t="shared" si="208"/>
        <v>8.3</v>
      </c>
      <c r="DO438" s="8">
        <v>4580</v>
      </c>
      <c r="DP438" s="1">
        <v>2</v>
      </c>
      <c r="DQ438" s="1">
        <f t="shared" ref="DQ438:DQ476" si="209">DO438/1000</f>
        <v>4.58</v>
      </c>
      <c r="DR438" s="8">
        <v>69</v>
      </c>
      <c r="DS438" s="213">
        <v>4.7</v>
      </c>
      <c r="DT438" s="8" t="s">
        <v>260</v>
      </c>
      <c r="DU438" s="8">
        <v>1</v>
      </c>
      <c r="DV438" s="8">
        <v>6</v>
      </c>
      <c r="DW438" s="1">
        <v>1</v>
      </c>
      <c r="DX438" s="210">
        <v>3.06</v>
      </c>
      <c r="DY438" s="8">
        <v>77.11</v>
      </c>
      <c r="DZ438" s="30">
        <v>73</v>
      </c>
      <c r="EA438" s="8">
        <v>79</v>
      </c>
      <c r="EB438" s="8">
        <v>12.6</v>
      </c>
      <c r="EC438" s="8">
        <v>79</v>
      </c>
      <c r="ED438" s="8">
        <v>1.1</v>
      </c>
      <c r="EE438" s="8">
        <v>38</v>
      </c>
      <c r="EF438" s="8">
        <v>10.7</v>
      </c>
      <c r="EG438" s="26">
        <f t="shared" si="204"/>
        <v>1.02938377768521</v>
      </c>
      <c r="EH438" s="26">
        <f t="shared" si="205"/>
        <v>0.679393293272238</v>
      </c>
      <c r="EI438" s="1">
        <f t="shared" si="206"/>
        <v>3.23</v>
      </c>
      <c r="EJ438" s="28">
        <f t="shared" si="207"/>
        <v>-2.55060670672776</v>
      </c>
      <c r="EK438" s="22">
        <v>2</v>
      </c>
      <c r="EL438" s="1">
        <v>2</v>
      </c>
      <c r="EM438" s="8">
        <v>107</v>
      </c>
      <c r="EN438" s="8">
        <v>130</v>
      </c>
      <c r="EO438" s="8">
        <v>149</v>
      </c>
      <c r="EP438" s="8">
        <v>71</v>
      </c>
      <c r="EQ438" s="8">
        <v>4595</v>
      </c>
      <c r="ER438" s="213">
        <v>69</v>
      </c>
      <c r="ES438" s="214">
        <v>2.79</v>
      </c>
      <c r="ET438" s="8">
        <v>1</v>
      </c>
      <c r="EU438" s="8">
        <v>2.4</v>
      </c>
      <c r="EV438" s="8">
        <v>71.2</v>
      </c>
      <c r="EW438" s="30">
        <v>59</v>
      </c>
      <c r="EX438" s="8">
        <v>53</v>
      </c>
      <c r="EY438" s="8">
        <v>12.9</v>
      </c>
      <c r="EZ438" s="8">
        <v>74.8</v>
      </c>
      <c r="FA438" s="8">
        <v>1.13</v>
      </c>
      <c r="FB438" s="8">
        <v>36</v>
      </c>
      <c r="FC438" s="8">
        <v>14.5</v>
      </c>
      <c r="FD438" s="8">
        <v>71</v>
      </c>
      <c r="FE438" s="8">
        <v>46</v>
      </c>
      <c r="FF438" s="8">
        <v>155</v>
      </c>
      <c r="FG438" s="8">
        <v>74</v>
      </c>
      <c r="FH438" s="8">
        <v>3880</v>
      </c>
      <c r="FI438" s="8">
        <v>69</v>
      </c>
      <c r="FK438" s="210">
        <v>38.6</v>
      </c>
      <c r="FL438" s="8">
        <v>36.9</v>
      </c>
      <c r="FM438" s="17"/>
      <c r="FN438" s="31">
        <v>1</v>
      </c>
      <c r="FO438" s="157">
        <v>1</v>
      </c>
      <c r="FP438" s="8">
        <v>0</v>
      </c>
      <c r="FQ438" s="1">
        <v>0</v>
      </c>
      <c r="FR438" s="8">
        <v>0</v>
      </c>
      <c r="FS438" s="1">
        <v>0</v>
      </c>
      <c r="FT438" s="1">
        <f t="shared" si="187"/>
        <v>0</v>
      </c>
      <c r="FU438" s="205">
        <v>0</v>
      </c>
      <c r="FV438" s="1">
        <f t="shared" si="188"/>
        <v>0</v>
      </c>
      <c r="FW438" s="1">
        <v>0</v>
      </c>
      <c r="FX438" s="1">
        <v>0</v>
      </c>
      <c r="FY438" s="17">
        <v>0</v>
      </c>
      <c r="FZ438" s="1">
        <v>0</v>
      </c>
      <c r="GA438" s="17"/>
      <c r="GB438" s="1">
        <v>0</v>
      </c>
      <c r="GC438" s="17">
        <v>1</v>
      </c>
      <c r="GD438" s="17">
        <v>0</v>
      </c>
      <c r="GE438" s="1">
        <v>0</v>
      </c>
      <c r="GF438" s="17"/>
      <c r="GG438" s="1">
        <v>0</v>
      </c>
      <c r="GH438" s="17">
        <v>0</v>
      </c>
      <c r="GI438" s="17">
        <v>0</v>
      </c>
      <c r="GJ438" s="1">
        <v>0</v>
      </c>
      <c r="GK438" s="8">
        <v>0</v>
      </c>
      <c r="GL438" s="8">
        <v>0</v>
      </c>
      <c r="GM438" s="32">
        <v>0</v>
      </c>
      <c r="GN438" s="17">
        <v>0</v>
      </c>
      <c r="GO438" s="205">
        <v>0</v>
      </c>
      <c r="GP438" s="1">
        <v>0</v>
      </c>
      <c r="GQ438" s="1">
        <v>0</v>
      </c>
      <c r="GR438" s="205">
        <v>0</v>
      </c>
      <c r="GS438" s="1">
        <v>0</v>
      </c>
      <c r="GT438" s="32">
        <v>0</v>
      </c>
      <c r="GU438" s="32">
        <v>0</v>
      </c>
      <c r="GV438" s="8" t="s">
        <v>1702</v>
      </c>
      <c r="GW438" s="8">
        <v>1</v>
      </c>
      <c r="GX438" s="157">
        <v>0</v>
      </c>
      <c r="GY438" s="205">
        <v>0</v>
      </c>
      <c r="GZ438" s="17">
        <v>0</v>
      </c>
      <c r="HA438" s="213" t="s">
        <v>1703</v>
      </c>
      <c r="HB438" s="8" t="s">
        <v>1704</v>
      </c>
      <c r="HC438" s="15">
        <v>2</v>
      </c>
      <c r="HD438" s="170">
        <v>0</v>
      </c>
      <c r="HE438" s="17">
        <v>0</v>
      </c>
      <c r="HF438" s="17">
        <v>1</v>
      </c>
      <c r="HG438" s="17">
        <v>1</v>
      </c>
      <c r="HH438" s="17">
        <v>0</v>
      </c>
      <c r="HI438" s="17">
        <v>0</v>
      </c>
      <c r="HL438" s="8" t="s">
        <v>1700</v>
      </c>
      <c r="HM438" s="8">
        <v>0</v>
      </c>
      <c r="HN438" s="8" t="s">
        <v>1701</v>
      </c>
      <c r="HO438" s="8">
        <v>0</v>
      </c>
      <c r="HP438" s="8">
        <v>0</v>
      </c>
      <c r="HQ438" s="8">
        <v>0</v>
      </c>
      <c r="HR438" s="32">
        <v>0</v>
      </c>
      <c r="HS438" s="1">
        <v>0</v>
      </c>
      <c r="HT438" s="32">
        <v>0</v>
      </c>
      <c r="HU438" s="32">
        <v>0</v>
      </c>
      <c r="HV438" s="1"/>
      <c r="HW438" s="32">
        <v>0</v>
      </c>
      <c r="HX438" s="32">
        <v>0</v>
      </c>
      <c r="HY438" s="1">
        <f t="shared" si="189"/>
        <v>1</v>
      </c>
      <c r="HZ438" s="1">
        <v>1</v>
      </c>
      <c r="IA438" s="1">
        <f t="shared" si="190"/>
        <v>1</v>
      </c>
      <c r="IB438" s="1">
        <v>1</v>
      </c>
      <c r="IC438" s="8">
        <v>0</v>
      </c>
      <c r="ID438" s="214">
        <v>0</v>
      </c>
      <c r="IE438" s="214"/>
      <c r="IF438" s="214"/>
      <c r="IG438" s="215">
        <v>2</v>
      </c>
      <c r="IH438" s="214" t="s">
        <v>331</v>
      </c>
      <c r="II438" s="179">
        <v>1</v>
      </c>
      <c r="IJ438" s="8" t="s">
        <v>1705</v>
      </c>
      <c r="IL438" s="8" t="s">
        <v>261</v>
      </c>
      <c r="IM438" s="8">
        <v>0</v>
      </c>
      <c r="IN438" s="8">
        <v>0</v>
      </c>
      <c r="IO438" s="8">
        <v>3.65</v>
      </c>
      <c r="IP438" s="8">
        <v>0.183</v>
      </c>
      <c r="IQ438" s="8">
        <v>1.16</v>
      </c>
      <c r="IR438" s="8">
        <v>62.1</v>
      </c>
      <c r="IS438" s="8">
        <v>81</v>
      </c>
      <c r="IT438" s="8">
        <v>71</v>
      </c>
      <c r="IU438" s="8">
        <v>12.7</v>
      </c>
      <c r="IV438" s="8">
        <v>77.5</v>
      </c>
      <c r="IW438" s="8">
        <v>1.11</v>
      </c>
      <c r="IX438" s="8">
        <v>37</v>
      </c>
      <c r="IY438" s="8">
        <v>5</v>
      </c>
      <c r="IZ438" s="8">
        <v>34</v>
      </c>
      <c r="JA438" s="8">
        <v>38</v>
      </c>
      <c r="JB438" s="8">
        <v>258</v>
      </c>
      <c r="JC438" s="8">
        <v>95</v>
      </c>
      <c r="JD438" s="8">
        <v>4529</v>
      </c>
      <c r="JE438" s="214">
        <v>60</v>
      </c>
      <c r="JI438" s="8" t="s">
        <v>261</v>
      </c>
      <c r="JN438" s="214"/>
    </row>
    <row r="439" s="3" customFormat="1" ht="60" spans="1:274">
      <c r="A439" s="67"/>
      <c r="B439" s="66"/>
      <c r="E439" s="54">
        <v>3</v>
      </c>
      <c r="F439" s="49">
        <v>2</v>
      </c>
      <c r="G439" s="66">
        <v>3</v>
      </c>
      <c r="H439" s="66">
        <v>1</v>
      </c>
      <c r="I439" s="71">
        <v>44.7953815022021</v>
      </c>
      <c r="J439" s="47">
        <v>1</v>
      </c>
      <c r="K439" s="68">
        <f t="shared" si="181"/>
        <v>4.47953815022021</v>
      </c>
      <c r="L439" s="49">
        <v>2</v>
      </c>
      <c r="M439" s="79">
        <v>26420</v>
      </c>
      <c r="N439" s="66">
        <v>0</v>
      </c>
      <c r="O439" s="66">
        <v>0</v>
      </c>
      <c r="P439" s="66">
        <v>0</v>
      </c>
      <c r="Q439" s="66">
        <v>0</v>
      </c>
      <c r="R439" s="1">
        <v>0</v>
      </c>
      <c r="S439" s="19">
        <v>434</v>
      </c>
      <c r="T439" s="83">
        <v>437</v>
      </c>
      <c r="U439" s="3">
        <v>2</v>
      </c>
      <c r="V439" s="3">
        <v>2</v>
      </c>
      <c r="W439" s="1">
        <v>2</v>
      </c>
      <c r="X439" s="1">
        <v>1</v>
      </c>
      <c r="Z439" s="92">
        <v>42782</v>
      </c>
      <c r="AA439" s="66">
        <v>64</v>
      </c>
      <c r="AB439" s="66">
        <v>0</v>
      </c>
      <c r="AC439" s="3">
        <v>26.67</v>
      </c>
      <c r="AD439" s="1">
        <v>2</v>
      </c>
      <c r="AE439" s="95" t="s">
        <v>333</v>
      </c>
      <c r="AF439" s="94"/>
      <c r="AG439" s="94" t="s">
        <v>235</v>
      </c>
      <c r="AH439" s="94">
        <v>1</v>
      </c>
      <c r="AI439" s="21">
        <v>1</v>
      </c>
      <c r="AJ439" s="94">
        <v>3.9</v>
      </c>
      <c r="AK439" s="66">
        <v>3.9</v>
      </c>
      <c r="AL439" s="107">
        <v>2</v>
      </c>
      <c r="AM439" s="3">
        <v>1</v>
      </c>
      <c r="AN439" s="3">
        <v>1</v>
      </c>
      <c r="AO439" s="3" t="s">
        <v>1699</v>
      </c>
      <c r="AP439" s="3">
        <v>0</v>
      </c>
      <c r="AQ439" s="66">
        <v>5</v>
      </c>
      <c r="AR439" s="3">
        <v>3</v>
      </c>
      <c r="AS439" s="3">
        <v>2</v>
      </c>
      <c r="AT439" s="66" t="s">
        <v>285</v>
      </c>
      <c r="AU439" s="3">
        <v>3</v>
      </c>
      <c r="AV439" s="3">
        <v>2</v>
      </c>
      <c r="AW439" s="3">
        <v>0</v>
      </c>
      <c r="AX439" s="3">
        <v>1</v>
      </c>
      <c r="AY439" s="3">
        <v>1</v>
      </c>
      <c r="AZ439" s="3">
        <v>1</v>
      </c>
      <c r="BA439" s="1">
        <v>1</v>
      </c>
      <c r="BB439" s="66">
        <v>1</v>
      </c>
      <c r="BC439" s="22">
        <v>0</v>
      </c>
      <c r="BD439" s="3">
        <v>0</v>
      </c>
      <c r="BF439" s="3">
        <v>1</v>
      </c>
      <c r="BG439" s="3">
        <v>1</v>
      </c>
      <c r="BH439" s="17">
        <v>1</v>
      </c>
      <c r="BI439" s="3">
        <v>0</v>
      </c>
      <c r="BJ439" s="66">
        <v>0</v>
      </c>
      <c r="BK439" s="118">
        <v>0</v>
      </c>
      <c r="BL439" s="3">
        <v>0</v>
      </c>
      <c r="BM439" s="3">
        <v>0</v>
      </c>
      <c r="BN439" s="3">
        <v>1</v>
      </c>
      <c r="BO439" s="3">
        <v>0</v>
      </c>
      <c r="BP439" s="1">
        <v>1</v>
      </c>
      <c r="BQ439" s="66">
        <v>1</v>
      </c>
      <c r="BR439" s="3">
        <v>3.65</v>
      </c>
      <c r="BS439" s="1">
        <v>1</v>
      </c>
      <c r="BT439" s="1">
        <v>2</v>
      </c>
      <c r="BU439" s="1">
        <v>2</v>
      </c>
      <c r="BV439" s="3">
        <v>0.183</v>
      </c>
      <c r="BW439" s="3">
        <v>1.13</v>
      </c>
      <c r="BX439" s="17">
        <v>1</v>
      </c>
      <c r="BY439" s="1">
        <v>1</v>
      </c>
      <c r="BZ439" s="3">
        <v>50.54</v>
      </c>
      <c r="CA439" s="3">
        <v>79</v>
      </c>
      <c r="CB439" s="24">
        <v>1</v>
      </c>
      <c r="CC439" s="3">
        <v>64</v>
      </c>
      <c r="CD439" s="48">
        <f t="shared" si="192"/>
        <v>1.28</v>
      </c>
      <c r="CE439" s="48">
        <v>2</v>
      </c>
      <c r="CF439" s="129">
        <v>0</v>
      </c>
      <c r="CG439" s="3" t="s">
        <v>1706</v>
      </c>
      <c r="CH439" s="3">
        <v>0</v>
      </c>
      <c r="CI439" s="3">
        <v>0</v>
      </c>
      <c r="CJ439" s="3">
        <v>0</v>
      </c>
      <c r="CK439" s="3">
        <v>64</v>
      </c>
      <c r="CL439" s="1">
        <f t="shared" si="200"/>
        <v>1.28</v>
      </c>
      <c r="CM439" s="3">
        <v>12.7</v>
      </c>
      <c r="CN439" s="17">
        <v>1</v>
      </c>
      <c r="CO439" s="3">
        <v>77.5</v>
      </c>
      <c r="CP439" s="17">
        <v>4</v>
      </c>
      <c r="CQ439" s="1">
        <f t="shared" si="191"/>
        <v>7.75</v>
      </c>
      <c r="CR439" s="3">
        <v>1.11</v>
      </c>
      <c r="CS439" s="1">
        <f t="shared" si="193"/>
        <v>11.1</v>
      </c>
      <c r="CT439" s="107">
        <v>1</v>
      </c>
      <c r="CU439" s="3">
        <v>37</v>
      </c>
      <c r="CV439" s="107">
        <v>2</v>
      </c>
      <c r="CW439" s="3">
        <v>5</v>
      </c>
      <c r="CX439" s="26">
        <f t="shared" si="182"/>
        <v>0.698970004336019</v>
      </c>
      <c r="CY439" s="27">
        <f t="shared" si="183"/>
        <v>0.461320202861772</v>
      </c>
      <c r="CZ439" s="26">
        <f t="shared" si="184"/>
        <v>3.145</v>
      </c>
      <c r="DA439" s="28">
        <f t="shared" si="185"/>
        <v>-2.68367979713823</v>
      </c>
      <c r="DB439" s="107">
        <v>1</v>
      </c>
      <c r="DC439" s="1">
        <v>1</v>
      </c>
      <c r="DD439" s="66">
        <v>2</v>
      </c>
      <c r="DE439" s="29">
        <f t="shared" si="203"/>
        <v>1</v>
      </c>
      <c r="DF439" s="141">
        <v>1</v>
      </c>
      <c r="DG439" s="3">
        <v>34</v>
      </c>
      <c r="DH439" s="1">
        <f t="shared" si="194"/>
        <v>3.4</v>
      </c>
      <c r="DI439" s="3">
        <v>38</v>
      </c>
      <c r="DJ439" s="1">
        <f t="shared" si="186"/>
        <v>3.8</v>
      </c>
      <c r="DK439" s="1">
        <v>3</v>
      </c>
      <c r="DL439" s="3">
        <v>258</v>
      </c>
      <c r="DM439" s="3">
        <v>95</v>
      </c>
      <c r="DN439" s="1">
        <f t="shared" si="208"/>
        <v>9.5</v>
      </c>
      <c r="DO439" s="3">
        <v>4529</v>
      </c>
      <c r="DP439" s="1">
        <v>2</v>
      </c>
      <c r="DQ439" s="1">
        <f t="shared" si="209"/>
        <v>4.529</v>
      </c>
      <c r="DR439" s="3">
        <v>60</v>
      </c>
      <c r="DS439" s="129">
        <v>5</v>
      </c>
      <c r="DT439" s="3" t="s">
        <v>241</v>
      </c>
      <c r="DU439" s="3">
        <v>1</v>
      </c>
      <c r="DV439" s="3">
        <v>5</v>
      </c>
      <c r="DW439" s="1">
        <v>1</v>
      </c>
      <c r="DX439" s="95">
        <v>5.79</v>
      </c>
      <c r="DY439" s="3">
        <v>85.1</v>
      </c>
      <c r="DZ439" s="30">
        <v>81</v>
      </c>
      <c r="EA439" s="3">
        <v>47</v>
      </c>
      <c r="EB439" s="3">
        <v>13.5</v>
      </c>
      <c r="EC439" s="3">
        <v>68</v>
      </c>
      <c r="ED439" s="3">
        <v>1.18</v>
      </c>
      <c r="EE439" s="3">
        <v>37</v>
      </c>
      <c r="EF439" s="3">
        <v>9.1</v>
      </c>
      <c r="EG439" s="26">
        <f t="shared" si="204"/>
        <v>0.959041392321094</v>
      </c>
      <c r="EH439" s="26">
        <f t="shared" si="205"/>
        <v>0.632967318931922</v>
      </c>
      <c r="EI439" s="1">
        <f t="shared" si="206"/>
        <v>3.145</v>
      </c>
      <c r="EJ439" s="28">
        <f t="shared" si="207"/>
        <v>-2.51203268106808</v>
      </c>
      <c r="EK439" s="22">
        <v>2</v>
      </c>
      <c r="EL439" s="1">
        <v>2</v>
      </c>
      <c r="EM439" s="3">
        <v>65</v>
      </c>
      <c r="EN439" s="3">
        <v>74</v>
      </c>
      <c r="EO439" s="3">
        <v>203</v>
      </c>
      <c r="EP439" s="3">
        <v>84</v>
      </c>
      <c r="EQ439" s="3">
        <v>4706</v>
      </c>
      <c r="ER439" s="129">
        <v>62</v>
      </c>
      <c r="ES439" s="118"/>
      <c r="ET439" s="3">
        <v>1</v>
      </c>
      <c r="EU439" s="3">
        <v>3.51</v>
      </c>
      <c r="EV439" s="3">
        <v>78.6</v>
      </c>
      <c r="EW439" s="30">
        <v>84</v>
      </c>
      <c r="EX439" s="3">
        <v>55</v>
      </c>
      <c r="EY439" s="3">
        <v>12.8</v>
      </c>
      <c r="EZ439" s="3">
        <v>76</v>
      </c>
      <c r="FA439" s="3">
        <v>1.12</v>
      </c>
      <c r="FK439" s="95">
        <v>37.1</v>
      </c>
      <c r="FL439" s="3">
        <v>36.8</v>
      </c>
      <c r="FM439" s="1"/>
      <c r="FN439" s="31">
        <v>0</v>
      </c>
      <c r="FO439" s="32">
        <v>0</v>
      </c>
      <c r="FP439" s="3">
        <v>0</v>
      </c>
      <c r="FQ439" s="1">
        <v>0</v>
      </c>
      <c r="FR439" s="3">
        <v>0</v>
      </c>
      <c r="FS439" s="1">
        <v>0</v>
      </c>
      <c r="FT439" s="1">
        <f t="shared" si="187"/>
        <v>0</v>
      </c>
      <c r="FU439" s="66">
        <v>0</v>
      </c>
      <c r="FV439" s="1">
        <f t="shared" si="188"/>
        <v>0</v>
      </c>
      <c r="FW439" s="1">
        <v>0</v>
      </c>
      <c r="FX439" s="1">
        <v>0</v>
      </c>
      <c r="FY439" s="17">
        <v>0</v>
      </c>
      <c r="FZ439" s="1">
        <v>0</v>
      </c>
      <c r="GA439" s="17"/>
      <c r="GB439" s="1">
        <v>0</v>
      </c>
      <c r="GC439" s="17">
        <v>0</v>
      </c>
      <c r="GD439" s="17">
        <v>0</v>
      </c>
      <c r="GE439" s="1">
        <v>0</v>
      </c>
      <c r="GF439" s="17"/>
      <c r="GG439" s="1">
        <v>0</v>
      </c>
      <c r="GH439" s="17">
        <v>0</v>
      </c>
      <c r="GI439" s="17">
        <v>0</v>
      </c>
      <c r="GJ439" s="1">
        <v>0</v>
      </c>
      <c r="GK439" s="3">
        <v>0</v>
      </c>
      <c r="GL439" s="3">
        <v>0</v>
      </c>
      <c r="GM439" s="32">
        <v>0</v>
      </c>
      <c r="GN439" s="17">
        <v>0</v>
      </c>
      <c r="GO439" s="66">
        <v>0</v>
      </c>
      <c r="GP439" s="1">
        <v>0</v>
      </c>
      <c r="GQ439" s="1">
        <v>0</v>
      </c>
      <c r="GR439" s="66">
        <v>0</v>
      </c>
      <c r="GS439" s="1">
        <v>0</v>
      </c>
      <c r="GT439" s="32">
        <v>0</v>
      </c>
      <c r="GU439" s="32">
        <v>0</v>
      </c>
      <c r="GV439" s="3">
        <v>0</v>
      </c>
      <c r="GW439" s="3">
        <v>0</v>
      </c>
      <c r="GX439" s="157">
        <v>0</v>
      </c>
      <c r="GY439" s="66">
        <v>0</v>
      </c>
      <c r="GZ439" s="17">
        <v>0</v>
      </c>
      <c r="HA439" s="129">
        <v>0</v>
      </c>
      <c r="HB439" s="3" t="s">
        <v>1707</v>
      </c>
      <c r="HC439" s="17">
        <v>0</v>
      </c>
      <c r="HD439" s="170">
        <v>0</v>
      </c>
      <c r="HE439" s="17">
        <v>0</v>
      </c>
      <c r="HF439" s="17">
        <v>0</v>
      </c>
      <c r="HG439" s="17">
        <v>0</v>
      </c>
      <c r="HH439" s="17">
        <v>0</v>
      </c>
      <c r="HI439" s="17">
        <v>0</v>
      </c>
      <c r="HL439" s="3" t="s">
        <v>1706</v>
      </c>
      <c r="HM439" s="3">
        <v>0</v>
      </c>
      <c r="HN439" s="3">
        <v>0</v>
      </c>
      <c r="HO439" s="3">
        <v>0</v>
      </c>
      <c r="HP439" s="3">
        <v>0</v>
      </c>
      <c r="HQ439" s="3">
        <v>0</v>
      </c>
      <c r="HR439" s="32">
        <v>0</v>
      </c>
      <c r="HS439" s="1">
        <v>0</v>
      </c>
      <c r="HT439" s="32">
        <v>0</v>
      </c>
      <c r="HU439" s="32">
        <v>0</v>
      </c>
      <c r="HV439" s="1"/>
      <c r="HW439" s="32">
        <v>0</v>
      </c>
      <c r="HX439" s="32">
        <v>0</v>
      </c>
      <c r="HY439" s="1">
        <f t="shared" si="189"/>
        <v>0</v>
      </c>
      <c r="HZ439" s="1">
        <v>0</v>
      </c>
      <c r="IA439" s="1">
        <f t="shared" si="190"/>
        <v>0</v>
      </c>
      <c r="IB439" s="1">
        <v>0</v>
      </c>
      <c r="IC439" s="3">
        <v>0</v>
      </c>
      <c r="ID439" s="118">
        <v>0</v>
      </c>
      <c r="IE439" s="118"/>
      <c r="IF439" s="118"/>
      <c r="IG439" s="115">
        <v>1</v>
      </c>
      <c r="IH439" s="118" t="s">
        <v>242</v>
      </c>
      <c r="II439" s="179">
        <v>0</v>
      </c>
      <c r="IJ439" s="3" t="s">
        <v>1708</v>
      </c>
      <c r="IL439" s="3" t="s">
        <v>242</v>
      </c>
      <c r="IM439" s="3">
        <v>0</v>
      </c>
      <c r="IN439" s="3">
        <v>0</v>
      </c>
      <c r="IO439" s="3">
        <v>0.671</v>
      </c>
      <c r="IP439" s="3">
        <v>0.034</v>
      </c>
      <c r="IQ439" s="3">
        <v>1.25</v>
      </c>
      <c r="IR439" s="3">
        <v>52.8</v>
      </c>
      <c r="IS439" s="3">
        <v>85</v>
      </c>
      <c r="IT439" s="3">
        <v>61</v>
      </c>
      <c r="IU439" s="3">
        <v>11.7</v>
      </c>
      <c r="IV439" s="3">
        <v>95</v>
      </c>
      <c r="IW439" s="3">
        <v>1.02</v>
      </c>
      <c r="IX439" s="3">
        <v>35</v>
      </c>
      <c r="IY439" s="3">
        <v>10.4</v>
      </c>
      <c r="IZ439" s="3">
        <v>25</v>
      </c>
      <c r="JA439" s="3">
        <v>26</v>
      </c>
      <c r="JB439" s="3">
        <v>172</v>
      </c>
      <c r="JC439" s="3">
        <v>97</v>
      </c>
      <c r="JD439" s="3">
        <v>4856</v>
      </c>
      <c r="JE439" s="118">
        <v>59</v>
      </c>
      <c r="JI439" s="3" t="s">
        <v>242</v>
      </c>
      <c r="JN439" s="118"/>
    </row>
    <row r="440" s="1" customFormat="1" spans="1:274">
      <c r="A440" s="46">
        <v>259</v>
      </c>
      <c r="B440" s="17">
        <v>3001189811</v>
      </c>
      <c r="C440" s="1" t="s">
        <v>1709</v>
      </c>
      <c r="E440" s="49">
        <v>3</v>
      </c>
      <c r="F440" s="49">
        <v>2</v>
      </c>
      <c r="G440" s="17">
        <v>3</v>
      </c>
      <c r="H440" s="1">
        <v>1</v>
      </c>
      <c r="I440" s="71">
        <v>45.2122094716607</v>
      </c>
      <c r="J440" s="47">
        <v>1</v>
      </c>
      <c r="K440" s="68">
        <f t="shared" si="181"/>
        <v>4.52122094716607</v>
      </c>
      <c r="L440" s="49">
        <v>2</v>
      </c>
      <c r="M440" s="78">
        <v>26238</v>
      </c>
      <c r="N440" s="1">
        <v>0</v>
      </c>
      <c r="O440" s="1">
        <v>0</v>
      </c>
      <c r="P440" s="1">
        <v>0</v>
      </c>
      <c r="Q440" s="1">
        <v>2</v>
      </c>
      <c r="R440" s="1">
        <v>1</v>
      </c>
      <c r="S440" s="19">
        <v>435</v>
      </c>
      <c r="T440" s="83">
        <v>438</v>
      </c>
      <c r="U440" s="1">
        <v>1</v>
      </c>
      <c r="V440" s="1">
        <v>1</v>
      </c>
      <c r="W440" s="1">
        <v>1</v>
      </c>
      <c r="X440" s="1">
        <v>1</v>
      </c>
      <c r="Z440" s="88">
        <v>42752</v>
      </c>
      <c r="AA440" s="17">
        <v>69</v>
      </c>
      <c r="AB440" s="17" t="s">
        <v>278</v>
      </c>
      <c r="AC440" s="1">
        <v>29.06</v>
      </c>
      <c r="AD440" s="1">
        <v>2</v>
      </c>
      <c r="AE440" s="20" t="s">
        <v>245</v>
      </c>
      <c r="AF440" s="16"/>
      <c r="AG440" s="16" t="s">
        <v>235</v>
      </c>
      <c r="AH440" s="16">
        <v>1</v>
      </c>
      <c r="AI440" s="21">
        <v>1</v>
      </c>
      <c r="AJ440" s="16">
        <v>2</v>
      </c>
      <c r="AK440" s="17">
        <v>2</v>
      </c>
      <c r="AL440" s="107">
        <v>2</v>
      </c>
      <c r="AM440" s="1">
        <v>1</v>
      </c>
      <c r="AN440" s="1">
        <v>1</v>
      </c>
      <c r="AO440" s="1">
        <v>0</v>
      </c>
      <c r="AP440" s="1">
        <v>0</v>
      </c>
      <c r="AQ440" s="17">
        <v>1</v>
      </c>
      <c r="AR440" s="1">
        <v>1</v>
      </c>
      <c r="AS440" s="1">
        <v>1</v>
      </c>
      <c r="AT440" s="17">
        <v>0</v>
      </c>
      <c r="AU440" s="17">
        <v>0</v>
      </c>
      <c r="AV440" s="17">
        <v>0</v>
      </c>
      <c r="AW440" s="1">
        <v>0</v>
      </c>
      <c r="AX440" s="1">
        <v>1</v>
      </c>
      <c r="AY440" s="66">
        <v>1</v>
      </c>
      <c r="AZ440" s="3">
        <v>0.5</v>
      </c>
      <c r="BA440" s="1">
        <v>0.5</v>
      </c>
      <c r="BB440" s="22">
        <v>1</v>
      </c>
      <c r="BC440" s="22">
        <v>0</v>
      </c>
      <c r="BD440" s="22">
        <v>0</v>
      </c>
      <c r="BE440" s="22"/>
      <c r="BF440" s="1">
        <v>0</v>
      </c>
      <c r="BG440" s="1">
        <v>0</v>
      </c>
      <c r="BH440" s="17">
        <v>0</v>
      </c>
      <c r="BI440" s="1">
        <v>0</v>
      </c>
      <c r="BJ440" s="17">
        <v>0</v>
      </c>
      <c r="BK440" s="23">
        <v>1</v>
      </c>
      <c r="BL440" s="1">
        <v>0</v>
      </c>
      <c r="BM440" s="1">
        <v>0</v>
      </c>
      <c r="BN440" s="1">
        <v>1</v>
      </c>
      <c r="BO440" s="1">
        <v>0</v>
      </c>
      <c r="BP440" s="1">
        <v>1</v>
      </c>
      <c r="BQ440" s="1">
        <v>1</v>
      </c>
      <c r="BR440" s="1">
        <v>19.57</v>
      </c>
      <c r="BS440" s="1">
        <v>1</v>
      </c>
      <c r="BT440" s="1">
        <v>2</v>
      </c>
      <c r="BU440" s="1">
        <v>3</v>
      </c>
      <c r="BV440" s="1">
        <v>0.979</v>
      </c>
      <c r="BW440" s="1">
        <v>4.32</v>
      </c>
      <c r="BX440" s="1">
        <v>2</v>
      </c>
      <c r="BY440" s="1">
        <v>2</v>
      </c>
      <c r="BZ440" s="1">
        <v>45.24</v>
      </c>
      <c r="CA440" s="1">
        <v>148</v>
      </c>
      <c r="CB440" s="24">
        <v>2</v>
      </c>
      <c r="CC440" s="24">
        <v>69</v>
      </c>
      <c r="CD440" s="48">
        <f t="shared" si="192"/>
        <v>1.38</v>
      </c>
      <c r="CE440" s="48">
        <v>2</v>
      </c>
      <c r="CF440" s="25">
        <v>0</v>
      </c>
      <c r="CG440" s="17">
        <v>0</v>
      </c>
      <c r="CH440" s="17">
        <v>0</v>
      </c>
      <c r="CI440" s="17">
        <v>0</v>
      </c>
      <c r="CJ440" s="17">
        <v>0</v>
      </c>
      <c r="CK440" s="17">
        <v>69</v>
      </c>
      <c r="CL440" s="1">
        <f t="shared" si="200"/>
        <v>1.38</v>
      </c>
      <c r="CM440" s="22">
        <v>11.5</v>
      </c>
      <c r="CN440" s="17">
        <v>1</v>
      </c>
      <c r="CO440" s="1">
        <v>99.2</v>
      </c>
      <c r="CP440" s="1">
        <v>6</v>
      </c>
      <c r="CQ440" s="1">
        <f t="shared" si="191"/>
        <v>9.92</v>
      </c>
      <c r="CR440" s="1">
        <v>1</v>
      </c>
      <c r="CS440" s="1">
        <f t="shared" si="193"/>
        <v>10</v>
      </c>
      <c r="CT440" s="107">
        <v>1</v>
      </c>
      <c r="CU440" s="22">
        <v>39</v>
      </c>
      <c r="CV440" s="107">
        <v>2</v>
      </c>
      <c r="CW440" s="22">
        <v>10.5</v>
      </c>
      <c r="CX440" s="26">
        <f t="shared" si="182"/>
        <v>1.02118929906994</v>
      </c>
      <c r="CY440" s="27">
        <f t="shared" si="183"/>
        <v>0.673984937386159</v>
      </c>
      <c r="CZ440" s="26">
        <f t="shared" si="184"/>
        <v>3.315</v>
      </c>
      <c r="DA440" s="28">
        <f t="shared" si="185"/>
        <v>-2.64101506261384</v>
      </c>
      <c r="DB440" s="107">
        <v>1</v>
      </c>
      <c r="DC440" s="1">
        <v>1</v>
      </c>
      <c r="DD440" s="17">
        <v>1</v>
      </c>
      <c r="DE440" s="29">
        <f t="shared" si="203"/>
        <v>0</v>
      </c>
      <c r="DF440" s="29">
        <v>0</v>
      </c>
      <c r="DG440" s="1">
        <v>37</v>
      </c>
      <c r="DH440" s="1">
        <f t="shared" si="194"/>
        <v>3.7</v>
      </c>
      <c r="DI440" s="1">
        <v>24</v>
      </c>
      <c r="DJ440" s="1">
        <f t="shared" si="186"/>
        <v>2.4</v>
      </c>
      <c r="DK440" s="17">
        <v>2</v>
      </c>
      <c r="DL440" s="1">
        <v>94</v>
      </c>
      <c r="DM440" s="1">
        <v>48</v>
      </c>
      <c r="DN440" s="1">
        <f t="shared" si="208"/>
        <v>4.8</v>
      </c>
      <c r="DO440" s="1">
        <v>7238</v>
      </c>
      <c r="DP440" s="1">
        <v>2</v>
      </c>
      <c r="DQ440" s="1">
        <f t="shared" si="209"/>
        <v>7.238</v>
      </c>
      <c r="DR440" s="1">
        <v>66</v>
      </c>
      <c r="DS440" s="25">
        <v>5.7</v>
      </c>
      <c r="DT440" s="1" t="s">
        <v>241</v>
      </c>
      <c r="DU440" s="1">
        <v>1</v>
      </c>
      <c r="DV440" s="1">
        <v>5</v>
      </c>
      <c r="DW440" s="1">
        <v>1</v>
      </c>
      <c r="DX440" s="20">
        <v>8.3</v>
      </c>
      <c r="DY440" s="1">
        <v>79.1</v>
      </c>
      <c r="DZ440" s="30">
        <v>151</v>
      </c>
      <c r="EA440" s="1">
        <v>66</v>
      </c>
      <c r="EE440" s="1">
        <v>41</v>
      </c>
      <c r="EF440" s="1">
        <v>20.5</v>
      </c>
      <c r="EG440" s="26">
        <f t="shared" si="204"/>
        <v>1.31175386105575</v>
      </c>
      <c r="EH440" s="26">
        <f t="shared" si="205"/>
        <v>0.865757548296798</v>
      </c>
      <c r="EI440" s="1">
        <f t="shared" si="206"/>
        <v>3.485</v>
      </c>
      <c r="EJ440" s="28">
        <f t="shared" si="207"/>
        <v>-2.6192424517032</v>
      </c>
      <c r="EK440" s="22">
        <v>1</v>
      </c>
      <c r="EL440" s="3">
        <v>1</v>
      </c>
      <c r="EM440" s="1">
        <v>393</v>
      </c>
      <c r="EN440" s="1">
        <v>363</v>
      </c>
      <c r="EO440" s="1">
        <v>108</v>
      </c>
      <c r="EP440" s="1">
        <v>51</v>
      </c>
      <c r="EQ440" s="1">
        <v>7491</v>
      </c>
      <c r="ER440" s="25">
        <v>60</v>
      </c>
      <c r="ES440" s="23"/>
      <c r="ET440" s="1">
        <v>1</v>
      </c>
      <c r="EU440" s="1">
        <v>5.95</v>
      </c>
      <c r="EV440" s="1">
        <v>76.2</v>
      </c>
      <c r="EW440" s="30">
        <v>142</v>
      </c>
      <c r="EX440" s="1">
        <v>53</v>
      </c>
      <c r="FK440" s="20">
        <v>38.1</v>
      </c>
      <c r="FL440" s="1">
        <v>36.8</v>
      </c>
      <c r="FM440" s="17"/>
      <c r="FN440" s="31">
        <v>1</v>
      </c>
      <c r="FO440" s="157">
        <v>1</v>
      </c>
      <c r="FP440" s="1">
        <v>0</v>
      </c>
      <c r="FQ440" s="1">
        <v>0</v>
      </c>
      <c r="FR440" s="1">
        <v>0</v>
      </c>
      <c r="FS440" s="1">
        <v>0</v>
      </c>
      <c r="FT440" s="1">
        <f t="shared" si="187"/>
        <v>0</v>
      </c>
      <c r="FU440" s="1">
        <v>0</v>
      </c>
      <c r="FV440" s="1">
        <f t="shared" si="188"/>
        <v>0</v>
      </c>
      <c r="FW440" s="1">
        <v>0</v>
      </c>
      <c r="FX440" s="1">
        <v>0</v>
      </c>
      <c r="FY440" s="17">
        <v>0</v>
      </c>
      <c r="FZ440" s="1">
        <v>0</v>
      </c>
      <c r="GB440" s="1">
        <v>0</v>
      </c>
      <c r="GC440" s="1">
        <v>0</v>
      </c>
      <c r="GD440" s="17">
        <v>0</v>
      </c>
      <c r="GE440" s="1">
        <v>0</v>
      </c>
      <c r="GG440" s="1">
        <v>0</v>
      </c>
      <c r="GH440" s="1">
        <v>0</v>
      </c>
      <c r="GI440" s="17">
        <v>0</v>
      </c>
      <c r="GJ440" s="1">
        <v>0</v>
      </c>
      <c r="GK440" s="1">
        <v>0</v>
      </c>
      <c r="GL440" s="1">
        <v>0</v>
      </c>
      <c r="GM440" s="32">
        <v>0</v>
      </c>
      <c r="GN440" s="17">
        <v>0</v>
      </c>
      <c r="GO440" s="17">
        <v>0</v>
      </c>
      <c r="GP440" s="1">
        <v>0</v>
      </c>
      <c r="GQ440" s="1">
        <v>0</v>
      </c>
      <c r="GR440" s="1">
        <v>0</v>
      </c>
      <c r="GS440" s="1">
        <v>0</v>
      </c>
      <c r="GT440" s="32">
        <v>0</v>
      </c>
      <c r="GU440" s="32">
        <v>0</v>
      </c>
      <c r="GV440" s="1">
        <v>0</v>
      </c>
      <c r="GW440" s="1">
        <v>0</v>
      </c>
      <c r="GX440" s="157">
        <v>0</v>
      </c>
      <c r="GY440" s="17">
        <v>0</v>
      </c>
      <c r="GZ440" s="17">
        <v>0</v>
      </c>
      <c r="HA440" s="25">
        <v>0</v>
      </c>
      <c r="HB440" s="1">
        <v>0</v>
      </c>
      <c r="HC440" s="17">
        <v>0</v>
      </c>
      <c r="HD440" s="170">
        <v>0</v>
      </c>
      <c r="HE440" s="17">
        <v>0</v>
      </c>
      <c r="HF440" s="17">
        <v>0</v>
      </c>
      <c r="HG440" s="17">
        <v>0</v>
      </c>
      <c r="HH440" s="17">
        <v>0</v>
      </c>
      <c r="HI440" s="17">
        <v>0</v>
      </c>
      <c r="HL440" s="1">
        <v>0</v>
      </c>
      <c r="HM440" s="1">
        <v>0</v>
      </c>
      <c r="HN440" s="1">
        <v>0</v>
      </c>
      <c r="HO440" s="1">
        <v>0</v>
      </c>
      <c r="HP440" s="1">
        <v>0</v>
      </c>
      <c r="HQ440" s="1">
        <v>0</v>
      </c>
      <c r="HR440" s="32">
        <v>0</v>
      </c>
      <c r="HS440" s="1">
        <v>0</v>
      </c>
      <c r="HT440" s="32">
        <v>0</v>
      </c>
      <c r="HU440" s="32">
        <v>0</v>
      </c>
      <c r="HW440" s="32">
        <v>0</v>
      </c>
      <c r="HX440" s="32">
        <v>0</v>
      </c>
      <c r="HY440" s="1">
        <f t="shared" si="189"/>
        <v>0</v>
      </c>
      <c r="HZ440" s="1">
        <v>0</v>
      </c>
      <c r="IA440" s="1">
        <f t="shared" si="190"/>
        <v>0</v>
      </c>
      <c r="IB440" s="1">
        <v>0</v>
      </c>
      <c r="IC440" s="1">
        <v>0</v>
      </c>
      <c r="ID440" s="23">
        <v>0</v>
      </c>
      <c r="IE440" s="23"/>
      <c r="IF440" s="23"/>
      <c r="IG440" s="36">
        <v>1</v>
      </c>
      <c r="IH440" s="37" t="s">
        <v>242</v>
      </c>
      <c r="II440" s="179">
        <v>0</v>
      </c>
      <c r="IJ440" s="1" t="s">
        <v>1710</v>
      </c>
      <c r="IK440" s="1" t="s">
        <v>1350</v>
      </c>
      <c r="IL440" s="38"/>
      <c r="JE440" s="23"/>
      <c r="JI440" s="38"/>
      <c r="JN440" s="23"/>
    </row>
    <row r="441" s="3" customFormat="1" spans="1:274">
      <c r="A441" s="67"/>
      <c r="B441" s="66"/>
      <c r="E441" s="54">
        <v>3</v>
      </c>
      <c r="F441" s="49">
        <v>2</v>
      </c>
      <c r="G441" s="66">
        <v>3</v>
      </c>
      <c r="H441" s="66">
        <v>1</v>
      </c>
      <c r="I441" s="71">
        <v>45.7159666802586</v>
      </c>
      <c r="J441" s="47">
        <v>1</v>
      </c>
      <c r="K441" s="68">
        <f t="shared" si="181"/>
        <v>4.57159666802586</v>
      </c>
      <c r="L441" s="49">
        <v>2</v>
      </c>
      <c r="M441" s="79">
        <v>26238</v>
      </c>
      <c r="N441" s="66">
        <v>0</v>
      </c>
      <c r="O441" s="66">
        <v>0</v>
      </c>
      <c r="P441" s="66">
        <v>0</v>
      </c>
      <c r="Q441" s="66">
        <v>2</v>
      </c>
      <c r="R441" s="1">
        <v>1</v>
      </c>
      <c r="S441" s="19">
        <v>436</v>
      </c>
      <c r="T441" s="83">
        <v>439</v>
      </c>
      <c r="U441" s="3">
        <v>2</v>
      </c>
      <c r="V441" s="3">
        <v>2</v>
      </c>
      <c r="W441" s="1">
        <v>2</v>
      </c>
      <c r="X441" s="1">
        <v>1</v>
      </c>
      <c r="Z441" s="92">
        <v>42936</v>
      </c>
      <c r="AA441" s="66">
        <v>113</v>
      </c>
      <c r="AB441" s="66">
        <v>0</v>
      </c>
      <c r="AC441" s="3">
        <v>28.06</v>
      </c>
      <c r="AD441" s="1">
        <v>2</v>
      </c>
      <c r="AE441" s="95" t="s">
        <v>245</v>
      </c>
      <c r="AF441" s="94"/>
      <c r="AG441" s="94" t="s">
        <v>235</v>
      </c>
      <c r="AH441" s="94">
        <v>1</v>
      </c>
      <c r="AI441" s="21">
        <v>1</v>
      </c>
      <c r="AJ441" s="94">
        <v>1.4</v>
      </c>
      <c r="AK441" s="66">
        <v>1.4</v>
      </c>
      <c r="AL441" s="22">
        <v>1</v>
      </c>
      <c r="AM441" s="3">
        <v>1</v>
      </c>
      <c r="AN441" s="3">
        <v>1</v>
      </c>
      <c r="AO441" s="3">
        <v>0</v>
      </c>
      <c r="AP441" s="3">
        <v>0</v>
      </c>
      <c r="AQ441" s="66">
        <v>1</v>
      </c>
      <c r="AR441" s="1">
        <v>1</v>
      </c>
      <c r="AS441" s="66">
        <v>1</v>
      </c>
      <c r="AT441" s="66">
        <v>0</v>
      </c>
      <c r="AU441" s="66">
        <v>0</v>
      </c>
      <c r="AV441" s="66">
        <v>0</v>
      </c>
      <c r="AW441" s="3">
        <v>0</v>
      </c>
      <c r="AX441" s="3">
        <v>1</v>
      </c>
      <c r="AY441" s="3">
        <v>1</v>
      </c>
      <c r="AZ441" s="3">
        <v>0.5</v>
      </c>
      <c r="BA441" s="1">
        <v>0.5</v>
      </c>
      <c r="BB441" s="22">
        <v>1</v>
      </c>
      <c r="BC441" s="22">
        <v>0</v>
      </c>
      <c r="BD441" s="3">
        <v>0</v>
      </c>
      <c r="BF441" s="3">
        <v>0</v>
      </c>
      <c r="BG441" s="3">
        <v>0</v>
      </c>
      <c r="BH441" s="17">
        <v>0</v>
      </c>
      <c r="BI441" s="3">
        <v>0</v>
      </c>
      <c r="BJ441" s="66">
        <v>0</v>
      </c>
      <c r="BK441" s="118">
        <v>1</v>
      </c>
      <c r="BL441" s="3">
        <v>0</v>
      </c>
      <c r="BM441" s="3">
        <v>0</v>
      </c>
      <c r="BN441" s="3">
        <v>1</v>
      </c>
      <c r="BO441" s="3">
        <v>0</v>
      </c>
      <c r="BP441" s="1">
        <v>1</v>
      </c>
      <c r="BQ441" s="66">
        <v>1</v>
      </c>
      <c r="BR441" s="3">
        <v>4.58</v>
      </c>
      <c r="BS441" s="1">
        <v>1</v>
      </c>
      <c r="BT441" s="1">
        <v>2</v>
      </c>
      <c r="BU441" s="1">
        <v>2</v>
      </c>
      <c r="BV441" s="3">
        <v>0.229</v>
      </c>
      <c r="BW441" s="3">
        <v>4.02</v>
      </c>
      <c r="BX441" s="1">
        <v>2</v>
      </c>
      <c r="BY441" s="1">
        <v>2</v>
      </c>
      <c r="BZ441" s="3">
        <v>52.3</v>
      </c>
      <c r="CA441" s="3">
        <v>134</v>
      </c>
      <c r="CB441" s="24">
        <v>2</v>
      </c>
      <c r="CC441" s="3">
        <v>113</v>
      </c>
      <c r="CD441" s="48">
        <f t="shared" si="192"/>
        <v>2.26</v>
      </c>
      <c r="CE441" s="48">
        <v>3</v>
      </c>
      <c r="CF441" s="129">
        <v>0</v>
      </c>
      <c r="CG441" s="3">
        <v>0</v>
      </c>
      <c r="CH441" s="3">
        <v>0</v>
      </c>
      <c r="CI441" s="3">
        <v>0</v>
      </c>
      <c r="CJ441" s="3">
        <v>0</v>
      </c>
      <c r="CK441" s="3">
        <v>113</v>
      </c>
      <c r="CL441" s="1">
        <f t="shared" si="200"/>
        <v>2.26</v>
      </c>
      <c r="CM441" s="3">
        <v>11.9</v>
      </c>
      <c r="CN441" s="17">
        <v>1</v>
      </c>
      <c r="CO441" s="3">
        <v>83.7</v>
      </c>
      <c r="CP441" s="17">
        <v>5</v>
      </c>
      <c r="CQ441" s="1">
        <f t="shared" si="191"/>
        <v>8.37</v>
      </c>
      <c r="CR441" s="3">
        <v>1.04</v>
      </c>
      <c r="CS441" s="1">
        <f t="shared" si="193"/>
        <v>10.4</v>
      </c>
      <c r="CT441" s="107">
        <v>1</v>
      </c>
      <c r="CU441" s="3">
        <v>43</v>
      </c>
      <c r="CV441" s="107">
        <v>2</v>
      </c>
      <c r="CW441" s="3">
        <v>12.8</v>
      </c>
      <c r="CX441" s="26">
        <f t="shared" si="182"/>
        <v>1.10720996964787</v>
      </c>
      <c r="CY441" s="27">
        <f t="shared" si="183"/>
        <v>0.730758579967593</v>
      </c>
      <c r="CZ441" s="26">
        <f t="shared" si="184"/>
        <v>3.655</v>
      </c>
      <c r="DA441" s="28">
        <f t="shared" si="185"/>
        <v>-2.92424142003241</v>
      </c>
      <c r="DB441" s="107">
        <v>1</v>
      </c>
      <c r="DC441" s="1">
        <v>1</v>
      </c>
      <c r="DD441" s="66">
        <v>1</v>
      </c>
      <c r="DE441" s="29">
        <f t="shared" si="203"/>
        <v>0</v>
      </c>
      <c r="DF441" s="29">
        <v>0</v>
      </c>
      <c r="DG441" s="3">
        <v>23</v>
      </c>
      <c r="DH441" s="1">
        <f t="shared" si="194"/>
        <v>2.3</v>
      </c>
      <c r="DI441" s="3">
        <v>19</v>
      </c>
      <c r="DJ441" s="1">
        <f t="shared" si="186"/>
        <v>1.9</v>
      </c>
      <c r="DK441" s="17">
        <v>1</v>
      </c>
      <c r="DL441" s="3">
        <v>75</v>
      </c>
      <c r="DM441" s="3">
        <v>31</v>
      </c>
      <c r="DN441" s="1">
        <f t="shared" si="208"/>
        <v>3.1</v>
      </c>
      <c r="DO441" s="3">
        <v>7706</v>
      </c>
      <c r="DP441" s="1">
        <v>2</v>
      </c>
      <c r="DQ441" s="1">
        <f t="shared" si="209"/>
        <v>7.706</v>
      </c>
      <c r="DR441" s="3">
        <v>72</v>
      </c>
      <c r="DS441" s="129">
        <v>6.5</v>
      </c>
      <c r="DT441" s="3" t="s">
        <v>241</v>
      </c>
      <c r="DU441" s="3">
        <v>1</v>
      </c>
      <c r="DV441" s="3">
        <v>5</v>
      </c>
      <c r="DW441" s="1">
        <v>1</v>
      </c>
      <c r="DX441" s="95">
        <v>6.07</v>
      </c>
      <c r="DY441" s="3">
        <v>75.5</v>
      </c>
      <c r="DZ441" s="30">
        <v>133</v>
      </c>
      <c r="EA441" s="3">
        <v>79</v>
      </c>
      <c r="EB441" s="3">
        <v>11.6</v>
      </c>
      <c r="EC441" s="3">
        <v>89.1</v>
      </c>
      <c r="ED441" s="3">
        <v>1.01</v>
      </c>
      <c r="EE441" s="3">
        <v>42</v>
      </c>
      <c r="EF441" s="3">
        <v>14.1</v>
      </c>
      <c r="EG441" s="26">
        <f t="shared" si="204"/>
        <v>1.14921911265538</v>
      </c>
      <c r="EH441" s="26">
        <f t="shared" si="205"/>
        <v>0.758484614352551</v>
      </c>
      <c r="EI441" s="1">
        <f t="shared" si="206"/>
        <v>3.57</v>
      </c>
      <c r="EJ441" s="28">
        <f t="shared" si="207"/>
        <v>-2.81151538564745</v>
      </c>
      <c r="EK441" s="22">
        <v>1</v>
      </c>
      <c r="EL441" s="3">
        <v>1</v>
      </c>
      <c r="EM441" s="3">
        <v>114</v>
      </c>
      <c r="EN441" s="3">
        <v>142</v>
      </c>
      <c r="EO441" s="3">
        <v>88</v>
      </c>
      <c r="EP441" s="3">
        <v>36</v>
      </c>
      <c r="EQ441" s="3">
        <v>7613</v>
      </c>
      <c r="ER441" s="129">
        <v>69</v>
      </c>
      <c r="ES441" s="118"/>
      <c r="ET441" s="3">
        <v>1</v>
      </c>
      <c r="EU441" s="3">
        <v>5.62</v>
      </c>
      <c r="EV441" s="3">
        <v>62.4</v>
      </c>
      <c r="EW441" s="30">
        <v>127</v>
      </c>
      <c r="EX441" s="3">
        <v>86</v>
      </c>
      <c r="EY441" s="3">
        <v>12.5</v>
      </c>
      <c r="EZ441" s="3">
        <v>74.2</v>
      </c>
      <c r="FA441" s="3">
        <v>1.09</v>
      </c>
      <c r="FB441" s="3">
        <v>37</v>
      </c>
      <c r="FC441" s="3">
        <v>16.2</v>
      </c>
      <c r="FD441" s="3">
        <v>110</v>
      </c>
      <c r="FE441" s="3">
        <v>45</v>
      </c>
      <c r="FF441" s="3">
        <v>72</v>
      </c>
      <c r="FG441" s="3">
        <v>41</v>
      </c>
      <c r="FH441" s="3">
        <v>6635</v>
      </c>
      <c r="FI441" s="3">
        <v>65</v>
      </c>
      <c r="FK441" s="95">
        <v>36.8</v>
      </c>
      <c r="FL441" s="3">
        <v>36.5</v>
      </c>
      <c r="FM441" s="1"/>
      <c r="FN441" s="31">
        <v>0</v>
      </c>
      <c r="FO441" s="32">
        <v>0</v>
      </c>
      <c r="FP441" s="3" t="s">
        <v>1478</v>
      </c>
      <c r="FQ441" s="1">
        <v>1</v>
      </c>
      <c r="FR441" s="3">
        <v>0</v>
      </c>
      <c r="FS441" s="1">
        <v>0</v>
      </c>
      <c r="FT441" s="1">
        <f t="shared" si="187"/>
        <v>0</v>
      </c>
      <c r="FU441" s="66">
        <v>0</v>
      </c>
      <c r="FV441" s="1">
        <f t="shared" si="188"/>
        <v>0</v>
      </c>
      <c r="FW441" s="1">
        <v>0</v>
      </c>
      <c r="FX441" s="1">
        <v>0</v>
      </c>
      <c r="FY441" s="17">
        <v>0</v>
      </c>
      <c r="FZ441" s="1">
        <v>0</v>
      </c>
      <c r="GA441" s="17"/>
      <c r="GB441" s="1">
        <v>0</v>
      </c>
      <c r="GC441" s="17">
        <v>0</v>
      </c>
      <c r="GD441" s="17">
        <v>0</v>
      </c>
      <c r="GE441" s="1">
        <v>0</v>
      </c>
      <c r="GF441" s="17"/>
      <c r="GG441" s="1">
        <v>0</v>
      </c>
      <c r="GH441" s="17">
        <v>0</v>
      </c>
      <c r="GI441" s="17">
        <v>0</v>
      </c>
      <c r="GJ441" s="1">
        <v>0</v>
      </c>
      <c r="GK441" s="3">
        <v>0</v>
      </c>
      <c r="GL441" s="3">
        <v>0</v>
      </c>
      <c r="GM441" s="32">
        <v>0</v>
      </c>
      <c r="GN441" s="17">
        <v>0</v>
      </c>
      <c r="GO441" s="66">
        <v>0</v>
      </c>
      <c r="GP441" s="1">
        <v>0</v>
      </c>
      <c r="GQ441" s="1">
        <v>0</v>
      </c>
      <c r="GR441" s="66">
        <v>0</v>
      </c>
      <c r="GS441" s="1">
        <v>0</v>
      </c>
      <c r="GT441" s="32">
        <v>0</v>
      </c>
      <c r="GU441" s="32">
        <v>0</v>
      </c>
      <c r="GV441" s="3">
        <v>0</v>
      </c>
      <c r="GW441" s="3">
        <v>0</v>
      </c>
      <c r="GX441" s="157">
        <v>0</v>
      </c>
      <c r="GY441" s="66">
        <v>0</v>
      </c>
      <c r="GZ441" s="17">
        <v>0</v>
      </c>
      <c r="HA441" s="129">
        <v>0</v>
      </c>
      <c r="HB441" s="3">
        <v>0</v>
      </c>
      <c r="HC441" s="17">
        <v>0</v>
      </c>
      <c r="HD441" s="170">
        <v>0</v>
      </c>
      <c r="HE441" s="17">
        <v>0</v>
      </c>
      <c r="HF441" s="17">
        <v>0</v>
      </c>
      <c r="HG441" s="17">
        <v>0</v>
      </c>
      <c r="HH441" s="17">
        <v>0</v>
      </c>
      <c r="HI441" s="17">
        <v>0</v>
      </c>
      <c r="HL441" s="3">
        <v>0</v>
      </c>
      <c r="HM441" s="3">
        <v>0</v>
      </c>
      <c r="HN441" s="3">
        <v>0</v>
      </c>
      <c r="HO441" s="3">
        <v>0</v>
      </c>
      <c r="HP441" s="3">
        <v>0</v>
      </c>
      <c r="HQ441" s="3">
        <v>0</v>
      </c>
      <c r="HR441" s="32">
        <v>0</v>
      </c>
      <c r="HS441" s="1">
        <v>0</v>
      </c>
      <c r="HT441" s="32">
        <v>0</v>
      </c>
      <c r="HU441" s="32">
        <v>0</v>
      </c>
      <c r="HV441" s="1"/>
      <c r="HW441" s="32">
        <v>0</v>
      </c>
      <c r="HX441" s="32">
        <v>0</v>
      </c>
      <c r="HY441" s="1">
        <f t="shared" si="189"/>
        <v>0</v>
      </c>
      <c r="HZ441" s="1">
        <v>0</v>
      </c>
      <c r="IA441" s="1">
        <f t="shared" si="190"/>
        <v>0</v>
      </c>
      <c r="IB441" s="1">
        <v>0</v>
      </c>
      <c r="IC441" s="3">
        <v>0</v>
      </c>
      <c r="ID441" s="118">
        <v>0</v>
      </c>
      <c r="IE441" s="118"/>
      <c r="IF441" s="118"/>
      <c r="IG441" s="115">
        <v>1</v>
      </c>
      <c r="IH441" s="118" t="s">
        <v>242</v>
      </c>
      <c r="II441" s="179">
        <v>0</v>
      </c>
      <c r="IJ441" s="3" t="s">
        <v>1711</v>
      </c>
      <c r="IK441" s="3" t="s">
        <v>227</v>
      </c>
      <c r="JE441" s="118"/>
      <c r="JN441" s="118"/>
    </row>
    <row r="442" s="1" customFormat="1" ht="45" spans="1:274">
      <c r="A442" s="46">
        <v>260</v>
      </c>
      <c r="B442" s="17" t="s">
        <v>1712</v>
      </c>
      <c r="C442" s="1" t="s">
        <v>1713</v>
      </c>
      <c r="E442" s="49">
        <v>3</v>
      </c>
      <c r="F442" s="49">
        <v>2</v>
      </c>
      <c r="G442" s="17">
        <v>3</v>
      </c>
      <c r="H442" s="1">
        <v>1</v>
      </c>
      <c r="I442" s="71">
        <v>62.6310746064339</v>
      </c>
      <c r="J442" s="47">
        <v>2</v>
      </c>
      <c r="K442" s="68">
        <f t="shared" si="181"/>
        <v>6.26310746064339</v>
      </c>
      <c r="L442" s="49">
        <v>4</v>
      </c>
      <c r="M442" s="78">
        <v>19876</v>
      </c>
      <c r="N442" s="1">
        <v>0</v>
      </c>
      <c r="O442" s="1">
        <v>0</v>
      </c>
      <c r="P442" s="1">
        <v>0</v>
      </c>
      <c r="Q442" s="1">
        <v>0</v>
      </c>
      <c r="R442" s="1">
        <v>0</v>
      </c>
      <c r="S442" s="19">
        <v>437</v>
      </c>
      <c r="T442" s="83">
        <v>440</v>
      </c>
      <c r="U442" s="1">
        <v>1</v>
      </c>
      <c r="V442" s="1">
        <v>1</v>
      </c>
      <c r="W442" s="1">
        <v>1</v>
      </c>
      <c r="X442" s="1">
        <v>1</v>
      </c>
      <c r="Z442" s="88">
        <v>42752</v>
      </c>
      <c r="AA442" s="17">
        <v>155</v>
      </c>
      <c r="AB442" s="17" t="s">
        <v>1714</v>
      </c>
      <c r="AC442" s="1">
        <v>26.73</v>
      </c>
      <c r="AD442" s="1">
        <v>2</v>
      </c>
      <c r="AE442" s="20" t="s">
        <v>1715</v>
      </c>
      <c r="AF442" s="16"/>
      <c r="AG442" s="16" t="s">
        <v>235</v>
      </c>
      <c r="AH442" s="16">
        <v>1</v>
      </c>
      <c r="AI442" s="21">
        <v>1</v>
      </c>
      <c r="AJ442" s="16">
        <v>4.4</v>
      </c>
      <c r="AK442" s="17">
        <v>4.4</v>
      </c>
      <c r="AL442" s="107">
        <v>2</v>
      </c>
      <c r="AM442" s="1">
        <v>1</v>
      </c>
      <c r="AN442" s="1">
        <v>1</v>
      </c>
      <c r="AO442" s="1">
        <v>0</v>
      </c>
      <c r="AP442" s="1">
        <v>0</v>
      </c>
      <c r="AQ442" s="17">
        <v>1</v>
      </c>
      <c r="AR442" s="1">
        <v>1</v>
      </c>
      <c r="AS442" s="1">
        <v>1</v>
      </c>
      <c r="AT442" s="17" t="s">
        <v>246</v>
      </c>
      <c r="AU442" s="17">
        <v>1</v>
      </c>
      <c r="AV442" s="17">
        <v>1</v>
      </c>
      <c r="AW442" s="1">
        <v>0</v>
      </c>
      <c r="AX442" s="1">
        <v>1</v>
      </c>
      <c r="AY442" s="66">
        <v>1</v>
      </c>
      <c r="AZ442" s="3">
        <v>0.5</v>
      </c>
      <c r="BA442" s="1">
        <v>0.5</v>
      </c>
      <c r="BB442" s="22">
        <v>1</v>
      </c>
      <c r="BC442" s="22">
        <v>0</v>
      </c>
      <c r="BD442" s="22">
        <v>0</v>
      </c>
      <c r="BE442" s="22"/>
      <c r="BF442" s="1">
        <v>0</v>
      </c>
      <c r="BG442" s="1">
        <v>0</v>
      </c>
      <c r="BH442" s="17">
        <v>0</v>
      </c>
      <c r="BI442" s="1">
        <v>0</v>
      </c>
      <c r="BJ442" s="17">
        <v>0</v>
      </c>
      <c r="BK442" s="23">
        <v>1</v>
      </c>
      <c r="BL442" s="1">
        <v>1</v>
      </c>
      <c r="BM442" s="1">
        <v>0</v>
      </c>
      <c r="BN442" s="1">
        <v>0</v>
      </c>
      <c r="BO442" s="1">
        <v>0</v>
      </c>
      <c r="BP442" s="1">
        <v>2</v>
      </c>
      <c r="BQ442" s="1">
        <v>2</v>
      </c>
      <c r="BR442" s="1">
        <v>2.58</v>
      </c>
      <c r="BS442" s="1">
        <v>1</v>
      </c>
      <c r="BT442" s="1">
        <v>1</v>
      </c>
      <c r="BU442" s="1">
        <v>1</v>
      </c>
      <c r="BV442" s="1">
        <v>0.129</v>
      </c>
      <c r="BW442" s="1">
        <v>7.38</v>
      </c>
      <c r="BX442" s="1">
        <v>2</v>
      </c>
      <c r="BY442" s="66">
        <v>3</v>
      </c>
      <c r="BZ442" s="1">
        <v>73.51</v>
      </c>
      <c r="CA442" s="1">
        <v>147</v>
      </c>
      <c r="CB442" s="24">
        <v>2</v>
      </c>
      <c r="CC442" s="24">
        <v>155</v>
      </c>
      <c r="CD442" s="48">
        <f t="shared" si="192"/>
        <v>3.1</v>
      </c>
      <c r="CE442" s="48">
        <v>3</v>
      </c>
      <c r="CF442" s="25">
        <v>0</v>
      </c>
      <c r="CG442" s="17">
        <v>0</v>
      </c>
      <c r="CH442" s="17">
        <v>0</v>
      </c>
      <c r="CI442" s="17">
        <v>0</v>
      </c>
      <c r="CJ442" s="17">
        <v>0</v>
      </c>
      <c r="CK442" s="17">
        <v>155</v>
      </c>
      <c r="CL442" s="1">
        <f t="shared" si="200"/>
        <v>3.1</v>
      </c>
      <c r="CM442" s="22">
        <v>12.4</v>
      </c>
      <c r="CN442" s="17">
        <v>1</v>
      </c>
      <c r="CO442" s="1">
        <v>82.2</v>
      </c>
      <c r="CP442" s="17">
        <v>5</v>
      </c>
      <c r="CQ442" s="1">
        <f t="shared" si="191"/>
        <v>8.22</v>
      </c>
      <c r="CR442" s="1">
        <v>1.08</v>
      </c>
      <c r="CS442" s="1">
        <f t="shared" si="193"/>
        <v>10.8</v>
      </c>
      <c r="CT442" s="107">
        <v>1</v>
      </c>
      <c r="CU442" s="22">
        <v>41</v>
      </c>
      <c r="CV442" s="107">
        <v>2</v>
      </c>
      <c r="CW442" s="22">
        <v>15.1</v>
      </c>
      <c r="CX442" s="26">
        <f t="shared" si="182"/>
        <v>1.17897694729317</v>
      </c>
      <c r="CY442" s="27">
        <f t="shared" si="183"/>
        <v>0.778124785213492</v>
      </c>
      <c r="CZ442" s="26">
        <f t="shared" si="184"/>
        <v>3.485</v>
      </c>
      <c r="DA442" s="28">
        <f t="shared" si="185"/>
        <v>-2.70687521478651</v>
      </c>
      <c r="DB442" s="107">
        <v>1</v>
      </c>
      <c r="DC442" s="1">
        <v>1</v>
      </c>
      <c r="DD442" s="17">
        <v>2</v>
      </c>
      <c r="DE442" s="29">
        <f t="shared" si="203"/>
        <v>1</v>
      </c>
      <c r="DF442" s="141">
        <v>1</v>
      </c>
      <c r="DG442" s="1">
        <v>24</v>
      </c>
      <c r="DH442" s="1">
        <f t="shared" si="194"/>
        <v>2.4</v>
      </c>
      <c r="DI442" s="1">
        <v>23</v>
      </c>
      <c r="DJ442" s="1">
        <f t="shared" si="186"/>
        <v>2.3</v>
      </c>
      <c r="DK442" s="17">
        <v>2</v>
      </c>
      <c r="DL442" s="1">
        <v>68</v>
      </c>
      <c r="DM442" s="1">
        <v>18</v>
      </c>
      <c r="DN442" s="1">
        <f t="shared" si="208"/>
        <v>1.8</v>
      </c>
      <c r="DO442" s="1">
        <v>4979</v>
      </c>
      <c r="DP442" s="1">
        <v>2</v>
      </c>
      <c r="DQ442" s="1">
        <f t="shared" si="209"/>
        <v>4.979</v>
      </c>
      <c r="DR442" s="1">
        <v>57</v>
      </c>
      <c r="DS442" s="25">
        <v>5.3</v>
      </c>
      <c r="DT442" s="1" t="s">
        <v>241</v>
      </c>
      <c r="DU442" s="1">
        <v>1</v>
      </c>
      <c r="DV442" s="1">
        <v>5</v>
      </c>
      <c r="DW442" s="1">
        <v>1</v>
      </c>
      <c r="DX442" s="20">
        <v>9.42</v>
      </c>
      <c r="DY442" s="1">
        <v>79.5</v>
      </c>
      <c r="DZ442" s="30">
        <v>149</v>
      </c>
      <c r="EA442" s="1">
        <v>121</v>
      </c>
      <c r="EB442" s="1">
        <v>12.7</v>
      </c>
      <c r="EC442" s="1">
        <v>77.5</v>
      </c>
      <c r="ED442" s="1">
        <v>1.11</v>
      </c>
      <c r="EE442" s="1">
        <v>37</v>
      </c>
      <c r="EF442" s="1">
        <v>36.3</v>
      </c>
      <c r="EG442" s="26">
        <f t="shared" si="204"/>
        <v>1.55990662503611</v>
      </c>
      <c r="EH442" s="26">
        <f t="shared" si="205"/>
        <v>1.02953837252383</v>
      </c>
      <c r="EI442" s="1">
        <f t="shared" si="206"/>
        <v>3.145</v>
      </c>
      <c r="EJ442" s="28">
        <f t="shared" si="207"/>
        <v>-2.11546162747617</v>
      </c>
      <c r="EK442" s="22">
        <v>2</v>
      </c>
      <c r="EL442" s="1">
        <v>2</v>
      </c>
      <c r="EM442" s="1">
        <v>101</v>
      </c>
      <c r="EN442" s="1">
        <v>185</v>
      </c>
      <c r="EO442" s="1">
        <v>51</v>
      </c>
      <c r="EP442" s="1">
        <v>17</v>
      </c>
      <c r="EQ442" s="1">
        <v>4605</v>
      </c>
      <c r="ER442" s="25">
        <v>56</v>
      </c>
      <c r="ES442" s="23"/>
      <c r="ET442" s="1">
        <v>1</v>
      </c>
      <c r="EU442" s="1">
        <v>5.66</v>
      </c>
      <c r="EV442" s="1">
        <v>55.34</v>
      </c>
      <c r="EW442" s="30">
        <v>132</v>
      </c>
      <c r="EX442" s="1">
        <v>139</v>
      </c>
      <c r="FB442" s="1">
        <v>33</v>
      </c>
      <c r="FC442" s="1">
        <v>19.8</v>
      </c>
      <c r="FD442" s="1">
        <v>31</v>
      </c>
      <c r="FE442" s="1">
        <v>24</v>
      </c>
      <c r="FK442" s="20">
        <v>37.2</v>
      </c>
      <c r="FL442" s="1">
        <v>36.5</v>
      </c>
      <c r="FN442" s="31">
        <v>0</v>
      </c>
      <c r="FO442" s="32">
        <v>0</v>
      </c>
      <c r="FP442" s="1" t="s">
        <v>1519</v>
      </c>
      <c r="FQ442" s="1">
        <v>0</v>
      </c>
      <c r="FR442" s="1" t="s">
        <v>1716</v>
      </c>
      <c r="FS442" s="1">
        <v>0</v>
      </c>
      <c r="FT442" s="1">
        <f t="shared" si="187"/>
        <v>0</v>
      </c>
      <c r="FU442" s="1">
        <v>1</v>
      </c>
      <c r="FV442" s="1">
        <f t="shared" si="188"/>
        <v>1</v>
      </c>
      <c r="FW442" s="1">
        <v>0</v>
      </c>
      <c r="FX442" s="1">
        <v>0</v>
      </c>
      <c r="FY442" s="17">
        <v>0</v>
      </c>
      <c r="FZ442" s="17">
        <v>1</v>
      </c>
      <c r="GA442" s="1" t="s">
        <v>791</v>
      </c>
      <c r="GB442" s="1">
        <v>0</v>
      </c>
      <c r="GC442" s="1">
        <v>0</v>
      </c>
      <c r="GD442" s="17">
        <v>0</v>
      </c>
      <c r="GE442" s="1">
        <v>0</v>
      </c>
      <c r="GG442" s="1">
        <v>0</v>
      </c>
      <c r="GH442" s="1">
        <v>0</v>
      </c>
      <c r="GI442" s="17">
        <v>0</v>
      </c>
      <c r="GJ442" s="1">
        <v>0</v>
      </c>
      <c r="GK442" s="1">
        <v>0</v>
      </c>
      <c r="GL442" s="1">
        <v>0</v>
      </c>
      <c r="GM442" s="32">
        <v>0</v>
      </c>
      <c r="GN442" s="17">
        <v>0</v>
      </c>
      <c r="GO442" s="17">
        <v>0</v>
      </c>
      <c r="GP442" s="1">
        <v>0</v>
      </c>
      <c r="GQ442" s="1">
        <v>0</v>
      </c>
      <c r="GR442" s="1">
        <v>0</v>
      </c>
      <c r="GS442" s="1">
        <v>0</v>
      </c>
      <c r="GT442" s="32">
        <v>0</v>
      </c>
      <c r="GU442" s="32">
        <v>0</v>
      </c>
      <c r="GV442" s="1">
        <v>0</v>
      </c>
      <c r="GW442" s="1">
        <v>0</v>
      </c>
      <c r="GX442" s="157">
        <v>0</v>
      </c>
      <c r="GY442" s="17">
        <v>0</v>
      </c>
      <c r="GZ442" s="17">
        <v>0</v>
      </c>
      <c r="HA442" s="25">
        <v>0</v>
      </c>
      <c r="HB442" s="1">
        <v>0</v>
      </c>
      <c r="HC442" s="17">
        <v>0</v>
      </c>
      <c r="HD442" s="170">
        <v>0</v>
      </c>
      <c r="HE442" s="17">
        <v>0</v>
      </c>
      <c r="HF442" s="17">
        <v>0</v>
      </c>
      <c r="HG442" s="17">
        <v>0</v>
      </c>
      <c r="HH442" s="17">
        <v>0</v>
      </c>
      <c r="HI442" s="17">
        <v>0</v>
      </c>
      <c r="HL442" s="1">
        <v>0</v>
      </c>
      <c r="HM442" s="1">
        <v>0</v>
      </c>
      <c r="HN442" s="1">
        <v>0</v>
      </c>
      <c r="HO442" s="1">
        <v>0</v>
      </c>
      <c r="HP442" s="1">
        <v>0</v>
      </c>
      <c r="HQ442" s="1">
        <v>0</v>
      </c>
      <c r="HR442" s="32">
        <v>0</v>
      </c>
      <c r="HS442" s="1">
        <v>0</v>
      </c>
      <c r="HT442" s="32">
        <v>0</v>
      </c>
      <c r="HU442" s="32">
        <v>0</v>
      </c>
      <c r="HW442" s="32">
        <v>0</v>
      </c>
      <c r="HX442" s="32">
        <v>0</v>
      </c>
      <c r="HY442" s="1">
        <f t="shared" si="189"/>
        <v>0</v>
      </c>
      <c r="HZ442" s="1">
        <v>0</v>
      </c>
      <c r="IA442" s="1">
        <f t="shared" si="190"/>
        <v>0</v>
      </c>
      <c r="IB442" s="1">
        <v>0</v>
      </c>
      <c r="IC442" s="1">
        <v>0</v>
      </c>
      <c r="ID442" s="23">
        <v>0</v>
      </c>
      <c r="IE442" s="23"/>
      <c r="IF442" s="23"/>
      <c r="IG442" s="36">
        <v>1</v>
      </c>
      <c r="IH442" s="37" t="s">
        <v>242</v>
      </c>
      <c r="II442" s="179">
        <v>0</v>
      </c>
      <c r="IJ442" s="1" t="s">
        <v>1717</v>
      </c>
      <c r="IL442" s="38" t="s">
        <v>242</v>
      </c>
      <c r="IM442" s="1">
        <v>0</v>
      </c>
      <c r="IN442" s="1">
        <v>0</v>
      </c>
      <c r="IO442" s="1">
        <v>2.18</v>
      </c>
      <c r="IP442" s="1">
        <v>0.109</v>
      </c>
      <c r="IQ442" s="1">
        <v>5.4</v>
      </c>
      <c r="IR442" s="1">
        <v>45.34</v>
      </c>
      <c r="IS442" s="1">
        <v>143</v>
      </c>
      <c r="IT442" s="1">
        <v>126</v>
      </c>
      <c r="IU442" s="1">
        <v>12.6</v>
      </c>
      <c r="IV442" s="1">
        <v>79</v>
      </c>
      <c r="IW442" s="1">
        <v>1.1</v>
      </c>
      <c r="IX442" s="1">
        <v>40</v>
      </c>
      <c r="IY442" s="1">
        <v>23.1</v>
      </c>
      <c r="IZ442" s="1">
        <v>16</v>
      </c>
      <c r="JA442" s="1">
        <v>18</v>
      </c>
      <c r="JB442" s="1">
        <v>54</v>
      </c>
      <c r="JC442" s="1">
        <v>20</v>
      </c>
      <c r="JD442" s="1">
        <v>5307</v>
      </c>
      <c r="JE442" s="23">
        <v>60</v>
      </c>
      <c r="JI442" s="38" t="s">
        <v>242</v>
      </c>
      <c r="JN442" s="23"/>
    </row>
    <row r="443" s="3" customFormat="1" spans="1:274">
      <c r="A443" s="67"/>
      <c r="B443" s="66"/>
      <c r="E443" s="54">
        <v>3</v>
      </c>
      <c r="F443" s="49">
        <v>2</v>
      </c>
      <c r="G443" s="66">
        <v>3</v>
      </c>
      <c r="H443" s="66">
        <v>1</v>
      </c>
      <c r="I443" s="71">
        <v>63.0335386721424</v>
      </c>
      <c r="J443" s="47">
        <v>2</v>
      </c>
      <c r="K443" s="68">
        <f t="shared" si="181"/>
        <v>6.30335386721424</v>
      </c>
      <c r="L443" s="49">
        <v>4</v>
      </c>
      <c r="M443" s="79">
        <v>19876</v>
      </c>
      <c r="N443" s="66">
        <v>0</v>
      </c>
      <c r="O443" s="66">
        <v>0</v>
      </c>
      <c r="P443" s="66">
        <v>0</v>
      </c>
      <c r="Q443" s="66">
        <v>0</v>
      </c>
      <c r="R443" s="1">
        <v>0</v>
      </c>
      <c r="S443" s="19">
        <v>438</v>
      </c>
      <c r="T443" s="83">
        <v>441</v>
      </c>
      <c r="U443" s="3">
        <v>2</v>
      </c>
      <c r="V443" s="3">
        <v>2</v>
      </c>
      <c r="W443" s="1">
        <v>2</v>
      </c>
      <c r="X443" s="1">
        <v>1</v>
      </c>
      <c r="Z443" s="92">
        <v>42899</v>
      </c>
      <c r="AA443" s="66">
        <v>137</v>
      </c>
      <c r="AB443" s="66">
        <v>0</v>
      </c>
      <c r="AC443" s="3">
        <v>26.47</v>
      </c>
      <c r="AD443" s="1">
        <v>2</v>
      </c>
      <c r="AE443" s="95" t="s">
        <v>245</v>
      </c>
      <c r="AF443" s="94"/>
      <c r="AG443" s="94" t="s">
        <v>235</v>
      </c>
      <c r="AH443" s="94">
        <v>1</v>
      </c>
      <c r="AI443" s="21">
        <v>1</v>
      </c>
      <c r="AJ443" s="94">
        <v>1.3</v>
      </c>
      <c r="AK443" s="66">
        <v>1.3</v>
      </c>
      <c r="AL443" s="22">
        <v>1</v>
      </c>
      <c r="AM443" s="3">
        <v>1</v>
      </c>
      <c r="AN443" s="3">
        <v>1</v>
      </c>
      <c r="AO443" s="3">
        <v>0</v>
      </c>
      <c r="AP443" s="3">
        <v>0</v>
      </c>
      <c r="AQ443" s="66">
        <v>1</v>
      </c>
      <c r="AR443" s="1">
        <v>1</v>
      </c>
      <c r="AS443" s="66">
        <v>1</v>
      </c>
      <c r="AT443" s="66">
        <v>0</v>
      </c>
      <c r="AU443" s="66">
        <v>0</v>
      </c>
      <c r="AV443" s="66">
        <v>0</v>
      </c>
      <c r="AW443" s="3">
        <v>0</v>
      </c>
      <c r="AX443" s="3">
        <v>1</v>
      </c>
      <c r="AY443" s="3">
        <v>1</v>
      </c>
      <c r="AZ443" s="3">
        <v>0.5</v>
      </c>
      <c r="BA443" s="1">
        <v>0.5</v>
      </c>
      <c r="BB443" s="22">
        <v>1</v>
      </c>
      <c r="BC443" s="22">
        <v>0</v>
      </c>
      <c r="BD443" s="3">
        <v>0</v>
      </c>
      <c r="BF443" s="3">
        <v>0</v>
      </c>
      <c r="BG443" s="3">
        <v>0</v>
      </c>
      <c r="BH443" s="17">
        <v>0</v>
      </c>
      <c r="BI443" s="3">
        <v>0</v>
      </c>
      <c r="BJ443" s="66">
        <v>0</v>
      </c>
      <c r="BK443" s="118">
        <v>1</v>
      </c>
      <c r="BL443" s="3">
        <v>1</v>
      </c>
      <c r="BM443" s="3">
        <v>0</v>
      </c>
      <c r="BN443" s="3">
        <v>0</v>
      </c>
      <c r="BO443" s="3">
        <v>0</v>
      </c>
      <c r="BP443" s="1">
        <v>2</v>
      </c>
      <c r="BQ443" s="66">
        <v>2</v>
      </c>
      <c r="BR443" s="3">
        <v>2.78</v>
      </c>
      <c r="BS443" s="1">
        <v>1</v>
      </c>
      <c r="BT443" s="1">
        <v>1</v>
      </c>
      <c r="BU443" s="66">
        <v>1</v>
      </c>
      <c r="BW443" s="3">
        <v>5.16</v>
      </c>
      <c r="BX443" s="1">
        <v>2</v>
      </c>
      <c r="BY443" s="66">
        <v>3</v>
      </c>
      <c r="BZ443" s="3">
        <v>49.2</v>
      </c>
      <c r="CA443" s="3">
        <v>143</v>
      </c>
      <c r="CB443" s="24">
        <v>2</v>
      </c>
      <c r="CC443" s="3">
        <v>137</v>
      </c>
      <c r="CD443" s="48">
        <f t="shared" si="192"/>
        <v>2.74</v>
      </c>
      <c r="CE443" s="48">
        <v>3</v>
      </c>
      <c r="CF443" s="129">
        <v>0</v>
      </c>
      <c r="CG443" s="3">
        <v>0</v>
      </c>
      <c r="CH443" s="3">
        <v>0</v>
      </c>
      <c r="CI443" s="3">
        <v>0</v>
      </c>
      <c r="CJ443" s="3">
        <v>0</v>
      </c>
      <c r="CK443" s="3">
        <v>137</v>
      </c>
      <c r="CL443" s="1">
        <f t="shared" si="200"/>
        <v>2.74</v>
      </c>
      <c r="CM443" s="3">
        <v>12.2</v>
      </c>
      <c r="CN443" s="17">
        <v>1</v>
      </c>
      <c r="CO443" s="3">
        <v>77.4</v>
      </c>
      <c r="CP443" s="17">
        <v>4</v>
      </c>
      <c r="CQ443" s="1">
        <f t="shared" si="191"/>
        <v>7.74</v>
      </c>
      <c r="CR443" s="3">
        <v>1.06</v>
      </c>
      <c r="CS443" s="1">
        <f t="shared" si="193"/>
        <v>10.6</v>
      </c>
      <c r="CT443" s="107">
        <v>1</v>
      </c>
      <c r="CU443" s="3">
        <v>37</v>
      </c>
      <c r="CV443" s="107">
        <v>2</v>
      </c>
      <c r="CW443" s="3">
        <v>32.2</v>
      </c>
      <c r="CX443" s="26">
        <f t="shared" si="182"/>
        <v>1.50785587169583</v>
      </c>
      <c r="CY443" s="27">
        <f t="shared" si="183"/>
        <v>0.995184875319248</v>
      </c>
      <c r="CZ443" s="26">
        <f t="shared" si="184"/>
        <v>3.145</v>
      </c>
      <c r="DA443" s="28">
        <f t="shared" si="185"/>
        <v>-2.14981512468075</v>
      </c>
      <c r="DB443" s="22">
        <v>2</v>
      </c>
      <c r="DC443" s="1">
        <v>1</v>
      </c>
      <c r="DD443" s="66">
        <v>2</v>
      </c>
      <c r="DE443" s="29">
        <f t="shared" si="203"/>
        <v>0</v>
      </c>
      <c r="DF443" s="29">
        <v>0</v>
      </c>
      <c r="DG443" s="3">
        <v>15</v>
      </c>
      <c r="DH443" s="1">
        <f t="shared" si="194"/>
        <v>1.5</v>
      </c>
      <c r="DI443" s="3">
        <v>18</v>
      </c>
      <c r="DJ443" s="1">
        <f t="shared" si="186"/>
        <v>1.8</v>
      </c>
      <c r="DK443" s="17">
        <v>1</v>
      </c>
      <c r="DL443" s="3">
        <v>51</v>
      </c>
      <c r="DM443" s="3">
        <v>18</v>
      </c>
      <c r="DN443" s="1">
        <f t="shared" si="208"/>
        <v>1.8</v>
      </c>
      <c r="DO443" s="3">
        <v>5545</v>
      </c>
      <c r="DP443" s="1">
        <v>2</v>
      </c>
      <c r="DQ443" s="1">
        <f t="shared" si="209"/>
        <v>5.545</v>
      </c>
      <c r="DR443" s="3">
        <v>66</v>
      </c>
      <c r="DS443" s="129">
        <v>3.9</v>
      </c>
      <c r="DT443" s="3" t="s">
        <v>241</v>
      </c>
      <c r="DU443" s="3">
        <v>1</v>
      </c>
      <c r="DV443" s="3">
        <v>5</v>
      </c>
      <c r="DW443" s="1">
        <v>1</v>
      </c>
      <c r="DX443" s="95">
        <v>6.97</v>
      </c>
      <c r="DY443" s="3">
        <v>68.3</v>
      </c>
      <c r="DZ443" s="30">
        <v>144</v>
      </c>
      <c r="EA443" s="3">
        <v>102</v>
      </c>
      <c r="EB443" s="3">
        <v>12.3</v>
      </c>
      <c r="EC443" s="3">
        <v>76</v>
      </c>
      <c r="ED443" s="3">
        <v>1.07</v>
      </c>
      <c r="EE443" s="3">
        <v>36</v>
      </c>
      <c r="EF443" s="3">
        <v>49.7</v>
      </c>
      <c r="EG443" s="26">
        <f t="shared" si="204"/>
        <v>1.69635638873333</v>
      </c>
      <c r="EH443" s="26">
        <f t="shared" si="205"/>
        <v>1.119595216564</v>
      </c>
      <c r="EI443" s="1">
        <f t="shared" si="206"/>
        <v>3.06</v>
      </c>
      <c r="EJ443" s="28">
        <f t="shared" si="207"/>
        <v>-1.940404783436</v>
      </c>
      <c r="EK443" s="22">
        <v>2</v>
      </c>
      <c r="EL443" s="1">
        <v>2</v>
      </c>
      <c r="EM443" s="3">
        <v>65</v>
      </c>
      <c r="EN443" s="3">
        <v>113</v>
      </c>
      <c r="EO443" s="3">
        <v>51</v>
      </c>
      <c r="EP443" s="3">
        <v>16</v>
      </c>
      <c r="EQ443" s="3">
        <v>5272</v>
      </c>
      <c r="ER443" s="129">
        <v>57</v>
      </c>
      <c r="ES443" s="118"/>
      <c r="ET443" s="3">
        <v>1</v>
      </c>
      <c r="EU443" s="3">
        <v>6.94</v>
      </c>
      <c r="EV443" s="3">
        <v>51.2</v>
      </c>
      <c r="EW443" s="30">
        <v>150</v>
      </c>
      <c r="EX443" s="3">
        <v>120</v>
      </c>
      <c r="EY443" s="3">
        <v>12.1</v>
      </c>
      <c r="EZ443" s="3">
        <v>78.8</v>
      </c>
      <c r="FA443" s="3">
        <v>1.05</v>
      </c>
      <c r="FB443" s="3">
        <v>40</v>
      </c>
      <c r="FC443" s="3">
        <v>33.2</v>
      </c>
      <c r="FD443" s="3">
        <v>44</v>
      </c>
      <c r="FE443" s="3">
        <v>29</v>
      </c>
      <c r="FF443" s="3">
        <v>46</v>
      </c>
      <c r="FG443" s="3">
        <v>20</v>
      </c>
      <c r="FH443" s="3">
        <v>5133</v>
      </c>
      <c r="FI443" s="3">
        <v>54</v>
      </c>
      <c r="FK443" s="95">
        <v>37.2</v>
      </c>
      <c r="FL443" s="3">
        <v>36.8</v>
      </c>
      <c r="FM443" s="1"/>
      <c r="FN443" s="31">
        <v>0</v>
      </c>
      <c r="FO443" s="32">
        <v>0</v>
      </c>
      <c r="FP443" s="3">
        <v>0</v>
      </c>
      <c r="FQ443" s="1">
        <v>0</v>
      </c>
      <c r="FR443" s="3">
        <v>0</v>
      </c>
      <c r="FS443" s="1">
        <v>0</v>
      </c>
      <c r="FT443" s="1">
        <f t="shared" si="187"/>
        <v>0</v>
      </c>
      <c r="FU443" s="66">
        <v>0</v>
      </c>
      <c r="FV443" s="1">
        <f t="shared" si="188"/>
        <v>0</v>
      </c>
      <c r="FW443" s="1">
        <v>0</v>
      </c>
      <c r="FX443" s="1">
        <v>0</v>
      </c>
      <c r="FY443" s="17">
        <v>0</v>
      </c>
      <c r="FZ443" s="1">
        <v>0</v>
      </c>
      <c r="GA443" s="17"/>
      <c r="GB443" s="1">
        <v>0</v>
      </c>
      <c r="GC443" s="17">
        <v>0</v>
      </c>
      <c r="GD443" s="17">
        <v>0</v>
      </c>
      <c r="GE443" s="1">
        <v>0</v>
      </c>
      <c r="GF443" s="17"/>
      <c r="GG443" s="1">
        <v>0</v>
      </c>
      <c r="GH443" s="17">
        <v>0</v>
      </c>
      <c r="GI443" s="17">
        <v>0</v>
      </c>
      <c r="GJ443" s="1">
        <v>0</v>
      </c>
      <c r="GK443" s="3">
        <v>0</v>
      </c>
      <c r="GL443" s="3">
        <v>0</v>
      </c>
      <c r="GM443" s="32">
        <v>0</v>
      </c>
      <c r="GN443" s="17">
        <v>0</v>
      </c>
      <c r="GO443" s="66">
        <v>0</v>
      </c>
      <c r="GP443" s="1">
        <v>0</v>
      </c>
      <c r="GQ443" s="1">
        <v>0</v>
      </c>
      <c r="GR443" s="66">
        <v>0</v>
      </c>
      <c r="GS443" s="1">
        <v>0</v>
      </c>
      <c r="GT443" s="32">
        <v>0</v>
      </c>
      <c r="GU443" s="32">
        <v>0</v>
      </c>
      <c r="GV443" s="3">
        <v>0</v>
      </c>
      <c r="GW443" s="3">
        <v>0</v>
      </c>
      <c r="GX443" s="157">
        <v>0</v>
      </c>
      <c r="GY443" s="66">
        <v>0</v>
      </c>
      <c r="GZ443" s="17">
        <v>0</v>
      </c>
      <c r="HA443" s="129">
        <v>0</v>
      </c>
      <c r="HB443" s="3">
        <v>0</v>
      </c>
      <c r="HC443" s="17">
        <v>0</v>
      </c>
      <c r="HD443" s="170">
        <v>0</v>
      </c>
      <c r="HE443" s="17">
        <v>0</v>
      </c>
      <c r="HF443" s="17">
        <v>0</v>
      </c>
      <c r="HG443" s="17">
        <v>0</v>
      </c>
      <c r="HH443" s="17">
        <v>0</v>
      </c>
      <c r="HI443" s="17">
        <v>0</v>
      </c>
      <c r="HL443" s="3">
        <v>0</v>
      </c>
      <c r="HM443" s="3">
        <v>0</v>
      </c>
      <c r="HN443" s="3">
        <v>0</v>
      </c>
      <c r="HO443" s="3">
        <v>0</v>
      </c>
      <c r="HP443" s="3">
        <v>0</v>
      </c>
      <c r="HQ443" s="3">
        <v>0</v>
      </c>
      <c r="HR443" s="32">
        <v>0</v>
      </c>
      <c r="HS443" s="1">
        <v>0</v>
      </c>
      <c r="HT443" s="32">
        <v>0</v>
      </c>
      <c r="HU443" s="32">
        <v>0</v>
      </c>
      <c r="HV443" s="1"/>
      <c r="HW443" s="32">
        <v>0</v>
      </c>
      <c r="HX443" s="32">
        <v>0</v>
      </c>
      <c r="HY443" s="1">
        <f t="shared" si="189"/>
        <v>0</v>
      </c>
      <c r="HZ443" s="1">
        <v>0</v>
      </c>
      <c r="IA443" s="1">
        <f t="shared" si="190"/>
        <v>0</v>
      </c>
      <c r="IB443" s="1">
        <v>0</v>
      </c>
      <c r="IC443" s="3">
        <v>0</v>
      </c>
      <c r="ID443" s="118">
        <v>0</v>
      </c>
      <c r="IE443" s="118"/>
      <c r="IF443" s="118"/>
      <c r="IG443" s="115">
        <v>1</v>
      </c>
      <c r="IH443" s="118" t="s">
        <v>242</v>
      </c>
      <c r="II443" s="179">
        <v>0</v>
      </c>
      <c r="IJ443" s="3" t="s">
        <v>1718</v>
      </c>
      <c r="IL443" s="3" t="s">
        <v>242</v>
      </c>
      <c r="IM443" s="3">
        <v>0</v>
      </c>
      <c r="IN443" s="3">
        <v>0</v>
      </c>
      <c r="IO443" s="3">
        <v>2.17</v>
      </c>
      <c r="IP443" s="3">
        <v>0.109</v>
      </c>
      <c r="IQ443" s="3">
        <v>5.51</v>
      </c>
      <c r="IR443" s="3">
        <v>49.84</v>
      </c>
      <c r="IS443" s="3">
        <v>140</v>
      </c>
      <c r="IT443" s="3">
        <v>138</v>
      </c>
      <c r="IU443" s="3">
        <v>13.1</v>
      </c>
      <c r="IV443" s="3">
        <v>66.9</v>
      </c>
      <c r="IW443" s="3">
        <v>1.14</v>
      </c>
      <c r="IX443" s="3">
        <v>37</v>
      </c>
      <c r="IY443" s="3">
        <v>22.3</v>
      </c>
      <c r="IZ443" s="3">
        <v>13</v>
      </c>
      <c r="JA443" s="3">
        <v>15</v>
      </c>
      <c r="JB443" s="3">
        <v>47</v>
      </c>
      <c r="JC443" s="3">
        <v>19</v>
      </c>
      <c r="JD443" s="3">
        <v>5073</v>
      </c>
      <c r="JE443" s="118">
        <v>69</v>
      </c>
      <c r="JI443" s="3" t="s">
        <v>242</v>
      </c>
      <c r="JN443" s="118"/>
    </row>
    <row r="444" s="3" customFormat="1" spans="1:274">
      <c r="A444" s="67"/>
      <c r="B444" s="66"/>
      <c r="E444" s="54">
        <v>3</v>
      </c>
      <c r="F444" s="49">
        <v>2</v>
      </c>
      <c r="G444" s="66">
        <v>3</v>
      </c>
      <c r="H444" s="66">
        <v>1</v>
      </c>
      <c r="I444" s="71">
        <v>64.8418650958268</v>
      </c>
      <c r="J444" s="47">
        <v>2</v>
      </c>
      <c r="K444" s="68">
        <f t="shared" si="181"/>
        <v>6.48418650958268</v>
      </c>
      <c r="L444" s="49">
        <v>4</v>
      </c>
      <c r="M444" s="79">
        <v>19876</v>
      </c>
      <c r="N444" s="66">
        <v>0</v>
      </c>
      <c r="O444" s="66">
        <v>0</v>
      </c>
      <c r="P444" s="66">
        <v>0</v>
      </c>
      <c r="Q444" s="66">
        <v>0</v>
      </c>
      <c r="R444" s="1">
        <v>0</v>
      </c>
      <c r="S444" s="19">
        <v>439</v>
      </c>
      <c r="T444" s="83">
        <v>442</v>
      </c>
      <c r="U444" s="3">
        <v>3</v>
      </c>
      <c r="V444" s="3">
        <v>3</v>
      </c>
      <c r="W444" s="1">
        <v>2</v>
      </c>
      <c r="X444" s="1">
        <v>2</v>
      </c>
      <c r="Z444" s="92">
        <v>43559</v>
      </c>
      <c r="AA444" s="66">
        <v>140</v>
      </c>
      <c r="AB444" s="66">
        <v>0</v>
      </c>
      <c r="AC444" s="3">
        <v>27.42</v>
      </c>
      <c r="AD444" s="1">
        <v>2</v>
      </c>
      <c r="AE444" s="95" t="s">
        <v>298</v>
      </c>
      <c r="AF444" s="94"/>
      <c r="AG444" s="94" t="s">
        <v>235</v>
      </c>
      <c r="AH444" s="94">
        <v>1</v>
      </c>
      <c r="AI444" s="21">
        <v>1</v>
      </c>
      <c r="AJ444" s="94">
        <v>1.6</v>
      </c>
      <c r="AK444" s="66">
        <v>1.6</v>
      </c>
      <c r="AL444" s="22">
        <v>1</v>
      </c>
      <c r="AM444" s="3">
        <v>1</v>
      </c>
      <c r="AN444" s="3">
        <v>1</v>
      </c>
      <c r="AO444" s="3">
        <v>0</v>
      </c>
      <c r="AP444" s="3">
        <v>0</v>
      </c>
      <c r="AQ444" s="66">
        <v>1</v>
      </c>
      <c r="AR444" s="1">
        <v>1</v>
      </c>
      <c r="AS444" s="66">
        <v>1</v>
      </c>
      <c r="AT444" s="66" t="s">
        <v>285</v>
      </c>
      <c r="AU444" s="3">
        <v>3</v>
      </c>
      <c r="AV444" s="3">
        <v>2</v>
      </c>
      <c r="AW444" s="3">
        <v>0</v>
      </c>
      <c r="AX444" s="3">
        <v>1</v>
      </c>
      <c r="AY444" s="3">
        <v>1</v>
      </c>
      <c r="AZ444" s="3">
        <v>0.5</v>
      </c>
      <c r="BA444" s="1">
        <v>0.5</v>
      </c>
      <c r="BB444" s="22">
        <v>1</v>
      </c>
      <c r="BC444" s="22">
        <v>0</v>
      </c>
      <c r="BD444" s="3">
        <v>0</v>
      </c>
      <c r="BF444" s="3">
        <v>0</v>
      </c>
      <c r="BG444" s="3">
        <v>0</v>
      </c>
      <c r="BH444" s="17">
        <v>0</v>
      </c>
      <c r="BI444" s="3">
        <v>1</v>
      </c>
      <c r="BJ444" s="66">
        <v>1</v>
      </c>
      <c r="BK444" s="118">
        <v>1</v>
      </c>
      <c r="BL444" s="3">
        <v>1</v>
      </c>
      <c r="BM444" s="3">
        <v>0</v>
      </c>
      <c r="BN444" s="3">
        <v>0</v>
      </c>
      <c r="BO444" s="3">
        <v>0</v>
      </c>
      <c r="BP444" s="1">
        <v>2</v>
      </c>
      <c r="BQ444" s="66">
        <v>2</v>
      </c>
      <c r="BR444" s="3">
        <v>2.36</v>
      </c>
      <c r="BS444" s="1">
        <v>1</v>
      </c>
      <c r="BT444" s="1">
        <v>1</v>
      </c>
      <c r="BU444" s="66">
        <v>1</v>
      </c>
      <c r="BW444" s="3">
        <v>5.05</v>
      </c>
      <c r="BX444" s="1">
        <v>2</v>
      </c>
      <c r="BY444" s="66">
        <v>3</v>
      </c>
      <c r="BZ444" s="3">
        <v>53</v>
      </c>
      <c r="CA444" s="3">
        <v>143</v>
      </c>
      <c r="CB444" s="24">
        <v>2</v>
      </c>
      <c r="CC444" s="3">
        <v>140</v>
      </c>
      <c r="CD444" s="48">
        <f t="shared" si="192"/>
        <v>2.8</v>
      </c>
      <c r="CE444" s="48">
        <v>3</v>
      </c>
      <c r="CF444" s="129">
        <v>0</v>
      </c>
      <c r="CG444" s="3">
        <v>0</v>
      </c>
      <c r="CH444" s="3">
        <v>0</v>
      </c>
      <c r="CI444" s="3">
        <v>0</v>
      </c>
      <c r="CJ444" s="3">
        <v>0</v>
      </c>
      <c r="CK444" s="3">
        <v>140</v>
      </c>
      <c r="CL444" s="1">
        <f t="shared" si="200"/>
        <v>2.8</v>
      </c>
      <c r="CM444" s="3">
        <v>12.7</v>
      </c>
      <c r="CN444" s="17">
        <v>1</v>
      </c>
      <c r="CO444" s="3">
        <v>76</v>
      </c>
      <c r="CP444" s="17">
        <v>4</v>
      </c>
      <c r="CQ444" s="1">
        <f t="shared" si="191"/>
        <v>7.6</v>
      </c>
      <c r="CR444" s="3">
        <v>1.11</v>
      </c>
      <c r="CS444" s="1">
        <f t="shared" si="193"/>
        <v>11.1</v>
      </c>
      <c r="CT444" s="107">
        <v>1</v>
      </c>
      <c r="CU444" s="3">
        <v>36</v>
      </c>
      <c r="CV444" s="107">
        <v>2</v>
      </c>
      <c r="CW444" s="3">
        <v>22.4</v>
      </c>
      <c r="CX444" s="26">
        <f t="shared" si="182"/>
        <v>1.35024801833416</v>
      </c>
      <c r="CY444" s="27">
        <f t="shared" si="183"/>
        <v>0.891163692100547</v>
      </c>
      <c r="CZ444" s="26">
        <f t="shared" si="184"/>
        <v>3.06</v>
      </c>
      <c r="DA444" s="28">
        <f t="shared" si="185"/>
        <v>-2.16883630789945</v>
      </c>
      <c r="DB444" s="22">
        <v>2</v>
      </c>
      <c r="DC444" s="1">
        <v>1</v>
      </c>
      <c r="DD444" s="66">
        <v>2</v>
      </c>
      <c r="DE444" s="29">
        <f t="shared" si="203"/>
        <v>0</v>
      </c>
      <c r="DF444" s="29">
        <v>0</v>
      </c>
      <c r="DG444" s="3">
        <v>13</v>
      </c>
      <c r="DH444" s="1">
        <f t="shared" si="194"/>
        <v>1.3</v>
      </c>
      <c r="DI444" s="3">
        <v>16</v>
      </c>
      <c r="DJ444" s="1">
        <f t="shared" si="186"/>
        <v>1.6</v>
      </c>
      <c r="DK444" s="17">
        <v>1</v>
      </c>
      <c r="DL444" s="3">
        <v>53</v>
      </c>
      <c r="DM444" s="3">
        <v>14</v>
      </c>
      <c r="DN444" s="1">
        <f t="shared" si="208"/>
        <v>1.4</v>
      </c>
      <c r="DO444" s="3">
        <v>5132</v>
      </c>
      <c r="DP444" s="1">
        <v>2</v>
      </c>
      <c r="DQ444" s="1">
        <f t="shared" si="209"/>
        <v>5.132</v>
      </c>
      <c r="DR444" s="3">
        <v>65</v>
      </c>
      <c r="DS444" s="129">
        <v>4</v>
      </c>
      <c r="DT444" s="3" t="s">
        <v>241</v>
      </c>
      <c r="DU444" s="3">
        <v>1</v>
      </c>
      <c r="DV444" s="3">
        <v>5</v>
      </c>
      <c r="DW444" s="1">
        <v>1</v>
      </c>
      <c r="DX444" s="95">
        <v>7.19</v>
      </c>
      <c r="DY444" s="3">
        <v>67.4</v>
      </c>
      <c r="DZ444" s="30">
        <v>145</v>
      </c>
      <c r="EA444" s="3">
        <v>105</v>
      </c>
      <c r="EB444" s="3">
        <v>11.7</v>
      </c>
      <c r="EC444" s="3">
        <v>87.5</v>
      </c>
      <c r="ED444" s="3">
        <v>1.02</v>
      </c>
      <c r="EE444" s="3">
        <v>35</v>
      </c>
      <c r="EF444" s="3">
        <v>45.3</v>
      </c>
      <c r="EG444" s="26">
        <f t="shared" si="204"/>
        <v>1.65609820201283</v>
      </c>
      <c r="EH444" s="26">
        <f t="shared" si="205"/>
        <v>1.09302481332847</v>
      </c>
      <c r="EI444" s="1">
        <f t="shared" si="206"/>
        <v>2.975</v>
      </c>
      <c r="EJ444" s="28">
        <f t="shared" si="207"/>
        <v>-1.88197518667153</v>
      </c>
      <c r="EK444" s="22">
        <v>2</v>
      </c>
      <c r="EL444" s="1">
        <v>2</v>
      </c>
      <c r="EM444" s="3">
        <v>132</v>
      </c>
      <c r="EN444" s="3">
        <v>195</v>
      </c>
      <c r="EO444" s="3">
        <v>55</v>
      </c>
      <c r="EP444" s="3">
        <v>14</v>
      </c>
      <c r="EQ444" s="3">
        <v>5366</v>
      </c>
      <c r="ER444" s="129">
        <v>74</v>
      </c>
      <c r="ES444" s="118"/>
      <c r="ET444" s="3">
        <v>1</v>
      </c>
      <c r="EU444" s="3">
        <v>9.01</v>
      </c>
      <c r="EV444" s="3">
        <v>76.3</v>
      </c>
      <c r="EW444" s="30">
        <v>146</v>
      </c>
      <c r="EX444" s="3">
        <v>141</v>
      </c>
      <c r="EY444" s="3">
        <v>12.4</v>
      </c>
      <c r="EZ444" s="3">
        <v>76.8</v>
      </c>
      <c r="FA444" s="3">
        <v>1.08</v>
      </c>
      <c r="FB444" s="3">
        <v>35</v>
      </c>
      <c r="FC444" s="3">
        <v>50.6</v>
      </c>
      <c r="FD444" s="3">
        <v>85</v>
      </c>
      <c r="FE444" s="3">
        <v>37</v>
      </c>
      <c r="FF444" s="3">
        <v>56</v>
      </c>
      <c r="FG444" s="3">
        <v>15</v>
      </c>
      <c r="FH444" s="3">
        <v>4057</v>
      </c>
      <c r="FI444" s="3">
        <v>80</v>
      </c>
      <c r="FK444" s="95">
        <v>38.1</v>
      </c>
      <c r="FL444" s="3">
        <v>37.1</v>
      </c>
      <c r="FM444" s="17"/>
      <c r="FN444" s="31">
        <v>1</v>
      </c>
      <c r="FO444" s="157">
        <v>1</v>
      </c>
      <c r="FP444" s="3">
        <v>0</v>
      </c>
      <c r="FQ444" s="1">
        <v>0</v>
      </c>
      <c r="FR444" s="3">
        <v>0</v>
      </c>
      <c r="FS444" s="1">
        <v>0</v>
      </c>
      <c r="FT444" s="1">
        <f t="shared" si="187"/>
        <v>0</v>
      </c>
      <c r="FU444" s="66">
        <v>0</v>
      </c>
      <c r="FV444" s="1">
        <f t="shared" si="188"/>
        <v>0</v>
      </c>
      <c r="FW444" s="1">
        <v>0</v>
      </c>
      <c r="FX444" s="1">
        <v>0</v>
      </c>
      <c r="FY444" s="17">
        <v>0</v>
      </c>
      <c r="FZ444" s="1">
        <v>0</v>
      </c>
      <c r="GA444" s="17"/>
      <c r="GB444" s="1">
        <v>0</v>
      </c>
      <c r="GC444" s="17">
        <v>0</v>
      </c>
      <c r="GD444" s="17">
        <v>0</v>
      </c>
      <c r="GE444" s="1">
        <v>0</v>
      </c>
      <c r="GF444" s="17"/>
      <c r="GG444" s="1">
        <v>0</v>
      </c>
      <c r="GH444" s="17">
        <v>0</v>
      </c>
      <c r="GI444" s="17">
        <v>0</v>
      </c>
      <c r="GJ444" s="1">
        <v>0</v>
      </c>
      <c r="GK444" s="3">
        <v>0</v>
      </c>
      <c r="GL444" s="3">
        <v>0</v>
      </c>
      <c r="GM444" s="32">
        <v>0</v>
      </c>
      <c r="GN444" s="17">
        <v>0</v>
      </c>
      <c r="GO444" s="66">
        <v>0</v>
      </c>
      <c r="GP444" s="1">
        <v>0</v>
      </c>
      <c r="GQ444" s="1">
        <v>0</v>
      </c>
      <c r="GR444" s="66">
        <v>0</v>
      </c>
      <c r="GS444" s="1">
        <v>0</v>
      </c>
      <c r="GT444" s="32">
        <v>0</v>
      </c>
      <c r="GU444" s="32">
        <v>0</v>
      </c>
      <c r="GV444" s="3">
        <v>0</v>
      </c>
      <c r="GW444" s="3">
        <v>0</v>
      </c>
      <c r="GX444" s="157">
        <v>0</v>
      </c>
      <c r="GY444" s="66">
        <v>0</v>
      </c>
      <c r="GZ444" s="17">
        <v>0</v>
      </c>
      <c r="HA444" s="129">
        <v>0</v>
      </c>
      <c r="HB444" s="3">
        <v>0</v>
      </c>
      <c r="HC444" s="17">
        <v>0</v>
      </c>
      <c r="HD444" s="170">
        <v>0</v>
      </c>
      <c r="HE444" s="17">
        <v>0</v>
      </c>
      <c r="HF444" s="17">
        <v>0</v>
      </c>
      <c r="HG444" s="17">
        <v>0</v>
      </c>
      <c r="HH444" s="17">
        <v>0</v>
      </c>
      <c r="HI444" s="17">
        <v>0</v>
      </c>
      <c r="HL444" s="3">
        <v>0</v>
      </c>
      <c r="HM444" s="3">
        <v>0</v>
      </c>
      <c r="HN444" s="3">
        <v>0</v>
      </c>
      <c r="HO444" s="3">
        <v>0</v>
      </c>
      <c r="HP444" s="3">
        <v>0</v>
      </c>
      <c r="HQ444" s="3">
        <v>0</v>
      </c>
      <c r="HR444" s="32">
        <v>0</v>
      </c>
      <c r="HS444" s="1">
        <v>0</v>
      </c>
      <c r="HT444" s="32">
        <v>0</v>
      </c>
      <c r="HU444" s="32">
        <v>0</v>
      </c>
      <c r="HV444" s="1"/>
      <c r="HW444" s="32">
        <v>0</v>
      </c>
      <c r="HX444" s="32">
        <v>0</v>
      </c>
      <c r="HY444" s="1">
        <f t="shared" si="189"/>
        <v>0</v>
      </c>
      <c r="HZ444" s="1">
        <v>0</v>
      </c>
      <c r="IA444" s="1">
        <f t="shared" si="190"/>
        <v>0</v>
      </c>
      <c r="IB444" s="1">
        <v>0</v>
      </c>
      <c r="IC444" s="3">
        <v>0</v>
      </c>
      <c r="ID444" s="118">
        <v>0</v>
      </c>
      <c r="IE444" s="118"/>
      <c r="IF444" s="118"/>
      <c r="IG444" s="115">
        <v>1</v>
      </c>
      <c r="IH444" s="118" t="s">
        <v>242</v>
      </c>
      <c r="II444" s="179">
        <v>0</v>
      </c>
      <c r="IJ444" s="3" t="s">
        <v>1719</v>
      </c>
      <c r="IK444" s="3" t="s">
        <v>365</v>
      </c>
      <c r="IL444" s="3" t="s">
        <v>242</v>
      </c>
      <c r="JE444" s="118"/>
      <c r="JI444" s="3" t="s">
        <v>242</v>
      </c>
      <c r="JN444" s="118"/>
    </row>
    <row r="445" s="1" customFormat="1" spans="1:274">
      <c r="A445" s="46">
        <v>261</v>
      </c>
      <c r="B445" s="17">
        <v>100210757</v>
      </c>
      <c r="C445" s="1" t="s">
        <v>1720</v>
      </c>
      <c r="E445" s="49">
        <v>3</v>
      </c>
      <c r="F445" s="49">
        <v>2</v>
      </c>
      <c r="G445" s="17">
        <v>3</v>
      </c>
      <c r="H445" s="1">
        <v>1</v>
      </c>
      <c r="I445" s="71">
        <v>53.2970780028872</v>
      </c>
      <c r="J445" s="47">
        <v>1</v>
      </c>
      <c r="K445" s="68">
        <f t="shared" si="181"/>
        <v>5.32970780028872</v>
      </c>
      <c r="L445" s="49">
        <v>3</v>
      </c>
      <c r="M445" s="78">
        <v>23285</v>
      </c>
      <c r="N445" s="1">
        <v>0</v>
      </c>
      <c r="O445" s="1">
        <v>0</v>
      </c>
      <c r="P445" s="1">
        <v>1</v>
      </c>
      <c r="Q445" s="1">
        <v>2</v>
      </c>
      <c r="R445" s="1">
        <v>1</v>
      </c>
      <c r="S445" s="19">
        <v>440</v>
      </c>
      <c r="T445" s="83">
        <v>443</v>
      </c>
      <c r="U445" s="1">
        <v>1</v>
      </c>
      <c r="V445" s="1">
        <v>1</v>
      </c>
      <c r="W445" s="1">
        <v>1</v>
      </c>
      <c r="X445" s="1">
        <v>1</v>
      </c>
      <c r="Z445" s="88">
        <v>42752</v>
      </c>
      <c r="AA445" s="17">
        <v>129</v>
      </c>
      <c r="AB445" s="17">
        <v>0</v>
      </c>
      <c r="AC445" s="1">
        <v>19.3</v>
      </c>
      <c r="AD445" s="17">
        <v>1</v>
      </c>
      <c r="AE445" s="20" t="s">
        <v>841</v>
      </c>
      <c r="AF445" s="16"/>
      <c r="AG445" s="16" t="s">
        <v>235</v>
      </c>
      <c r="AH445" s="16">
        <v>1</v>
      </c>
      <c r="AI445" s="21">
        <v>1</v>
      </c>
      <c r="AJ445" s="16">
        <v>3.8</v>
      </c>
      <c r="AK445" s="17">
        <v>3.8</v>
      </c>
      <c r="AL445" s="107">
        <v>2</v>
      </c>
      <c r="AM445" s="1">
        <v>1</v>
      </c>
      <c r="AN445" s="1">
        <v>1</v>
      </c>
      <c r="AO445" s="1">
        <v>0</v>
      </c>
      <c r="AP445" s="1">
        <v>0</v>
      </c>
      <c r="AQ445" s="17">
        <v>1</v>
      </c>
      <c r="AR445" s="1">
        <v>1</v>
      </c>
      <c r="AS445" s="1">
        <v>1</v>
      </c>
      <c r="AT445" s="17" t="s">
        <v>246</v>
      </c>
      <c r="AU445" s="17">
        <v>1</v>
      </c>
      <c r="AV445" s="17">
        <v>1</v>
      </c>
      <c r="AW445" s="1">
        <v>0</v>
      </c>
      <c r="AX445" s="1">
        <v>1</v>
      </c>
      <c r="AY445" s="66">
        <v>1</v>
      </c>
      <c r="AZ445" s="3">
        <v>0.5</v>
      </c>
      <c r="BA445" s="1">
        <v>0.5</v>
      </c>
      <c r="BB445" s="22">
        <v>1</v>
      </c>
      <c r="BC445" s="22">
        <v>0</v>
      </c>
      <c r="BD445" s="22">
        <v>0</v>
      </c>
      <c r="BE445" s="22"/>
      <c r="BF445" s="1">
        <v>1</v>
      </c>
      <c r="BG445" s="1">
        <v>1</v>
      </c>
      <c r="BH445" s="17">
        <v>1</v>
      </c>
      <c r="BI445" s="1">
        <v>0</v>
      </c>
      <c r="BJ445" s="17">
        <v>0</v>
      </c>
      <c r="BK445" s="23">
        <v>1</v>
      </c>
      <c r="BL445" s="1">
        <v>0</v>
      </c>
      <c r="BM445" s="1">
        <v>0</v>
      </c>
      <c r="BN445" s="1">
        <v>1</v>
      </c>
      <c r="BO445" s="1">
        <v>0</v>
      </c>
      <c r="BP445" s="1">
        <v>1</v>
      </c>
      <c r="BQ445" s="1">
        <v>1</v>
      </c>
      <c r="BR445" s="1">
        <v>2216</v>
      </c>
      <c r="BS445" s="1">
        <v>3</v>
      </c>
      <c r="BT445" s="1">
        <v>3</v>
      </c>
      <c r="BU445" s="1">
        <v>4</v>
      </c>
      <c r="BW445" s="1">
        <v>4.65</v>
      </c>
      <c r="BX445" s="1">
        <v>2</v>
      </c>
      <c r="BY445" s="1">
        <v>2</v>
      </c>
      <c r="BZ445" s="1">
        <v>63.4</v>
      </c>
      <c r="CA445" s="1">
        <v>160</v>
      </c>
      <c r="CB445" s="24">
        <v>2</v>
      </c>
      <c r="CC445" s="24">
        <v>129</v>
      </c>
      <c r="CD445" s="48">
        <f t="shared" si="192"/>
        <v>2.58</v>
      </c>
      <c r="CE445" s="48">
        <v>3</v>
      </c>
      <c r="CF445" s="25">
        <v>0</v>
      </c>
      <c r="CG445" s="17">
        <v>0</v>
      </c>
      <c r="CH445" s="17">
        <v>0</v>
      </c>
      <c r="CI445" s="17">
        <v>0</v>
      </c>
      <c r="CJ445" s="17">
        <v>0</v>
      </c>
      <c r="CK445" s="17">
        <v>129</v>
      </c>
      <c r="CL445" s="1">
        <f t="shared" si="200"/>
        <v>2.58</v>
      </c>
      <c r="CM445" s="22">
        <v>11.1</v>
      </c>
      <c r="CN445" s="17">
        <v>1</v>
      </c>
      <c r="CO445" s="1">
        <v>108.3</v>
      </c>
      <c r="CP445" s="17">
        <v>7</v>
      </c>
      <c r="CQ445" s="1">
        <f t="shared" si="191"/>
        <v>10.83</v>
      </c>
      <c r="CR445" s="1">
        <v>0.96</v>
      </c>
      <c r="CS445" s="1">
        <f t="shared" si="193"/>
        <v>9.6</v>
      </c>
      <c r="CT445" s="107">
        <v>1</v>
      </c>
      <c r="CU445" s="22">
        <v>38</v>
      </c>
      <c r="CV445" s="107">
        <v>2</v>
      </c>
      <c r="CW445" s="22">
        <v>22.6</v>
      </c>
      <c r="CX445" s="26">
        <f t="shared" si="182"/>
        <v>1.3541084391474</v>
      </c>
      <c r="CY445" s="27">
        <f t="shared" si="183"/>
        <v>0.893711569837285</v>
      </c>
      <c r="CZ445" s="26">
        <f t="shared" si="184"/>
        <v>3.23</v>
      </c>
      <c r="DA445" s="28">
        <f t="shared" si="185"/>
        <v>-2.33628843016272</v>
      </c>
      <c r="DB445" s="22">
        <v>2</v>
      </c>
      <c r="DC445" s="1">
        <v>1</v>
      </c>
      <c r="DD445" s="17">
        <v>2</v>
      </c>
      <c r="DE445" s="29">
        <f t="shared" si="203"/>
        <v>0</v>
      </c>
      <c r="DF445" s="29">
        <v>0</v>
      </c>
      <c r="DG445" s="1">
        <v>22</v>
      </c>
      <c r="DH445" s="1">
        <f t="shared" si="194"/>
        <v>2.2</v>
      </c>
      <c r="DI445" s="1">
        <v>24</v>
      </c>
      <c r="DJ445" s="1">
        <f t="shared" si="186"/>
        <v>2.4</v>
      </c>
      <c r="DK445" s="17">
        <v>2</v>
      </c>
      <c r="DL445" s="1">
        <v>79</v>
      </c>
      <c r="DM445" s="1">
        <v>39</v>
      </c>
      <c r="DN445" s="1">
        <f t="shared" si="208"/>
        <v>3.9</v>
      </c>
      <c r="DO445" s="1">
        <v>6717</v>
      </c>
      <c r="DP445" s="1">
        <v>2</v>
      </c>
      <c r="DQ445" s="1">
        <f t="shared" si="209"/>
        <v>6.717</v>
      </c>
      <c r="DR445" s="1">
        <v>67</v>
      </c>
      <c r="DS445" s="25">
        <v>4.1</v>
      </c>
      <c r="DT445" s="1" t="s">
        <v>241</v>
      </c>
      <c r="DU445" s="1">
        <v>1</v>
      </c>
      <c r="DV445" s="1">
        <v>5</v>
      </c>
      <c r="DW445" s="1">
        <v>1</v>
      </c>
      <c r="DX445" s="20">
        <v>10.24</v>
      </c>
      <c r="DY445" s="1">
        <v>91.2</v>
      </c>
      <c r="DZ445" s="30">
        <v>152</v>
      </c>
      <c r="EA445" s="1">
        <v>94</v>
      </c>
      <c r="EB445" s="1">
        <v>11.3</v>
      </c>
      <c r="EC445" s="1">
        <v>103.6</v>
      </c>
      <c r="ED445" s="1">
        <v>0.98</v>
      </c>
      <c r="EE445" s="1">
        <v>40</v>
      </c>
      <c r="EF445" s="1">
        <v>32.6</v>
      </c>
      <c r="EG445" s="26">
        <f t="shared" si="204"/>
        <v>1.51321760006794</v>
      </c>
      <c r="EH445" s="26">
        <f t="shared" si="205"/>
        <v>0.99872361604484</v>
      </c>
      <c r="EI445" s="1">
        <f t="shared" si="206"/>
        <v>3.4</v>
      </c>
      <c r="EJ445" s="28">
        <f t="shared" si="207"/>
        <v>-2.40127638395516</v>
      </c>
      <c r="EK445" s="22">
        <v>2</v>
      </c>
      <c r="EL445" s="1">
        <v>2</v>
      </c>
      <c r="EM445" s="1">
        <v>237</v>
      </c>
      <c r="EN445" s="1">
        <v>382</v>
      </c>
      <c r="EO445" s="1">
        <v>82</v>
      </c>
      <c r="EP445" s="1">
        <v>39</v>
      </c>
      <c r="EQ445" s="1">
        <v>6514</v>
      </c>
      <c r="ER445" s="25">
        <v>53</v>
      </c>
      <c r="ES445" s="23">
        <v>2182</v>
      </c>
      <c r="ET445" s="1">
        <v>1</v>
      </c>
      <c r="EU445" s="1">
        <v>6.82</v>
      </c>
      <c r="EV445" s="1">
        <v>75.2</v>
      </c>
      <c r="EW445" s="30">
        <v>139</v>
      </c>
      <c r="EX445" s="1">
        <v>81</v>
      </c>
      <c r="FC445" s="1">
        <v>13.6</v>
      </c>
      <c r="FD445" s="1">
        <v>210</v>
      </c>
      <c r="FK445" s="20">
        <v>38.5</v>
      </c>
      <c r="FL445" s="1">
        <v>36.7</v>
      </c>
      <c r="FM445" s="17"/>
      <c r="FN445" s="31">
        <v>1</v>
      </c>
      <c r="FO445" s="157">
        <v>1</v>
      </c>
      <c r="FP445" s="1" t="s">
        <v>1630</v>
      </c>
      <c r="FQ445" s="1">
        <v>0</v>
      </c>
      <c r="FR445" s="1">
        <v>0</v>
      </c>
      <c r="FS445" s="1">
        <v>0</v>
      </c>
      <c r="FT445" s="1">
        <f t="shared" si="187"/>
        <v>0</v>
      </c>
      <c r="FU445" s="1">
        <v>0</v>
      </c>
      <c r="FV445" s="1">
        <f t="shared" si="188"/>
        <v>0</v>
      </c>
      <c r="FW445" s="1">
        <v>0</v>
      </c>
      <c r="FX445" s="1">
        <v>0</v>
      </c>
      <c r="FY445" s="17">
        <v>0</v>
      </c>
      <c r="FZ445" s="1">
        <v>0</v>
      </c>
      <c r="GB445" s="1">
        <v>0</v>
      </c>
      <c r="GC445" s="1">
        <v>0</v>
      </c>
      <c r="GD445" s="17">
        <v>0</v>
      </c>
      <c r="GE445" s="1">
        <v>0</v>
      </c>
      <c r="GG445" s="1">
        <v>0</v>
      </c>
      <c r="GH445" s="1">
        <v>0</v>
      </c>
      <c r="GI445" s="17">
        <v>0</v>
      </c>
      <c r="GJ445" s="1">
        <v>0</v>
      </c>
      <c r="GK445" s="1">
        <v>0</v>
      </c>
      <c r="GL445" s="1">
        <v>0</v>
      </c>
      <c r="GM445" s="32">
        <v>0</v>
      </c>
      <c r="GN445" s="17">
        <v>0</v>
      </c>
      <c r="GO445" s="17">
        <v>0</v>
      </c>
      <c r="GP445" s="1">
        <v>0</v>
      </c>
      <c r="GQ445" s="1">
        <v>0</v>
      </c>
      <c r="GR445" s="1">
        <v>0</v>
      </c>
      <c r="GS445" s="1">
        <v>0</v>
      </c>
      <c r="GT445" s="32">
        <v>0</v>
      </c>
      <c r="GU445" s="32">
        <v>0</v>
      </c>
      <c r="GV445" s="1">
        <v>0</v>
      </c>
      <c r="GW445" s="1">
        <v>0</v>
      </c>
      <c r="GX445" s="157">
        <v>0</v>
      </c>
      <c r="GY445" s="17">
        <v>0</v>
      </c>
      <c r="GZ445" s="17">
        <v>0</v>
      </c>
      <c r="HA445" s="25">
        <v>0</v>
      </c>
      <c r="HB445" s="1">
        <v>0</v>
      </c>
      <c r="HC445" s="17">
        <v>0</v>
      </c>
      <c r="HD445" s="170">
        <v>0</v>
      </c>
      <c r="HE445" s="17">
        <v>0</v>
      </c>
      <c r="HF445" s="17">
        <v>0</v>
      </c>
      <c r="HG445" s="17">
        <v>0</v>
      </c>
      <c r="HH445" s="17">
        <v>0</v>
      </c>
      <c r="HI445" s="17">
        <v>0</v>
      </c>
      <c r="HL445" s="1">
        <v>0</v>
      </c>
      <c r="HM445" s="1">
        <v>0</v>
      </c>
      <c r="HN445" s="1">
        <v>0</v>
      </c>
      <c r="HO445" s="1">
        <v>0</v>
      </c>
      <c r="HP445" s="1">
        <v>0</v>
      </c>
      <c r="HQ445" s="1">
        <v>0</v>
      </c>
      <c r="HR445" s="32">
        <v>0</v>
      </c>
      <c r="HS445" s="1">
        <v>0</v>
      </c>
      <c r="HT445" s="32">
        <v>0</v>
      </c>
      <c r="HU445" s="32">
        <v>0</v>
      </c>
      <c r="HW445" s="32">
        <v>0</v>
      </c>
      <c r="HX445" s="32">
        <v>0</v>
      </c>
      <c r="HY445" s="1">
        <f t="shared" si="189"/>
        <v>0</v>
      </c>
      <c r="HZ445" s="1">
        <v>0</v>
      </c>
      <c r="IA445" s="1">
        <f t="shared" si="190"/>
        <v>0</v>
      </c>
      <c r="IB445" s="1">
        <v>0</v>
      </c>
      <c r="IC445" s="1">
        <v>0</v>
      </c>
      <c r="ID445" s="23">
        <v>0</v>
      </c>
      <c r="IE445" s="23"/>
      <c r="IF445" s="23"/>
      <c r="IG445" s="36">
        <v>1</v>
      </c>
      <c r="IH445" s="37" t="s">
        <v>242</v>
      </c>
      <c r="II445" s="179">
        <v>0</v>
      </c>
      <c r="IJ445" s="1" t="s">
        <v>1721</v>
      </c>
      <c r="IK445" s="1" t="s">
        <v>509</v>
      </c>
      <c r="IL445" s="38" t="s">
        <v>242</v>
      </c>
      <c r="IM445" s="1">
        <v>0</v>
      </c>
      <c r="IN445" s="1">
        <v>0</v>
      </c>
      <c r="IO445" s="1">
        <v>58.79</v>
      </c>
      <c r="IP445" s="1">
        <v>14.175</v>
      </c>
      <c r="IQ445" s="1">
        <v>3.59</v>
      </c>
      <c r="IR445" s="1">
        <v>55.7</v>
      </c>
      <c r="IS445" s="1">
        <v>144</v>
      </c>
      <c r="IT445" s="1">
        <v>126</v>
      </c>
      <c r="IU445" s="1">
        <v>10.2</v>
      </c>
      <c r="IV445" s="1">
        <v>133.6</v>
      </c>
      <c r="IW445" s="1">
        <v>0.88</v>
      </c>
      <c r="IX445" s="1">
        <v>35</v>
      </c>
      <c r="IY445" s="1">
        <v>10.2</v>
      </c>
      <c r="IZ445" s="1">
        <v>15</v>
      </c>
      <c r="JA445" s="1">
        <v>22</v>
      </c>
      <c r="JB445" s="1">
        <v>100</v>
      </c>
      <c r="JC445" s="1">
        <v>34</v>
      </c>
      <c r="JD445" s="1">
        <v>5992</v>
      </c>
      <c r="JE445" s="23">
        <v>61</v>
      </c>
      <c r="JI445" s="38" t="s">
        <v>242</v>
      </c>
      <c r="JN445" s="23"/>
    </row>
    <row r="446" s="3" customFormat="1" ht="75" spans="1:274">
      <c r="A446" s="67"/>
      <c r="B446" s="66"/>
      <c r="E446" s="54">
        <v>3</v>
      </c>
      <c r="F446" s="49">
        <v>2</v>
      </c>
      <c r="G446" s="66">
        <v>3</v>
      </c>
      <c r="H446" s="66">
        <v>1</v>
      </c>
      <c r="I446" s="71">
        <v>53.8008362785604</v>
      </c>
      <c r="J446" s="47">
        <v>1</v>
      </c>
      <c r="K446" s="68">
        <f t="shared" si="181"/>
        <v>5.38008362785604</v>
      </c>
      <c r="L446" s="49">
        <v>3</v>
      </c>
      <c r="M446" s="79">
        <v>23285</v>
      </c>
      <c r="N446" s="66">
        <v>0</v>
      </c>
      <c r="O446" s="66">
        <v>0</v>
      </c>
      <c r="P446" s="66">
        <v>1</v>
      </c>
      <c r="Q446" s="66">
        <v>2</v>
      </c>
      <c r="R446" s="1">
        <v>1</v>
      </c>
      <c r="S446" s="19">
        <v>441</v>
      </c>
      <c r="T446" s="83">
        <v>444</v>
      </c>
      <c r="U446" s="3">
        <v>2</v>
      </c>
      <c r="V446" s="3">
        <v>2</v>
      </c>
      <c r="W446" s="1">
        <v>2</v>
      </c>
      <c r="X446" s="1">
        <v>1</v>
      </c>
      <c r="Z446" s="92">
        <v>42936</v>
      </c>
      <c r="AA446" s="66">
        <v>109</v>
      </c>
      <c r="AB446" s="66" t="s">
        <v>1722</v>
      </c>
      <c r="AC446" s="3">
        <v>20.68</v>
      </c>
      <c r="AD446" s="17">
        <v>1</v>
      </c>
      <c r="AE446" s="95" t="s">
        <v>841</v>
      </c>
      <c r="AF446" s="94"/>
      <c r="AG446" s="94" t="s">
        <v>235</v>
      </c>
      <c r="AH446" s="94">
        <v>1</v>
      </c>
      <c r="AI446" s="21">
        <v>1</v>
      </c>
      <c r="AJ446" s="94">
        <v>4.8</v>
      </c>
      <c r="AK446" s="66">
        <v>4.8</v>
      </c>
      <c r="AL446" s="107">
        <v>2</v>
      </c>
      <c r="AM446" s="3">
        <v>1</v>
      </c>
      <c r="AN446" s="3">
        <v>1</v>
      </c>
      <c r="AO446" s="3">
        <v>0</v>
      </c>
      <c r="AP446" s="3">
        <v>0</v>
      </c>
      <c r="AQ446" s="66">
        <v>1</v>
      </c>
      <c r="AR446" s="1">
        <v>1</v>
      </c>
      <c r="AS446" s="66">
        <v>1</v>
      </c>
      <c r="AT446" s="66" t="s">
        <v>246</v>
      </c>
      <c r="AU446" s="17">
        <v>1</v>
      </c>
      <c r="AV446" s="17">
        <v>1</v>
      </c>
      <c r="AW446" s="3">
        <v>0</v>
      </c>
      <c r="AX446" s="3">
        <v>1</v>
      </c>
      <c r="AY446" s="3">
        <v>1</v>
      </c>
      <c r="AZ446" s="3">
        <v>0.5</v>
      </c>
      <c r="BA446" s="1">
        <v>0.5</v>
      </c>
      <c r="BB446" s="22">
        <v>1</v>
      </c>
      <c r="BC446" s="22">
        <v>0</v>
      </c>
      <c r="BD446" s="3">
        <v>0</v>
      </c>
      <c r="BF446" s="3">
        <v>1</v>
      </c>
      <c r="BG446" s="3">
        <v>1</v>
      </c>
      <c r="BH446" s="17">
        <v>1</v>
      </c>
      <c r="BI446" s="3">
        <v>0</v>
      </c>
      <c r="BJ446" s="66">
        <v>0</v>
      </c>
      <c r="BK446" s="118">
        <v>1</v>
      </c>
      <c r="BL446" s="3">
        <v>0</v>
      </c>
      <c r="BM446" s="3">
        <v>0</v>
      </c>
      <c r="BN446" s="3">
        <v>1</v>
      </c>
      <c r="BO446" s="3">
        <v>0</v>
      </c>
      <c r="BP446" s="1">
        <v>1</v>
      </c>
      <c r="BQ446" s="66">
        <v>1</v>
      </c>
      <c r="BR446" s="3">
        <v>1311</v>
      </c>
      <c r="BS446" s="1">
        <v>3</v>
      </c>
      <c r="BT446" s="1">
        <v>3</v>
      </c>
      <c r="BU446" s="1">
        <v>4</v>
      </c>
      <c r="BV446" s="3">
        <v>286</v>
      </c>
      <c r="BW446" s="3">
        <v>4.16</v>
      </c>
      <c r="BX446" s="1">
        <v>2</v>
      </c>
      <c r="BY446" s="1">
        <v>2</v>
      </c>
      <c r="BZ446" s="3">
        <v>58</v>
      </c>
      <c r="CA446" s="3">
        <v>151</v>
      </c>
      <c r="CB446" s="24">
        <v>2</v>
      </c>
      <c r="CC446" s="3">
        <v>109</v>
      </c>
      <c r="CD446" s="48">
        <f t="shared" si="192"/>
        <v>2.18</v>
      </c>
      <c r="CE446" s="48">
        <v>3</v>
      </c>
      <c r="CF446" s="129">
        <v>0</v>
      </c>
      <c r="CG446" s="3">
        <v>0</v>
      </c>
      <c r="CH446" s="3">
        <v>0</v>
      </c>
      <c r="CI446" s="3">
        <v>0</v>
      </c>
      <c r="CJ446" s="3">
        <v>0</v>
      </c>
      <c r="CK446" s="3">
        <v>109</v>
      </c>
      <c r="CL446" s="1">
        <f t="shared" si="200"/>
        <v>2.18</v>
      </c>
      <c r="CM446" s="3">
        <v>11.4</v>
      </c>
      <c r="CN446" s="17">
        <v>1</v>
      </c>
      <c r="CO446" s="3">
        <v>90</v>
      </c>
      <c r="CP446" s="1">
        <v>6</v>
      </c>
      <c r="CQ446" s="1">
        <f t="shared" si="191"/>
        <v>9</v>
      </c>
      <c r="CR446" s="3">
        <v>0.99</v>
      </c>
      <c r="CS446" s="1">
        <f t="shared" si="193"/>
        <v>9.9</v>
      </c>
      <c r="CT446" s="107">
        <v>1</v>
      </c>
      <c r="CU446" s="3">
        <v>37</v>
      </c>
      <c r="CV446" s="107">
        <v>2</v>
      </c>
      <c r="CW446" s="3">
        <v>13.1</v>
      </c>
      <c r="CX446" s="26">
        <f t="shared" si="182"/>
        <v>1.11727129565576</v>
      </c>
      <c r="CY446" s="27">
        <f t="shared" si="183"/>
        <v>0.737399055132804</v>
      </c>
      <c r="CZ446" s="26">
        <f t="shared" si="184"/>
        <v>3.145</v>
      </c>
      <c r="DA446" s="28">
        <f t="shared" si="185"/>
        <v>-2.4076009448672</v>
      </c>
      <c r="DB446" s="22">
        <v>2</v>
      </c>
      <c r="DC446" s="1">
        <v>1</v>
      </c>
      <c r="DD446" s="66">
        <v>2</v>
      </c>
      <c r="DE446" s="29">
        <f t="shared" si="203"/>
        <v>0</v>
      </c>
      <c r="DF446" s="29">
        <v>0</v>
      </c>
      <c r="DG446" s="3">
        <v>17</v>
      </c>
      <c r="DH446" s="1">
        <f t="shared" si="194"/>
        <v>1.7</v>
      </c>
      <c r="DI446" s="3">
        <v>24</v>
      </c>
      <c r="DJ446" s="1">
        <f t="shared" si="186"/>
        <v>2.4</v>
      </c>
      <c r="DK446" s="17">
        <v>2</v>
      </c>
      <c r="DL446" s="3">
        <v>91</v>
      </c>
      <c r="DM446" s="3">
        <v>80</v>
      </c>
      <c r="DN446" s="1">
        <f t="shared" si="208"/>
        <v>8</v>
      </c>
      <c r="DO446" s="3">
        <v>6086</v>
      </c>
      <c r="DP446" s="1">
        <v>2</v>
      </c>
      <c r="DQ446" s="1">
        <f t="shared" si="209"/>
        <v>6.086</v>
      </c>
      <c r="DR446" s="3">
        <v>60</v>
      </c>
      <c r="DS446" s="129">
        <v>4.6</v>
      </c>
      <c r="DT446" s="3" t="s">
        <v>241</v>
      </c>
      <c r="DU446" s="3">
        <v>1</v>
      </c>
      <c r="DV446" s="3">
        <v>5</v>
      </c>
      <c r="DW446" s="1">
        <v>1</v>
      </c>
      <c r="DX446" s="95">
        <v>6.75</v>
      </c>
      <c r="DY446" s="3">
        <v>82.9</v>
      </c>
      <c r="DZ446" s="30">
        <v>132</v>
      </c>
      <c r="EA446" s="3">
        <v>78</v>
      </c>
      <c r="EB446" s="3">
        <v>12.6</v>
      </c>
      <c r="EC446" s="3">
        <v>72.8</v>
      </c>
      <c r="ED446" s="3">
        <v>1.1</v>
      </c>
      <c r="EE446" s="3">
        <v>31</v>
      </c>
      <c r="EF446" s="3">
        <v>63.9</v>
      </c>
      <c r="EG446" s="26">
        <f t="shared" si="204"/>
        <v>1.8055008581584</v>
      </c>
      <c r="EH446" s="26">
        <f t="shared" si="205"/>
        <v>1.19163056638454</v>
      </c>
      <c r="EI446" s="1">
        <f t="shared" si="206"/>
        <v>2.635</v>
      </c>
      <c r="EJ446" s="28">
        <f t="shared" si="207"/>
        <v>-1.44336943361546</v>
      </c>
      <c r="EK446" s="22">
        <v>2</v>
      </c>
      <c r="EL446" s="1">
        <v>2</v>
      </c>
      <c r="EM446" s="3">
        <v>229</v>
      </c>
      <c r="EN446" s="3">
        <v>585</v>
      </c>
      <c r="EO446" s="3">
        <v>88</v>
      </c>
      <c r="EP446" s="3">
        <v>62</v>
      </c>
      <c r="EQ446" s="3">
        <v>4808</v>
      </c>
      <c r="ER446" s="129">
        <v>57</v>
      </c>
      <c r="ES446" s="118">
        <v>854.7</v>
      </c>
      <c r="ET446" s="3">
        <v>1</v>
      </c>
      <c r="EU446" s="3">
        <v>9.02</v>
      </c>
      <c r="EV446" s="3">
        <v>86.3</v>
      </c>
      <c r="EW446" s="30">
        <v>121</v>
      </c>
      <c r="EX446" s="3">
        <v>183</v>
      </c>
      <c r="EY446" s="3">
        <v>14.6</v>
      </c>
      <c r="EZ446" s="3">
        <v>53.5</v>
      </c>
      <c r="FA446" s="3">
        <v>1.28</v>
      </c>
      <c r="FB446" s="3">
        <v>28</v>
      </c>
      <c r="FC446" s="3">
        <v>26.8</v>
      </c>
      <c r="FD446" s="3">
        <v>41</v>
      </c>
      <c r="FE446" s="3">
        <v>42</v>
      </c>
      <c r="FF446" s="3">
        <v>133</v>
      </c>
      <c r="FG446" s="3">
        <v>100</v>
      </c>
      <c r="FH446" s="3">
        <v>1325</v>
      </c>
      <c r="FI446" s="3">
        <v>43</v>
      </c>
      <c r="FJ446" s="3">
        <v>94.79</v>
      </c>
      <c r="FK446" s="95">
        <v>39.5</v>
      </c>
      <c r="FL446" s="3">
        <v>37.2</v>
      </c>
      <c r="FM446" s="17"/>
      <c r="FN446" s="31">
        <v>1</v>
      </c>
      <c r="FO446" s="157">
        <v>1</v>
      </c>
      <c r="FP446" s="3" t="s">
        <v>1723</v>
      </c>
      <c r="FQ446" s="1">
        <v>1</v>
      </c>
      <c r="FR446" s="3" t="s">
        <v>1724</v>
      </c>
      <c r="FS446" s="1">
        <v>0</v>
      </c>
      <c r="FT446" s="1">
        <f t="shared" si="187"/>
        <v>0</v>
      </c>
      <c r="FU446" s="66">
        <v>1</v>
      </c>
      <c r="FV446" s="1">
        <f t="shared" si="188"/>
        <v>1</v>
      </c>
      <c r="FW446" s="1">
        <v>0</v>
      </c>
      <c r="FX446" s="1">
        <v>0</v>
      </c>
      <c r="FY446" s="17">
        <v>0</v>
      </c>
      <c r="FZ446" s="1">
        <v>0</v>
      </c>
      <c r="GA446" s="17"/>
      <c r="GB446" s="1">
        <v>0</v>
      </c>
      <c r="GC446" s="17">
        <v>0</v>
      </c>
      <c r="GD446" s="17">
        <v>0</v>
      </c>
      <c r="GE446" s="1">
        <v>1</v>
      </c>
      <c r="GF446" s="17" t="s">
        <v>196</v>
      </c>
      <c r="GG446" s="1">
        <v>0</v>
      </c>
      <c r="GH446" s="17">
        <v>0</v>
      </c>
      <c r="GI446" s="17">
        <v>1</v>
      </c>
      <c r="GJ446" s="1">
        <v>0</v>
      </c>
      <c r="GK446" s="3" t="s">
        <v>1725</v>
      </c>
      <c r="GL446" s="3">
        <v>0</v>
      </c>
      <c r="GM446" s="32">
        <v>0</v>
      </c>
      <c r="GN446" s="17">
        <v>0</v>
      </c>
      <c r="GO446" s="3">
        <v>1</v>
      </c>
      <c r="GP446" s="1">
        <v>1</v>
      </c>
      <c r="GQ446" s="1">
        <v>0</v>
      </c>
      <c r="GR446" s="66">
        <v>0</v>
      </c>
      <c r="GS446" s="1">
        <v>0</v>
      </c>
      <c r="GT446" s="32">
        <v>0</v>
      </c>
      <c r="GU446" s="32">
        <v>0</v>
      </c>
      <c r="GV446" s="3">
        <v>0</v>
      </c>
      <c r="GW446" s="3">
        <v>0</v>
      </c>
      <c r="GX446" s="157">
        <v>0</v>
      </c>
      <c r="GY446" s="3">
        <v>0</v>
      </c>
      <c r="GZ446" s="17">
        <v>0</v>
      </c>
      <c r="HA446" s="129" t="s">
        <v>1606</v>
      </c>
      <c r="HB446" s="3" t="s">
        <v>611</v>
      </c>
      <c r="HC446" s="15">
        <v>1</v>
      </c>
      <c r="HD446" s="170">
        <v>1</v>
      </c>
      <c r="HE446" s="17">
        <v>0</v>
      </c>
      <c r="HF446" s="17">
        <v>0</v>
      </c>
      <c r="HG446" s="17">
        <v>0</v>
      </c>
      <c r="HH446" s="3">
        <v>1</v>
      </c>
      <c r="HI446" s="3">
        <v>0</v>
      </c>
      <c r="HJ446" s="66" t="s">
        <v>346</v>
      </c>
      <c r="HL446" s="3">
        <v>0</v>
      </c>
      <c r="HM446" s="3">
        <v>0</v>
      </c>
      <c r="HN446" s="3">
        <v>0</v>
      </c>
      <c r="HO446" s="3">
        <v>0</v>
      </c>
      <c r="HP446" s="3">
        <v>0</v>
      </c>
      <c r="HQ446" s="3">
        <v>0</v>
      </c>
      <c r="HR446" s="32">
        <v>0</v>
      </c>
      <c r="HS446" s="1">
        <v>0</v>
      </c>
      <c r="HT446" s="32">
        <v>0</v>
      </c>
      <c r="HU446" s="32">
        <v>0</v>
      </c>
      <c r="HV446" s="1"/>
      <c r="HW446" s="32">
        <v>0</v>
      </c>
      <c r="HX446" s="32">
        <v>0</v>
      </c>
      <c r="HY446" s="1">
        <f t="shared" si="189"/>
        <v>0</v>
      </c>
      <c r="HZ446" s="1">
        <v>0</v>
      </c>
      <c r="IA446" s="1">
        <f t="shared" si="190"/>
        <v>0</v>
      </c>
      <c r="IB446" s="1">
        <v>0</v>
      </c>
      <c r="IC446" s="3">
        <v>0</v>
      </c>
      <c r="ID446" s="118">
        <v>0</v>
      </c>
      <c r="IE446" s="118"/>
      <c r="IF446" s="118"/>
      <c r="IG446" s="115">
        <v>1</v>
      </c>
      <c r="IH446" s="118" t="s">
        <v>242</v>
      </c>
      <c r="II446" s="179">
        <v>0</v>
      </c>
      <c r="IJ446" s="3" t="s">
        <v>1242</v>
      </c>
      <c r="IK446" s="3" t="s">
        <v>754</v>
      </c>
      <c r="IL446" s="3" t="s">
        <v>242</v>
      </c>
      <c r="JE446" s="118"/>
      <c r="JI446" s="3" t="s">
        <v>242</v>
      </c>
      <c r="JN446" s="118"/>
    </row>
    <row r="447" s="3" customFormat="1" ht="135" spans="1:274">
      <c r="A447" s="67"/>
      <c r="B447" s="66"/>
      <c r="E447" s="54">
        <v>3</v>
      </c>
      <c r="F447" s="49">
        <v>2</v>
      </c>
      <c r="G447" s="66">
        <v>3</v>
      </c>
      <c r="H447" s="66">
        <v>1</v>
      </c>
      <c r="I447" s="71">
        <v>55.6228445170277</v>
      </c>
      <c r="J447" s="47">
        <v>1</v>
      </c>
      <c r="K447" s="68">
        <f t="shared" si="181"/>
        <v>5.56228445170277</v>
      </c>
      <c r="L447" s="49">
        <v>3</v>
      </c>
      <c r="M447" s="79">
        <v>23285</v>
      </c>
      <c r="N447" s="66">
        <v>0</v>
      </c>
      <c r="O447" s="66">
        <v>0</v>
      </c>
      <c r="P447" s="66">
        <v>1</v>
      </c>
      <c r="Q447" s="66">
        <v>2</v>
      </c>
      <c r="R447" s="1">
        <v>1</v>
      </c>
      <c r="S447" s="19">
        <v>442</v>
      </c>
      <c r="T447" s="83">
        <v>445</v>
      </c>
      <c r="U447" s="3">
        <v>3</v>
      </c>
      <c r="V447" s="3">
        <v>3</v>
      </c>
      <c r="W447" s="1">
        <v>2</v>
      </c>
      <c r="X447" s="1">
        <v>2</v>
      </c>
      <c r="Z447" s="92">
        <v>43601</v>
      </c>
      <c r="AA447" s="66">
        <v>108</v>
      </c>
      <c r="AB447" s="66" t="s">
        <v>1726</v>
      </c>
      <c r="AC447" s="3">
        <v>21.48</v>
      </c>
      <c r="AD447" s="17">
        <v>1</v>
      </c>
      <c r="AE447" s="95" t="s">
        <v>841</v>
      </c>
      <c r="AF447" s="94"/>
      <c r="AG447" s="94" t="s">
        <v>235</v>
      </c>
      <c r="AH447" s="94">
        <v>1</v>
      </c>
      <c r="AI447" s="21">
        <v>1</v>
      </c>
      <c r="AJ447" s="94">
        <v>1.8</v>
      </c>
      <c r="AK447" s="66">
        <v>1.8</v>
      </c>
      <c r="AL447" s="22">
        <v>1</v>
      </c>
      <c r="AM447" s="3">
        <v>1</v>
      </c>
      <c r="AN447" s="3">
        <v>1</v>
      </c>
      <c r="AO447" s="3">
        <v>0</v>
      </c>
      <c r="AP447" s="3" t="s">
        <v>1727</v>
      </c>
      <c r="AQ447" s="66">
        <v>6</v>
      </c>
      <c r="AR447" s="3">
        <v>3</v>
      </c>
      <c r="AS447" s="3">
        <v>2</v>
      </c>
      <c r="AT447" s="66" t="s">
        <v>285</v>
      </c>
      <c r="AU447" s="3">
        <v>3</v>
      </c>
      <c r="AV447" s="3">
        <v>2</v>
      </c>
      <c r="AW447" s="3">
        <v>0</v>
      </c>
      <c r="AX447" s="3">
        <v>1</v>
      </c>
      <c r="AY447" s="3">
        <v>1</v>
      </c>
      <c r="AZ447" s="3">
        <v>0.5</v>
      </c>
      <c r="BA447" s="1">
        <v>0.5</v>
      </c>
      <c r="BB447" s="22">
        <v>1</v>
      </c>
      <c r="BC447" s="22">
        <v>0</v>
      </c>
      <c r="BD447" s="3">
        <v>0</v>
      </c>
      <c r="BF447" s="3">
        <v>1</v>
      </c>
      <c r="BG447" s="3">
        <v>1</v>
      </c>
      <c r="BH447" s="17">
        <v>1</v>
      </c>
      <c r="BI447" s="3">
        <v>0</v>
      </c>
      <c r="BJ447" s="66">
        <v>0</v>
      </c>
      <c r="BK447" s="118">
        <v>1</v>
      </c>
      <c r="BL447" s="3">
        <v>0</v>
      </c>
      <c r="BM447" s="3">
        <v>0</v>
      </c>
      <c r="BN447" s="3">
        <v>1</v>
      </c>
      <c r="BO447" s="3">
        <v>0</v>
      </c>
      <c r="BP447" s="1">
        <v>1</v>
      </c>
      <c r="BQ447" s="66">
        <v>1</v>
      </c>
      <c r="BR447" s="3">
        <v>762.2</v>
      </c>
      <c r="BS447" s="1">
        <v>3</v>
      </c>
      <c r="BT447" s="1">
        <v>3</v>
      </c>
      <c r="BU447" s="1">
        <v>4</v>
      </c>
      <c r="BW447" s="3">
        <v>3.28</v>
      </c>
      <c r="BX447" s="17">
        <v>1</v>
      </c>
      <c r="BY447" s="1">
        <v>2</v>
      </c>
      <c r="BZ447" s="3">
        <v>58</v>
      </c>
      <c r="CA447" s="3">
        <v>148</v>
      </c>
      <c r="CB447" s="24">
        <v>2</v>
      </c>
      <c r="CC447" s="3">
        <v>108</v>
      </c>
      <c r="CD447" s="48">
        <f t="shared" si="192"/>
        <v>2.16</v>
      </c>
      <c r="CE447" s="48">
        <v>3</v>
      </c>
      <c r="CF447" s="129">
        <v>0</v>
      </c>
      <c r="CG447" s="3">
        <v>0</v>
      </c>
      <c r="CH447" s="3">
        <v>0</v>
      </c>
      <c r="CI447" s="3">
        <v>0</v>
      </c>
      <c r="CJ447" s="3">
        <v>0</v>
      </c>
      <c r="CK447" s="3">
        <v>108</v>
      </c>
      <c r="CL447" s="1">
        <f t="shared" si="200"/>
        <v>2.16</v>
      </c>
      <c r="CM447" s="3">
        <v>10.6</v>
      </c>
      <c r="CN447" s="17">
        <v>1</v>
      </c>
      <c r="CO447" s="3">
        <v>109.3</v>
      </c>
      <c r="CP447" s="17">
        <v>7</v>
      </c>
      <c r="CQ447" s="1">
        <f t="shared" si="191"/>
        <v>10.93</v>
      </c>
      <c r="CR447" s="3">
        <v>0.92</v>
      </c>
      <c r="CS447" s="1">
        <f t="shared" si="193"/>
        <v>9.2</v>
      </c>
      <c r="CT447" s="107">
        <v>1</v>
      </c>
      <c r="CU447" s="3">
        <v>35</v>
      </c>
      <c r="CV447" s="107">
        <v>2</v>
      </c>
      <c r="CW447" s="3">
        <v>13.8</v>
      </c>
      <c r="CX447" s="26">
        <f t="shared" si="182"/>
        <v>1.13987908640124</v>
      </c>
      <c r="CY447" s="27">
        <f t="shared" si="183"/>
        <v>0.752320197024816</v>
      </c>
      <c r="CZ447" s="26">
        <f t="shared" si="184"/>
        <v>2.975</v>
      </c>
      <c r="DA447" s="28">
        <f t="shared" si="185"/>
        <v>-2.22267980297518</v>
      </c>
      <c r="DB447" s="22">
        <v>2</v>
      </c>
      <c r="DC447" s="1">
        <v>1</v>
      </c>
      <c r="DD447" s="66">
        <v>2</v>
      </c>
      <c r="DE447" s="29">
        <f t="shared" si="203"/>
        <v>0</v>
      </c>
      <c r="DF447" s="29">
        <v>0</v>
      </c>
      <c r="DG447" s="3">
        <v>10</v>
      </c>
      <c r="DH447" s="1">
        <f t="shared" si="194"/>
        <v>1</v>
      </c>
      <c r="DI447" s="3">
        <v>17</v>
      </c>
      <c r="DJ447" s="1">
        <f t="shared" si="186"/>
        <v>1.7</v>
      </c>
      <c r="DK447" s="17">
        <v>1</v>
      </c>
      <c r="DL447" s="3">
        <v>98</v>
      </c>
      <c r="DM447" s="3">
        <v>25</v>
      </c>
      <c r="DN447" s="1">
        <f t="shared" si="208"/>
        <v>2.5</v>
      </c>
      <c r="DO447" s="3">
        <v>6250</v>
      </c>
      <c r="DP447" s="1">
        <v>2</v>
      </c>
      <c r="DQ447" s="1">
        <f t="shared" si="209"/>
        <v>6.25</v>
      </c>
      <c r="DR447" s="3">
        <v>68</v>
      </c>
      <c r="DS447" s="129">
        <v>4</v>
      </c>
      <c r="DT447" s="3" t="s">
        <v>260</v>
      </c>
      <c r="DU447" s="3">
        <v>1</v>
      </c>
      <c r="DV447" s="3">
        <v>6</v>
      </c>
      <c r="DW447" s="1">
        <v>1</v>
      </c>
      <c r="DX447" s="95">
        <v>8.08</v>
      </c>
      <c r="DY447" s="3">
        <v>89.1</v>
      </c>
      <c r="DZ447" s="30">
        <v>153</v>
      </c>
      <c r="EA447" s="3">
        <v>88</v>
      </c>
      <c r="EB447" s="3">
        <v>10.3</v>
      </c>
      <c r="EC447" s="3">
        <v>116.6</v>
      </c>
      <c r="ED447" s="3">
        <v>0.89</v>
      </c>
      <c r="EE447" s="3">
        <v>37</v>
      </c>
      <c r="EF447" s="3">
        <v>23.5</v>
      </c>
      <c r="EG447" s="26">
        <f t="shared" si="204"/>
        <v>1.37106786227174</v>
      </c>
      <c r="EH447" s="26">
        <f t="shared" si="205"/>
        <v>0.904904789099346</v>
      </c>
      <c r="EI447" s="1">
        <f t="shared" si="206"/>
        <v>3.145</v>
      </c>
      <c r="EJ447" s="28">
        <f t="shared" si="207"/>
        <v>-2.24009521090065</v>
      </c>
      <c r="EK447" s="22">
        <v>2</v>
      </c>
      <c r="EL447" s="1">
        <v>2</v>
      </c>
      <c r="EM447" s="3">
        <v>167</v>
      </c>
      <c r="EN447" s="3">
        <v>223</v>
      </c>
      <c r="EO447" s="3">
        <v>96</v>
      </c>
      <c r="EP447" s="3">
        <v>32</v>
      </c>
      <c r="EQ447" s="3">
        <v>6142</v>
      </c>
      <c r="ER447" s="129">
        <v>54</v>
      </c>
      <c r="ES447" s="118">
        <v>793.2</v>
      </c>
      <c r="ET447" s="3" t="s">
        <v>1728</v>
      </c>
      <c r="EU447" s="3">
        <v>3.38</v>
      </c>
      <c r="EV447" s="3">
        <v>84.5</v>
      </c>
      <c r="EW447" s="30">
        <v>142</v>
      </c>
      <c r="EX447" s="3">
        <v>49</v>
      </c>
      <c r="EY447" s="3" t="s">
        <v>1729</v>
      </c>
      <c r="EZ447" s="3">
        <v>70.6</v>
      </c>
      <c r="FA447" s="3">
        <v>1.13</v>
      </c>
      <c r="FB447" s="3">
        <v>25</v>
      </c>
      <c r="FC447" s="3">
        <v>17.7</v>
      </c>
      <c r="FD447" s="3">
        <v>39</v>
      </c>
      <c r="FE447" s="3">
        <v>27</v>
      </c>
      <c r="FF447" s="3">
        <v>115</v>
      </c>
      <c r="FG447" s="3">
        <v>59</v>
      </c>
      <c r="FH447" s="3">
        <v>2684</v>
      </c>
      <c r="FI447" s="3">
        <v>52</v>
      </c>
      <c r="FJ447" s="3">
        <v>236.5</v>
      </c>
      <c r="FK447" s="95">
        <v>39.2</v>
      </c>
      <c r="FL447" s="3">
        <v>36.5</v>
      </c>
      <c r="FM447" s="17"/>
      <c r="FN447" s="31">
        <v>1</v>
      </c>
      <c r="FO447" s="157">
        <v>1</v>
      </c>
      <c r="FP447" s="3">
        <v>2</v>
      </c>
      <c r="FQ447" s="1">
        <v>1</v>
      </c>
      <c r="FR447" s="3" t="s">
        <v>1730</v>
      </c>
      <c r="FS447" s="3">
        <v>1</v>
      </c>
      <c r="FT447" s="1">
        <f t="shared" si="187"/>
        <v>3</v>
      </c>
      <c r="FU447" s="3">
        <v>1</v>
      </c>
      <c r="FV447" s="1">
        <f t="shared" si="188"/>
        <v>3</v>
      </c>
      <c r="FW447" s="1">
        <v>0</v>
      </c>
      <c r="FX447" s="1">
        <v>0</v>
      </c>
      <c r="FY447" s="17">
        <v>0</v>
      </c>
      <c r="FZ447" s="17">
        <v>1</v>
      </c>
      <c r="GA447" s="17" t="s">
        <v>312</v>
      </c>
      <c r="GB447" s="17">
        <v>1</v>
      </c>
      <c r="GC447" s="17">
        <v>1</v>
      </c>
      <c r="GD447" s="17">
        <v>0</v>
      </c>
      <c r="GE447" s="1">
        <v>0</v>
      </c>
      <c r="GG447" s="1">
        <v>0</v>
      </c>
      <c r="GH447" s="3">
        <v>1</v>
      </c>
      <c r="GI447" s="66">
        <v>0</v>
      </c>
      <c r="GJ447" s="3">
        <v>1</v>
      </c>
      <c r="GK447" s="3" t="s">
        <v>1731</v>
      </c>
      <c r="GL447" s="3">
        <v>1</v>
      </c>
      <c r="GM447" s="32">
        <v>0</v>
      </c>
      <c r="GN447" s="17">
        <v>0</v>
      </c>
      <c r="GO447" s="66">
        <v>0</v>
      </c>
      <c r="GP447" s="1">
        <v>0</v>
      </c>
      <c r="GQ447" s="1">
        <v>0</v>
      </c>
      <c r="GR447" s="66">
        <v>0</v>
      </c>
      <c r="GS447" s="1">
        <v>0</v>
      </c>
      <c r="GT447" s="32">
        <v>0</v>
      </c>
      <c r="GU447" s="32">
        <v>0</v>
      </c>
      <c r="GV447" s="3" t="s">
        <v>1732</v>
      </c>
      <c r="GW447" s="3">
        <v>1</v>
      </c>
      <c r="GX447" s="157">
        <v>0</v>
      </c>
      <c r="GY447" s="66">
        <v>0</v>
      </c>
      <c r="GZ447" s="17">
        <v>0</v>
      </c>
      <c r="HA447" s="129">
        <v>0</v>
      </c>
      <c r="HB447" s="3">
        <v>0</v>
      </c>
      <c r="HC447" s="17">
        <v>0</v>
      </c>
      <c r="HD447" s="170">
        <v>0</v>
      </c>
      <c r="HE447" s="17">
        <v>0</v>
      </c>
      <c r="HF447" s="17">
        <v>0</v>
      </c>
      <c r="HG447" s="17">
        <v>0</v>
      </c>
      <c r="HH447" s="17">
        <v>0</v>
      </c>
      <c r="HI447" s="17">
        <v>0</v>
      </c>
      <c r="HL447" s="3">
        <v>0</v>
      </c>
      <c r="HM447" s="3">
        <v>0</v>
      </c>
      <c r="HN447" s="3">
        <v>0</v>
      </c>
      <c r="HO447" s="3">
        <v>0</v>
      </c>
      <c r="HP447" s="3" t="s">
        <v>1733</v>
      </c>
      <c r="HQ447" s="3">
        <v>1</v>
      </c>
      <c r="HR447" s="32">
        <v>0</v>
      </c>
      <c r="HS447" s="1">
        <v>0</v>
      </c>
      <c r="HT447" s="32">
        <v>0</v>
      </c>
      <c r="HU447" s="32">
        <v>0</v>
      </c>
      <c r="HV447" s="1"/>
      <c r="HW447" s="32">
        <v>0</v>
      </c>
      <c r="HX447" s="32">
        <v>0</v>
      </c>
      <c r="HY447" s="1">
        <f t="shared" si="189"/>
        <v>2</v>
      </c>
      <c r="HZ447" s="1">
        <v>1</v>
      </c>
      <c r="IA447" s="1">
        <f t="shared" si="190"/>
        <v>1</v>
      </c>
      <c r="IB447" s="1">
        <v>1</v>
      </c>
      <c r="IC447" s="3">
        <v>0</v>
      </c>
      <c r="ID447" s="118">
        <v>0</v>
      </c>
      <c r="IE447" s="118"/>
      <c r="IF447" s="118"/>
      <c r="IG447" s="115">
        <v>1</v>
      </c>
      <c r="IH447" s="118" t="s">
        <v>242</v>
      </c>
      <c r="II447" s="179">
        <v>0</v>
      </c>
      <c r="IJ447" s="3" t="s">
        <v>1734</v>
      </c>
      <c r="IK447" s="3" t="s">
        <v>598</v>
      </c>
      <c r="IP447" s="22" t="s">
        <v>1735</v>
      </c>
      <c r="IQ447" s="22">
        <v>7.93</v>
      </c>
      <c r="IR447" s="22">
        <v>91</v>
      </c>
      <c r="IS447" s="22">
        <v>110</v>
      </c>
      <c r="IT447" s="22">
        <v>127</v>
      </c>
      <c r="IU447" s="22"/>
      <c r="IV447" s="22"/>
      <c r="IW447" s="22"/>
      <c r="IX447" s="22">
        <v>30</v>
      </c>
      <c r="IY447" s="22">
        <v>23.5</v>
      </c>
      <c r="IZ447" s="22">
        <v>24</v>
      </c>
      <c r="JA447" s="22">
        <v>24</v>
      </c>
      <c r="JB447" s="22">
        <v>118</v>
      </c>
      <c r="JC447" s="22">
        <v>66</v>
      </c>
      <c r="JD447" s="22">
        <v>2835</v>
      </c>
      <c r="JE447" s="230"/>
      <c r="JN447" s="118"/>
    </row>
    <row r="448" s="1" customFormat="1" ht="45" spans="1:274">
      <c r="A448" s="46">
        <v>262</v>
      </c>
      <c r="B448" s="17">
        <v>100203990</v>
      </c>
      <c r="C448" s="1" t="s">
        <v>1736</v>
      </c>
      <c r="E448" s="49">
        <v>3</v>
      </c>
      <c r="F448" s="49">
        <v>2</v>
      </c>
      <c r="G448" s="17">
        <v>3</v>
      </c>
      <c r="H448" s="1">
        <v>1</v>
      </c>
      <c r="I448" s="71">
        <v>40.2669969363144</v>
      </c>
      <c r="J448" s="47">
        <v>1</v>
      </c>
      <c r="K448" s="68">
        <f t="shared" si="181"/>
        <v>4.02669969363144</v>
      </c>
      <c r="L448" s="49">
        <v>2</v>
      </c>
      <c r="M448" s="78">
        <v>28065</v>
      </c>
      <c r="N448" s="1">
        <v>0</v>
      </c>
      <c r="O448" s="1">
        <v>0</v>
      </c>
      <c r="P448" s="1">
        <v>0</v>
      </c>
      <c r="Q448" s="1">
        <v>0</v>
      </c>
      <c r="R448" s="1">
        <v>0</v>
      </c>
      <c r="S448" s="19">
        <v>443</v>
      </c>
      <c r="T448" s="83">
        <v>446</v>
      </c>
      <c r="U448" s="1">
        <v>1</v>
      </c>
      <c r="V448" s="1">
        <v>1</v>
      </c>
      <c r="W448" s="1">
        <v>1</v>
      </c>
      <c r="X448" s="1">
        <v>1</v>
      </c>
      <c r="Z448" s="88">
        <v>42773</v>
      </c>
      <c r="AA448" s="17">
        <v>178</v>
      </c>
      <c r="AB448" s="17" t="s">
        <v>1737</v>
      </c>
      <c r="AC448" s="1">
        <v>20.47</v>
      </c>
      <c r="AD448" s="17">
        <v>1</v>
      </c>
      <c r="AE448" s="20" t="s">
        <v>1738</v>
      </c>
      <c r="AF448" s="16"/>
      <c r="AG448" s="16" t="s">
        <v>235</v>
      </c>
      <c r="AH448" s="16">
        <v>1</v>
      </c>
      <c r="AI448" s="21">
        <v>1</v>
      </c>
      <c r="AJ448" s="16">
        <v>2.3</v>
      </c>
      <c r="AK448" s="17">
        <v>2.3</v>
      </c>
      <c r="AL448" s="107">
        <v>2</v>
      </c>
      <c r="AM448" s="1">
        <v>2</v>
      </c>
      <c r="AN448" s="1">
        <v>2</v>
      </c>
      <c r="AO448" s="1">
        <v>0</v>
      </c>
      <c r="AP448" s="1">
        <v>0</v>
      </c>
      <c r="AQ448" s="17">
        <v>2</v>
      </c>
      <c r="AR448" s="1">
        <v>1</v>
      </c>
      <c r="AS448" s="1">
        <v>1</v>
      </c>
      <c r="AT448" s="17" t="s">
        <v>246</v>
      </c>
      <c r="AU448" s="17">
        <v>1</v>
      </c>
      <c r="AV448" s="17">
        <v>1</v>
      </c>
      <c r="AW448" s="1">
        <v>0</v>
      </c>
      <c r="AX448" s="1">
        <v>1</v>
      </c>
      <c r="AY448" s="66">
        <v>1</v>
      </c>
      <c r="AZ448" s="3">
        <v>0.5</v>
      </c>
      <c r="BA448" s="1">
        <v>0.5</v>
      </c>
      <c r="BB448" s="22">
        <v>1</v>
      </c>
      <c r="BC448" s="22">
        <v>0</v>
      </c>
      <c r="BD448" s="22">
        <v>0</v>
      </c>
      <c r="BE448" s="22"/>
      <c r="BF448" s="1">
        <v>0</v>
      </c>
      <c r="BG448" s="1">
        <v>0</v>
      </c>
      <c r="BH448" s="17">
        <v>0</v>
      </c>
      <c r="BI448" s="1">
        <v>0</v>
      </c>
      <c r="BJ448" s="17">
        <v>0</v>
      </c>
      <c r="BK448" s="23">
        <v>2</v>
      </c>
      <c r="BL448" s="1">
        <v>0</v>
      </c>
      <c r="BM448" s="1">
        <v>0</v>
      </c>
      <c r="BN448" s="1">
        <v>1</v>
      </c>
      <c r="BO448" s="1">
        <v>0</v>
      </c>
      <c r="BP448" s="1">
        <v>1</v>
      </c>
      <c r="BQ448" s="1">
        <v>1</v>
      </c>
      <c r="BR448" s="1">
        <v>436.6</v>
      </c>
      <c r="BS448" s="1">
        <v>3</v>
      </c>
      <c r="BT448" s="1">
        <v>3</v>
      </c>
      <c r="BU448" s="1">
        <v>4</v>
      </c>
      <c r="BV448" s="1">
        <v>54.375</v>
      </c>
      <c r="BW448" s="1">
        <v>6.79</v>
      </c>
      <c r="BX448" s="1">
        <v>2</v>
      </c>
      <c r="BY448" s="66">
        <v>3</v>
      </c>
      <c r="BZ448" s="1">
        <v>47.44</v>
      </c>
      <c r="CA448" s="1">
        <v>142</v>
      </c>
      <c r="CB448" s="24">
        <v>2</v>
      </c>
      <c r="CC448" s="24">
        <v>178</v>
      </c>
      <c r="CD448" s="48">
        <f t="shared" si="192"/>
        <v>3.56</v>
      </c>
      <c r="CE448" s="48">
        <v>3</v>
      </c>
      <c r="CF448" s="25">
        <v>0</v>
      </c>
      <c r="CG448" s="17">
        <v>0</v>
      </c>
      <c r="CH448" s="17">
        <v>0</v>
      </c>
      <c r="CI448" s="17">
        <v>0</v>
      </c>
      <c r="CJ448" s="17">
        <v>0</v>
      </c>
      <c r="CK448" s="17">
        <v>178</v>
      </c>
      <c r="CL448" s="1">
        <f t="shared" si="200"/>
        <v>3.56</v>
      </c>
      <c r="CM448" s="22">
        <v>11.8</v>
      </c>
      <c r="CN448" s="17">
        <v>1</v>
      </c>
      <c r="CO448" s="1">
        <v>93</v>
      </c>
      <c r="CP448" s="1">
        <v>6</v>
      </c>
      <c r="CQ448" s="1">
        <f t="shared" si="191"/>
        <v>9.3</v>
      </c>
      <c r="CR448" s="1">
        <v>1.03</v>
      </c>
      <c r="CS448" s="1">
        <f t="shared" si="193"/>
        <v>10.3</v>
      </c>
      <c r="CT448" s="107">
        <v>1</v>
      </c>
      <c r="CU448" s="22">
        <v>43</v>
      </c>
      <c r="CV448" s="107">
        <v>2</v>
      </c>
      <c r="CW448" s="22">
        <v>13.6</v>
      </c>
      <c r="CX448" s="26">
        <f t="shared" si="182"/>
        <v>1.13353890837022</v>
      </c>
      <c r="CY448" s="27">
        <f t="shared" si="183"/>
        <v>0.748135679524344</v>
      </c>
      <c r="CZ448" s="26">
        <f t="shared" si="184"/>
        <v>3.655</v>
      </c>
      <c r="DA448" s="28">
        <f t="shared" si="185"/>
        <v>-2.90686432047566</v>
      </c>
      <c r="DB448" s="107">
        <v>1</v>
      </c>
      <c r="DC448" s="1">
        <v>1</v>
      </c>
      <c r="DD448" s="17">
        <v>2</v>
      </c>
      <c r="DE448" s="29">
        <f t="shared" si="203"/>
        <v>1</v>
      </c>
      <c r="DF448" s="141">
        <v>1</v>
      </c>
      <c r="DG448" s="1">
        <v>40</v>
      </c>
      <c r="DH448" s="1">
        <f t="shared" si="194"/>
        <v>4</v>
      </c>
      <c r="DI448" s="1">
        <v>31</v>
      </c>
      <c r="DJ448" s="1">
        <f t="shared" si="186"/>
        <v>3.1</v>
      </c>
      <c r="DK448" s="17">
        <v>2</v>
      </c>
      <c r="DL448" s="1">
        <v>84</v>
      </c>
      <c r="DM448" s="1">
        <v>20</v>
      </c>
      <c r="DN448" s="1">
        <f t="shared" si="208"/>
        <v>2</v>
      </c>
      <c r="DO448" s="1">
        <v>7538</v>
      </c>
      <c r="DP448" s="1">
        <v>2</v>
      </c>
      <c r="DQ448" s="1">
        <f t="shared" si="209"/>
        <v>7.538</v>
      </c>
      <c r="DR448" s="1">
        <v>79</v>
      </c>
      <c r="DS448" s="25">
        <v>4.8</v>
      </c>
      <c r="DT448" s="1" t="s">
        <v>241</v>
      </c>
      <c r="DU448" s="1">
        <v>1</v>
      </c>
      <c r="DV448" s="1">
        <v>5</v>
      </c>
      <c r="DW448" s="1">
        <v>1</v>
      </c>
      <c r="DX448" s="20">
        <v>5.87</v>
      </c>
      <c r="DY448" s="1">
        <v>76.5</v>
      </c>
      <c r="DZ448" s="30">
        <v>134</v>
      </c>
      <c r="EA448" s="1">
        <v>116</v>
      </c>
      <c r="EB448" s="1">
        <v>11.8</v>
      </c>
      <c r="EC448" s="1">
        <v>93</v>
      </c>
      <c r="ED448" s="1">
        <v>1.03</v>
      </c>
      <c r="EE448" s="1">
        <v>40</v>
      </c>
      <c r="EF448" s="1">
        <v>18.7</v>
      </c>
      <c r="EG448" s="26">
        <f t="shared" si="204"/>
        <v>1.2718416065365</v>
      </c>
      <c r="EH448" s="26">
        <f t="shared" si="205"/>
        <v>0.839415460314089</v>
      </c>
      <c r="EI448" s="1">
        <f t="shared" si="206"/>
        <v>3.4</v>
      </c>
      <c r="EJ448" s="28">
        <f t="shared" si="207"/>
        <v>-2.56058453968591</v>
      </c>
      <c r="EK448" s="22">
        <v>2</v>
      </c>
      <c r="EL448" s="1">
        <v>2</v>
      </c>
      <c r="EM448" s="1">
        <v>200</v>
      </c>
      <c r="EN448" s="1">
        <v>216</v>
      </c>
      <c r="EO448" s="1">
        <v>80</v>
      </c>
      <c r="EP448" s="1">
        <v>20</v>
      </c>
      <c r="EQ448" s="1">
        <v>7139</v>
      </c>
      <c r="ER448" s="25">
        <v>70</v>
      </c>
      <c r="ES448" s="23">
        <v>393.4</v>
      </c>
      <c r="ET448" s="1">
        <v>1</v>
      </c>
      <c r="EU448" s="1">
        <v>4.85</v>
      </c>
      <c r="EV448" s="1">
        <v>69.5</v>
      </c>
      <c r="EW448" s="30">
        <v>119</v>
      </c>
      <c r="EX448" s="1">
        <v>140</v>
      </c>
      <c r="EY448" s="1">
        <v>12.2</v>
      </c>
      <c r="EZ448" s="1">
        <v>85.6</v>
      </c>
      <c r="FA448" s="1">
        <v>1.06</v>
      </c>
      <c r="FB448" s="1">
        <v>32</v>
      </c>
      <c r="FC448" s="1">
        <v>5.7</v>
      </c>
      <c r="FD448" s="1">
        <v>98</v>
      </c>
      <c r="FE448" s="1">
        <v>45</v>
      </c>
      <c r="FF448" s="1">
        <v>151</v>
      </c>
      <c r="FG448" s="1">
        <v>67</v>
      </c>
      <c r="FH448" s="1">
        <v>4028</v>
      </c>
      <c r="FI448" s="1">
        <v>67</v>
      </c>
      <c r="FJ448" s="1">
        <v>46.21</v>
      </c>
      <c r="FK448" s="20">
        <v>39.5</v>
      </c>
      <c r="FL448" s="1">
        <v>37</v>
      </c>
      <c r="FM448" s="17"/>
      <c r="FN448" s="31">
        <v>1</v>
      </c>
      <c r="FO448" s="157">
        <v>1</v>
      </c>
      <c r="FP448" s="1" t="s">
        <v>1478</v>
      </c>
      <c r="FQ448" s="1">
        <v>1</v>
      </c>
      <c r="FR448" s="1" t="s">
        <v>1739</v>
      </c>
      <c r="FS448" s="1">
        <v>1</v>
      </c>
      <c r="FT448" s="1">
        <f t="shared" si="187"/>
        <v>1</v>
      </c>
      <c r="FU448" s="1">
        <v>1</v>
      </c>
      <c r="FV448" s="1">
        <f t="shared" si="188"/>
        <v>1</v>
      </c>
      <c r="FW448" s="1">
        <v>0</v>
      </c>
      <c r="FX448" s="1">
        <v>0</v>
      </c>
      <c r="FY448" s="17">
        <v>0</v>
      </c>
      <c r="FZ448" s="17">
        <v>1</v>
      </c>
      <c r="GA448" s="1" t="s">
        <v>791</v>
      </c>
      <c r="GB448" s="1">
        <v>1</v>
      </c>
      <c r="GC448" s="1">
        <v>0</v>
      </c>
      <c r="GD448" s="17">
        <v>0</v>
      </c>
      <c r="GE448" s="1">
        <v>0</v>
      </c>
      <c r="GG448" s="1">
        <v>0</v>
      </c>
      <c r="GH448" s="1">
        <v>1</v>
      </c>
      <c r="GI448" s="17">
        <v>0</v>
      </c>
      <c r="GJ448" s="1">
        <v>0</v>
      </c>
      <c r="GK448" s="1" t="s">
        <v>1005</v>
      </c>
      <c r="GL448" s="1">
        <v>1</v>
      </c>
      <c r="GM448" s="32">
        <v>0</v>
      </c>
      <c r="GN448" s="17">
        <v>0</v>
      </c>
      <c r="GO448" s="17">
        <v>0</v>
      </c>
      <c r="GP448" s="1">
        <v>0</v>
      </c>
      <c r="GQ448" s="1">
        <v>0</v>
      </c>
      <c r="GR448" s="1">
        <v>0</v>
      </c>
      <c r="GS448" s="1">
        <v>0</v>
      </c>
      <c r="GT448" s="32">
        <v>0</v>
      </c>
      <c r="GU448" s="32">
        <v>0</v>
      </c>
      <c r="GV448" s="1">
        <v>0</v>
      </c>
      <c r="GW448" s="1">
        <v>0</v>
      </c>
      <c r="GX448" s="157">
        <v>0</v>
      </c>
      <c r="GY448" s="17">
        <v>0</v>
      </c>
      <c r="GZ448" s="17">
        <v>0</v>
      </c>
      <c r="HA448" s="25">
        <v>0</v>
      </c>
      <c r="HB448" s="1">
        <v>0</v>
      </c>
      <c r="HC448" s="17">
        <v>0</v>
      </c>
      <c r="HD448" s="170">
        <v>0</v>
      </c>
      <c r="HE448" s="17">
        <v>0</v>
      </c>
      <c r="HF448" s="17">
        <v>0</v>
      </c>
      <c r="HG448" s="17">
        <v>0</v>
      </c>
      <c r="HH448" s="17">
        <v>0</v>
      </c>
      <c r="HI448" s="17">
        <v>0</v>
      </c>
      <c r="HL448" s="1">
        <v>0</v>
      </c>
      <c r="HM448" s="1">
        <v>0</v>
      </c>
      <c r="HN448" s="1">
        <v>0</v>
      </c>
      <c r="HO448" s="1">
        <v>0</v>
      </c>
      <c r="HP448" s="1">
        <v>0</v>
      </c>
      <c r="HQ448" s="1">
        <v>0</v>
      </c>
      <c r="HR448" s="32">
        <v>0</v>
      </c>
      <c r="HS448" s="1">
        <v>0</v>
      </c>
      <c r="HT448" s="32">
        <v>0</v>
      </c>
      <c r="HU448" s="32">
        <v>0</v>
      </c>
      <c r="HW448" s="32">
        <v>0</v>
      </c>
      <c r="HX448" s="32">
        <v>0</v>
      </c>
      <c r="HY448" s="1">
        <f t="shared" si="189"/>
        <v>0</v>
      </c>
      <c r="HZ448" s="1">
        <v>0</v>
      </c>
      <c r="IA448" s="1">
        <f t="shared" si="190"/>
        <v>1</v>
      </c>
      <c r="IB448" s="1">
        <v>1</v>
      </c>
      <c r="IC448" s="1">
        <v>0</v>
      </c>
      <c r="ID448" s="23">
        <v>0</v>
      </c>
      <c r="IE448" s="23"/>
      <c r="IF448" s="23"/>
      <c r="IG448" s="36">
        <v>2</v>
      </c>
      <c r="IH448" s="37" t="s">
        <v>242</v>
      </c>
      <c r="II448" s="179">
        <v>0</v>
      </c>
      <c r="IJ448" s="1" t="s">
        <v>1740</v>
      </c>
      <c r="IL448" s="38" t="s">
        <v>242</v>
      </c>
      <c r="IM448" s="1">
        <v>0</v>
      </c>
      <c r="IN448" s="1">
        <v>0</v>
      </c>
      <c r="IO448" s="1">
        <v>2.75</v>
      </c>
      <c r="IP448" s="1">
        <v>0.138</v>
      </c>
      <c r="IQ448" s="1">
        <v>5.52</v>
      </c>
      <c r="IR448" s="1">
        <v>56.5</v>
      </c>
      <c r="IS448" s="1">
        <v>124</v>
      </c>
      <c r="IT448" s="1">
        <v>188</v>
      </c>
      <c r="IU448" s="1">
        <v>11</v>
      </c>
      <c r="IV448" s="1">
        <v>110.7</v>
      </c>
      <c r="IW448" s="1">
        <v>0.96</v>
      </c>
      <c r="IX448" s="1">
        <v>36</v>
      </c>
      <c r="IY448" s="1">
        <v>13.2</v>
      </c>
      <c r="IZ448" s="1">
        <v>18</v>
      </c>
      <c r="JA448" s="1">
        <v>22</v>
      </c>
      <c r="JB448" s="1">
        <v>100</v>
      </c>
      <c r="JC448" s="1">
        <v>33</v>
      </c>
      <c r="JD448" s="1">
        <v>6397</v>
      </c>
      <c r="JE448" s="23">
        <v>79</v>
      </c>
      <c r="JI448" s="38" t="s">
        <v>242</v>
      </c>
      <c r="JN448" s="23"/>
    </row>
    <row r="449" s="3" customFormat="1" spans="1:274">
      <c r="A449" s="67"/>
      <c r="B449" s="66"/>
      <c r="E449" s="49">
        <v>3</v>
      </c>
      <c r="F449" s="49">
        <v>2</v>
      </c>
      <c r="G449" s="17">
        <v>3</v>
      </c>
      <c r="H449" s="1">
        <v>1</v>
      </c>
      <c r="I449" s="71">
        <v>42.7022587268994</v>
      </c>
      <c r="J449" s="47">
        <v>1</v>
      </c>
      <c r="K449" s="68">
        <f t="shared" si="181"/>
        <v>4.27022587268994</v>
      </c>
      <c r="L449" s="49">
        <v>2</v>
      </c>
      <c r="M449" s="78">
        <v>28065</v>
      </c>
      <c r="N449" s="1">
        <v>0</v>
      </c>
      <c r="O449" s="1">
        <v>0</v>
      </c>
      <c r="P449" s="1">
        <v>0</v>
      </c>
      <c r="Q449" s="1">
        <v>0</v>
      </c>
      <c r="R449" s="1">
        <v>0</v>
      </c>
      <c r="S449" s="19">
        <v>444</v>
      </c>
      <c r="T449" s="83">
        <v>447</v>
      </c>
      <c r="U449" s="3">
        <v>2</v>
      </c>
      <c r="V449" s="3">
        <v>2</v>
      </c>
      <c r="W449" s="1">
        <v>2</v>
      </c>
      <c r="X449" s="1">
        <v>1</v>
      </c>
      <c r="Z449" s="92">
        <v>43662</v>
      </c>
      <c r="AA449" s="66">
        <v>186</v>
      </c>
      <c r="AB449" s="66">
        <v>0</v>
      </c>
      <c r="AC449" s="3">
        <v>20.89</v>
      </c>
      <c r="AD449" s="17">
        <v>1</v>
      </c>
      <c r="AE449" s="95" t="s">
        <v>298</v>
      </c>
      <c r="AF449" s="94"/>
      <c r="AG449" s="94" t="s">
        <v>235</v>
      </c>
      <c r="AH449" s="94">
        <v>1</v>
      </c>
      <c r="AI449" s="21">
        <v>1</v>
      </c>
      <c r="AJ449" s="94">
        <v>1.2</v>
      </c>
      <c r="AK449" s="66">
        <v>1.2</v>
      </c>
      <c r="AL449" s="22">
        <v>1</v>
      </c>
      <c r="AM449" s="3">
        <v>1</v>
      </c>
      <c r="AN449" s="3">
        <v>1</v>
      </c>
      <c r="AO449" s="3">
        <v>0</v>
      </c>
      <c r="AP449" s="3">
        <v>0</v>
      </c>
      <c r="AQ449" s="66">
        <v>1</v>
      </c>
      <c r="AR449" s="1">
        <v>1</v>
      </c>
      <c r="AS449" s="66">
        <v>1</v>
      </c>
      <c r="AT449" s="66">
        <v>0</v>
      </c>
      <c r="AU449" s="66">
        <v>0</v>
      </c>
      <c r="AV449" s="66">
        <v>0</v>
      </c>
      <c r="AW449" s="3">
        <v>0</v>
      </c>
      <c r="AX449" s="3">
        <v>1</v>
      </c>
      <c r="AY449" s="3">
        <v>1</v>
      </c>
      <c r="AZ449" s="3">
        <v>0.5</v>
      </c>
      <c r="BA449" s="1">
        <v>0.5</v>
      </c>
      <c r="BB449" s="22">
        <v>1</v>
      </c>
      <c r="BC449" s="22">
        <v>0</v>
      </c>
      <c r="BD449" s="3">
        <v>1</v>
      </c>
      <c r="BF449" s="3">
        <v>0</v>
      </c>
      <c r="BG449" s="3">
        <v>1</v>
      </c>
      <c r="BH449" s="17">
        <v>1</v>
      </c>
      <c r="BI449" s="3">
        <v>0</v>
      </c>
      <c r="BJ449" s="66">
        <v>0</v>
      </c>
      <c r="BK449" s="118">
        <v>1</v>
      </c>
      <c r="BL449" s="3">
        <v>0</v>
      </c>
      <c r="BM449" s="3">
        <v>0</v>
      </c>
      <c r="BN449" s="3">
        <v>1</v>
      </c>
      <c r="BO449" s="3">
        <v>0</v>
      </c>
      <c r="BP449" s="1">
        <v>1</v>
      </c>
      <c r="BQ449" s="66">
        <v>1</v>
      </c>
      <c r="BR449" s="3">
        <v>68.17</v>
      </c>
      <c r="BS449" s="1">
        <v>2</v>
      </c>
      <c r="BT449" s="1">
        <v>2</v>
      </c>
      <c r="BU449" s="1">
        <v>3</v>
      </c>
      <c r="BW449" s="3">
        <v>6.2</v>
      </c>
      <c r="BX449" s="1">
        <v>2</v>
      </c>
      <c r="BY449" s="66">
        <v>3</v>
      </c>
      <c r="BZ449" s="3">
        <v>63.2</v>
      </c>
      <c r="CA449" s="3">
        <v>138</v>
      </c>
      <c r="CB449" s="24">
        <v>2</v>
      </c>
      <c r="CC449" s="3">
        <v>186</v>
      </c>
      <c r="CD449" s="48">
        <f t="shared" si="192"/>
        <v>3.72</v>
      </c>
      <c r="CE449" s="48">
        <v>3</v>
      </c>
      <c r="CF449" s="129">
        <v>0</v>
      </c>
      <c r="CG449" s="3">
        <v>0</v>
      </c>
      <c r="CH449" s="3">
        <v>0</v>
      </c>
      <c r="CI449" s="3">
        <v>0</v>
      </c>
      <c r="CJ449" s="3">
        <v>0</v>
      </c>
      <c r="CK449" s="3">
        <v>186</v>
      </c>
      <c r="CL449" s="1">
        <f t="shared" si="200"/>
        <v>3.72</v>
      </c>
      <c r="CM449" s="3">
        <v>11.3</v>
      </c>
      <c r="CN449" s="17">
        <v>1</v>
      </c>
      <c r="CO449" s="3">
        <v>104.7</v>
      </c>
      <c r="CP449" s="17">
        <v>7</v>
      </c>
      <c r="CQ449" s="1">
        <f t="shared" si="191"/>
        <v>10.47</v>
      </c>
      <c r="CR449" s="3">
        <v>0.98</v>
      </c>
      <c r="CS449" s="1">
        <f t="shared" si="193"/>
        <v>9.8</v>
      </c>
      <c r="CT449" s="107">
        <v>1</v>
      </c>
      <c r="CU449" s="3">
        <v>38</v>
      </c>
      <c r="CV449" s="107">
        <v>2</v>
      </c>
      <c r="CW449" s="3">
        <v>14.4</v>
      </c>
      <c r="CX449" s="26">
        <f t="shared" si="182"/>
        <v>1.15836249209525</v>
      </c>
      <c r="CY449" s="27">
        <f t="shared" si="183"/>
        <v>0.764519244782865</v>
      </c>
      <c r="CZ449" s="26">
        <f t="shared" si="184"/>
        <v>3.23</v>
      </c>
      <c r="DA449" s="28">
        <f t="shared" si="185"/>
        <v>-2.46548075521714</v>
      </c>
      <c r="DB449" s="22">
        <v>2</v>
      </c>
      <c r="DC449" s="1">
        <v>1</v>
      </c>
      <c r="DD449" s="66">
        <v>2</v>
      </c>
      <c r="DE449" s="29">
        <f t="shared" si="203"/>
        <v>0</v>
      </c>
      <c r="DF449" s="29">
        <v>0</v>
      </c>
      <c r="DG449" s="3">
        <v>24</v>
      </c>
      <c r="DH449" s="1">
        <f t="shared" si="194"/>
        <v>2.4</v>
      </c>
      <c r="DI449" s="3">
        <v>20</v>
      </c>
      <c r="DJ449" s="1">
        <f t="shared" si="186"/>
        <v>2</v>
      </c>
      <c r="DK449" s="17">
        <v>1</v>
      </c>
      <c r="DL449" s="3">
        <v>80</v>
      </c>
      <c r="DM449" s="3">
        <v>15</v>
      </c>
      <c r="DN449" s="1">
        <f t="shared" si="208"/>
        <v>1.5</v>
      </c>
      <c r="DO449" s="3">
        <v>6868</v>
      </c>
      <c r="DP449" s="1">
        <v>2</v>
      </c>
      <c r="DQ449" s="1">
        <f t="shared" si="209"/>
        <v>6.868</v>
      </c>
      <c r="DR449" s="3">
        <v>92</v>
      </c>
      <c r="DS449" s="129">
        <v>4.4</v>
      </c>
      <c r="DT449" s="3" t="s">
        <v>260</v>
      </c>
      <c r="DU449" s="3">
        <v>1</v>
      </c>
      <c r="DV449" s="3">
        <v>6</v>
      </c>
      <c r="DW449" s="1">
        <v>1</v>
      </c>
      <c r="DX449" s="95">
        <v>5.2</v>
      </c>
      <c r="DY449" s="3">
        <v>68.4</v>
      </c>
      <c r="DZ449" s="30">
        <v>143</v>
      </c>
      <c r="EA449" s="3">
        <v>150</v>
      </c>
      <c r="EB449" s="3">
        <v>11.5</v>
      </c>
      <c r="EC449" s="3">
        <v>99.8</v>
      </c>
      <c r="ED449" s="3">
        <v>1</v>
      </c>
      <c r="EE449" s="3">
        <v>39</v>
      </c>
      <c r="EF449" s="3">
        <v>17.8</v>
      </c>
      <c r="EG449" s="26">
        <f t="shared" si="204"/>
        <v>1.25042000230889</v>
      </c>
      <c r="EH449" s="26">
        <f t="shared" si="205"/>
        <v>0.82527720152387</v>
      </c>
      <c r="EI449" s="1">
        <f t="shared" si="206"/>
        <v>3.315</v>
      </c>
      <c r="EJ449" s="28">
        <f t="shared" si="207"/>
        <v>-2.48972279847613</v>
      </c>
      <c r="EK449" s="22">
        <v>2</v>
      </c>
      <c r="EL449" s="1">
        <v>2</v>
      </c>
      <c r="EM449" s="3">
        <v>154</v>
      </c>
      <c r="EN449" s="3">
        <v>184</v>
      </c>
      <c r="EO449" s="3">
        <v>96</v>
      </c>
      <c r="EP449" s="3">
        <v>17</v>
      </c>
      <c r="EQ449" s="3">
        <v>7213</v>
      </c>
      <c r="ER449" s="129">
        <v>89</v>
      </c>
      <c r="ES449" s="118">
        <v>55.12</v>
      </c>
      <c r="ET449" s="3">
        <v>1</v>
      </c>
      <c r="EU449" s="3">
        <v>5.41</v>
      </c>
      <c r="EV449" s="3">
        <v>61.9</v>
      </c>
      <c r="EW449" s="30">
        <v>128</v>
      </c>
      <c r="EX449" s="3">
        <v>149</v>
      </c>
      <c r="EY449" s="3">
        <v>12</v>
      </c>
      <c r="EZ449" s="3">
        <v>88.8</v>
      </c>
      <c r="FA449" s="3">
        <v>1.04</v>
      </c>
      <c r="FB449" s="3">
        <v>37</v>
      </c>
      <c r="FC449" s="3">
        <v>13.2</v>
      </c>
      <c r="FD449" s="3">
        <v>152</v>
      </c>
      <c r="FE449" s="3">
        <v>61</v>
      </c>
      <c r="FF449" s="3">
        <v>97</v>
      </c>
      <c r="FG449" s="3">
        <v>19</v>
      </c>
      <c r="FH449" s="3">
        <v>6103</v>
      </c>
      <c r="FI449" s="3">
        <v>80</v>
      </c>
      <c r="FK449" s="95">
        <v>37.1</v>
      </c>
      <c r="FL449" s="3">
        <v>36.7</v>
      </c>
      <c r="FM449" s="1"/>
      <c r="FN449" s="31">
        <v>0</v>
      </c>
      <c r="FO449" s="32">
        <v>0</v>
      </c>
      <c r="FP449" s="3">
        <v>0</v>
      </c>
      <c r="FQ449" s="1">
        <v>0</v>
      </c>
      <c r="FR449" s="3">
        <v>0</v>
      </c>
      <c r="FS449" s="1">
        <v>0</v>
      </c>
      <c r="FT449" s="1">
        <f t="shared" si="187"/>
        <v>0</v>
      </c>
      <c r="FU449" s="66">
        <v>0</v>
      </c>
      <c r="FV449" s="1">
        <f t="shared" si="188"/>
        <v>0</v>
      </c>
      <c r="FW449" s="1">
        <v>0</v>
      </c>
      <c r="FX449" s="1">
        <v>0</v>
      </c>
      <c r="FY449" s="17">
        <v>0</v>
      </c>
      <c r="FZ449" s="1">
        <v>0</v>
      </c>
      <c r="GA449" s="17"/>
      <c r="GB449" s="1">
        <v>0</v>
      </c>
      <c r="GC449" s="17">
        <v>0</v>
      </c>
      <c r="GD449" s="17">
        <v>0</v>
      </c>
      <c r="GE449" s="1">
        <v>0</v>
      </c>
      <c r="GF449" s="17"/>
      <c r="GG449" s="1">
        <v>0</v>
      </c>
      <c r="GH449" s="17">
        <v>0</v>
      </c>
      <c r="GI449" s="17">
        <v>0</v>
      </c>
      <c r="GJ449" s="1">
        <v>0</v>
      </c>
      <c r="GK449" s="3">
        <v>0</v>
      </c>
      <c r="GL449" s="3">
        <v>0</v>
      </c>
      <c r="GM449" s="32">
        <v>0</v>
      </c>
      <c r="GN449" s="17">
        <v>0</v>
      </c>
      <c r="GO449" s="66">
        <v>0</v>
      </c>
      <c r="GP449" s="1">
        <v>0</v>
      </c>
      <c r="GQ449" s="1">
        <v>0</v>
      </c>
      <c r="GR449" s="66">
        <v>0</v>
      </c>
      <c r="GS449" s="1">
        <v>0</v>
      </c>
      <c r="GT449" s="32">
        <v>0</v>
      </c>
      <c r="GU449" s="32">
        <v>0</v>
      </c>
      <c r="GV449" s="3">
        <v>0</v>
      </c>
      <c r="GW449" s="3">
        <v>0</v>
      </c>
      <c r="GX449" s="157">
        <v>0</v>
      </c>
      <c r="GY449" s="66">
        <v>0</v>
      </c>
      <c r="GZ449" s="17">
        <v>0</v>
      </c>
      <c r="HA449" s="129">
        <v>0</v>
      </c>
      <c r="HB449" s="3">
        <v>0</v>
      </c>
      <c r="HC449" s="17">
        <v>0</v>
      </c>
      <c r="HD449" s="170">
        <v>0</v>
      </c>
      <c r="HE449" s="17">
        <v>0</v>
      </c>
      <c r="HF449" s="17">
        <v>0</v>
      </c>
      <c r="HG449" s="17">
        <v>0</v>
      </c>
      <c r="HH449" s="17">
        <v>0</v>
      </c>
      <c r="HI449" s="17">
        <v>0</v>
      </c>
      <c r="HL449" s="3">
        <v>0</v>
      </c>
      <c r="HM449" s="3">
        <v>0</v>
      </c>
      <c r="HN449" s="3">
        <v>0</v>
      </c>
      <c r="HO449" s="3">
        <v>0</v>
      </c>
      <c r="HP449" s="3">
        <v>0</v>
      </c>
      <c r="HQ449" s="3">
        <v>0</v>
      </c>
      <c r="HR449" s="32">
        <v>0</v>
      </c>
      <c r="HS449" s="1">
        <v>0</v>
      </c>
      <c r="HT449" s="32">
        <v>0</v>
      </c>
      <c r="HU449" s="32">
        <v>0</v>
      </c>
      <c r="HV449" s="1"/>
      <c r="HW449" s="32">
        <v>0</v>
      </c>
      <c r="HX449" s="32">
        <v>0</v>
      </c>
      <c r="HY449" s="1">
        <f t="shared" si="189"/>
        <v>0</v>
      </c>
      <c r="HZ449" s="1">
        <v>0</v>
      </c>
      <c r="IA449" s="1">
        <f t="shared" si="190"/>
        <v>0</v>
      </c>
      <c r="IB449" s="1">
        <v>0</v>
      </c>
      <c r="IC449" s="3">
        <v>0</v>
      </c>
      <c r="ID449" s="118">
        <v>0</v>
      </c>
      <c r="IE449" s="118"/>
      <c r="IF449" s="118"/>
      <c r="IG449" s="115">
        <v>1</v>
      </c>
      <c r="IH449" s="118" t="s">
        <v>242</v>
      </c>
      <c r="II449" s="179">
        <v>0</v>
      </c>
      <c r="IJ449" s="3" t="s">
        <v>1741</v>
      </c>
      <c r="IK449" s="3" t="s">
        <v>754</v>
      </c>
      <c r="IL449" s="3" t="s">
        <v>242</v>
      </c>
      <c r="JE449" s="118"/>
      <c r="JI449" s="3" t="s">
        <v>242</v>
      </c>
      <c r="JN449" s="118"/>
    </row>
    <row r="450" s="3" customFormat="1" spans="1:274">
      <c r="A450" s="67">
        <v>263</v>
      </c>
      <c r="B450" s="66">
        <v>100152909</v>
      </c>
      <c r="C450" s="66" t="s">
        <v>1742</v>
      </c>
      <c r="E450" s="54">
        <v>3</v>
      </c>
      <c r="F450" s="49">
        <v>2</v>
      </c>
      <c r="G450" s="66">
        <v>3</v>
      </c>
      <c r="H450" s="3">
        <v>1</v>
      </c>
      <c r="I450" s="71">
        <v>53.6501891676623</v>
      </c>
      <c r="J450" s="47">
        <v>1</v>
      </c>
      <c r="K450" s="68">
        <f t="shared" si="181"/>
        <v>5.36501891676623</v>
      </c>
      <c r="L450" s="49">
        <v>3</v>
      </c>
      <c r="M450" s="79">
        <v>23955</v>
      </c>
      <c r="N450" s="3">
        <v>0</v>
      </c>
      <c r="O450" s="3">
        <v>0</v>
      </c>
      <c r="P450" s="3">
        <v>0</v>
      </c>
      <c r="Q450" s="3">
        <v>0</v>
      </c>
      <c r="R450" s="1">
        <v>0</v>
      </c>
      <c r="S450" s="19">
        <v>445</v>
      </c>
      <c r="T450" s="83">
        <v>448</v>
      </c>
      <c r="U450" s="3">
        <v>1</v>
      </c>
      <c r="V450" s="3">
        <v>1</v>
      </c>
      <c r="W450" s="3">
        <v>1</v>
      </c>
      <c r="X450" s="1">
        <v>1</v>
      </c>
      <c r="Z450" s="92">
        <v>43550</v>
      </c>
      <c r="AA450" s="66">
        <v>105</v>
      </c>
      <c r="AB450" s="66">
        <v>0</v>
      </c>
      <c r="AC450" s="3">
        <v>24.81</v>
      </c>
      <c r="AD450" s="1">
        <v>2</v>
      </c>
      <c r="AE450" s="95" t="s">
        <v>250</v>
      </c>
      <c r="AF450" s="94"/>
      <c r="AG450" s="94" t="s">
        <v>251</v>
      </c>
      <c r="AH450" s="94">
        <v>2</v>
      </c>
      <c r="AI450" s="21">
        <v>2</v>
      </c>
      <c r="AJ450" s="94">
        <v>2</v>
      </c>
      <c r="AK450" s="66">
        <v>2</v>
      </c>
      <c r="AL450" s="107">
        <v>2</v>
      </c>
      <c r="AM450" s="3">
        <v>1</v>
      </c>
      <c r="AN450" s="3">
        <v>1</v>
      </c>
      <c r="AO450" s="3">
        <v>0</v>
      </c>
      <c r="AP450" s="3">
        <v>0</v>
      </c>
      <c r="AQ450" s="66">
        <v>1</v>
      </c>
      <c r="AR450" s="1">
        <v>1</v>
      </c>
      <c r="AS450" s="66">
        <v>1</v>
      </c>
      <c r="AT450" s="66" t="s">
        <v>285</v>
      </c>
      <c r="AU450" s="3">
        <v>3</v>
      </c>
      <c r="AV450" s="3">
        <v>2</v>
      </c>
      <c r="AW450" s="3">
        <v>0</v>
      </c>
      <c r="AX450" s="3">
        <v>1</v>
      </c>
      <c r="AY450" s="3">
        <v>1</v>
      </c>
      <c r="AZ450" s="3">
        <v>1</v>
      </c>
      <c r="BA450" s="1">
        <v>1</v>
      </c>
      <c r="BB450" s="66">
        <v>1</v>
      </c>
      <c r="BC450" s="22">
        <v>0</v>
      </c>
      <c r="BD450" s="3">
        <v>0</v>
      </c>
      <c r="BF450" s="3">
        <v>1</v>
      </c>
      <c r="BG450" s="3">
        <v>1</v>
      </c>
      <c r="BH450" s="17">
        <v>1</v>
      </c>
      <c r="BI450" s="3">
        <v>1</v>
      </c>
      <c r="BJ450" s="66">
        <v>1</v>
      </c>
      <c r="BK450" s="118">
        <v>1</v>
      </c>
      <c r="BL450" s="3">
        <v>0</v>
      </c>
      <c r="BM450" s="3">
        <v>0</v>
      </c>
      <c r="BN450" s="3">
        <v>1</v>
      </c>
      <c r="BO450" s="3">
        <v>0</v>
      </c>
      <c r="BP450" s="1">
        <v>1</v>
      </c>
      <c r="BQ450" s="66">
        <v>1</v>
      </c>
      <c r="BR450" s="3">
        <v>1142</v>
      </c>
      <c r="BS450" s="1">
        <v>3</v>
      </c>
      <c r="BT450" s="1">
        <v>3</v>
      </c>
      <c r="BU450" s="1">
        <v>4</v>
      </c>
      <c r="BW450" s="3">
        <v>4.12</v>
      </c>
      <c r="BX450" s="1">
        <v>2</v>
      </c>
      <c r="BY450" s="1">
        <v>2</v>
      </c>
      <c r="BZ450" s="3">
        <v>66.8</v>
      </c>
      <c r="CA450" s="3">
        <v>144</v>
      </c>
      <c r="CB450" s="24">
        <v>2</v>
      </c>
      <c r="CC450" s="3">
        <v>105</v>
      </c>
      <c r="CD450" s="48">
        <f t="shared" si="192"/>
        <v>2.1</v>
      </c>
      <c r="CE450" s="48">
        <v>3</v>
      </c>
      <c r="CF450" s="129">
        <v>0</v>
      </c>
      <c r="CG450" s="3">
        <v>0</v>
      </c>
      <c r="CH450" s="3">
        <v>0</v>
      </c>
      <c r="CI450" s="3">
        <v>0</v>
      </c>
      <c r="CJ450" s="3">
        <v>0</v>
      </c>
      <c r="CK450" s="3">
        <v>105</v>
      </c>
      <c r="CL450" s="1">
        <f t="shared" si="200"/>
        <v>2.1</v>
      </c>
      <c r="CM450" s="3">
        <v>12.8</v>
      </c>
      <c r="CN450" s="17">
        <v>1</v>
      </c>
      <c r="CO450" s="3">
        <v>74.4</v>
      </c>
      <c r="CP450" s="17">
        <v>4</v>
      </c>
      <c r="CQ450" s="1">
        <f t="shared" si="191"/>
        <v>7.44</v>
      </c>
      <c r="CR450" s="3">
        <v>1.12</v>
      </c>
      <c r="CS450" s="1">
        <f t="shared" si="193"/>
        <v>11.2</v>
      </c>
      <c r="CT450" s="107">
        <v>1</v>
      </c>
      <c r="CU450" s="3">
        <v>40</v>
      </c>
      <c r="CV450" s="107">
        <v>2</v>
      </c>
      <c r="CW450" s="3">
        <v>36.7</v>
      </c>
      <c r="CX450" s="26">
        <f t="shared" si="182"/>
        <v>1.56466606425209</v>
      </c>
      <c r="CY450" s="27">
        <f t="shared" si="183"/>
        <v>1.03267960240638</v>
      </c>
      <c r="CZ450" s="26">
        <f t="shared" si="184"/>
        <v>3.4</v>
      </c>
      <c r="DA450" s="28">
        <f t="shared" si="185"/>
        <v>-2.36732039759362</v>
      </c>
      <c r="DB450" s="22">
        <v>2</v>
      </c>
      <c r="DC450" s="1">
        <v>1</v>
      </c>
      <c r="DD450" s="66">
        <v>2</v>
      </c>
      <c r="DE450" s="29">
        <f t="shared" si="203"/>
        <v>0</v>
      </c>
      <c r="DF450" s="29">
        <v>0</v>
      </c>
      <c r="DG450" s="3">
        <v>31</v>
      </c>
      <c r="DH450" s="1">
        <f t="shared" si="194"/>
        <v>3.1</v>
      </c>
      <c r="DI450" s="3">
        <v>19</v>
      </c>
      <c r="DJ450" s="1">
        <f t="shared" si="186"/>
        <v>1.9</v>
      </c>
      <c r="DK450" s="17">
        <v>1</v>
      </c>
      <c r="DL450" s="3">
        <v>75</v>
      </c>
      <c r="DM450" s="3">
        <v>53</v>
      </c>
      <c r="DN450" s="1">
        <f t="shared" si="208"/>
        <v>5.3</v>
      </c>
      <c r="DO450" s="3">
        <v>4907</v>
      </c>
      <c r="DP450" s="1">
        <v>2</v>
      </c>
      <c r="DQ450" s="1">
        <f t="shared" si="209"/>
        <v>4.907</v>
      </c>
      <c r="DR450" s="3">
        <v>53</v>
      </c>
      <c r="DS450" s="129">
        <v>4.9</v>
      </c>
      <c r="DT450" s="3" t="s">
        <v>260</v>
      </c>
      <c r="DU450" s="3">
        <v>1</v>
      </c>
      <c r="DV450" s="3">
        <v>6</v>
      </c>
      <c r="DW450" s="1">
        <v>1</v>
      </c>
      <c r="DX450" s="95">
        <v>4.3</v>
      </c>
      <c r="DY450" s="3">
        <v>71.9</v>
      </c>
      <c r="DZ450" s="30">
        <v>143</v>
      </c>
      <c r="EA450" s="3">
        <v>85</v>
      </c>
      <c r="EB450" s="3">
        <v>13.4</v>
      </c>
      <c r="EC450" s="3">
        <v>68.5</v>
      </c>
      <c r="ED450" s="3">
        <v>1.17</v>
      </c>
      <c r="EE450" s="3">
        <v>39</v>
      </c>
      <c r="EF450" s="3">
        <v>36.5</v>
      </c>
      <c r="EG450" s="26">
        <f t="shared" si="204"/>
        <v>1.56229286445647</v>
      </c>
      <c r="EH450" s="26">
        <f t="shared" si="205"/>
        <v>1.03111329054127</v>
      </c>
      <c r="EI450" s="1">
        <f t="shared" si="206"/>
        <v>3.315</v>
      </c>
      <c r="EJ450" s="28">
        <f t="shared" si="207"/>
        <v>-2.28388670945873</v>
      </c>
      <c r="EK450" s="22">
        <v>2</v>
      </c>
      <c r="EL450" s="1">
        <v>2</v>
      </c>
      <c r="EM450" s="3">
        <v>68</v>
      </c>
      <c r="EN450" s="3">
        <v>84</v>
      </c>
      <c r="EO450" s="3">
        <v>72</v>
      </c>
      <c r="EP450" s="3">
        <v>40</v>
      </c>
      <c r="EQ450" s="3">
        <v>4592</v>
      </c>
      <c r="ER450" s="129">
        <v>44</v>
      </c>
      <c r="ES450" s="118"/>
      <c r="ET450" s="3">
        <v>0</v>
      </c>
      <c r="EW450" s="30"/>
      <c r="FK450" s="95">
        <v>36.8</v>
      </c>
      <c r="FL450" s="3">
        <v>36.4</v>
      </c>
      <c r="FM450" s="1"/>
      <c r="FN450" s="31">
        <v>0</v>
      </c>
      <c r="FO450" s="32">
        <v>0</v>
      </c>
      <c r="FP450" s="3">
        <v>0</v>
      </c>
      <c r="FQ450" s="1">
        <v>0</v>
      </c>
      <c r="FR450" s="3">
        <v>0</v>
      </c>
      <c r="FS450" s="1">
        <v>0</v>
      </c>
      <c r="FT450" s="1">
        <f t="shared" si="187"/>
        <v>0</v>
      </c>
      <c r="FU450" s="66">
        <v>0</v>
      </c>
      <c r="FV450" s="1">
        <f t="shared" si="188"/>
        <v>0</v>
      </c>
      <c r="FW450" s="1">
        <v>0</v>
      </c>
      <c r="FX450" s="1">
        <v>0</v>
      </c>
      <c r="FY450" s="17">
        <v>0</v>
      </c>
      <c r="FZ450" s="1">
        <v>0</v>
      </c>
      <c r="GA450" s="17"/>
      <c r="GB450" s="1">
        <v>0</v>
      </c>
      <c r="GC450" s="17">
        <v>0</v>
      </c>
      <c r="GD450" s="17">
        <v>0</v>
      </c>
      <c r="GE450" s="1">
        <v>0</v>
      </c>
      <c r="GF450" s="17"/>
      <c r="GG450" s="1">
        <v>0</v>
      </c>
      <c r="GH450" s="17">
        <v>0</v>
      </c>
      <c r="GI450" s="17">
        <v>0</v>
      </c>
      <c r="GJ450" s="1">
        <v>0</v>
      </c>
      <c r="GK450" s="3">
        <v>0</v>
      </c>
      <c r="GL450" s="3">
        <v>0</v>
      </c>
      <c r="GM450" s="32">
        <v>0</v>
      </c>
      <c r="GN450" s="17">
        <v>0</v>
      </c>
      <c r="GO450" s="66">
        <v>0</v>
      </c>
      <c r="GP450" s="1">
        <v>0</v>
      </c>
      <c r="GQ450" s="1">
        <v>0</v>
      </c>
      <c r="GR450" s="66">
        <v>0</v>
      </c>
      <c r="GS450" s="1">
        <v>0</v>
      </c>
      <c r="GT450" s="32">
        <v>0</v>
      </c>
      <c r="GU450" s="32">
        <v>0</v>
      </c>
      <c r="GV450" s="3">
        <v>0</v>
      </c>
      <c r="GW450" s="3">
        <v>0</v>
      </c>
      <c r="GX450" s="157">
        <v>0</v>
      </c>
      <c r="GY450" s="66">
        <v>0</v>
      </c>
      <c r="GZ450" s="17">
        <v>0</v>
      </c>
      <c r="HA450" s="129">
        <v>0</v>
      </c>
      <c r="HB450" s="3">
        <v>0</v>
      </c>
      <c r="HC450" s="17">
        <v>0</v>
      </c>
      <c r="HD450" s="170">
        <v>0</v>
      </c>
      <c r="HE450" s="17">
        <v>0</v>
      </c>
      <c r="HF450" s="17">
        <v>0</v>
      </c>
      <c r="HG450" s="17">
        <v>0</v>
      </c>
      <c r="HH450" s="17">
        <v>0</v>
      </c>
      <c r="HI450" s="17">
        <v>0</v>
      </c>
      <c r="HL450" s="3">
        <v>0</v>
      </c>
      <c r="HM450" s="3">
        <v>0</v>
      </c>
      <c r="HN450" s="3">
        <v>0</v>
      </c>
      <c r="HO450" s="3">
        <v>0</v>
      </c>
      <c r="HP450" s="3">
        <v>0</v>
      </c>
      <c r="HQ450" s="3">
        <v>0</v>
      </c>
      <c r="HR450" s="32">
        <v>0</v>
      </c>
      <c r="HS450" s="1">
        <v>0</v>
      </c>
      <c r="HT450" s="32">
        <v>0</v>
      </c>
      <c r="HU450" s="32">
        <v>0</v>
      </c>
      <c r="HV450" s="1"/>
      <c r="HW450" s="32">
        <v>0</v>
      </c>
      <c r="HX450" s="32">
        <v>0</v>
      </c>
      <c r="HY450" s="1">
        <f t="shared" si="189"/>
        <v>0</v>
      </c>
      <c r="HZ450" s="1">
        <v>0</v>
      </c>
      <c r="IA450" s="1">
        <f t="shared" si="190"/>
        <v>0</v>
      </c>
      <c r="IB450" s="1">
        <v>0</v>
      </c>
      <c r="IC450" s="3">
        <v>0</v>
      </c>
      <c r="ID450" s="118">
        <v>0</v>
      </c>
      <c r="IE450" s="118"/>
      <c r="IF450" s="118"/>
      <c r="IG450" s="115">
        <v>1</v>
      </c>
      <c r="IH450" s="118" t="s">
        <v>242</v>
      </c>
      <c r="II450" s="179">
        <v>0</v>
      </c>
      <c r="IJ450" s="3" t="s">
        <v>248</v>
      </c>
      <c r="JE450" s="118"/>
      <c r="JN450" s="118"/>
    </row>
    <row r="451" s="1" customFormat="1" spans="1:274">
      <c r="A451" s="46">
        <v>264</v>
      </c>
      <c r="B451" s="17">
        <v>3000046686</v>
      </c>
      <c r="C451" s="1" t="s">
        <v>1743</v>
      </c>
      <c r="E451" s="49">
        <v>3</v>
      </c>
      <c r="F451" s="49">
        <v>2</v>
      </c>
      <c r="G451" s="17">
        <v>3</v>
      </c>
      <c r="H451" s="1">
        <v>1</v>
      </c>
      <c r="I451" s="71">
        <v>49.8610693579558</v>
      </c>
      <c r="J451" s="47">
        <v>1</v>
      </c>
      <c r="K451" s="68">
        <f t="shared" si="181"/>
        <v>4.98610693579558</v>
      </c>
      <c r="L451" s="49">
        <v>3</v>
      </c>
      <c r="M451" s="78">
        <v>24563</v>
      </c>
      <c r="N451" s="1">
        <v>1</v>
      </c>
      <c r="O451" s="1">
        <v>0</v>
      </c>
      <c r="P451" s="1">
        <v>1</v>
      </c>
      <c r="Q451" s="1">
        <v>0</v>
      </c>
      <c r="R451" s="1">
        <v>0</v>
      </c>
      <c r="S451" s="19">
        <v>446</v>
      </c>
      <c r="T451" s="83">
        <v>449</v>
      </c>
      <c r="U451" s="1">
        <v>1</v>
      </c>
      <c r="V451" s="1">
        <v>1</v>
      </c>
      <c r="W451" s="1">
        <v>1</v>
      </c>
      <c r="X451" s="1">
        <v>1</v>
      </c>
      <c r="Z451" s="88">
        <v>42775</v>
      </c>
      <c r="AA451" s="17">
        <v>110</v>
      </c>
      <c r="AB451" s="17">
        <v>0</v>
      </c>
      <c r="AC451" s="1">
        <v>26.34</v>
      </c>
      <c r="AD451" s="1">
        <v>2</v>
      </c>
      <c r="AE451" s="20" t="s">
        <v>333</v>
      </c>
      <c r="AF451" s="16"/>
      <c r="AG451" s="16" t="s">
        <v>235</v>
      </c>
      <c r="AH451" s="16">
        <v>1</v>
      </c>
      <c r="AI451" s="21">
        <v>1</v>
      </c>
      <c r="AJ451" s="16">
        <v>2.6</v>
      </c>
      <c r="AK451" s="17">
        <v>2.6</v>
      </c>
      <c r="AL451" s="107">
        <v>2</v>
      </c>
      <c r="AM451" s="1">
        <v>1</v>
      </c>
      <c r="AN451" s="1">
        <v>1</v>
      </c>
      <c r="AO451" s="1">
        <v>0</v>
      </c>
      <c r="AP451" s="1">
        <v>0</v>
      </c>
      <c r="AQ451" s="17">
        <v>1</v>
      </c>
      <c r="AR451" s="1">
        <v>1</v>
      </c>
      <c r="AS451" s="1">
        <v>1</v>
      </c>
      <c r="AT451" s="17" t="s">
        <v>246</v>
      </c>
      <c r="AU451" s="17">
        <v>1</v>
      </c>
      <c r="AV451" s="17">
        <v>1</v>
      </c>
      <c r="AW451" s="1">
        <v>0</v>
      </c>
      <c r="AX451" s="1">
        <v>1</v>
      </c>
      <c r="AY451" s="1">
        <v>1</v>
      </c>
      <c r="AZ451" s="1">
        <v>1</v>
      </c>
      <c r="BA451" s="1">
        <v>1</v>
      </c>
      <c r="BB451" s="107">
        <v>1</v>
      </c>
      <c r="BC451" s="22">
        <v>0</v>
      </c>
      <c r="BD451" s="22">
        <v>0</v>
      </c>
      <c r="BE451" s="22"/>
      <c r="BF451" s="1">
        <v>0</v>
      </c>
      <c r="BG451" s="1">
        <v>1</v>
      </c>
      <c r="BH451" s="17">
        <v>1</v>
      </c>
      <c r="BI451" s="1">
        <v>0</v>
      </c>
      <c r="BJ451" s="17">
        <v>0</v>
      </c>
      <c r="BK451" s="23">
        <v>1</v>
      </c>
      <c r="BL451" s="1">
        <v>0</v>
      </c>
      <c r="BM451" s="1">
        <v>0</v>
      </c>
      <c r="BN451" s="1">
        <v>1</v>
      </c>
      <c r="BO451" s="1">
        <v>0</v>
      </c>
      <c r="BP451" s="1">
        <v>1</v>
      </c>
      <c r="BQ451" s="1">
        <v>1</v>
      </c>
      <c r="BR451" s="1">
        <v>9</v>
      </c>
      <c r="BS451" s="1">
        <v>1</v>
      </c>
      <c r="BT451" s="1">
        <v>2</v>
      </c>
      <c r="BU451" s="1">
        <v>3</v>
      </c>
      <c r="BW451" s="1">
        <v>7.39</v>
      </c>
      <c r="BX451" s="1">
        <v>2</v>
      </c>
      <c r="BY451" s="66">
        <v>3</v>
      </c>
      <c r="BZ451" s="1">
        <v>50.9</v>
      </c>
      <c r="CA451" s="1">
        <v>190</v>
      </c>
      <c r="CB451" s="24">
        <v>2</v>
      </c>
      <c r="CC451" s="24">
        <v>110</v>
      </c>
      <c r="CD451" s="48">
        <f t="shared" si="192"/>
        <v>2.2</v>
      </c>
      <c r="CE451" s="48">
        <v>3</v>
      </c>
      <c r="CF451" s="25">
        <v>0</v>
      </c>
      <c r="CG451" s="17">
        <v>0</v>
      </c>
      <c r="CH451" s="17">
        <v>0</v>
      </c>
      <c r="CI451" s="17">
        <v>0</v>
      </c>
      <c r="CJ451" s="17">
        <v>0</v>
      </c>
      <c r="CK451" s="17">
        <v>110</v>
      </c>
      <c r="CL451" s="1">
        <f t="shared" si="200"/>
        <v>2.2</v>
      </c>
      <c r="CM451" s="22">
        <v>11.7</v>
      </c>
      <c r="CN451" s="17">
        <v>1</v>
      </c>
      <c r="CO451" s="1">
        <v>95</v>
      </c>
      <c r="CP451" s="1">
        <v>6</v>
      </c>
      <c r="CQ451" s="1">
        <f t="shared" si="191"/>
        <v>9.5</v>
      </c>
      <c r="CR451" s="1">
        <v>1.02</v>
      </c>
      <c r="CS451" s="1">
        <f t="shared" si="193"/>
        <v>10.2</v>
      </c>
      <c r="CT451" s="107">
        <v>1</v>
      </c>
      <c r="CU451" s="22">
        <v>43</v>
      </c>
      <c r="CV451" s="107">
        <v>2</v>
      </c>
      <c r="CW451" s="22">
        <v>16.7</v>
      </c>
      <c r="CX451" s="26">
        <f t="shared" si="182"/>
        <v>1.22271647114758</v>
      </c>
      <c r="CY451" s="27">
        <f t="shared" si="183"/>
        <v>0.806992870957405</v>
      </c>
      <c r="CZ451" s="26">
        <f t="shared" si="184"/>
        <v>3.655</v>
      </c>
      <c r="DA451" s="28">
        <f t="shared" si="185"/>
        <v>-2.8480071290426</v>
      </c>
      <c r="DB451" s="107">
        <v>1</v>
      </c>
      <c r="DC451" s="1">
        <v>1</v>
      </c>
      <c r="DD451" s="17">
        <v>1</v>
      </c>
      <c r="DE451" s="29">
        <f t="shared" si="203"/>
        <v>0</v>
      </c>
      <c r="DF451" s="29">
        <v>0</v>
      </c>
      <c r="DG451" s="1">
        <v>26</v>
      </c>
      <c r="DH451" s="1">
        <f t="shared" si="194"/>
        <v>2.6</v>
      </c>
      <c r="DI451" s="1">
        <v>24</v>
      </c>
      <c r="DJ451" s="1">
        <f t="shared" si="186"/>
        <v>2.4</v>
      </c>
      <c r="DK451" s="17">
        <v>2</v>
      </c>
      <c r="DL451" s="1">
        <v>99</v>
      </c>
      <c r="DM451" s="1">
        <v>92</v>
      </c>
      <c r="DN451" s="1">
        <f t="shared" si="208"/>
        <v>9.2</v>
      </c>
      <c r="DO451" s="1">
        <v>6744</v>
      </c>
      <c r="DP451" s="1">
        <v>2</v>
      </c>
      <c r="DQ451" s="1">
        <f t="shared" si="209"/>
        <v>6.744</v>
      </c>
      <c r="DR451" s="1">
        <v>71</v>
      </c>
      <c r="DS451" s="25">
        <v>5.5</v>
      </c>
      <c r="DT451" s="1" t="s">
        <v>241</v>
      </c>
      <c r="DU451" s="1">
        <v>1</v>
      </c>
      <c r="DV451" s="1">
        <v>5</v>
      </c>
      <c r="DW451" s="1">
        <v>1</v>
      </c>
      <c r="DX451" s="20">
        <v>12.23</v>
      </c>
      <c r="DY451" s="1">
        <v>78.9</v>
      </c>
      <c r="DZ451" s="30">
        <v>180</v>
      </c>
      <c r="EA451" s="1">
        <v>71</v>
      </c>
      <c r="EE451" s="1">
        <v>42</v>
      </c>
      <c r="EF451" s="1">
        <v>18.5</v>
      </c>
      <c r="EG451" s="26">
        <f t="shared" si="204"/>
        <v>1.26717172840301</v>
      </c>
      <c r="EH451" s="26">
        <f t="shared" si="205"/>
        <v>0.836333340745989</v>
      </c>
      <c r="EI451" s="1">
        <f t="shared" si="206"/>
        <v>3.57</v>
      </c>
      <c r="EJ451" s="28">
        <f t="shared" si="207"/>
        <v>-2.73366665925401</v>
      </c>
      <c r="EK451" s="22">
        <v>1</v>
      </c>
      <c r="EL451" s="3">
        <v>1</v>
      </c>
      <c r="EM451" s="1">
        <v>112</v>
      </c>
      <c r="EN451" s="1">
        <v>182</v>
      </c>
      <c r="EO451" s="1">
        <v>103</v>
      </c>
      <c r="EP451" s="1">
        <v>89</v>
      </c>
      <c r="EQ451" s="1">
        <v>6104</v>
      </c>
      <c r="ER451" s="25">
        <v>71</v>
      </c>
      <c r="ES451" s="23"/>
      <c r="ET451" s="1">
        <v>1</v>
      </c>
      <c r="EU451" s="1">
        <v>7.64</v>
      </c>
      <c r="EV451" s="1">
        <v>60.8</v>
      </c>
      <c r="EW451" s="30">
        <v>163</v>
      </c>
      <c r="EX451" s="1">
        <v>78</v>
      </c>
      <c r="FB451" s="1">
        <v>36</v>
      </c>
      <c r="FC451" s="1">
        <v>19.3</v>
      </c>
      <c r="FD451" s="1">
        <v>69</v>
      </c>
      <c r="FE451" s="1">
        <v>27</v>
      </c>
      <c r="FK451" s="20">
        <v>37.8</v>
      </c>
      <c r="FL451" s="1">
        <v>36.9</v>
      </c>
      <c r="FN451" s="31">
        <v>1</v>
      </c>
      <c r="FO451" s="32">
        <v>0</v>
      </c>
      <c r="FP451" s="1">
        <v>0</v>
      </c>
      <c r="FQ451" s="1">
        <v>0</v>
      </c>
      <c r="FR451" s="1">
        <v>0</v>
      </c>
      <c r="FS451" s="1">
        <v>0</v>
      </c>
      <c r="FT451" s="1">
        <f t="shared" si="187"/>
        <v>0</v>
      </c>
      <c r="FU451" s="1">
        <v>0</v>
      </c>
      <c r="FV451" s="1">
        <f t="shared" si="188"/>
        <v>0</v>
      </c>
      <c r="FW451" s="1">
        <v>0</v>
      </c>
      <c r="FX451" s="1">
        <v>0</v>
      </c>
      <c r="FY451" s="17">
        <v>0</v>
      </c>
      <c r="FZ451" s="1">
        <v>0</v>
      </c>
      <c r="GB451" s="1">
        <v>0</v>
      </c>
      <c r="GC451" s="1">
        <v>0</v>
      </c>
      <c r="GD451" s="17">
        <v>0</v>
      </c>
      <c r="GE451" s="1">
        <v>0</v>
      </c>
      <c r="GG451" s="1">
        <v>0</v>
      </c>
      <c r="GH451" s="1">
        <v>0</v>
      </c>
      <c r="GI451" s="17">
        <v>0</v>
      </c>
      <c r="GJ451" s="1">
        <v>0</v>
      </c>
      <c r="GK451" s="1">
        <v>0</v>
      </c>
      <c r="GL451" s="1">
        <v>0</v>
      </c>
      <c r="GM451" s="32">
        <v>0</v>
      </c>
      <c r="GN451" s="17">
        <v>0</v>
      </c>
      <c r="GO451" s="17">
        <v>0</v>
      </c>
      <c r="GP451" s="1">
        <v>0</v>
      </c>
      <c r="GQ451" s="1">
        <v>0</v>
      </c>
      <c r="GR451" s="1">
        <v>0</v>
      </c>
      <c r="GS451" s="1">
        <v>0</v>
      </c>
      <c r="GT451" s="32">
        <v>0</v>
      </c>
      <c r="GU451" s="32">
        <v>0</v>
      </c>
      <c r="GV451" s="1">
        <v>0</v>
      </c>
      <c r="GW451" s="1">
        <v>0</v>
      </c>
      <c r="GX451" s="157">
        <v>0</v>
      </c>
      <c r="GY451" s="17">
        <v>0</v>
      </c>
      <c r="GZ451" s="17">
        <v>0</v>
      </c>
      <c r="HA451" s="25">
        <v>0</v>
      </c>
      <c r="HB451" s="1">
        <v>0</v>
      </c>
      <c r="HC451" s="17">
        <v>0</v>
      </c>
      <c r="HD451" s="170">
        <v>0</v>
      </c>
      <c r="HE451" s="17">
        <v>0</v>
      </c>
      <c r="HF451" s="17">
        <v>0</v>
      </c>
      <c r="HG451" s="17">
        <v>0</v>
      </c>
      <c r="HH451" s="17">
        <v>0</v>
      </c>
      <c r="HI451" s="17">
        <v>0</v>
      </c>
      <c r="HL451" s="1">
        <v>0</v>
      </c>
      <c r="HM451" s="1">
        <v>0</v>
      </c>
      <c r="HN451" s="1">
        <v>0</v>
      </c>
      <c r="HO451" s="1">
        <v>0</v>
      </c>
      <c r="HP451" s="1">
        <v>0</v>
      </c>
      <c r="HQ451" s="1">
        <v>0</v>
      </c>
      <c r="HR451" s="32">
        <v>0</v>
      </c>
      <c r="HS451" s="1">
        <v>0</v>
      </c>
      <c r="HT451" s="32">
        <v>0</v>
      </c>
      <c r="HU451" s="32">
        <v>0</v>
      </c>
      <c r="HW451" s="32">
        <v>0</v>
      </c>
      <c r="HX451" s="32">
        <v>0</v>
      </c>
      <c r="HY451" s="1">
        <f t="shared" si="189"/>
        <v>0</v>
      </c>
      <c r="HZ451" s="1">
        <v>0</v>
      </c>
      <c r="IA451" s="1">
        <f t="shared" si="190"/>
        <v>0</v>
      </c>
      <c r="IB451" s="1">
        <v>0</v>
      </c>
      <c r="IC451" s="1">
        <v>0</v>
      </c>
      <c r="ID451" s="23">
        <v>0</v>
      </c>
      <c r="IE451" s="23"/>
      <c r="IF451" s="23"/>
      <c r="IG451" s="36">
        <v>1</v>
      </c>
      <c r="IH451" s="37" t="s">
        <v>331</v>
      </c>
      <c r="II451" s="179">
        <v>1</v>
      </c>
      <c r="IJ451" s="1" t="s">
        <v>1744</v>
      </c>
      <c r="IK451" s="1" t="s">
        <v>509</v>
      </c>
      <c r="IL451" s="38" t="s">
        <v>261</v>
      </c>
      <c r="IM451" s="1" t="s">
        <v>1745</v>
      </c>
      <c r="IN451" s="1">
        <v>1</v>
      </c>
      <c r="IO451" s="1">
        <v>9.54</v>
      </c>
      <c r="IQ451" s="1">
        <v>6.56</v>
      </c>
      <c r="IR451" s="1">
        <v>51.1</v>
      </c>
      <c r="IS451" s="1">
        <v>177</v>
      </c>
      <c r="IT451" s="1">
        <v>105</v>
      </c>
      <c r="IU451" s="1">
        <v>12.1</v>
      </c>
      <c r="IV451" s="1">
        <v>78.8</v>
      </c>
      <c r="IW451" s="1">
        <v>1.05</v>
      </c>
      <c r="IX451" s="1">
        <v>38</v>
      </c>
      <c r="IY451" s="1">
        <v>13.7</v>
      </c>
      <c r="IZ451" s="1">
        <v>19</v>
      </c>
      <c r="JA451" s="1">
        <v>21</v>
      </c>
      <c r="JB451" s="1">
        <v>85</v>
      </c>
      <c r="JC451" s="1">
        <v>96</v>
      </c>
      <c r="JD451" s="1">
        <v>6370</v>
      </c>
      <c r="JE451" s="23">
        <v>64</v>
      </c>
      <c r="JI451" s="38" t="s">
        <v>261</v>
      </c>
      <c r="JN451" s="23"/>
    </row>
    <row r="452" s="3" customFormat="1" spans="1:274">
      <c r="A452" s="67"/>
      <c r="B452" s="66"/>
      <c r="E452" s="54">
        <v>3</v>
      </c>
      <c r="F452" s="49">
        <v>2</v>
      </c>
      <c r="G452" s="66">
        <v>3</v>
      </c>
      <c r="H452" s="66">
        <v>1</v>
      </c>
      <c r="I452" s="71">
        <v>50.2826927206356</v>
      </c>
      <c r="J452" s="47">
        <v>1</v>
      </c>
      <c r="K452" s="68">
        <f t="shared" ref="K452:K476" si="210">I452/10</f>
        <v>5.02826927206356</v>
      </c>
      <c r="L452" s="49">
        <v>3</v>
      </c>
      <c r="M452" s="79">
        <v>24563</v>
      </c>
      <c r="N452" s="66">
        <v>1</v>
      </c>
      <c r="O452" s="66">
        <v>0</v>
      </c>
      <c r="P452" s="66">
        <v>1</v>
      </c>
      <c r="Q452" s="66">
        <v>0</v>
      </c>
      <c r="R452" s="1">
        <v>0</v>
      </c>
      <c r="S452" s="19">
        <v>447</v>
      </c>
      <c r="T452" s="83">
        <v>450</v>
      </c>
      <c r="U452" s="3">
        <v>2</v>
      </c>
      <c r="V452" s="3">
        <v>2</v>
      </c>
      <c r="W452" s="1">
        <v>2</v>
      </c>
      <c r="X452" s="1">
        <v>1</v>
      </c>
      <c r="Z452" s="92">
        <v>42929</v>
      </c>
      <c r="AA452" s="66">
        <v>86</v>
      </c>
      <c r="AB452" s="66">
        <v>0</v>
      </c>
      <c r="AC452" s="3">
        <v>26.72</v>
      </c>
      <c r="AD452" s="1">
        <v>2</v>
      </c>
      <c r="AE452" s="95" t="s">
        <v>333</v>
      </c>
      <c r="AF452" s="94"/>
      <c r="AG452" s="94" t="s">
        <v>235</v>
      </c>
      <c r="AH452" s="94">
        <v>1</v>
      </c>
      <c r="AI452" s="21">
        <v>1</v>
      </c>
      <c r="AJ452" s="94">
        <v>2.7</v>
      </c>
      <c r="AK452" s="66">
        <v>2.7</v>
      </c>
      <c r="AL452" s="107">
        <v>2</v>
      </c>
      <c r="AM452" s="3">
        <v>1</v>
      </c>
      <c r="AN452" s="3">
        <v>1</v>
      </c>
      <c r="AO452" s="3">
        <v>0</v>
      </c>
      <c r="AP452" s="3">
        <v>0</v>
      </c>
      <c r="AQ452" s="66">
        <v>1</v>
      </c>
      <c r="AR452" s="1">
        <v>1</v>
      </c>
      <c r="AS452" s="66">
        <v>1</v>
      </c>
      <c r="AT452" s="66" t="s">
        <v>285</v>
      </c>
      <c r="AU452" s="3">
        <v>3</v>
      </c>
      <c r="AV452" s="3">
        <v>2</v>
      </c>
      <c r="AW452" s="3">
        <v>0</v>
      </c>
      <c r="AX452" s="3">
        <v>1</v>
      </c>
      <c r="AY452" s="3">
        <v>1</v>
      </c>
      <c r="AZ452" s="3">
        <v>1</v>
      </c>
      <c r="BA452" s="1">
        <v>1</v>
      </c>
      <c r="BB452" s="66">
        <v>1</v>
      </c>
      <c r="BC452" s="22">
        <v>0</v>
      </c>
      <c r="BD452" s="3">
        <v>0</v>
      </c>
      <c r="BF452" s="3">
        <v>0</v>
      </c>
      <c r="BG452" s="3">
        <v>1</v>
      </c>
      <c r="BH452" s="17">
        <v>1</v>
      </c>
      <c r="BI452" s="3">
        <v>1</v>
      </c>
      <c r="BJ452" s="66">
        <v>1</v>
      </c>
      <c r="BK452" s="118">
        <v>1</v>
      </c>
      <c r="BL452" s="3">
        <v>0</v>
      </c>
      <c r="BM452" s="3">
        <v>0</v>
      </c>
      <c r="BN452" s="3">
        <v>1</v>
      </c>
      <c r="BO452" s="3" t="s">
        <v>1746</v>
      </c>
      <c r="BP452" s="1">
        <v>1</v>
      </c>
      <c r="BQ452" s="66">
        <v>1</v>
      </c>
      <c r="BR452" s="3">
        <v>8.46</v>
      </c>
      <c r="BS452" s="1">
        <v>1</v>
      </c>
      <c r="BT452" s="1">
        <v>2</v>
      </c>
      <c r="BU452" s="1">
        <v>2</v>
      </c>
      <c r="BW452" s="3">
        <v>5.45</v>
      </c>
      <c r="BX452" s="1">
        <v>2</v>
      </c>
      <c r="BY452" s="66">
        <v>3</v>
      </c>
      <c r="BZ452" s="3">
        <v>49.7</v>
      </c>
      <c r="CA452" s="3">
        <v>172</v>
      </c>
      <c r="CB452" s="24">
        <v>2</v>
      </c>
      <c r="CC452" s="3">
        <v>86</v>
      </c>
      <c r="CD452" s="48">
        <f t="shared" si="192"/>
        <v>1.72</v>
      </c>
      <c r="CE452" s="48">
        <v>2</v>
      </c>
      <c r="CF452" s="129">
        <v>0</v>
      </c>
      <c r="CG452" s="3">
        <v>0</v>
      </c>
      <c r="CH452" s="3">
        <v>0</v>
      </c>
      <c r="CI452" s="3">
        <v>0</v>
      </c>
      <c r="CJ452" s="3">
        <v>0</v>
      </c>
      <c r="CK452" s="3">
        <v>86</v>
      </c>
      <c r="CL452" s="1">
        <f t="shared" si="200"/>
        <v>1.72</v>
      </c>
      <c r="CM452" s="3">
        <v>12</v>
      </c>
      <c r="CN452" s="17">
        <v>1</v>
      </c>
      <c r="CO452" s="3">
        <v>80.3</v>
      </c>
      <c r="CP452" s="17">
        <v>5</v>
      </c>
      <c r="CQ452" s="1">
        <f t="shared" si="191"/>
        <v>8.03</v>
      </c>
      <c r="CR452" s="3">
        <v>1.04</v>
      </c>
      <c r="CS452" s="1">
        <f t="shared" si="193"/>
        <v>10.4</v>
      </c>
      <c r="CT452" s="107">
        <v>1</v>
      </c>
      <c r="CU452" s="3">
        <v>36</v>
      </c>
      <c r="CV452" s="107">
        <v>2</v>
      </c>
      <c r="CW452" s="3">
        <v>13.9</v>
      </c>
      <c r="CX452" s="26">
        <f t="shared" ref="CX452:CX476" si="211">LOG10(CW452)</f>
        <v>1.1430148002541</v>
      </c>
      <c r="CY452" s="27">
        <f t="shared" ref="CY452:CY476" si="212">CX452*0.66</f>
        <v>0.754389768167703</v>
      </c>
      <c r="CZ452" s="26">
        <f t="shared" ref="CZ452:CZ476" si="213">0.085*CU452</f>
        <v>3.06</v>
      </c>
      <c r="DA452" s="28">
        <f t="shared" ref="DA452:DA476" si="214">CY452-CZ452</f>
        <v>-2.3056102318323</v>
      </c>
      <c r="DB452" s="22">
        <v>2</v>
      </c>
      <c r="DC452" s="1">
        <v>1</v>
      </c>
      <c r="DD452" s="66">
        <v>2</v>
      </c>
      <c r="DE452" s="29">
        <f t="shared" si="203"/>
        <v>0</v>
      </c>
      <c r="DF452" s="29">
        <v>0</v>
      </c>
      <c r="DG452" s="3">
        <v>24</v>
      </c>
      <c r="DH452" s="1">
        <f t="shared" si="194"/>
        <v>2.4</v>
      </c>
      <c r="DI452" s="3">
        <v>20</v>
      </c>
      <c r="DJ452" s="1">
        <f t="shared" ref="DJ452:DJ476" si="215">DI452/10</f>
        <v>2</v>
      </c>
      <c r="DK452" s="17">
        <v>1</v>
      </c>
      <c r="DL452" s="3">
        <v>81</v>
      </c>
      <c r="DM452" s="3">
        <v>100</v>
      </c>
      <c r="DN452" s="1">
        <f t="shared" si="208"/>
        <v>10</v>
      </c>
      <c r="DO452" s="3">
        <v>6030</v>
      </c>
      <c r="DP452" s="1">
        <v>2</v>
      </c>
      <c r="DQ452" s="1">
        <f t="shared" si="209"/>
        <v>6.03</v>
      </c>
      <c r="DR452" s="3">
        <v>67</v>
      </c>
      <c r="DS452" s="129">
        <v>6.5</v>
      </c>
      <c r="DT452" s="3" t="s">
        <v>241</v>
      </c>
      <c r="DU452" s="3">
        <v>1</v>
      </c>
      <c r="DV452" s="3">
        <v>5</v>
      </c>
      <c r="DW452" s="1">
        <v>1</v>
      </c>
      <c r="DX452" s="95">
        <v>9.38</v>
      </c>
      <c r="DY452" s="3">
        <v>73.5</v>
      </c>
      <c r="DZ452" s="30">
        <v>193</v>
      </c>
      <c r="EA452" s="3">
        <v>72</v>
      </c>
      <c r="EB452" s="3">
        <v>12</v>
      </c>
      <c r="EC452" s="3">
        <v>82</v>
      </c>
      <c r="ED452" s="3">
        <v>1.04</v>
      </c>
      <c r="EE452" s="3">
        <v>38</v>
      </c>
      <c r="EF452" s="3">
        <v>17</v>
      </c>
      <c r="EG452" s="26">
        <f t="shared" si="204"/>
        <v>1.23044892137827</v>
      </c>
      <c r="EH452" s="26">
        <f t="shared" si="205"/>
        <v>0.812096288109661</v>
      </c>
      <c r="EI452" s="1">
        <f t="shared" si="206"/>
        <v>3.23</v>
      </c>
      <c r="EJ452" s="28">
        <f t="shared" si="207"/>
        <v>-2.41790371189034</v>
      </c>
      <c r="EK452" s="22">
        <v>2</v>
      </c>
      <c r="EL452" s="1">
        <v>2</v>
      </c>
      <c r="EM452" s="3">
        <v>125</v>
      </c>
      <c r="EN452" s="3">
        <v>137</v>
      </c>
      <c r="EO452" s="3">
        <v>95</v>
      </c>
      <c r="EP452" s="3">
        <v>105</v>
      </c>
      <c r="EQ452" s="3">
        <v>6737</v>
      </c>
      <c r="ER452" s="129">
        <v>75</v>
      </c>
      <c r="ES452" s="118"/>
      <c r="ET452" s="3">
        <v>1</v>
      </c>
      <c r="EU452" s="3">
        <v>8.63</v>
      </c>
      <c r="EV452" s="3">
        <v>71</v>
      </c>
      <c r="EW452" s="30">
        <v>174</v>
      </c>
      <c r="EX452" s="3">
        <v>57</v>
      </c>
      <c r="FK452" s="95">
        <v>38.1</v>
      </c>
      <c r="FL452" s="3">
        <v>37.2</v>
      </c>
      <c r="FM452" s="17"/>
      <c r="FN452" s="31">
        <v>1</v>
      </c>
      <c r="FO452" s="157">
        <v>1</v>
      </c>
      <c r="FP452" s="3">
        <v>0</v>
      </c>
      <c r="FQ452" s="1">
        <v>0</v>
      </c>
      <c r="FR452" s="3">
        <v>0</v>
      </c>
      <c r="FS452" s="1">
        <v>0</v>
      </c>
      <c r="FT452" s="1">
        <f t="shared" ref="FT452:FT476" si="216">FX452+GB452+GG452+GJ452+HQ452</f>
        <v>0</v>
      </c>
      <c r="FU452" s="66">
        <v>0</v>
      </c>
      <c r="FV452" s="1">
        <f t="shared" ref="FV452:FV476" si="217">FW452+FX452+FZ452+GE452+GJ452+HQ452</f>
        <v>0</v>
      </c>
      <c r="FW452" s="1">
        <v>0</v>
      </c>
      <c r="FX452" s="1">
        <v>0</v>
      </c>
      <c r="FY452" s="17">
        <v>0</v>
      </c>
      <c r="FZ452" s="1">
        <v>0</v>
      </c>
      <c r="GA452" s="17"/>
      <c r="GB452" s="1">
        <v>0</v>
      </c>
      <c r="GC452" s="17">
        <v>0</v>
      </c>
      <c r="GD452" s="17">
        <v>0</v>
      </c>
      <c r="GE452" s="1">
        <v>0</v>
      </c>
      <c r="GF452" s="17"/>
      <c r="GG452" s="1">
        <v>0</v>
      </c>
      <c r="GH452" s="17">
        <v>0</v>
      </c>
      <c r="GI452" s="17">
        <v>0</v>
      </c>
      <c r="GJ452" s="1">
        <v>0</v>
      </c>
      <c r="GK452" s="3">
        <v>0</v>
      </c>
      <c r="GL452" s="3">
        <v>0</v>
      </c>
      <c r="GM452" s="32">
        <v>0</v>
      </c>
      <c r="GN452" s="17">
        <v>0</v>
      </c>
      <c r="GO452" s="66">
        <v>0</v>
      </c>
      <c r="GP452" s="1">
        <v>0</v>
      </c>
      <c r="GQ452" s="1">
        <v>0</v>
      </c>
      <c r="GR452" s="66">
        <v>0</v>
      </c>
      <c r="GS452" s="1">
        <v>0</v>
      </c>
      <c r="GT452" s="32">
        <v>0</v>
      </c>
      <c r="GU452" s="32">
        <v>0</v>
      </c>
      <c r="GV452" s="3">
        <v>0</v>
      </c>
      <c r="GW452" s="3">
        <v>0</v>
      </c>
      <c r="GX452" s="157">
        <v>0</v>
      </c>
      <c r="GY452" s="66">
        <v>0</v>
      </c>
      <c r="GZ452" s="17">
        <v>0</v>
      </c>
      <c r="HA452" s="129">
        <v>0</v>
      </c>
      <c r="HB452" s="3">
        <v>0</v>
      </c>
      <c r="HC452" s="17">
        <v>0</v>
      </c>
      <c r="HD452" s="170">
        <v>0</v>
      </c>
      <c r="HE452" s="17">
        <v>0</v>
      </c>
      <c r="HF452" s="17">
        <v>0</v>
      </c>
      <c r="HG452" s="17">
        <v>0</v>
      </c>
      <c r="HH452" s="17">
        <v>0</v>
      </c>
      <c r="HI452" s="17">
        <v>0</v>
      </c>
      <c r="HL452" s="3">
        <v>0</v>
      </c>
      <c r="HM452" s="3">
        <v>0</v>
      </c>
      <c r="HN452" s="3">
        <v>0</v>
      </c>
      <c r="HO452" s="3">
        <v>0</v>
      </c>
      <c r="HP452" s="3">
        <v>0</v>
      </c>
      <c r="HQ452" s="3">
        <v>0</v>
      </c>
      <c r="HR452" s="32">
        <v>0</v>
      </c>
      <c r="HS452" s="1">
        <v>0</v>
      </c>
      <c r="HT452" s="32">
        <v>0</v>
      </c>
      <c r="HU452" s="32">
        <v>0</v>
      </c>
      <c r="HV452" s="1"/>
      <c r="HW452" s="32">
        <v>0</v>
      </c>
      <c r="HX452" s="32">
        <v>0</v>
      </c>
      <c r="HY452" s="1">
        <f t="shared" ref="HY452:HY476" si="218">GJ452+GN452+GT452+GU452+HE452+HG452+HQ452+HR452+HT452+HU452+HW452+HX452</f>
        <v>0</v>
      </c>
      <c r="HZ452" s="1">
        <v>0</v>
      </c>
      <c r="IA452" s="1">
        <f t="shared" ref="IA452:IA476" si="219">FS452+GN452+GT452+GU452+HE452+HG452+HR452+HT452+HU452+HW452+HX452</f>
        <v>0</v>
      </c>
      <c r="IB452" s="1">
        <v>0</v>
      </c>
      <c r="IC452" s="3">
        <v>0</v>
      </c>
      <c r="ID452" s="118">
        <v>0</v>
      </c>
      <c r="IE452" s="118"/>
      <c r="IF452" s="118"/>
      <c r="IG452" s="115">
        <v>1</v>
      </c>
      <c r="IH452" s="118" t="s">
        <v>242</v>
      </c>
      <c r="II452" s="179">
        <v>0</v>
      </c>
      <c r="IJ452" s="3" t="s">
        <v>1747</v>
      </c>
      <c r="IK452" s="3" t="s">
        <v>418</v>
      </c>
      <c r="IL452" s="3" t="s">
        <v>242</v>
      </c>
      <c r="IM452" s="3" t="s">
        <v>1748</v>
      </c>
      <c r="IN452" s="3">
        <v>0</v>
      </c>
      <c r="IO452" s="3">
        <v>8.74</v>
      </c>
      <c r="IP452" s="3">
        <v>0.437</v>
      </c>
      <c r="IQ452" s="3">
        <v>5.31</v>
      </c>
      <c r="IR452" s="3">
        <v>51.6</v>
      </c>
      <c r="IS452" s="3">
        <v>174</v>
      </c>
      <c r="IT452" s="3">
        <v>77</v>
      </c>
      <c r="IU452" s="3">
        <v>11.2</v>
      </c>
      <c r="IV452" s="3">
        <v>97.1</v>
      </c>
      <c r="IW452" s="3">
        <v>0.97</v>
      </c>
      <c r="IX452" s="3">
        <v>39</v>
      </c>
      <c r="IY452" s="3">
        <v>12</v>
      </c>
      <c r="IZ452" s="3">
        <v>26</v>
      </c>
      <c r="JA452" s="3">
        <v>25</v>
      </c>
      <c r="JB452" s="3">
        <v>100</v>
      </c>
      <c r="JC452" s="3">
        <v>117</v>
      </c>
      <c r="JD452" s="3">
        <v>6239</v>
      </c>
      <c r="JE452" s="118">
        <v>69</v>
      </c>
      <c r="JI452" s="3" t="s">
        <v>242</v>
      </c>
      <c r="JN452" s="118"/>
    </row>
    <row r="453" spans="1:246">
      <c r="A453" s="46">
        <v>265</v>
      </c>
      <c r="B453" s="13">
        <v>100196913</v>
      </c>
      <c r="C453" s="1" t="s">
        <v>1749</v>
      </c>
      <c r="E453" s="49">
        <v>3</v>
      </c>
      <c r="F453" s="49">
        <v>2</v>
      </c>
      <c r="G453" s="17">
        <v>3</v>
      </c>
      <c r="H453" s="1">
        <v>1</v>
      </c>
      <c r="I453" s="15">
        <v>38</v>
      </c>
      <c r="J453" s="47">
        <v>1</v>
      </c>
      <c r="K453" s="68">
        <f t="shared" si="210"/>
        <v>3.8</v>
      </c>
      <c r="L453" s="49">
        <v>1</v>
      </c>
      <c r="M453" s="102">
        <v>28664</v>
      </c>
      <c r="N453" s="1">
        <v>0</v>
      </c>
      <c r="O453" s="1">
        <v>0</v>
      </c>
      <c r="P453" s="1">
        <v>0</v>
      </c>
      <c r="Q453" s="1">
        <v>0</v>
      </c>
      <c r="R453" s="1">
        <v>0</v>
      </c>
      <c r="S453" s="18">
        <v>448</v>
      </c>
      <c r="T453" s="83">
        <v>451</v>
      </c>
      <c r="U453" s="1">
        <v>1</v>
      </c>
      <c r="V453" s="1">
        <v>1</v>
      </c>
      <c r="W453" s="1">
        <v>1</v>
      </c>
      <c r="X453" s="1">
        <v>1</v>
      </c>
      <c r="Z453" s="88">
        <v>42782</v>
      </c>
      <c r="AA453" s="1">
        <v>112</v>
      </c>
      <c r="AB453" s="1">
        <v>0</v>
      </c>
      <c r="AC453" s="1">
        <v>24.39</v>
      </c>
      <c r="AD453" s="1">
        <v>2</v>
      </c>
      <c r="AE453" s="20" t="s">
        <v>1750</v>
      </c>
      <c r="AG453" s="16" t="s">
        <v>251</v>
      </c>
      <c r="AH453" s="16">
        <v>2</v>
      </c>
      <c r="AI453" s="21">
        <v>2</v>
      </c>
      <c r="AJ453" s="16">
        <v>1.1</v>
      </c>
      <c r="AK453" s="17">
        <v>1.1</v>
      </c>
      <c r="AL453" s="22">
        <v>1</v>
      </c>
      <c r="AM453" s="1">
        <v>1</v>
      </c>
      <c r="AN453" s="1">
        <v>1</v>
      </c>
      <c r="AO453" s="1">
        <v>0</v>
      </c>
      <c r="AP453" s="1">
        <v>0</v>
      </c>
      <c r="AQ453" s="17">
        <v>1</v>
      </c>
      <c r="AR453" s="1">
        <v>1</v>
      </c>
      <c r="AS453" s="1">
        <v>1</v>
      </c>
      <c r="AT453" s="17">
        <v>0</v>
      </c>
      <c r="AU453" s="17">
        <v>0</v>
      </c>
      <c r="AV453" s="17">
        <v>0</v>
      </c>
      <c r="AW453" s="1">
        <v>0</v>
      </c>
      <c r="AX453" s="1">
        <v>1</v>
      </c>
      <c r="AY453" s="66">
        <v>1</v>
      </c>
      <c r="AZ453" s="3">
        <v>0.5</v>
      </c>
      <c r="BA453" s="1">
        <v>0.5</v>
      </c>
      <c r="BB453" s="22">
        <v>1</v>
      </c>
      <c r="BC453" s="22">
        <v>0</v>
      </c>
      <c r="BD453" s="22">
        <v>0</v>
      </c>
      <c r="BE453" s="22">
        <v>0</v>
      </c>
      <c r="BF453" s="1">
        <v>0</v>
      </c>
      <c r="BG453" s="1">
        <v>0</v>
      </c>
      <c r="BH453" s="17">
        <v>0</v>
      </c>
      <c r="BI453" s="1">
        <v>0</v>
      </c>
      <c r="BJ453" s="17">
        <v>0</v>
      </c>
      <c r="BK453" s="23">
        <v>1</v>
      </c>
      <c r="BL453" s="1">
        <v>0</v>
      </c>
      <c r="BM453" s="1">
        <v>0</v>
      </c>
      <c r="BN453" s="1">
        <v>1</v>
      </c>
      <c r="BO453" s="1">
        <v>0</v>
      </c>
      <c r="BP453" s="1">
        <v>1</v>
      </c>
      <c r="BQ453" s="1">
        <v>1</v>
      </c>
      <c r="BR453" s="1">
        <v>4.4</v>
      </c>
      <c r="BS453" s="1">
        <v>1</v>
      </c>
      <c r="BT453" s="1">
        <v>2</v>
      </c>
      <c r="BU453" s="1">
        <v>2</v>
      </c>
      <c r="BW453" s="1">
        <v>5.39</v>
      </c>
      <c r="BX453" s="1">
        <v>2</v>
      </c>
      <c r="BY453" s="66">
        <v>3</v>
      </c>
      <c r="BZ453" s="1">
        <v>58.6</v>
      </c>
      <c r="CA453" s="1">
        <v>158</v>
      </c>
      <c r="CB453" s="24">
        <v>2</v>
      </c>
      <c r="CC453" s="24">
        <v>112</v>
      </c>
      <c r="CD453" s="48">
        <f t="shared" si="192"/>
        <v>2.24</v>
      </c>
      <c r="CE453" s="48">
        <v>3</v>
      </c>
      <c r="CF453" s="25">
        <v>0</v>
      </c>
      <c r="CG453" s="17">
        <v>0</v>
      </c>
      <c r="CH453" s="17">
        <v>0</v>
      </c>
      <c r="CI453" s="17">
        <v>0</v>
      </c>
      <c r="CJ453" s="17">
        <v>0</v>
      </c>
      <c r="CK453" s="17">
        <v>112</v>
      </c>
      <c r="CL453" s="1">
        <f t="shared" si="200"/>
        <v>2.24</v>
      </c>
      <c r="CM453" s="22">
        <v>10.9</v>
      </c>
      <c r="CN453" s="17">
        <v>1</v>
      </c>
      <c r="CO453" s="1">
        <v>113.3</v>
      </c>
      <c r="CP453" s="17">
        <v>7</v>
      </c>
      <c r="CQ453" s="1">
        <f t="shared" si="191"/>
        <v>11.33</v>
      </c>
      <c r="CR453" s="1">
        <v>0.95</v>
      </c>
      <c r="CS453" s="1">
        <f t="shared" si="193"/>
        <v>9.5</v>
      </c>
      <c r="CT453" s="107">
        <v>1</v>
      </c>
      <c r="CU453" s="22">
        <v>43</v>
      </c>
      <c r="CV453" s="107">
        <v>2</v>
      </c>
      <c r="CW453" s="22">
        <v>6.7</v>
      </c>
      <c r="CX453" s="26">
        <f t="shared" si="211"/>
        <v>0.826074802700826</v>
      </c>
      <c r="CY453" s="27">
        <f t="shared" si="212"/>
        <v>0.545209369782546</v>
      </c>
      <c r="CZ453" s="26">
        <f t="shared" si="213"/>
        <v>3.655</v>
      </c>
      <c r="DA453" s="28">
        <f t="shared" si="214"/>
        <v>-3.10979063021745</v>
      </c>
      <c r="DB453" s="107">
        <v>1</v>
      </c>
      <c r="DC453" s="1">
        <v>1</v>
      </c>
      <c r="DD453" s="17">
        <v>2</v>
      </c>
      <c r="DE453" s="29">
        <f t="shared" si="203"/>
        <v>1</v>
      </c>
      <c r="DF453" s="141">
        <v>1</v>
      </c>
      <c r="DG453" s="1">
        <v>43</v>
      </c>
      <c r="DH453" s="1">
        <f t="shared" si="194"/>
        <v>4.3</v>
      </c>
      <c r="DI453" s="1">
        <v>28</v>
      </c>
      <c r="DJ453" s="1">
        <f t="shared" si="215"/>
        <v>2.8</v>
      </c>
      <c r="DK453" s="17">
        <v>2</v>
      </c>
      <c r="DL453" s="1">
        <v>70</v>
      </c>
      <c r="DM453" s="1">
        <v>19</v>
      </c>
      <c r="DN453" s="1">
        <f t="shared" si="208"/>
        <v>1.9</v>
      </c>
      <c r="DO453" s="1">
        <v>7815</v>
      </c>
      <c r="DP453" s="1">
        <v>2</v>
      </c>
      <c r="DQ453" s="1">
        <f t="shared" si="209"/>
        <v>7.815</v>
      </c>
      <c r="DR453" s="1">
        <v>80</v>
      </c>
      <c r="DS453" s="25">
        <v>4.2</v>
      </c>
      <c r="DT453" s="1" t="s">
        <v>241</v>
      </c>
      <c r="DU453" s="1">
        <v>1</v>
      </c>
      <c r="DV453" s="1">
        <v>5</v>
      </c>
      <c r="DW453" s="1">
        <v>1</v>
      </c>
      <c r="DX453" s="20">
        <v>8.99</v>
      </c>
      <c r="DY453" s="1">
        <v>75.9</v>
      </c>
      <c r="DZ453" s="30">
        <v>154</v>
      </c>
      <c r="EA453" s="1">
        <v>101</v>
      </c>
      <c r="EB453" s="1">
        <v>11.4</v>
      </c>
      <c r="EC453" s="1">
        <v>101.3</v>
      </c>
      <c r="ED453" s="1">
        <v>0.99</v>
      </c>
      <c r="EE453" s="1">
        <v>38</v>
      </c>
      <c r="EF453" s="1">
        <v>14.2</v>
      </c>
      <c r="EG453" s="26">
        <f t="shared" si="204"/>
        <v>1.15228834438306</v>
      </c>
      <c r="EH453" s="26">
        <f t="shared" si="205"/>
        <v>0.760510307292817</v>
      </c>
      <c r="EI453" s="1">
        <f t="shared" si="206"/>
        <v>3.23</v>
      </c>
      <c r="EJ453" s="28">
        <f t="shared" si="207"/>
        <v>-2.46948969270718</v>
      </c>
      <c r="EK453" s="22">
        <v>2</v>
      </c>
      <c r="EL453" s="1">
        <v>2</v>
      </c>
      <c r="EM453" s="1">
        <v>199</v>
      </c>
      <c r="EN453" s="1">
        <v>178</v>
      </c>
      <c r="EO453" s="1">
        <v>83</v>
      </c>
      <c r="EP453" s="1">
        <v>25</v>
      </c>
      <c r="EQ453" s="1">
        <v>7103</v>
      </c>
      <c r="ER453" s="25">
        <v>77</v>
      </c>
      <c r="ET453" s="1">
        <v>0</v>
      </c>
      <c r="FK453" s="20">
        <v>36.7</v>
      </c>
      <c r="FL453" s="1">
        <v>36.5</v>
      </c>
      <c r="FN453" s="31">
        <v>0</v>
      </c>
      <c r="FO453" s="32">
        <v>0</v>
      </c>
      <c r="FP453" s="1">
        <v>0</v>
      </c>
      <c r="FQ453" s="1">
        <v>0</v>
      </c>
      <c r="FR453" s="1">
        <v>0</v>
      </c>
      <c r="FS453" s="1">
        <v>0</v>
      </c>
      <c r="FT453" s="1">
        <f t="shared" si="216"/>
        <v>0</v>
      </c>
      <c r="FU453" s="1">
        <v>0</v>
      </c>
      <c r="FV453" s="1">
        <f t="shared" si="217"/>
        <v>0</v>
      </c>
      <c r="FW453" s="1">
        <v>0</v>
      </c>
      <c r="FX453" s="1">
        <v>0</v>
      </c>
      <c r="FY453" s="17">
        <v>0</v>
      </c>
      <c r="FZ453" s="1">
        <v>0</v>
      </c>
      <c r="GB453" s="1">
        <v>0</v>
      </c>
      <c r="GC453" s="1">
        <v>0</v>
      </c>
      <c r="GD453" s="17">
        <v>0</v>
      </c>
      <c r="GE453" s="1">
        <v>0</v>
      </c>
      <c r="GG453" s="1">
        <v>0</v>
      </c>
      <c r="GH453" s="1">
        <v>0</v>
      </c>
      <c r="GI453" s="17">
        <v>0</v>
      </c>
      <c r="GJ453" s="1">
        <v>0</v>
      </c>
      <c r="GK453" s="1">
        <v>0</v>
      </c>
      <c r="GL453" s="1">
        <v>0</v>
      </c>
      <c r="GM453" s="32">
        <v>0</v>
      </c>
      <c r="GN453" s="17">
        <v>0</v>
      </c>
      <c r="GO453" s="17">
        <v>0</v>
      </c>
      <c r="GP453" s="1">
        <v>0</v>
      </c>
      <c r="GQ453" s="1">
        <v>0</v>
      </c>
      <c r="GR453" s="1">
        <v>0</v>
      </c>
      <c r="GS453" s="1">
        <v>0</v>
      </c>
      <c r="GT453" s="32">
        <v>0</v>
      </c>
      <c r="GU453" s="32">
        <v>0</v>
      </c>
      <c r="GV453" s="1">
        <v>0</v>
      </c>
      <c r="GW453" s="1">
        <v>0</v>
      </c>
      <c r="GX453" s="157">
        <v>0</v>
      </c>
      <c r="GY453" s="17">
        <v>0</v>
      </c>
      <c r="GZ453" s="17">
        <v>0</v>
      </c>
      <c r="HA453" s="25">
        <v>0</v>
      </c>
      <c r="HB453" s="1">
        <v>0</v>
      </c>
      <c r="HC453" s="15">
        <v>0</v>
      </c>
      <c r="HD453" s="170">
        <v>0</v>
      </c>
      <c r="HE453" s="17">
        <v>0</v>
      </c>
      <c r="HF453" s="17">
        <v>0</v>
      </c>
      <c r="HG453" s="17">
        <v>0</v>
      </c>
      <c r="HH453" s="17">
        <v>0</v>
      </c>
      <c r="HI453" s="17">
        <v>0</v>
      </c>
      <c r="HL453" s="1">
        <v>0</v>
      </c>
      <c r="HM453" s="1">
        <v>0</v>
      </c>
      <c r="HN453" s="1">
        <v>0</v>
      </c>
      <c r="HO453" s="1">
        <v>0</v>
      </c>
      <c r="HP453" s="1">
        <v>0</v>
      </c>
      <c r="HQ453" s="1">
        <v>0</v>
      </c>
      <c r="HR453" s="32">
        <v>0</v>
      </c>
      <c r="HS453" s="1">
        <v>0</v>
      </c>
      <c r="HT453" s="32">
        <v>0</v>
      </c>
      <c r="HU453" s="32">
        <v>0</v>
      </c>
      <c r="HW453" s="32">
        <v>0</v>
      </c>
      <c r="HX453" s="32">
        <v>0</v>
      </c>
      <c r="HY453" s="1">
        <f t="shared" si="218"/>
        <v>0</v>
      </c>
      <c r="HZ453" s="1">
        <v>0</v>
      </c>
      <c r="IA453" s="1">
        <f t="shared" si="219"/>
        <v>0</v>
      </c>
      <c r="IB453" s="1">
        <v>0</v>
      </c>
      <c r="IC453" s="1">
        <v>0</v>
      </c>
      <c r="ID453" s="23">
        <v>0</v>
      </c>
      <c r="IG453" s="36">
        <v>1</v>
      </c>
      <c r="IH453" s="37" t="s">
        <v>242</v>
      </c>
      <c r="II453" s="179">
        <v>0</v>
      </c>
      <c r="IJ453" s="1" t="s">
        <v>1751</v>
      </c>
      <c r="IK453" s="1" t="s">
        <v>418</v>
      </c>
      <c r="IL453" s="38" t="s">
        <v>242</v>
      </c>
    </row>
    <row r="454" ht="90" spans="1:254">
      <c r="A454" s="46">
        <v>266</v>
      </c>
      <c r="B454" s="13">
        <v>100120906</v>
      </c>
      <c r="C454" s="1" t="s">
        <v>1752</v>
      </c>
      <c r="E454" s="49">
        <v>1</v>
      </c>
      <c r="F454" s="49">
        <v>1</v>
      </c>
      <c r="G454" s="17">
        <v>3</v>
      </c>
      <c r="H454" s="1">
        <v>2</v>
      </c>
      <c r="I454" s="15">
        <v>58</v>
      </c>
      <c r="J454" s="47">
        <v>1</v>
      </c>
      <c r="K454" s="68">
        <f t="shared" si="210"/>
        <v>5.8</v>
      </c>
      <c r="L454" s="49">
        <v>3</v>
      </c>
      <c r="M454" s="102">
        <v>21292</v>
      </c>
      <c r="N454" s="1">
        <v>0</v>
      </c>
      <c r="O454" s="1">
        <v>0</v>
      </c>
      <c r="P454" s="1">
        <v>0</v>
      </c>
      <c r="Q454" s="1">
        <v>0</v>
      </c>
      <c r="R454" s="1">
        <v>0</v>
      </c>
      <c r="S454" s="18">
        <v>449</v>
      </c>
      <c r="T454" s="83">
        <v>452</v>
      </c>
      <c r="U454" s="1">
        <v>1</v>
      </c>
      <c r="V454" s="1">
        <v>1</v>
      </c>
      <c r="W454" s="1">
        <v>1</v>
      </c>
      <c r="X454" s="1">
        <v>1</v>
      </c>
      <c r="Z454" s="88">
        <v>42782</v>
      </c>
      <c r="AA454" s="17" t="s">
        <v>1753</v>
      </c>
      <c r="AB454" s="17">
        <v>0</v>
      </c>
      <c r="AC454" s="1">
        <v>20.7</v>
      </c>
      <c r="AD454" s="17">
        <v>1</v>
      </c>
      <c r="AE454" s="20" t="s">
        <v>298</v>
      </c>
      <c r="AG454" s="16" t="s">
        <v>235</v>
      </c>
      <c r="AH454" s="16">
        <v>1</v>
      </c>
      <c r="AI454" s="21">
        <v>1</v>
      </c>
      <c r="AJ454" s="16">
        <v>0.8</v>
      </c>
      <c r="AK454" s="17">
        <v>0.8</v>
      </c>
      <c r="AL454" s="22">
        <v>1</v>
      </c>
      <c r="AM454" s="1">
        <v>1</v>
      </c>
      <c r="AN454" s="1">
        <v>1</v>
      </c>
      <c r="AO454" s="1">
        <v>0</v>
      </c>
      <c r="AP454" s="1">
        <v>0</v>
      </c>
      <c r="AQ454" s="17">
        <v>1</v>
      </c>
      <c r="AR454" s="1">
        <v>1</v>
      </c>
      <c r="AS454" s="1">
        <v>1</v>
      </c>
      <c r="AT454" s="17" t="s">
        <v>246</v>
      </c>
      <c r="AU454" s="17">
        <v>1</v>
      </c>
      <c r="AV454" s="17">
        <v>1</v>
      </c>
      <c r="AW454" s="1">
        <v>0</v>
      </c>
      <c r="AX454" s="1">
        <v>1</v>
      </c>
      <c r="AY454" s="1">
        <v>1</v>
      </c>
      <c r="AZ454" s="1">
        <v>1</v>
      </c>
      <c r="BA454" s="1">
        <v>1</v>
      </c>
      <c r="BB454" s="107">
        <v>1</v>
      </c>
      <c r="BC454" s="22">
        <v>0</v>
      </c>
      <c r="BD454" s="22">
        <v>1</v>
      </c>
      <c r="BE454" s="22">
        <v>0</v>
      </c>
      <c r="BF454" s="1">
        <v>1</v>
      </c>
      <c r="BG454" s="1">
        <v>1</v>
      </c>
      <c r="BH454" s="17">
        <v>1</v>
      </c>
      <c r="BI454" s="1">
        <v>0</v>
      </c>
      <c r="BJ454" s="17">
        <v>0</v>
      </c>
      <c r="BK454" s="23">
        <v>1</v>
      </c>
      <c r="BL454" s="1">
        <v>0</v>
      </c>
      <c r="BM454" s="1">
        <v>0</v>
      </c>
      <c r="BN454" s="1">
        <v>1</v>
      </c>
      <c r="BO454" s="1">
        <v>0</v>
      </c>
      <c r="BP454" s="1">
        <v>1</v>
      </c>
      <c r="BQ454" s="1">
        <v>1</v>
      </c>
      <c r="BR454" s="1">
        <v>2.61</v>
      </c>
      <c r="BS454" s="1">
        <v>1</v>
      </c>
      <c r="BT454" s="1">
        <v>1</v>
      </c>
      <c r="BU454" s="1">
        <v>1</v>
      </c>
      <c r="BV454" s="1">
        <v>0.131</v>
      </c>
      <c r="BW454" s="1">
        <v>3.51</v>
      </c>
      <c r="BX454" s="17">
        <v>1</v>
      </c>
      <c r="BY454" s="1">
        <v>2</v>
      </c>
      <c r="BZ454" s="1">
        <v>58.7</v>
      </c>
      <c r="CA454" s="1">
        <v>109</v>
      </c>
      <c r="CB454" s="24">
        <v>1</v>
      </c>
      <c r="CC454" s="24">
        <v>12</v>
      </c>
      <c r="CD454" s="48">
        <f t="shared" si="192"/>
        <v>0.24</v>
      </c>
      <c r="CE454" s="48">
        <v>1</v>
      </c>
      <c r="CF454" s="25" t="s">
        <v>1754</v>
      </c>
      <c r="CG454" s="1" t="s">
        <v>1755</v>
      </c>
      <c r="CH454" s="1">
        <v>1</v>
      </c>
      <c r="CI454" s="1" t="s">
        <v>407</v>
      </c>
      <c r="CJ454" s="1" t="s">
        <v>240</v>
      </c>
      <c r="CK454" s="1">
        <v>115</v>
      </c>
      <c r="CL454" s="1">
        <f t="shared" si="200"/>
        <v>2.3</v>
      </c>
      <c r="CM454" s="22">
        <v>15.4</v>
      </c>
      <c r="CN454" s="1">
        <v>2</v>
      </c>
      <c r="CO454" s="1">
        <v>53.3</v>
      </c>
      <c r="CP454" s="1">
        <v>2</v>
      </c>
      <c r="CQ454" s="1">
        <f t="shared" ref="CQ454:CQ476" si="220">CO454/10</f>
        <v>5.33</v>
      </c>
      <c r="CR454" s="1">
        <v>1.35</v>
      </c>
      <c r="CS454" s="1">
        <f t="shared" si="193"/>
        <v>13.5</v>
      </c>
      <c r="CT454" s="22">
        <v>2</v>
      </c>
      <c r="CU454" s="22">
        <v>40</v>
      </c>
      <c r="CV454" s="107">
        <v>2</v>
      </c>
      <c r="CW454" s="22">
        <v>25.9</v>
      </c>
      <c r="CX454" s="26">
        <f t="shared" si="211"/>
        <v>1.41329976408125</v>
      </c>
      <c r="CY454" s="27">
        <f t="shared" si="212"/>
        <v>0.932777844293626</v>
      </c>
      <c r="CZ454" s="26">
        <f t="shared" si="213"/>
        <v>3.4</v>
      </c>
      <c r="DA454" s="28">
        <f t="shared" si="214"/>
        <v>-2.46722215570637</v>
      </c>
      <c r="DB454" s="22">
        <v>2</v>
      </c>
      <c r="DC454" s="1">
        <v>1</v>
      </c>
      <c r="DD454" s="17">
        <v>2</v>
      </c>
      <c r="DE454" s="29">
        <f t="shared" si="203"/>
        <v>0</v>
      </c>
      <c r="DF454" s="29">
        <v>0</v>
      </c>
      <c r="DG454" s="1">
        <v>14</v>
      </c>
      <c r="DH454" s="1">
        <f t="shared" si="194"/>
        <v>1.4</v>
      </c>
      <c r="DI454" s="1">
        <v>27</v>
      </c>
      <c r="DJ454" s="1">
        <f t="shared" si="215"/>
        <v>2.7</v>
      </c>
      <c r="DK454" s="17">
        <v>2</v>
      </c>
      <c r="DL454" s="1">
        <v>69</v>
      </c>
      <c r="DM454" s="1">
        <v>27</v>
      </c>
      <c r="DN454" s="1">
        <f t="shared" si="208"/>
        <v>2.7</v>
      </c>
      <c r="DO454" s="1">
        <v>3480</v>
      </c>
      <c r="DP454" s="1">
        <v>1</v>
      </c>
      <c r="DQ454" s="1">
        <f t="shared" si="209"/>
        <v>3.48</v>
      </c>
      <c r="DR454" s="1">
        <v>63</v>
      </c>
      <c r="DS454" s="25">
        <v>4.8</v>
      </c>
      <c r="DT454" s="1" t="s">
        <v>308</v>
      </c>
      <c r="DU454" s="1">
        <v>2</v>
      </c>
      <c r="DV454" s="1">
        <v>7</v>
      </c>
      <c r="DW454" s="1">
        <v>2</v>
      </c>
      <c r="DX454" s="20">
        <v>5.18</v>
      </c>
      <c r="DY454" s="1">
        <v>72.9</v>
      </c>
      <c r="DZ454" s="30">
        <v>107</v>
      </c>
      <c r="EA454" s="1">
        <v>127</v>
      </c>
      <c r="EB454" s="1">
        <v>15.3</v>
      </c>
      <c r="EC454" s="1">
        <v>53.8</v>
      </c>
      <c r="ED454" s="1">
        <v>1.34</v>
      </c>
      <c r="EE454" s="1">
        <v>38</v>
      </c>
      <c r="EF454" s="1">
        <v>38.6</v>
      </c>
      <c r="EG454" s="26">
        <f t="shared" si="204"/>
        <v>1.58658730467175</v>
      </c>
      <c r="EH454" s="26">
        <f t="shared" si="205"/>
        <v>1.04714762108336</v>
      </c>
      <c r="EI454" s="1">
        <f t="shared" si="206"/>
        <v>3.23</v>
      </c>
      <c r="EJ454" s="28">
        <f t="shared" si="207"/>
        <v>-2.18285237891664</v>
      </c>
      <c r="EK454" s="22">
        <v>2</v>
      </c>
      <c r="EL454" s="1">
        <v>2</v>
      </c>
      <c r="EM454" s="1">
        <v>67</v>
      </c>
      <c r="EN454" s="1">
        <v>152</v>
      </c>
      <c r="EO454" s="1">
        <v>74</v>
      </c>
      <c r="EP454" s="1">
        <v>26</v>
      </c>
      <c r="EQ454" s="1">
        <v>4495</v>
      </c>
      <c r="ES454" s="23">
        <v>2.96</v>
      </c>
      <c r="ET454" s="1">
        <v>1</v>
      </c>
      <c r="EU454" s="1">
        <v>4.42</v>
      </c>
      <c r="EV454" s="1">
        <v>80.8</v>
      </c>
      <c r="EW454" s="30">
        <v>106</v>
      </c>
      <c r="EX454" s="1">
        <v>94</v>
      </c>
      <c r="FK454" s="20">
        <v>38.6</v>
      </c>
      <c r="FL454" s="1">
        <v>37</v>
      </c>
      <c r="FM454" s="17"/>
      <c r="FN454" s="31">
        <v>1</v>
      </c>
      <c r="FO454" s="157">
        <v>1</v>
      </c>
      <c r="FP454" s="1">
        <v>1</v>
      </c>
      <c r="FQ454" s="1">
        <v>0</v>
      </c>
      <c r="FR454" s="1">
        <v>0</v>
      </c>
      <c r="FS454" s="1">
        <v>0</v>
      </c>
      <c r="FT454" s="1">
        <f t="shared" si="216"/>
        <v>0</v>
      </c>
      <c r="FU454" s="1">
        <v>0</v>
      </c>
      <c r="FV454" s="1">
        <f t="shared" si="217"/>
        <v>0</v>
      </c>
      <c r="FW454" s="1">
        <v>0</v>
      </c>
      <c r="FX454" s="1">
        <v>0</v>
      </c>
      <c r="FY454" s="17">
        <v>0</v>
      </c>
      <c r="FZ454" s="1">
        <v>0</v>
      </c>
      <c r="GB454" s="1">
        <v>0</v>
      </c>
      <c r="GC454" s="1">
        <v>0</v>
      </c>
      <c r="GD454" s="17">
        <v>0</v>
      </c>
      <c r="GE454" s="1">
        <v>0</v>
      </c>
      <c r="GG454" s="1">
        <v>0</v>
      </c>
      <c r="GH454" s="1">
        <v>0</v>
      </c>
      <c r="GI454" s="17">
        <v>0</v>
      </c>
      <c r="GJ454" s="1">
        <v>0</v>
      </c>
      <c r="GK454" s="1">
        <v>0</v>
      </c>
      <c r="GL454" s="1">
        <v>0</v>
      </c>
      <c r="GM454" s="32">
        <v>0</v>
      </c>
      <c r="GN454" s="17">
        <v>0</v>
      </c>
      <c r="GO454" s="17">
        <v>0</v>
      </c>
      <c r="GP454" s="1">
        <v>0</v>
      </c>
      <c r="GQ454" s="1">
        <v>0</v>
      </c>
      <c r="GR454" s="1">
        <v>0</v>
      </c>
      <c r="GS454" s="1">
        <v>0</v>
      </c>
      <c r="GT454" s="32">
        <v>0</v>
      </c>
      <c r="GU454" s="32">
        <v>0</v>
      </c>
      <c r="GV454" s="1">
        <v>0</v>
      </c>
      <c r="GW454" s="1">
        <v>0</v>
      </c>
      <c r="GX454" s="157">
        <v>0</v>
      </c>
      <c r="GY454" s="17">
        <v>0</v>
      </c>
      <c r="GZ454" s="17">
        <v>0</v>
      </c>
      <c r="HA454" s="25">
        <v>0</v>
      </c>
      <c r="HB454" s="1">
        <v>0</v>
      </c>
      <c r="HC454" s="15">
        <v>0</v>
      </c>
      <c r="HD454" s="170">
        <v>0</v>
      </c>
      <c r="HE454" s="17">
        <v>0</v>
      </c>
      <c r="HF454" s="17">
        <v>0</v>
      </c>
      <c r="HG454" s="17">
        <v>0</v>
      </c>
      <c r="HH454" s="17">
        <v>0</v>
      </c>
      <c r="HI454" s="17">
        <v>0</v>
      </c>
      <c r="HL454" s="1" t="s">
        <v>1755</v>
      </c>
      <c r="HM454" s="1">
        <v>1</v>
      </c>
      <c r="HN454" s="1" t="s">
        <v>407</v>
      </c>
      <c r="HO454" s="1" t="s">
        <v>240</v>
      </c>
      <c r="HP454" s="1">
        <v>0</v>
      </c>
      <c r="HQ454" s="1">
        <v>0</v>
      </c>
      <c r="HR454" s="32">
        <v>0</v>
      </c>
      <c r="HS454" s="1">
        <v>0</v>
      </c>
      <c r="HT454" s="32">
        <v>0</v>
      </c>
      <c r="HU454" s="32">
        <v>0</v>
      </c>
      <c r="HW454" s="32">
        <v>0</v>
      </c>
      <c r="HX454" s="32">
        <v>0</v>
      </c>
      <c r="HY454" s="1">
        <f t="shared" si="218"/>
        <v>0</v>
      </c>
      <c r="HZ454" s="1">
        <v>0</v>
      </c>
      <c r="IA454" s="1">
        <f t="shared" si="219"/>
        <v>0</v>
      </c>
      <c r="IB454" s="1">
        <v>0</v>
      </c>
      <c r="IC454" s="1">
        <v>0</v>
      </c>
      <c r="ID454" s="23">
        <v>0</v>
      </c>
      <c r="IG454" s="36">
        <v>1</v>
      </c>
      <c r="IH454" s="37" t="s">
        <v>242</v>
      </c>
      <c r="II454" s="179">
        <v>0</v>
      </c>
      <c r="IJ454" s="1">
        <v>2017.5</v>
      </c>
      <c r="IK454" s="1" t="s">
        <v>418</v>
      </c>
      <c r="IL454" s="38" t="s">
        <v>242</v>
      </c>
      <c r="IT454" s="1">
        <v>12</v>
      </c>
    </row>
    <row r="455" s="3" customFormat="1" spans="1:274">
      <c r="A455" s="67"/>
      <c r="B455" s="52"/>
      <c r="E455" s="54">
        <v>2</v>
      </c>
      <c r="F455" s="49">
        <v>1</v>
      </c>
      <c r="G455" s="66">
        <v>2</v>
      </c>
      <c r="H455" s="3">
        <v>2</v>
      </c>
      <c r="I455" s="3">
        <v>59</v>
      </c>
      <c r="J455" s="47">
        <v>1</v>
      </c>
      <c r="K455" s="68">
        <f t="shared" si="210"/>
        <v>5.9</v>
      </c>
      <c r="L455" s="49">
        <v>3</v>
      </c>
      <c r="M455" s="92"/>
      <c r="N455" s="3">
        <v>0</v>
      </c>
      <c r="O455" s="3">
        <v>0</v>
      </c>
      <c r="P455" s="3">
        <v>0</v>
      </c>
      <c r="Q455" s="3">
        <v>0</v>
      </c>
      <c r="R455" s="1">
        <v>0</v>
      </c>
      <c r="S455" s="18">
        <v>450</v>
      </c>
      <c r="T455" s="83">
        <v>453</v>
      </c>
      <c r="U455" s="3">
        <v>2</v>
      </c>
      <c r="V455" s="3">
        <v>2</v>
      </c>
      <c r="W455" s="1">
        <v>2</v>
      </c>
      <c r="X455" s="1">
        <v>1</v>
      </c>
      <c r="Z455" s="92">
        <v>43123</v>
      </c>
      <c r="AA455" s="66">
        <v>48</v>
      </c>
      <c r="AB455" s="66" t="s">
        <v>1756</v>
      </c>
      <c r="AC455" s="3">
        <v>21.87</v>
      </c>
      <c r="AD455" s="17">
        <v>1</v>
      </c>
      <c r="AE455" s="95" t="s">
        <v>466</v>
      </c>
      <c r="AF455" s="94"/>
      <c r="AG455" s="94" t="s">
        <v>235</v>
      </c>
      <c r="AH455" s="94">
        <v>1</v>
      </c>
      <c r="AI455" s="21">
        <v>1</v>
      </c>
      <c r="AJ455" s="94">
        <v>0.9</v>
      </c>
      <c r="AK455" s="66">
        <v>0.9</v>
      </c>
      <c r="AL455" s="22">
        <v>1</v>
      </c>
      <c r="AM455" s="3">
        <v>1</v>
      </c>
      <c r="AN455" s="3">
        <v>1</v>
      </c>
      <c r="AO455" s="3">
        <v>0</v>
      </c>
      <c r="AP455" s="3">
        <v>0</v>
      </c>
      <c r="AQ455" s="66">
        <v>1</v>
      </c>
      <c r="AR455" s="1">
        <v>1</v>
      </c>
      <c r="AS455" s="66">
        <v>1</v>
      </c>
      <c r="AT455" s="66" t="s">
        <v>246</v>
      </c>
      <c r="AU455" s="17">
        <v>1</v>
      </c>
      <c r="AV455" s="17">
        <v>1</v>
      </c>
      <c r="AW455" s="3">
        <v>0</v>
      </c>
      <c r="AX455" s="3">
        <v>1</v>
      </c>
      <c r="AY455" s="3">
        <v>1</v>
      </c>
      <c r="AZ455" s="3">
        <v>1</v>
      </c>
      <c r="BA455" s="1">
        <v>1</v>
      </c>
      <c r="BB455" s="66">
        <v>1</v>
      </c>
      <c r="BC455" s="22">
        <v>0</v>
      </c>
      <c r="BD455" s="3">
        <v>1</v>
      </c>
      <c r="BE455" s="3">
        <v>0</v>
      </c>
      <c r="BF455" s="3">
        <v>1</v>
      </c>
      <c r="BG455" s="3">
        <v>1</v>
      </c>
      <c r="BH455" s="17">
        <v>1</v>
      </c>
      <c r="BI455" s="3">
        <v>0</v>
      </c>
      <c r="BJ455" s="66">
        <v>0</v>
      </c>
      <c r="BK455" s="118">
        <v>1</v>
      </c>
      <c r="BL455" s="3">
        <v>0</v>
      </c>
      <c r="BM455" s="3">
        <v>0</v>
      </c>
      <c r="BN455" s="3">
        <v>1</v>
      </c>
      <c r="BO455" s="3">
        <v>0</v>
      </c>
      <c r="BP455" s="1">
        <v>1</v>
      </c>
      <c r="BQ455" s="66">
        <v>1</v>
      </c>
      <c r="BR455" s="3">
        <v>1.81</v>
      </c>
      <c r="BS455" s="1">
        <v>1</v>
      </c>
      <c r="BT455" s="1">
        <v>1</v>
      </c>
      <c r="BU455" s="66">
        <v>1</v>
      </c>
      <c r="BW455" s="3">
        <v>2</v>
      </c>
      <c r="BX455" s="17">
        <v>1</v>
      </c>
      <c r="BY455" s="1">
        <v>1</v>
      </c>
      <c r="BZ455" s="3">
        <v>56.4</v>
      </c>
      <c r="CA455" s="3">
        <v>119</v>
      </c>
      <c r="CB455" s="24">
        <v>1</v>
      </c>
      <c r="CC455" s="3">
        <v>48</v>
      </c>
      <c r="CD455" s="48">
        <f t="shared" ref="CD455:CD476" si="221">CC455/50</f>
        <v>0.96</v>
      </c>
      <c r="CE455" s="48">
        <v>1</v>
      </c>
      <c r="CF455" s="129">
        <v>0</v>
      </c>
      <c r="CG455" s="3">
        <v>0</v>
      </c>
      <c r="CH455" s="3">
        <v>0</v>
      </c>
      <c r="CI455" s="3">
        <v>0</v>
      </c>
      <c r="CJ455" s="3">
        <v>0</v>
      </c>
      <c r="CK455" s="3">
        <v>48</v>
      </c>
      <c r="CL455" s="1">
        <f t="shared" si="200"/>
        <v>0.96</v>
      </c>
      <c r="CM455" s="3">
        <v>13.8</v>
      </c>
      <c r="CN455" s="17">
        <v>1</v>
      </c>
      <c r="CO455" s="3">
        <v>59.8</v>
      </c>
      <c r="CP455" s="1">
        <v>2</v>
      </c>
      <c r="CQ455" s="1">
        <f t="shared" si="220"/>
        <v>5.98</v>
      </c>
      <c r="CR455" s="3">
        <v>1.21</v>
      </c>
      <c r="CS455" s="1">
        <f t="shared" si="193"/>
        <v>12.1</v>
      </c>
      <c r="CT455" s="22">
        <v>2</v>
      </c>
      <c r="CU455" s="3">
        <v>31</v>
      </c>
      <c r="CV455" s="22">
        <v>1</v>
      </c>
      <c r="CW455" s="3">
        <v>24.9</v>
      </c>
      <c r="CX455" s="26">
        <f t="shared" si="211"/>
        <v>1.39619934709574</v>
      </c>
      <c r="CY455" s="27">
        <f t="shared" si="212"/>
        <v>0.921491569083186</v>
      </c>
      <c r="CZ455" s="26">
        <f t="shared" si="213"/>
        <v>2.635</v>
      </c>
      <c r="DA455" s="28">
        <f t="shared" si="214"/>
        <v>-1.71350843091681</v>
      </c>
      <c r="DB455" s="22">
        <v>2</v>
      </c>
      <c r="DC455" s="1">
        <v>1</v>
      </c>
      <c r="DD455" s="66">
        <v>2</v>
      </c>
      <c r="DE455" s="29">
        <f t="shared" si="203"/>
        <v>0</v>
      </c>
      <c r="DF455" s="29">
        <v>0</v>
      </c>
      <c r="DG455" s="3">
        <v>14</v>
      </c>
      <c r="DH455" s="1">
        <f t="shared" si="194"/>
        <v>1.4</v>
      </c>
      <c r="DI455" s="3">
        <v>35</v>
      </c>
      <c r="DJ455" s="1">
        <f t="shared" si="215"/>
        <v>3.5</v>
      </c>
      <c r="DK455" s="17">
        <v>2</v>
      </c>
      <c r="DL455" s="3">
        <v>85</v>
      </c>
      <c r="DM455" s="3">
        <v>33</v>
      </c>
      <c r="DN455" s="1">
        <f t="shared" si="208"/>
        <v>3.3</v>
      </c>
      <c r="DO455" s="3">
        <v>3898</v>
      </c>
      <c r="DP455" s="1">
        <v>1</v>
      </c>
      <c r="DQ455" s="1">
        <f t="shared" si="209"/>
        <v>3.898</v>
      </c>
      <c r="DR455" s="3">
        <v>65</v>
      </c>
      <c r="DS455" s="129">
        <v>5</v>
      </c>
      <c r="DT455" s="3" t="s">
        <v>308</v>
      </c>
      <c r="DU455" s="3">
        <v>2</v>
      </c>
      <c r="DV455" s="3">
        <v>7</v>
      </c>
      <c r="DW455" s="1">
        <v>2</v>
      </c>
      <c r="DX455" s="95">
        <v>5.49</v>
      </c>
      <c r="DY455" s="3">
        <v>79.9</v>
      </c>
      <c r="DZ455" s="3">
        <v>122</v>
      </c>
      <c r="EA455" s="3">
        <v>55</v>
      </c>
      <c r="EB455" s="3">
        <v>13.6</v>
      </c>
      <c r="EC455" s="3">
        <v>61.8</v>
      </c>
      <c r="ED455" s="3">
        <v>1.19</v>
      </c>
      <c r="EE455" s="3">
        <v>36</v>
      </c>
      <c r="EF455" s="3">
        <v>36.8</v>
      </c>
      <c r="EG455" s="26">
        <f t="shared" si="204"/>
        <v>1.56584781867352</v>
      </c>
      <c r="EH455" s="26">
        <f t="shared" si="205"/>
        <v>1.03345956032452</v>
      </c>
      <c r="EI455" s="1">
        <f t="shared" si="206"/>
        <v>3.06</v>
      </c>
      <c r="EJ455" s="28">
        <f t="shared" si="207"/>
        <v>-2.02654043967548</v>
      </c>
      <c r="EK455" s="22">
        <v>2</v>
      </c>
      <c r="EL455" s="1">
        <v>2</v>
      </c>
      <c r="EM455" s="3">
        <v>54</v>
      </c>
      <c r="EN455" s="3">
        <v>154</v>
      </c>
      <c r="EO455" s="3">
        <v>81</v>
      </c>
      <c r="EP455" s="3">
        <v>33</v>
      </c>
      <c r="EQ455" s="3">
        <v>3862</v>
      </c>
      <c r="ER455" s="129">
        <v>67</v>
      </c>
      <c r="ES455" s="118"/>
      <c r="ET455" s="3">
        <v>1</v>
      </c>
      <c r="EU455" s="3">
        <v>4.02</v>
      </c>
      <c r="EV455" s="3">
        <v>62.5</v>
      </c>
      <c r="EW455" s="3">
        <v>117</v>
      </c>
      <c r="EX455" s="3">
        <v>57</v>
      </c>
      <c r="EY455" s="3">
        <v>14.7</v>
      </c>
      <c r="EZ455" s="3">
        <v>53</v>
      </c>
      <c r="FA455" s="3">
        <v>1.29</v>
      </c>
      <c r="FB455" s="3">
        <v>36</v>
      </c>
      <c r="FC455" s="3">
        <v>46.3</v>
      </c>
      <c r="FD455" s="3">
        <v>32</v>
      </c>
      <c r="FE455" s="3">
        <v>44</v>
      </c>
      <c r="FF455" s="3">
        <v>100</v>
      </c>
      <c r="FG455" s="3">
        <v>39</v>
      </c>
      <c r="FH455" s="3">
        <v>3277</v>
      </c>
      <c r="FI455" s="3">
        <v>65</v>
      </c>
      <c r="FK455" s="95">
        <v>37.1</v>
      </c>
      <c r="FL455" s="3">
        <v>36.5</v>
      </c>
      <c r="FM455" s="1"/>
      <c r="FN455" s="31">
        <v>0</v>
      </c>
      <c r="FO455" s="32">
        <v>0</v>
      </c>
      <c r="FP455" s="3">
        <v>0</v>
      </c>
      <c r="FQ455" s="1">
        <v>0</v>
      </c>
      <c r="FR455" s="3">
        <v>0</v>
      </c>
      <c r="FS455" s="1">
        <v>0</v>
      </c>
      <c r="FT455" s="1">
        <f t="shared" si="216"/>
        <v>0</v>
      </c>
      <c r="FU455" s="66">
        <v>0</v>
      </c>
      <c r="FV455" s="1">
        <f t="shared" si="217"/>
        <v>0</v>
      </c>
      <c r="FW455" s="1">
        <v>0</v>
      </c>
      <c r="FX455" s="1">
        <v>0</v>
      </c>
      <c r="FY455" s="17">
        <v>0</v>
      </c>
      <c r="FZ455" s="1">
        <v>0</v>
      </c>
      <c r="GA455" s="17"/>
      <c r="GB455" s="1">
        <v>0</v>
      </c>
      <c r="GC455" s="17">
        <v>0</v>
      </c>
      <c r="GD455" s="17">
        <v>0</v>
      </c>
      <c r="GE455" s="1">
        <v>0</v>
      </c>
      <c r="GF455" s="17"/>
      <c r="GG455" s="1">
        <v>0</v>
      </c>
      <c r="GH455" s="17">
        <v>0</v>
      </c>
      <c r="GI455" s="17">
        <v>0</v>
      </c>
      <c r="GJ455" s="1">
        <v>0</v>
      </c>
      <c r="GK455" s="3">
        <v>0</v>
      </c>
      <c r="GL455" s="3">
        <v>0</v>
      </c>
      <c r="GM455" s="32">
        <v>0</v>
      </c>
      <c r="GN455" s="17">
        <v>0</v>
      </c>
      <c r="GO455" s="66">
        <v>0</v>
      </c>
      <c r="GP455" s="1">
        <v>0</v>
      </c>
      <c r="GQ455" s="1">
        <v>0</v>
      </c>
      <c r="GR455" s="66">
        <v>0</v>
      </c>
      <c r="GS455" s="1">
        <v>0</v>
      </c>
      <c r="GT455" s="32">
        <v>0</v>
      </c>
      <c r="GU455" s="32">
        <v>0</v>
      </c>
      <c r="GV455" s="3">
        <v>0</v>
      </c>
      <c r="GW455" s="3">
        <v>0</v>
      </c>
      <c r="GX455" s="157">
        <v>0</v>
      </c>
      <c r="GY455" s="66">
        <v>0</v>
      </c>
      <c r="GZ455" s="17">
        <v>0</v>
      </c>
      <c r="HA455" s="129">
        <v>0</v>
      </c>
      <c r="HB455" s="3">
        <v>0</v>
      </c>
      <c r="HC455" s="3">
        <v>0</v>
      </c>
      <c r="HD455" s="170">
        <v>0</v>
      </c>
      <c r="HE455" s="17">
        <v>0</v>
      </c>
      <c r="HF455" s="17">
        <v>0</v>
      </c>
      <c r="HG455" s="17">
        <v>0</v>
      </c>
      <c r="HH455" s="17">
        <v>0</v>
      </c>
      <c r="HI455" s="17">
        <v>0</v>
      </c>
      <c r="HL455" s="3">
        <v>0</v>
      </c>
      <c r="HM455" s="3">
        <v>0</v>
      </c>
      <c r="HN455" s="3">
        <v>0</v>
      </c>
      <c r="HO455" s="3">
        <v>0</v>
      </c>
      <c r="HP455" s="3">
        <v>0</v>
      </c>
      <c r="HQ455" s="3">
        <v>0</v>
      </c>
      <c r="HR455" s="32">
        <v>0</v>
      </c>
      <c r="HS455" s="1">
        <v>0</v>
      </c>
      <c r="HT455" s="32">
        <v>0</v>
      </c>
      <c r="HU455" s="32">
        <v>0</v>
      </c>
      <c r="HV455" s="1"/>
      <c r="HW455" s="32">
        <v>0</v>
      </c>
      <c r="HX455" s="32">
        <v>0</v>
      </c>
      <c r="HY455" s="1">
        <f t="shared" si="218"/>
        <v>0</v>
      </c>
      <c r="HZ455" s="1">
        <v>0</v>
      </c>
      <c r="IA455" s="1">
        <f t="shared" si="219"/>
        <v>0</v>
      </c>
      <c r="IB455" s="1">
        <v>0</v>
      </c>
      <c r="IC455" s="3">
        <v>0</v>
      </c>
      <c r="ID455" s="118" t="s">
        <v>1757</v>
      </c>
      <c r="IE455" s="118"/>
      <c r="IF455" s="118"/>
      <c r="IG455" s="115">
        <v>1</v>
      </c>
      <c r="IH455" s="118" t="s">
        <v>242</v>
      </c>
      <c r="II455" s="179">
        <v>0</v>
      </c>
      <c r="IJ455" s="3" t="s">
        <v>1758</v>
      </c>
      <c r="IK455" s="3" t="s">
        <v>509</v>
      </c>
      <c r="IL455" s="3" t="s">
        <v>242</v>
      </c>
      <c r="JE455" s="118"/>
      <c r="JN455" s="118"/>
    </row>
    <row r="456" s="10" customFormat="1" spans="1:274">
      <c r="A456" s="67"/>
      <c r="B456" s="52"/>
      <c r="C456" s="3"/>
      <c r="D456" s="3"/>
      <c r="E456" s="54">
        <v>2</v>
      </c>
      <c r="F456" s="49">
        <v>1</v>
      </c>
      <c r="G456" s="66">
        <v>2</v>
      </c>
      <c r="H456" s="3">
        <v>2</v>
      </c>
      <c r="I456" s="3">
        <v>61</v>
      </c>
      <c r="J456" s="47">
        <v>2</v>
      </c>
      <c r="K456" s="68">
        <f t="shared" si="210"/>
        <v>6.1</v>
      </c>
      <c r="L456" s="49">
        <v>4</v>
      </c>
      <c r="M456" s="92"/>
      <c r="N456" s="3">
        <v>0</v>
      </c>
      <c r="O456" s="3">
        <v>0</v>
      </c>
      <c r="P456" s="3">
        <v>0</v>
      </c>
      <c r="Q456" s="3">
        <v>0</v>
      </c>
      <c r="R456" s="1">
        <v>0</v>
      </c>
      <c r="S456" s="18">
        <v>451</v>
      </c>
      <c r="T456" s="83">
        <v>454</v>
      </c>
      <c r="U456" s="3">
        <v>3</v>
      </c>
      <c r="V456" s="3">
        <v>3</v>
      </c>
      <c r="W456" s="1">
        <v>2</v>
      </c>
      <c r="X456" s="1">
        <v>2</v>
      </c>
      <c r="Y456" s="3"/>
      <c r="Z456" s="92">
        <v>43720</v>
      </c>
      <c r="AA456" s="66">
        <v>48</v>
      </c>
      <c r="AB456" s="66">
        <v>0</v>
      </c>
      <c r="AC456" s="3">
        <v>23.43</v>
      </c>
      <c r="AD456" s="1">
        <v>2</v>
      </c>
      <c r="AE456" s="95" t="s">
        <v>883</v>
      </c>
      <c r="AF456" s="94"/>
      <c r="AG456" s="94" t="s">
        <v>251</v>
      </c>
      <c r="AH456" s="94">
        <v>2</v>
      </c>
      <c r="AI456" s="21">
        <v>2</v>
      </c>
      <c r="AJ456" s="94">
        <v>1</v>
      </c>
      <c r="AK456" s="66">
        <v>1</v>
      </c>
      <c r="AL456" s="22">
        <v>1</v>
      </c>
      <c r="AM456" s="3">
        <v>1</v>
      </c>
      <c r="AN456" s="3">
        <v>1</v>
      </c>
      <c r="AO456" s="3">
        <v>0</v>
      </c>
      <c r="AP456" s="3">
        <v>0</v>
      </c>
      <c r="AQ456" s="66">
        <v>1</v>
      </c>
      <c r="AR456" s="1">
        <v>1</v>
      </c>
      <c r="AS456" s="66">
        <v>1</v>
      </c>
      <c r="AT456" s="66" t="s">
        <v>285</v>
      </c>
      <c r="AU456" s="3">
        <v>3</v>
      </c>
      <c r="AV456" s="3">
        <v>2</v>
      </c>
      <c r="AW456" s="3">
        <v>0</v>
      </c>
      <c r="AX456" s="3">
        <v>1</v>
      </c>
      <c r="AY456" s="3">
        <v>1</v>
      </c>
      <c r="AZ456" s="3">
        <v>1</v>
      </c>
      <c r="BA456" s="1">
        <v>1</v>
      </c>
      <c r="BB456" s="66">
        <v>1</v>
      </c>
      <c r="BC456" s="22">
        <v>0</v>
      </c>
      <c r="BD456" s="3">
        <v>1</v>
      </c>
      <c r="BE456" s="3">
        <v>0</v>
      </c>
      <c r="BF456" s="3">
        <v>1</v>
      </c>
      <c r="BG456" s="3">
        <v>1</v>
      </c>
      <c r="BH456" s="17">
        <v>1</v>
      </c>
      <c r="BI456" s="3">
        <v>1</v>
      </c>
      <c r="BJ456" s="66">
        <v>1</v>
      </c>
      <c r="BK456" s="118">
        <v>1</v>
      </c>
      <c r="BL456" s="3">
        <v>0</v>
      </c>
      <c r="BM456" s="3">
        <v>0</v>
      </c>
      <c r="BN456" s="3">
        <v>1</v>
      </c>
      <c r="BO456" s="3">
        <v>0</v>
      </c>
      <c r="BP456" s="1">
        <v>1</v>
      </c>
      <c r="BQ456" s="66">
        <v>1</v>
      </c>
      <c r="BR456" s="3">
        <v>1.96</v>
      </c>
      <c r="BS456" s="1">
        <v>1</v>
      </c>
      <c r="BT456" s="1">
        <v>1</v>
      </c>
      <c r="BU456" s="66">
        <v>1</v>
      </c>
      <c r="BV456" s="3"/>
      <c r="BW456" s="3">
        <v>2.91</v>
      </c>
      <c r="BX456" s="17">
        <v>1</v>
      </c>
      <c r="BY456" s="1">
        <v>1</v>
      </c>
      <c r="BZ456" s="3">
        <v>68</v>
      </c>
      <c r="CA456" s="3">
        <v>121</v>
      </c>
      <c r="CB456" s="24">
        <v>2</v>
      </c>
      <c r="CC456" s="3">
        <v>48</v>
      </c>
      <c r="CD456" s="48">
        <f t="shared" si="221"/>
        <v>0.96</v>
      </c>
      <c r="CE456" s="48">
        <v>1</v>
      </c>
      <c r="CF456" s="129">
        <v>0</v>
      </c>
      <c r="CG456" s="3">
        <v>0</v>
      </c>
      <c r="CH456" s="3">
        <v>0</v>
      </c>
      <c r="CI456" s="3">
        <v>0</v>
      </c>
      <c r="CJ456" s="3" t="s">
        <v>381</v>
      </c>
      <c r="CK456" s="3">
        <v>48</v>
      </c>
      <c r="CL456" s="1">
        <f t="shared" si="200"/>
        <v>0.96</v>
      </c>
      <c r="CM456" s="3">
        <v>15.8</v>
      </c>
      <c r="CN456" s="1">
        <v>2</v>
      </c>
      <c r="CO456" s="3">
        <v>49.7</v>
      </c>
      <c r="CP456" s="1">
        <v>1</v>
      </c>
      <c r="CQ456" s="1">
        <f t="shared" si="220"/>
        <v>4.97</v>
      </c>
      <c r="CR456" s="3">
        <v>1.39</v>
      </c>
      <c r="CS456" s="1">
        <f t="shared" ref="CS456:CS476" si="222">CR456*10</f>
        <v>13.9</v>
      </c>
      <c r="CT456" s="22">
        <v>2</v>
      </c>
      <c r="CU456" s="3">
        <v>34</v>
      </c>
      <c r="CV456" s="22">
        <v>1</v>
      </c>
      <c r="CW456" s="3">
        <v>32.4</v>
      </c>
      <c r="CX456" s="26">
        <f t="shared" si="211"/>
        <v>1.51054501020661</v>
      </c>
      <c r="CY456" s="27">
        <f t="shared" si="212"/>
        <v>0.996959706736364</v>
      </c>
      <c r="CZ456" s="26">
        <f t="shared" si="213"/>
        <v>2.89</v>
      </c>
      <c r="DA456" s="28">
        <f t="shared" si="214"/>
        <v>-1.89304029326364</v>
      </c>
      <c r="DB456" s="22">
        <v>2</v>
      </c>
      <c r="DC456" s="1">
        <v>1</v>
      </c>
      <c r="DD456" s="66">
        <v>2</v>
      </c>
      <c r="DE456" s="29">
        <f t="shared" si="203"/>
        <v>0</v>
      </c>
      <c r="DF456" s="29">
        <v>0</v>
      </c>
      <c r="DG456" s="3">
        <v>19</v>
      </c>
      <c r="DH456" s="1">
        <f t="shared" si="194"/>
        <v>1.9</v>
      </c>
      <c r="DI456" s="3">
        <v>34</v>
      </c>
      <c r="DJ456" s="1">
        <f t="shared" si="215"/>
        <v>3.4</v>
      </c>
      <c r="DK456" s="17">
        <v>2</v>
      </c>
      <c r="DL456" s="3">
        <v>93</v>
      </c>
      <c r="DM456" s="3">
        <v>17</v>
      </c>
      <c r="DN456" s="1">
        <f t="shared" si="208"/>
        <v>1.7</v>
      </c>
      <c r="DO456" s="3">
        <v>3260</v>
      </c>
      <c r="DP456" s="1">
        <v>1</v>
      </c>
      <c r="DQ456" s="1">
        <f t="shared" si="209"/>
        <v>3.26</v>
      </c>
      <c r="DR456" s="3">
        <v>72</v>
      </c>
      <c r="DS456" s="129">
        <v>5.1</v>
      </c>
      <c r="DT456" s="3" t="s">
        <v>584</v>
      </c>
      <c r="DU456" s="3">
        <v>2</v>
      </c>
      <c r="DV456" s="3">
        <v>8</v>
      </c>
      <c r="DW456" s="1">
        <v>2</v>
      </c>
      <c r="DX456" s="95">
        <v>4.7</v>
      </c>
      <c r="DY456" s="3">
        <v>77.3</v>
      </c>
      <c r="DZ456" s="3">
        <v>127</v>
      </c>
      <c r="EA456" s="3">
        <v>52</v>
      </c>
      <c r="EB456" s="3">
        <v>15</v>
      </c>
      <c r="EC456" s="3">
        <v>55.8</v>
      </c>
      <c r="ED456" s="3">
        <v>1.31</v>
      </c>
      <c r="EE456" s="3">
        <v>32</v>
      </c>
      <c r="EF456" s="3">
        <v>35.2</v>
      </c>
      <c r="EG456" s="26">
        <f t="shared" si="204"/>
        <v>1.54654266347813</v>
      </c>
      <c r="EH456" s="26">
        <f t="shared" si="205"/>
        <v>1.02071815789557</v>
      </c>
      <c r="EI456" s="1">
        <f t="shared" si="206"/>
        <v>2.72</v>
      </c>
      <c r="EJ456" s="28">
        <f t="shared" si="207"/>
        <v>-1.69928184210443</v>
      </c>
      <c r="EK456" s="22">
        <v>2</v>
      </c>
      <c r="EL456" s="1">
        <v>2</v>
      </c>
      <c r="EM456" s="3">
        <v>54</v>
      </c>
      <c r="EN456" s="3">
        <v>109</v>
      </c>
      <c r="EO456" s="3">
        <v>94</v>
      </c>
      <c r="EP456" s="3">
        <v>15</v>
      </c>
      <c r="EQ456" s="3">
        <v>3741</v>
      </c>
      <c r="ER456" s="129">
        <v>67</v>
      </c>
      <c r="ES456" s="118"/>
      <c r="ET456" s="3">
        <v>1</v>
      </c>
      <c r="EU456" s="3">
        <v>3.39</v>
      </c>
      <c r="EV456" s="3">
        <v>63.2</v>
      </c>
      <c r="EW456" s="3">
        <v>111</v>
      </c>
      <c r="EX456" s="3">
        <v>58</v>
      </c>
      <c r="EY456" s="3">
        <v>15.5</v>
      </c>
      <c r="EZ456" s="3">
        <v>53.4</v>
      </c>
      <c r="FA456" s="3">
        <v>1.36</v>
      </c>
      <c r="FB456" s="3">
        <v>30</v>
      </c>
      <c r="FC456" s="3">
        <v>54.8</v>
      </c>
      <c r="FD456" s="3">
        <v>46</v>
      </c>
      <c r="FE456" s="3">
        <v>49</v>
      </c>
      <c r="FF456" s="3">
        <v>83</v>
      </c>
      <c r="FG456" s="3">
        <v>17</v>
      </c>
      <c r="FH456" s="3">
        <v>2893</v>
      </c>
      <c r="FI456" s="3">
        <v>61</v>
      </c>
      <c r="FJ456" s="3"/>
      <c r="FK456" s="95">
        <v>38.3</v>
      </c>
      <c r="FL456" s="3">
        <v>37</v>
      </c>
      <c r="FM456" s="17"/>
      <c r="FN456" s="31">
        <v>1</v>
      </c>
      <c r="FO456" s="157">
        <v>1</v>
      </c>
      <c r="FP456" s="3">
        <v>2</v>
      </c>
      <c r="FQ456" s="1">
        <v>1</v>
      </c>
      <c r="FR456" s="3">
        <v>0</v>
      </c>
      <c r="FS456" s="1">
        <v>0</v>
      </c>
      <c r="FT456" s="1">
        <f t="shared" si="216"/>
        <v>0</v>
      </c>
      <c r="FU456" s="66">
        <v>0</v>
      </c>
      <c r="FV456" s="1">
        <f t="shared" si="217"/>
        <v>0</v>
      </c>
      <c r="FW456" s="1">
        <v>0</v>
      </c>
      <c r="FX456" s="1">
        <v>0</v>
      </c>
      <c r="FY456" s="17">
        <v>0</v>
      </c>
      <c r="FZ456" s="1">
        <v>0</v>
      </c>
      <c r="GA456" s="17"/>
      <c r="GB456" s="1">
        <v>0</v>
      </c>
      <c r="GC456" s="17">
        <v>0</v>
      </c>
      <c r="GD456" s="17">
        <v>0</v>
      </c>
      <c r="GE456" s="1">
        <v>0</v>
      </c>
      <c r="GF456" s="17"/>
      <c r="GG456" s="1">
        <v>0</v>
      </c>
      <c r="GH456" s="17">
        <v>0</v>
      </c>
      <c r="GI456" s="17">
        <v>0</v>
      </c>
      <c r="GJ456" s="1">
        <v>0</v>
      </c>
      <c r="GK456" s="3">
        <v>0</v>
      </c>
      <c r="GL456" s="3">
        <v>0</v>
      </c>
      <c r="GM456" s="32">
        <v>0</v>
      </c>
      <c r="GN456" s="17">
        <v>0</v>
      </c>
      <c r="GO456" s="66">
        <v>0</v>
      </c>
      <c r="GP456" s="1">
        <v>0</v>
      </c>
      <c r="GQ456" s="1">
        <v>0</v>
      </c>
      <c r="GR456" s="66">
        <v>0</v>
      </c>
      <c r="GS456" s="1">
        <v>0</v>
      </c>
      <c r="GT456" s="32">
        <v>0</v>
      </c>
      <c r="GU456" s="32">
        <v>0</v>
      </c>
      <c r="GV456" s="3">
        <v>0</v>
      </c>
      <c r="GW456" s="3">
        <v>0</v>
      </c>
      <c r="GX456" s="157">
        <v>0</v>
      </c>
      <c r="GY456" s="66">
        <v>0</v>
      </c>
      <c r="GZ456" s="17">
        <v>0</v>
      </c>
      <c r="HA456" s="129">
        <v>0</v>
      </c>
      <c r="HB456" s="3">
        <v>0</v>
      </c>
      <c r="HC456" s="3">
        <v>0</v>
      </c>
      <c r="HD456" s="170">
        <v>0</v>
      </c>
      <c r="HE456" s="17">
        <v>0</v>
      </c>
      <c r="HF456" s="17">
        <v>0</v>
      </c>
      <c r="HG456" s="17">
        <v>0</v>
      </c>
      <c r="HH456" s="17">
        <v>0</v>
      </c>
      <c r="HI456" s="17">
        <v>0</v>
      </c>
      <c r="HJ456" s="3"/>
      <c r="HK456" s="3"/>
      <c r="HL456" s="3">
        <v>0</v>
      </c>
      <c r="HM456" s="3">
        <v>0</v>
      </c>
      <c r="HN456" s="3">
        <v>0</v>
      </c>
      <c r="HO456" s="3" t="s">
        <v>381</v>
      </c>
      <c r="HP456" s="3">
        <v>0</v>
      </c>
      <c r="HQ456" s="3">
        <v>0</v>
      </c>
      <c r="HR456" s="32">
        <v>0</v>
      </c>
      <c r="HS456" s="1">
        <v>0</v>
      </c>
      <c r="HT456" s="32">
        <v>0</v>
      </c>
      <c r="HU456" s="32">
        <v>0</v>
      </c>
      <c r="HV456" s="1"/>
      <c r="HW456" s="32">
        <v>0</v>
      </c>
      <c r="HX456" s="32">
        <v>0</v>
      </c>
      <c r="HY456" s="1">
        <f t="shared" si="218"/>
        <v>0</v>
      </c>
      <c r="HZ456" s="1">
        <v>0</v>
      </c>
      <c r="IA456" s="1">
        <f t="shared" si="219"/>
        <v>0</v>
      </c>
      <c r="IB456" s="1">
        <v>0</v>
      </c>
      <c r="IC456" s="3">
        <v>0</v>
      </c>
      <c r="ID456" s="118">
        <v>0</v>
      </c>
      <c r="IE456" s="118"/>
      <c r="IF456" s="118"/>
      <c r="IG456" s="115">
        <v>1</v>
      </c>
      <c r="IH456" s="118" t="s">
        <v>242</v>
      </c>
      <c r="II456" s="179">
        <v>0</v>
      </c>
      <c r="IJ456" s="3" t="s">
        <v>1759</v>
      </c>
      <c r="IK456" s="3" t="s">
        <v>509</v>
      </c>
      <c r="IL456" s="3" t="s">
        <v>242</v>
      </c>
      <c r="IM456" s="3"/>
      <c r="IN456" s="3"/>
      <c r="IO456" s="3"/>
      <c r="IP456" s="3"/>
      <c r="IQ456" s="3"/>
      <c r="IR456" s="3"/>
      <c r="IS456" s="3"/>
      <c r="IT456" s="3"/>
      <c r="IU456" s="3"/>
      <c r="IV456" s="3"/>
      <c r="IW456" s="3"/>
      <c r="IX456" s="3"/>
      <c r="IY456" s="3"/>
      <c r="IZ456" s="3"/>
      <c r="JA456" s="3"/>
      <c r="JB456" s="3"/>
      <c r="JC456" s="3"/>
      <c r="JD456" s="3"/>
      <c r="JE456" s="118"/>
      <c r="JF456" s="3"/>
      <c r="JG456" s="3"/>
      <c r="JH456" s="3"/>
      <c r="JI456" s="3"/>
      <c r="JJ456" s="3"/>
      <c r="JK456" s="3"/>
      <c r="JL456" s="3"/>
      <c r="JM456" s="3"/>
      <c r="JN456" s="118"/>
    </row>
    <row r="457" spans="1:246">
      <c r="A457" s="46"/>
      <c r="B457" s="13">
        <v>100205641</v>
      </c>
      <c r="C457" s="1" t="s">
        <v>1760</v>
      </c>
      <c r="E457" s="49">
        <v>3</v>
      </c>
      <c r="F457" s="49">
        <v>2</v>
      </c>
      <c r="G457" s="17">
        <v>3</v>
      </c>
      <c r="H457" s="1">
        <v>1</v>
      </c>
      <c r="I457" s="15">
        <v>61</v>
      </c>
      <c r="J457" s="47">
        <v>2</v>
      </c>
      <c r="K457" s="68">
        <f t="shared" si="210"/>
        <v>6.1</v>
      </c>
      <c r="L457" s="49">
        <v>4</v>
      </c>
      <c r="M457" s="102">
        <v>20366</v>
      </c>
      <c r="N457" s="1">
        <v>0</v>
      </c>
      <c r="O457" s="1">
        <v>0</v>
      </c>
      <c r="P457" s="1">
        <v>0</v>
      </c>
      <c r="Q457" s="1">
        <v>0</v>
      </c>
      <c r="R457" s="1">
        <v>0</v>
      </c>
      <c r="S457" s="18">
        <v>452</v>
      </c>
      <c r="T457" s="83">
        <v>455</v>
      </c>
      <c r="U457" s="1">
        <v>1</v>
      </c>
      <c r="V457" s="1">
        <v>1</v>
      </c>
      <c r="W457" s="1">
        <v>1</v>
      </c>
      <c r="X457" s="1">
        <v>1</v>
      </c>
      <c r="Z457" s="88">
        <v>42782</v>
      </c>
      <c r="AA457" s="17">
        <v>155</v>
      </c>
      <c r="AB457" s="17">
        <v>0</v>
      </c>
      <c r="AC457" s="1">
        <v>17.71</v>
      </c>
      <c r="AD457" s="17">
        <v>1</v>
      </c>
      <c r="AE457" s="20" t="s">
        <v>333</v>
      </c>
      <c r="AG457" s="16" t="s">
        <v>235</v>
      </c>
      <c r="AH457" s="16">
        <v>1</v>
      </c>
      <c r="AI457" s="21">
        <v>1</v>
      </c>
      <c r="AJ457" s="16">
        <v>2</v>
      </c>
      <c r="AK457" s="17">
        <v>2</v>
      </c>
      <c r="AL457" s="107">
        <v>2</v>
      </c>
      <c r="AM457" s="1">
        <v>1</v>
      </c>
      <c r="AN457" s="1">
        <v>1</v>
      </c>
      <c r="AO457" s="1">
        <v>0</v>
      </c>
      <c r="AP457" s="1">
        <v>0</v>
      </c>
      <c r="AQ457" s="17">
        <v>1</v>
      </c>
      <c r="AR457" s="1">
        <v>1</v>
      </c>
      <c r="AS457" s="1">
        <v>1</v>
      </c>
      <c r="AT457" s="17">
        <v>0</v>
      </c>
      <c r="AU457" s="17">
        <v>0</v>
      </c>
      <c r="AV457" s="17">
        <v>0</v>
      </c>
      <c r="AW457" s="1">
        <v>0</v>
      </c>
      <c r="AX457" s="1">
        <v>1</v>
      </c>
      <c r="AY457" s="1">
        <v>1</v>
      </c>
      <c r="AZ457" s="1">
        <v>1</v>
      </c>
      <c r="BA457" s="1">
        <v>1</v>
      </c>
      <c r="BB457" s="107">
        <v>1</v>
      </c>
      <c r="BC457" s="22">
        <v>0</v>
      </c>
      <c r="BD457" s="22">
        <v>0</v>
      </c>
      <c r="BE457" s="22">
        <v>0</v>
      </c>
      <c r="BF457" s="1">
        <v>0</v>
      </c>
      <c r="BG457" s="1">
        <v>1</v>
      </c>
      <c r="BH457" s="17">
        <v>1</v>
      </c>
      <c r="BI457" s="1">
        <v>0</v>
      </c>
      <c r="BJ457" s="17">
        <v>0</v>
      </c>
      <c r="BK457" s="23">
        <v>1</v>
      </c>
      <c r="BL457" s="1">
        <v>0</v>
      </c>
      <c r="BM457" s="1">
        <v>0</v>
      </c>
      <c r="BN457" s="1">
        <v>1</v>
      </c>
      <c r="BO457" s="1">
        <v>0</v>
      </c>
      <c r="BP457" s="1">
        <v>1</v>
      </c>
      <c r="BQ457" s="1">
        <v>1</v>
      </c>
      <c r="BR457" s="1">
        <v>6717</v>
      </c>
      <c r="BS457" s="1">
        <v>3</v>
      </c>
      <c r="BT457" s="1">
        <v>3</v>
      </c>
      <c r="BU457" s="1">
        <v>4</v>
      </c>
      <c r="BV457" s="1">
        <v>217.625</v>
      </c>
      <c r="BW457" s="1">
        <v>4.98</v>
      </c>
      <c r="BX457" s="1">
        <v>2</v>
      </c>
      <c r="BY457" s="1">
        <v>2</v>
      </c>
      <c r="BZ457" s="1">
        <v>66.3</v>
      </c>
      <c r="CA457" s="1">
        <v>139</v>
      </c>
      <c r="CB457" s="24">
        <v>2</v>
      </c>
      <c r="CC457" s="24">
        <v>155</v>
      </c>
      <c r="CD457" s="48">
        <f t="shared" si="221"/>
        <v>3.1</v>
      </c>
      <c r="CE457" s="48">
        <v>3</v>
      </c>
      <c r="CF457" s="25">
        <v>0</v>
      </c>
      <c r="CG457" s="17">
        <v>0</v>
      </c>
      <c r="CH457" s="17">
        <v>0</v>
      </c>
      <c r="CI457" s="17">
        <v>0</v>
      </c>
      <c r="CJ457" s="17">
        <v>0</v>
      </c>
      <c r="CK457" s="17">
        <v>155</v>
      </c>
      <c r="CL457" s="1">
        <f t="shared" si="200"/>
        <v>3.1</v>
      </c>
      <c r="CM457" s="22">
        <v>12.1</v>
      </c>
      <c r="CN457" s="17">
        <v>1</v>
      </c>
      <c r="CO457" s="1">
        <v>87.4</v>
      </c>
      <c r="CP457" s="17">
        <v>5</v>
      </c>
      <c r="CQ457" s="1">
        <f t="shared" si="220"/>
        <v>8.74</v>
      </c>
      <c r="CR457" s="1">
        <v>1.05</v>
      </c>
      <c r="CS457" s="1">
        <f t="shared" si="222"/>
        <v>10.5</v>
      </c>
      <c r="CT457" s="107">
        <v>1</v>
      </c>
      <c r="CU457" s="22">
        <v>40</v>
      </c>
      <c r="CV457" s="107">
        <v>2</v>
      </c>
      <c r="CW457" s="22">
        <v>15.4</v>
      </c>
      <c r="CX457" s="26">
        <f t="shared" si="211"/>
        <v>1.18752072083646</v>
      </c>
      <c r="CY457" s="27">
        <f t="shared" si="212"/>
        <v>0.783763675752066</v>
      </c>
      <c r="CZ457" s="26">
        <f t="shared" si="213"/>
        <v>3.4</v>
      </c>
      <c r="DA457" s="28">
        <f t="shared" si="214"/>
        <v>-2.61623632424793</v>
      </c>
      <c r="DB457" s="107">
        <v>1</v>
      </c>
      <c r="DC457" s="1">
        <v>1</v>
      </c>
      <c r="DD457" s="17">
        <v>1</v>
      </c>
      <c r="DE457" s="29">
        <f t="shared" si="203"/>
        <v>0</v>
      </c>
      <c r="DF457" s="29">
        <v>0</v>
      </c>
      <c r="DG457" s="1">
        <v>20</v>
      </c>
      <c r="DH457" s="1">
        <f t="shared" ref="DH457:DH476" si="223">DG457/10</f>
        <v>2</v>
      </c>
      <c r="DI457" s="1">
        <v>20</v>
      </c>
      <c r="DJ457" s="1">
        <f t="shared" si="215"/>
        <v>2</v>
      </c>
      <c r="DK457" s="17">
        <v>1</v>
      </c>
      <c r="DL457" s="1">
        <v>71</v>
      </c>
      <c r="DM457" s="1">
        <v>68</v>
      </c>
      <c r="DN457" s="1">
        <f t="shared" si="208"/>
        <v>6.8</v>
      </c>
      <c r="DO457" s="1">
        <v>7359</v>
      </c>
      <c r="DP457" s="1">
        <v>2</v>
      </c>
      <c r="DQ457" s="1">
        <f t="shared" si="209"/>
        <v>7.359</v>
      </c>
      <c r="DR457" s="1">
        <v>73</v>
      </c>
      <c r="DS457" s="25">
        <v>4.8</v>
      </c>
      <c r="DT457" s="1" t="s">
        <v>241</v>
      </c>
      <c r="DU457" s="1">
        <v>1</v>
      </c>
      <c r="DV457" s="1">
        <v>5</v>
      </c>
      <c r="DW457" s="1">
        <v>1</v>
      </c>
      <c r="DX457" s="20">
        <v>10.09</v>
      </c>
      <c r="DY457" s="1">
        <v>87.1</v>
      </c>
      <c r="DZ457" s="30">
        <v>145</v>
      </c>
      <c r="EA457" s="1">
        <v>148</v>
      </c>
      <c r="EB457" s="1">
        <v>12</v>
      </c>
      <c r="EC457" s="1">
        <v>89.2</v>
      </c>
      <c r="ED457" s="1">
        <v>1.04</v>
      </c>
      <c r="EE457" s="1">
        <v>41</v>
      </c>
      <c r="EF457" s="1">
        <v>14.2</v>
      </c>
      <c r="EG457" s="26">
        <f t="shared" si="204"/>
        <v>1.15228834438306</v>
      </c>
      <c r="EH457" s="26">
        <f t="shared" si="205"/>
        <v>0.760510307292817</v>
      </c>
      <c r="EI457" s="1">
        <f t="shared" si="206"/>
        <v>3.485</v>
      </c>
      <c r="EJ457" s="28">
        <f t="shared" si="207"/>
        <v>-2.72448969270718</v>
      </c>
      <c r="EK457" s="22">
        <v>1</v>
      </c>
      <c r="EL457" s="3">
        <v>1</v>
      </c>
      <c r="EM457" s="1">
        <v>48</v>
      </c>
      <c r="EN457" s="1">
        <v>78</v>
      </c>
      <c r="EO457" s="1">
        <v>81</v>
      </c>
      <c r="EP457" s="1">
        <v>65</v>
      </c>
      <c r="EQ457" s="1">
        <v>7475</v>
      </c>
      <c r="ER457" s="25">
        <v>52</v>
      </c>
      <c r="ET457" s="1">
        <v>0</v>
      </c>
      <c r="FK457" s="20">
        <v>38.1</v>
      </c>
      <c r="FL457" s="1">
        <v>36.8</v>
      </c>
      <c r="FM457" s="17"/>
      <c r="FN457" s="31">
        <v>1</v>
      </c>
      <c r="FO457" s="157">
        <v>1</v>
      </c>
      <c r="FP457" s="1">
        <v>0</v>
      </c>
      <c r="FQ457" s="1">
        <v>0</v>
      </c>
      <c r="FR457" s="1">
        <v>0</v>
      </c>
      <c r="FS457" s="1">
        <v>0</v>
      </c>
      <c r="FT457" s="1">
        <f t="shared" si="216"/>
        <v>0</v>
      </c>
      <c r="FU457" s="1">
        <v>0</v>
      </c>
      <c r="FV457" s="1">
        <f t="shared" si="217"/>
        <v>0</v>
      </c>
      <c r="FW457" s="1">
        <v>0</v>
      </c>
      <c r="FX457" s="1">
        <v>0</v>
      </c>
      <c r="FY457" s="17">
        <v>0</v>
      </c>
      <c r="FZ457" s="1">
        <v>0</v>
      </c>
      <c r="GB457" s="1">
        <v>0</v>
      </c>
      <c r="GC457" s="1">
        <v>0</v>
      </c>
      <c r="GD457" s="17">
        <v>0</v>
      </c>
      <c r="GE457" s="1">
        <v>0</v>
      </c>
      <c r="GG457" s="1">
        <v>0</v>
      </c>
      <c r="GH457" s="1">
        <v>0</v>
      </c>
      <c r="GI457" s="17">
        <v>0</v>
      </c>
      <c r="GJ457" s="1">
        <v>0</v>
      </c>
      <c r="GK457" s="1">
        <v>0</v>
      </c>
      <c r="GL457" s="1">
        <v>0</v>
      </c>
      <c r="GM457" s="32">
        <v>0</v>
      </c>
      <c r="GN457" s="17">
        <v>0</v>
      </c>
      <c r="GO457" s="17">
        <v>0</v>
      </c>
      <c r="GP457" s="1">
        <v>0</v>
      </c>
      <c r="GQ457" s="1">
        <v>0</v>
      </c>
      <c r="GR457" s="1">
        <v>0</v>
      </c>
      <c r="GS457" s="1">
        <v>0</v>
      </c>
      <c r="GT457" s="32">
        <v>0</v>
      </c>
      <c r="GU457" s="32">
        <v>0</v>
      </c>
      <c r="GV457" s="1">
        <v>0</v>
      </c>
      <c r="GW457" s="1">
        <v>0</v>
      </c>
      <c r="GX457" s="157">
        <v>0</v>
      </c>
      <c r="GY457" s="17">
        <v>0</v>
      </c>
      <c r="GZ457" s="17">
        <v>0</v>
      </c>
      <c r="HA457" s="25">
        <v>0</v>
      </c>
      <c r="HB457" s="1">
        <v>0</v>
      </c>
      <c r="HC457" s="15">
        <v>0</v>
      </c>
      <c r="HD457" s="170">
        <v>0</v>
      </c>
      <c r="HE457" s="17">
        <v>0</v>
      </c>
      <c r="HF457" s="17">
        <v>0</v>
      </c>
      <c r="HG457" s="17">
        <v>0</v>
      </c>
      <c r="HH457" s="17">
        <v>0</v>
      </c>
      <c r="HI457" s="17">
        <v>0</v>
      </c>
      <c r="HL457" s="1">
        <v>0</v>
      </c>
      <c r="HM457" s="1">
        <v>0</v>
      </c>
      <c r="HN457" s="1">
        <v>0</v>
      </c>
      <c r="HO457" s="1">
        <v>0</v>
      </c>
      <c r="HP457" s="1">
        <v>0</v>
      </c>
      <c r="HQ457" s="1">
        <v>0</v>
      </c>
      <c r="HR457" s="32">
        <v>0</v>
      </c>
      <c r="HS457" s="1">
        <v>0</v>
      </c>
      <c r="HT457" s="32">
        <v>0</v>
      </c>
      <c r="HU457" s="32">
        <v>0</v>
      </c>
      <c r="HW457" s="32">
        <v>0</v>
      </c>
      <c r="HX457" s="32">
        <v>0</v>
      </c>
      <c r="HY457" s="1">
        <f t="shared" si="218"/>
        <v>0</v>
      </c>
      <c r="HZ457" s="1">
        <v>0</v>
      </c>
      <c r="IA457" s="1">
        <f t="shared" si="219"/>
        <v>0</v>
      </c>
      <c r="IB457" s="1">
        <v>0</v>
      </c>
      <c r="IC457" s="1">
        <v>0</v>
      </c>
      <c r="ID457" s="23">
        <v>0</v>
      </c>
      <c r="IG457" s="36">
        <v>1</v>
      </c>
      <c r="IH457" s="37" t="s">
        <v>331</v>
      </c>
      <c r="II457" s="179">
        <v>1</v>
      </c>
      <c r="IJ457" s="1" t="s">
        <v>357</v>
      </c>
      <c r="IK457" s="1" t="s">
        <v>509</v>
      </c>
      <c r="IL457" s="38" t="s">
        <v>331</v>
      </c>
    </row>
    <row r="458" spans="1:246">
      <c r="A458" s="46"/>
      <c r="B458" s="13">
        <v>3001203108</v>
      </c>
      <c r="C458" s="1" t="s">
        <v>1761</v>
      </c>
      <c r="E458" s="49">
        <v>3</v>
      </c>
      <c r="F458" s="49">
        <v>2</v>
      </c>
      <c r="G458" s="17">
        <v>3</v>
      </c>
      <c r="H458" s="1">
        <v>1</v>
      </c>
      <c r="I458" s="15">
        <v>63</v>
      </c>
      <c r="J458" s="47">
        <v>2</v>
      </c>
      <c r="K458" s="68">
        <f t="shared" si="210"/>
        <v>6.3</v>
      </c>
      <c r="L458" s="49">
        <v>4</v>
      </c>
      <c r="M458" s="102">
        <v>19431</v>
      </c>
      <c r="N458" s="1">
        <v>1</v>
      </c>
      <c r="O458" s="1">
        <v>0</v>
      </c>
      <c r="P458" s="1">
        <v>0</v>
      </c>
      <c r="Q458" s="1">
        <v>0</v>
      </c>
      <c r="R458" s="1">
        <v>0</v>
      </c>
      <c r="S458" s="18">
        <v>453</v>
      </c>
      <c r="T458" s="83">
        <v>456</v>
      </c>
      <c r="U458" s="1">
        <v>1</v>
      </c>
      <c r="V458" s="1">
        <v>1</v>
      </c>
      <c r="W458" s="1">
        <v>1</v>
      </c>
      <c r="X458" s="1">
        <v>1</v>
      </c>
      <c r="Z458" s="88">
        <v>42787</v>
      </c>
      <c r="AA458" s="17">
        <v>95</v>
      </c>
      <c r="AB458" s="17">
        <v>0</v>
      </c>
      <c r="AC458" s="1">
        <v>23.88</v>
      </c>
      <c r="AD458" s="1">
        <v>2</v>
      </c>
      <c r="AE458" s="20" t="s">
        <v>333</v>
      </c>
      <c r="AG458" s="16" t="s">
        <v>235</v>
      </c>
      <c r="AH458" s="16">
        <v>1</v>
      </c>
      <c r="AI458" s="21">
        <v>1</v>
      </c>
      <c r="AJ458" s="16">
        <v>3</v>
      </c>
      <c r="AK458" s="17">
        <v>3</v>
      </c>
      <c r="AL458" s="107">
        <v>2</v>
      </c>
      <c r="AM458" s="1">
        <v>1</v>
      </c>
      <c r="AN458" s="1">
        <v>1</v>
      </c>
      <c r="AO458" s="1">
        <v>0</v>
      </c>
      <c r="AP458" s="1">
        <v>0</v>
      </c>
      <c r="AQ458" s="17">
        <v>1</v>
      </c>
      <c r="AR458" s="1">
        <v>1</v>
      </c>
      <c r="AS458" s="1">
        <v>1</v>
      </c>
      <c r="AT458" s="17" t="s">
        <v>246</v>
      </c>
      <c r="AU458" s="17">
        <v>1</v>
      </c>
      <c r="AV458" s="17">
        <v>1</v>
      </c>
      <c r="AW458" s="1">
        <v>0</v>
      </c>
      <c r="AX458" s="1">
        <v>1</v>
      </c>
      <c r="AY458" s="1">
        <v>1</v>
      </c>
      <c r="AZ458" s="1">
        <v>1</v>
      </c>
      <c r="BA458" s="1">
        <v>1</v>
      </c>
      <c r="BB458" s="107">
        <v>1</v>
      </c>
      <c r="BC458" s="22">
        <v>0</v>
      </c>
      <c r="BD458" s="22">
        <v>0</v>
      </c>
      <c r="BE458" s="22">
        <v>0</v>
      </c>
      <c r="BF458" s="1">
        <v>0</v>
      </c>
      <c r="BG458" s="1">
        <v>1</v>
      </c>
      <c r="BH458" s="17">
        <v>1</v>
      </c>
      <c r="BI458" s="1">
        <v>0</v>
      </c>
      <c r="BJ458" s="17">
        <v>0</v>
      </c>
      <c r="BK458" s="23">
        <v>1</v>
      </c>
      <c r="BL458" s="1">
        <v>0</v>
      </c>
      <c r="BM458" s="1">
        <v>0</v>
      </c>
      <c r="BN458" s="1">
        <v>0</v>
      </c>
      <c r="BO458" s="1" t="s">
        <v>1762</v>
      </c>
      <c r="BP458" s="1">
        <v>4</v>
      </c>
      <c r="BQ458" s="1">
        <v>3</v>
      </c>
      <c r="BR458" s="1">
        <v>2.47</v>
      </c>
      <c r="BS458" s="1">
        <v>1</v>
      </c>
      <c r="BT458" s="1">
        <v>1</v>
      </c>
      <c r="BU458" s="1">
        <v>1</v>
      </c>
      <c r="BV458" s="1">
        <v>0.124</v>
      </c>
      <c r="BW458" s="1">
        <v>4.41</v>
      </c>
      <c r="BX458" s="1">
        <v>2</v>
      </c>
      <c r="BY458" s="1">
        <v>2</v>
      </c>
      <c r="BZ458" s="1">
        <v>65.2</v>
      </c>
      <c r="CA458" s="1">
        <v>122</v>
      </c>
      <c r="CB458" s="24">
        <v>2</v>
      </c>
      <c r="CC458" s="24">
        <v>95</v>
      </c>
      <c r="CD458" s="48">
        <f t="shared" si="221"/>
        <v>1.9</v>
      </c>
      <c r="CE458" s="48">
        <v>2</v>
      </c>
      <c r="CF458" s="25">
        <v>0</v>
      </c>
      <c r="CG458" s="17">
        <v>0</v>
      </c>
      <c r="CH458" s="17">
        <v>0</v>
      </c>
      <c r="CI458" s="17">
        <v>0</v>
      </c>
      <c r="CJ458" s="17">
        <v>0</v>
      </c>
      <c r="CK458" s="17">
        <v>95</v>
      </c>
      <c r="CL458" s="1">
        <f t="shared" si="200"/>
        <v>1.9</v>
      </c>
      <c r="CM458" s="22">
        <v>11.8</v>
      </c>
      <c r="CN458" s="17">
        <v>1</v>
      </c>
      <c r="CO458" s="1">
        <v>93</v>
      </c>
      <c r="CP458" s="1">
        <v>6</v>
      </c>
      <c r="CQ458" s="1">
        <f t="shared" si="220"/>
        <v>9.3</v>
      </c>
      <c r="CR458" s="1">
        <v>1.03</v>
      </c>
      <c r="CS458" s="1">
        <f t="shared" si="222"/>
        <v>10.3</v>
      </c>
      <c r="CT458" s="107">
        <v>1</v>
      </c>
      <c r="CU458" s="22">
        <v>40</v>
      </c>
      <c r="CV458" s="107">
        <v>2</v>
      </c>
      <c r="CW458" s="22">
        <v>7.5</v>
      </c>
      <c r="CX458" s="26">
        <f t="shared" si="211"/>
        <v>0.8750612633917</v>
      </c>
      <c r="CY458" s="27">
        <f t="shared" si="212"/>
        <v>0.577540433838522</v>
      </c>
      <c r="CZ458" s="26">
        <f t="shared" si="213"/>
        <v>3.4</v>
      </c>
      <c r="DA458" s="28">
        <f t="shared" si="214"/>
        <v>-2.82245956616148</v>
      </c>
      <c r="DB458" s="107">
        <v>1</v>
      </c>
      <c r="DC458" s="1">
        <v>1</v>
      </c>
      <c r="DD458" s="17">
        <v>2</v>
      </c>
      <c r="DE458" s="29">
        <f t="shared" si="203"/>
        <v>1</v>
      </c>
      <c r="DF458" s="141">
        <v>1</v>
      </c>
      <c r="DG458" s="1">
        <v>48</v>
      </c>
      <c r="DH458" s="1">
        <f t="shared" si="223"/>
        <v>4.8</v>
      </c>
      <c r="DI458" s="1">
        <v>40</v>
      </c>
      <c r="DJ458" s="1">
        <f t="shared" si="215"/>
        <v>4</v>
      </c>
      <c r="DK458" s="1">
        <v>3</v>
      </c>
      <c r="DL458" s="1">
        <v>106</v>
      </c>
      <c r="DM458" s="1">
        <v>42</v>
      </c>
      <c r="DN458" s="1">
        <f t="shared" si="208"/>
        <v>4.2</v>
      </c>
      <c r="DO458" s="1">
        <v>6072</v>
      </c>
      <c r="DP458" s="1">
        <v>2</v>
      </c>
      <c r="DQ458" s="1">
        <f t="shared" si="209"/>
        <v>6.072</v>
      </c>
      <c r="DR458" s="1">
        <v>110</v>
      </c>
      <c r="DS458" s="25">
        <v>6.4</v>
      </c>
      <c r="DT458" s="1" t="s">
        <v>241</v>
      </c>
      <c r="DU458" s="1">
        <v>1</v>
      </c>
      <c r="DV458" s="1">
        <v>5</v>
      </c>
      <c r="DW458" s="1">
        <v>1</v>
      </c>
      <c r="DX458" s="20">
        <v>7.5</v>
      </c>
      <c r="DY458" s="1">
        <v>86.9</v>
      </c>
      <c r="DZ458" s="30">
        <v>109</v>
      </c>
      <c r="EA458" s="1">
        <v>70</v>
      </c>
      <c r="EB458" s="1">
        <v>11.8</v>
      </c>
      <c r="EC458" s="1">
        <v>93</v>
      </c>
      <c r="ED458" s="1">
        <v>1.03</v>
      </c>
      <c r="EE458" s="1">
        <v>36</v>
      </c>
      <c r="EF458" s="1">
        <v>13.4</v>
      </c>
      <c r="EG458" s="26">
        <f t="shared" si="204"/>
        <v>1.12710479836481</v>
      </c>
      <c r="EH458" s="26">
        <f t="shared" si="205"/>
        <v>0.743889166920773</v>
      </c>
      <c r="EI458" s="1">
        <f t="shared" si="206"/>
        <v>3.06</v>
      </c>
      <c r="EJ458" s="28">
        <f t="shared" si="207"/>
        <v>-2.31611083307923</v>
      </c>
      <c r="EK458" s="22">
        <v>2</v>
      </c>
      <c r="EL458" s="1">
        <v>2</v>
      </c>
      <c r="EM458" s="1">
        <v>353</v>
      </c>
      <c r="EN458" s="1">
        <v>513</v>
      </c>
      <c r="EO458" s="1">
        <v>108</v>
      </c>
      <c r="EP458" s="1">
        <v>39</v>
      </c>
      <c r="EQ458" s="1">
        <v>5551</v>
      </c>
      <c r="ER458" s="25">
        <v>102</v>
      </c>
      <c r="ET458" s="1">
        <v>1</v>
      </c>
      <c r="EU458" s="1">
        <v>4.59</v>
      </c>
      <c r="EV458" s="1">
        <v>71.7</v>
      </c>
      <c r="EW458" s="30">
        <v>98</v>
      </c>
      <c r="EX458" s="1">
        <v>71</v>
      </c>
      <c r="EY458" s="1">
        <v>11.8</v>
      </c>
      <c r="EZ458" s="1">
        <v>93</v>
      </c>
      <c r="FA458" s="1">
        <v>1.03</v>
      </c>
      <c r="FB458" s="1">
        <v>34</v>
      </c>
      <c r="FC458" s="1">
        <v>11.3</v>
      </c>
      <c r="FD458" s="1">
        <v>169</v>
      </c>
      <c r="FE458" s="1">
        <v>79</v>
      </c>
      <c r="FF458" s="1">
        <v>104</v>
      </c>
      <c r="FG458" s="1">
        <v>56</v>
      </c>
      <c r="FH458" s="1">
        <v>4813</v>
      </c>
      <c r="FI458" s="1">
        <v>102</v>
      </c>
      <c r="FK458" s="20">
        <v>37.7</v>
      </c>
      <c r="FL458" s="1">
        <v>36.7</v>
      </c>
      <c r="FN458" s="31">
        <v>1</v>
      </c>
      <c r="FO458" s="32">
        <v>0</v>
      </c>
      <c r="FP458" s="1">
        <v>2</v>
      </c>
      <c r="FQ458" s="1">
        <v>1</v>
      </c>
      <c r="FR458" s="1">
        <v>0</v>
      </c>
      <c r="FS458" s="1">
        <v>0</v>
      </c>
      <c r="FT458" s="1">
        <f t="shared" si="216"/>
        <v>0</v>
      </c>
      <c r="FU458" s="1">
        <v>0</v>
      </c>
      <c r="FV458" s="1">
        <f t="shared" si="217"/>
        <v>0</v>
      </c>
      <c r="FW458" s="1">
        <v>0</v>
      </c>
      <c r="FX458" s="1">
        <v>0</v>
      </c>
      <c r="FY458" s="17">
        <v>0</v>
      </c>
      <c r="FZ458" s="1">
        <v>0</v>
      </c>
      <c r="GB458" s="1">
        <v>0</v>
      </c>
      <c r="GC458" s="1">
        <v>0</v>
      </c>
      <c r="GD458" s="17">
        <v>0</v>
      </c>
      <c r="GE458" s="1">
        <v>0</v>
      </c>
      <c r="GG458" s="1">
        <v>0</v>
      </c>
      <c r="GH458" s="1">
        <v>0</v>
      </c>
      <c r="GI458" s="17">
        <v>0</v>
      </c>
      <c r="GJ458" s="1">
        <v>0</v>
      </c>
      <c r="GK458" s="1">
        <v>0</v>
      </c>
      <c r="GL458" s="1">
        <v>0</v>
      </c>
      <c r="GM458" s="32">
        <v>0</v>
      </c>
      <c r="GN458" s="17">
        <v>0</v>
      </c>
      <c r="GO458" s="17">
        <v>0</v>
      </c>
      <c r="GP458" s="1">
        <v>0</v>
      </c>
      <c r="GQ458" s="1">
        <v>0</v>
      </c>
      <c r="GR458" s="1">
        <v>0</v>
      </c>
      <c r="GS458" s="1">
        <v>0</v>
      </c>
      <c r="GT458" s="32">
        <v>0</v>
      </c>
      <c r="GU458" s="32">
        <v>0</v>
      </c>
      <c r="GV458" s="1">
        <v>0</v>
      </c>
      <c r="GW458" s="1">
        <v>0</v>
      </c>
      <c r="GX458" s="157">
        <v>0</v>
      </c>
      <c r="GY458" s="17">
        <v>0</v>
      </c>
      <c r="GZ458" s="17">
        <v>0</v>
      </c>
      <c r="HA458" s="25">
        <v>0</v>
      </c>
      <c r="HB458" s="1">
        <v>0</v>
      </c>
      <c r="HC458" s="15">
        <v>0</v>
      </c>
      <c r="HD458" s="170">
        <v>0</v>
      </c>
      <c r="HE458" s="17">
        <v>0</v>
      </c>
      <c r="HF458" s="17">
        <v>0</v>
      </c>
      <c r="HG458" s="17">
        <v>0</v>
      </c>
      <c r="HH458" s="17">
        <v>0</v>
      </c>
      <c r="HI458" s="17">
        <v>0</v>
      </c>
      <c r="HL458" s="1">
        <v>0</v>
      </c>
      <c r="HM458" s="1">
        <v>0</v>
      </c>
      <c r="HN458" s="1">
        <v>0</v>
      </c>
      <c r="HO458" s="1">
        <v>0</v>
      </c>
      <c r="HP458" s="1">
        <v>0</v>
      </c>
      <c r="HQ458" s="1">
        <v>0</v>
      </c>
      <c r="HR458" s="32">
        <v>0</v>
      </c>
      <c r="HS458" s="1">
        <v>0</v>
      </c>
      <c r="HT458" s="32">
        <v>0</v>
      </c>
      <c r="HU458" s="32">
        <v>0</v>
      </c>
      <c r="HW458" s="32">
        <v>0</v>
      </c>
      <c r="HX458" s="32">
        <v>0</v>
      </c>
      <c r="HY458" s="1">
        <f t="shared" si="218"/>
        <v>0</v>
      </c>
      <c r="HZ458" s="1">
        <v>0</v>
      </c>
      <c r="IA458" s="1">
        <f t="shared" si="219"/>
        <v>0</v>
      </c>
      <c r="IB458" s="1">
        <v>0</v>
      </c>
      <c r="IC458" s="1">
        <v>0</v>
      </c>
      <c r="ID458" s="23">
        <v>0</v>
      </c>
      <c r="IG458" s="36">
        <v>1</v>
      </c>
      <c r="IH458" s="37" t="s">
        <v>242</v>
      </c>
      <c r="II458" s="179">
        <v>0</v>
      </c>
      <c r="IJ458" s="1" t="s">
        <v>1763</v>
      </c>
      <c r="IK458" s="1" t="s">
        <v>1489</v>
      </c>
      <c r="IL458" s="38" t="s">
        <v>242</v>
      </c>
    </row>
    <row r="459" s="3" customFormat="1" spans="1:274">
      <c r="A459" s="67"/>
      <c r="B459" s="52"/>
      <c r="E459" s="54">
        <v>3</v>
      </c>
      <c r="F459" s="49">
        <v>2</v>
      </c>
      <c r="G459" s="66">
        <v>3</v>
      </c>
      <c r="H459" s="3">
        <v>1</v>
      </c>
      <c r="I459" s="3">
        <v>66</v>
      </c>
      <c r="J459" s="47">
        <v>2</v>
      </c>
      <c r="K459" s="68">
        <f t="shared" si="210"/>
        <v>6.6</v>
      </c>
      <c r="L459" s="49">
        <v>4</v>
      </c>
      <c r="N459" s="3">
        <v>1</v>
      </c>
      <c r="O459" s="3">
        <v>0</v>
      </c>
      <c r="P459" s="3">
        <v>0</v>
      </c>
      <c r="Q459" s="3">
        <v>0</v>
      </c>
      <c r="R459" s="1">
        <v>0</v>
      </c>
      <c r="S459" s="18">
        <v>454</v>
      </c>
      <c r="T459" s="83">
        <v>457</v>
      </c>
      <c r="U459" s="3">
        <v>2</v>
      </c>
      <c r="V459" s="3">
        <v>2</v>
      </c>
      <c r="W459" s="1">
        <v>2</v>
      </c>
      <c r="X459" s="1">
        <v>1</v>
      </c>
      <c r="Z459" s="92">
        <v>43725</v>
      </c>
      <c r="AA459" s="66">
        <v>74</v>
      </c>
      <c r="AB459" s="66" t="s">
        <v>1764</v>
      </c>
      <c r="AC459" s="3">
        <v>23.5</v>
      </c>
      <c r="AD459" s="1">
        <v>2</v>
      </c>
      <c r="AE459" s="95" t="s">
        <v>250</v>
      </c>
      <c r="AF459" s="94"/>
      <c r="AG459" s="94" t="s">
        <v>251</v>
      </c>
      <c r="AH459" s="94">
        <v>2</v>
      </c>
      <c r="AI459" s="21">
        <v>2</v>
      </c>
      <c r="AJ459" s="94">
        <v>1.1</v>
      </c>
      <c r="AK459" s="66">
        <v>1.1</v>
      </c>
      <c r="AL459" s="22">
        <v>1</v>
      </c>
      <c r="AM459" s="3">
        <v>1</v>
      </c>
      <c r="AN459" s="3">
        <v>1</v>
      </c>
      <c r="AO459" s="3">
        <v>0</v>
      </c>
      <c r="AP459" s="3">
        <v>0</v>
      </c>
      <c r="AQ459" s="66">
        <v>1</v>
      </c>
      <c r="AR459" s="1">
        <v>1</v>
      </c>
      <c r="AS459" s="66">
        <v>1</v>
      </c>
      <c r="AT459" s="66" t="s">
        <v>285</v>
      </c>
      <c r="AU459" s="3">
        <v>3</v>
      </c>
      <c r="AV459" s="3">
        <v>2</v>
      </c>
      <c r="AW459" s="3">
        <v>0</v>
      </c>
      <c r="AX459" s="3">
        <v>1</v>
      </c>
      <c r="AY459" s="3">
        <v>1</v>
      </c>
      <c r="AZ459" s="3">
        <v>1</v>
      </c>
      <c r="BA459" s="1">
        <v>1</v>
      </c>
      <c r="BB459" s="66">
        <v>1</v>
      </c>
      <c r="BC459" s="22">
        <v>0</v>
      </c>
      <c r="BD459" s="3">
        <v>1</v>
      </c>
      <c r="BE459" s="3">
        <v>0</v>
      </c>
      <c r="BF459" s="3">
        <v>1</v>
      </c>
      <c r="BG459" s="3">
        <v>1</v>
      </c>
      <c r="BH459" s="17">
        <v>1</v>
      </c>
      <c r="BI459" s="3">
        <v>1</v>
      </c>
      <c r="BJ459" s="66">
        <v>1</v>
      </c>
      <c r="BK459" s="118">
        <v>1</v>
      </c>
      <c r="BL459" s="3">
        <v>0</v>
      </c>
      <c r="BM459" s="3">
        <v>0</v>
      </c>
      <c r="BN459" s="3">
        <v>1</v>
      </c>
      <c r="BO459" s="3">
        <v>0</v>
      </c>
      <c r="BP459" s="1">
        <v>1</v>
      </c>
      <c r="BQ459" s="66">
        <v>1</v>
      </c>
      <c r="BR459" s="3">
        <v>1.56</v>
      </c>
      <c r="BS459" s="1">
        <v>1</v>
      </c>
      <c r="BT459" s="1">
        <v>1</v>
      </c>
      <c r="BU459" s="66">
        <v>1</v>
      </c>
      <c r="BW459" s="3">
        <v>4.74</v>
      </c>
      <c r="BX459" s="1">
        <v>2</v>
      </c>
      <c r="BY459" s="1">
        <v>2</v>
      </c>
      <c r="BZ459" s="3">
        <v>76</v>
      </c>
      <c r="CA459" s="3">
        <v>127</v>
      </c>
      <c r="CB459" s="24">
        <v>2</v>
      </c>
      <c r="CC459" s="3">
        <v>74</v>
      </c>
      <c r="CD459" s="48">
        <f t="shared" si="221"/>
        <v>1.48</v>
      </c>
      <c r="CE459" s="48">
        <v>2</v>
      </c>
      <c r="CF459" s="129">
        <v>0</v>
      </c>
      <c r="CG459" s="3">
        <v>0</v>
      </c>
      <c r="CH459" s="3">
        <v>0</v>
      </c>
      <c r="CI459" s="3">
        <v>0</v>
      </c>
      <c r="CJ459" s="3">
        <v>0</v>
      </c>
      <c r="CK459" s="3">
        <v>74</v>
      </c>
      <c r="CL459" s="1">
        <f t="shared" si="200"/>
        <v>1.48</v>
      </c>
      <c r="CM459" s="3">
        <v>12.7</v>
      </c>
      <c r="CN459" s="17">
        <v>1</v>
      </c>
      <c r="CO459" s="3">
        <v>72.8</v>
      </c>
      <c r="CP459" s="17">
        <v>4</v>
      </c>
      <c r="CQ459" s="1">
        <f t="shared" si="220"/>
        <v>7.28</v>
      </c>
      <c r="CR459" s="3">
        <v>1.11</v>
      </c>
      <c r="CS459" s="1">
        <f t="shared" si="222"/>
        <v>11.1</v>
      </c>
      <c r="CT459" s="107">
        <v>1</v>
      </c>
      <c r="CU459" s="3">
        <v>40</v>
      </c>
      <c r="CV459" s="107">
        <v>2</v>
      </c>
      <c r="CW459" s="3">
        <v>16.2</v>
      </c>
      <c r="CX459" s="26">
        <f t="shared" si="211"/>
        <v>1.20951501454263</v>
      </c>
      <c r="CY459" s="27">
        <f t="shared" si="212"/>
        <v>0.798279909598136</v>
      </c>
      <c r="CZ459" s="26">
        <f t="shared" si="213"/>
        <v>3.4</v>
      </c>
      <c r="DA459" s="28">
        <f t="shared" si="214"/>
        <v>-2.60172009040186</v>
      </c>
      <c r="DB459" s="107">
        <v>1</v>
      </c>
      <c r="DC459" s="1">
        <v>1</v>
      </c>
      <c r="DD459" s="66">
        <v>2</v>
      </c>
      <c r="DE459" s="29">
        <f t="shared" si="203"/>
        <v>1</v>
      </c>
      <c r="DF459" s="141">
        <v>1</v>
      </c>
      <c r="DG459" s="3">
        <v>17</v>
      </c>
      <c r="DH459" s="1">
        <f t="shared" si="223"/>
        <v>1.7</v>
      </c>
      <c r="DI459" s="3">
        <v>20</v>
      </c>
      <c r="DJ459" s="1">
        <f t="shared" si="215"/>
        <v>2</v>
      </c>
      <c r="DK459" s="17">
        <v>1</v>
      </c>
      <c r="DL459" s="3">
        <v>110</v>
      </c>
      <c r="DM459" s="3">
        <v>43</v>
      </c>
      <c r="DN459" s="1">
        <f t="shared" si="208"/>
        <v>4.3</v>
      </c>
      <c r="DO459" s="3">
        <v>6128</v>
      </c>
      <c r="DP459" s="1">
        <v>2</v>
      </c>
      <c r="DQ459" s="1">
        <f t="shared" si="209"/>
        <v>6.128</v>
      </c>
      <c r="DR459" s="3">
        <v>140</v>
      </c>
      <c r="DS459" s="129">
        <v>8.3</v>
      </c>
      <c r="DT459" s="3" t="s">
        <v>260</v>
      </c>
      <c r="DU459" s="3">
        <v>1</v>
      </c>
      <c r="DV459" s="3">
        <v>6</v>
      </c>
      <c r="DW459" s="1">
        <v>1</v>
      </c>
      <c r="DX459" s="95">
        <v>4.56</v>
      </c>
      <c r="DY459" s="3">
        <v>80</v>
      </c>
      <c r="DZ459" s="3">
        <v>120</v>
      </c>
      <c r="EA459" s="3">
        <v>63</v>
      </c>
      <c r="EB459" s="3">
        <v>12.2</v>
      </c>
      <c r="EC459" s="3">
        <v>84.9</v>
      </c>
      <c r="ED459" s="3">
        <v>1.06</v>
      </c>
      <c r="EE459" s="3">
        <v>35</v>
      </c>
      <c r="EF459" s="3">
        <v>17.2</v>
      </c>
      <c r="EG459" s="26">
        <f t="shared" si="204"/>
        <v>1.23552844690755</v>
      </c>
      <c r="EH459" s="26">
        <f t="shared" si="205"/>
        <v>0.815448774958982</v>
      </c>
      <c r="EI459" s="1">
        <f t="shared" si="206"/>
        <v>2.975</v>
      </c>
      <c r="EJ459" s="28">
        <f t="shared" si="207"/>
        <v>-2.15955122504102</v>
      </c>
      <c r="EK459" s="22">
        <v>2</v>
      </c>
      <c r="EL459" s="1">
        <v>2</v>
      </c>
      <c r="EM459" s="3">
        <v>58</v>
      </c>
      <c r="EN459" s="3">
        <v>100</v>
      </c>
      <c r="EO459" s="3">
        <v>102</v>
      </c>
      <c r="EP459" s="3">
        <v>39</v>
      </c>
      <c r="EQ459" s="3">
        <v>6397</v>
      </c>
      <c r="ER459" s="129">
        <v>103</v>
      </c>
      <c r="ES459" s="118"/>
      <c r="ET459" s="3">
        <v>1</v>
      </c>
      <c r="EU459" s="3">
        <v>3.55</v>
      </c>
      <c r="EV459" s="3">
        <v>72.9</v>
      </c>
      <c r="EW459" s="3">
        <v>108</v>
      </c>
      <c r="EX459" s="3">
        <v>76</v>
      </c>
      <c r="EY459" s="3">
        <v>12.9</v>
      </c>
      <c r="EZ459" s="3">
        <v>70.6</v>
      </c>
      <c r="FA459" s="3">
        <v>1.13</v>
      </c>
      <c r="FB459" s="3">
        <v>34</v>
      </c>
      <c r="FC459" s="3">
        <v>12.2</v>
      </c>
      <c r="FD459" s="3">
        <v>34</v>
      </c>
      <c r="FE459" s="3">
        <v>28</v>
      </c>
      <c r="FF459" s="3">
        <v>106</v>
      </c>
      <c r="FG459" s="3">
        <v>46</v>
      </c>
      <c r="FH459" s="3">
        <v>5143</v>
      </c>
      <c r="FI459" s="3">
        <v>107</v>
      </c>
      <c r="FK459" s="95">
        <v>37.8</v>
      </c>
      <c r="FL459" s="3">
        <v>36.5</v>
      </c>
      <c r="FM459" s="1"/>
      <c r="FN459" s="31">
        <v>1</v>
      </c>
      <c r="FO459" s="32">
        <v>0</v>
      </c>
      <c r="FP459" s="3">
        <v>2</v>
      </c>
      <c r="FQ459" s="1">
        <v>1</v>
      </c>
      <c r="FR459" s="3">
        <v>0</v>
      </c>
      <c r="FS459" s="1">
        <v>0</v>
      </c>
      <c r="FT459" s="1">
        <f t="shared" si="216"/>
        <v>0</v>
      </c>
      <c r="FU459" s="66">
        <v>0</v>
      </c>
      <c r="FV459" s="1">
        <f t="shared" si="217"/>
        <v>0</v>
      </c>
      <c r="FW459" s="1">
        <v>0</v>
      </c>
      <c r="FX459" s="1">
        <v>0</v>
      </c>
      <c r="FY459" s="17">
        <v>0</v>
      </c>
      <c r="FZ459" s="1">
        <v>0</v>
      </c>
      <c r="GA459" s="17"/>
      <c r="GB459" s="1">
        <v>0</v>
      </c>
      <c r="GC459" s="17">
        <v>0</v>
      </c>
      <c r="GD459" s="17">
        <v>0</v>
      </c>
      <c r="GE459" s="1">
        <v>0</v>
      </c>
      <c r="GF459" s="17"/>
      <c r="GG459" s="1">
        <v>0</v>
      </c>
      <c r="GH459" s="17">
        <v>0</v>
      </c>
      <c r="GI459" s="17">
        <v>0</v>
      </c>
      <c r="GJ459" s="1">
        <v>0</v>
      </c>
      <c r="GK459" s="3">
        <v>0</v>
      </c>
      <c r="GL459" s="3">
        <v>0</v>
      </c>
      <c r="GM459" s="32">
        <v>0</v>
      </c>
      <c r="GN459" s="17">
        <v>0</v>
      </c>
      <c r="GO459" s="66">
        <v>0</v>
      </c>
      <c r="GP459" s="1">
        <v>0</v>
      </c>
      <c r="GQ459" s="1">
        <v>0</v>
      </c>
      <c r="GR459" s="66">
        <v>0</v>
      </c>
      <c r="GS459" s="1">
        <v>0</v>
      </c>
      <c r="GT459" s="32">
        <v>0</v>
      </c>
      <c r="GU459" s="32">
        <v>0</v>
      </c>
      <c r="GV459" s="3">
        <v>0</v>
      </c>
      <c r="GW459" s="3">
        <v>0</v>
      </c>
      <c r="GX459" s="157">
        <v>0</v>
      </c>
      <c r="GY459" s="66">
        <v>0</v>
      </c>
      <c r="GZ459" s="17">
        <v>0</v>
      </c>
      <c r="HA459" s="129">
        <v>0</v>
      </c>
      <c r="HB459" s="3">
        <v>0</v>
      </c>
      <c r="HC459" s="3">
        <v>0</v>
      </c>
      <c r="HD459" s="170">
        <v>0</v>
      </c>
      <c r="HE459" s="17">
        <v>0</v>
      </c>
      <c r="HF459" s="17">
        <v>0</v>
      </c>
      <c r="HG459" s="17">
        <v>0</v>
      </c>
      <c r="HH459" s="17">
        <v>0</v>
      </c>
      <c r="HI459" s="17">
        <v>0</v>
      </c>
      <c r="HL459" s="3">
        <v>0</v>
      </c>
      <c r="HM459" s="3">
        <v>0</v>
      </c>
      <c r="HN459" s="3">
        <v>0</v>
      </c>
      <c r="HO459" s="3">
        <v>0</v>
      </c>
      <c r="HP459" s="3">
        <v>0</v>
      </c>
      <c r="HQ459" s="3">
        <v>0</v>
      </c>
      <c r="HR459" s="32">
        <v>0</v>
      </c>
      <c r="HS459" s="1">
        <v>0</v>
      </c>
      <c r="HT459" s="32">
        <v>0</v>
      </c>
      <c r="HU459" s="32">
        <v>0</v>
      </c>
      <c r="HV459" s="1"/>
      <c r="HW459" s="32">
        <v>0</v>
      </c>
      <c r="HX459" s="32">
        <v>0</v>
      </c>
      <c r="HY459" s="1">
        <f t="shared" si="218"/>
        <v>0</v>
      </c>
      <c r="HZ459" s="1">
        <v>0</v>
      </c>
      <c r="IA459" s="1">
        <f t="shared" si="219"/>
        <v>0</v>
      </c>
      <c r="IB459" s="1">
        <v>0</v>
      </c>
      <c r="IC459" s="3">
        <v>0</v>
      </c>
      <c r="ID459" s="118">
        <v>0</v>
      </c>
      <c r="IE459" s="118"/>
      <c r="IF459" s="118"/>
      <c r="IG459" s="115">
        <v>1</v>
      </c>
      <c r="IH459" s="118" t="s">
        <v>242</v>
      </c>
      <c r="II459" s="179">
        <v>0</v>
      </c>
      <c r="IJ459" s="3" t="s">
        <v>248</v>
      </c>
      <c r="JE459" s="118"/>
      <c r="JN459" s="118"/>
    </row>
    <row r="460" ht="135" spans="1:246">
      <c r="A460" s="46"/>
      <c r="B460" s="238">
        <v>3000911921</v>
      </c>
      <c r="C460" s="8" t="s">
        <v>1765</v>
      </c>
      <c r="E460" s="49">
        <v>3</v>
      </c>
      <c r="F460" s="49">
        <v>2</v>
      </c>
      <c r="G460" s="17">
        <v>3</v>
      </c>
      <c r="H460" s="1">
        <v>1</v>
      </c>
      <c r="I460" s="15">
        <v>55</v>
      </c>
      <c r="J460" s="47">
        <v>1</v>
      </c>
      <c r="K460" s="68">
        <f t="shared" si="210"/>
        <v>5.5</v>
      </c>
      <c r="L460" s="49">
        <v>3</v>
      </c>
      <c r="M460" s="1" t="s">
        <v>1766</v>
      </c>
      <c r="N460" s="1">
        <v>0</v>
      </c>
      <c r="O460" s="1">
        <v>1</v>
      </c>
      <c r="P460" s="1">
        <v>0</v>
      </c>
      <c r="Q460" s="1">
        <v>0</v>
      </c>
      <c r="R460" s="1">
        <v>0</v>
      </c>
      <c r="S460" s="18">
        <v>455</v>
      </c>
      <c r="T460" s="83">
        <v>458</v>
      </c>
      <c r="U460" s="1">
        <v>1</v>
      </c>
      <c r="V460" s="1">
        <v>1</v>
      </c>
      <c r="W460" s="1">
        <v>1</v>
      </c>
      <c r="X460" s="1">
        <v>1</v>
      </c>
      <c r="Z460" s="88">
        <v>42787</v>
      </c>
      <c r="AA460" s="17">
        <v>124</v>
      </c>
      <c r="AB460" s="17" t="s">
        <v>1767</v>
      </c>
      <c r="AC460" s="1">
        <v>25.23</v>
      </c>
      <c r="AD460" s="1">
        <v>2</v>
      </c>
      <c r="AE460" s="20" t="s">
        <v>903</v>
      </c>
      <c r="AG460" s="16" t="s">
        <v>235</v>
      </c>
      <c r="AH460" s="16">
        <v>1</v>
      </c>
      <c r="AI460" s="21">
        <v>1</v>
      </c>
      <c r="AJ460" s="16">
        <v>4.9</v>
      </c>
      <c r="AK460" s="17">
        <v>4.9</v>
      </c>
      <c r="AL460" s="107">
        <v>2</v>
      </c>
      <c r="AM460" s="1">
        <v>2</v>
      </c>
      <c r="AN460" s="1">
        <v>2</v>
      </c>
      <c r="AO460" s="1">
        <v>0</v>
      </c>
      <c r="AP460" s="1">
        <v>0</v>
      </c>
      <c r="AQ460" s="17">
        <v>3</v>
      </c>
      <c r="AR460" s="1">
        <v>2</v>
      </c>
      <c r="AS460" s="3">
        <v>2</v>
      </c>
      <c r="AT460" s="17" t="s">
        <v>259</v>
      </c>
      <c r="AU460" s="3">
        <v>2</v>
      </c>
      <c r="AV460" s="17">
        <v>1</v>
      </c>
      <c r="AW460" s="1">
        <v>0</v>
      </c>
      <c r="AX460" s="1">
        <v>1</v>
      </c>
      <c r="AY460" s="66">
        <v>1</v>
      </c>
      <c r="AZ460" s="3">
        <v>0.5</v>
      </c>
      <c r="BA460" s="1">
        <v>0.5</v>
      </c>
      <c r="BB460" s="22">
        <v>1</v>
      </c>
      <c r="BC460" s="22">
        <v>0</v>
      </c>
      <c r="BD460" s="22">
        <v>0</v>
      </c>
      <c r="BE460" s="22">
        <v>0</v>
      </c>
      <c r="BF460" s="1">
        <v>0</v>
      </c>
      <c r="BG460" s="1">
        <v>1</v>
      </c>
      <c r="BH460" s="17">
        <v>1</v>
      </c>
      <c r="BI460" s="1">
        <v>0</v>
      </c>
      <c r="BJ460" s="17">
        <v>0</v>
      </c>
      <c r="BK460" s="23">
        <v>3</v>
      </c>
      <c r="BL460" s="1">
        <v>0</v>
      </c>
      <c r="BM460" s="1">
        <v>0</v>
      </c>
      <c r="BN460" s="1">
        <v>1</v>
      </c>
      <c r="BO460" s="1">
        <v>0</v>
      </c>
      <c r="BP460" s="1">
        <v>1</v>
      </c>
      <c r="BQ460" s="1">
        <v>1</v>
      </c>
      <c r="BR460" s="1">
        <v>2.51</v>
      </c>
      <c r="BS460" s="1">
        <v>1</v>
      </c>
      <c r="BT460" s="1">
        <v>1</v>
      </c>
      <c r="BU460" s="1">
        <v>1</v>
      </c>
      <c r="BW460" s="1">
        <v>4.74</v>
      </c>
      <c r="BX460" s="1">
        <v>2</v>
      </c>
      <c r="BY460" s="1">
        <v>2</v>
      </c>
      <c r="BZ460" s="1">
        <v>75.8</v>
      </c>
      <c r="CA460" s="1">
        <v>138</v>
      </c>
      <c r="CB460" s="24">
        <v>2</v>
      </c>
      <c r="CC460" s="24">
        <v>124</v>
      </c>
      <c r="CD460" s="48">
        <f t="shared" si="221"/>
        <v>2.48</v>
      </c>
      <c r="CE460" s="48">
        <v>3</v>
      </c>
      <c r="CF460" s="25">
        <v>0</v>
      </c>
      <c r="CG460" s="17">
        <v>0</v>
      </c>
      <c r="CH460" s="17">
        <v>0</v>
      </c>
      <c r="CI460" s="17">
        <v>0</v>
      </c>
      <c r="CJ460" s="17">
        <v>0</v>
      </c>
      <c r="CK460" s="17">
        <v>124</v>
      </c>
      <c r="CL460" s="1">
        <f t="shared" si="200"/>
        <v>2.48</v>
      </c>
      <c r="CM460" s="22">
        <v>12.4</v>
      </c>
      <c r="CN460" s="17">
        <v>1</v>
      </c>
      <c r="CO460" s="1">
        <v>82.2</v>
      </c>
      <c r="CP460" s="17">
        <v>5</v>
      </c>
      <c r="CQ460" s="1">
        <f t="shared" si="220"/>
        <v>8.22</v>
      </c>
      <c r="CR460" s="1">
        <v>1.08</v>
      </c>
      <c r="CS460" s="1">
        <f t="shared" si="222"/>
        <v>10.8</v>
      </c>
      <c r="CT460" s="107">
        <v>1</v>
      </c>
      <c r="CU460" s="22">
        <v>42</v>
      </c>
      <c r="CV460" s="107">
        <v>2</v>
      </c>
      <c r="CW460" s="22">
        <v>12.2</v>
      </c>
      <c r="CX460" s="26">
        <f t="shared" si="211"/>
        <v>1.08635983067475</v>
      </c>
      <c r="CY460" s="27">
        <f t="shared" si="212"/>
        <v>0.716997488245334</v>
      </c>
      <c r="CZ460" s="26">
        <f t="shared" si="213"/>
        <v>3.57</v>
      </c>
      <c r="DA460" s="28">
        <f t="shared" si="214"/>
        <v>-2.85300251175467</v>
      </c>
      <c r="DB460" s="107">
        <v>1</v>
      </c>
      <c r="DC460" s="1">
        <v>1</v>
      </c>
      <c r="DD460" s="17">
        <v>2</v>
      </c>
      <c r="DE460" s="29">
        <f t="shared" si="203"/>
        <v>1</v>
      </c>
      <c r="DF460" s="141">
        <v>1</v>
      </c>
      <c r="DG460" s="1">
        <v>23</v>
      </c>
      <c r="DH460" s="1">
        <f t="shared" si="223"/>
        <v>2.3</v>
      </c>
      <c r="DI460" s="1">
        <v>28</v>
      </c>
      <c r="DJ460" s="1">
        <f t="shared" si="215"/>
        <v>2.8</v>
      </c>
      <c r="DK460" s="17">
        <v>2</v>
      </c>
      <c r="DL460" s="1">
        <v>122</v>
      </c>
      <c r="DM460" s="1">
        <v>47</v>
      </c>
      <c r="DN460" s="1">
        <f t="shared" si="208"/>
        <v>4.7</v>
      </c>
      <c r="DO460" s="1">
        <v>7450</v>
      </c>
      <c r="DP460" s="1">
        <v>2</v>
      </c>
      <c r="DQ460" s="1">
        <f t="shared" si="209"/>
        <v>7.45</v>
      </c>
      <c r="DR460" s="1">
        <v>71</v>
      </c>
      <c r="DS460" s="25">
        <v>4.4</v>
      </c>
      <c r="DT460" s="1" t="s">
        <v>241</v>
      </c>
      <c r="DU460" s="1">
        <v>1</v>
      </c>
      <c r="DV460" s="1">
        <v>5</v>
      </c>
      <c r="DW460" s="1">
        <v>1</v>
      </c>
      <c r="DX460" s="20">
        <v>68.1</v>
      </c>
      <c r="DY460" s="1">
        <v>86.1</v>
      </c>
      <c r="DZ460" s="30">
        <v>107</v>
      </c>
      <c r="EA460" s="1">
        <v>102</v>
      </c>
      <c r="EB460" s="1">
        <v>13</v>
      </c>
      <c r="EC460" s="1">
        <v>73.6</v>
      </c>
      <c r="ED460" s="1">
        <v>1.13</v>
      </c>
      <c r="EE460" s="1">
        <v>35</v>
      </c>
      <c r="EF460" s="1">
        <v>21.3</v>
      </c>
      <c r="EG460" s="26">
        <f t="shared" si="204"/>
        <v>1.32837960343874</v>
      </c>
      <c r="EH460" s="26">
        <f t="shared" si="205"/>
        <v>0.876730538269567</v>
      </c>
      <c r="EI460" s="1">
        <f t="shared" si="206"/>
        <v>2.975</v>
      </c>
      <c r="EJ460" s="28">
        <f t="shared" si="207"/>
        <v>-2.09826946173043</v>
      </c>
      <c r="EK460" s="22">
        <v>2</v>
      </c>
      <c r="EL460" s="1">
        <v>2</v>
      </c>
      <c r="EM460" s="1">
        <v>249</v>
      </c>
      <c r="EN460" s="1">
        <v>386</v>
      </c>
      <c r="EO460" s="1">
        <v>105</v>
      </c>
      <c r="EP460" s="1">
        <v>41</v>
      </c>
      <c r="EQ460" s="1">
        <v>6090</v>
      </c>
      <c r="ER460" s="25">
        <v>79</v>
      </c>
      <c r="ET460" s="1">
        <v>1</v>
      </c>
      <c r="EU460" s="1">
        <v>3.62</v>
      </c>
      <c r="EV460" s="1">
        <v>76.5</v>
      </c>
      <c r="EW460" s="30">
        <v>74</v>
      </c>
      <c r="EX460" s="1">
        <v>59</v>
      </c>
      <c r="EY460" s="1">
        <v>13.2</v>
      </c>
      <c r="EZ460" s="1">
        <v>71.3</v>
      </c>
      <c r="FA460" s="1">
        <v>1.15</v>
      </c>
      <c r="FB460" s="1">
        <v>33</v>
      </c>
      <c r="FC460" s="1">
        <v>15.7</v>
      </c>
      <c r="FD460" s="1">
        <v>204</v>
      </c>
      <c r="FE460" s="1">
        <v>111</v>
      </c>
      <c r="FF460" s="1">
        <v>104</v>
      </c>
      <c r="FG460" s="1">
        <v>54</v>
      </c>
      <c r="FH460" s="1">
        <v>4580</v>
      </c>
      <c r="FI460" s="1">
        <v>63</v>
      </c>
      <c r="FK460" s="20">
        <v>38.6</v>
      </c>
      <c r="FL460" s="1">
        <v>37.2</v>
      </c>
      <c r="FM460" s="17"/>
      <c r="FN460" s="31">
        <v>1</v>
      </c>
      <c r="FO460" s="157">
        <v>1</v>
      </c>
      <c r="FP460" s="1">
        <v>0</v>
      </c>
      <c r="FQ460" s="1">
        <v>0</v>
      </c>
      <c r="FS460" s="1">
        <v>0</v>
      </c>
      <c r="FT460" s="1">
        <f t="shared" si="216"/>
        <v>0</v>
      </c>
      <c r="FU460" s="1">
        <v>0</v>
      </c>
      <c r="FV460" s="1">
        <f t="shared" si="217"/>
        <v>0</v>
      </c>
      <c r="FW460" s="1">
        <v>0</v>
      </c>
      <c r="FX460" s="1">
        <v>0</v>
      </c>
      <c r="FY460" s="17">
        <v>0</v>
      </c>
      <c r="GB460" s="1">
        <v>0</v>
      </c>
      <c r="GC460" s="1">
        <v>1</v>
      </c>
      <c r="GD460" s="17">
        <v>0</v>
      </c>
      <c r="GG460" s="1">
        <v>0</v>
      </c>
      <c r="GH460" s="1">
        <v>1</v>
      </c>
      <c r="GI460" s="17">
        <v>0</v>
      </c>
      <c r="GJ460" s="1">
        <v>0</v>
      </c>
      <c r="GK460" s="1">
        <v>1</v>
      </c>
      <c r="GL460" s="1">
        <v>1</v>
      </c>
      <c r="GM460" s="32">
        <v>0</v>
      </c>
      <c r="GN460" s="17">
        <v>0</v>
      </c>
      <c r="GO460" s="17">
        <v>0</v>
      </c>
      <c r="GP460" s="1">
        <v>0</v>
      </c>
      <c r="GQ460" s="1">
        <v>0</v>
      </c>
      <c r="GR460" s="1">
        <v>0</v>
      </c>
      <c r="GS460" s="1">
        <v>0</v>
      </c>
      <c r="GT460" s="32">
        <v>0</v>
      </c>
      <c r="GU460" s="32">
        <v>0</v>
      </c>
      <c r="GV460" s="1">
        <v>1</v>
      </c>
      <c r="GW460" s="1">
        <v>1</v>
      </c>
      <c r="GX460" s="157">
        <v>0</v>
      </c>
      <c r="GY460" s="17">
        <v>0</v>
      </c>
      <c r="GZ460" s="17">
        <v>0</v>
      </c>
      <c r="HA460" s="25" t="s">
        <v>1768</v>
      </c>
      <c r="HB460" s="1">
        <v>0</v>
      </c>
      <c r="HC460" s="15">
        <v>1</v>
      </c>
      <c r="HD460" s="170">
        <v>0</v>
      </c>
      <c r="HE460" s="17">
        <v>0</v>
      </c>
      <c r="HF460" s="17">
        <v>0</v>
      </c>
      <c r="HG460" s="17">
        <v>0</v>
      </c>
      <c r="HH460" s="17">
        <v>0</v>
      </c>
      <c r="HI460" s="17">
        <v>0</v>
      </c>
      <c r="HL460" s="1">
        <v>0</v>
      </c>
      <c r="HM460" s="1">
        <v>0</v>
      </c>
      <c r="HN460" s="1">
        <v>0</v>
      </c>
      <c r="HO460" s="1">
        <v>0</v>
      </c>
      <c r="HP460" s="1">
        <v>0</v>
      </c>
      <c r="HQ460" s="1">
        <v>0</v>
      </c>
      <c r="HR460" s="32">
        <v>0</v>
      </c>
      <c r="HS460" s="1">
        <v>0</v>
      </c>
      <c r="HT460" s="32">
        <v>0</v>
      </c>
      <c r="HU460" s="32">
        <v>0</v>
      </c>
      <c r="HW460" s="32">
        <v>0</v>
      </c>
      <c r="HX460" s="32">
        <v>0</v>
      </c>
      <c r="HY460" s="1">
        <f t="shared" si="218"/>
        <v>0</v>
      </c>
      <c r="HZ460" s="1">
        <v>0</v>
      </c>
      <c r="IA460" s="1">
        <f t="shared" si="219"/>
        <v>0</v>
      </c>
      <c r="IB460" s="1">
        <v>0</v>
      </c>
      <c r="IC460" s="1">
        <v>0</v>
      </c>
      <c r="ID460" s="23">
        <v>0</v>
      </c>
      <c r="IG460" s="36">
        <v>2</v>
      </c>
      <c r="IH460" s="37" t="s">
        <v>242</v>
      </c>
      <c r="II460" s="179">
        <v>0</v>
      </c>
      <c r="IJ460" s="1" t="s">
        <v>1769</v>
      </c>
      <c r="IK460" s="1" t="s">
        <v>439</v>
      </c>
      <c r="IL460" s="38" t="s">
        <v>242</v>
      </c>
    </row>
    <row r="461" s="3" customFormat="1" spans="1:274">
      <c r="A461" s="67"/>
      <c r="B461" s="52"/>
      <c r="E461" s="54">
        <v>3</v>
      </c>
      <c r="F461" s="49">
        <v>2</v>
      </c>
      <c r="G461" s="66">
        <v>3</v>
      </c>
      <c r="H461" s="3">
        <v>1</v>
      </c>
      <c r="I461" s="3">
        <v>56</v>
      </c>
      <c r="J461" s="47">
        <v>1</v>
      </c>
      <c r="K461" s="68">
        <f t="shared" si="210"/>
        <v>5.6</v>
      </c>
      <c r="L461" s="49">
        <v>3</v>
      </c>
      <c r="N461" s="3">
        <v>0</v>
      </c>
      <c r="O461" s="3">
        <v>1</v>
      </c>
      <c r="P461" s="3">
        <v>0</v>
      </c>
      <c r="Q461" s="3">
        <v>0</v>
      </c>
      <c r="R461" s="1">
        <v>0</v>
      </c>
      <c r="S461" s="18">
        <v>456</v>
      </c>
      <c r="T461" s="83">
        <v>459</v>
      </c>
      <c r="U461" s="3">
        <v>2</v>
      </c>
      <c r="V461" s="3">
        <v>2</v>
      </c>
      <c r="W461" s="1">
        <v>2</v>
      </c>
      <c r="X461" s="1">
        <v>1</v>
      </c>
      <c r="Z461" s="92">
        <v>43083</v>
      </c>
      <c r="AA461" s="66">
        <v>112</v>
      </c>
      <c r="AB461" s="66">
        <v>0</v>
      </c>
      <c r="AC461" s="3">
        <v>25.23</v>
      </c>
      <c r="AD461" s="1">
        <v>2</v>
      </c>
      <c r="AE461" s="95" t="s">
        <v>714</v>
      </c>
      <c r="AF461" s="94"/>
      <c r="AG461" s="94" t="s">
        <v>235</v>
      </c>
      <c r="AH461" s="94">
        <v>1</v>
      </c>
      <c r="AI461" s="21">
        <v>1</v>
      </c>
      <c r="AJ461" s="94">
        <v>2.6</v>
      </c>
      <c r="AK461" s="66">
        <v>2.6</v>
      </c>
      <c r="AL461" s="107">
        <v>2</v>
      </c>
      <c r="AM461" s="3">
        <v>2</v>
      </c>
      <c r="AN461" s="3">
        <v>2</v>
      </c>
      <c r="AO461" s="3">
        <v>0</v>
      </c>
      <c r="AP461" s="3">
        <v>0</v>
      </c>
      <c r="AQ461" s="66">
        <v>2</v>
      </c>
      <c r="AR461" s="1">
        <v>1</v>
      </c>
      <c r="AS461" s="66">
        <v>1</v>
      </c>
      <c r="AT461" s="66" t="s">
        <v>246</v>
      </c>
      <c r="AU461" s="17">
        <v>1</v>
      </c>
      <c r="AV461" s="17">
        <v>1</v>
      </c>
      <c r="AW461" s="3">
        <v>0</v>
      </c>
      <c r="AX461" s="3">
        <v>1</v>
      </c>
      <c r="AY461" s="3">
        <v>1</v>
      </c>
      <c r="AZ461" s="3">
        <v>0.5</v>
      </c>
      <c r="BA461" s="1">
        <v>0.5</v>
      </c>
      <c r="BB461" s="22">
        <v>1</v>
      </c>
      <c r="BC461" s="22">
        <v>0</v>
      </c>
      <c r="BD461" s="3">
        <v>1</v>
      </c>
      <c r="BE461" s="3">
        <v>0</v>
      </c>
      <c r="BF461" s="3">
        <v>0</v>
      </c>
      <c r="BG461" s="3">
        <v>1</v>
      </c>
      <c r="BH461" s="17">
        <v>1</v>
      </c>
      <c r="BI461" s="3">
        <v>0</v>
      </c>
      <c r="BJ461" s="66">
        <v>0</v>
      </c>
      <c r="BK461" s="118">
        <v>2</v>
      </c>
      <c r="BL461" s="3">
        <v>0</v>
      </c>
      <c r="BM461" s="3">
        <v>0</v>
      </c>
      <c r="BN461" s="3">
        <v>1</v>
      </c>
      <c r="BO461" s="3">
        <v>0</v>
      </c>
      <c r="BP461" s="1">
        <v>1</v>
      </c>
      <c r="BQ461" s="66">
        <v>1</v>
      </c>
      <c r="BR461" s="3">
        <v>94.71</v>
      </c>
      <c r="BS461" s="1">
        <v>2</v>
      </c>
      <c r="BT461" s="1">
        <v>3</v>
      </c>
      <c r="BU461" s="1">
        <v>4</v>
      </c>
      <c r="BV461" s="3">
        <v>7.725</v>
      </c>
      <c r="BW461" s="3">
        <v>4.55</v>
      </c>
      <c r="BX461" s="1">
        <v>2</v>
      </c>
      <c r="BY461" s="1">
        <v>2</v>
      </c>
      <c r="BZ461" s="3">
        <v>63.5</v>
      </c>
      <c r="CA461" s="3">
        <v>128</v>
      </c>
      <c r="CB461" s="24">
        <v>2</v>
      </c>
      <c r="CC461" s="3">
        <v>112</v>
      </c>
      <c r="CD461" s="48">
        <f t="shared" si="221"/>
        <v>2.24</v>
      </c>
      <c r="CE461" s="48">
        <v>3</v>
      </c>
      <c r="CF461" s="129">
        <v>0</v>
      </c>
      <c r="CG461" s="3">
        <v>0</v>
      </c>
      <c r="CH461" s="3">
        <v>0</v>
      </c>
      <c r="CI461" s="3">
        <v>0</v>
      </c>
      <c r="CJ461" s="3">
        <v>0</v>
      </c>
      <c r="CK461" s="3">
        <v>112</v>
      </c>
      <c r="CL461" s="1">
        <f t="shared" si="200"/>
        <v>2.24</v>
      </c>
      <c r="CM461" s="3">
        <v>11.8</v>
      </c>
      <c r="CN461" s="17">
        <v>1</v>
      </c>
      <c r="CO461" s="3">
        <v>85.5</v>
      </c>
      <c r="CP461" s="17">
        <v>5</v>
      </c>
      <c r="CQ461" s="1">
        <f t="shared" si="220"/>
        <v>8.55</v>
      </c>
      <c r="CR461" s="3">
        <v>1.03</v>
      </c>
      <c r="CS461" s="1">
        <f t="shared" si="222"/>
        <v>10.3</v>
      </c>
      <c r="CT461" s="107">
        <v>1</v>
      </c>
      <c r="CU461" s="3">
        <v>37</v>
      </c>
      <c r="CV461" s="107">
        <v>2</v>
      </c>
      <c r="CW461" s="3">
        <v>7.7</v>
      </c>
      <c r="CX461" s="26">
        <f t="shared" si="211"/>
        <v>0.886490725172482</v>
      </c>
      <c r="CY461" s="27">
        <f t="shared" si="212"/>
        <v>0.585083878613838</v>
      </c>
      <c r="CZ461" s="26">
        <f t="shared" si="213"/>
        <v>3.145</v>
      </c>
      <c r="DA461" s="28">
        <f t="shared" si="214"/>
        <v>-2.55991612138616</v>
      </c>
      <c r="DB461" s="22">
        <v>2</v>
      </c>
      <c r="DC461" s="1">
        <v>1</v>
      </c>
      <c r="DD461" s="66">
        <v>2</v>
      </c>
      <c r="DE461" s="29">
        <f t="shared" si="203"/>
        <v>0</v>
      </c>
      <c r="DF461" s="29">
        <v>0</v>
      </c>
      <c r="DG461" s="3">
        <v>18</v>
      </c>
      <c r="DH461" s="1">
        <f t="shared" si="223"/>
        <v>1.8</v>
      </c>
      <c r="DI461" s="3">
        <v>23</v>
      </c>
      <c r="DJ461" s="1">
        <f t="shared" si="215"/>
        <v>2.3</v>
      </c>
      <c r="DK461" s="17">
        <v>2</v>
      </c>
      <c r="DL461" s="3">
        <v>145</v>
      </c>
      <c r="DM461" s="3">
        <v>43</v>
      </c>
      <c r="DN461" s="1">
        <f t="shared" si="208"/>
        <v>4.3</v>
      </c>
      <c r="DO461" s="3">
        <v>6795</v>
      </c>
      <c r="DP461" s="1">
        <v>2</v>
      </c>
      <c r="DQ461" s="1">
        <f t="shared" si="209"/>
        <v>6.795</v>
      </c>
      <c r="DR461" s="3">
        <v>65</v>
      </c>
      <c r="DS461" s="129">
        <v>4.8</v>
      </c>
      <c r="DT461" s="3" t="s">
        <v>260</v>
      </c>
      <c r="DU461" s="3">
        <v>1</v>
      </c>
      <c r="DV461" s="3">
        <v>6</v>
      </c>
      <c r="DW461" s="1">
        <v>1</v>
      </c>
      <c r="DX461" s="95">
        <v>8.41</v>
      </c>
      <c r="DY461" s="3">
        <v>86.1</v>
      </c>
      <c r="DZ461" s="3">
        <v>138</v>
      </c>
      <c r="EA461" s="3">
        <v>78</v>
      </c>
      <c r="EB461" s="3">
        <v>12.3</v>
      </c>
      <c r="EC461" s="3">
        <v>77.2</v>
      </c>
      <c r="ED461" s="3">
        <v>1.07</v>
      </c>
      <c r="EE461" s="3">
        <v>39</v>
      </c>
      <c r="EF461" s="3">
        <v>17.8</v>
      </c>
      <c r="EG461" s="26">
        <f t="shared" si="204"/>
        <v>1.25042000230889</v>
      </c>
      <c r="EH461" s="26">
        <f t="shared" si="205"/>
        <v>0.82527720152387</v>
      </c>
      <c r="EI461" s="1">
        <f t="shared" si="206"/>
        <v>3.315</v>
      </c>
      <c r="EJ461" s="28">
        <f t="shared" si="207"/>
        <v>-2.48972279847613</v>
      </c>
      <c r="EK461" s="22">
        <v>2</v>
      </c>
      <c r="EL461" s="1">
        <v>2</v>
      </c>
      <c r="EM461" s="3">
        <v>222</v>
      </c>
      <c r="EN461" s="3">
        <v>359</v>
      </c>
      <c r="EO461" s="3">
        <v>134</v>
      </c>
      <c r="EP461" s="3">
        <v>46</v>
      </c>
      <c r="EQ461" s="3">
        <v>7090</v>
      </c>
      <c r="ER461" s="129">
        <v>64</v>
      </c>
      <c r="ES461" s="118">
        <v>80.25</v>
      </c>
      <c r="ET461" s="3">
        <v>1</v>
      </c>
      <c r="EU461" s="3">
        <v>4.17</v>
      </c>
      <c r="EV461" s="3">
        <v>61.9</v>
      </c>
      <c r="EW461" s="3">
        <v>122</v>
      </c>
      <c r="EX461" s="3">
        <v>88</v>
      </c>
      <c r="EY461" s="3">
        <v>12.3</v>
      </c>
      <c r="EZ461" s="3">
        <v>77.2</v>
      </c>
      <c r="FA461" s="3">
        <v>1.07</v>
      </c>
      <c r="FB461" s="3">
        <v>34</v>
      </c>
      <c r="FC461" s="3">
        <v>9.6</v>
      </c>
      <c r="FD461" s="3">
        <v>94</v>
      </c>
      <c r="FE461" s="3">
        <v>36</v>
      </c>
      <c r="FF461" s="3">
        <v>119</v>
      </c>
      <c r="FG461" s="3">
        <v>50</v>
      </c>
      <c r="FH461" s="3">
        <v>5874</v>
      </c>
      <c r="FI461" s="3">
        <v>75</v>
      </c>
      <c r="FK461" s="95">
        <v>37.9</v>
      </c>
      <c r="FL461" s="3">
        <v>36.5</v>
      </c>
      <c r="FM461" s="1"/>
      <c r="FN461" s="31">
        <v>1</v>
      </c>
      <c r="FO461" s="32">
        <v>0</v>
      </c>
      <c r="FP461" s="3">
        <v>0</v>
      </c>
      <c r="FQ461" s="1">
        <v>0</v>
      </c>
      <c r="FR461" s="3">
        <v>0</v>
      </c>
      <c r="FS461" s="1">
        <v>0</v>
      </c>
      <c r="FT461" s="1">
        <f t="shared" si="216"/>
        <v>0</v>
      </c>
      <c r="FU461" s="66">
        <v>0</v>
      </c>
      <c r="FV461" s="1">
        <f t="shared" si="217"/>
        <v>0</v>
      </c>
      <c r="FW461" s="1">
        <v>0</v>
      </c>
      <c r="FX461" s="1">
        <v>0</v>
      </c>
      <c r="FY461" s="17">
        <v>0</v>
      </c>
      <c r="FZ461" s="1">
        <v>0</v>
      </c>
      <c r="GA461" s="17"/>
      <c r="GB461" s="1">
        <v>0</v>
      </c>
      <c r="GC461" s="17">
        <v>0</v>
      </c>
      <c r="GD461" s="17">
        <v>0</v>
      </c>
      <c r="GE461" s="1">
        <v>0</v>
      </c>
      <c r="GF461" s="17"/>
      <c r="GG461" s="1">
        <v>0</v>
      </c>
      <c r="GH461" s="17">
        <v>0</v>
      </c>
      <c r="GI461" s="17">
        <v>0</v>
      </c>
      <c r="GJ461" s="1">
        <v>0</v>
      </c>
      <c r="GK461" s="3">
        <v>0</v>
      </c>
      <c r="GL461" s="3">
        <v>0</v>
      </c>
      <c r="GM461" s="32">
        <v>0</v>
      </c>
      <c r="GN461" s="17">
        <v>0</v>
      </c>
      <c r="GO461" s="66">
        <v>0</v>
      </c>
      <c r="GP461" s="1">
        <v>0</v>
      </c>
      <c r="GQ461" s="1">
        <v>0</v>
      </c>
      <c r="GR461" s="66">
        <v>0</v>
      </c>
      <c r="GS461" s="1">
        <v>0</v>
      </c>
      <c r="GT461" s="32">
        <v>0</v>
      </c>
      <c r="GU461" s="32">
        <v>0</v>
      </c>
      <c r="GV461" s="3">
        <v>0</v>
      </c>
      <c r="GW461" s="3">
        <v>0</v>
      </c>
      <c r="GX461" s="157">
        <v>0</v>
      </c>
      <c r="GY461" s="66">
        <v>0</v>
      </c>
      <c r="GZ461" s="17">
        <v>0</v>
      </c>
      <c r="HA461" s="129">
        <v>0</v>
      </c>
      <c r="HB461" s="3">
        <v>0</v>
      </c>
      <c r="HC461" s="3">
        <v>0</v>
      </c>
      <c r="HD461" s="170">
        <v>0</v>
      </c>
      <c r="HE461" s="17">
        <v>0</v>
      </c>
      <c r="HF461" s="17">
        <v>0</v>
      </c>
      <c r="HG461" s="17">
        <v>0</v>
      </c>
      <c r="HH461" s="17">
        <v>0</v>
      </c>
      <c r="HI461" s="17">
        <v>0</v>
      </c>
      <c r="HL461" s="3">
        <v>0</v>
      </c>
      <c r="HM461" s="3">
        <v>0</v>
      </c>
      <c r="HN461" s="3">
        <v>0</v>
      </c>
      <c r="HO461" s="3">
        <v>0</v>
      </c>
      <c r="HP461" s="3">
        <v>0</v>
      </c>
      <c r="HQ461" s="3">
        <v>0</v>
      </c>
      <c r="HR461" s="32">
        <v>0</v>
      </c>
      <c r="HS461" s="1">
        <v>0</v>
      </c>
      <c r="HT461" s="32">
        <v>0</v>
      </c>
      <c r="HU461" s="32">
        <v>0</v>
      </c>
      <c r="HV461" s="1"/>
      <c r="HW461" s="32">
        <v>0</v>
      </c>
      <c r="HX461" s="32">
        <v>0</v>
      </c>
      <c r="HY461" s="1">
        <f t="shared" si="218"/>
        <v>0</v>
      </c>
      <c r="HZ461" s="1">
        <v>0</v>
      </c>
      <c r="IA461" s="1">
        <f t="shared" si="219"/>
        <v>0</v>
      </c>
      <c r="IB461" s="1">
        <v>0</v>
      </c>
      <c r="IC461" s="3">
        <v>0</v>
      </c>
      <c r="ID461" s="118">
        <v>0</v>
      </c>
      <c r="IE461" s="118"/>
      <c r="IF461" s="118"/>
      <c r="IG461" s="115">
        <v>2</v>
      </c>
      <c r="IH461" s="118" t="s">
        <v>242</v>
      </c>
      <c r="II461" s="179">
        <v>0</v>
      </c>
      <c r="IJ461" s="3" t="s">
        <v>1568</v>
      </c>
      <c r="IK461" s="3" t="s">
        <v>880</v>
      </c>
      <c r="IL461" s="3" t="s">
        <v>331</v>
      </c>
      <c r="JE461" s="118"/>
      <c r="JN461" s="118"/>
    </row>
    <row r="462" s="3" customFormat="1" ht="75" spans="1:274">
      <c r="A462" s="67"/>
      <c r="B462" s="52"/>
      <c r="E462" s="54">
        <v>3</v>
      </c>
      <c r="F462" s="49">
        <v>2</v>
      </c>
      <c r="G462" s="66">
        <v>3</v>
      </c>
      <c r="H462" s="3">
        <v>1</v>
      </c>
      <c r="I462" s="3">
        <v>56</v>
      </c>
      <c r="J462" s="47">
        <v>1</v>
      </c>
      <c r="K462" s="68">
        <f t="shared" si="210"/>
        <v>5.6</v>
      </c>
      <c r="L462" s="49">
        <v>3</v>
      </c>
      <c r="N462" s="3">
        <v>0</v>
      </c>
      <c r="O462" s="3">
        <v>1</v>
      </c>
      <c r="P462" s="3">
        <v>0</v>
      </c>
      <c r="Q462" s="3">
        <v>0</v>
      </c>
      <c r="R462" s="1">
        <v>0</v>
      </c>
      <c r="S462" s="18">
        <v>457</v>
      </c>
      <c r="T462" s="83">
        <v>460</v>
      </c>
      <c r="U462" s="3">
        <v>3</v>
      </c>
      <c r="V462" s="3">
        <v>3</v>
      </c>
      <c r="W462" s="1">
        <v>2</v>
      </c>
      <c r="X462" s="1">
        <v>2</v>
      </c>
      <c r="Z462" s="212">
        <v>43181</v>
      </c>
      <c r="AA462" s="8">
        <v>127</v>
      </c>
      <c r="AB462" s="208" t="s">
        <v>1770</v>
      </c>
      <c r="AC462" s="3">
        <v>24.83</v>
      </c>
      <c r="AD462" s="1">
        <v>2</v>
      </c>
      <c r="AE462" s="95" t="s">
        <v>395</v>
      </c>
      <c r="AF462" s="94"/>
      <c r="AG462" s="94" t="s">
        <v>235</v>
      </c>
      <c r="AH462" s="94">
        <v>1</v>
      </c>
      <c r="AI462" s="21">
        <v>1</v>
      </c>
      <c r="AJ462" s="94">
        <v>4.9</v>
      </c>
      <c r="AK462" s="66">
        <v>4.9</v>
      </c>
      <c r="AL462" s="107">
        <v>2</v>
      </c>
      <c r="AM462" s="3">
        <v>2</v>
      </c>
      <c r="AN462" s="3">
        <v>2</v>
      </c>
      <c r="AO462" s="3">
        <v>0</v>
      </c>
      <c r="AP462" s="3" t="s">
        <v>1771</v>
      </c>
      <c r="AQ462" s="66">
        <v>6</v>
      </c>
      <c r="AR462" s="3">
        <v>3</v>
      </c>
      <c r="AS462" s="3">
        <v>2</v>
      </c>
      <c r="AT462" s="66" t="s">
        <v>285</v>
      </c>
      <c r="AU462" s="3">
        <v>3</v>
      </c>
      <c r="AV462" s="3">
        <v>2</v>
      </c>
      <c r="AW462" s="3">
        <v>0</v>
      </c>
      <c r="AX462" s="3">
        <v>1</v>
      </c>
      <c r="AY462" s="3">
        <v>1</v>
      </c>
      <c r="AZ462" s="3">
        <v>0.5</v>
      </c>
      <c r="BA462" s="1">
        <v>0.5</v>
      </c>
      <c r="BB462" s="22">
        <v>1</v>
      </c>
      <c r="BC462" s="22">
        <v>0</v>
      </c>
      <c r="BD462" s="3">
        <v>1</v>
      </c>
      <c r="BE462" s="3">
        <v>1</v>
      </c>
      <c r="BF462" s="3">
        <v>0</v>
      </c>
      <c r="BG462" s="3">
        <v>1</v>
      </c>
      <c r="BH462" s="17">
        <v>1</v>
      </c>
      <c r="BI462" s="3">
        <v>0</v>
      </c>
      <c r="BJ462" s="66">
        <v>0</v>
      </c>
      <c r="BK462" s="118">
        <v>6</v>
      </c>
      <c r="BL462" s="3">
        <v>0</v>
      </c>
      <c r="BM462" s="3">
        <v>0</v>
      </c>
      <c r="BN462" s="3">
        <v>1</v>
      </c>
      <c r="BO462" s="3">
        <v>0</v>
      </c>
      <c r="BP462" s="1">
        <v>1</v>
      </c>
      <c r="BQ462" s="66">
        <v>1</v>
      </c>
      <c r="BR462" s="3">
        <v>0.885</v>
      </c>
      <c r="BS462" s="1">
        <v>1</v>
      </c>
      <c r="BT462" s="1">
        <v>1</v>
      </c>
      <c r="BU462" s="66">
        <v>1</v>
      </c>
      <c r="BV462" s="3">
        <v>0.044</v>
      </c>
      <c r="BW462" s="3">
        <v>5.38</v>
      </c>
      <c r="BX462" s="1">
        <v>2</v>
      </c>
      <c r="BY462" s="66">
        <v>3</v>
      </c>
      <c r="BZ462" s="3">
        <v>70</v>
      </c>
      <c r="CA462" s="3">
        <v>133</v>
      </c>
      <c r="CB462" s="24">
        <v>2</v>
      </c>
      <c r="CC462" s="3">
        <v>127</v>
      </c>
      <c r="CD462" s="48">
        <f t="shared" si="221"/>
        <v>2.54</v>
      </c>
      <c r="CE462" s="48">
        <v>3</v>
      </c>
      <c r="CF462" s="129">
        <v>0</v>
      </c>
      <c r="CG462" s="3">
        <v>0</v>
      </c>
      <c r="CH462" s="3">
        <v>0</v>
      </c>
      <c r="CI462" s="3">
        <v>0</v>
      </c>
      <c r="CJ462" s="3">
        <v>0</v>
      </c>
      <c r="CK462" s="3">
        <v>127</v>
      </c>
      <c r="CL462" s="1">
        <f t="shared" si="200"/>
        <v>2.54</v>
      </c>
      <c r="CM462" s="3">
        <v>11.4</v>
      </c>
      <c r="CN462" s="17">
        <v>1</v>
      </c>
      <c r="CO462" s="3">
        <v>93</v>
      </c>
      <c r="CP462" s="1">
        <v>6</v>
      </c>
      <c r="CQ462" s="1">
        <f t="shared" si="220"/>
        <v>9.3</v>
      </c>
      <c r="CR462" s="3">
        <v>0.99</v>
      </c>
      <c r="CS462" s="1">
        <f t="shared" si="222"/>
        <v>9.9</v>
      </c>
      <c r="CT462" s="107">
        <v>1</v>
      </c>
      <c r="CU462" s="3">
        <v>39</v>
      </c>
      <c r="CV462" s="107">
        <v>2</v>
      </c>
      <c r="CW462" s="3">
        <v>12.6</v>
      </c>
      <c r="CX462" s="26">
        <f t="shared" si="211"/>
        <v>1.10037054511756</v>
      </c>
      <c r="CY462" s="27">
        <f t="shared" si="212"/>
        <v>0.726244559777592</v>
      </c>
      <c r="CZ462" s="26">
        <f t="shared" si="213"/>
        <v>3.315</v>
      </c>
      <c r="DA462" s="28">
        <f t="shared" si="214"/>
        <v>-2.58875544022241</v>
      </c>
      <c r="DB462" s="22">
        <v>2</v>
      </c>
      <c r="DC462" s="1">
        <v>1</v>
      </c>
      <c r="DD462" s="66">
        <v>2</v>
      </c>
      <c r="DE462" s="29">
        <f t="shared" si="203"/>
        <v>0</v>
      </c>
      <c r="DF462" s="29">
        <v>0</v>
      </c>
      <c r="DG462" s="3">
        <v>16</v>
      </c>
      <c r="DH462" s="1">
        <f t="shared" si="223"/>
        <v>1.6</v>
      </c>
      <c r="DI462" s="3">
        <v>42</v>
      </c>
      <c r="DJ462" s="1">
        <f t="shared" si="215"/>
        <v>4.2</v>
      </c>
      <c r="DK462" s="1">
        <v>3</v>
      </c>
      <c r="DL462" s="3">
        <v>143</v>
      </c>
      <c r="DM462" s="3">
        <v>34</v>
      </c>
      <c r="DN462" s="1">
        <f t="shared" si="208"/>
        <v>3.4</v>
      </c>
      <c r="DO462" s="3">
        <v>6967</v>
      </c>
      <c r="DP462" s="1">
        <v>2</v>
      </c>
      <c r="DQ462" s="1">
        <f t="shared" si="209"/>
        <v>6.967</v>
      </c>
      <c r="DR462" s="3">
        <v>67</v>
      </c>
      <c r="DS462" s="129">
        <v>4.6</v>
      </c>
      <c r="DT462" s="3" t="s">
        <v>260</v>
      </c>
      <c r="DU462" s="3">
        <v>1</v>
      </c>
      <c r="DV462" s="3">
        <v>6</v>
      </c>
      <c r="DW462" s="1">
        <v>1</v>
      </c>
      <c r="DX462" s="95">
        <v>8.19</v>
      </c>
      <c r="DY462" s="3">
        <v>85.9</v>
      </c>
      <c r="DZ462" s="3">
        <v>119</v>
      </c>
      <c r="EA462" s="3">
        <v>105</v>
      </c>
      <c r="EB462" s="3">
        <v>11.8</v>
      </c>
      <c r="EC462" s="3">
        <v>85.5</v>
      </c>
      <c r="ED462" s="3">
        <v>1.03</v>
      </c>
      <c r="EE462" s="3">
        <v>36</v>
      </c>
      <c r="EF462" s="3">
        <v>18.7</v>
      </c>
      <c r="EG462" s="26">
        <f t="shared" si="204"/>
        <v>1.2718416065365</v>
      </c>
      <c r="EH462" s="26">
        <f t="shared" si="205"/>
        <v>0.839415460314089</v>
      </c>
      <c r="EI462" s="1">
        <f t="shared" si="206"/>
        <v>3.06</v>
      </c>
      <c r="EJ462" s="28">
        <f t="shared" si="207"/>
        <v>-2.22058453968591</v>
      </c>
      <c r="EK462" s="22">
        <v>2</v>
      </c>
      <c r="EL462" s="1">
        <v>2</v>
      </c>
      <c r="EM462" s="3">
        <v>109</v>
      </c>
      <c r="EN462" s="3">
        <v>173</v>
      </c>
      <c r="EO462" s="3">
        <v>135</v>
      </c>
      <c r="EP462" s="3">
        <v>31</v>
      </c>
      <c r="EQ462" s="3">
        <v>6182</v>
      </c>
      <c r="ER462" s="129">
        <v>68</v>
      </c>
      <c r="ES462" s="118"/>
      <c r="ET462" s="3">
        <v>1</v>
      </c>
      <c r="EU462" s="3">
        <v>3.32</v>
      </c>
      <c r="EV462" s="3">
        <v>72.9</v>
      </c>
      <c r="EW462" s="3">
        <v>94</v>
      </c>
      <c r="EX462" s="3">
        <v>112</v>
      </c>
      <c r="EY462" s="3">
        <v>11.8</v>
      </c>
      <c r="EZ462" s="3">
        <v>85.5</v>
      </c>
      <c r="FA462" s="3">
        <v>1.03</v>
      </c>
      <c r="FB462" s="3">
        <v>32</v>
      </c>
      <c r="FC462" s="3">
        <v>22.2</v>
      </c>
      <c r="FD462" s="3">
        <v>33</v>
      </c>
      <c r="FE462" s="3">
        <v>29</v>
      </c>
      <c r="FF462" s="3">
        <v>98</v>
      </c>
      <c r="FG462" s="3">
        <v>34</v>
      </c>
      <c r="FH462" s="3">
        <v>4011</v>
      </c>
      <c r="FI462" s="3">
        <v>59</v>
      </c>
      <c r="FK462" s="95">
        <v>39.5</v>
      </c>
      <c r="FL462" s="3">
        <v>37.2</v>
      </c>
      <c r="FM462" s="17"/>
      <c r="FN462" s="31">
        <v>1</v>
      </c>
      <c r="FO462" s="157">
        <v>1</v>
      </c>
      <c r="FP462" s="3">
        <v>1</v>
      </c>
      <c r="FQ462" s="1">
        <v>0</v>
      </c>
      <c r="FR462" s="3" t="s">
        <v>1772</v>
      </c>
      <c r="FS462" s="3">
        <v>1</v>
      </c>
      <c r="FT462" s="1">
        <f t="shared" si="216"/>
        <v>2</v>
      </c>
      <c r="FU462" s="3">
        <v>1</v>
      </c>
      <c r="FV462" s="1">
        <f t="shared" si="217"/>
        <v>2</v>
      </c>
      <c r="FW462" s="1">
        <v>0</v>
      </c>
      <c r="FX462" s="1">
        <v>0</v>
      </c>
      <c r="FY462" s="17">
        <v>0</v>
      </c>
      <c r="FZ462" s="17">
        <v>1</v>
      </c>
      <c r="GA462" s="17" t="s">
        <v>312</v>
      </c>
      <c r="GB462" s="17">
        <v>1</v>
      </c>
      <c r="GC462" s="17">
        <v>2</v>
      </c>
      <c r="GD462" s="17">
        <v>0</v>
      </c>
      <c r="GE462" s="1">
        <v>1</v>
      </c>
      <c r="GF462" s="17" t="s">
        <v>196</v>
      </c>
      <c r="GG462" s="17">
        <v>1</v>
      </c>
      <c r="GH462" s="17">
        <v>0</v>
      </c>
      <c r="GI462" s="17">
        <v>1</v>
      </c>
      <c r="GJ462" s="1">
        <v>0</v>
      </c>
      <c r="GK462" s="3" t="s">
        <v>1773</v>
      </c>
      <c r="GL462" s="3">
        <v>0</v>
      </c>
      <c r="GM462" s="32">
        <v>0</v>
      </c>
      <c r="GN462" s="17">
        <v>0</v>
      </c>
      <c r="GO462" s="3">
        <v>1</v>
      </c>
      <c r="GP462" s="1">
        <v>1</v>
      </c>
      <c r="GQ462" s="1">
        <v>0</v>
      </c>
      <c r="GR462" s="66">
        <v>0</v>
      </c>
      <c r="GS462" s="1">
        <v>0</v>
      </c>
      <c r="GT462" s="32">
        <v>0</v>
      </c>
      <c r="GU462" s="32">
        <v>0</v>
      </c>
      <c r="GV462" s="3" t="s">
        <v>1774</v>
      </c>
      <c r="GW462" s="3">
        <v>2</v>
      </c>
      <c r="GX462" s="157">
        <v>1</v>
      </c>
      <c r="GY462" s="3">
        <v>0</v>
      </c>
      <c r="GZ462" s="1">
        <v>1</v>
      </c>
      <c r="HA462" s="129" t="s">
        <v>1775</v>
      </c>
      <c r="HB462" s="3" t="s">
        <v>825</v>
      </c>
      <c r="HC462" s="3">
        <v>1</v>
      </c>
      <c r="HD462" s="170">
        <v>1</v>
      </c>
      <c r="HE462" s="17">
        <v>0</v>
      </c>
      <c r="HF462" s="17">
        <v>0</v>
      </c>
      <c r="HG462" s="17">
        <v>0</v>
      </c>
      <c r="HH462" s="3">
        <v>1</v>
      </c>
      <c r="HI462" s="3">
        <v>0</v>
      </c>
      <c r="HJ462" s="66" t="s">
        <v>346</v>
      </c>
      <c r="HL462" s="3">
        <v>0</v>
      </c>
      <c r="HM462" s="3">
        <v>0</v>
      </c>
      <c r="HN462" s="3">
        <v>0</v>
      </c>
      <c r="HO462" s="3">
        <v>0</v>
      </c>
      <c r="HP462" s="3">
        <v>0</v>
      </c>
      <c r="HQ462" s="3">
        <v>0</v>
      </c>
      <c r="HR462" s="32">
        <v>0</v>
      </c>
      <c r="HS462" s="1">
        <v>0</v>
      </c>
      <c r="HT462" s="32">
        <v>0</v>
      </c>
      <c r="HU462" s="32">
        <v>0</v>
      </c>
      <c r="HV462" s="1"/>
      <c r="HW462" s="32">
        <v>0</v>
      </c>
      <c r="HX462" s="32">
        <v>0</v>
      </c>
      <c r="HY462" s="1">
        <f t="shared" si="218"/>
        <v>0</v>
      </c>
      <c r="HZ462" s="1">
        <v>0</v>
      </c>
      <c r="IA462" s="1">
        <f t="shared" si="219"/>
        <v>1</v>
      </c>
      <c r="IB462" s="1">
        <v>1</v>
      </c>
      <c r="IC462" s="3">
        <v>0</v>
      </c>
      <c r="ID462" s="118">
        <v>0</v>
      </c>
      <c r="IE462" s="118"/>
      <c r="IF462" s="118"/>
      <c r="IG462" s="115">
        <v>2</v>
      </c>
      <c r="IH462" s="118" t="s">
        <v>242</v>
      </c>
      <c r="II462" s="179">
        <v>0</v>
      </c>
      <c r="IJ462" s="3" t="s">
        <v>1776</v>
      </c>
      <c r="IK462" s="3" t="s">
        <v>686</v>
      </c>
      <c r="IL462" s="3" t="s">
        <v>331</v>
      </c>
      <c r="JE462" s="118"/>
      <c r="JN462" s="118"/>
    </row>
    <row r="463" s="10" customFormat="1" ht="30" spans="1:274">
      <c r="A463" s="67"/>
      <c r="B463" s="52"/>
      <c r="C463" s="3"/>
      <c r="D463" s="3"/>
      <c r="E463" s="54">
        <v>3</v>
      </c>
      <c r="F463" s="49">
        <v>2</v>
      </c>
      <c r="G463" s="66">
        <v>3</v>
      </c>
      <c r="H463" s="3">
        <v>1</v>
      </c>
      <c r="I463" s="3">
        <v>57</v>
      </c>
      <c r="J463" s="47">
        <v>1</v>
      </c>
      <c r="K463" s="68">
        <f t="shared" si="210"/>
        <v>5.7</v>
      </c>
      <c r="L463" s="49">
        <v>3</v>
      </c>
      <c r="M463" s="3"/>
      <c r="N463" s="3">
        <v>0</v>
      </c>
      <c r="O463" s="3">
        <v>1</v>
      </c>
      <c r="P463" s="3">
        <v>0</v>
      </c>
      <c r="Q463" s="3">
        <v>0</v>
      </c>
      <c r="R463" s="1">
        <v>0</v>
      </c>
      <c r="S463" s="18">
        <v>458</v>
      </c>
      <c r="T463" s="83">
        <v>461</v>
      </c>
      <c r="U463" s="3">
        <v>4</v>
      </c>
      <c r="V463" s="1">
        <v>3</v>
      </c>
      <c r="W463" s="1">
        <v>2</v>
      </c>
      <c r="X463" s="1">
        <v>2</v>
      </c>
      <c r="Y463" s="3"/>
      <c r="Z463" s="92">
        <v>43559</v>
      </c>
      <c r="AA463" s="66">
        <v>125</v>
      </c>
      <c r="AB463" s="66">
        <v>0</v>
      </c>
      <c r="AC463" s="3">
        <v>26.83</v>
      </c>
      <c r="AD463" s="1">
        <v>2</v>
      </c>
      <c r="AE463" s="95" t="s">
        <v>333</v>
      </c>
      <c r="AF463" s="94"/>
      <c r="AG463" s="94" t="s">
        <v>235</v>
      </c>
      <c r="AH463" s="94">
        <v>1</v>
      </c>
      <c r="AI463" s="21">
        <v>1</v>
      </c>
      <c r="AJ463" s="94">
        <v>1.3</v>
      </c>
      <c r="AK463" s="66">
        <v>1.3</v>
      </c>
      <c r="AL463" s="22">
        <v>1</v>
      </c>
      <c r="AM463" s="3">
        <v>1</v>
      </c>
      <c r="AN463" s="3">
        <v>1</v>
      </c>
      <c r="AO463" s="3">
        <v>0</v>
      </c>
      <c r="AP463" s="3" t="s">
        <v>1771</v>
      </c>
      <c r="AQ463" s="66">
        <v>6</v>
      </c>
      <c r="AR463" s="3">
        <v>3</v>
      </c>
      <c r="AS463" s="3">
        <v>2</v>
      </c>
      <c r="AT463" s="66" t="s">
        <v>285</v>
      </c>
      <c r="AU463" s="3">
        <v>3</v>
      </c>
      <c r="AV463" s="3">
        <v>2</v>
      </c>
      <c r="AW463" s="3">
        <v>0</v>
      </c>
      <c r="AX463" s="3">
        <v>1</v>
      </c>
      <c r="AY463" s="3">
        <v>1</v>
      </c>
      <c r="AZ463" s="3">
        <v>0.5</v>
      </c>
      <c r="BA463" s="1">
        <v>0.5</v>
      </c>
      <c r="BB463" s="22">
        <v>1</v>
      </c>
      <c r="BC463" s="22">
        <v>0</v>
      </c>
      <c r="BD463" s="3">
        <v>1</v>
      </c>
      <c r="BE463" s="3">
        <v>0</v>
      </c>
      <c r="BF463" s="3">
        <v>0</v>
      </c>
      <c r="BG463" s="3">
        <v>1</v>
      </c>
      <c r="BH463" s="17">
        <v>1</v>
      </c>
      <c r="BI463" s="3">
        <v>0</v>
      </c>
      <c r="BJ463" s="66">
        <v>0</v>
      </c>
      <c r="BK463" s="118">
        <v>6</v>
      </c>
      <c r="BL463" s="3">
        <v>0</v>
      </c>
      <c r="BM463" s="3">
        <v>0</v>
      </c>
      <c r="BN463" s="3">
        <v>1</v>
      </c>
      <c r="BO463" s="3">
        <v>0</v>
      </c>
      <c r="BP463" s="1">
        <v>1</v>
      </c>
      <c r="BQ463" s="66">
        <v>1</v>
      </c>
      <c r="BR463" s="3">
        <v>4.69</v>
      </c>
      <c r="BS463" s="1">
        <v>1</v>
      </c>
      <c r="BT463" s="1">
        <v>2</v>
      </c>
      <c r="BU463" s="1">
        <v>2</v>
      </c>
      <c r="BV463" s="3"/>
      <c r="BW463" s="3">
        <v>4.2</v>
      </c>
      <c r="BX463" s="1">
        <v>2</v>
      </c>
      <c r="BY463" s="1">
        <v>2</v>
      </c>
      <c r="BZ463" s="3">
        <v>59.3</v>
      </c>
      <c r="CA463" s="3">
        <v>124</v>
      </c>
      <c r="CB463" s="24">
        <v>2</v>
      </c>
      <c r="CC463" s="3">
        <v>125</v>
      </c>
      <c r="CD463" s="48">
        <f t="shared" si="221"/>
        <v>2.5</v>
      </c>
      <c r="CE463" s="48">
        <v>3</v>
      </c>
      <c r="CF463" s="129">
        <v>0</v>
      </c>
      <c r="CG463" s="3">
        <v>0</v>
      </c>
      <c r="CH463" s="3">
        <v>0</v>
      </c>
      <c r="CI463" s="3">
        <v>0</v>
      </c>
      <c r="CJ463" s="3">
        <v>0</v>
      </c>
      <c r="CK463" s="3">
        <v>125</v>
      </c>
      <c r="CL463" s="1">
        <f t="shared" si="200"/>
        <v>2.5</v>
      </c>
      <c r="CM463" s="3">
        <v>12.4</v>
      </c>
      <c r="CN463" s="17">
        <v>1</v>
      </c>
      <c r="CO463" s="3">
        <v>81.2</v>
      </c>
      <c r="CP463" s="17">
        <v>5</v>
      </c>
      <c r="CQ463" s="1">
        <f t="shared" si="220"/>
        <v>8.12</v>
      </c>
      <c r="CR463" s="3">
        <v>1.08</v>
      </c>
      <c r="CS463" s="1">
        <f t="shared" si="222"/>
        <v>10.8</v>
      </c>
      <c r="CT463" s="107">
        <v>1</v>
      </c>
      <c r="CU463" s="3">
        <v>38</v>
      </c>
      <c r="CV463" s="107">
        <v>2</v>
      </c>
      <c r="CW463" s="3">
        <v>11.8</v>
      </c>
      <c r="CX463" s="26">
        <f t="shared" si="211"/>
        <v>1.07188200730613</v>
      </c>
      <c r="CY463" s="27">
        <f t="shared" si="212"/>
        <v>0.707442124822043</v>
      </c>
      <c r="CZ463" s="26">
        <f t="shared" si="213"/>
        <v>3.23</v>
      </c>
      <c r="DA463" s="28">
        <f t="shared" si="214"/>
        <v>-2.52255787517796</v>
      </c>
      <c r="DB463" s="22">
        <v>2</v>
      </c>
      <c r="DC463" s="1">
        <v>1</v>
      </c>
      <c r="DD463" s="66">
        <v>2</v>
      </c>
      <c r="DE463" s="29">
        <f t="shared" si="203"/>
        <v>0</v>
      </c>
      <c r="DF463" s="29">
        <v>0</v>
      </c>
      <c r="DG463" s="3">
        <v>14</v>
      </c>
      <c r="DH463" s="1">
        <f t="shared" si="223"/>
        <v>1.4</v>
      </c>
      <c r="DI463" s="3">
        <v>20</v>
      </c>
      <c r="DJ463" s="1">
        <f t="shared" si="215"/>
        <v>2</v>
      </c>
      <c r="DK463" s="17">
        <v>1</v>
      </c>
      <c r="DL463" s="3">
        <v>162</v>
      </c>
      <c r="DM463" s="3">
        <v>61</v>
      </c>
      <c r="DN463" s="1">
        <f t="shared" si="208"/>
        <v>6.1</v>
      </c>
      <c r="DO463" s="3">
        <v>7245</v>
      </c>
      <c r="DP463" s="1">
        <v>2</v>
      </c>
      <c r="DQ463" s="1">
        <f t="shared" si="209"/>
        <v>7.245</v>
      </c>
      <c r="DR463" s="3">
        <v>71</v>
      </c>
      <c r="DS463" s="129">
        <v>4.5</v>
      </c>
      <c r="DT463" s="3" t="s">
        <v>260</v>
      </c>
      <c r="DU463" s="3">
        <v>1</v>
      </c>
      <c r="DV463" s="3">
        <v>6</v>
      </c>
      <c r="DW463" s="1">
        <v>1</v>
      </c>
      <c r="DX463" s="95">
        <v>5.8</v>
      </c>
      <c r="DY463" s="3">
        <v>78.3</v>
      </c>
      <c r="DZ463" s="3">
        <v>125</v>
      </c>
      <c r="EA463" s="3">
        <v>95</v>
      </c>
      <c r="EB463" s="3">
        <v>13.3</v>
      </c>
      <c r="EC463" s="3">
        <v>69.4</v>
      </c>
      <c r="ED463" s="3">
        <v>1.16</v>
      </c>
      <c r="EE463" s="3">
        <v>38</v>
      </c>
      <c r="EF463" s="3">
        <v>15.8</v>
      </c>
      <c r="EG463" s="26">
        <f t="shared" si="204"/>
        <v>1.19865708695442</v>
      </c>
      <c r="EH463" s="26">
        <f t="shared" si="205"/>
        <v>0.791113677389919</v>
      </c>
      <c r="EI463" s="1">
        <f t="shared" si="206"/>
        <v>3.23</v>
      </c>
      <c r="EJ463" s="28">
        <f t="shared" si="207"/>
        <v>-2.43888632261008</v>
      </c>
      <c r="EK463" s="22">
        <v>2</v>
      </c>
      <c r="EL463" s="1">
        <v>2</v>
      </c>
      <c r="EM463" s="3">
        <v>44</v>
      </c>
      <c r="EN463" s="3">
        <v>90</v>
      </c>
      <c r="EO463" s="3">
        <v>149</v>
      </c>
      <c r="EP463" s="3">
        <v>52</v>
      </c>
      <c r="EQ463" s="3">
        <v>6756</v>
      </c>
      <c r="ER463" s="129">
        <v>74</v>
      </c>
      <c r="ES463" s="118"/>
      <c r="ET463" s="3">
        <v>0</v>
      </c>
      <c r="EU463" s="3"/>
      <c r="EV463" s="3"/>
      <c r="EW463" s="3"/>
      <c r="EX463" s="3"/>
      <c r="EY463" s="3"/>
      <c r="EZ463" s="3"/>
      <c r="FA463" s="3"/>
      <c r="FB463" s="3"/>
      <c r="FC463" s="3"/>
      <c r="FD463" s="3"/>
      <c r="FE463" s="3"/>
      <c r="FF463" s="3"/>
      <c r="FG463" s="3"/>
      <c r="FH463" s="3"/>
      <c r="FI463" s="3"/>
      <c r="FJ463" s="3"/>
      <c r="FK463" s="95">
        <v>37.7</v>
      </c>
      <c r="FL463" s="3">
        <v>36.9</v>
      </c>
      <c r="FM463" s="1"/>
      <c r="FN463" s="31">
        <v>1</v>
      </c>
      <c r="FO463" s="32">
        <v>0</v>
      </c>
      <c r="FP463" s="3">
        <v>0</v>
      </c>
      <c r="FQ463" s="1">
        <v>0</v>
      </c>
      <c r="FR463" s="3">
        <v>0</v>
      </c>
      <c r="FS463" s="1">
        <v>0</v>
      </c>
      <c r="FT463" s="1">
        <f t="shared" si="216"/>
        <v>0</v>
      </c>
      <c r="FU463" s="66">
        <v>0</v>
      </c>
      <c r="FV463" s="1">
        <f t="shared" si="217"/>
        <v>0</v>
      </c>
      <c r="FW463" s="1">
        <v>0</v>
      </c>
      <c r="FX463" s="1">
        <v>0</v>
      </c>
      <c r="FY463" s="17">
        <v>0</v>
      </c>
      <c r="FZ463" s="1">
        <v>0</v>
      </c>
      <c r="GA463" s="17"/>
      <c r="GB463" s="1">
        <v>0</v>
      </c>
      <c r="GC463" s="17">
        <v>0</v>
      </c>
      <c r="GD463" s="17">
        <v>0</v>
      </c>
      <c r="GE463" s="1">
        <v>0</v>
      </c>
      <c r="GF463" s="17"/>
      <c r="GG463" s="1">
        <v>0</v>
      </c>
      <c r="GH463" s="17">
        <v>0</v>
      </c>
      <c r="GI463" s="17">
        <v>0</v>
      </c>
      <c r="GJ463" s="1">
        <v>0</v>
      </c>
      <c r="GK463" s="3">
        <v>0</v>
      </c>
      <c r="GL463" s="3">
        <v>0</v>
      </c>
      <c r="GM463" s="32">
        <v>0</v>
      </c>
      <c r="GN463" s="17">
        <v>0</v>
      </c>
      <c r="GO463" s="66">
        <v>0</v>
      </c>
      <c r="GP463" s="1">
        <v>0</v>
      </c>
      <c r="GQ463" s="1">
        <v>0</v>
      </c>
      <c r="GR463" s="66">
        <v>0</v>
      </c>
      <c r="GS463" s="1">
        <v>0</v>
      </c>
      <c r="GT463" s="32">
        <v>0</v>
      </c>
      <c r="GU463" s="32">
        <v>0</v>
      </c>
      <c r="GV463" s="3">
        <v>0</v>
      </c>
      <c r="GW463" s="3">
        <v>0</v>
      </c>
      <c r="GX463" s="157">
        <v>0</v>
      </c>
      <c r="GY463" s="66">
        <v>0</v>
      </c>
      <c r="GZ463" s="17">
        <v>0</v>
      </c>
      <c r="HA463" s="129">
        <v>0</v>
      </c>
      <c r="HB463" s="3">
        <v>0</v>
      </c>
      <c r="HC463" s="3">
        <v>0</v>
      </c>
      <c r="HD463" s="170">
        <v>0</v>
      </c>
      <c r="HE463" s="17">
        <v>0</v>
      </c>
      <c r="HF463" s="17">
        <v>0</v>
      </c>
      <c r="HG463" s="17">
        <v>0</v>
      </c>
      <c r="HH463" s="17">
        <v>0</v>
      </c>
      <c r="HI463" s="17">
        <v>0</v>
      </c>
      <c r="HJ463" s="3"/>
      <c r="HK463" s="3"/>
      <c r="HL463" s="3">
        <v>0</v>
      </c>
      <c r="HM463" s="3">
        <v>0</v>
      </c>
      <c r="HN463" s="3">
        <v>0</v>
      </c>
      <c r="HO463" s="3">
        <v>0</v>
      </c>
      <c r="HP463" s="3">
        <v>0</v>
      </c>
      <c r="HQ463" s="3">
        <v>0</v>
      </c>
      <c r="HR463" s="32">
        <v>0</v>
      </c>
      <c r="HS463" s="1">
        <v>0</v>
      </c>
      <c r="HT463" s="32">
        <v>0</v>
      </c>
      <c r="HU463" s="32">
        <v>0</v>
      </c>
      <c r="HV463" s="1"/>
      <c r="HW463" s="32">
        <v>0</v>
      </c>
      <c r="HX463" s="32">
        <v>0</v>
      </c>
      <c r="HY463" s="1">
        <f t="shared" si="218"/>
        <v>0</v>
      </c>
      <c r="HZ463" s="1">
        <v>0</v>
      </c>
      <c r="IA463" s="1">
        <f t="shared" si="219"/>
        <v>0</v>
      </c>
      <c r="IB463" s="1">
        <v>0</v>
      </c>
      <c r="IC463" s="3">
        <v>0</v>
      </c>
      <c r="ID463" s="118">
        <v>0</v>
      </c>
      <c r="IE463" s="118"/>
      <c r="IF463" s="118"/>
      <c r="IG463" s="115">
        <v>1</v>
      </c>
      <c r="IH463" s="118" t="s">
        <v>242</v>
      </c>
      <c r="II463" s="179">
        <v>0</v>
      </c>
      <c r="IJ463" s="3" t="s">
        <v>1777</v>
      </c>
      <c r="IK463" s="3" t="s">
        <v>1144</v>
      </c>
      <c r="IL463" s="3" t="s">
        <v>331</v>
      </c>
      <c r="IM463" s="3"/>
      <c r="IN463" s="3"/>
      <c r="IO463" s="3"/>
      <c r="IP463" s="3"/>
      <c r="IQ463" s="3"/>
      <c r="IR463" s="3"/>
      <c r="IS463" s="3"/>
      <c r="IT463" s="3"/>
      <c r="IU463" s="3"/>
      <c r="IV463" s="3"/>
      <c r="IW463" s="3"/>
      <c r="IX463" s="3"/>
      <c r="IY463" s="3"/>
      <c r="IZ463" s="3"/>
      <c r="JA463" s="3"/>
      <c r="JB463" s="3"/>
      <c r="JC463" s="3"/>
      <c r="JD463" s="3"/>
      <c r="JE463" s="118"/>
      <c r="JF463" s="3"/>
      <c r="JG463" s="3"/>
      <c r="JH463" s="3"/>
      <c r="JI463" s="3"/>
      <c r="JJ463" s="3"/>
      <c r="JK463" s="3"/>
      <c r="JL463" s="3"/>
      <c r="JM463" s="3"/>
      <c r="JN463" s="118"/>
    </row>
    <row r="464" ht="60" spans="1:246">
      <c r="A464" s="46"/>
      <c r="B464" s="13">
        <v>3001204095</v>
      </c>
      <c r="C464" s="1" t="s">
        <v>1778</v>
      </c>
      <c r="E464" s="49">
        <v>3</v>
      </c>
      <c r="F464" s="49">
        <v>2</v>
      </c>
      <c r="G464" s="17">
        <v>3</v>
      </c>
      <c r="H464" s="1">
        <v>1</v>
      </c>
      <c r="I464" s="15">
        <v>34</v>
      </c>
      <c r="J464" s="47">
        <v>1</v>
      </c>
      <c r="K464" s="68">
        <f t="shared" si="210"/>
        <v>3.4</v>
      </c>
      <c r="L464" s="49">
        <v>1</v>
      </c>
      <c r="M464" s="1" t="s">
        <v>1779</v>
      </c>
      <c r="N464" s="1">
        <v>0</v>
      </c>
      <c r="O464" s="1">
        <v>0</v>
      </c>
      <c r="P464" s="1">
        <v>1</v>
      </c>
      <c r="Q464" s="1">
        <v>0</v>
      </c>
      <c r="R464" s="1">
        <v>0</v>
      </c>
      <c r="S464" s="18">
        <v>459</v>
      </c>
      <c r="T464" s="83">
        <v>462</v>
      </c>
      <c r="U464" s="1">
        <v>1</v>
      </c>
      <c r="V464" s="1">
        <v>1</v>
      </c>
      <c r="W464" s="1">
        <v>1</v>
      </c>
      <c r="X464" s="1">
        <v>1</v>
      </c>
      <c r="Z464" s="88">
        <v>42789</v>
      </c>
      <c r="AA464" s="17">
        <v>53</v>
      </c>
      <c r="AB464" s="17">
        <v>0</v>
      </c>
      <c r="AC464" s="1">
        <v>28.4</v>
      </c>
      <c r="AD464" s="1">
        <v>2</v>
      </c>
      <c r="AE464" s="20" t="s">
        <v>295</v>
      </c>
      <c r="AG464" s="16" t="s">
        <v>235</v>
      </c>
      <c r="AH464" s="16">
        <v>1</v>
      </c>
      <c r="AI464" s="21">
        <v>1</v>
      </c>
      <c r="AJ464" s="16">
        <v>2.1</v>
      </c>
      <c r="AK464" s="17">
        <v>2.1</v>
      </c>
      <c r="AL464" s="107">
        <v>2</v>
      </c>
      <c r="AM464" s="1">
        <v>1</v>
      </c>
      <c r="AN464" s="1">
        <v>1</v>
      </c>
      <c r="AO464" s="1">
        <v>0</v>
      </c>
      <c r="AP464" s="1">
        <v>0</v>
      </c>
      <c r="AQ464" s="17">
        <v>1</v>
      </c>
      <c r="AR464" s="1">
        <v>1</v>
      </c>
      <c r="AS464" s="1">
        <v>1</v>
      </c>
      <c r="AT464" s="17" t="s">
        <v>246</v>
      </c>
      <c r="AU464" s="17">
        <v>1</v>
      </c>
      <c r="AV464" s="17">
        <v>1</v>
      </c>
      <c r="AW464" s="1">
        <v>0</v>
      </c>
      <c r="AX464" s="1">
        <v>1</v>
      </c>
      <c r="AY464" s="1">
        <v>1</v>
      </c>
      <c r="AZ464" s="1">
        <v>1</v>
      </c>
      <c r="BA464" s="1">
        <v>1</v>
      </c>
      <c r="BB464" s="107">
        <v>1</v>
      </c>
      <c r="BC464" s="22">
        <v>0</v>
      </c>
      <c r="BD464" s="22">
        <v>1</v>
      </c>
      <c r="BE464" s="22">
        <v>0</v>
      </c>
      <c r="BF464" s="1">
        <v>1</v>
      </c>
      <c r="BG464" s="1">
        <v>1</v>
      </c>
      <c r="BH464" s="17">
        <v>1</v>
      </c>
      <c r="BI464" s="1">
        <v>0</v>
      </c>
      <c r="BJ464" s="17">
        <v>0</v>
      </c>
      <c r="BK464" s="23">
        <v>1</v>
      </c>
      <c r="BL464" s="1">
        <v>0</v>
      </c>
      <c r="BM464" s="1">
        <v>0</v>
      </c>
      <c r="BN464" s="1">
        <v>1</v>
      </c>
      <c r="BO464" s="1" t="s">
        <v>1780</v>
      </c>
      <c r="BP464" s="1">
        <v>1</v>
      </c>
      <c r="BQ464" s="1">
        <v>1</v>
      </c>
      <c r="BR464" s="1">
        <v>7.05</v>
      </c>
      <c r="BS464" s="1">
        <v>1</v>
      </c>
      <c r="BT464" s="1">
        <v>2</v>
      </c>
      <c r="BU464" s="1">
        <v>2</v>
      </c>
      <c r="BV464" s="1">
        <v>0.353</v>
      </c>
      <c r="BW464" s="1">
        <v>4.59</v>
      </c>
      <c r="BX464" s="1">
        <v>2</v>
      </c>
      <c r="BY464" s="1">
        <v>2</v>
      </c>
      <c r="BZ464" s="1">
        <v>79.5</v>
      </c>
      <c r="CA464" s="1">
        <v>105</v>
      </c>
      <c r="CB464" s="24">
        <v>1</v>
      </c>
      <c r="CC464" s="24">
        <v>53</v>
      </c>
      <c r="CD464" s="48">
        <f t="shared" si="221"/>
        <v>1.06</v>
      </c>
      <c r="CE464" s="48">
        <v>2</v>
      </c>
      <c r="CF464" s="25">
        <v>0</v>
      </c>
      <c r="CG464" s="17">
        <v>0</v>
      </c>
      <c r="CH464" s="17">
        <v>0</v>
      </c>
      <c r="CI464" s="17">
        <v>0</v>
      </c>
      <c r="CJ464" s="17" t="s">
        <v>381</v>
      </c>
      <c r="CK464" s="17">
        <v>53</v>
      </c>
      <c r="CL464" s="1">
        <f t="shared" si="200"/>
        <v>1.06</v>
      </c>
      <c r="CM464" s="22">
        <v>16.2</v>
      </c>
      <c r="CN464" s="1">
        <v>2</v>
      </c>
      <c r="CO464" s="1">
        <v>49.6</v>
      </c>
      <c r="CP464" s="1">
        <v>1</v>
      </c>
      <c r="CQ464" s="1">
        <f t="shared" si="220"/>
        <v>4.96</v>
      </c>
      <c r="CR464" s="1">
        <v>1.42</v>
      </c>
      <c r="CS464" s="1">
        <f t="shared" si="222"/>
        <v>14.2</v>
      </c>
      <c r="CT464" s="22">
        <v>2</v>
      </c>
      <c r="CU464" s="22">
        <v>33</v>
      </c>
      <c r="CV464" s="22">
        <v>1</v>
      </c>
      <c r="CW464" s="22">
        <v>18.9</v>
      </c>
      <c r="CX464" s="26">
        <f t="shared" si="211"/>
        <v>1.27646180417324</v>
      </c>
      <c r="CY464" s="27">
        <f t="shared" si="212"/>
        <v>0.842464790754341</v>
      </c>
      <c r="CZ464" s="26">
        <f t="shared" si="213"/>
        <v>2.805</v>
      </c>
      <c r="DA464" s="28">
        <f t="shared" si="214"/>
        <v>-1.96253520924566</v>
      </c>
      <c r="DB464" s="22">
        <v>2</v>
      </c>
      <c r="DC464" s="1">
        <v>1</v>
      </c>
      <c r="DD464" s="17">
        <v>2</v>
      </c>
      <c r="DE464" s="29">
        <f t="shared" si="203"/>
        <v>0</v>
      </c>
      <c r="DF464" s="29">
        <v>0</v>
      </c>
      <c r="DG464" s="1">
        <v>40</v>
      </c>
      <c r="DH464" s="1">
        <f t="shared" si="223"/>
        <v>4</v>
      </c>
      <c r="DI464" s="1">
        <v>33</v>
      </c>
      <c r="DJ464" s="1">
        <f t="shared" si="215"/>
        <v>3.3</v>
      </c>
      <c r="DK464" s="17">
        <v>2</v>
      </c>
      <c r="DL464" s="1">
        <v>81</v>
      </c>
      <c r="DM464" s="1">
        <v>51</v>
      </c>
      <c r="DN464" s="1">
        <f t="shared" si="208"/>
        <v>5.1</v>
      </c>
      <c r="DO464" s="1">
        <v>2202</v>
      </c>
      <c r="DP464" s="1">
        <v>1</v>
      </c>
      <c r="DQ464" s="1">
        <f t="shared" si="209"/>
        <v>2.202</v>
      </c>
      <c r="DR464" s="1">
        <v>63</v>
      </c>
      <c r="DS464" s="25">
        <v>4.3</v>
      </c>
      <c r="DT464" s="1" t="s">
        <v>584</v>
      </c>
      <c r="DU464" s="1">
        <v>2</v>
      </c>
      <c r="DV464" s="1">
        <v>8</v>
      </c>
      <c r="DW464" s="1">
        <v>2</v>
      </c>
      <c r="DX464" s="20">
        <v>3.55</v>
      </c>
      <c r="DY464" s="1">
        <v>78.3</v>
      </c>
      <c r="DZ464" s="30">
        <v>105</v>
      </c>
      <c r="EA464" s="1">
        <v>43</v>
      </c>
      <c r="EB464" s="1">
        <v>16.7</v>
      </c>
      <c r="EC464" s="1">
        <v>47.5</v>
      </c>
      <c r="ED464" s="1">
        <v>1.47</v>
      </c>
      <c r="EE464" s="1">
        <v>38</v>
      </c>
      <c r="EF464" s="1">
        <v>28.6</v>
      </c>
      <c r="EG464" s="26">
        <f t="shared" si="204"/>
        <v>1.45636603312904</v>
      </c>
      <c r="EH464" s="26">
        <f t="shared" si="205"/>
        <v>0.961201581865168</v>
      </c>
      <c r="EI464" s="1">
        <f t="shared" si="206"/>
        <v>3.23</v>
      </c>
      <c r="EJ464" s="28">
        <f t="shared" si="207"/>
        <v>-2.26879841813483</v>
      </c>
      <c r="EK464" s="22">
        <v>2</v>
      </c>
      <c r="EL464" s="1">
        <v>2</v>
      </c>
      <c r="EM464" s="1">
        <v>64</v>
      </c>
      <c r="EN464" s="1">
        <v>79</v>
      </c>
      <c r="EO464" s="1">
        <v>78</v>
      </c>
      <c r="EP464" s="1">
        <v>54</v>
      </c>
      <c r="EQ464" s="1">
        <v>2670</v>
      </c>
      <c r="ER464" s="25">
        <v>62</v>
      </c>
      <c r="ES464" s="23">
        <v>6.76</v>
      </c>
      <c r="ET464" s="1">
        <v>0</v>
      </c>
      <c r="FK464" s="20">
        <v>37.8</v>
      </c>
      <c r="FL464" s="1">
        <v>36.3</v>
      </c>
      <c r="FN464" s="31">
        <v>1</v>
      </c>
      <c r="FO464" s="32">
        <v>0</v>
      </c>
      <c r="FP464" s="1">
        <v>0</v>
      </c>
      <c r="FQ464" s="1">
        <v>0</v>
      </c>
      <c r="FR464" s="1">
        <v>0</v>
      </c>
      <c r="FS464" s="1">
        <v>0</v>
      </c>
      <c r="FT464" s="1">
        <f t="shared" si="216"/>
        <v>0</v>
      </c>
      <c r="FU464" s="1">
        <v>0</v>
      </c>
      <c r="FV464" s="1">
        <f t="shared" si="217"/>
        <v>0</v>
      </c>
      <c r="FW464" s="1">
        <v>0</v>
      </c>
      <c r="FX464" s="1">
        <v>0</v>
      </c>
      <c r="FY464" s="17">
        <v>0</v>
      </c>
      <c r="FZ464" s="1">
        <v>0</v>
      </c>
      <c r="GB464" s="1">
        <v>0</v>
      </c>
      <c r="GC464" s="1">
        <v>0</v>
      </c>
      <c r="GD464" s="17">
        <v>0</v>
      </c>
      <c r="GE464" s="1">
        <v>0</v>
      </c>
      <c r="GG464" s="1">
        <v>0</v>
      </c>
      <c r="GH464" s="1">
        <v>0</v>
      </c>
      <c r="GI464" s="17">
        <v>0</v>
      </c>
      <c r="GJ464" s="1">
        <v>0</v>
      </c>
      <c r="GK464" s="1">
        <v>0</v>
      </c>
      <c r="GL464" s="1">
        <v>0</v>
      </c>
      <c r="GM464" s="32">
        <v>0</v>
      </c>
      <c r="GN464" s="17">
        <v>0</v>
      </c>
      <c r="GO464" s="17">
        <v>0</v>
      </c>
      <c r="GP464" s="1">
        <v>0</v>
      </c>
      <c r="GQ464" s="1">
        <v>0</v>
      </c>
      <c r="GR464" s="1">
        <v>0</v>
      </c>
      <c r="GS464" s="1">
        <v>0</v>
      </c>
      <c r="GT464" s="32">
        <v>0</v>
      </c>
      <c r="GU464" s="32">
        <v>0</v>
      </c>
      <c r="GV464" s="1">
        <v>0</v>
      </c>
      <c r="GW464" s="1">
        <v>0</v>
      </c>
      <c r="GX464" s="157">
        <v>0</v>
      </c>
      <c r="GY464" s="17">
        <v>0</v>
      </c>
      <c r="GZ464" s="17">
        <v>0</v>
      </c>
      <c r="HA464" s="25">
        <v>0</v>
      </c>
      <c r="HB464" s="1">
        <v>0</v>
      </c>
      <c r="HC464" s="15">
        <v>0</v>
      </c>
      <c r="HD464" s="170">
        <v>0</v>
      </c>
      <c r="HE464" s="17">
        <v>0</v>
      </c>
      <c r="HF464" s="17">
        <v>0</v>
      </c>
      <c r="HG464" s="17">
        <v>0</v>
      </c>
      <c r="HH464" s="17">
        <v>0</v>
      </c>
      <c r="HI464" s="17">
        <v>0</v>
      </c>
      <c r="HL464" s="1">
        <v>0</v>
      </c>
      <c r="HM464" s="1">
        <v>0</v>
      </c>
      <c r="HN464" s="1">
        <v>0</v>
      </c>
      <c r="HO464" s="1" t="s">
        <v>381</v>
      </c>
      <c r="HP464" s="1">
        <v>0</v>
      </c>
      <c r="HQ464" s="1">
        <v>0</v>
      </c>
      <c r="HR464" s="32">
        <v>0</v>
      </c>
      <c r="HS464" s="1">
        <v>0</v>
      </c>
      <c r="HT464" s="32">
        <v>0</v>
      </c>
      <c r="HU464" s="32">
        <v>0</v>
      </c>
      <c r="HW464" s="32">
        <v>0</v>
      </c>
      <c r="HX464" s="32">
        <v>0</v>
      </c>
      <c r="HY464" s="1">
        <f t="shared" si="218"/>
        <v>0</v>
      </c>
      <c r="HZ464" s="1">
        <v>0</v>
      </c>
      <c r="IA464" s="1">
        <f t="shared" si="219"/>
        <v>0</v>
      </c>
      <c r="IB464" s="1">
        <v>0</v>
      </c>
      <c r="IC464" s="1">
        <v>0</v>
      </c>
      <c r="ID464" s="23">
        <v>0</v>
      </c>
      <c r="IG464" s="36">
        <v>1</v>
      </c>
      <c r="IH464" s="37" t="s">
        <v>242</v>
      </c>
      <c r="II464" s="179">
        <v>0</v>
      </c>
      <c r="IJ464" s="1" t="s">
        <v>1781</v>
      </c>
      <c r="IK464" s="1" t="s">
        <v>880</v>
      </c>
      <c r="IL464" s="38" t="s">
        <v>331</v>
      </c>
    </row>
    <row r="465" ht="75" spans="1:246">
      <c r="A465" s="46"/>
      <c r="B465" s="13">
        <v>3001167630</v>
      </c>
      <c r="C465" s="1" t="s">
        <v>1782</v>
      </c>
      <c r="E465" s="49">
        <v>3</v>
      </c>
      <c r="F465" s="49">
        <v>2</v>
      </c>
      <c r="G465" s="17">
        <v>3</v>
      </c>
      <c r="H465" s="1">
        <v>1</v>
      </c>
      <c r="I465" s="15">
        <v>45</v>
      </c>
      <c r="J465" s="47">
        <v>1</v>
      </c>
      <c r="K465" s="68">
        <f t="shared" si="210"/>
        <v>4.5</v>
      </c>
      <c r="L465" s="49">
        <v>2</v>
      </c>
      <c r="M465" s="1" t="s">
        <v>1783</v>
      </c>
      <c r="N465" s="1">
        <v>0</v>
      </c>
      <c r="O465" s="1">
        <v>0</v>
      </c>
      <c r="P465" s="1">
        <v>1</v>
      </c>
      <c r="Q465" s="1">
        <v>3</v>
      </c>
      <c r="R465" s="1">
        <v>1</v>
      </c>
      <c r="S465" s="18">
        <v>460</v>
      </c>
      <c r="T465" s="83">
        <v>463</v>
      </c>
      <c r="U465" s="1">
        <v>1</v>
      </c>
      <c r="V465" s="1">
        <v>1</v>
      </c>
      <c r="W465" s="1">
        <v>1</v>
      </c>
      <c r="X465" s="1">
        <v>1</v>
      </c>
      <c r="Z465" s="88">
        <v>42789</v>
      </c>
      <c r="AA465" s="17">
        <v>155</v>
      </c>
      <c r="AB465" s="17" t="s">
        <v>1784</v>
      </c>
      <c r="AC465" s="1">
        <v>24.91</v>
      </c>
      <c r="AD465" s="1">
        <v>2</v>
      </c>
      <c r="AE465" s="20" t="s">
        <v>1250</v>
      </c>
      <c r="AG465" s="16" t="s">
        <v>255</v>
      </c>
      <c r="AH465" s="16">
        <v>3</v>
      </c>
      <c r="AI465" s="21">
        <v>3</v>
      </c>
      <c r="AJ465" s="16">
        <v>3.5</v>
      </c>
      <c r="AK465" s="17">
        <v>3.5</v>
      </c>
      <c r="AL465" s="107">
        <v>2</v>
      </c>
      <c r="AM465" s="1">
        <v>2</v>
      </c>
      <c r="AN465" s="1">
        <v>2</v>
      </c>
      <c r="AO465" s="1" t="s">
        <v>669</v>
      </c>
      <c r="AP465" s="1">
        <v>0</v>
      </c>
      <c r="AQ465" s="17">
        <v>5</v>
      </c>
      <c r="AR465" s="3">
        <v>3</v>
      </c>
      <c r="AS465" s="3">
        <v>2</v>
      </c>
      <c r="AT465" s="17" t="s">
        <v>285</v>
      </c>
      <c r="AU465" s="3">
        <v>3</v>
      </c>
      <c r="AV465" s="3">
        <v>2</v>
      </c>
      <c r="AW465" s="1">
        <v>0</v>
      </c>
      <c r="AX465" s="1">
        <v>0</v>
      </c>
      <c r="AY465" s="66">
        <v>0</v>
      </c>
      <c r="AZ465" s="3">
        <v>0.5</v>
      </c>
      <c r="BA465" s="1">
        <v>0.5</v>
      </c>
      <c r="BB465" s="22">
        <v>1</v>
      </c>
      <c r="BC465" s="22">
        <v>0</v>
      </c>
      <c r="BD465" s="22">
        <v>0</v>
      </c>
      <c r="BE465" s="22">
        <v>0</v>
      </c>
      <c r="BF465" s="1">
        <v>0</v>
      </c>
      <c r="BG465" s="1">
        <v>0</v>
      </c>
      <c r="BH465" s="17">
        <v>0</v>
      </c>
      <c r="BI465" s="1">
        <v>0</v>
      </c>
      <c r="BJ465" s="17">
        <v>0</v>
      </c>
      <c r="BK465" s="23">
        <v>3</v>
      </c>
      <c r="BL465" s="1">
        <v>0</v>
      </c>
      <c r="BM465" s="1">
        <v>0</v>
      </c>
      <c r="BN465" s="1">
        <v>1</v>
      </c>
      <c r="BO465" s="1" t="s">
        <v>1785</v>
      </c>
      <c r="BP465" s="1">
        <v>1</v>
      </c>
      <c r="BQ465" s="1">
        <v>1</v>
      </c>
      <c r="BR465" s="1">
        <v>4.14</v>
      </c>
      <c r="BS465" s="1">
        <v>1</v>
      </c>
      <c r="BT465" s="1">
        <v>2</v>
      </c>
      <c r="BU465" s="1">
        <v>2</v>
      </c>
      <c r="BW465" s="1">
        <v>7.96</v>
      </c>
      <c r="BX465" s="1">
        <v>2</v>
      </c>
      <c r="BY465" s="66">
        <v>3</v>
      </c>
      <c r="BZ465" s="1">
        <v>56.6</v>
      </c>
      <c r="CA465" s="1">
        <v>134</v>
      </c>
      <c r="CB465" s="24">
        <v>2</v>
      </c>
      <c r="CC465" s="24">
        <v>155</v>
      </c>
      <c r="CD465" s="48">
        <f t="shared" si="221"/>
        <v>3.1</v>
      </c>
      <c r="CE465" s="48">
        <v>3</v>
      </c>
      <c r="CF465" s="25">
        <v>0</v>
      </c>
      <c r="CG465" s="17">
        <v>0</v>
      </c>
      <c r="CH465" s="17">
        <v>0</v>
      </c>
      <c r="CI465" s="17">
        <v>0</v>
      </c>
      <c r="CJ465" s="17">
        <v>0</v>
      </c>
      <c r="CK465" s="17">
        <v>155</v>
      </c>
      <c r="CL465" s="1">
        <f t="shared" si="200"/>
        <v>3.1</v>
      </c>
      <c r="CM465" s="22">
        <v>11.8</v>
      </c>
      <c r="CN465" s="17">
        <v>1</v>
      </c>
      <c r="CO465" s="1">
        <v>93</v>
      </c>
      <c r="CP465" s="1">
        <v>6</v>
      </c>
      <c r="CQ465" s="1">
        <f t="shared" si="220"/>
        <v>9.3</v>
      </c>
      <c r="CR465" s="1">
        <v>1.03</v>
      </c>
      <c r="CS465" s="1">
        <f t="shared" si="222"/>
        <v>10.3</v>
      </c>
      <c r="CT465" s="107">
        <v>1</v>
      </c>
      <c r="CU465" s="22">
        <v>43</v>
      </c>
      <c r="CV465" s="107">
        <v>2</v>
      </c>
      <c r="CW465" s="22">
        <v>13</v>
      </c>
      <c r="CX465" s="26">
        <f t="shared" si="211"/>
        <v>1.11394335230684</v>
      </c>
      <c r="CY465" s="27">
        <f t="shared" si="212"/>
        <v>0.735202612522512</v>
      </c>
      <c r="CZ465" s="26">
        <f t="shared" si="213"/>
        <v>3.655</v>
      </c>
      <c r="DA465" s="28">
        <f t="shared" si="214"/>
        <v>-2.91979738747749</v>
      </c>
      <c r="DB465" s="107">
        <v>1</v>
      </c>
      <c r="DC465" s="1">
        <v>1</v>
      </c>
      <c r="DD465" s="17">
        <v>1</v>
      </c>
      <c r="DE465" s="29">
        <f t="shared" si="203"/>
        <v>0</v>
      </c>
      <c r="DF465" s="29">
        <v>0</v>
      </c>
      <c r="DG465" s="1">
        <v>50</v>
      </c>
      <c r="DH465" s="1">
        <f t="shared" si="223"/>
        <v>5</v>
      </c>
      <c r="DI465" s="1">
        <v>47</v>
      </c>
      <c r="DJ465" s="1">
        <f t="shared" si="215"/>
        <v>4.7</v>
      </c>
      <c r="DK465" s="1">
        <v>3</v>
      </c>
      <c r="DL465" s="1">
        <v>107</v>
      </c>
      <c r="DM465" s="1">
        <v>226</v>
      </c>
      <c r="DN465" s="1">
        <f t="shared" si="208"/>
        <v>22.6</v>
      </c>
      <c r="DO465" s="1">
        <v>7041</v>
      </c>
      <c r="DP465" s="1">
        <v>2</v>
      </c>
      <c r="DQ465" s="1">
        <f t="shared" si="209"/>
        <v>7.041</v>
      </c>
      <c r="DR465" s="1">
        <v>88</v>
      </c>
      <c r="DS465" s="25">
        <v>4.6</v>
      </c>
      <c r="DT465" s="1" t="s">
        <v>241</v>
      </c>
      <c r="DU465" s="1">
        <v>1</v>
      </c>
      <c r="DV465" s="1">
        <v>5</v>
      </c>
      <c r="DW465" s="1">
        <v>1</v>
      </c>
      <c r="DX465" s="20">
        <v>11.94</v>
      </c>
      <c r="DY465" s="1">
        <v>81</v>
      </c>
      <c r="DZ465" s="30">
        <v>153</v>
      </c>
      <c r="EA465" s="1">
        <v>151</v>
      </c>
      <c r="EB465" s="1">
        <v>11.5</v>
      </c>
      <c r="EC465" s="1">
        <v>99.2</v>
      </c>
      <c r="ED465" s="1">
        <v>1</v>
      </c>
      <c r="EE465" s="1">
        <v>43</v>
      </c>
      <c r="EF465" s="1">
        <v>18.5</v>
      </c>
      <c r="EG465" s="26">
        <f t="shared" si="204"/>
        <v>1.26717172840301</v>
      </c>
      <c r="EH465" s="26">
        <f t="shared" si="205"/>
        <v>0.836333340745989</v>
      </c>
      <c r="EI465" s="1">
        <f t="shared" si="206"/>
        <v>3.655</v>
      </c>
      <c r="EJ465" s="28">
        <f t="shared" si="207"/>
        <v>-2.81866665925401</v>
      </c>
      <c r="EK465" s="22">
        <v>1</v>
      </c>
      <c r="EL465" s="3">
        <v>1</v>
      </c>
      <c r="EM465" s="1">
        <v>298</v>
      </c>
      <c r="EN465" s="1">
        <v>454</v>
      </c>
      <c r="EO465" s="1">
        <v>126</v>
      </c>
      <c r="EP465" s="1">
        <v>205</v>
      </c>
      <c r="EQ465" s="1">
        <v>7180</v>
      </c>
      <c r="ER465" s="25">
        <v>74</v>
      </c>
      <c r="ES465" s="23">
        <v>3.7</v>
      </c>
      <c r="ET465" s="1">
        <v>1</v>
      </c>
      <c r="EU465" s="1">
        <v>9.67</v>
      </c>
      <c r="EV465" s="1">
        <v>73</v>
      </c>
      <c r="EW465" s="30">
        <v>121</v>
      </c>
      <c r="EX465" s="1">
        <v>216</v>
      </c>
      <c r="EY465" s="1">
        <v>12.4</v>
      </c>
      <c r="EZ465" s="1">
        <v>82.2</v>
      </c>
      <c r="FA465" s="1">
        <v>1.08</v>
      </c>
      <c r="FB465" s="1">
        <v>33</v>
      </c>
      <c r="FC465" s="1">
        <v>24.2</v>
      </c>
      <c r="FD465" s="1">
        <v>85</v>
      </c>
      <c r="FE465" s="1">
        <v>48</v>
      </c>
      <c r="FF465" s="1">
        <v>217</v>
      </c>
      <c r="FG465" s="1">
        <v>333</v>
      </c>
      <c r="FH465" s="1">
        <v>4043</v>
      </c>
      <c r="FI465" s="1">
        <v>73</v>
      </c>
      <c r="FK465" s="20">
        <v>38.3</v>
      </c>
      <c r="FL465" s="1">
        <v>37</v>
      </c>
      <c r="FM465" s="17"/>
      <c r="FN465" s="31">
        <v>1</v>
      </c>
      <c r="FO465" s="157">
        <v>1</v>
      </c>
      <c r="FP465" s="1" t="s">
        <v>1786</v>
      </c>
      <c r="FQ465" s="1">
        <v>1</v>
      </c>
      <c r="FR465" s="1">
        <v>0</v>
      </c>
      <c r="FS465" s="1">
        <v>0</v>
      </c>
      <c r="FT465" s="1">
        <f t="shared" si="216"/>
        <v>0</v>
      </c>
      <c r="FU465" s="1">
        <v>0</v>
      </c>
      <c r="FV465" s="1">
        <f t="shared" si="217"/>
        <v>0</v>
      </c>
      <c r="FW465" s="1">
        <v>0</v>
      </c>
      <c r="FX465" s="1">
        <v>0</v>
      </c>
      <c r="FY465" s="17">
        <v>0</v>
      </c>
      <c r="FZ465" s="1">
        <v>0</v>
      </c>
      <c r="GB465" s="1">
        <v>0</v>
      </c>
      <c r="GC465" s="1">
        <v>0</v>
      </c>
      <c r="GD465" s="17">
        <v>0</v>
      </c>
      <c r="GE465" s="1">
        <v>0</v>
      </c>
      <c r="GG465" s="1">
        <v>0</v>
      </c>
      <c r="GH465" s="1">
        <v>0</v>
      </c>
      <c r="GI465" s="17">
        <v>0</v>
      </c>
      <c r="GJ465" s="1">
        <v>0</v>
      </c>
      <c r="GK465" s="1">
        <v>0</v>
      </c>
      <c r="GL465" s="1">
        <v>0</v>
      </c>
      <c r="GM465" s="32">
        <v>0</v>
      </c>
      <c r="GN465" s="17">
        <v>0</v>
      </c>
      <c r="GO465" s="17">
        <v>0</v>
      </c>
      <c r="GP465" s="1">
        <v>0</v>
      </c>
      <c r="GQ465" s="1">
        <v>0</v>
      </c>
      <c r="GR465" s="1">
        <v>0</v>
      </c>
      <c r="GS465" s="1">
        <v>0</v>
      </c>
      <c r="GT465" s="32">
        <v>0</v>
      </c>
      <c r="GU465" s="32">
        <v>0</v>
      </c>
      <c r="GV465" s="1">
        <v>0</v>
      </c>
      <c r="GW465" s="1">
        <v>0</v>
      </c>
      <c r="GX465" s="157">
        <v>0</v>
      </c>
      <c r="GY465" s="17">
        <v>0</v>
      </c>
      <c r="GZ465" s="17">
        <v>0</v>
      </c>
      <c r="HA465" s="25">
        <v>0</v>
      </c>
      <c r="HB465" s="1">
        <v>0</v>
      </c>
      <c r="HC465" s="15">
        <v>0</v>
      </c>
      <c r="HD465" s="170">
        <v>0</v>
      </c>
      <c r="HE465" s="17">
        <v>0</v>
      </c>
      <c r="HF465" s="17">
        <v>0</v>
      </c>
      <c r="HG465" s="17">
        <v>0</v>
      </c>
      <c r="HH465" s="17">
        <v>0</v>
      </c>
      <c r="HI465" s="17">
        <v>0</v>
      </c>
      <c r="HL465" s="1">
        <v>0</v>
      </c>
      <c r="HM465" s="1">
        <v>0</v>
      </c>
      <c r="HN465" s="1">
        <v>0</v>
      </c>
      <c r="HO465" s="1">
        <v>0</v>
      </c>
      <c r="HP465" s="1">
        <v>0</v>
      </c>
      <c r="HQ465" s="1">
        <v>0</v>
      </c>
      <c r="HR465" s="32">
        <v>0</v>
      </c>
      <c r="HS465" s="1">
        <v>0</v>
      </c>
      <c r="HT465" s="32">
        <v>0</v>
      </c>
      <c r="HU465" s="32">
        <v>0</v>
      </c>
      <c r="HW465" s="32">
        <v>0</v>
      </c>
      <c r="HX465" s="32">
        <v>0</v>
      </c>
      <c r="HY465" s="1">
        <f t="shared" si="218"/>
        <v>0</v>
      </c>
      <c r="HZ465" s="1">
        <v>0</v>
      </c>
      <c r="IA465" s="1">
        <f t="shared" si="219"/>
        <v>0</v>
      </c>
      <c r="IB465" s="1">
        <v>0</v>
      </c>
      <c r="IC465" s="1">
        <v>0</v>
      </c>
      <c r="ID465" s="23" t="s">
        <v>1787</v>
      </c>
      <c r="IG465" s="36">
        <v>2</v>
      </c>
      <c r="IH465" s="37" t="s">
        <v>242</v>
      </c>
      <c r="II465" s="179">
        <v>0</v>
      </c>
      <c r="IJ465" s="1" t="s">
        <v>1788</v>
      </c>
      <c r="IK465" s="1" t="s">
        <v>1489</v>
      </c>
      <c r="IL465" s="38" t="s">
        <v>242</v>
      </c>
    </row>
    <row r="466" ht="75" spans="1:246">
      <c r="A466" s="46"/>
      <c r="B466" s="13">
        <v>3001130971</v>
      </c>
      <c r="C466" s="1" t="s">
        <v>1789</v>
      </c>
      <c r="E466" s="49">
        <v>2</v>
      </c>
      <c r="F466" s="49">
        <v>1</v>
      </c>
      <c r="G466" s="1">
        <v>2</v>
      </c>
      <c r="H466" s="1">
        <v>2</v>
      </c>
      <c r="I466" s="15">
        <v>53</v>
      </c>
      <c r="J466" s="47">
        <v>1</v>
      </c>
      <c r="K466" s="68">
        <f t="shared" si="210"/>
        <v>5.3</v>
      </c>
      <c r="L466" s="49">
        <v>3</v>
      </c>
      <c r="M466" s="1" t="s">
        <v>1790</v>
      </c>
      <c r="N466" s="1">
        <v>0</v>
      </c>
      <c r="O466" s="1">
        <v>0</v>
      </c>
      <c r="P466" s="1">
        <v>0</v>
      </c>
      <c r="Q466" s="1">
        <v>0</v>
      </c>
      <c r="R466" s="1">
        <v>0</v>
      </c>
      <c r="S466" s="18">
        <v>461</v>
      </c>
      <c r="T466" s="83">
        <v>464</v>
      </c>
      <c r="U466" s="1">
        <v>1</v>
      </c>
      <c r="V466" s="1">
        <v>1</v>
      </c>
      <c r="W466" s="1">
        <v>1</v>
      </c>
      <c r="X466" s="1">
        <v>1</v>
      </c>
      <c r="Z466" s="88">
        <v>42794</v>
      </c>
      <c r="AA466" s="17">
        <v>41</v>
      </c>
      <c r="AB466" s="17">
        <v>0</v>
      </c>
      <c r="AC466" s="1">
        <v>22.65</v>
      </c>
      <c r="AD466" s="1">
        <v>2</v>
      </c>
      <c r="AE466" s="20" t="s">
        <v>1040</v>
      </c>
      <c r="AG466" s="16" t="s">
        <v>251</v>
      </c>
      <c r="AH466" s="16">
        <v>2</v>
      </c>
      <c r="AI466" s="21">
        <v>2</v>
      </c>
      <c r="AJ466" s="16">
        <v>1</v>
      </c>
      <c r="AK466" s="17">
        <v>1</v>
      </c>
      <c r="AL466" s="22">
        <v>1</v>
      </c>
      <c r="AM466" s="1">
        <v>1</v>
      </c>
      <c r="AN466" s="1">
        <v>1</v>
      </c>
      <c r="AO466" s="1">
        <v>0</v>
      </c>
      <c r="AP466" s="1">
        <v>0</v>
      </c>
      <c r="AQ466" s="17">
        <v>1</v>
      </c>
      <c r="AR466" s="1">
        <v>1</v>
      </c>
      <c r="AS466" s="1">
        <v>1</v>
      </c>
      <c r="AT466" s="17">
        <v>0</v>
      </c>
      <c r="AU466" s="17">
        <v>0</v>
      </c>
      <c r="AV466" s="17">
        <v>0</v>
      </c>
      <c r="AW466" s="1">
        <v>0</v>
      </c>
      <c r="AX466" s="1">
        <v>1</v>
      </c>
      <c r="AY466" s="1">
        <v>1</v>
      </c>
      <c r="AZ466" s="1">
        <v>1</v>
      </c>
      <c r="BA466" s="1">
        <v>1</v>
      </c>
      <c r="BB466" s="107">
        <v>1</v>
      </c>
      <c r="BC466" s="22">
        <v>0</v>
      </c>
      <c r="BD466" s="22">
        <v>0</v>
      </c>
      <c r="BE466" s="22">
        <v>0</v>
      </c>
      <c r="BF466" s="1">
        <v>1</v>
      </c>
      <c r="BG466" s="1">
        <v>1</v>
      </c>
      <c r="BH466" s="17">
        <v>1</v>
      </c>
      <c r="BI466" s="1">
        <v>0</v>
      </c>
      <c r="BJ466" s="17">
        <v>0</v>
      </c>
      <c r="BK466" s="23">
        <v>1</v>
      </c>
      <c r="BL466" s="1">
        <v>0</v>
      </c>
      <c r="BM466" s="1">
        <v>0</v>
      </c>
      <c r="BN466" s="1">
        <v>1</v>
      </c>
      <c r="BO466" s="1">
        <v>0</v>
      </c>
      <c r="BP466" s="1">
        <v>1</v>
      </c>
      <c r="BQ466" s="1">
        <v>1</v>
      </c>
      <c r="BR466" s="1">
        <v>2.98</v>
      </c>
      <c r="BS466" s="1">
        <v>1</v>
      </c>
      <c r="BT466" s="1">
        <v>1</v>
      </c>
      <c r="BU466" s="1">
        <v>1</v>
      </c>
      <c r="BV466" s="1">
        <v>0.149</v>
      </c>
      <c r="BW466" s="1">
        <v>2.72</v>
      </c>
      <c r="BX466" s="17">
        <v>1</v>
      </c>
      <c r="BY466" s="1">
        <v>1</v>
      </c>
      <c r="BZ466" s="1">
        <v>62.44</v>
      </c>
      <c r="CA466" s="1">
        <v>114</v>
      </c>
      <c r="CB466" s="24">
        <v>1</v>
      </c>
      <c r="CC466" s="24">
        <v>41</v>
      </c>
      <c r="CD466" s="48">
        <f t="shared" si="221"/>
        <v>0.82</v>
      </c>
      <c r="CE466" s="48">
        <v>1</v>
      </c>
      <c r="CF466" s="25">
        <v>0</v>
      </c>
      <c r="CG466" s="17">
        <v>0</v>
      </c>
      <c r="CH466" s="17">
        <v>0</v>
      </c>
      <c r="CI466" s="17">
        <v>0</v>
      </c>
      <c r="CJ466" s="17">
        <v>0</v>
      </c>
      <c r="CK466" s="17">
        <v>41</v>
      </c>
      <c r="CL466" s="1">
        <f t="shared" si="200"/>
        <v>0.82</v>
      </c>
      <c r="CM466" s="22">
        <v>12.7</v>
      </c>
      <c r="CN466" s="17">
        <v>1</v>
      </c>
      <c r="CO466" s="1">
        <v>77.5</v>
      </c>
      <c r="CP466" s="17">
        <v>4</v>
      </c>
      <c r="CQ466" s="1">
        <f t="shared" si="220"/>
        <v>7.75</v>
      </c>
      <c r="CR466" s="1">
        <v>1.11</v>
      </c>
      <c r="CS466" s="1">
        <f t="shared" si="222"/>
        <v>11.1</v>
      </c>
      <c r="CT466" s="107">
        <v>1</v>
      </c>
      <c r="CU466" s="22">
        <v>35</v>
      </c>
      <c r="CV466" s="107">
        <v>2</v>
      </c>
      <c r="CW466" s="22">
        <v>23.1</v>
      </c>
      <c r="CX466" s="26">
        <f t="shared" si="211"/>
        <v>1.36361197989214</v>
      </c>
      <c r="CY466" s="27">
        <f t="shared" si="212"/>
        <v>0.899983906728815</v>
      </c>
      <c r="CZ466" s="26">
        <f t="shared" si="213"/>
        <v>2.975</v>
      </c>
      <c r="DA466" s="28">
        <f t="shared" si="214"/>
        <v>-2.07501609327118</v>
      </c>
      <c r="DB466" s="22">
        <v>2</v>
      </c>
      <c r="DC466" s="1">
        <v>1</v>
      </c>
      <c r="DD466" s="17">
        <v>2</v>
      </c>
      <c r="DE466" s="29">
        <f t="shared" si="203"/>
        <v>0</v>
      </c>
      <c r="DF466" s="29">
        <v>0</v>
      </c>
      <c r="DG466" s="1">
        <v>33</v>
      </c>
      <c r="DH466" s="1">
        <f t="shared" si="223"/>
        <v>3.3</v>
      </c>
      <c r="DI466" s="1">
        <v>42</v>
      </c>
      <c r="DJ466" s="1">
        <f t="shared" si="215"/>
        <v>4.2</v>
      </c>
      <c r="DK466" s="1">
        <v>3</v>
      </c>
      <c r="DL466" s="1">
        <v>79</v>
      </c>
      <c r="DM466" s="1">
        <v>22</v>
      </c>
      <c r="DN466" s="1">
        <f t="shared" si="208"/>
        <v>2.2</v>
      </c>
      <c r="DO466" s="1">
        <v>3733</v>
      </c>
      <c r="DP466" s="1">
        <v>1</v>
      </c>
      <c r="DQ466" s="1">
        <f t="shared" si="209"/>
        <v>3.733</v>
      </c>
      <c r="DR466" s="1">
        <v>58</v>
      </c>
      <c r="DS466" s="25">
        <v>4.2</v>
      </c>
      <c r="DT466" s="1" t="s">
        <v>260</v>
      </c>
      <c r="DU466" s="1">
        <v>1</v>
      </c>
      <c r="DV466" s="1">
        <v>6</v>
      </c>
      <c r="DW466" s="1">
        <v>1</v>
      </c>
      <c r="DX466" s="20">
        <v>8.8</v>
      </c>
      <c r="DY466" s="1">
        <v>86.2</v>
      </c>
      <c r="DZ466" s="30">
        <v>116</v>
      </c>
      <c r="EA466" s="1">
        <v>36</v>
      </c>
      <c r="EB466" s="1">
        <v>12.8</v>
      </c>
      <c r="EC466" s="1">
        <v>76</v>
      </c>
      <c r="ED466" s="1">
        <v>1.12</v>
      </c>
      <c r="EE466" s="1">
        <v>33</v>
      </c>
      <c r="EF466" s="1">
        <v>30.7</v>
      </c>
      <c r="EG466" s="26">
        <f t="shared" si="204"/>
        <v>1.48713837547719</v>
      </c>
      <c r="EH466" s="26">
        <f t="shared" si="205"/>
        <v>0.981511327814943</v>
      </c>
      <c r="EI466" s="1">
        <f t="shared" si="206"/>
        <v>2.805</v>
      </c>
      <c r="EJ466" s="28">
        <f t="shared" si="207"/>
        <v>-1.82348867218506</v>
      </c>
      <c r="EK466" s="22">
        <v>2</v>
      </c>
      <c r="EL466" s="1">
        <v>2</v>
      </c>
      <c r="EM466" s="1">
        <v>73</v>
      </c>
      <c r="EN466" s="1">
        <v>150</v>
      </c>
      <c r="EO466" s="1">
        <v>89</v>
      </c>
      <c r="EP466" s="1">
        <v>27</v>
      </c>
      <c r="EQ466" s="1">
        <v>3806</v>
      </c>
      <c r="ER466" s="25">
        <v>52</v>
      </c>
      <c r="ET466" s="1">
        <v>1</v>
      </c>
      <c r="EU466" s="1">
        <v>8.45</v>
      </c>
      <c r="EV466" s="1">
        <v>81.9</v>
      </c>
      <c r="EW466" s="30">
        <v>113</v>
      </c>
      <c r="EX466" s="1">
        <v>40</v>
      </c>
      <c r="FB466" s="1">
        <v>30</v>
      </c>
      <c r="FC466" s="1">
        <v>22.2</v>
      </c>
      <c r="FD466" s="1">
        <v>97</v>
      </c>
      <c r="FE466" s="1">
        <v>107</v>
      </c>
      <c r="FF466" s="1">
        <v>80</v>
      </c>
      <c r="FG466" s="1">
        <v>27</v>
      </c>
      <c r="FH466" s="1">
        <v>3124</v>
      </c>
      <c r="FK466" s="20">
        <v>39.2</v>
      </c>
      <c r="FL466" s="1">
        <v>36.3</v>
      </c>
      <c r="FM466" s="17"/>
      <c r="FN466" s="31">
        <v>1</v>
      </c>
      <c r="FO466" s="157">
        <v>1</v>
      </c>
      <c r="FP466" s="1">
        <v>0</v>
      </c>
      <c r="FQ466" s="1">
        <v>0</v>
      </c>
      <c r="FR466" s="1">
        <v>0</v>
      </c>
      <c r="FS466" s="1">
        <v>0</v>
      </c>
      <c r="FT466" s="1">
        <f t="shared" si="216"/>
        <v>0</v>
      </c>
      <c r="FU466" s="1">
        <v>0</v>
      </c>
      <c r="FV466" s="1">
        <f t="shared" si="217"/>
        <v>0</v>
      </c>
      <c r="FW466" s="1">
        <v>0</v>
      </c>
      <c r="FX466" s="1">
        <v>0</v>
      </c>
      <c r="FY466" s="17">
        <v>0</v>
      </c>
      <c r="FZ466" s="1">
        <v>0</v>
      </c>
      <c r="GB466" s="1">
        <v>0</v>
      </c>
      <c r="GC466" s="1">
        <v>0</v>
      </c>
      <c r="GD466" s="17">
        <v>0</v>
      </c>
      <c r="GE466" s="1">
        <v>0</v>
      </c>
      <c r="GG466" s="1">
        <v>0</v>
      </c>
      <c r="GH466" s="1">
        <v>0</v>
      </c>
      <c r="GI466" s="17">
        <v>0</v>
      </c>
      <c r="GJ466" s="1">
        <v>0</v>
      </c>
      <c r="GK466" s="1">
        <v>0</v>
      </c>
      <c r="GL466" s="1">
        <v>0</v>
      </c>
      <c r="GM466" s="32">
        <v>0</v>
      </c>
      <c r="GN466" s="17">
        <v>0</v>
      </c>
      <c r="GO466" s="17">
        <v>0</v>
      </c>
      <c r="GP466" s="1">
        <v>0</v>
      </c>
      <c r="GQ466" s="1">
        <v>0</v>
      </c>
      <c r="GR466" s="1">
        <v>0</v>
      </c>
      <c r="GS466" s="1">
        <v>0</v>
      </c>
      <c r="GT466" s="32">
        <v>0</v>
      </c>
      <c r="GU466" s="32">
        <v>0</v>
      </c>
      <c r="GV466" s="1">
        <v>0</v>
      </c>
      <c r="GW466" s="1">
        <v>0</v>
      </c>
      <c r="GX466" s="157">
        <v>0</v>
      </c>
      <c r="GY466" s="17">
        <v>0</v>
      </c>
      <c r="GZ466" s="17">
        <v>0</v>
      </c>
      <c r="HA466" s="25">
        <v>0</v>
      </c>
      <c r="HB466" s="1">
        <v>0</v>
      </c>
      <c r="HC466" s="15">
        <v>0</v>
      </c>
      <c r="HD466" s="170">
        <v>0</v>
      </c>
      <c r="HE466" s="17">
        <v>0</v>
      </c>
      <c r="HF466" s="17">
        <v>0</v>
      </c>
      <c r="HG466" s="17">
        <v>0</v>
      </c>
      <c r="HH466" s="17">
        <v>0</v>
      </c>
      <c r="HI466" s="17">
        <v>0</v>
      </c>
      <c r="HL466" s="1">
        <v>0</v>
      </c>
      <c r="HM466" s="1">
        <v>0</v>
      </c>
      <c r="HN466" s="1">
        <v>0</v>
      </c>
      <c r="HO466" s="1">
        <v>0</v>
      </c>
      <c r="HP466" s="1">
        <v>0</v>
      </c>
      <c r="HQ466" s="1">
        <v>0</v>
      </c>
      <c r="HR466" s="32">
        <v>0</v>
      </c>
      <c r="HS466" s="1">
        <v>0</v>
      </c>
      <c r="HT466" s="32">
        <v>0</v>
      </c>
      <c r="HU466" s="32">
        <v>0</v>
      </c>
      <c r="HW466" s="32">
        <v>0</v>
      </c>
      <c r="HX466" s="32">
        <v>0</v>
      </c>
      <c r="HY466" s="1">
        <f t="shared" si="218"/>
        <v>0</v>
      </c>
      <c r="HZ466" s="1">
        <v>0</v>
      </c>
      <c r="IA466" s="1">
        <f t="shared" si="219"/>
        <v>0</v>
      </c>
      <c r="IB466" s="1">
        <v>0</v>
      </c>
      <c r="IC466" s="1">
        <v>0</v>
      </c>
      <c r="ID466" s="23">
        <v>0</v>
      </c>
      <c r="IG466" s="36">
        <v>1</v>
      </c>
      <c r="IH466" s="37" t="s">
        <v>242</v>
      </c>
      <c r="II466" s="179">
        <v>0</v>
      </c>
      <c r="IJ466" s="1" t="s">
        <v>1791</v>
      </c>
      <c r="IK466" s="1" t="s">
        <v>509</v>
      </c>
      <c r="IL466" s="38" t="s">
        <v>242</v>
      </c>
    </row>
    <row r="467" ht="75" spans="1:246">
      <c r="A467" s="46"/>
      <c r="B467" s="13">
        <v>3001038232</v>
      </c>
      <c r="C467" s="1" t="s">
        <v>1792</v>
      </c>
      <c r="E467" s="49">
        <v>3</v>
      </c>
      <c r="F467" s="49">
        <v>2</v>
      </c>
      <c r="G467" s="17">
        <v>3</v>
      </c>
      <c r="H467" s="1">
        <v>1</v>
      </c>
      <c r="I467" s="15">
        <v>37</v>
      </c>
      <c r="J467" s="47">
        <v>1</v>
      </c>
      <c r="K467" s="68">
        <f t="shared" si="210"/>
        <v>3.7</v>
      </c>
      <c r="L467" s="49">
        <v>1</v>
      </c>
      <c r="M467" s="1" t="s">
        <v>1793</v>
      </c>
      <c r="N467" s="1">
        <v>0</v>
      </c>
      <c r="O467" s="1">
        <v>0</v>
      </c>
      <c r="P467" s="1">
        <v>0</v>
      </c>
      <c r="Q467" s="1">
        <v>0</v>
      </c>
      <c r="R467" s="1">
        <v>0</v>
      </c>
      <c r="S467" s="18">
        <v>462</v>
      </c>
      <c r="T467" s="83">
        <v>465</v>
      </c>
      <c r="U467" s="1">
        <v>1</v>
      </c>
      <c r="V467" s="1">
        <v>1</v>
      </c>
      <c r="W467" s="1">
        <v>1</v>
      </c>
      <c r="X467" s="1">
        <v>1</v>
      </c>
      <c r="Z467" s="88">
        <v>42794</v>
      </c>
      <c r="AA467" s="17">
        <v>59</v>
      </c>
      <c r="AB467" s="17">
        <v>0</v>
      </c>
      <c r="AC467" s="1">
        <v>20.19</v>
      </c>
      <c r="AD467" s="17">
        <v>1</v>
      </c>
      <c r="AE467" s="20" t="s">
        <v>395</v>
      </c>
      <c r="AG467" s="16" t="s">
        <v>255</v>
      </c>
      <c r="AH467" s="16">
        <v>3</v>
      </c>
      <c r="AI467" s="21">
        <v>3</v>
      </c>
      <c r="AJ467" s="16">
        <v>2</v>
      </c>
      <c r="AK467" s="17">
        <v>2</v>
      </c>
      <c r="AL467" s="107">
        <v>2</v>
      </c>
      <c r="AM467" s="1">
        <v>4</v>
      </c>
      <c r="AN467" s="1">
        <v>3</v>
      </c>
      <c r="AO467" s="1">
        <v>0</v>
      </c>
      <c r="AP467" s="1">
        <v>0</v>
      </c>
      <c r="AQ467" s="17">
        <v>4</v>
      </c>
      <c r="AR467" s="1">
        <v>2</v>
      </c>
      <c r="AS467" s="3">
        <v>2</v>
      </c>
      <c r="AT467" s="17" t="s">
        <v>259</v>
      </c>
      <c r="AU467" s="3">
        <v>2</v>
      </c>
      <c r="AV467" s="17">
        <v>1</v>
      </c>
      <c r="AW467" s="1">
        <v>0</v>
      </c>
      <c r="AX467" s="1">
        <v>1</v>
      </c>
      <c r="AY467" s="1">
        <v>1</v>
      </c>
      <c r="AZ467" s="1">
        <v>1</v>
      </c>
      <c r="BA467" s="1">
        <v>1</v>
      </c>
      <c r="BB467" s="107">
        <v>1</v>
      </c>
      <c r="BC467" s="22">
        <v>0</v>
      </c>
      <c r="BD467" s="22">
        <v>0</v>
      </c>
      <c r="BE467" s="22">
        <v>0</v>
      </c>
      <c r="BF467" s="1">
        <v>0</v>
      </c>
      <c r="BG467" s="1">
        <v>1</v>
      </c>
      <c r="BH467" s="17">
        <v>1</v>
      </c>
      <c r="BI467" s="1">
        <v>0</v>
      </c>
      <c r="BJ467" s="17">
        <v>0</v>
      </c>
      <c r="BK467" s="23">
        <v>4</v>
      </c>
      <c r="BL467" s="1">
        <v>0</v>
      </c>
      <c r="BM467" s="1">
        <v>0</v>
      </c>
      <c r="BN467" s="1">
        <v>1</v>
      </c>
      <c r="BO467" s="1">
        <v>0</v>
      </c>
      <c r="BP467" s="1">
        <v>1</v>
      </c>
      <c r="BQ467" s="1">
        <v>1</v>
      </c>
      <c r="BW467" s="1">
        <v>1.95</v>
      </c>
      <c r="BX467" s="17">
        <v>1</v>
      </c>
      <c r="BY467" s="1">
        <v>1</v>
      </c>
      <c r="BZ467" s="1">
        <v>58.44</v>
      </c>
      <c r="CA467" s="1">
        <v>123</v>
      </c>
      <c r="CB467" s="24">
        <v>2</v>
      </c>
      <c r="CC467" s="24">
        <v>51</v>
      </c>
      <c r="CD467" s="48">
        <f t="shared" si="221"/>
        <v>1.02</v>
      </c>
      <c r="CE467" s="48">
        <v>2</v>
      </c>
      <c r="CF467" s="25">
        <v>0</v>
      </c>
      <c r="CG467" s="17">
        <v>0</v>
      </c>
      <c r="CH467" s="17">
        <v>0</v>
      </c>
      <c r="CI467" s="17">
        <v>0</v>
      </c>
      <c r="CJ467" s="17">
        <v>0</v>
      </c>
      <c r="CK467" s="17">
        <v>51</v>
      </c>
      <c r="CL467" s="1">
        <f t="shared" ref="CL467:CL476" si="224">CK467/50</f>
        <v>1.02</v>
      </c>
      <c r="CM467" s="22">
        <v>12.4</v>
      </c>
      <c r="CN467" s="17">
        <v>1</v>
      </c>
      <c r="CO467" s="1">
        <v>82.2</v>
      </c>
      <c r="CP467" s="17">
        <v>5</v>
      </c>
      <c r="CQ467" s="1">
        <f t="shared" si="220"/>
        <v>8.22</v>
      </c>
      <c r="CR467" s="1">
        <v>1.08</v>
      </c>
      <c r="CS467" s="1">
        <f t="shared" si="222"/>
        <v>10.8</v>
      </c>
      <c r="CT467" s="107">
        <v>1</v>
      </c>
      <c r="CU467" s="22">
        <v>38</v>
      </c>
      <c r="CV467" s="107">
        <v>2</v>
      </c>
      <c r="CW467" s="22">
        <v>8.8</v>
      </c>
      <c r="CX467" s="26">
        <f t="shared" si="211"/>
        <v>0.944482672150169</v>
      </c>
      <c r="CY467" s="27">
        <f t="shared" si="212"/>
        <v>0.623358563619111</v>
      </c>
      <c r="CZ467" s="26">
        <f t="shared" si="213"/>
        <v>3.23</v>
      </c>
      <c r="DA467" s="28">
        <f t="shared" si="214"/>
        <v>-2.60664143638089</v>
      </c>
      <c r="DB467" s="107">
        <v>1</v>
      </c>
      <c r="DC467" s="1">
        <v>1</v>
      </c>
      <c r="DD467" s="17">
        <v>2</v>
      </c>
      <c r="DE467" s="29">
        <f t="shared" si="203"/>
        <v>1</v>
      </c>
      <c r="DF467" s="141">
        <v>1</v>
      </c>
      <c r="DG467" s="1">
        <v>30</v>
      </c>
      <c r="DH467" s="1">
        <f t="shared" si="223"/>
        <v>3</v>
      </c>
      <c r="DI467" s="1">
        <v>27</v>
      </c>
      <c r="DJ467" s="1">
        <f t="shared" si="215"/>
        <v>2.7</v>
      </c>
      <c r="DK467" s="17">
        <v>2</v>
      </c>
      <c r="DL467" s="1">
        <v>71</v>
      </c>
      <c r="DM467" s="1">
        <v>40</v>
      </c>
      <c r="DN467" s="1">
        <f t="shared" si="208"/>
        <v>4</v>
      </c>
      <c r="DO467" s="1">
        <v>4791</v>
      </c>
      <c r="DP467" s="1">
        <v>2</v>
      </c>
      <c r="DQ467" s="1">
        <f t="shared" si="209"/>
        <v>4.791</v>
      </c>
      <c r="DR467" s="1">
        <v>123</v>
      </c>
      <c r="DS467" s="25">
        <v>4.2</v>
      </c>
      <c r="DT467" s="1" t="s">
        <v>241</v>
      </c>
      <c r="DU467" s="1">
        <v>1</v>
      </c>
      <c r="DV467" s="1">
        <v>5</v>
      </c>
      <c r="DW467" s="1">
        <v>1</v>
      </c>
      <c r="DX467" s="20">
        <v>4.6</v>
      </c>
      <c r="DY467" s="1">
        <v>78.6</v>
      </c>
      <c r="DZ467" s="30">
        <v>118</v>
      </c>
      <c r="EA467" s="1">
        <v>43</v>
      </c>
      <c r="EE467" s="1">
        <v>37</v>
      </c>
      <c r="EF467" s="1">
        <v>23.2</v>
      </c>
      <c r="EG467" s="26">
        <f t="shared" si="204"/>
        <v>1.3654879848909</v>
      </c>
      <c r="EH467" s="26">
        <f t="shared" si="205"/>
        <v>0.901222070027994</v>
      </c>
      <c r="EI467" s="1">
        <f t="shared" si="206"/>
        <v>3.145</v>
      </c>
      <c r="EJ467" s="28">
        <f t="shared" si="207"/>
        <v>-2.24377792997201</v>
      </c>
      <c r="EK467" s="22">
        <v>2</v>
      </c>
      <c r="EL467" s="1">
        <v>2</v>
      </c>
      <c r="EM467" s="1">
        <v>300</v>
      </c>
      <c r="EN467" s="1">
        <v>382</v>
      </c>
      <c r="EO467" s="1">
        <v>76</v>
      </c>
      <c r="EP467" s="1">
        <v>50</v>
      </c>
      <c r="EQ467" s="1">
        <v>4715</v>
      </c>
      <c r="ER467" s="25">
        <v>111</v>
      </c>
      <c r="ET467" s="1">
        <v>0</v>
      </c>
      <c r="FK467" s="20">
        <v>38.5</v>
      </c>
      <c r="FL467" s="1">
        <v>36.3</v>
      </c>
      <c r="FM467" s="17"/>
      <c r="FN467" s="31">
        <v>1</v>
      </c>
      <c r="FO467" s="157">
        <v>1</v>
      </c>
      <c r="FP467" s="1">
        <v>0</v>
      </c>
      <c r="FQ467" s="1">
        <v>0</v>
      </c>
      <c r="FR467" s="1">
        <v>0</v>
      </c>
      <c r="FS467" s="1">
        <v>0</v>
      </c>
      <c r="FT467" s="1">
        <f t="shared" si="216"/>
        <v>0</v>
      </c>
      <c r="FU467" s="1">
        <v>0</v>
      </c>
      <c r="FV467" s="1">
        <f t="shared" si="217"/>
        <v>0</v>
      </c>
      <c r="FW467" s="1">
        <v>0</v>
      </c>
      <c r="FX467" s="1">
        <v>0</v>
      </c>
      <c r="FY467" s="17">
        <v>0</v>
      </c>
      <c r="FZ467" s="1">
        <v>0</v>
      </c>
      <c r="GB467" s="1">
        <v>0</v>
      </c>
      <c r="GC467" s="1">
        <v>0</v>
      </c>
      <c r="GD467" s="17">
        <v>0</v>
      </c>
      <c r="GE467" s="1">
        <v>0</v>
      </c>
      <c r="GG467" s="1">
        <v>0</v>
      </c>
      <c r="GH467" s="1">
        <v>0</v>
      </c>
      <c r="GI467" s="17">
        <v>0</v>
      </c>
      <c r="GJ467" s="1">
        <v>0</v>
      </c>
      <c r="GK467" s="1">
        <v>0</v>
      </c>
      <c r="GL467" s="1">
        <v>0</v>
      </c>
      <c r="GM467" s="32">
        <v>0</v>
      </c>
      <c r="GN467" s="17">
        <v>0</v>
      </c>
      <c r="GO467" s="17">
        <v>0</v>
      </c>
      <c r="GP467" s="1">
        <v>0</v>
      </c>
      <c r="GQ467" s="1">
        <v>0</v>
      </c>
      <c r="GR467" s="1">
        <v>0</v>
      </c>
      <c r="GS467" s="1">
        <v>0</v>
      </c>
      <c r="GT467" s="32">
        <v>0</v>
      </c>
      <c r="GU467" s="32">
        <v>0</v>
      </c>
      <c r="GV467" s="1">
        <v>0</v>
      </c>
      <c r="GW467" s="1">
        <v>0</v>
      </c>
      <c r="GX467" s="157">
        <v>0</v>
      </c>
      <c r="GY467" s="17">
        <v>0</v>
      </c>
      <c r="GZ467" s="17">
        <v>0</v>
      </c>
      <c r="HA467" s="25">
        <v>0</v>
      </c>
      <c r="HB467" s="1">
        <v>0</v>
      </c>
      <c r="HC467" s="15">
        <v>0</v>
      </c>
      <c r="HD467" s="170">
        <v>0</v>
      </c>
      <c r="HE467" s="17">
        <v>0</v>
      </c>
      <c r="HF467" s="17">
        <v>0</v>
      </c>
      <c r="HG467" s="17">
        <v>0</v>
      </c>
      <c r="HH467" s="17">
        <v>0</v>
      </c>
      <c r="HI467" s="17">
        <v>0</v>
      </c>
      <c r="HL467" s="1">
        <v>0</v>
      </c>
      <c r="HM467" s="1">
        <v>0</v>
      </c>
      <c r="HN467" s="1">
        <v>0</v>
      </c>
      <c r="HO467" s="1">
        <v>0</v>
      </c>
      <c r="HP467" s="1">
        <v>0</v>
      </c>
      <c r="HQ467" s="1">
        <v>0</v>
      </c>
      <c r="HR467" s="32">
        <v>0</v>
      </c>
      <c r="HS467" s="1">
        <v>0</v>
      </c>
      <c r="HT467" s="32">
        <v>0</v>
      </c>
      <c r="HU467" s="32">
        <v>0</v>
      </c>
      <c r="HW467" s="32">
        <v>0</v>
      </c>
      <c r="HX467" s="32">
        <v>0</v>
      </c>
      <c r="HY467" s="1">
        <f t="shared" si="218"/>
        <v>0</v>
      </c>
      <c r="HZ467" s="1">
        <v>0</v>
      </c>
      <c r="IA467" s="1">
        <f t="shared" si="219"/>
        <v>0</v>
      </c>
      <c r="IB467" s="1">
        <v>0</v>
      </c>
      <c r="IC467" s="1">
        <v>0</v>
      </c>
      <c r="ID467" s="23">
        <v>0</v>
      </c>
      <c r="IG467" s="36">
        <v>4</v>
      </c>
      <c r="IH467" s="37" t="s">
        <v>242</v>
      </c>
      <c r="II467" s="179">
        <v>0</v>
      </c>
      <c r="IJ467" s="1" t="s">
        <v>1751</v>
      </c>
      <c r="IK467" s="1" t="s">
        <v>418</v>
      </c>
      <c r="IL467" s="38" t="s">
        <v>242</v>
      </c>
    </row>
    <row r="468" s="3" customFormat="1" spans="1:274">
      <c r="A468" s="67"/>
      <c r="B468" s="52"/>
      <c r="E468" s="54">
        <v>2</v>
      </c>
      <c r="F468" s="49">
        <v>1</v>
      </c>
      <c r="G468" s="66">
        <v>2</v>
      </c>
      <c r="H468" s="3">
        <v>1</v>
      </c>
      <c r="I468" s="3">
        <v>38</v>
      </c>
      <c r="J468" s="47">
        <v>1</v>
      </c>
      <c r="K468" s="68">
        <f t="shared" si="210"/>
        <v>3.8</v>
      </c>
      <c r="L468" s="49">
        <v>1</v>
      </c>
      <c r="N468" s="3">
        <v>0</v>
      </c>
      <c r="O468" s="3">
        <v>0</v>
      </c>
      <c r="P468" s="3">
        <v>0</v>
      </c>
      <c r="Q468" s="3">
        <v>0</v>
      </c>
      <c r="R468" s="1">
        <v>0</v>
      </c>
      <c r="S468" s="18">
        <v>463</v>
      </c>
      <c r="T468" s="83">
        <v>466</v>
      </c>
      <c r="U468" s="3">
        <v>2</v>
      </c>
      <c r="V468" s="3">
        <v>2</v>
      </c>
      <c r="W468" s="1">
        <v>2</v>
      </c>
      <c r="X468" s="1">
        <v>1</v>
      </c>
      <c r="Z468" s="92">
        <v>43125</v>
      </c>
      <c r="AA468" s="66">
        <v>41</v>
      </c>
      <c r="AB468" s="66">
        <v>0</v>
      </c>
      <c r="AC468" s="3">
        <v>19.48</v>
      </c>
      <c r="AD468" s="17">
        <v>1</v>
      </c>
      <c r="AE468" s="95" t="s">
        <v>684</v>
      </c>
      <c r="AF468" s="94"/>
      <c r="AG468" s="94" t="s">
        <v>255</v>
      </c>
      <c r="AH468" s="94">
        <v>3</v>
      </c>
      <c r="AI468" s="21">
        <v>3</v>
      </c>
      <c r="AJ468" s="94">
        <v>2.1</v>
      </c>
      <c r="AK468" s="66">
        <v>2.1</v>
      </c>
      <c r="AL468" s="107">
        <v>2</v>
      </c>
      <c r="AM468" s="3">
        <v>2</v>
      </c>
      <c r="AN468" s="3">
        <v>2</v>
      </c>
      <c r="AO468" s="3">
        <v>0</v>
      </c>
      <c r="AP468" s="3">
        <v>0</v>
      </c>
      <c r="AQ468" s="66">
        <v>2</v>
      </c>
      <c r="AR468" s="1">
        <v>1</v>
      </c>
      <c r="AS468" s="66">
        <v>1</v>
      </c>
      <c r="AT468" s="66" t="s">
        <v>246</v>
      </c>
      <c r="AU468" s="17">
        <v>1</v>
      </c>
      <c r="AV468" s="17">
        <v>1</v>
      </c>
      <c r="AW468" s="3">
        <v>0</v>
      </c>
      <c r="AX468" s="3">
        <v>1</v>
      </c>
      <c r="AY468" s="3">
        <v>1</v>
      </c>
      <c r="AZ468" s="3">
        <v>1</v>
      </c>
      <c r="BA468" s="1">
        <v>1</v>
      </c>
      <c r="BB468" s="66">
        <v>1</v>
      </c>
      <c r="BC468" s="22">
        <v>0</v>
      </c>
      <c r="BD468" s="3">
        <v>0</v>
      </c>
      <c r="BE468" s="3">
        <v>0</v>
      </c>
      <c r="BF468" s="3">
        <v>1</v>
      </c>
      <c r="BG468" s="3">
        <v>1</v>
      </c>
      <c r="BH468" s="17">
        <v>1</v>
      </c>
      <c r="BI468" s="3">
        <v>0</v>
      </c>
      <c r="BJ468" s="66">
        <v>0</v>
      </c>
      <c r="BK468" s="118">
        <v>2</v>
      </c>
      <c r="BL468" s="3">
        <v>0</v>
      </c>
      <c r="BM468" s="3">
        <v>0</v>
      </c>
      <c r="BN468" s="3">
        <v>1</v>
      </c>
      <c r="BO468" s="3">
        <v>0</v>
      </c>
      <c r="BP468" s="1">
        <v>1</v>
      </c>
      <c r="BQ468" s="66">
        <v>1</v>
      </c>
      <c r="BR468" s="3">
        <v>1.67</v>
      </c>
      <c r="BS468" s="1">
        <v>1</v>
      </c>
      <c r="BT468" s="1">
        <v>1</v>
      </c>
      <c r="BU468" s="66">
        <v>1</v>
      </c>
      <c r="BW468" s="3">
        <v>1.82</v>
      </c>
      <c r="BX468" s="17">
        <v>1</v>
      </c>
      <c r="BY468" s="1">
        <v>1</v>
      </c>
      <c r="BZ468" s="3">
        <v>61.1</v>
      </c>
      <c r="CA468" s="3">
        <v>111</v>
      </c>
      <c r="CB468" s="24">
        <v>1</v>
      </c>
      <c r="CC468" s="3">
        <v>41</v>
      </c>
      <c r="CD468" s="48">
        <f t="shared" si="221"/>
        <v>0.82</v>
      </c>
      <c r="CE468" s="48">
        <v>1</v>
      </c>
      <c r="CF468" s="129">
        <v>0</v>
      </c>
      <c r="CG468" s="3">
        <v>0</v>
      </c>
      <c r="CH468" s="3">
        <v>0</v>
      </c>
      <c r="CI468" s="3">
        <v>0</v>
      </c>
      <c r="CJ468" s="3">
        <v>0</v>
      </c>
      <c r="CK468" s="3">
        <v>41</v>
      </c>
      <c r="CL468" s="1">
        <f t="shared" si="224"/>
        <v>0.82</v>
      </c>
      <c r="CM468" s="3">
        <v>13.2</v>
      </c>
      <c r="CN468" s="17">
        <v>1</v>
      </c>
      <c r="CO468" s="3">
        <v>65.9</v>
      </c>
      <c r="CP468" s="1">
        <v>3</v>
      </c>
      <c r="CQ468" s="1">
        <f t="shared" si="220"/>
        <v>6.59</v>
      </c>
      <c r="CR468" s="3">
        <v>1.15</v>
      </c>
      <c r="CS468" s="1">
        <f t="shared" si="222"/>
        <v>11.5</v>
      </c>
      <c r="CT468" s="107">
        <v>1</v>
      </c>
      <c r="CU468" s="3">
        <v>35</v>
      </c>
      <c r="CV468" s="107">
        <v>2</v>
      </c>
      <c r="CW468" s="3">
        <v>11.4</v>
      </c>
      <c r="CX468" s="26">
        <f t="shared" si="211"/>
        <v>1.05690485133647</v>
      </c>
      <c r="CY468" s="27">
        <f t="shared" si="212"/>
        <v>0.697557201882072</v>
      </c>
      <c r="CZ468" s="26">
        <f t="shared" si="213"/>
        <v>2.975</v>
      </c>
      <c r="DA468" s="28">
        <f t="shared" si="214"/>
        <v>-2.27744279811793</v>
      </c>
      <c r="DB468" s="22">
        <v>2</v>
      </c>
      <c r="DC468" s="1">
        <v>1</v>
      </c>
      <c r="DD468" s="66">
        <v>2</v>
      </c>
      <c r="DE468" s="29">
        <f t="shared" si="203"/>
        <v>0</v>
      </c>
      <c r="DF468" s="29">
        <v>0</v>
      </c>
      <c r="DG468" s="3">
        <v>39</v>
      </c>
      <c r="DH468" s="1">
        <f t="shared" si="223"/>
        <v>3.9</v>
      </c>
      <c r="DI468" s="3">
        <v>33</v>
      </c>
      <c r="DJ468" s="1">
        <f t="shared" si="215"/>
        <v>3.3</v>
      </c>
      <c r="DK468" s="17">
        <v>2</v>
      </c>
      <c r="DL468" s="3">
        <v>131</v>
      </c>
      <c r="DM468" s="3">
        <v>210</v>
      </c>
      <c r="DN468" s="1">
        <f t="shared" si="208"/>
        <v>21</v>
      </c>
      <c r="DO468" s="3">
        <v>3749</v>
      </c>
      <c r="DP468" s="1">
        <v>1</v>
      </c>
      <c r="DQ468" s="1">
        <f t="shared" si="209"/>
        <v>3.749</v>
      </c>
      <c r="DR468" s="3">
        <v>109</v>
      </c>
      <c r="DS468" s="129">
        <v>4</v>
      </c>
      <c r="DT468" s="3" t="s">
        <v>260</v>
      </c>
      <c r="DU468" s="3">
        <v>1</v>
      </c>
      <c r="DV468" s="3">
        <v>6</v>
      </c>
      <c r="DW468" s="1">
        <v>1</v>
      </c>
      <c r="DX468" s="95">
        <v>6.77</v>
      </c>
      <c r="DY468" s="3">
        <v>94.1</v>
      </c>
      <c r="DZ468" s="3">
        <v>111</v>
      </c>
      <c r="EA468" s="3">
        <v>36</v>
      </c>
      <c r="EB468" s="3">
        <v>13</v>
      </c>
      <c r="EC468" s="3">
        <v>68.1</v>
      </c>
      <c r="ED468" s="3">
        <v>1.13</v>
      </c>
      <c r="EE468" s="3">
        <v>34</v>
      </c>
      <c r="EF468" s="3">
        <v>12.7</v>
      </c>
      <c r="EG468" s="26">
        <f t="shared" si="204"/>
        <v>1.10380372095596</v>
      </c>
      <c r="EH468" s="26">
        <f t="shared" si="205"/>
        <v>0.728510455830932</v>
      </c>
      <c r="EI468" s="1">
        <f t="shared" si="206"/>
        <v>2.89</v>
      </c>
      <c r="EJ468" s="28">
        <f t="shared" si="207"/>
        <v>-2.16148954416907</v>
      </c>
      <c r="EK468" s="22">
        <v>2</v>
      </c>
      <c r="EL468" s="1">
        <v>2</v>
      </c>
      <c r="EM468" s="3">
        <v>243</v>
      </c>
      <c r="EN468" s="3">
        <v>262</v>
      </c>
      <c r="EO468" s="3">
        <v>139</v>
      </c>
      <c r="EP468" s="3">
        <v>196</v>
      </c>
      <c r="EQ468" s="3">
        <v>3676</v>
      </c>
      <c r="ER468" s="129">
        <v>102</v>
      </c>
      <c r="ES468" s="118"/>
      <c r="ET468" s="3">
        <v>1</v>
      </c>
      <c r="EU468" s="3">
        <v>3.21</v>
      </c>
      <c r="EV468" s="3">
        <v>77</v>
      </c>
      <c r="EW468" s="3">
        <v>102</v>
      </c>
      <c r="EX468" s="3">
        <v>31</v>
      </c>
      <c r="FB468" s="3">
        <v>34</v>
      </c>
      <c r="FC468" s="3">
        <v>23.9</v>
      </c>
      <c r="FD468" s="3">
        <v>150</v>
      </c>
      <c r="FE468" s="3">
        <v>59</v>
      </c>
      <c r="FF468" s="3">
        <v>124</v>
      </c>
      <c r="FG468" s="3">
        <v>194</v>
      </c>
      <c r="FH468" s="3">
        <v>2986</v>
      </c>
      <c r="FI468" s="3">
        <v>107</v>
      </c>
      <c r="FK468" s="95">
        <v>37.9</v>
      </c>
      <c r="FL468" s="3">
        <v>36.8</v>
      </c>
      <c r="FM468" s="1"/>
      <c r="FN468" s="31">
        <v>1</v>
      </c>
      <c r="FO468" s="32">
        <v>0</v>
      </c>
      <c r="FP468" s="3">
        <v>0</v>
      </c>
      <c r="FQ468" s="1">
        <v>0</v>
      </c>
      <c r="FR468" s="3">
        <v>0</v>
      </c>
      <c r="FS468" s="1">
        <v>0</v>
      </c>
      <c r="FT468" s="1">
        <f t="shared" si="216"/>
        <v>0</v>
      </c>
      <c r="FU468" s="66">
        <v>0</v>
      </c>
      <c r="FV468" s="1">
        <f t="shared" si="217"/>
        <v>0</v>
      </c>
      <c r="FW468" s="1">
        <v>0</v>
      </c>
      <c r="FX468" s="1">
        <v>0</v>
      </c>
      <c r="FY468" s="17">
        <v>0</v>
      </c>
      <c r="FZ468" s="1">
        <v>0</v>
      </c>
      <c r="GA468" s="17"/>
      <c r="GB468" s="1">
        <v>0</v>
      </c>
      <c r="GC468" s="17">
        <v>0</v>
      </c>
      <c r="GD468" s="17">
        <v>0</v>
      </c>
      <c r="GE468" s="1">
        <v>0</v>
      </c>
      <c r="GF468" s="17"/>
      <c r="GG468" s="1">
        <v>0</v>
      </c>
      <c r="GH468" s="17">
        <v>0</v>
      </c>
      <c r="GI468" s="17">
        <v>0</v>
      </c>
      <c r="GJ468" s="1">
        <v>0</v>
      </c>
      <c r="GK468" s="3">
        <v>0</v>
      </c>
      <c r="GL468" s="3">
        <v>0</v>
      </c>
      <c r="GM468" s="32">
        <v>0</v>
      </c>
      <c r="GN468" s="17">
        <v>0</v>
      </c>
      <c r="GO468" s="66">
        <v>0</v>
      </c>
      <c r="GP468" s="1">
        <v>0</v>
      </c>
      <c r="GQ468" s="1">
        <v>0</v>
      </c>
      <c r="GR468" s="66">
        <v>0</v>
      </c>
      <c r="GS468" s="1">
        <v>0</v>
      </c>
      <c r="GT468" s="32">
        <v>0</v>
      </c>
      <c r="GU468" s="32">
        <v>0</v>
      </c>
      <c r="GV468" s="3">
        <v>0</v>
      </c>
      <c r="GW468" s="3">
        <v>0</v>
      </c>
      <c r="GX468" s="157">
        <v>0</v>
      </c>
      <c r="GY468" s="66">
        <v>0</v>
      </c>
      <c r="GZ468" s="17">
        <v>0</v>
      </c>
      <c r="HA468" s="129">
        <v>0</v>
      </c>
      <c r="HB468" s="3">
        <v>0</v>
      </c>
      <c r="HC468" s="3">
        <v>0</v>
      </c>
      <c r="HD468" s="170">
        <v>0</v>
      </c>
      <c r="HE468" s="17">
        <v>0</v>
      </c>
      <c r="HF468" s="17">
        <v>0</v>
      </c>
      <c r="HG468" s="17">
        <v>0</v>
      </c>
      <c r="HH468" s="17">
        <v>0</v>
      </c>
      <c r="HI468" s="17">
        <v>0</v>
      </c>
      <c r="HL468" s="3">
        <v>0</v>
      </c>
      <c r="HM468" s="3">
        <v>0</v>
      </c>
      <c r="HN468" s="3">
        <v>0</v>
      </c>
      <c r="HO468" s="3">
        <v>0</v>
      </c>
      <c r="HP468" s="3">
        <v>0</v>
      </c>
      <c r="HQ468" s="3">
        <v>0</v>
      </c>
      <c r="HR468" s="32">
        <v>0</v>
      </c>
      <c r="HS468" s="1">
        <v>0</v>
      </c>
      <c r="HT468" s="32">
        <v>0</v>
      </c>
      <c r="HU468" s="32">
        <v>0</v>
      </c>
      <c r="HV468" s="1"/>
      <c r="HW468" s="32">
        <v>0</v>
      </c>
      <c r="HX468" s="32">
        <v>0</v>
      </c>
      <c r="HY468" s="1">
        <f t="shared" si="218"/>
        <v>0</v>
      </c>
      <c r="HZ468" s="1">
        <v>0</v>
      </c>
      <c r="IA468" s="1">
        <f t="shared" si="219"/>
        <v>0</v>
      </c>
      <c r="IB468" s="1">
        <v>0</v>
      </c>
      <c r="IC468" s="3">
        <v>0</v>
      </c>
      <c r="ID468" s="118">
        <v>0</v>
      </c>
      <c r="IE468" s="118"/>
      <c r="IF468" s="118"/>
      <c r="IG468" s="115">
        <v>2</v>
      </c>
      <c r="IH468" s="118" t="s">
        <v>242</v>
      </c>
      <c r="II468" s="179">
        <v>0</v>
      </c>
      <c r="IJ468" s="3" t="s">
        <v>1794</v>
      </c>
      <c r="IK468" s="3" t="s">
        <v>418</v>
      </c>
      <c r="IL468" s="3" t="s">
        <v>242</v>
      </c>
      <c r="JE468" s="118"/>
      <c r="JN468" s="118"/>
    </row>
    <row r="469" ht="60" spans="1:246">
      <c r="A469" s="46"/>
      <c r="B469" s="13">
        <v>3001040378</v>
      </c>
      <c r="C469" s="1" t="s">
        <v>1795</v>
      </c>
      <c r="E469" s="49">
        <v>3</v>
      </c>
      <c r="F469" s="49">
        <v>2</v>
      </c>
      <c r="G469" s="17">
        <v>3</v>
      </c>
      <c r="H469" s="1">
        <v>1</v>
      </c>
      <c r="I469" s="15">
        <v>63</v>
      </c>
      <c r="J469" s="47">
        <v>2</v>
      </c>
      <c r="K469" s="68">
        <f t="shared" si="210"/>
        <v>6.3</v>
      </c>
      <c r="L469" s="49">
        <v>4</v>
      </c>
      <c r="M469" s="1" t="s">
        <v>1796</v>
      </c>
      <c r="N469" s="1">
        <v>0</v>
      </c>
      <c r="O469" s="1">
        <v>0</v>
      </c>
      <c r="P469" s="1">
        <v>0</v>
      </c>
      <c r="Q469" s="1">
        <v>0</v>
      </c>
      <c r="R469" s="1">
        <v>0</v>
      </c>
      <c r="S469" s="18">
        <v>464</v>
      </c>
      <c r="T469" s="83">
        <v>467</v>
      </c>
      <c r="U469" s="1">
        <v>1</v>
      </c>
      <c r="V469" s="1">
        <v>1</v>
      </c>
      <c r="W469" s="1">
        <v>1</v>
      </c>
      <c r="X469" s="1">
        <v>1</v>
      </c>
      <c r="Z469" s="88">
        <v>42796</v>
      </c>
      <c r="AA469" s="17">
        <v>188</v>
      </c>
      <c r="AB469" s="17">
        <v>0</v>
      </c>
      <c r="AC469" s="1">
        <v>19.14</v>
      </c>
      <c r="AD469" s="17">
        <v>1</v>
      </c>
      <c r="AE469" s="20" t="s">
        <v>295</v>
      </c>
      <c r="AG469" s="16" t="s">
        <v>235</v>
      </c>
      <c r="AH469" s="16">
        <v>1</v>
      </c>
      <c r="AI469" s="21">
        <v>1</v>
      </c>
      <c r="AJ469" s="16">
        <v>1.4</v>
      </c>
      <c r="AK469" s="17">
        <v>1.4</v>
      </c>
      <c r="AL469" s="22">
        <v>1</v>
      </c>
      <c r="AM469" s="1">
        <v>1</v>
      </c>
      <c r="AN469" s="1">
        <v>1</v>
      </c>
      <c r="AO469" s="1">
        <v>0</v>
      </c>
      <c r="AP469" s="1">
        <v>0</v>
      </c>
      <c r="AQ469" s="17">
        <v>1</v>
      </c>
      <c r="AR469" s="1">
        <v>1</v>
      </c>
      <c r="AS469" s="1">
        <v>1</v>
      </c>
      <c r="AT469" s="17" t="s">
        <v>285</v>
      </c>
      <c r="AU469" s="3">
        <v>3</v>
      </c>
      <c r="AV469" s="3">
        <v>2</v>
      </c>
      <c r="AW469" s="1">
        <v>0</v>
      </c>
      <c r="AX469" s="1">
        <v>1</v>
      </c>
      <c r="AY469" s="1">
        <v>1</v>
      </c>
      <c r="AZ469" s="1">
        <v>1</v>
      </c>
      <c r="BA469" s="1">
        <v>1</v>
      </c>
      <c r="BB469" s="107">
        <v>1</v>
      </c>
      <c r="BC469" s="22">
        <v>0</v>
      </c>
      <c r="BD469" s="22">
        <v>0</v>
      </c>
      <c r="BE469" s="22">
        <v>0</v>
      </c>
      <c r="BF469" s="1">
        <v>0</v>
      </c>
      <c r="BG469" s="1">
        <v>1</v>
      </c>
      <c r="BH469" s="17">
        <v>1</v>
      </c>
      <c r="BI469" s="1">
        <v>1</v>
      </c>
      <c r="BJ469" s="17">
        <v>1</v>
      </c>
      <c r="BK469" s="23">
        <v>1</v>
      </c>
      <c r="BL469" s="1">
        <v>1</v>
      </c>
      <c r="BM469" s="1">
        <v>0</v>
      </c>
      <c r="BN469" s="1">
        <v>1</v>
      </c>
      <c r="BO469" s="1">
        <v>0</v>
      </c>
      <c r="BP469" s="1">
        <v>1</v>
      </c>
      <c r="BQ469" s="1">
        <v>1</v>
      </c>
      <c r="BR469" s="1">
        <v>308.8</v>
      </c>
      <c r="BS469" s="1">
        <v>2</v>
      </c>
      <c r="BT469" s="1">
        <v>3</v>
      </c>
      <c r="BU469" s="1">
        <v>4</v>
      </c>
      <c r="BV469" s="1">
        <v>107.5</v>
      </c>
      <c r="BW469" s="1">
        <v>8.64</v>
      </c>
      <c r="BX469" s="1">
        <v>2</v>
      </c>
      <c r="BY469" s="66">
        <v>3</v>
      </c>
      <c r="BZ469" s="1">
        <v>67.04</v>
      </c>
      <c r="CA469" s="1">
        <v>166</v>
      </c>
      <c r="CB469" s="24">
        <v>2</v>
      </c>
      <c r="CC469" s="24">
        <v>188</v>
      </c>
      <c r="CD469" s="48">
        <f t="shared" si="221"/>
        <v>3.76</v>
      </c>
      <c r="CE469" s="48">
        <v>3</v>
      </c>
      <c r="CF469" s="25">
        <v>0</v>
      </c>
      <c r="CG469" s="17">
        <v>0</v>
      </c>
      <c r="CH469" s="17">
        <v>0</v>
      </c>
      <c r="CI469" s="17">
        <v>0</v>
      </c>
      <c r="CJ469" s="17">
        <v>0</v>
      </c>
      <c r="CK469" s="17">
        <v>188</v>
      </c>
      <c r="CL469" s="1">
        <f t="shared" si="224"/>
        <v>3.76</v>
      </c>
      <c r="CM469" s="22">
        <v>11.8</v>
      </c>
      <c r="CN469" s="17">
        <v>1</v>
      </c>
      <c r="CO469" s="1">
        <v>93</v>
      </c>
      <c r="CP469" s="1">
        <v>6</v>
      </c>
      <c r="CQ469" s="1">
        <f t="shared" si="220"/>
        <v>9.3</v>
      </c>
      <c r="CR469" s="1">
        <v>1.03</v>
      </c>
      <c r="CS469" s="1">
        <f t="shared" si="222"/>
        <v>10.3</v>
      </c>
      <c r="CT469" s="107">
        <v>1</v>
      </c>
      <c r="CU469" s="22">
        <v>39</v>
      </c>
      <c r="CV469" s="107">
        <v>2</v>
      </c>
      <c r="CW469" s="22">
        <v>15</v>
      </c>
      <c r="CX469" s="26">
        <f t="shared" si="211"/>
        <v>1.17609125905568</v>
      </c>
      <c r="CY469" s="27">
        <f t="shared" si="212"/>
        <v>0.77622023097675</v>
      </c>
      <c r="CZ469" s="26">
        <f t="shared" si="213"/>
        <v>3.315</v>
      </c>
      <c r="DA469" s="28">
        <f t="shared" si="214"/>
        <v>-2.53877976902325</v>
      </c>
      <c r="DB469" s="22">
        <v>2</v>
      </c>
      <c r="DC469" s="1">
        <v>1</v>
      </c>
      <c r="DD469" s="17">
        <v>2</v>
      </c>
      <c r="DE469" s="29">
        <f t="shared" si="203"/>
        <v>0</v>
      </c>
      <c r="DF469" s="29">
        <v>0</v>
      </c>
      <c r="DG469" s="1">
        <v>21</v>
      </c>
      <c r="DH469" s="1">
        <f t="shared" si="223"/>
        <v>2.1</v>
      </c>
      <c r="DI469" s="1">
        <v>21</v>
      </c>
      <c r="DJ469" s="1">
        <f t="shared" si="215"/>
        <v>2.1</v>
      </c>
      <c r="DK469" s="17">
        <v>1</v>
      </c>
      <c r="DL469" s="1">
        <v>132</v>
      </c>
      <c r="DM469" s="1">
        <v>18</v>
      </c>
      <c r="DN469" s="1">
        <f t="shared" si="208"/>
        <v>1.8</v>
      </c>
      <c r="DO469" s="1">
        <v>6943</v>
      </c>
      <c r="DP469" s="1">
        <v>2</v>
      </c>
      <c r="DQ469" s="1">
        <f t="shared" si="209"/>
        <v>6.943</v>
      </c>
      <c r="DR469" s="1">
        <v>66</v>
      </c>
      <c r="DS469" s="25">
        <v>4.1</v>
      </c>
      <c r="DT469" s="1" t="s">
        <v>241</v>
      </c>
      <c r="DU469" s="1">
        <v>1</v>
      </c>
      <c r="DV469" s="1">
        <v>5</v>
      </c>
      <c r="DW469" s="1">
        <v>1</v>
      </c>
      <c r="DX469" s="20">
        <v>10.5</v>
      </c>
      <c r="DY469" s="1">
        <v>79.5</v>
      </c>
      <c r="DZ469" s="30">
        <v>163</v>
      </c>
      <c r="EA469" s="1">
        <v>140</v>
      </c>
      <c r="EB469" s="1">
        <v>11.5</v>
      </c>
      <c r="EC469" s="1">
        <v>99.2</v>
      </c>
      <c r="ED469" s="1">
        <v>1</v>
      </c>
      <c r="EE469" s="1">
        <v>38</v>
      </c>
      <c r="EF469" s="1">
        <v>27.3</v>
      </c>
      <c r="EG469" s="26">
        <f t="shared" si="204"/>
        <v>1.43616264704076</v>
      </c>
      <c r="EH469" s="26">
        <f t="shared" si="205"/>
        <v>0.947867347046899</v>
      </c>
      <c r="EI469" s="1">
        <f t="shared" si="206"/>
        <v>3.23</v>
      </c>
      <c r="EJ469" s="28">
        <f t="shared" si="207"/>
        <v>-2.2821326529531</v>
      </c>
      <c r="EK469" s="22">
        <v>2</v>
      </c>
      <c r="EL469" s="1">
        <v>2</v>
      </c>
      <c r="EM469" s="1">
        <v>489</v>
      </c>
      <c r="EN469" s="1">
        <v>637</v>
      </c>
      <c r="EO469" s="1">
        <v>171</v>
      </c>
      <c r="EP469" s="1">
        <v>21</v>
      </c>
      <c r="EQ469" s="1">
        <v>6808</v>
      </c>
      <c r="ER469" s="25">
        <v>61</v>
      </c>
      <c r="ES469" s="23">
        <v>281.3</v>
      </c>
      <c r="ET469" s="1">
        <v>1</v>
      </c>
      <c r="EU469" s="1">
        <v>11.52</v>
      </c>
      <c r="EV469" s="1">
        <v>65.6</v>
      </c>
      <c r="EW469" s="30">
        <v>154</v>
      </c>
      <c r="EX469" s="1">
        <v>155</v>
      </c>
      <c r="FB469" s="1">
        <v>36</v>
      </c>
      <c r="FC469" s="1">
        <v>29.4</v>
      </c>
      <c r="FD469" s="1">
        <v>236</v>
      </c>
      <c r="FE469" s="1">
        <v>67</v>
      </c>
      <c r="FF469" s="1">
        <v>140</v>
      </c>
      <c r="FG469" s="1">
        <v>35</v>
      </c>
      <c r="FH469" s="1">
        <v>5505</v>
      </c>
      <c r="FI469" s="1">
        <v>57</v>
      </c>
      <c r="FJ469" s="1">
        <v>198.8</v>
      </c>
      <c r="FK469" s="20">
        <v>38.5</v>
      </c>
      <c r="FL469" s="1">
        <v>36.9</v>
      </c>
      <c r="FM469" s="17"/>
      <c r="FN469" s="31">
        <v>1</v>
      </c>
      <c r="FO469" s="157">
        <v>1</v>
      </c>
      <c r="FP469" s="1">
        <v>0</v>
      </c>
      <c r="FQ469" s="1">
        <v>0</v>
      </c>
      <c r="FR469" s="1">
        <v>0</v>
      </c>
      <c r="FS469" s="1">
        <v>0</v>
      </c>
      <c r="FT469" s="1">
        <f t="shared" si="216"/>
        <v>0</v>
      </c>
      <c r="FU469" s="1">
        <v>0</v>
      </c>
      <c r="FV469" s="1">
        <f t="shared" si="217"/>
        <v>0</v>
      </c>
      <c r="FW469" s="1">
        <v>0</v>
      </c>
      <c r="FX469" s="1">
        <v>0</v>
      </c>
      <c r="FY469" s="17">
        <v>0</v>
      </c>
      <c r="FZ469" s="1">
        <v>0</v>
      </c>
      <c r="GB469" s="1">
        <v>0</v>
      </c>
      <c r="GC469" s="1">
        <v>0</v>
      </c>
      <c r="GD469" s="17">
        <v>0</v>
      </c>
      <c r="GE469" s="1">
        <v>0</v>
      </c>
      <c r="GG469" s="1">
        <v>0</v>
      </c>
      <c r="GH469" s="1">
        <v>0</v>
      </c>
      <c r="GI469" s="17">
        <v>0</v>
      </c>
      <c r="GJ469" s="1">
        <v>0</v>
      </c>
      <c r="GK469" s="1">
        <v>0</v>
      </c>
      <c r="GL469" s="1">
        <v>0</v>
      </c>
      <c r="GM469" s="32">
        <v>0</v>
      </c>
      <c r="GN469" s="17">
        <v>0</v>
      </c>
      <c r="GO469" s="17">
        <v>0</v>
      </c>
      <c r="GP469" s="1">
        <v>0</v>
      </c>
      <c r="GQ469" s="1">
        <v>0</v>
      </c>
      <c r="GR469" s="1">
        <v>0</v>
      </c>
      <c r="GS469" s="1">
        <v>0</v>
      </c>
      <c r="GT469" s="32">
        <v>0</v>
      </c>
      <c r="GU469" s="32">
        <v>0</v>
      </c>
      <c r="GV469" s="1">
        <v>0</v>
      </c>
      <c r="GW469" s="1">
        <v>0</v>
      </c>
      <c r="GX469" s="157">
        <v>0</v>
      </c>
      <c r="GY469" s="17">
        <v>0</v>
      </c>
      <c r="GZ469" s="17">
        <v>0</v>
      </c>
      <c r="HA469" s="25">
        <v>0</v>
      </c>
      <c r="HB469" s="1">
        <v>0</v>
      </c>
      <c r="HC469" s="15">
        <v>0</v>
      </c>
      <c r="HD469" s="170">
        <v>0</v>
      </c>
      <c r="HE469" s="17">
        <v>0</v>
      </c>
      <c r="HF469" s="17">
        <v>0</v>
      </c>
      <c r="HG469" s="17">
        <v>0</v>
      </c>
      <c r="HH469" s="17">
        <v>0</v>
      </c>
      <c r="HI469" s="17">
        <v>0</v>
      </c>
      <c r="HL469" s="1">
        <v>0</v>
      </c>
      <c r="HM469" s="1">
        <v>0</v>
      </c>
      <c r="HN469" s="1">
        <v>0</v>
      </c>
      <c r="HO469" s="1">
        <v>0</v>
      </c>
      <c r="HP469" s="1">
        <v>0</v>
      </c>
      <c r="HQ469" s="1">
        <v>0</v>
      </c>
      <c r="HR469" s="32">
        <v>0</v>
      </c>
      <c r="HS469" s="1">
        <v>0</v>
      </c>
      <c r="HT469" s="32">
        <v>0</v>
      </c>
      <c r="HU469" s="32">
        <v>0</v>
      </c>
      <c r="HW469" s="32">
        <v>0</v>
      </c>
      <c r="HX469" s="32">
        <v>0</v>
      </c>
      <c r="HY469" s="1">
        <f t="shared" si="218"/>
        <v>0</v>
      </c>
      <c r="HZ469" s="1">
        <v>0</v>
      </c>
      <c r="IA469" s="1">
        <f t="shared" si="219"/>
        <v>0</v>
      </c>
      <c r="IB469" s="1">
        <v>0</v>
      </c>
      <c r="IC469" s="1">
        <v>0</v>
      </c>
      <c r="ID469" s="23">
        <v>0</v>
      </c>
      <c r="IG469" s="36">
        <v>1</v>
      </c>
      <c r="IH469" s="37" t="s">
        <v>242</v>
      </c>
      <c r="II469" s="179">
        <v>0</v>
      </c>
      <c r="IJ469" s="1" t="s">
        <v>1797</v>
      </c>
      <c r="IK469" s="1" t="s">
        <v>509</v>
      </c>
      <c r="IL469" s="38" t="s">
        <v>242</v>
      </c>
    </row>
    <row r="470" ht="75" spans="1:246">
      <c r="A470" s="46"/>
      <c r="B470" s="238">
        <v>3001113582</v>
      </c>
      <c r="C470" s="8" t="s">
        <v>1798</v>
      </c>
      <c r="E470" s="49">
        <v>2</v>
      </c>
      <c r="F470" s="49">
        <v>1</v>
      </c>
      <c r="G470" s="1">
        <v>2</v>
      </c>
      <c r="H470" s="1">
        <v>1</v>
      </c>
      <c r="I470" s="15">
        <v>65</v>
      </c>
      <c r="J470" s="47">
        <v>2</v>
      </c>
      <c r="K470" s="68">
        <f t="shared" si="210"/>
        <v>6.5</v>
      </c>
      <c r="L470" s="49">
        <v>4</v>
      </c>
      <c r="M470" s="1" t="s">
        <v>1799</v>
      </c>
      <c r="N470" s="1">
        <v>0</v>
      </c>
      <c r="O470" s="1">
        <v>0</v>
      </c>
      <c r="P470" s="1">
        <v>0</v>
      </c>
      <c r="Q470" s="1">
        <v>0</v>
      </c>
      <c r="R470" s="1">
        <v>0</v>
      </c>
      <c r="S470" s="18">
        <v>465</v>
      </c>
      <c r="T470" s="83">
        <v>468</v>
      </c>
      <c r="U470" s="1">
        <v>1</v>
      </c>
      <c r="V470" s="1">
        <v>1</v>
      </c>
      <c r="W470" s="1">
        <v>1</v>
      </c>
      <c r="X470" s="1">
        <v>1</v>
      </c>
      <c r="Z470" s="102">
        <v>42796</v>
      </c>
      <c r="AA470" s="1">
        <v>49</v>
      </c>
      <c r="AB470" s="32"/>
      <c r="AC470" s="1">
        <v>20.01</v>
      </c>
      <c r="AD470" s="17">
        <v>1</v>
      </c>
      <c r="AE470" s="20" t="s">
        <v>677</v>
      </c>
      <c r="AG470" s="16" t="s">
        <v>235</v>
      </c>
      <c r="AH470" s="16">
        <v>1</v>
      </c>
      <c r="AI470" s="21">
        <v>1</v>
      </c>
      <c r="AJ470" s="16">
        <v>1.7</v>
      </c>
      <c r="AK470" s="17">
        <v>1.7</v>
      </c>
      <c r="AL470" s="22">
        <v>1</v>
      </c>
      <c r="AM470" s="1">
        <v>1</v>
      </c>
      <c r="AN470" s="1">
        <v>1</v>
      </c>
      <c r="AO470" s="1">
        <v>0</v>
      </c>
      <c r="AP470" s="1">
        <v>0</v>
      </c>
      <c r="AQ470" s="17">
        <v>1</v>
      </c>
      <c r="AR470" s="1">
        <v>1</v>
      </c>
      <c r="AS470" s="1">
        <v>1</v>
      </c>
      <c r="AT470" s="17" t="s">
        <v>246</v>
      </c>
      <c r="AU470" s="17">
        <v>1</v>
      </c>
      <c r="AV470" s="17">
        <v>1</v>
      </c>
      <c r="AW470" s="1">
        <v>0</v>
      </c>
      <c r="AX470" s="1">
        <v>1</v>
      </c>
      <c r="AY470" s="1">
        <v>1</v>
      </c>
      <c r="AZ470" s="1">
        <v>1</v>
      </c>
      <c r="BA470" s="1">
        <v>1</v>
      </c>
      <c r="BB470" s="107">
        <v>1</v>
      </c>
      <c r="BC470" s="22">
        <v>0</v>
      </c>
      <c r="BD470" s="22">
        <v>1</v>
      </c>
      <c r="BE470" s="22">
        <v>0</v>
      </c>
      <c r="BF470" s="1">
        <v>1</v>
      </c>
      <c r="BG470" s="1">
        <v>1</v>
      </c>
      <c r="BH470" s="17">
        <v>1</v>
      </c>
      <c r="BI470" s="1">
        <v>0</v>
      </c>
      <c r="BJ470" s="17">
        <v>0</v>
      </c>
      <c r="BK470" s="23">
        <v>1</v>
      </c>
      <c r="BL470" s="1">
        <v>0</v>
      </c>
      <c r="BM470" s="1">
        <v>0</v>
      </c>
      <c r="BN470" s="1">
        <v>1</v>
      </c>
      <c r="BO470" s="1">
        <v>0</v>
      </c>
      <c r="BP470" s="1">
        <v>1</v>
      </c>
      <c r="BQ470" s="1">
        <v>1</v>
      </c>
      <c r="BR470" s="1">
        <v>113.4</v>
      </c>
      <c r="BS470" s="1">
        <v>2</v>
      </c>
      <c r="BT470" s="1">
        <v>3</v>
      </c>
      <c r="BU470" s="1">
        <v>4</v>
      </c>
      <c r="BW470" s="1">
        <v>2.5</v>
      </c>
      <c r="BX470" s="17">
        <v>1</v>
      </c>
      <c r="BY470" s="1">
        <v>1</v>
      </c>
      <c r="BZ470" s="1">
        <v>62.4</v>
      </c>
      <c r="CA470" s="1">
        <v>115</v>
      </c>
      <c r="CB470" s="24">
        <v>1</v>
      </c>
      <c r="CC470" s="24">
        <v>49</v>
      </c>
      <c r="CD470" s="48">
        <f t="shared" si="221"/>
        <v>0.98</v>
      </c>
      <c r="CE470" s="48">
        <v>1</v>
      </c>
      <c r="CF470" s="25">
        <v>0</v>
      </c>
      <c r="CG470" s="17">
        <v>0</v>
      </c>
      <c r="CH470" s="17">
        <v>0</v>
      </c>
      <c r="CI470" s="17">
        <v>0</v>
      </c>
      <c r="CJ470" s="17">
        <v>0</v>
      </c>
      <c r="CK470" s="17">
        <v>49</v>
      </c>
      <c r="CL470" s="1">
        <f t="shared" si="224"/>
        <v>0.98</v>
      </c>
      <c r="CM470" s="22">
        <v>14.7</v>
      </c>
      <c r="CN470" s="17">
        <v>1</v>
      </c>
      <c r="CO470" s="1">
        <v>57</v>
      </c>
      <c r="CP470" s="1">
        <v>2</v>
      </c>
      <c r="CQ470" s="1">
        <f t="shared" si="220"/>
        <v>5.7</v>
      </c>
      <c r="CR470" s="1">
        <v>1.29</v>
      </c>
      <c r="CS470" s="1">
        <f t="shared" si="222"/>
        <v>12.9</v>
      </c>
      <c r="CT470" s="22">
        <v>2</v>
      </c>
      <c r="CU470" s="22">
        <v>33</v>
      </c>
      <c r="CV470" s="22">
        <v>1</v>
      </c>
      <c r="CW470" s="22">
        <v>21.6</v>
      </c>
      <c r="CX470" s="26">
        <f t="shared" si="211"/>
        <v>1.33445375115093</v>
      </c>
      <c r="CY470" s="27">
        <f t="shared" si="212"/>
        <v>0.880739475759614</v>
      </c>
      <c r="CZ470" s="26">
        <f t="shared" si="213"/>
        <v>2.805</v>
      </c>
      <c r="DA470" s="28">
        <f t="shared" si="214"/>
        <v>-1.92426052424039</v>
      </c>
      <c r="DB470" s="22">
        <v>2</v>
      </c>
      <c r="DC470" s="1">
        <v>1</v>
      </c>
      <c r="DD470" s="17">
        <v>2</v>
      </c>
      <c r="DE470" s="29">
        <f t="shared" si="203"/>
        <v>0</v>
      </c>
      <c r="DF470" s="29">
        <v>0</v>
      </c>
      <c r="DG470" s="1">
        <v>22</v>
      </c>
      <c r="DH470" s="1">
        <f t="shared" si="223"/>
        <v>2.2</v>
      </c>
      <c r="DI470" s="1">
        <v>25</v>
      </c>
      <c r="DJ470" s="1">
        <f t="shared" si="215"/>
        <v>2.5</v>
      </c>
      <c r="DK470" s="17">
        <v>2</v>
      </c>
      <c r="DL470" s="1">
        <v>52</v>
      </c>
      <c r="DM470" s="1">
        <v>28</v>
      </c>
      <c r="DN470" s="1">
        <f t="shared" si="208"/>
        <v>2.8</v>
      </c>
      <c r="DO470" s="1">
        <v>6352</v>
      </c>
      <c r="DP470" s="1">
        <v>2</v>
      </c>
      <c r="DQ470" s="1">
        <f t="shared" si="209"/>
        <v>6.352</v>
      </c>
      <c r="DR470" s="1">
        <v>61</v>
      </c>
      <c r="DS470" s="25">
        <v>4.8</v>
      </c>
      <c r="DT470" s="1" t="s">
        <v>308</v>
      </c>
      <c r="DU470" s="1">
        <v>2</v>
      </c>
      <c r="DV470" s="1">
        <v>7</v>
      </c>
      <c r="DW470" s="1">
        <v>2</v>
      </c>
      <c r="DX470" s="20">
        <v>4.61</v>
      </c>
      <c r="DY470" s="1">
        <v>76</v>
      </c>
      <c r="DZ470" s="30">
        <v>109</v>
      </c>
      <c r="EA470" s="1">
        <v>44</v>
      </c>
      <c r="EE470" s="1">
        <v>33</v>
      </c>
      <c r="EF470" s="1">
        <v>47.5</v>
      </c>
      <c r="EG470" s="26">
        <f t="shared" si="204"/>
        <v>1.67669360962487</v>
      </c>
      <c r="EH470" s="26">
        <f t="shared" si="205"/>
        <v>1.10661778235241</v>
      </c>
      <c r="EI470" s="1">
        <f t="shared" si="206"/>
        <v>2.805</v>
      </c>
      <c r="EJ470" s="28">
        <f t="shared" si="207"/>
        <v>-1.69838221764759</v>
      </c>
      <c r="EK470" s="22">
        <v>2</v>
      </c>
      <c r="EL470" s="1">
        <v>2</v>
      </c>
      <c r="EM470" s="1">
        <v>190</v>
      </c>
      <c r="EN470" s="1">
        <v>211</v>
      </c>
      <c r="EO470" s="1">
        <v>65</v>
      </c>
      <c r="EP470" s="1">
        <v>30</v>
      </c>
      <c r="EQ470" s="1">
        <v>5972</v>
      </c>
      <c r="ET470" s="1">
        <v>0</v>
      </c>
      <c r="FK470" s="20">
        <v>38.4</v>
      </c>
      <c r="FL470" s="1">
        <v>36.5</v>
      </c>
      <c r="FM470" s="17"/>
      <c r="FN470" s="31">
        <v>1</v>
      </c>
      <c r="FO470" s="157">
        <v>1</v>
      </c>
      <c r="FP470" s="1">
        <v>0</v>
      </c>
      <c r="FQ470" s="1">
        <v>0</v>
      </c>
      <c r="FR470" s="1">
        <v>0</v>
      </c>
      <c r="FS470" s="1">
        <v>0</v>
      </c>
      <c r="FT470" s="1">
        <f t="shared" si="216"/>
        <v>0</v>
      </c>
      <c r="FU470" s="1">
        <v>0</v>
      </c>
      <c r="FV470" s="1">
        <f t="shared" si="217"/>
        <v>0</v>
      </c>
      <c r="FW470" s="1">
        <v>0</v>
      </c>
      <c r="FX470" s="1">
        <v>0</v>
      </c>
      <c r="FY470" s="17">
        <v>0</v>
      </c>
      <c r="FZ470" s="1">
        <v>0</v>
      </c>
      <c r="GB470" s="1">
        <v>0</v>
      </c>
      <c r="GC470" s="1">
        <v>0</v>
      </c>
      <c r="GD470" s="17">
        <v>0</v>
      </c>
      <c r="GE470" s="1">
        <v>0</v>
      </c>
      <c r="GG470" s="1">
        <v>0</v>
      </c>
      <c r="GH470" s="1">
        <v>0</v>
      </c>
      <c r="GI470" s="17">
        <v>0</v>
      </c>
      <c r="GJ470" s="1">
        <v>0</v>
      </c>
      <c r="GK470" s="1">
        <v>0</v>
      </c>
      <c r="GL470" s="1">
        <v>0</v>
      </c>
      <c r="GM470" s="32">
        <v>0</v>
      </c>
      <c r="GN470" s="17">
        <v>0</v>
      </c>
      <c r="GO470" s="17">
        <v>0</v>
      </c>
      <c r="GP470" s="1">
        <v>0</v>
      </c>
      <c r="GQ470" s="1">
        <v>0</v>
      </c>
      <c r="GR470" s="1">
        <v>0</v>
      </c>
      <c r="GS470" s="1">
        <v>0</v>
      </c>
      <c r="GT470" s="32">
        <v>0</v>
      </c>
      <c r="GU470" s="32">
        <v>0</v>
      </c>
      <c r="GV470" s="1">
        <v>0</v>
      </c>
      <c r="GW470" s="1">
        <v>0</v>
      </c>
      <c r="GX470" s="157">
        <v>0</v>
      </c>
      <c r="GY470" s="17">
        <v>0</v>
      </c>
      <c r="GZ470" s="17">
        <v>0</v>
      </c>
      <c r="HA470" s="25">
        <v>0</v>
      </c>
      <c r="HB470" s="1">
        <v>0</v>
      </c>
      <c r="HC470" s="15">
        <v>0</v>
      </c>
      <c r="HD470" s="170">
        <v>0</v>
      </c>
      <c r="HE470" s="17">
        <v>0</v>
      </c>
      <c r="HF470" s="17">
        <v>0</v>
      </c>
      <c r="HG470" s="17">
        <v>0</v>
      </c>
      <c r="HH470" s="17">
        <v>0</v>
      </c>
      <c r="HI470" s="17">
        <v>0</v>
      </c>
      <c r="HL470" s="1">
        <v>0</v>
      </c>
      <c r="HM470" s="1">
        <v>0</v>
      </c>
      <c r="HN470" s="1">
        <v>0</v>
      </c>
      <c r="HO470" s="1">
        <v>0</v>
      </c>
      <c r="HP470" s="1">
        <v>0</v>
      </c>
      <c r="HQ470" s="1">
        <v>0</v>
      </c>
      <c r="HR470" s="32">
        <v>0</v>
      </c>
      <c r="HS470" s="1">
        <v>0</v>
      </c>
      <c r="HT470" s="32">
        <v>0</v>
      </c>
      <c r="HU470" s="32">
        <v>0</v>
      </c>
      <c r="HW470" s="32">
        <v>0</v>
      </c>
      <c r="HX470" s="32">
        <v>0</v>
      </c>
      <c r="HY470" s="1">
        <f t="shared" si="218"/>
        <v>0</v>
      </c>
      <c r="HZ470" s="1">
        <v>0</v>
      </c>
      <c r="IA470" s="1">
        <f t="shared" si="219"/>
        <v>0</v>
      </c>
      <c r="IB470" s="1">
        <v>0</v>
      </c>
      <c r="IC470" s="1">
        <v>0</v>
      </c>
      <c r="ID470" s="23">
        <v>0</v>
      </c>
      <c r="IG470" s="36">
        <v>1</v>
      </c>
      <c r="IH470" s="37" t="s">
        <v>242</v>
      </c>
      <c r="II470" s="179">
        <v>0</v>
      </c>
      <c r="IJ470" s="1" t="s">
        <v>1800</v>
      </c>
      <c r="IK470" s="1" t="s">
        <v>439</v>
      </c>
      <c r="IL470" s="38" t="s">
        <v>242</v>
      </c>
    </row>
    <row r="471" ht="75" spans="1:246">
      <c r="A471" s="46"/>
      <c r="B471" s="13">
        <v>3001208710</v>
      </c>
      <c r="C471" s="1" t="s">
        <v>1801</v>
      </c>
      <c r="E471" s="49">
        <v>3</v>
      </c>
      <c r="F471" s="49">
        <v>2</v>
      </c>
      <c r="G471" s="17">
        <v>3</v>
      </c>
      <c r="H471" s="1">
        <v>1</v>
      </c>
      <c r="I471" s="15">
        <v>65</v>
      </c>
      <c r="J471" s="47">
        <v>2</v>
      </c>
      <c r="K471" s="68">
        <f t="shared" si="210"/>
        <v>6.5</v>
      </c>
      <c r="L471" s="49">
        <v>4</v>
      </c>
      <c r="M471" s="1" t="s">
        <v>1802</v>
      </c>
      <c r="N471" s="1">
        <v>0</v>
      </c>
      <c r="O471" s="1">
        <v>0</v>
      </c>
      <c r="P471" s="1">
        <v>1</v>
      </c>
      <c r="Q471" s="1">
        <v>2</v>
      </c>
      <c r="R471" s="1">
        <v>1</v>
      </c>
      <c r="S471" s="18">
        <v>466</v>
      </c>
      <c r="T471" s="83">
        <v>469</v>
      </c>
      <c r="U471" s="1">
        <v>1</v>
      </c>
      <c r="V471" s="1">
        <v>1</v>
      </c>
      <c r="W471" s="1">
        <v>1</v>
      </c>
      <c r="X471" s="1">
        <v>1</v>
      </c>
      <c r="Z471" s="88">
        <v>42796</v>
      </c>
      <c r="AA471" s="17">
        <v>86</v>
      </c>
      <c r="AB471" s="17">
        <v>0</v>
      </c>
      <c r="AC471" s="1">
        <v>23.32</v>
      </c>
      <c r="AD471" s="1">
        <v>2</v>
      </c>
      <c r="AE471" s="20" t="s">
        <v>714</v>
      </c>
      <c r="AG471" s="16" t="s">
        <v>255</v>
      </c>
      <c r="AH471" s="16">
        <v>3</v>
      </c>
      <c r="AI471" s="21">
        <v>3</v>
      </c>
      <c r="AJ471" s="16">
        <v>2</v>
      </c>
      <c r="AK471" s="17">
        <v>2</v>
      </c>
      <c r="AL471" s="107">
        <v>2</v>
      </c>
      <c r="AM471" s="1">
        <v>2</v>
      </c>
      <c r="AN471" s="1">
        <v>2</v>
      </c>
      <c r="AO471" s="1">
        <v>0</v>
      </c>
      <c r="AP471" s="1">
        <v>0</v>
      </c>
      <c r="AQ471" s="17">
        <v>2</v>
      </c>
      <c r="AR471" s="1">
        <v>1</v>
      </c>
      <c r="AS471" s="1">
        <v>1</v>
      </c>
      <c r="AT471" s="17" t="s">
        <v>246</v>
      </c>
      <c r="AU471" s="17">
        <v>1</v>
      </c>
      <c r="AV471" s="17">
        <v>1</v>
      </c>
      <c r="AW471" s="1">
        <v>0</v>
      </c>
      <c r="AX471" s="1">
        <v>1</v>
      </c>
      <c r="AY471" s="66">
        <v>1</v>
      </c>
      <c r="AZ471" s="3">
        <v>0.5</v>
      </c>
      <c r="BA471" s="1">
        <v>0.5</v>
      </c>
      <c r="BB471" s="22">
        <v>1</v>
      </c>
      <c r="BC471" s="22">
        <v>0</v>
      </c>
      <c r="BD471" s="22">
        <v>0</v>
      </c>
      <c r="BE471" s="22">
        <v>0</v>
      </c>
      <c r="BF471" s="1">
        <v>0</v>
      </c>
      <c r="BG471" s="1">
        <v>0</v>
      </c>
      <c r="BH471" s="17">
        <v>0</v>
      </c>
      <c r="BI471" s="1">
        <v>0</v>
      </c>
      <c r="BJ471" s="17">
        <v>0</v>
      </c>
      <c r="BK471" s="23">
        <v>2</v>
      </c>
      <c r="BL471" s="1">
        <v>1</v>
      </c>
      <c r="BM471" s="1" t="s">
        <v>1803</v>
      </c>
      <c r="BN471" s="1">
        <v>0</v>
      </c>
      <c r="BO471" s="1">
        <v>0</v>
      </c>
      <c r="BP471" s="1">
        <v>2</v>
      </c>
      <c r="BQ471" s="1">
        <v>2</v>
      </c>
      <c r="BR471" s="1">
        <v>38.77</v>
      </c>
      <c r="BS471" s="1">
        <v>2</v>
      </c>
      <c r="BT471" s="1">
        <v>2</v>
      </c>
      <c r="BU471" s="1">
        <v>3</v>
      </c>
      <c r="BW471" s="1">
        <v>3.83</v>
      </c>
      <c r="BX471" s="17">
        <v>1</v>
      </c>
      <c r="BY471" s="1">
        <v>2</v>
      </c>
      <c r="BZ471" s="1">
        <v>51.9</v>
      </c>
      <c r="CA471" s="1">
        <v>157</v>
      </c>
      <c r="CB471" s="24">
        <v>2</v>
      </c>
      <c r="CC471" s="24">
        <v>86</v>
      </c>
      <c r="CD471" s="48">
        <f t="shared" si="221"/>
        <v>1.72</v>
      </c>
      <c r="CE471" s="48">
        <v>2</v>
      </c>
      <c r="CF471" s="25">
        <v>0</v>
      </c>
      <c r="CG471" s="17">
        <v>0</v>
      </c>
      <c r="CH471" s="17">
        <v>0</v>
      </c>
      <c r="CI471" s="17">
        <v>0</v>
      </c>
      <c r="CJ471" s="17">
        <v>0</v>
      </c>
      <c r="CK471" s="17">
        <v>86</v>
      </c>
      <c r="CL471" s="1">
        <f t="shared" si="224"/>
        <v>1.72</v>
      </c>
      <c r="CM471" s="22">
        <v>11.8</v>
      </c>
      <c r="CN471" s="17">
        <v>1</v>
      </c>
      <c r="CO471" s="1">
        <v>93</v>
      </c>
      <c r="CP471" s="1">
        <v>6</v>
      </c>
      <c r="CQ471" s="1">
        <f t="shared" si="220"/>
        <v>9.3</v>
      </c>
      <c r="CR471" s="1">
        <v>1.03</v>
      </c>
      <c r="CS471" s="1">
        <f t="shared" si="222"/>
        <v>10.3</v>
      </c>
      <c r="CT471" s="107">
        <v>1</v>
      </c>
      <c r="CU471" s="22">
        <v>39</v>
      </c>
      <c r="CV471" s="107">
        <v>2</v>
      </c>
      <c r="CW471" s="22">
        <v>22.5</v>
      </c>
      <c r="CX471" s="26">
        <f t="shared" si="211"/>
        <v>1.35218251811136</v>
      </c>
      <c r="CY471" s="27">
        <f t="shared" si="212"/>
        <v>0.892440461953499</v>
      </c>
      <c r="CZ471" s="26">
        <f t="shared" si="213"/>
        <v>3.315</v>
      </c>
      <c r="DA471" s="28">
        <f t="shared" si="214"/>
        <v>-2.4225595380465</v>
      </c>
      <c r="DB471" s="22">
        <v>2</v>
      </c>
      <c r="DC471" s="1">
        <v>1</v>
      </c>
      <c r="DD471" s="17">
        <v>2</v>
      </c>
      <c r="DE471" s="29">
        <f t="shared" si="203"/>
        <v>0</v>
      </c>
      <c r="DF471" s="29">
        <v>0</v>
      </c>
      <c r="DG471" s="1">
        <v>23</v>
      </c>
      <c r="DH471" s="1">
        <f t="shared" si="223"/>
        <v>2.3</v>
      </c>
      <c r="DI471" s="1">
        <v>28</v>
      </c>
      <c r="DJ471" s="1">
        <f t="shared" si="215"/>
        <v>2.8</v>
      </c>
      <c r="DK471" s="17">
        <v>2</v>
      </c>
      <c r="DL471" s="1">
        <v>74</v>
      </c>
      <c r="DM471" s="1">
        <v>26</v>
      </c>
      <c r="DN471" s="1">
        <f t="shared" si="208"/>
        <v>2.6</v>
      </c>
      <c r="DO471" s="1">
        <v>7066</v>
      </c>
      <c r="DP471" s="1">
        <v>2</v>
      </c>
      <c r="DQ471" s="1">
        <f t="shared" si="209"/>
        <v>7.066</v>
      </c>
      <c r="DR471" s="1">
        <v>75</v>
      </c>
      <c r="DS471" s="25">
        <v>5.4</v>
      </c>
      <c r="DT471" s="1" t="s">
        <v>241</v>
      </c>
      <c r="DU471" s="1">
        <v>1</v>
      </c>
      <c r="DV471" s="1">
        <v>5</v>
      </c>
      <c r="DW471" s="1">
        <v>1</v>
      </c>
      <c r="DX471" s="20">
        <v>7.6</v>
      </c>
      <c r="DY471" s="1">
        <v>82</v>
      </c>
      <c r="DZ471" s="30">
        <v>160</v>
      </c>
      <c r="EA471" s="1">
        <v>77</v>
      </c>
      <c r="EB471" s="1">
        <v>11.4</v>
      </c>
      <c r="EC471" s="1">
        <v>101.3</v>
      </c>
      <c r="ED471" s="1">
        <v>0.99</v>
      </c>
      <c r="EE471" s="1">
        <v>38</v>
      </c>
      <c r="EF471" s="1">
        <v>35.5</v>
      </c>
      <c r="EG471" s="26">
        <f t="shared" si="204"/>
        <v>1.55022835305509</v>
      </c>
      <c r="EH471" s="26">
        <f t="shared" si="205"/>
        <v>1.02315071301636</v>
      </c>
      <c r="EI471" s="1">
        <f t="shared" si="206"/>
        <v>3.23</v>
      </c>
      <c r="EJ471" s="28">
        <f t="shared" si="207"/>
        <v>-2.20684928698364</v>
      </c>
      <c r="EK471" s="22">
        <v>2</v>
      </c>
      <c r="EL471" s="1">
        <v>2</v>
      </c>
      <c r="EM471" s="1">
        <v>249</v>
      </c>
      <c r="EN471" s="1">
        <v>498</v>
      </c>
      <c r="EO471" s="1">
        <v>86</v>
      </c>
      <c r="EP471" s="1">
        <v>29</v>
      </c>
      <c r="EQ471" s="1">
        <v>7412</v>
      </c>
      <c r="ER471" s="25">
        <v>67</v>
      </c>
      <c r="ES471" s="23">
        <v>40.55</v>
      </c>
      <c r="ET471" s="1">
        <v>1</v>
      </c>
      <c r="EU471" s="1">
        <v>59.1</v>
      </c>
      <c r="EV471" s="1">
        <v>73.8</v>
      </c>
      <c r="EW471" s="30">
        <v>140</v>
      </c>
      <c r="EX471" s="1">
        <v>72</v>
      </c>
      <c r="EY471" s="1">
        <v>11.6</v>
      </c>
      <c r="EZ471" s="1">
        <v>97</v>
      </c>
      <c r="FA471" s="1">
        <v>1.01</v>
      </c>
      <c r="FB471" s="1">
        <v>33</v>
      </c>
      <c r="FC471" s="1">
        <v>26.8</v>
      </c>
      <c r="FD471" s="1">
        <v>157</v>
      </c>
      <c r="FE471" s="1">
        <v>86</v>
      </c>
      <c r="FF471" s="1">
        <v>84</v>
      </c>
      <c r="FG471" s="1">
        <v>36</v>
      </c>
      <c r="FH471" s="1">
        <v>5583</v>
      </c>
      <c r="FI471" s="1">
        <v>65</v>
      </c>
      <c r="FJ471" s="1">
        <v>26.43</v>
      </c>
      <c r="FK471" s="20">
        <v>37.8</v>
      </c>
      <c r="FL471" s="1">
        <v>36.7</v>
      </c>
      <c r="FN471" s="31">
        <v>1</v>
      </c>
      <c r="FO471" s="32">
        <v>0</v>
      </c>
      <c r="FP471" s="1">
        <v>2</v>
      </c>
      <c r="FQ471" s="1">
        <v>1</v>
      </c>
      <c r="FR471" s="1">
        <v>0</v>
      </c>
      <c r="FS471" s="1">
        <v>0</v>
      </c>
      <c r="FT471" s="1">
        <f t="shared" si="216"/>
        <v>0</v>
      </c>
      <c r="FU471" s="1">
        <v>0</v>
      </c>
      <c r="FV471" s="1">
        <f t="shared" si="217"/>
        <v>0</v>
      </c>
      <c r="FW471" s="1">
        <v>0</v>
      </c>
      <c r="FX471" s="1">
        <v>0</v>
      </c>
      <c r="FY471" s="17">
        <v>0</v>
      </c>
      <c r="FZ471" s="1">
        <v>0</v>
      </c>
      <c r="GB471" s="1">
        <v>0</v>
      </c>
      <c r="GC471" s="1">
        <v>0</v>
      </c>
      <c r="GD471" s="17">
        <v>0</v>
      </c>
      <c r="GE471" s="1">
        <v>0</v>
      </c>
      <c r="GG471" s="1">
        <v>0</v>
      </c>
      <c r="GH471" s="1">
        <v>0</v>
      </c>
      <c r="GI471" s="17">
        <v>0</v>
      </c>
      <c r="GJ471" s="1">
        <v>0</v>
      </c>
      <c r="GK471" s="1">
        <v>0</v>
      </c>
      <c r="GL471" s="1">
        <v>0</v>
      </c>
      <c r="GM471" s="32">
        <v>0</v>
      </c>
      <c r="GN471" s="17">
        <v>0</v>
      </c>
      <c r="GO471" s="17">
        <v>0</v>
      </c>
      <c r="GP471" s="1">
        <v>0</v>
      </c>
      <c r="GQ471" s="1">
        <v>0</v>
      </c>
      <c r="GR471" s="1">
        <v>0</v>
      </c>
      <c r="GS471" s="1">
        <v>0</v>
      </c>
      <c r="GT471" s="32">
        <v>0</v>
      </c>
      <c r="GU471" s="32">
        <v>0</v>
      </c>
      <c r="GV471" s="1">
        <v>0</v>
      </c>
      <c r="GW471" s="1">
        <v>0</v>
      </c>
      <c r="GX471" s="157">
        <v>0</v>
      </c>
      <c r="GY471" s="17">
        <v>0</v>
      </c>
      <c r="GZ471" s="17">
        <v>0</v>
      </c>
      <c r="HA471" s="25">
        <v>0</v>
      </c>
      <c r="HB471" s="1">
        <v>0</v>
      </c>
      <c r="HC471" s="15">
        <v>0</v>
      </c>
      <c r="HD471" s="170">
        <v>0</v>
      </c>
      <c r="HE471" s="17">
        <v>0</v>
      </c>
      <c r="HF471" s="17">
        <v>0</v>
      </c>
      <c r="HG471" s="17">
        <v>0</v>
      </c>
      <c r="HH471" s="17">
        <v>0</v>
      </c>
      <c r="HI471" s="17">
        <v>0</v>
      </c>
      <c r="HL471" s="1">
        <v>0</v>
      </c>
      <c r="HM471" s="1">
        <v>0</v>
      </c>
      <c r="HN471" s="1">
        <v>0</v>
      </c>
      <c r="HO471" s="1">
        <v>0</v>
      </c>
      <c r="HP471" s="1">
        <v>0</v>
      </c>
      <c r="HQ471" s="1">
        <v>0</v>
      </c>
      <c r="HR471" s="32">
        <v>0</v>
      </c>
      <c r="HS471" s="1">
        <v>0</v>
      </c>
      <c r="HT471" s="32">
        <v>0</v>
      </c>
      <c r="HU471" s="32">
        <v>0</v>
      </c>
      <c r="HW471" s="32">
        <v>0</v>
      </c>
      <c r="HX471" s="32">
        <v>0</v>
      </c>
      <c r="HY471" s="1">
        <f t="shared" si="218"/>
        <v>0</v>
      </c>
      <c r="HZ471" s="1">
        <v>0</v>
      </c>
      <c r="IA471" s="1">
        <f t="shared" si="219"/>
        <v>0</v>
      </c>
      <c r="IB471" s="1">
        <v>0</v>
      </c>
      <c r="IC471" s="1">
        <v>0</v>
      </c>
      <c r="ID471" s="23">
        <v>0</v>
      </c>
      <c r="IG471" s="36">
        <v>2</v>
      </c>
      <c r="IH471" s="37" t="s">
        <v>242</v>
      </c>
      <c r="II471" s="179">
        <v>0</v>
      </c>
      <c r="IJ471" s="1" t="s">
        <v>1804</v>
      </c>
      <c r="IK471" s="1" t="s">
        <v>1144</v>
      </c>
      <c r="IL471" s="38" t="s">
        <v>331</v>
      </c>
    </row>
    <row r="472" s="3" customFormat="1" spans="1:274">
      <c r="A472" s="67"/>
      <c r="B472" s="52"/>
      <c r="E472" s="54">
        <v>3</v>
      </c>
      <c r="F472" s="49">
        <v>2</v>
      </c>
      <c r="G472" s="66">
        <v>3</v>
      </c>
      <c r="H472" s="3">
        <v>1</v>
      </c>
      <c r="I472" s="3">
        <v>65</v>
      </c>
      <c r="J472" s="47">
        <v>2</v>
      </c>
      <c r="K472" s="68">
        <f t="shared" si="210"/>
        <v>6.5</v>
      </c>
      <c r="L472" s="49">
        <v>4</v>
      </c>
      <c r="N472" s="3">
        <v>0</v>
      </c>
      <c r="O472" s="3">
        <v>0</v>
      </c>
      <c r="P472" s="3">
        <v>1</v>
      </c>
      <c r="Q472" s="3">
        <v>2</v>
      </c>
      <c r="R472" s="1">
        <v>1</v>
      </c>
      <c r="S472" s="18">
        <v>467</v>
      </c>
      <c r="T472" s="83">
        <v>470</v>
      </c>
      <c r="U472" s="3">
        <v>2</v>
      </c>
      <c r="V472" s="3">
        <v>2</v>
      </c>
      <c r="W472" s="1">
        <v>2</v>
      </c>
      <c r="X472" s="1">
        <v>1</v>
      </c>
      <c r="Z472" s="92">
        <v>43053</v>
      </c>
      <c r="AA472" s="66">
        <v>116</v>
      </c>
      <c r="AB472" s="66">
        <v>0</v>
      </c>
      <c r="AC472" s="3">
        <v>21</v>
      </c>
      <c r="AD472" s="17">
        <v>1</v>
      </c>
      <c r="AE472" s="95" t="s">
        <v>714</v>
      </c>
      <c r="AF472" s="94"/>
      <c r="AG472" s="94" t="s">
        <v>255</v>
      </c>
      <c r="AH472" s="94">
        <v>3</v>
      </c>
      <c r="AI472" s="21">
        <v>3</v>
      </c>
      <c r="AJ472" s="94">
        <v>1.4</v>
      </c>
      <c r="AK472" s="66">
        <v>1.4</v>
      </c>
      <c r="AL472" s="22">
        <v>1</v>
      </c>
      <c r="AM472" s="3">
        <v>2</v>
      </c>
      <c r="AN472" s="3">
        <v>2</v>
      </c>
      <c r="AO472" s="3">
        <v>0</v>
      </c>
      <c r="AP472" s="3">
        <v>0</v>
      </c>
      <c r="AQ472" s="66">
        <v>2</v>
      </c>
      <c r="AR472" s="1">
        <v>1</v>
      </c>
      <c r="AS472" s="66">
        <v>1</v>
      </c>
      <c r="AT472" s="66" t="s">
        <v>246</v>
      </c>
      <c r="AU472" s="17">
        <v>1</v>
      </c>
      <c r="AV472" s="17">
        <v>1</v>
      </c>
      <c r="AW472" s="3">
        <v>0</v>
      </c>
      <c r="AX472" s="3">
        <v>1</v>
      </c>
      <c r="AY472" s="3">
        <v>1</v>
      </c>
      <c r="AZ472" s="3">
        <v>0.5</v>
      </c>
      <c r="BA472" s="1">
        <v>0.5</v>
      </c>
      <c r="BB472" s="22">
        <v>1</v>
      </c>
      <c r="BC472" s="22">
        <v>0</v>
      </c>
      <c r="BD472" s="3">
        <v>0</v>
      </c>
      <c r="BE472" s="3">
        <v>0</v>
      </c>
      <c r="BF472" s="3">
        <v>0</v>
      </c>
      <c r="BG472" s="3">
        <v>0</v>
      </c>
      <c r="BH472" s="17">
        <v>0</v>
      </c>
      <c r="BI472" s="3">
        <v>0</v>
      </c>
      <c r="BJ472" s="66">
        <v>0</v>
      </c>
      <c r="BK472" s="118">
        <v>2</v>
      </c>
      <c r="BL472" s="3">
        <v>1</v>
      </c>
      <c r="BM472" s="3">
        <v>0</v>
      </c>
      <c r="BN472" s="3">
        <v>0</v>
      </c>
      <c r="BO472" s="3">
        <v>0</v>
      </c>
      <c r="BP472" s="1">
        <v>2</v>
      </c>
      <c r="BQ472" s="66">
        <v>2</v>
      </c>
      <c r="BR472" s="3">
        <v>3.01</v>
      </c>
      <c r="BS472" s="1">
        <v>1</v>
      </c>
      <c r="BT472" s="1">
        <v>1</v>
      </c>
      <c r="BU472" s="66">
        <v>1</v>
      </c>
      <c r="BW472" s="3">
        <v>4.02</v>
      </c>
      <c r="BX472" s="1">
        <v>2</v>
      </c>
      <c r="BY472" s="1">
        <v>2</v>
      </c>
      <c r="BZ472" s="3">
        <v>60.9</v>
      </c>
      <c r="CA472" s="3">
        <v>163</v>
      </c>
      <c r="CB472" s="24">
        <v>2</v>
      </c>
      <c r="CC472" s="3">
        <v>116</v>
      </c>
      <c r="CD472" s="48">
        <f t="shared" si="221"/>
        <v>2.32</v>
      </c>
      <c r="CE472" s="48">
        <v>3</v>
      </c>
      <c r="CF472" s="129">
        <v>0</v>
      </c>
      <c r="CG472" s="3">
        <v>0</v>
      </c>
      <c r="CH472" s="3">
        <v>0</v>
      </c>
      <c r="CI472" s="3">
        <v>0</v>
      </c>
      <c r="CJ472" s="3">
        <v>0</v>
      </c>
      <c r="CK472" s="3">
        <v>116</v>
      </c>
      <c r="CL472" s="1">
        <f t="shared" si="224"/>
        <v>2.32</v>
      </c>
      <c r="CM472" s="3">
        <v>10.9</v>
      </c>
      <c r="CN472" s="17">
        <v>1</v>
      </c>
      <c r="CO472" s="3">
        <v>103.7</v>
      </c>
      <c r="CP472" s="17">
        <v>7</v>
      </c>
      <c r="CQ472" s="1">
        <f t="shared" si="220"/>
        <v>10.37</v>
      </c>
      <c r="CR472" s="3">
        <v>0.95</v>
      </c>
      <c r="CS472" s="1">
        <f t="shared" si="222"/>
        <v>9.5</v>
      </c>
      <c r="CT472" s="107">
        <v>1</v>
      </c>
      <c r="CU472" s="3">
        <v>41</v>
      </c>
      <c r="CV472" s="107">
        <v>2</v>
      </c>
      <c r="CW472" s="3">
        <v>22.3</v>
      </c>
      <c r="CX472" s="26">
        <f t="shared" si="211"/>
        <v>1.34830486304816</v>
      </c>
      <c r="CY472" s="27">
        <f t="shared" si="212"/>
        <v>0.889881209611786</v>
      </c>
      <c r="CZ472" s="26">
        <f t="shared" si="213"/>
        <v>3.485</v>
      </c>
      <c r="DA472" s="28">
        <f t="shared" si="214"/>
        <v>-2.59511879038821</v>
      </c>
      <c r="DB472" s="22">
        <v>2</v>
      </c>
      <c r="DC472" s="1">
        <v>1</v>
      </c>
      <c r="DD472" s="66">
        <v>2</v>
      </c>
      <c r="DE472" s="29">
        <f t="shared" si="203"/>
        <v>0</v>
      </c>
      <c r="DF472" s="29">
        <v>0</v>
      </c>
      <c r="DG472" s="3">
        <v>20</v>
      </c>
      <c r="DH472" s="1">
        <f t="shared" si="223"/>
        <v>2</v>
      </c>
      <c r="DI472" s="3">
        <v>23</v>
      </c>
      <c r="DJ472" s="1">
        <f t="shared" si="215"/>
        <v>2.3</v>
      </c>
      <c r="DK472" s="17">
        <v>2</v>
      </c>
      <c r="DL472" s="3">
        <v>63</v>
      </c>
      <c r="DM472" s="3">
        <v>26</v>
      </c>
      <c r="DN472" s="1">
        <f t="shared" si="208"/>
        <v>2.6</v>
      </c>
      <c r="DO472" s="3">
        <v>7881</v>
      </c>
      <c r="DP472" s="1">
        <v>2</v>
      </c>
      <c r="DQ472" s="1">
        <f t="shared" si="209"/>
        <v>7.881</v>
      </c>
      <c r="DR472" s="3">
        <v>84</v>
      </c>
      <c r="DS472" s="129">
        <v>5.2</v>
      </c>
      <c r="DT472" s="3" t="s">
        <v>241</v>
      </c>
      <c r="DU472" s="3">
        <v>1</v>
      </c>
      <c r="DV472" s="3">
        <v>5</v>
      </c>
      <c r="DW472" s="1">
        <v>1</v>
      </c>
      <c r="DX472" s="95">
        <v>8.03</v>
      </c>
      <c r="DY472" s="3">
        <v>84.1</v>
      </c>
      <c r="DZ472" s="3">
        <v>167</v>
      </c>
      <c r="EA472" s="3">
        <v>109</v>
      </c>
      <c r="EB472" s="3">
        <v>10.9</v>
      </c>
      <c r="EC472" s="3">
        <v>103.7</v>
      </c>
      <c r="ED472" s="3">
        <v>0.95</v>
      </c>
      <c r="EE472" s="3">
        <v>40</v>
      </c>
      <c r="EF472" s="3">
        <v>31.2</v>
      </c>
      <c r="EG472" s="26">
        <f t="shared" si="204"/>
        <v>1.49415459401844</v>
      </c>
      <c r="EH472" s="26">
        <f t="shared" si="205"/>
        <v>0.986142032052172</v>
      </c>
      <c r="EI472" s="1">
        <f t="shared" si="206"/>
        <v>3.4</v>
      </c>
      <c r="EJ472" s="28">
        <f t="shared" si="207"/>
        <v>-2.41385796794783</v>
      </c>
      <c r="EK472" s="22">
        <v>2</v>
      </c>
      <c r="EL472" s="1">
        <v>2</v>
      </c>
      <c r="EM472" s="3">
        <v>446</v>
      </c>
      <c r="EN472" s="3">
        <v>544</v>
      </c>
      <c r="EO472" s="3">
        <v>90</v>
      </c>
      <c r="EP472" s="3">
        <v>39</v>
      </c>
      <c r="EQ472" s="3">
        <v>7960</v>
      </c>
      <c r="ER472" s="129">
        <v>72</v>
      </c>
      <c r="ES472" s="118">
        <v>2.8</v>
      </c>
      <c r="ET472" s="3">
        <v>1</v>
      </c>
      <c r="EU472" s="3">
        <v>65.4</v>
      </c>
      <c r="EV472" s="3">
        <v>75.6</v>
      </c>
      <c r="EW472" s="3">
        <v>147</v>
      </c>
      <c r="EX472" s="3">
        <v>101</v>
      </c>
      <c r="EY472" s="3">
        <v>12.4</v>
      </c>
      <c r="EZ472" s="3">
        <v>75.7</v>
      </c>
      <c r="FA472" s="3">
        <v>1.08</v>
      </c>
      <c r="FB472" s="3">
        <v>33</v>
      </c>
      <c r="FC472" s="3">
        <v>24.1</v>
      </c>
      <c r="FD472" s="3">
        <v>195</v>
      </c>
      <c r="FE472" s="3">
        <v>47</v>
      </c>
      <c r="FF472" s="3">
        <v>121</v>
      </c>
      <c r="FG472" s="3">
        <v>54</v>
      </c>
      <c r="FH472" s="3">
        <v>5283</v>
      </c>
      <c r="FI472" s="3">
        <v>71</v>
      </c>
      <c r="FK472" s="95">
        <v>38.2</v>
      </c>
      <c r="FL472" s="3">
        <v>36.2</v>
      </c>
      <c r="FM472" s="17"/>
      <c r="FN472" s="31">
        <v>1</v>
      </c>
      <c r="FO472" s="157">
        <v>1</v>
      </c>
      <c r="FP472" s="3">
        <v>2</v>
      </c>
      <c r="FQ472" s="1">
        <v>1</v>
      </c>
      <c r="FR472" s="3">
        <v>0</v>
      </c>
      <c r="FS472" s="1">
        <v>0</v>
      </c>
      <c r="FT472" s="1">
        <f t="shared" si="216"/>
        <v>0</v>
      </c>
      <c r="FU472" s="66">
        <v>0</v>
      </c>
      <c r="FV472" s="1">
        <f t="shared" si="217"/>
        <v>0</v>
      </c>
      <c r="FW472" s="1">
        <v>0</v>
      </c>
      <c r="FX472" s="1">
        <v>0</v>
      </c>
      <c r="FY472" s="17">
        <v>0</v>
      </c>
      <c r="FZ472" s="1">
        <v>0</v>
      </c>
      <c r="GA472" s="17"/>
      <c r="GB472" s="1">
        <v>0</v>
      </c>
      <c r="GC472" s="17">
        <v>0</v>
      </c>
      <c r="GD472" s="17">
        <v>0</v>
      </c>
      <c r="GE472" s="1">
        <v>0</v>
      </c>
      <c r="GF472" s="17"/>
      <c r="GG472" s="1">
        <v>0</v>
      </c>
      <c r="GH472" s="17">
        <v>0</v>
      </c>
      <c r="GI472" s="17">
        <v>0</v>
      </c>
      <c r="GJ472" s="1">
        <v>0</v>
      </c>
      <c r="GK472" s="3">
        <v>0</v>
      </c>
      <c r="GL472" s="3">
        <v>0</v>
      </c>
      <c r="GM472" s="32">
        <v>0</v>
      </c>
      <c r="GN472" s="17">
        <v>0</v>
      </c>
      <c r="GO472" s="66">
        <v>0</v>
      </c>
      <c r="GP472" s="1">
        <v>0</v>
      </c>
      <c r="GQ472" s="1">
        <v>0</v>
      </c>
      <c r="GR472" s="66">
        <v>0</v>
      </c>
      <c r="GS472" s="1">
        <v>0</v>
      </c>
      <c r="GT472" s="32">
        <v>0</v>
      </c>
      <c r="GU472" s="32">
        <v>0</v>
      </c>
      <c r="GV472" s="3">
        <v>0</v>
      </c>
      <c r="GW472" s="3">
        <v>0</v>
      </c>
      <c r="GX472" s="157">
        <v>0</v>
      </c>
      <c r="GY472" s="66">
        <v>0</v>
      </c>
      <c r="GZ472" s="17">
        <v>0</v>
      </c>
      <c r="HA472" s="129">
        <v>0</v>
      </c>
      <c r="HB472" s="3">
        <v>0</v>
      </c>
      <c r="HC472" s="3">
        <v>0</v>
      </c>
      <c r="HD472" s="170">
        <v>0</v>
      </c>
      <c r="HE472" s="17">
        <v>0</v>
      </c>
      <c r="HF472" s="17">
        <v>0</v>
      </c>
      <c r="HG472" s="17">
        <v>0</v>
      </c>
      <c r="HH472" s="17">
        <v>0</v>
      </c>
      <c r="HI472" s="17">
        <v>0</v>
      </c>
      <c r="HL472" s="3">
        <v>0</v>
      </c>
      <c r="HM472" s="3">
        <v>0</v>
      </c>
      <c r="HN472" s="3">
        <v>0</v>
      </c>
      <c r="HO472" s="3">
        <v>0</v>
      </c>
      <c r="HP472" s="3">
        <v>0</v>
      </c>
      <c r="HQ472" s="3">
        <v>0</v>
      </c>
      <c r="HR472" s="32">
        <v>0</v>
      </c>
      <c r="HS472" s="1">
        <v>0</v>
      </c>
      <c r="HT472" s="32">
        <v>0</v>
      </c>
      <c r="HU472" s="32">
        <v>0</v>
      </c>
      <c r="HV472" s="1"/>
      <c r="HW472" s="32">
        <v>0</v>
      </c>
      <c r="HX472" s="32">
        <v>0</v>
      </c>
      <c r="HY472" s="1">
        <f t="shared" si="218"/>
        <v>0</v>
      </c>
      <c r="HZ472" s="1">
        <v>0</v>
      </c>
      <c r="IA472" s="1">
        <f t="shared" si="219"/>
        <v>0</v>
      </c>
      <c r="IB472" s="1">
        <v>0</v>
      </c>
      <c r="IC472" s="3">
        <v>0</v>
      </c>
      <c r="ID472" s="118">
        <v>0</v>
      </c>
      <c r="IE472" s="118"/>
      <c r="IF472" s="118"/>
      <c r="IG472" s="115">
        <v>2</v>
      </c>
      <c r="IH472" s="118" t="s">
        <v>242</v>
      </c>
      <c r="II472" s="179">
        <v>0</v>
      </c>
      <c r="IJ472" s="3" t="s">
        <v>1805</v>
      </c>
      <c r="IL472" s="3" t="s">
        <v>242</v>
      </c>
      <c r="JE472" s="118"/>
      <c r="JN472" s="118"/>
    </row>
    <row r="473" ht="75" spans="1:246">
      <c r="A473" s="46"/>
      <c r="B473" s="13">
        <v>3000941907</v>
      </c>
      <c r="C473" s="1" t="s">
        <v>1806</v>
      </c>
      <c r="E473" s="49">
        <v>2</v>
      </c>
      <c r="F473" s="49">
        <v>1</v>
      </c>
      <c r="G473" s="1">
        <v>2</v>
      </c>
      <c r="H473" s="1">
        <v>1</v>
      </c>
      <c r="I473" s="15">
        <v>63</v>
      </c>
      <c r="J473" s="47">
        <v>2</v>
      </c>
      <c r="K473" s="68">
        <f t="shared" si="210"/>
        <v>6.3</v>
      </c>
      <c r="L473" s="49">
        <v>4</v>
      </c>
      <c r="M473" s="1" t="s">
        <v>1807</v>
      </c>
      <c r="N473" s="1">
        <v>0</v>
      </c>
      <c r="O473" s="1">
        <v>0</v>
      </c>
      <c r="P473" s="1">
        <v>1</v>
      </c>
      <c r="Q473" s="1">
        <v>0</v>
      </c>
      <c r="R473" s="1">
        <v>0</v>
      </c>
      <c r="S473" s="18">
        <v>468</v>
      </c>
      <c r="T473" s="83">
        <v>471</v>
      </c>
      <c r="U473" s="1">
        <v>1</v>
      </c>
      <c r="V473" s="1">
        <v>1</v>
      </c>
      <c r="W473" s="1">
        <v>1</v>
      </c>
      <c r="X473" s="1">
        <v>1</v>
      </c>
      <c r="Z473" s="88">
        <v>42796</v>
      </c>
      <c r="AA473" s="17">
        <v>34</v>
      </c>
      <c r="AB473" s="17">
        <v>0</v>
      </c>
      <c r="AC473" s="1">
        <v>24.8</v>
      </c>
      <c r="AD473" s="1">
        <v>2</v>
      </c>
      <c r="AE473" s="20" t="s">
        <v>1808</v>
      </c>
      <c r="AG473" s="16" t="s">
        <v>255</v>
      </c>
      <c r="AH473" s="16">
        <v>3</v>
      </c>
      <c r="AI473" s="21">
        <v>3</v>
      </c>
      <c r="AJ473" s="16">
        <v>1.3</v>
      </c>
      <c r="AK473" s="17">
        <v>1.3</v>
      </c>
      <c r="AL473" s="22">
        <v>1</v>
      </c>
      <c r="AM473" s="1">
        <v>3</v>
      </c>
      <c r="AN473" s="1">
        <v>3</v>
      </c>
      <c r="AO473" s="1">
        <v>0</v>
      </c>
      <c r="AP473" s="1">
        <v>0</v>
      </c>
      <c r="AQ473" s="17">
        <v>2</v>
      </c>
      <c r="AR473" s="1">
        <v>1</v>
      </c>
      <c r="AS473" s="1">
        <v>1</v>
      </c>
      <c r="AT473" s="17" t="s">
        <v>246</v>
      </c>
      <c r="AU473" s="17">
        <v>1</v>
      </c>
      <c r="AV473" s="17">
        <v>1</v>
      </c>
      <c r="AW473" s="1">
        <v>0</v>
      </c>
      <c r="AX473" s="1">
        <v>1</v>
      </c>
      <c r="AY473" s="1">
        <v>1</v>
      </c>
      <c r="AZ473" s="1">
        <v>1</v>
      </c>
      <c r="BA473" s="1">
        <v>1</v>
      </c>
      <c r="BB473" s="107">
        <v>1</v>
      </c>
      <c r="BC473" s="22">
        <v>0</v>
      </c>
      <c r="BD473" s="22">
        <v>1</v>
      </c>
      <c r="BE473" s="22">
        <v>0</v>
      </c>
      <c r="BF473" s="1">
        <v>1</v>
      </c>
      <c r="BG473" s="1">
        <v>1</v>
      </c>
      <c r="BH473" s="17">
        <v>1</v>
      </c>
      <c r="BI473" s="1">
        <v>0</v>
      </c>
      <c r="BJ473" s="17">
        <v>0</v>
      </c>
      <c r="BK473" s="23">
        <v>2</v>
      </c>
      <c r="BL473" s="1">
        <v>0</v>
      </c>
      <c r="BM473" s="1">
        <v>0</v>
      </c>
      <c r="BN473" s="1">
        <v>1</v>
      </c>
      <c r="BO473" s="1">
        <v>0</v>
      </c>
      <c r="BP473" s="1">
        <v>1</v>
      </c>
      <c r="BQ473" s="1">
        <v>1</v>
      </c>
      <c r="BR473" s="1">
        <v>11.53</v>
      </c>
      <c r="BS473" s="1">
        <v>1</v>
      </c>
      <c r="BT473" s="1">
        <v>2</v>
      </c>
      <c r="BU473" s="1">
        <v>3</v>
      </c>
      <c r="BV473" s="1">
        <v>2.075</v>
      </c>
      <c r="BW473" s="1">
        <v>3.63</v>
      </c>
      <c r="BX473" s="17">
        <v>1</v>
      </c>
      <c r="BY473" s="1">
        <v>2</v>
      </c>
      <c r="BZ473" s="1">
        <v>71.3</v>
      </c>
      <c r="CA473" s="1">
        <v>109</v>
      </c>
      <c r="CB473" s="24">
        <v>1</v>
      </c>
      <c r="CC473" s="24">
        <v>34</v>
      </c>
      <c r="CD473" s="48">
        <f t="shared" si="221"/>
        <v>0.68</v>
      </c>
      <c r="CE473" s="48">
        <v>1</v>
      </c>
      <c r="CF473" s="25">
        <v>0</v>
      </c>
      <c r="CG473" s="17">
        <v>0</v>
      </c>
      <c r="CH473" s="17">
        <v>0</v>
      </c>
      <c r="CI473" s="17">
        <v>0</v>
      </c>
      <c r="CJ473" s="17">
        <v>0</v>
      </c>
      <c r="CK473" s="17">
        <v>34</v>
      </c>
      <c r="CL473" s="1">
        <f t="shared" si="224"/>
        <v>0.68</v>
      </c>
      <c r="CM473" s="22">
        <v>14.5</v>
      </c>
      <c r="CN473" s="17">
        <v>1</v>
      </c>
      <c r="CO473" s="1">
        <v>58.6</v>
      </c>
      <c r="CP473" s="1">
        <v>2</v>
      </c>
      <c r="CQ473" s="1">
        <f t="shared" si="220"/>
        <v>5.86</v>
      </c>
      <c r="CR473" s="1">
        <v>1.27</v>
      </c>
      <c r="CS473" s="1">
        <f t="shared" si="222"/>
        <v>12.7</v>
      </c>
      <c r="CT473" s="22">
        <v>2</v>
      </c>
      <c r="CU473" s="22">
        <v>32</v>
      </c>
      <c r="CV473" s="22">
        <v>1</v>
      </c>
      <c r="CW473" s="22">
        <v>26</v>
      </c>
      <c r="CX473" s="26">
        <f t="shared" si="211"/>
        <v>1.41497334797082</v>
      </c>
      <c r="CY473" s="27">
        <f t="shared" si="212"/>
        <v>0.93388240966074</v>
      </c>
      <c r="CZ473" s="26">
        <f t="shared" si="213"/>
        <v>2.72</v>
      </c>
      <c r="DA473" s="28">
        <f t="shared" si="214"/>
        <v>-1.78611759033926</v>
      </c>
      <c r="DB473" s="22">
        <v>2</v>
      </c>
      <c r="DC473" s="1">
        <v>1</v>
      </c>
      <c r="DD473" s="17">
        <v>2</v>
      </c>
      <c r="DE473" s="29">
        <f t="shared" si="203"/>
        <v>0</v>
      </c>
      <c r="DF473" s="29">
        <v>0</v>
      </c>
      <c r="DG473" s="1">
        <v>38</v>
      </c>
      <c r="DH473" s="1">
        <f t="shared" si="223"/>
        <v>3.8</v>
      </c>
      <c r="DI473" s="1">
        <v>54</v>
      </c>
      <c r="DJ473" s="1">
        <f t="shared" si="215"/>
        <v>5.4</v>
      </c>
      <c r="DK473" s="1">
        <v>3</v>
      </c>
      <c r="DL473" s="1">
        <v>103</v>
      </c>
      <c r="DM473" s="1">
        <v>151</v>
      </c>
      <c r="DN473" s="1">
        <f t="shared" si="208"/>
        <v>15.1</v>
      </c>
      <c r="DO473" s="1">
        <v>2119</v>
      </c>
      <c r="DP473" s="1">
        <v>1</v>
      </c>
      <c r="DQ473" s="1">
        <f t="shared" si="209"/>
        <v>2.119</v>
      </c>
      <c r="DR473" s="1">
        <v>69</v>
      </c>
      <c r="DS473" s="25">
        <v>4.9</v>
      </c>
      <c r="DT473" s="1" t="s">
        <v>308</v>
      </c>
      <c r="DU473" s="1">
        <v>2</v>
      </c>
      <c r="DV473" s="1">
        <v>7</v>
      </c>
      <c r="DW473" s="1">
        <v>2</v>
      </c>
      <c r="DX473" s="20">
        <v>6.33</v>
      </c>
      <c r="DY473" s="1">
        <v>80.8</v>
      </c>
      <c r="DZ473" s="30">
        <v>96</v>
      </c>
      <c r="EA473" s="1">
        <v>27</v>
      </c>
      <c r="EB473" s="1">
        <v>14.4</v>
      </c>
      <c r="EC473" s="1">
        <v>59.5</v>
      </c>
      <c r="ED473" s="1">
        <v>1.26</v>
      </c>
      <c r="EE473" s="1">
        <v>32</v>
      </c>
      <c r="EF473" s="1">
        <v>54.8</v>
      </c>
      <c r="EG473" s="26">
        <f t="shared" si="204"/>
        <v>1.73878055848437</v>
      </c>
      <c r="EH473" s="26">
        <f t="shared" si="205"/>
        <v>1.14759516859968</v>
      </c>
      <c r="EI473" s="1">
        <f t="shared" si="206"/>
        <v>2.72</v>
      </c>
      <c r="EJ473" s="28">
        <f t="shared" si="207"/>
        <v>-1.57240483140032</v>
      </c>
      <c r="EK473" s="22">
        <v>2</v>
      </c>
      <c r="EL473" s="1">
        <v>2</v>
      </c>
      <c r="EM473" s="1">
        <v>114</v>
      </c>
      <c r="EN473" s="1">
        <v>228</v>
      </c>
      <c r="EO473" s="1">
        <v>101</v>
      </c>
      <c r="EP473" s="1">
        <v>112</v>
      </c>
      <c r="EQ473" s="1">
        <v>1994</v>
      </c>
      <c r="ER473" s="25">
        <v>67</v>
      </c>
      <c r="ES473" s="23">
        <v>10.6</v>
      </c>
      <c r="ET473" s="1">
        <v>1</v>
      </c>
      <c r="EU473" s="1">
        <v>4.52</v>
      </c>
      <c r="EV473" s="1">
        <v>76.8</v>
      </c>
      <c r="EW473" s="30">
        <v>93</v>
      </c>
      <c r="EX473" s="1">
        <v>23</v>
      </c>
      <c r="EY473" s="1">
        <v>15.3</v>
      </c>
      <c r="EZ473" s="1">
        <v>53.8</v>
      </c>
      <c r="FA473" s="1">
        <v>1.34</v>
      </c>
      <c r="FB473" s="1">
        <v>30</v>
      </c>
      <c r="FC473" s="1">
        <v>39</v>
      </c>
      <c r="FD473" s="1">
        <v>151</v>
      </c>
      <c r="FE473" s="1">
        <v>178</v>
      </c>
      <c r="FF473" s="1">
        <v>106</v>
      </c>
      <c r="FG473" s="1">
        <v>109</v>
      </c>
      <c r="FH473" s="1">
        <v>1746</v>
      </c>
      <c r="FI473" s="1">
        <v>66</v>
      </c>
      <c r="FK473" s="20">
        <v>38</v>
      </c>
      <c r="FL473" s="1">
        <v>36.5</v>
      </c>
      <c r="FM473" s="17"/>
      <c r="FN473" s="31">
        <v>1</v>
      </c>
      <c r="FO473" s="157">
        <v>1</v>
      </c>
      <c r="FP473" s="1">
        <v>0</v>
      </c>
      <c r="FQ473" s="1">
        <v>0</v>
      </c>
      <c r="FR473" s="1">
        <v>0</v>
      </c>
      <c r="FS473" s="1">
        <v>0</v>
      </c>
      <c r="FT473" s="1">
        <f t="shared" si="216"/>
        <v>0</v>
      </c>
      <c r="FU473" s="1">
        <v>0</v>
      </c>
      <c r="FV473" s="1">
        <f t="shared" si="217"/>
        <v>0</v>
      </c>
      <c r="FW473" s="1">
        <v>0</v>
      </c>
      <c r="FX473" s="1">
        <v>0</v>
      </c>
      <c r="FY473" s="17">
        <v>0</v>
      </c>
      <c r="FZ473" s="1">
        <v>0</v>
      </c>
      <c r="GB473" s="1">
        <v>0</v>
      </c>
      <c r="GC473" s="1">
        <v>0</v>
      </c>
      <c r="GD473" s="17">
        <v>0</v>
      </c>
      <c r="GE473" s="1">
        <v>0</v>
      </c>
      <c r="GG473" s="1">
        <v>0</v>
      </c>
      <c r="GH473" s="1">
        <v>0</v>
      </c>
      <c r="GI473" s="17">
        <v>0</v>
      </c>
      <c r="GJ473" s="1">
        <v>0</v>
      </c>
      <c r="GK473" s="1">
        <v>0</v>
      </c>
      <c r="GL473" s="1">
        <v>0</v>
      </c>
      <c r="GM473" s="32">
        <v>0</v>
      </c>
      <c r="GN473" s="17">
        <v>0</v>
      </c>
      <c r="GO473" s="17">
        <v>0</v>
      </c>
      <c r="GP473" s="1">
        <v>0</v>
      </c>
      <c r="GQ473" s="1">
        <v>0</v>
      </c>
      <c r="GR473" s="1">
        <v>0</v>
      </c>
      <c r="GS473" s="1">
        <v>0</v>
      </c>
      <c r="GT473" s="32">
        <v>0</v>
      </c>
      <c r="GU473" s="32">
        <v>0</v>
      </c>
      <c r="GV473" s="1">
        <v>0</v>
      </c>
      <c r="GW473" s="1">
        <v>0</v>
      </c>
      <c r="GX473" s="157">
        <v>0</v>
      </c>
      <c r="GY473" s="17">
        <v>0</v>
      </c>
      <c r="GZ473" s="17">
        <v>0</v>
      </c>
      <c r="HA473" s="25">
        <v>0</v>
      </c>
      <c r="HB473" s="1">
        <v>0</v>
      </c>
      <c r="HC473" s="15">
        <v>0</v>
      </c>
      <c r="HD473" s="170">
        <v>0</v>
      </c>
      <c r="HE473" s="17">
        <v>0</v>
      </c>
      <c r="HF473" s="17">
        <v>0</v>
      </c>
      <c r="HG473" s="17">
        <v>0</v>
      </c>
      <c r="HH473" s="17">
        <v>0</v>
      </c>
      <c r="HI473" s="17">
        <v>0</v>
      </c>
      <c r="HL473" s="1">
        <v>0</v>
      </c>
      <c r="HM473" s="1">
        <v>0</v>
      </c>
      <c r="HN473" s="1">
        <v>0</v>
      </c>
      <c r="HO473" s="1">
        <v>0</v>
      </c>
      <c r="HP473" s="1">
        <v>0</v>
      </c>
      <c r="HQ473" s="1">
        <v>0</v>
      </c>
      <c r="HR473" s="32">
        <v>0</v>
      </c>
      <c r="HS473" s="1">
        <v>0</v>
      </c>
      <c r="HT473" s="32">
        <v>0</v>
      </c>
      <c r="HU473" s="32">
        <v>0</v>
      </c>
      <c r="HW473" s="32">
        <v>0</v>
      </c>
      <c r="HX473" s="32">
        <v>0</v>
      </c>
      <c r="HY473" s="1">
        <f t="shared" si="218"/>
        <v>0</v>
      </c>
      <c r="HZ473" s="1">
        <v>0</v>
      </c>
      <c r="IA473" s="1">
        <f t="shared" si="219"/>
        <v>0</v>
      </c>
      <c r="IB473" s="1">
        <v>0</v>
      </c>
      <c r="IC473" s="1">
        <v>0</v>
      </c>
      <c r="ID473" s="23">
        <v>0</v>
      </c>
      <c r="IG473" s="36">
        <v>3</v>
      </c>
      <c r="IH473" s="37" t="s">
        <v>331</v>
      </c>
      <c r="II473" s="179">
        <v>1</v>
      </c>
      <c r="IJ473" s="1" t="s">
        <v>1809</v>
      </c>
      <c r="IK473" s="1" t="s">
        <v>421</v>
      </c>
      <c r="IL473" s="38" t="s">
        <v>331</v>
      </c>
    </row>
    <row r="474" s="11" customFormat="1" ht="30" spans="1:274">
      <c r="A474" s="239"/>
      <c r="B474" s="240"/>
      <c r="E474" s="241">
        <v>1</v>
      </c>
      <c r="F474" s="49">
        <v>1</v>
      </c>
      <c r="G474" s="242">
        <v>2</v>
      </c>
      <c r="H474" s="11">
        <v>1</v>
      </c>
      <c r="I474" s="11">
        <v>64</v>
      </c>
      <c r="J474" s="47">
        <v>2</v>
      </c>
      <c r="K474" s="68">
        <f t="shared" si="210"/>
        <v>6.4</v>
      </c>
      <c r="L474" s="49">
        <v>4</v>
      </c>
      <c r="N474" s="11">
        <v>0</v>
      </c>
      <c r="O474" s="11">
        <v>0</v>
      </c>
      <c r="P474" s="11">
        <v>1</v>
      </c>
      <c r="Q474" s="11">
        <v>0</v>
      </c>
      <c r="R474" s="1">
        <v>0</v>
      </c>
      <c r="S474" s="249">
        <v>469</v>
      </c>
      <c r="T474" s="250">
        <v>472</v>
      </c>
      <c r="U474" s="11">
        <v>2</v>
      </c>
      <c r="V474" s="11">
        <v>2</v>
      </c>
      <c r="W474" s="1">
        <v>2</v>
      </c>
      <c r="X474" s="1">
        <v>1</v>
      </c>
      <c r="Z474" s="251">
        <v>43125</v>
      </c>
      <c r="AA474" s="11">
        <v>45</v>
      </c>
      <c r="AB474" s="11">
        <v>0</v>
      </c>
      <c r="AC474" s="11">
        <v>23.66</v>
      </c>
      <c r="AD474" s="1">
        <v>2</v>
      </c>
      <c r="AE474" s="252" t="s">
        <v>295</v>
      </c>
      <c r="AF474" s="228"/>
      <c r="AG474" s="228" t="s">
        <v>235</v>
      </c>
      <c r="AH474" s="228">
        <v>1</v>
      </c>
      <c r="AI474" s="229">
        <v>1</v>
      </c>
      <c r="AJ474" s="228">
        <v>1.8</v>
      </c>
      <c r="AK474" s="242">
        <v>1.8</v>
      </c>
      <c r="AL474" s="22">
        <v>1</v>
      </c>
      <c r="AM474" s="11">
        <v>2</v>
      </c>
      <c r="AN474" s="11">
        <v>2</v>
      </c>
      <c r="AO474" s="11">
        <v>0</v>
      </c>
      <c r="AP474" s="11">
        <v>0</v>
      </c>
      <c r="AQ474" s="242">
        <v>2</v>
      </c>
      <c r="AR474" s="1">
        <v>1</v>
      </c>
      <c r="AS474" s="242">
        <v>1</v>
      </c>
      <c r="AT474" s="242" t="s">
        <v>285</v>
      </c>
      <c r="AU474" s="3">
        <v>3</v>
      </c>
      <c r="AV474" s="3">
        <v>2</v>
      </c>
      <c r="AW474" s="11" t="s">
        <v>1810</v>
      </c>
      <c r="AX474" s="11">
        <v>1</v>
      </c>
      <c r="AY474" s="11">
        <v>1</v>
      </c>
      <c r="AZ474" s="11">
        <v>1</v>
      </c>
      <c r="BA474" s="1">
        <v>1</v>
      </c>
      <c r="BB474" s="242">
        <v>1</v>
      </c>
      <c r="BC474" s="22">
        <v>0</v>
      </c>
      <c r="BD474" s="11">
        <v>1</v>
      </c>
      <c r="BE474" s="11">
        <v>0</v>
      </c>
      <c r="BF474" s="11">
        <v>1</v>
      </c>
      <c r="BG474" s="11">
        <v>1</v>
      </c>
      <c r="BH474" s="17">
        <v>1</v>
      </c>
      <c r="BI474" s="11">
        <v>0</v>
      </c>
      <c r="BJ474" s="242">
        <v>0</v>
      </c>
      <c r="BK474" s="253">
        <v>2</v>
      </c>
      <c r="BL474" s="11">
        <v>0</v>
      </c>
      <c r="BM474" s="11">
        <v>0</v>
      </c>
      <c r="BN474" s="11">
        <v>1</v>
      </c>
      <c r="BO474" s="11">
        <v>0</v>
      </c>
      <c r="BP474" s="1">
        <v>1</v>
      </c>
      <c r="BQ474" s="242">
        <v>1</v>
      </c>
      <c r="BR474" s="11">
        <v>95.67</v>
      </c>
      <c r="BS474" s="1">
        <v>2</v>
      </c>
      <c r="BT474" s="1">
        <v>3</v>
      </c>
      <c r="BU474" s="1">
        <v>4</v>
      </c>
      <c r="BV474" s="11">
        <v>29.475</v>
      </c>
      <c r="BW474" s="11">
        <v>3.06</v>
      </c>
      <c r="BX474" s="17">
        <v>1</v>
      </c>
      <c r="BY474" s="1">
        <v>2</v>
      </c>
      <c r="BZ474" s="11">
        <v>68.44</v>
      </c>
      <c r="CA474" s="11">
        <v>116</v>
      </c>
      <c r="CB474" s="24">
        <v>1</v>
      </c>
      <c r="CC474" s="11">
        <v>24</v>
      </c>
      <c r="CD474" s="48">
        <f t="shared" si="221"/>
        <v>0.48</v>
      </c>
      <c r="CE474" s="48">
        <v>1</v>
      </c>
      <c r="CF474" s="254" t="s">
        <v>1811</v>
      </c>
      <c r="CG474" s="11">
        <v>0</v>
      </c>
      <c r="CH474" s="11">
        <v>0</v>
      </c>
      <c r="CI474" s="11">
        <v>0</v>
      </c>
      <c r="CJ474" s="11">
        <v>0</v>
      </c>
      <c r="CK474" s="11">
        <v>45</v>
      </c>
      <c r="CL474" s="1">
        <f t="shared" si="224"/>
        <v>0.9</v>
      </c>
      <c r="CM474" s="11">
        <v>15.3</v>
      </c>
      <c r="CN474" s="1">
        <v>2</v>
      </c>
      <c r="CO474" s="11">
        <v>50</v>
      </c>
      <c r="CP474" s="1">
        <v>2</v>
      </c>
      <c r="CQ474" s="1">
        <f t="shared" si="220"/>
        <v>5</v>
      </c>
      <c r="CR474" s="11">
        <v>1.34</v>
      </c>
      <c r="CS474" s="1">
        <f t="shared" si="222"/>
        <v>13.4</v>
      </c>
      <c r="CT474" s="22">
        <v>2</v>
      </c>
      <c r="CU474" s="11">
        <v>27</v>
      </c>
      <c r="CV474" s="22">
        <v>1</v>
      </c>
      <c r="CW474" s="11">
        <v>41.1</v>
      </c>
      <c r="CX474" s="26">
        <f t="shared" si="211"/>
        <v>1.61384182187607</v>
      </c>
      <c r="CY474" s="27">
        <f t="shared" si="212"/>
        <v>1.06513560243821</v>
      </c>
      <c r="CZ474" s="26">
        <f t="shared" si="213"/>
        <v>2.295</v>
      </c>
      <c r="DA474" s="28">
        <f t="shared" si="214"/>
        <v>-1.22986439756179</v>
      </c>
      <c r="DB474" s="22">
        <v>3</v>
      </c>
      <c r="DC474" s="1">
        <v>2</v>
      </c>
      <c r="DD474" s="242">
        <v>3</v>
      </c>
      <c r="DE474" s="29">
        <f t="shared" si="203"/>
        <v>0</v>
      </c>
      <c r="DF474" s="29">
        <v>0</v>
      </c>
      <c r="DG474" s="11">
        <v>20</v>
      </c>
      <c r="DH474" s="1">
        <f t="shared" si="223"/>
        <v>2</v>
      </c>
      <c r="DI474" s="11">
        <v>29</v>
      </c>
      <c r="DJ474" s="1">
        <f t="shared" si="215"/>
        <v>2.9</v>
      </c>
      <c r="DK474" s="17">
        <v>2</v>
      </c>
      <c r="DL474" s="11">
        <v>117</v>
      </c>
      <c r="DM474" s="11">
        <v>114</v>
      </c>
      <c r="DN474" s="1">
        <f t="shared" si="208"/>
        <v>11.4</v>
      </c>
      <c r="DO474" s="11">
        <v>1377</v>
      </c>
      <c r="DP474" s="1">
        <v>1</v>
      </c>
      <c r="DQ474" s="1">
        <f t="shared" si="209"/>
        <v>1.377</v>
      </c>
      <c r="DR474" s="11">
        <v>73</v>
      </c>
      <c r="DS474" s="254">
        <v>6</v>
      </c>
      <c r="DT474" s="11" t="s">
        <v>1812</v>
      </c>
      <c r="DU474" s="11">
        <v>3</v>
      </c>
      <c r="DV474" s="11">
        <v>10</v>
      </c>
      <c r="DW474" s="1">
        <v>2</v>
      </c>
      <c r="DX474" s="252">
        <v>7.48</v>
      </c>
      <c r="DY474" s="11">
        <v>82.7</v>
      </c>
      <c r="DZ474" s="11">
        <v>107</v>
      </c>
      <c r="EA474" s="11">
        <v>54</v>
      </c>
      <c r="EB474" s="11">
        <v>15.7</v>
      </c>
      <c r="EC474" s="11">
        <v>48.1</v>
      </c>
      <c r="ED474" s="11">
        <v>1.38</v>
      </c>
      <c r="EE474" s="11">
        <v>29</v>
      </c>
      <c r="EF474" s="11">
        <v>46.3</v>
      </c>
      <c r="EG474" s="26">
        <f t="shared" si="204"/>
        <v>1.66558099101795</v>
      </c>
      <c r="EH474" s="26">
        <f t="shared" si="205"/>
        <v>1.09928345407185</v>
      </c>
      <c r="EI474" s="1">
        <f t="shared" si="206"/>
        <v>2.465</v>
      </c>
      <c r="EJ474" s="28">
        <f t="shared" si="207"/>
        <v>-1.36571654592815</v>
      </c>
      <c r="EK474" s="22">
        <v>3</v>
      </c>
      <c r="EL474" s="1">
        <v>2</v>
      </c>
      <c r="EM474" s="11">
        <v>95</v>
      </c>
      <c r="EN474" s="11">
        <v>405</v>
      </c>
      <c r="EO474" s="11">
        <v>138</v>
      </c>
      <c r="EP474" s="11">
        <v>101</v>
      </c>
      <c r="EQ474" s="11">
        <v>1389</v>
      </c>
      <c r="ER474" s="254">
        <v>67</v>
      </c>
      <c r="ES474" s="253">
        <v>48.06</v>
      </c>
      <c r="ET474" s="11">
        <v>1</v>
      </c>
      <c r="EU474" s="11">
        <v>5.37</v>
      </c>
      <c r="EV474" s="11">
        <v>73.5</v>
      </c>
      <c r="EW474" s="11">
        <v>98</v>
      </c>
      <c r="EX474" s="11">
        <v>52</v>
      </c>
      <c r="EY474" s="11">
        <v>15</v>
      </c>
      <c r="EZ474" s="11">
        <v>51.4</v>
      </c>
      <c r="FA474" s="11">
        <v>1.31</v>
      </c>
      <c r="FB474" s="11">
        <v>29</v>
      </c>
      <c r="FC474" s="11">
        <v>53.5</v>
      </c>
      <c r="FD474" s="11">
        <v>41</v>
      </c>
      <c r="FE474" s="11">
        <v>60</v>
      </c>
      <c r="FF474" s="11">
        <v>132</v>
      </c>
      <c r="FG474" s="11">
        <v>62</v>
      </c>
      <c r="FH474" s="11">
        <v>1040</v>
      </c>
      <c r="FI474" s="11">
        <v>88</v>
      </c>
      <c r="FJ474" s="11">
        <v>15.55</v>
      </c>
      <c r="FK474" s="252">
        <v>39</v>
      </c>
      <c r="FL474" s="11">
        <v>37.2</v>
      </c>
      <c r="FM474" s="17"/>
      <c r="FN474" s="31">
        <v>1</v>
      </c>
      <c r="FO474" s="157">
        <v>1</v>
      </c>
      <c r="FP474" s="11">
        <v>1</v>
      </c>
      <c r="FQ474" s="1">
        <v>0</v>
      </c>
      <c r="FR474" s="11" t="s">
        <v>596</v>
      </c>
      <c r="FS474" s="1">
        <v>0</v>
      </c>
      <c r="FT474" s="1">
        <f t="shared" si="216"/>
        <v>0</v>
      </c>
      <c r="FU474" s="242">
        <v>1</v>
      </c>
      <c r="FV474" s="1">
        <f t="shared" si="217"/>
        <v>1</v>
      </c>
      <c r="FW474" s="3">
        <v>1</v>
      </c>
      <c r="FX474" s="1">
        <v>0</v>
      </c>
      <c r="FY474" s="17">
        <v>0</v>
      </c>
      <c r="FZ474" s="1">
        <v>0</v>
      </c>
      <c r="GA474" s="17"/>
      <c r="GB474" s="1">
        <v>0</v>
      </c>
      <c r="GC474" s="17">
        <v>1</v>
      </c>
      <c r="GD474" s="17">
        <v>0</v>
      </c>
      <c r="GE474" s="1">
        <v>0</v>
      </c>
      <c r="GF474" s="17"/>
      <c r="GG474" s="1">
        <v>0</v>
      </c>
      <c r="GH474" s="17">
        <v>1</v>
      </c>
      <c r="GI474" s="17">
        <v>0</v>
      </c>
      <c r="GJ474" s="1">
        <v>0</v>
      </c>
      <c r="GK474" s="11" t="s">
        <v>1813</v>
      </c>
      <c r="GL474" s="11">
        <v>1</v>
      </c>
      <c r="GM474" s="32">
        <v>0</v>
      </c>
      <c r="GN474" s="17">
        <v>0</v>
      </c>
      <c r="GO474" s="242">
        <v>0</v>
      </c>
      <c r="GP474" s="1">
        <v>0</v>
      </c>
      <c r="GQ474" s="1">
        <v>0</v>
      </c>
      <c r="GR474" s="242">
        <v>0</v>
      </c>
      <c r="GS474" s="1">
        <v>0</v>
      </c>
      <c r="GT474" s="32">
        <v>0</v>
      </c>
      <c r="GU474" s="32">
        <v>0</v>
      </c>
      <c r="GV474" s="11">
        <v>1</v>
      </c>
      <c r="GW474" s="11">
        <v>1</v>
      </c>
      <c r="GX474" s="157">
        <v>0</v>
      </c>
      <c r="GY474" s="242">
        <v>0</v>
      </c>
      <c r="GZ474" s="17">
        <v>0</v>
      </c>
      <c r="HA474" s="254">
        <v>0</v>
      </c>
      <c r="HB474" s="11">
        <v>0</v>
      </c>
      <c r="HC474" s="11">
        <v>0</v>
      </c>
      <c r="HD474" s="170">
        <v>0</v>
      </c>
      <c r="HE474" s="17">
        <v>0</v>
      </c>
      <c r="HF474" s="17">
        <v>0</v>
      </c>
      <c r="HG474" s="17">
        <v>0</v>
      </c>
      <c r="HH474" s="17">
        <v>0</v>
      </c>
      <c r="HI474" s="17">
        <v>0</v>
      </c>
      <c r="HL474" s="11">
        <v>0</v>
      </c>
      <c r="HM474" s="11">
        <v>0</v>
      </c>
      <c r="HN474" s="11">
        <v>0</v>
      </c>
      <c r="HO474" s="11">
        <v>0</v>
      </c>
      <c r="HP474" s="11">
        <v>0</v>
      </c>
      <c r="HQ474" s="11">
        <v>0</v>
      </c>
      <c r="HR474" s="32">
        <v>0</v>
      </c>
      <c r="HS474" s="1">
        <v>0</v>
      </c>
      <c r="HT474" s="32">
        <v>0</v>
      </c>
      <c r="HU474" s="32">
        <v>0</v>
      </c>
      <c r="HV474" s="1"/>
      <c r="HW474" s="32">
        <v>0</v>
      </c>
      <c r="HX474" s="32">
        <v>0</v>
      </c>
      <c r="HY474" s="1">
        <f t="shared" si="218"/>
        <v>0</v>
      </c>
      <c r="HZ474" s="1">
        <v>0</v>
      </c>
      <c r="IA474" s="1">
        <f t="shared" si="219"/>
        <v>0</v>
      </c>
      <c r="IB474" s="1">
        <v>0</v>
      </c>
      <c r="IC474" s="11">
        <v>0</v>
      </c>
      <c r="ID474" s="253">
        <v>0</v>
      </c>
      <c r="IE474" s="253"/>
      <c r="IF474" s="253"/>
      <c r="IG474" s="255">
        <v>2</v>
      </c>
      <c r="IH474" s="253" t="s">
        <v>242</v>
      </c>
      <c r="II474" s="256">
        <v>0</v>
      </c>
      <c r="IJ474" s="11" t="s">
        <v>1814</v>
      </c>
      <c r="IK474" s="11" t="s">
        <v>1489</v>
      </c>
      <c r="IL474" s="11" t="s">
        <v>242</v>
      </c>
      <c r="JE474" s="253"/>
      <c r="JN474" s="253"/>
    </row>
    <row r="475" ht="75" spans="1:246">
      <c r="A475" s="46"/>
      <c r="B475" s="13">
        <v>3000904863</v>
      </c>
      <c r="C475" s="1" t="s">
        <v>1815</v>
      </c>
      <c r="E475" s="49">
        <v>3</v>
      </c>
      <c r="F475" s="49">
        <v>2</v>
      </c>
      <c r="G475" s="17">
        <v>3</v>
      </c>
      <c r="H475" s="1">
        <v>2</v>
      </c>
      <c r="I475" s="15">
        <v>76</v>
      </c>
      <c r="J475" s="47">
        <v>2</v>
      </c>
      <c r="K475" s="68">
        <f t="shared" si="210"/>
        <v>7.6</v>
      </c>
      <c r="L475" s="49">
        <v>5</v>
      </c>
      <c r="M475" s="1" t="s">
        <v>1816</v>
      </c>
      <c r="N475" s="1">
        <v>0</v>
      </c>
      <c r="O475" s="1">
        <v>1</v>
      </c>
      <c r="P475" s="1">
        <v>0</v>
      </c>
      <c r="Q475" s="1">
        <v>0</v>
      </c>
      <c r="R475" s="1">
        <v>0</v>
      </c>
      <c r="S475" s="18">
        <v>470</v>
      </c>
      <c r="T475" s="83">
        <v>473</v>
      </c>
      <c r="U475" s="1">
        <v>1</v>
      </c>
      <c r="V475" s="1">
        <v>1</v>
      </c>
      <c r="W475" s="1">
        <v>1</v>
      </c>
      <c r="X475" s="1">
        <v>1</v>
      </c>
      <c r="Z475" s="88">
        <v>42801</v>
      </c>
      <c r="AA475" s="17">
        <v>96</v>
      </c>
      <c r="AB475" s="17" t="s">
        <v>1508</v>
      </c>
      <c r="AC475" s="1">
        <v>31.25</v>
      </c>
      <c r="AD475" s="1">
        <v>2</v>
      </c>
      <c r="AE475" s="20" t="s">
        <v>250</v>
      </c>
      <c r="AG475" s="16" t="s">
        <v>251</v>
      </c>
      <c r="AH475" s="16">
        <v>2</v>
      </c>
      <c r="AI475" s="21">
        <v>2</v>
      </c>
      <c r="AJ475" s="16">
        <v>1</v>
      </c>
      <c r="AK475" s="17">
        <v>1</v>
      </c>
      <c r="AL475" s="22">
        <v>1</v>
      </c>
      <c r="AM475" s="1">
        <v>1</v>
      </c>
      <c r="AN475" s="1">
        <v>1</v>
      </c>
      <c r="AO475" s="1">
        <v>0</v>
      </c>
      <c r="AP475" s="1">
        <v>0</v>
      </c>
      <c r="AQ475" s="17">
        <v>1</v>
      </c>
      <c r="AR475" s="1">
        <v>1</v>
      </c>
      <c r="AS475" s="1">
        <v>1</v>
      </c>
      <c r="AT475" s="17" t="s">
        <v>285</v>
      </c>
      <c r="AU475" s="3">
        <v>3</v>
      </c>
      <c r="AV475" s="3">
        <v>2</v>
      </c>
      <c r="AW475" s="1">
        <v>0</v>
      </c>
      <c r="AX475" s="1">
        <v>1</v>
      </c>
      <c r="AY475" s="1">
        <v>1</v>
      </c>
      <c r="AZ475" s="1">
        <v>1</v>
      </c>
      <c r="BA475" s="1">
        <v>1</v>
      </c>
      <c r="BB475" s="107">
        <v>1</v>
      </c>
      <c r="BC475" s="22">
        <v>0</v>
      </c>
      <c r="BD475" s="22">
        <v>0</v>
      </c>
      <c r="BE475" s="22">
        <v>0</v>
      </c>
      <c r="BF475" s="1">
        <v>0</v>
      </c>
      <c r="BG475" s="1">
        <v>1</v>
      </c>
      <c r="BH475" s="17">
        <v>1</v>
      </c>
      <c r="BI475" s="1">
        <v>1</v>
      </c>
      <c r="BJ475" s="17">
        <v>1</v>
      </c>
      <c r="BK475" s="23">
        <v>1</v>
      </c>
      <c r="BL475" s="1">
        <v>0</v>
      </c>
      <c r="BM475" s="1">
        <v>0</v>
      </c>
      <c r="BN475" s="1">
        <v>1</v>
      </c>
      <c r="BO475" s="1">
        <v>0</v>
      </c>
      <c r="BP475" s="1">
        <v>1</v>
      </c>
      <c r="BQ475" s="1">
        <v>1</v>
      </c>
      <c r="BR475" s="1">
        <v>17.67</v>
      </c>
      <c r="BS475" s="1">
        <v>1</v>
      </c>
      <c r="BT475" s="1">
        <v>2</v>
      </c>
      <c r="BU475" s="1">
        <v>3</v>
      </c>
      <c r="BW475" s="1">
        <v>2.84</v>
      </c>
      <c r="BX475" s="17">
        <v>1</v>
      </c>
      <c r="BY475" s="1">
        <v>1</v>
      </c>
      <c r="BZ475" s="1">
        <v>46.84</v>
      </c>
      <c r="CA475" s="1">
        <v>130</v>
      </c>
      <c r="CB475" s="24">
        <v>2</v>
      </c>
      <c r="CC475" s="24">
        <v>96</v>
      </c>
      <c r="CD475" s="48">
        <f t="shared" si="221"/>
        <v>1.92</v>
      </c>
      <c r="CE475" s="48">
        <v>2</v>
      </c>
      <c r="CF475" s="25">
        <v>0</v>
      </c>
      <c r="CG475" s="17">
        <v>0</v>
      </c>
      <c r="CH475" s="17">
        <v>0</v>
      </c>
      <c r="CI475" s="17">
        <v>0</v>
      </c>
      <c r="CJ475" s="17">
        <v>0</v>
      </c>
      <c r="CK475" s="17">
        <v>96</v>
      </c>
      <c r="CL475" s="1">
        <f t="shared" si="224"/>
        <v>1.92</v>
      </c>
      <c r="CM475" s="22">
        <v>10.9</v>
      </c>
      <c r="CN475" s="17">
        <v>1</v>
      </c>
      <c r="CO475" s="1">
        <v>113.3</v>
      </c>
      <c r="CP475" s="17">
        <v>7</v>
      </c>
      <c r="CQ475" s="1">
        <f t="shared" si="220"/>
        <v>11.33</v>
      </c>
      <c r="CR475" s="1">
        <v>0.95</v>
      </c>
      <c r="CS475" s="1">
        <f t="shared" si="222"/>
        <v>9.5</v>
      </c>
      <c r="CT475" s="107">
        <v>1</v>
      </c>
      <c r="CU475" s="22">
        <v>39</v>
      </c>
      <c r="CV475" s="107">
        <v>2</v>
      </c>
      <c r="CW475" s="22">
        <v>13.9</v>
      </c>
      <c r="CX475" s="26">
        <f t="shared" si="211"/>
        <v>1.1430148002541</v>
      </c>
      <c r="CY475" s="27">
        <f t="shared" si="212"/>
        <v>0.754389768167703</v>
      </c>
      <c r="CZ475" s="26">
        <f t="shared" si="213"/>
        <v>3.315</v>
      </c>
      <c r="DA475" s="28">
        <f t="shared" si="214"/>
        <v>-2.5606102318323</v>
      </c>
      <c r="DB475" s="22">
        <v>2</v>
      </c>
      <c r="DC475" s="1">
        <v>1</v>
      </c>
      <c r="DD475" s="17">
        <v>2</v>
      </c>
      <c r="DE475" s="29">
        <f t="shared" si="203"/>
        <v>0</v>
      </c>
      <c r="DF475" s="29">
        <v>0</v>
      </c>
      <c r="DG475" s="1">
        <v>15</v>
      </c>
      <c r="DH475" s="1">
        <f t="shared" si="223"/>
        <v>1.5</v>
      </c>
      <c r="DI475" s="1">
        <v>24</v>
      </c>
      <c r="DJ475" s="1">
        <f t="shared" si="215"/>
        <v>2.4</v>
      </c>
      <c r="DK475" s="17">
        <v>2</v>
      </c>
      <c r="DL475" s="1">
        <v>106</v>
      </c>
      <c r="DM475" s="1">
        <v>20</v>
      </c>
      <c r="DN475" s="1">
        <f t="shared" si="208"/>
        <v>2</v>
      </c>
      <c r="DO475" s="1">
        <v>8388</v>
      </c>
      <c r="DP475" s="1">
        <v>2</v>
      </c>
      <c r="DQ475" s="1">
        <f t="shared" si="209"/>
        <v>8.388</v>
      </c>
      <c r="DR475" s="1">
        <v>70</v>
      </c>
      <c r="DS475" s="25">
        <v>4.7</v>
      </c>
      <c r="DT475" s="1" t="s">
        <v>241</v>
      </c>
      <c r="DU475" s="1">
        <v>1</v>
      </c>
      <c r="DV475" s="1">
        <v>5</v>
      </c>
      <c r="DW475" s="1">
        <v>1</v>
      </c>
      <c r="DX475" s="20">
        <v>5.87</v>
      </c>
      <c r="DY475" s="1">
        <v>77</v>
      </c>
      <c r="DZ475" s="30">
        <v>126</v>
      </c>
      <c r="EA475" s="1">
        <v>61</v>
      </c>
      <c r="EB475" s="1">
        <v>12.1</v>
      </c>
      <c r="EC475" s="1">
        <v>87.4</v>
      </c>
      <c r="ED475" s="1">
        <v>1.05</v>
      </c>
      <c r="EE475" s="1">
        <v>33</v>
      </c>
      <c r="EF475" s="1">
        <v>29.7</v>
      </c>
      <c r="EG475" s="26">
        <f t="shared" si="204"/>
        <v>1.47275644931721</v>
      </c>
      <c r="EH475" s="26">
        <f t="shared" si="205"/>
        <v>0.97201925654936</v>
      </c>
      <c r="EI475" s="1">
        <f t="shared" si="206"/>
        <v>2.805</v>
      </c>
      <c r="EJ475" s="28">
        <f t="shared" si="207"/>
        <v>-1.83298074345064</v>
      </c>
      <c r="EK475" s="22">
        <v>2</v>
      </c>
      <c r="EL475" s="1">
        <v>2</v>
      </c>
      <c r="EM475" s="1">
        <v>253</v>
      </c>
      <c r="EN475" s="1">
        <v>359</v>
      </c>
      <c r="EO475" s="1">
        <v>93</v>
      </c>
      <c r="EP475" s="1">
        <v>21</v>
      </c>
      <c r="EQ475" s="1">
        <v>7392</v>
      </c>
      <c r="ER475" s="25">
        <v>72</v>
      </c>
      <c r="ET475" s="1">
        <v>1</v>
      </c>
      <c r="EU475" s="1">
        <v>4.33</v>
      </c>
      <c r="EV475" s="1">
        <v>67.5</v>
      </c>
      <c r="EW475" s="30">
        <v>118</v>
      </c>
      <c r="EX475" s="1">
        <v>93</v>
      </c>
      <c r="FB475" s="1">
        <v>32</v>
      </c>
      <c r="FC475" s="1">
        <v>17.6</v>
      </c>
      <c r="FD475" s="1">
        <v>100</v>
      </c>
      <c r="FE475" s="1">
        <v>52</v>
      </c>
      <c r="FF475" s="1">
        <v>100</v>
      </c>
      <c r="FG475" s="1">
        <v>29</v>
      </c>
      <c r="FH475" s="1">
        <v>5922</v>
      </c>
      <c r="FK475" s="20">
        <v>39.3</v>
      </c>
      <c r="FL475" s="1">
        <v>37.2</v>
      </c>
      <c r="FM475" s="17"/>
      <c r="FN475" s="31">
        <v>1</v>
      </c>
      <c r="FO475" s="157">
        <v>1</v>
      </c>
      <c r="FP475" s="1">
        <v>1</v>
      </c>
      <c r="FQ475" s="1">
        <v>0</v>
      </c>
      <c r="FR475" s="1">
        <v>0</v>
      </c>
      <c r="FS475" s="1">
        <v>0</v>
      </c>
      <c r="FT475" s="1">
        <f t="shared" si="216"/>
        <v>0</v>
      </c>
      <c r="FU475" s="1">
        <v>0</v>
      </c>
      <c r="FV475" s="1">
        <f t="shared" si="217"/>
        <v>0</v>
      </c>
      <c r="FW475" s="1">
        <v>0</v>
      </c>
      <c r="FX475" s="1">
        <v>0</v>
      </c>
      <c r="FY475" s="17">
        <v>0</v>
      </c>
      <c r="FZ475" s="1">
        <v>0</v>
      </c>
      <c r="GB475" s="1">
        <v>0</v>
      </c>
      <c r="GC475" s="1">
        <v>0</v>
      </c>
      <c r="GD475" s="17">
        <v>0</v>
      </c>
      <c r="GE475" s="1">
        <v>0</v>
      </c>
      <c r="GG475" s="1">
        <v>0</v>
      </c>
      <c r="GH475" s="1">
        <v>1</v>
      </c>
      <c r="GI475" s="17">
        <v>0</v>
      </c>
      <c r="GJ475" s="1">
        <v>0</v>
      </c>
      <c r="GK475" s="1" t="s">
        <v>1817</v>
      </c>
      <c r="GL475" s="1">
        <v>1</v>
      </c>
      <c r="GM475" s="32">
        <v>0</v>
      </c>
      <c r="GN475" s="17">
        <v>0</v>
      </c>
      <c r="GO475" s="17">
        <v>0</v>
      </c>
      <c r="GP475" s="1">
        <v>0</v>
      </c>
      <c r="GQ475" s="1">
        <v>0</v>
      </c>
      <c r="GR475" s="1">
        <v>0</v>
      </c>
      <c r="GS475" s="1">
        <v>0</v>
      </c>
      <c r="GT475" s="32">
        <v>0</v>
      </c>
      <c r="GU475" s="32">
        <v>0</v>
      </c>
      <c r="GV475" s="1">
        <v>0</v>
      </c>
      <c r="GW475" s="1">
        <v>0</v>
      </c>
      <c r="GX475" s="157">
        <v>0</v>
      </c>
      <c r="GY475" s="17">
        <v>0</v>
      </c>
      <c r="GZ475" s="17">
        <v>0</v>
      </c>
      <c r="HA475" s="25">
        <v>0</v>
      </c>
      <c r="HB475" s="1">
        <v>0</v>
      </c>
      <c r="HC475" s="15">
        <v>0</v>
      </c>
      <c r="HD475" s="170">
        <v>0</v>
      </c>
      <c r="HE475" s="17">
        <v>0</v>
      </c>
      <c r="HF475" s="17">
        <v>0</v>
      </c>
      <c r="HG475" s="17">
        <v>0</v>
      </c>
      <c r="HH475" s="17">
        <v>0</v>
      </c>
      <c r="HI475" s="17">
        <v>0</v>
      </c>
      <c r="HL475" s="1">
        <v>0</v>
      </c>
      <c r="HM475" s="1">
        <v>0</v>
      </c>
      <c r="HN475" s="1">
        <v>0</v>
      </c>
      <c r="HO475" s="1">
        <v>0</v>
      </c>
      <c r="HP475" s="1">
        <v>0</v>
      </c>
      <c r="HQ475" s="1">
        <v>0</v>
      </c>
      <c r="HR475" s="32">
        <v>0</v>
      </c>
      <c r="HS475" s="1">
        <v>0</v>
      </c>
      <c r="HT475" s="32">
        <v>0</v>
      </c>
      <c r="HU475" s="32">
        <v>0</v>
      </c>
      <c r="HW475" s="32">
        <v>0</v>
      </c>
      <c r="HX475" s="32">
        <v>0</v>
      </c>
      <c r="HY475" s="1">
        <f t="shared" si="218"/>
        <v>0</v>
      </c>
      <c r="HZ475" s="1">
        <v>0</v>
      </c>
      <c r="IA475" s="1">
        <f t="shared" si="219"/>
        <v>0</v>
      </c>
      <c r="IB475" s="1">
        <v>0</v>
      </c>
      <c r="IC475" s="1">
        <v>0</v>
      </c>
      <c r="ID475" s="23">
        <v>0</v>
      </c>
      <c r="IG475" s="36">
        <v>1</v>
      </c>
      <c r="IH475" s="37" t="s">
        <v>331</v>
      </c>
      <c r="II475" s="179">
        <v>1</v>
      </c>
      <c r="IJ475" s="1" t="s">
        <v>1818</v>
      </c>
      <c r="IK475" s="1" t="s">
        <v>509</v>
      </c>
      <c r="IL475" s="38" t="s">
        <v>331</v>
      </c>
    </row>
    <row r="476" ht="75" spans="1:246">
      <c r="A476" s="46"/>
      <c r="B476" s="13">
        <v>3001211951</v>
      </c>
      <c r="C476" s="1" t="s">
        <v>1819</v>
      </c>
      <c r="E476" s="49">
        <v>3</v>
      </c>
      <c r="F476" s="49">
        <v>2</v>
      </c>
      <c r="G476" s="17">
        <v>3</v>
      </c>
      <c r="H476" s="1">
        <v>1</v>
      </c>
      <c r="I476" s="15">
        <v>71</v>
      </c>
      <c r="J476" s="47">
        <v>2</v>
      </c>
      <c r="K476" s="68">
        <f t="shared" si="210"/>
        <v>7.1</v>
      </c>
      <c r="L476" s="49">
        <v>5</v>
      </c>
      <c r="M476" s="1" t="s">
        <v>1820</v>
      </c>
      <c r="N476" s="1">
        <v>0</v>
      </c>
      <c r="O476" s="1">
        <v>0</v>
      </c>
      <c r="P476" s="1">
        <v>0</v>
      </c>
      <c r="Q476" s="1">
        <v>1</v>
      </c>
      <c r="R476" s="1">
        <v>0</v>
      </c>
      <c r="S476" s="18">
        <v>471</v>
      </c>
      <c r="T476" s="83">
        <v>474</v>
      </c>
      <c r="U476" s="1">
        <v>1</v>
      </c>
      <c r="V476" s="1">
        <v>1</v>
      </c>
      <c r="W476" s="1">
        <v>1</v>
      </c>
      <c r="X476" s="1">
        <v>1</v>
      </c>
      <c r="Z476" s="88">
        <v>42801</v>
      </c>
      <c r="AA476" s="17">
        <v>118</v>
      </c>
      <c r="AB476" s="17">
        <v>0</v>
      </c>
      <c r="AC476" s="1">
        <v>18.5</v>
      </c>
      <c r="AD476" s="17">
        <v>1</v>
      </c>
      <c r="AE476" s="20" t="s">
        <v>1821</v>
      </c>
      <c r="AG476" s="16" t="s">
        <v>235</v>
      </c>
      <c r="AH476" s="16">
        <v>1</v>
      </c>
      <c r="AI476" s="21">
        <v>1</v>
      </c>
      <c r="AJ476" s="16">
        <v>4.5</v>
      </c>
      <c r="AK476" s="17">
        <v>4.5</v>
      </c>
      <c r="AL476" s="107">
        <v>2</v>
      </c>
      <c r="AM476" s="1">
        <v>3</v>
      </c>
      <c r="AN476" s="1">
        <v>3</v>
      </c>
      <c r="AO476" s="1">
        <v>0</v>
      </c>
      <c r="AP476" s="1">
        <v>0</v>
      </c>
      <c r="AQ476" s="17">
        <v>3</v>
      </c>
      <c r="AR476" s="1">
        <v>2</v>
      </c>
      <c r="AS476" s="3">
        <v>2</v>
      </c>
      <c r="AT476" s="17" t="s">
        <v>259</v>
      </c>
      <c r="AU476" s="3">
        <v>2</v>
      </c>
      <c r="AV476" s="17">
        <v>1</v>
      </c>
      <c r="AW476" s="1">
        <v>0</v>
      </c>
      <c r="AX476" s="1">
        <v>1</v>
      </c>
      <c r="AY476" s="1">
        <v>1</v>
      </c>
      <c r="AZ476" s="1">
        <v>1</v>
      </c>
      <c r="BA476" s="1">
        <v>1</v>
      </c>
      <c r="BB476" s="107">
        <v>1</v>
      </c>
      <c r="BC476" s="22">
        <v>0</v>
      </c>
      <c r="BD476" s="22">
        <v>0</v>
      </c>
      <c r="BE476" s="22">
        <v>0</v>
      </c>
      <c r="BF476" s="1">
        <v>0</v>
      </c>
      <c r="BG476" s="1">
        <v>1</v>
      </c>
      <c r="BH476" s="17">
        <v>1</v>
      </c>
      <c r="BI476" s="1">
        <v>0</v>
      </c>
      <c r="BJ476" s="17">
        <v>0</v>
      </c>
      <c r="BK476" s="23">
        <v>3</v>
      </c>
      <c r="BL476" s="1">
        <v>0</v>
      </c>
      <c r="BM476" s="1">
        <v>0</v>
      </c>
      <c r="BN476" s="1">
        <v>1</v>
      </c>
      <c r="BO476" s="1" t="s">
        <v>1822</v>
      </c>
      <c r="BP476" s="1">
        <v>1</v>
      </c>
      <c r="BQ476" s="1">
        <v>1</v>
      </c>
      <c r="BR476" s="1">
        <v>934.3</v>
      </c>
      <c r="BS476" s="1">
        <v>3</v>
      </c>
      <c r="BT476" s="1">
        <v>3</v>
      </c>
      <c r="BU476" s="1">
        <v>4</v>
      </c>
      <c r="BW476" s="1">
        <v>4.34</v>
      </c>
      <c r="BX476" s="1">
        <v>2</v>
      </c>
      <c r="BY476" s="1">
        <v>2</v>
      </c>
      <c r="BZ476" s="1">
        <v>41.04</v>
      </c>
      <c r="CA476" s="1">
        <v>128</v>
      </c>
      <c r="CB476" s="24">
        <v>2</v>
      </c>
      <c r="CC476" s="24">
        <v>118</v>
      </c>
      <c r="CD476" s="48">
        <f t="shared" si="221"/>
        <v>2.36</v>
      </c>
      <c r="CE476" s="48">
        <v>3</v>
      </c>
      <c r="CF476" s="25">
        <v>0</v>
      </c>
      <c r="CG476" s="17">
        <v>0</v>
      </c>
      <c r="CH476" s="17">
        <v>0</v>
      </c>
      <c r="CI476" s="17">
        <v>0</v>
      </c>
      <c r="CJ476" s="17">
        <v>0</v>
      </c>
      <c r="CK476" s="17">
        <v>118</v>
      </c>
      <c r="CL476" s="1">
        <f t="shared" si="224"/>
        <v>2.36</v>
      </c>
      <c r="CM476" s="22">
        <v>11.3</v>
      </c>
      <c r="CN476" s="17">
        <v>1</v>
      </c>
      <c r="CO476" s="1">
        <v>103.6</v>
      </c>
      <c r="CP476" s="17">
        <v>7</v>
      </c>
      <c r="CQ476" s="1">
        <f t="shared" si="220"/>
        <v>10.36</v>
      </c>
      <c r="CR476" s="1">
        <v>0.98</v>
      </c>
      <c r="CS476" s="1">
        <f t="shared" si="222"/>
        <v>9.8</v>
      </c>
      <c r="CT476" s="107">
        <v>1</v>
      </c>
      <c r="CU476" s="22">
        <v>37</v>
      </c>
      <c r="CV476" s="107">
        <v>2</v>
      </c>
      <c r="CW476" s="22">
        <v>13.3</v>
      </c>
      <c r="CX476" s="26">
        <f t="shared" si="211"/>
        <v>1.12385164096709</v>
      </c>
      <c r="CY476" s="27">
        <f t="shared" si="212"/>
        <v>0.741742083038277</v>
      </c>
      <c r="CZ476" s="26">
        <f t="shared" si="213"/>
        <v>3.145</v>
      </c>
      <c r="DA476" s="28">
        <f t="shared" si="214"/>
        <v>-2.40325791696172</v>
      </c>
      <c r="DB476" s="22">
        <v>2</v>
      </c>
      <c r="DC476" s="1">
        <v>1</v>
      </c>
      <c r="DD476" s="17">
        <v>2</v>
      </c>
      <c r="DE476" s="29">
        <f t="shared" si="203"/>
        <v>0</v>
      </c>
      <c r="DF476" s="29">
        <v>0</v>
      </c>
      <c r="DG476" s="1">
        <v>26</v>
      </c>
      <c r="DH476" s="1">
        <f t="shared" si="223"/>
        <v>2.6</v>
      </c>
      <c r="DI476" s="1">
        <v>34</v>
      </c>
      <c r="DJ476" s="1">
        <f t="shared" si="215"/>
        <v>3.4</v>
      </c>
      <c r="DK476" s="17">
        <v>2</v>
      </c>
      <c r="DL476" s="1">
        <v>107</v>
      </c>
      <c r="DM476" s="1">
        <v>29</v>
      </c>
      <c r="DN476" s="1">
        <f t="shared" si="208"/>
        <v>2.9</v>
      </c>
      <c r="DO476" s="1">
        <v>4426</v>
      </c>
      <c r="DP476" s="1">
        <v>2</v>
      </c>
      <c r="DQ476" s="1">
        <f t="shared" si="209"/>
        <v>4.426</v>
      </c>
      <c r="DR476" s="1">
        <v>74</v>
      </c>
      <c r="DS476" s="25">
        <v>4.3</v>
      </c>
      <c r="DT476" s="1" t="s">
        <v>241</v>
      </c>
      <c r="DU476" s="1">
        <v>1</v>
      </c>
      <c r="DV476" s="1">
        <v>5</v>
      </c>
      <c r="DW476" s="1">
        <v>1</v>
      </c>
      <c r="DX476" s="20">
        <v>7.48</v>
      </c>
      <c r="DY476" s="1">
        <v>79</v>
      </c>
      <c r="DZ476" s="30">
        <v>125</v>
      </c>
      <c r="EA476" s="1">
        <v>85</v>
      </c>
      <c r="EB476" s="1">
        <v>11.2</v>
      </c>
      <c r="EC476" s="1">
        <v>105.9</v>
      </c>
      <c r="ED476" s="1">
        <v>0.97</v>
      </c>
      <c r="EE476" s="1">
        <v>38</v>
      </c>
      <c r="EF476" s="1">
        <v>28.4</v>
      </c>
      <c r="EG476" s="26">
        <f t="shared" si="204"/>
        <v>1.45331834004704</v>
      </c>
      <c r="EH476" s="26">
        <f t="shared" si="205"/>
        <v>0.959190104431045</v>
      </c>
      <c r="EI476" s="1">
        <f t="shared" si="206"/>
        <v>3.23</v>
      </c>
      <c r="EJ476" s="28">
        <f t="shared" si="207"/>
        <v>-2.27080989556896</v>
      </c>
      <c r="EK476" s="22">
        <v>2</v>
      </c>
      <c r="EL476" s="1">
        <v>2</v>
      </c>
      <c r="EM476" s="1">
        <v>176</v>
      </c>
      <c r="EN476" s="1">
        <v>335</v>
      </c>
      <c r="EO476" s="1">
        <v>83</v>
      </c>
      <c r="EP476" s="1">
        <v>30</v>
      </c>
      <c r="EQ476" s="1">
        <v>4251</v>
      </c>
      <c r="ER476" s="25">
        <v>70</v>
      </c>
      <c r="ES476" s="23">
        <v>869</v>
      </c>
      <c r="ET476" s="1">
        <v>1</v>
      </c>
      <c r="EU476" s="1">
        <v>6.95</v>
      </c>
      <c r="EV476" s="1">
        <v>52.7</v>
      </c>
      <c r="EW476" s="30">
        <v>130</v>
      </c>
      <c r="EX476" s="1">
        <v>100</v>
      </c>
      <c r="EY476" s="1">
        <v>11.8</v>
      </c>
      <c r="EZ476" s="1">
        <v>93</v>
      </c>
      <c r="FA476" s="1">
        <v>1.03</v>
      </c>
      <c r="FB476" s="1">
        <v>38</v>
      </c>
      <c r="FC476" s="1">
        <v>20.8</v>
      </c>
      <c r="FD476" s="1">
        <v>126</v>
      </c>
      <c r="FE476" s="1">
        <v>61</v>
      </c>
      <c r="FF476" s="1">
        <v>132</v>
      </c>
      <c r="FG476" s="1">
        <v>69</v>
      </c>
      <c r="FH476" s="1">
        <v>3763</v>
      </c>
      <c r="FI476" s="1">
        <v>69</v>
      </c>
      <c r="FK476" s="20">
        <v>37.9</v>
      </c>
      <c r="FL476" s="1">
        <v>36.9</v>
      </c>
      <c r="FN476" s="31">
        <v>1</v>
      </c>
      <c r="FO476" s="32">
        <v>0</v>
      </c>
      <c r="FP476" s="1">
        <v>0</v>
      </c>
      <c r="FQ476" s="1">
        <v>0</v>
      </c>
      <c r="FR476" s="1">
        <v>0</v>
      </c>
      <c r="FS476" s="1">
        <v>0</v>
      </c>
      <c r="FT476" s="1">
        <f t="shared" si="216"/>
        <v>0</v>
      </c>
      <c r="FU476" s="1">
        <v>0</v>
      </c>
      <c r="FV476" s="1">
        <f t="shared" si="217"/>
        <v>0</v>
      </c>
      <c r="FW476" s="1">
        <v>0</v>
      </c>
      <c r="FX476" s="1">
        <v>0</v>
      </c>
      <c r="FY476" s="17">
        <v>0</v>
      </c>
      <c r="FZ476" s="1">
        <v>0</v>
      </c>
      <c r="GB476" s="1">
        <v>0</v>
      </c>
      <c r="GC476" s="1">
        <v>0</v>
      </c>
      <c r="GD476" s="17">
        <v>0</v>
      </c>
      <c r="GE476" s="1">
        <v>0</v>
      </c>
      <c r="GG476" s="1">
        <v>0</v>
      </c>
      <c r="GH476" s="1">
        <v>0</v>
      </c>
      <c r="GI476" s="17">
        <v>0</v>
      </c>
      <c r="GJ476" s="1">
        <v>0</v>
      </c>
      <c r="GK476" s="1">
        <v>0</v>
      </c>
      <c r="GL476" s="1">
        <v>0</v>
      </c>
      <c r="GM476" s="32">
        <v>0</v>
      </c>
      <c r="GN476" s="17">
        <v>0</v>
      </c>
      <c r="GO476" s="17">
        <v>0</v>
      </c>
      <c r="GP476" s="1">
        <v>0</v>
      </c>
      <c r="GQ476" s="1">
        <v>0</v>
      </c>
      <c r="GR476" s="1">
        <v>0</v>
      </c>
      <c r="GS476" s="1">
        <v>0</v>
      </c>
      <c r="GT476" s="32">
        <v>0</v>
      </c>
      <c r="GU476" s="32">
        <v>0</v>
      </c>
      <c r="GV476" s="1">
        <v>0</v>
      </c>
      <c r="GW476" s="1">
        <v>0</v>
      </c>
      <c r="GX476" s="157">
        <v>0</v>
      </c>
      <c r="GY476" s="17">
        <v>0</v>
      </c>
      <c r="GZ476" s="17">
        <v>0</v>
      </c>
      <c r="HA476" s="25">
        <v>0</v>
      </c>
      <c r="HB476" s="1">
        <v>0</v>
      </c>
      <c r="HC476" s="15">
        <v>0</v>
      </c>
      <c r="HD476" s="170">
        <v>0</v>
      </c>
      <c r="HE476" s="17">
        <v>0</v>
      </c>
      <c r="HF476" s="17">
        <v>0</v>
      </c>
      <c r="HG476" s="17">
        <v>0</v>
      </c>
      <c r="HH476" s="17">
        <v>0</v>
      </c>
      <c r="HI476" s="17">
        <v>0</v>
      </c>
      <c r="HL476" s="1">
        <v>0</v>
      </c>
      <c r="HM476" s="1">
        <v>0</v>
      </c>
      <c r="HN476" s="1">
        <v>0</v>
      </c>
      <c r="HO476" s="1">
        <v>0</v>
      </c>
      <c r="HP476" s="1">
        <v>0</v>
      </c>
      <c r="HQ476" s="1">
        <v>0</v>
      </c>
      <c r="HR476" s="32">
        <v>0</v>
      </c>
      <c r="HS476" s="1">
        <v>0</v>
      </c>
      <c r="HT476" s="32">
        <v>0</v>
      </c>
      <c r="HU476" s="32">
        <v>0</v>
      </c>
      <c r="HW476" s="32">
        <v>0</v>
      </c>
      <c r="HX476" s="32">
        <v>0</v>
      </c>
      <c r="HY476" s="1">
        <f t="shared" si="218"/>
        <v>0</v>
      </c>
      <c r="HZ476" s="1">
        <v>0</v>
      </c>
      <c r="IA476" s="1">
        <f t="shared" si="219"/>
        <v>0</v>
      </c>
      <c r="IB476" s="1">
        <v>0</v>
      </c>
      <c r="IC476" s="1">
        <v>0</v>
      </c>
      <c r="ID476" s="23">
        <v>0</v>
      </c>
      <c r="IG476" s="36">
        <v>3</v>
      </c>
      <c r="IH476" s="37" t="s">
        <v>242</v>
      </c>
      <c r="II476" s="179">
        <v>0</v>
      </c>
      <c r="IJ476" s="1" t="s">
        <v>1823</v>
      </c>
      <c r="IK476" s="1" t="s">
        <v>1489</v>
      </c>
      <c r="IL476" s="38" t="s">
        <v>242</v>
      </c>
    </row>
    <row r="477" hidden="1" spans="1:243">
      <c r="A477" s="46"/>
      <c r="B477" s="13">
        <v>100224688</v>
      </c>
      <c r="C477" s="1" t="s">
        <v>1824</v>
      </c>
      <c r="J477" s="1"/>
      <c r="K477" s="1"/>
      <c r="L477" s="1"/>
      <c r="R477" s="19"/>
      <c r="AI477" s="16"/>
      <c r="AK477" s="1">
        <v>2.4</v>
      </c>
      <c r="AL477" s="1"/>
      <c r="BA477" s="22"/>
      <c r="CL477" s="22"/>
      <c r="CS477" s="22"/>
      <c r="CX477" s="1"/>
      <c r="CY477" s="1"/>
      <c r="CZ477" s="1"/>
      <c r="DA477" s="1"/>
      <c r="DB477" s="1"/>
      <c r="DD477" s="1"/>
      <c r="DE477" s="1"/>
      <c r="DF477" s="1"/>
      <c r="EG477" s="1"/>
      <c r="EH477" s="1"/>
      <c r="EJ477" s="1"/>
      <c r="EK477" s="1"/>
      <c r="FN477" s="1"/>
      <c r="FO477" s="1"/>
      <c r="GL477" s="1"/>
      <c r="GM477" s="1"/>
      <c r="GQ477" s="1"/>
      <c r="GT477" s="1"/>
      <c r="GU477" s="1"/>
      <c r="GX477" s="1"/>
      <c r="HD477" s="1">
        <v>0</v>
      </c>
      <c r="HR477" s="1"/>
      <c r="HT477" s="1"/>
      <c r="HU477" s="1"/>
      <c r="HW477" s="1"/>
      <c r="HX477" s="1"/>
      <c r="IG477" s="23"/>
      <c r="II477" s="1"/>
    </row>
    <row r="478" hidden="1" spans="1:243">
      <c r="A478" s="46"/>
      <c r="B478" s="13">
        <v>3000976049</v>
      </c>
      <c r="C478" s="1" t="s">
        <v>1825</v>
      </c>
      <c r="J478" s="1"/>
      <c r="K478" s="1"/>
      <c r="L478" s="1"/>
      <c r="R478" s="19"/>
      <c r="AI478" s="16"/>
      <c r="AK478" s="1">
        <v>1.7</v>
      </c>
      <c r="AL478" s="1"/>
      <c r="BA478" s="22"/>
      <c r="CL478" s="22"/>
      <c r="CS478" s="22"/>
      <c r="CX478" s="1"/>
      <c r="CY478" s="1"/>
      <c r="CZ478" s="1"/>
      <c r="DA478" s="1"/>
      <c r="DB478" s="1"/>
      <c r="DD478" s="1"/>
      <c r="DE478" s="1"/>
      <c r="DF478" s="1"/>
      <c r="EG478" s="1"/>
      <c r="EH478" s="1"/>
      <c r="EJ478" s="1"/>
      <c r="EK478" s="1"/>
      <c r="FN478" s="1"/>
      <c r="FO478" s="1"/>
      <c r="GL478" s="1"/>
      <c r="GM478" s="1"/>
      <c r="GQ478" s="1"/>
      <c r="GT478" s="1"/>
      <c r="GU478" s="1"/>
      <c r="GX478" s="1"/>
      <c r="HD478" s="1">
        <v>1</v>
      </c>
      <c r="HR478" s="1"/>
      <c r="HT478" s="1"/>
      <c r="HU478" s="1"/>
      <c r="HW478" s="1"/>
      <c r="HX478" s="1"/>
      <c r="IG478" s="23"/>
      <c r="II478" s="1"/>
    </row>
    <row r="479" hidden="1" spans="1:243">
      <c r="A479" s="46"/>
      <c r="B479" s="13">
        <v>100216097</v>
      </c>
      <c r="C479" s="1" t="s">
        <v>1826</v>
      </c>
      <c r="J479" s="1"/>
      <c r="K479" s="1"/>
      <c r="L479" s="1"/>
      <c r="R479" s="19"/>
      <c r="AI479" s="16"/>
      <c r="AK479" s="1">
        <v>3.3</v>
      </c>
      <c r="AL479" s="1"/>
      <c r="BA479" s="22"/>
      <c r="CL479" s="22"/>
      <c r="CS479" s="22"/>
      <c r="CX479" s="1"/>
      <c r="CY479" s="1"/>
      <c r="CZ479" s="1"/>
      <c r="DA479" s="1"/>
      <c r="DB479" s="1"/>
      <c r="DD479" s="1"/>
      <c r="DE479" s="1"/>
      <c r="DF479" s="1"/>
      <c r="EG479" s="1"/>
      <c r="EH479" s="1"/>
      <c r="EJ479" s="1"/>
      <c r="EK479" s="1"/>
      <c r="FN479" s="1"/>
      <c r="FO479" s="1"/>
      <c r="GL479" s="1"/>
      <c r="GM479" s="1"/>
      <c r="GQ479" s="1"/>
      <c r="GT479" s="1"/>
      <c r="GU479" s="1"/>
      <c r="GX479" s="1"/>
      <c r="HD479" s="1">
        <v>0</v>
      </c>
      <c r="HR479" s="1"/>
      <c r="HT479" s="1"/>
      <c r="HU479" s="1"/>
      <c r="HW479" s="1"/>
      <c r="HX479" s="1"/>
      <c r="IG479" s="23"/>
      <c r="II479" s="1"/>
    </row>
    <row r="480" hidden="1" spans="1:243">
      <c r="A480" s="46"/>
      <c r="B480" s="13">
        <v>3000351962</v>
      </c>
      <c r="C480" s="1" t="s">
        <v>1827</v>
      </c>
      <c r="J480" s="1"/>
      <c r="K480" s="1"/>
      <c r="L480" s="1"/>
      <c r="R480" s="19"/>
      <c r="AI480" s="16"/>
      <c r="AK480" s="1">
        <v>1.3</v>
      </c>
      <c r="AL480" s="1"/>
      <c r="BA480" s="22"/>
      <c r="CL480" s="22"/>
      <c r="CS480" s="22"/>
      <c r="CX480" s="1"/>
      <c r="CY480" s="1"/>
      <c r="CZ480" s="1"/>
      <c r="DA480" s="1"/>
      <c r="DB480" s="1"/>
      <c r="DD480" s="1"/>
      <c r="DE480" s="1"/>
      <c r="DF480" s="1"/>
      <c r="EG480" s="1"/>
      <c r="EH480" s="1"/>
      <c r="EJ480" s="1"/>
      <c r="EK480" s="1"/>
      <c r="FN480" s="1"/>
      <c r="FO480" s="1"/>
      <c r="GL480" s="1"/>
      <c r="GM480" s="1"/>
      <c r="GQ480" s="1"/>
      <c r="GT480" s="1"/>
      <c r="GU480" s="1"/>
      <c r="GX480" s="1"/>
      <c r="HD480" s="1">
        <v>0</v>
      </c>
      <c r="HR480" s="1"/>
      <c r="HT480" s="1"/>
      <c r="HU480" s="1"/>
      <c r="HW480" s="1"/>
      <c r="HX480" s="1"/>
      <c r="IG480" s="23"/>
      <c r="II480" s="1"/>
    </row>
    <row r="481" hidden="1" spans="1:243">
      <c r="A481" s="46"/>
      <c r="B481" s="243">
        <v>100217732</v>
      </c>
      <c r="C481" s="233" t="s">
        <v>1828</v>
      </c>
      <c r="J481" s="1"/>
      <c r="K481" s="1"/>
      <c r="L481" s="1"/>
      <c r="R481" s="19"/>
      <c r="AI481" s="16"/>
      <c r="AK481" s="1">
        <v>1</v>
      </c>
      <c r="AL481" s="1"/>
      <c r="BA481" s="22"/>
      <c r="CL481" s="22"/>
      <c r="CS481" s="22"/>
      <c r="CX481" s="1"/>
      <c r="CY481" s="1"/>
      <c r="CZ481" s="1"/>
      <c r="DA481" s="1"/>
      <c r="DB481" s="1"/>
      <c r="DD481" s="1"/>
      <c r="DE481" s="1"/>
      <c r="DF481" s="1"/>
      <c r="EG481" s="1"/>
      <c r="EH481" s="1"/>
      <c r="EJ481" s="1"/>
      <c r="EK481" s="1"/>
      <c r="FN481" s="1"/>
      <c r="FO481" s="1"/>
      <c r="GL481" s="1"/>
      <c r="GM481" s="1"/>
      <c r="GQ481" s="1"/>
      <c r="GT481" s="1"/>
      <c r="GU481" s="1"/>
      <c r="GX481" s="1"/>
      <c r="HD481" s="1">
        <v>0</v>
      </c>
      <c r="HR481" s="1"/>
      <c r="HT481" s="1"/>
      <c r="HU481" s="1"/>
      <c r="HW481" s="1"/>
      <c r="HX481" s="1"/>
      <c r="IG481" s="23"/>
      <c r="II481" s="1"/>
    </row>
    <row r="482" hidden="1" spans="1:243">
      <c r="A482" s="46"/>
      <c r="B482" s="233">
        <v>3000913904</v>
      </c>
      <c r="C482" s="233" t="s">
        <v>1829</v>
      </c>
      <c r="J482" s="1"/>
      <c r="K482" s="1"/>
      <c r="L482" s="1"/>
      <c r="R482" s="19"/>
      <c r="AI482" s="16"/>
      <c r="AK482" s="1">
        <v>1.3</v>
      </c>
      <c r="AL482" s="1"/>
      <c r="BA482" s="22"/>
      <c r="CL482" s="22"/>
      <c r="CS482" s="22"/>
      <c r="CX482" s="1"/>
      <c r="CY482" s="1"/>
      <c r="CZ482" s="1"/>
      <c r="DA482" s="1"/>
      <c r="DB482" s="1"/>
      <c r="DD482" s="1"/>
      <c r="DE482" s="1"/>
      <c r="DF482" s="1"/>
      <c r="EG482" s="1"/>
      <c r="EH482" s="1"/>
      <c r="EJ482" s="1"/>
      <c r="EK482" s="1"/>
      <c r="FN482" s="1"/>
      <c r="FO482" s="1"/>
      <c r="GL482" s="1"/>
      <c r="GM482" s="1"/>
      <c r="GQ482" s="1"/>
      <c r="GT482" s="1"/>
      <c r="GU482" s="1"/>
      <c r="GX482" s="1"/>
      <c r="HD482" s="1">
        <v>0</v>
      </c>
      <c r="HR482" s="1"/>
      <c r="HT482" s="1"/>
      <c r="HU482" s="1"/>
      <c r="HW482" s="1"/>
      <c r="HX482" s="1"/>
      <c r="IG482" s="23"/>
      <c r="II482" s="1"/>
    </row>
    <row r="483" hidden="1" spans="1:243">
      <c r="A483" s="46"/>
      <c r="B483" s="233">
        <v>3001098757</v>
      </c>
      <c r="C483" s="233" t="s">
        <v>1830</v>
      </c>
      <c r="J483" s="1"/>
      <c r="K483" s="1"/>
      <c r="L483" s="1"/>
      <c r="R483" s="19"/>
      <c r="AI483" s="16"/>
      <c r="AK483" s="1">
        <v>2.2</v>
      </c>
      <c r="AL483" s="1"/>
      <c r="BA483" s="22"/>
      <c r="CL483" s="22"/>
      <c r="CS483" s="22"/>
      <c r="CX483" s="1"/>
      <c r="CY483" s="1"/>
      <c r="CZ483" s="1"/>
      <c r="DA483" s="1"/>
      <c r="DB483" s="1"/>
      <c r="DD483" s="1"/>
      <c r="DE483" s="1"/>
      <c r="DF483" s="1"/>
      <c r="EG483" s="1"/>
      <c r="EH483" s="1"/>
      <c r="EJ483" s="1"/>
      <c r="EK483" s="1"/>
      <c r="FN483" s="1"/>
      <c r="FO483" s="1"/>
      <c r="GL483" s="1"/>
      <c r="GM483" s="1"/>
      <c r="GQ483" s="1"/>
      <c r="GT483" s="1"/>
      <c r="GU483" s="1"/>
      <c r="GX483" s="1"/>
      <c r="HD483" s="1">
        <v>0</v>
      </c>
      <c r="HR483" s="1"/>
      <c r="HT483" s="1"/>
      <c r="HU483" s="1"/>
      <c r="HW483" s="1"/>
      <c r="HX483" s="1"/>
      <c r="IG483" s="23"/>
      <c r="II483" s="1"/>
    </row>
    <row r="484" hidden="1" spans="1:243">
      <c r="A484" s="46"/>
      <c r="B484" s="233">
        <v>100181556</v>
      </c>
      <c r="C484" s="233" t="s">
        <v>1831</v>
      </c>
      <c r="J484" s="1"/>
      <c r="K484" s="1"/>
      <c r="L484" s="1"/>
      <c r="R484" s="19"/>
      <c r="AI484" s="16"/>
      <c r="AK484" s="1">
        <v>0.7</v>
      </c>
      <c r="AL484" s="1"/>
      <c r="BA484" s="22"/>
      <c r="CL484" s="22"/>
      <c r="CS484" s="22"/>
      <c r="CX484" s="1"/>
      <c r="CY484" s="1"/>
      <c r="CZ484" s="1"/>
      <c r="DA484" s="1"/>
      <c r="DB484" s="1"/>
      <c r="DD484" s="1"/>
      <c r="DE484" s="1"/>
      <c r="DF484" s="1"/>
      <c r="EG484" s="1"/>
      <c r="EH484" s="1"/>
      <c r="EJ484" s="1"/>
      <c r="EK484" s="1"/>
      <c r="FN484" s="1"/>
      <c r="FO484" s="1"/>
      <c r="GL484" s="1"/>
      <c r="GM484" s="1"/>
      <c r="GQ484" s="1"/>
      <c r="GT484" s="1"/>
      <c r="GU484" s="1"/>
      <c r="GX484" s="1"/>
      <c r="HD484" s="1">
        <v>0</v>
      </c>
      <c r="HR484" s="1"/>
      <c r="HT484" s="1"/>
      <c r="HU484" s="1"/>
      <c r="HW484" s="1"/>
      <c r="HX484" s="1"/>
      <c r="IG484" s="23"/>
      <c r="II484" s="1"/>
    </row>
    <row r="485" hidden="1" spans="1:243">
      <c r="A485" s="46"/>
      <c r="B485" s="233">
        <v>100227884</v>
      </c>
      <c r="C485" s="233" t="s">
        <v>1832</v>
      </c>
      <c r="J485" s="1"/>
      <c r="K485" s="1"/>
      <c r="L485" s="1"/>
      <c r="R485" s="19"/>
      <c r="AI485" s="16"/>
      <c r="AK485" s="1">
        <v>2.3</v>
      </c>
      <c r="AL485" s="1"/>
      <c r="BA485" s="22"/>
      <c r="CL485" s="22"/>
      <c r="CS485" s="22"/>
      <c r="CX485" s="1"/>
      <c r="CY485" s="1"/>
      <c r="CZ485" s="1"/>
      <c r="DA485" s="1"/>
      <c r="DB485" s="1"/>
      <c r="DD485" s="1"/>
      <c r="DE485" s="1"/>
      <c r="DF485" s="1"/>
      <c r="EG485" s="1"/>
      <c r="EH485" s="1"/>
      <c r="EJ485" s="1"/>
      <c r="EK485" s="1"/>
      <c r="FN485" s="1"/>
      <c r="FO485" s="1"/>
      <c r="GL485" s="1"/>
      <c r="GM485" s="1"/>
      <c r="GQ485" s="1"/>
      <c r="GT485" s="1"/>
      <c r="GU485" s="1"/>
      <c r="GX485" s="1"/>
      <c r="HD485" s="1">
        <v>0</v>
      </c>
      <c r="HR485" s="1"/>
      <c r="HT485" s="1"/>
      <c r="HU485" s="1"/>
      <c r="HW485" s="1"/>
      <c r="HX485" s="1"/>
      <c r="IG485" s="23"/>
      <c r="II485" s="1"/>
    </row>
    <row r="486" hidden="1" spans="1:243">
      <c r="A486" s="46"/>
      <c r="B486" s="233">
        <v>3001215428</v>
      </c>
      <c r="C486" s="233" t="s">
        <v>1833</v>
      </c>
      <c r="J486" s="1"/>
      <c r="K486" s="1"/>
      <c r="L486" s="1"/>
      <c r="R486" s="19"/>
      <c r="AI486" s="16"/>
      <c r="AK486" s="1">
        <v>2.6</v>
      </c>
      <c r="AL486" s="1"/>
      <c r="BA486" s="22"/>
      <c r="CL486" s="22"/>
      <c r="CS486" s="22"/>
      <c r="CX486" s="1"/>
      <c r="CY486" s="1"/>
      <c r="CZ486" s="1"/>
      <c r="DA486" s="1"/>
      <c r="DB486" s="1"/>
      <c r="DD486" s="1"/>
      <c r="DE486" s="1"/>
      <c r="DF486" s="1"/>
      <c r="EG486" s="1"/>
      <c r="EH486" s="1"/>
      <c r="EJ486" s="1"/>
      <c r="EK486" s="1"/>
      <c r="FN486" s="1"/>
      <c r="FO486" s="1"/>
      <c r="GL486" s="1"/>
      <c r="GM486" s="1"/>
      <c r="GQ486" s="1"/>
      <c r="GT486" s="1"/>
      <c r="GU486" s="1"/>
      <c r="GX486" s="1"/>
      <c r="HD486" s="1">
        <v>0</v>
      </c>
      <c r="HR486" s="1"/>
      <c r="HT486" s="1"/>
      <c r="HU486" s="1"/>
      <c r="HW486" s="1"/>
      <c r="HX486" s="1"/>
      <c r="IG486" s="23"/>
      <c r="II486" s="1"/>
    </row>
    <row r="487" hidden="1" spans="1:243">
      <c r="A487" s="46"/>
      <c r="B487" s="233" t="s">
        <v>1834</v>
      </c>
      <c r="C487" s="233" t="s">
        <v>1835</v>
      </c>
      <c r="J487" s="1"/>
      <c r="K487" s="1"/>
      <c r="L487" s="1"/>
      <c r="R487" s="19"/>
      <c r="AI487" s="16"/>
      <c r="AK487" s="1">
        <v>1.3</v>
      </c>
      <c r="AL487" s="1"/>
      <c r="BA487" s="22"/>
      <c r="CL487" s="22"/>
      <c r="CS487" s="22"/>
      <c r="CX487" s="1"/>
      <c r="CY487" s="1"/>
      <c r="CZ487" s="1"/>
      <c r="DA487" s="1"/>
      <c r="DB487" s="1"/>
      <c r="DD487" s="1"/>
      <c r="DE487" s="1"/>
      <c r="DF487" s="1"/>
      <c r="EG487" s="1"/>
      <c r="EH487" s="1"/>
      <c r="EJ487" s="1"/>
      <c r="EK487" s="1"/>
      <c r="FN487" s="1"/>
      <c r="FO487" s="1"/>
      <c r="GL487" s="1"/>
      <c r="GM487" s="1"/>
      <c r="GQ487" s="1"/>
      <c r="GT487" s="1"/>
      <c r="GU487" s="1"/>
      <c r="GX487" s="1"/>
      <c r="HD487" s="1">
        <v>0</v>
      </c>
      <c r="HR487" s="1"/>
      <c r="HT487" s="1"/>
      <c r="HU487" s="1"/>
      <c r="HW487" s="1"/>
      <c r="HX487" s="1"/>
      <c r="IG487" s="23"/>
      <c r="II487" s="1"/>
    </row>
    <row r="488" hidden="1" spans="1:243">
      <c r="A488" s="46"/>
      <c r="B488" s="233">
        <v>3001179421</v>
      </c>
      <c r="C488" s="233" t="s">
        <v>1836</v>
      </c>
      <c r="J488" s="1"/>
      <c r="K488" s="1"/>
      <c r="L488" s="1"/>
      <c r="R488" s="19"/>
      <c r="AI488" s="16"/>
      <c r="AK488" s="1">
        <v>1</v>
      </c>
      <c r="AL488" s="1"/>
      <c r="BA488" s="22"/>
      <c r="CL488" s="22"/>
      <c r="CS488" s="22"/>
      <c r="CX488" s="1"/>
      <c r="CY488" s="1"/>
      <c r="CZ488" s="1"/>
      <c r="DA488" s="1"/>
      <c r="DB488" s="1"/>
      <c r="DD488" s="1"/>
      <c r="DE488" s="1"/>
      <c r="DF488" s="1"/>
      <c r="EG488" s="1"/>
      <c r="EH488" s="1"/>
      <c r="EJ488" s="1"/>
      <c r="EK488" s="1"/>
      <c r="FN488" s="1"/>
      <c r="FO488" s="1"/>
      <c r="GL488" s="1"/>
      <c r="GM488" s="1"/>
      <c r="GQ488" s="1"/>
      <c r="GT488" s="1"/>
      <c r="GU488" s="1"/>
      <c r="GX488" s="1"/>
      <c r="HD488" s="1">
        <v>0</v>
      </c>
      <c r="HR488" s="1"/>
      <c r="HT488" s="1"/>
      <c r="HU488" s="1"/>
      <c r="HW488" s="1"/>
      <c r="HX488" s="1"/>
      <c r="IG488" s="23"/>
      <c r="II488" s="1"/>
    </row>
    <row r="489" ht="75" spans="1:246">
      <c r="A489" s="46"/>
      <c r="B489" s="244">
        <v>100233946</v>
      </c>
      <c r="C489" s="244" t="s">
        <v>1837</v>
      </c>
      <c r="E489" s="49">
        <v>3</v>
      </c>
      <c r="F489" s="49">
        <v>2</v>
      </c>
      <c r="G489" s="17">
        <v>3</v>
      </c>
      <c r="H489" s="1">
        <v>1</v>
      </c>
      <c r="I489" s="15">
        <v>40</v>
      </c>
      <c r="J489" s="47">
        <v>1</v>
      </c>
      <c r="K489" s="68">
        <f>I489/10</f>
        <v>4</v>
      </c>
      <c r="L489" s="49">
        <v>2</v>
      </c>
      <c r="M489" s="1" t="s">
        <v>1838</v>
      </c>
      <c r="N489" s="1">
        <v>0</v>
      </c>
      <c r="O489" s="1">
        <v>0</v>
      </c>
      <c r="P489" s="1">
        <v>0</v>
      </c>
      <c r="Q489" s="1">
        <v>0</v>
      </c>
      <c r="R489" s="1">
        <v>0</v>
      </c>
      <c r="S489" s="18">
        <v>472</v>
      </c>
      <c r="T489" s="83">
        <v>475</v>
      </c>
      <c r="U489" s="1">
        <v>1</v>
      </c>
      <c r="V489" s="1">
        <v>1</v>
      </c>
      <c r="W489" s="1">
        <v>1</v>
      </c>
      <c r="X489" s="1">
        <v>1</v>
      </c>
      <c r="Z489" s="88">
        <v>43188</v>
      </c>
      <c r="AA489" s="17">
        <v>79</v>
      </c>
      <c r="AB489" s="17">
        <v>0</v>
      </c>
      <c r="AC489" s="1">
        <v>27.42</v>
      </c>
      <c r="AD489" s="1">
        <v>2</v>
      </c>
      <c r="AE489" s="20" t="s">
        <v>291</v>
      </c>
      <c r="AG489" s="16" t="s">
        <v>255</v>
      </c>
      <c r="AH489" s="16">
        <v>3</v>
      </c>
      <c r="AI489" s="21">
        <v>3</v>
      </c>
      <c r="AJ489" s="16">
        <v>2.4</v>
      </c>
      <c r="AK489" s="17">
        <v>2.4</v>
      </c>
      <c r="AL489" s="107">
        <v>2</v>
      </c>
      <c r="AM489" s="1">
        <v>4</v>
      </c>
      <c r="AN489" s="1">
        <v>3</v>
      </c>
      <c r="AO489" s="1">
        <v>0</v>
      </c>
      <c r="AP489" s="1">
        <v>0</v>
      </c>
      <c r="AQ489" s="17">
        <v>4</v>
      </c>
      <c r="AR489" s="1">
        <v>2</v>
      </c>
      <c r="AS489" s="3">
        <v>2</v>
      </c>
      <c r="AT489" s="17" t="s">
        <v>259</v>
      </c>
      <c r="AU489" s="3">
        <v>2</v>
      </c>
      <c r="AV489" s="17">
        <v>1</v>
      </c>
      <c r="AW489" s="1">
        <v>0</v>
      </c>
      <c r="AX489" s="1">
        <v>1</v>
      </c>
      <c r="AY489" s="1">
        <v>1</v>
      </c>
      <c r="AZ489" s="1">
        <v>1</v>
      </c>
      <c r="BA489" s="1">
        <v>1</v>
      </c>
      <c r="BB489" s="107">
        <v>1</v>
      </c>
      <c r="BC489" s="22">
        <v>0</v>
      </c>
      <c r="BD489" s="22">
        <v>0</v>
      </c>
      <c r="BE489" s="22">
        <v>0</v>
      </c>
      <c r="BF489" s="1">
        <v>1</v>
      </c>
      <c r="BG489" s="1">
        <v>1</v>
      </c>
      <c r="BH489" s="17">
        <v>1</v>
      </c>
      <c r="BI489" s="1">
        <v>0</v>
      </c>
      <c r="BJ489" s="17">
        <v>0</v>
      </c>
      <c r="BK489" s="23">
        <v>4</v>
      </c>
      <c r="BL489" s="1">
        <v>0</v>
      </c>
      <c r="BM489" s="1">
        <v>0</v>
      </c>
      <c r="BN489" s="1">
        <v>1</v>
      </c>
      <c r="BO489" s="1">
        <v>0</v>
      </c>
      <c r="BP489" s="1">
        <v>1</v>
      </c>
      <c r="BQ489" s="1">
        <v>1</v>
      </c>
      <c r="BR489" s="1">
        <v>1.39</v>
      </c>
      <c r="BS489" s="1">
        <v>1</v>
      </c>
      <c r="BT489" s="1">
        <v>1</v>
      </c>
      <c r="BU489" s="1">
        <v>1</v>
      </c>
      <c r="BW489" s="1">
        <v>3.7</v>
      </c>
      <c r="BX489" s="17">
        <v>1</v>
      </c>
      <c r="BY489" s="1">
        <v>2</v>
      </c>
      <c r="BZ489" s="1">
        <v>51.14</v>
      </c>
      <c r="CA489" s="1">
        <v>132</v>
      </c>
      <c r="CB489" s="24">
        <v>2</v>
      </c>
      <c r="CC489" s="24">
        <v>79</v>
      </c>
      <c r="CD489" s="48">
        <f>CC489/50</f>
        <v>1.58</v>
      </c>
      <c r="CE489" s="48">
        <v>2</v>
      </c>
      <c r="CF489" s="25">
        <v>0</v>
      </c>
      <c r="CG489" s="17">
        <v>0</v>
      </c>
      <c r="CH489" s="17">
        <v>0</v>
      </c>
      <c r="CI489" s="17">
        <v>0</v>
      </c>
      <c r="CJ489" s="17">
        <v>0</v>
      </c>
      <c r="CK489" s="17">
        <v>79</v>
      </c>
      <c r="CL489" s="1">
        <f>CK489/50</f>
        <v>1.58</v>
      </c>
      <c r="CM489" s="22">
        <v>10.4</v>
      </c>
      <c r="CN489" s="17">
        <v>1</v>
      </c>
      <c r="CO489" s="1">
        <v>116.3</v>
      </c>
      <c r="CP489" s="17">
        <v>7</v>
      </c>
      <c r="CQ489" s="1">
        <f>CO489/10</f>
        <v>11.63</v>
      </c>
      <c r="CR489" s="1">
        <v>0.9</v>
      </c>
      <c r="CS489" s="1">
        <f>CR489*10</f>
        <v>9</v>
      </c>
      <c r="CT489" s="107">
        <v>1</v>
      </c>
      <c r="CU489" s="22">
        <v>37</v>
      </c>
      <c r="CV489" s="107">
        <v>2</v>
      </c>
      <c r="CW489" s="22">
        <v>15.2</v>
      </c>
      <c r="CX489" s="26">
        <f>LOG10(CW489)</f>
        <v>1.18184358794477</v>
      </c>
      <c r="CY489" s="27">
        <f>CX489*0.66</f>
        <v>0.78001676804355</v>
      </c>
      <c r="CZ489" s="26">
        <f>0.085*CU489</f>
        <v>3.145</v>
      </c>
      <c r="DA489" s="28">
        <f>CY489-CZ489</f>
        <v>-2.36498323195645</v>
      </c>
      <c r="DB489" s="22">
        <v>2</v>
      </c>
      <c r="DC489" s="1">
        <v>1</v>
      </c>
      <c r="DD489" s="17">
        <v>2</v>
      </c>
      <c r="DE489" s="29">
        <f>DD489-DB489</f>
        <v>0</v>
      </c>
      <c r="DF489" s="29">
        <v>0</v>
      </c>
      <c r="DG489" s="1">
        <v>88</v>
      </c>
      <c r="DH489" s="1">
        <f>DG489/10</f>
        <v>8.8</v>
      </c>
      <c r="DI489" s="1">
        <v>41</v>
      </c>
      <c r="DJ489" s="1">
        <f>DI489/10</f>
        <v>4.1</v>
      </c>
      <c r="DK489" s="1">
        <v>3</v>
      </c>
      <c r="DL489" s="1">
        <v>144</v>
      </c>
      <c r="DM489" s="1">
        <v>101</v>
      </c>
      <c r="DN489" s="1">
        <f>DM489/10</f>
        <v>10.1</v>
      </c>
      <c r="DO489" s="1">
        <v>4820</v>
      </c>
      <c r="DP489" s="1">
        <v>2</v>
      </c>
      <c r="DQ489" s="1">
        <f>DO489/1000</f>
        <v>4.82</v>
      </c>
      <c r="DR489" s="1">
        <v>65</v>
      </c>
      <c r="DS489" s="25">
        <v>4.7</v>
      </c>
      <c r="DT489" s="1" t="s">
        <v>241</v>
      </c>
      <c r="DU489" s="1">
        <v>1</v>
      </c>
      <c r="DV489" s="1">
        <v>5</v>
      </c>
      <c r="DW489" s="1">
        <v>1</v>
      </c>
      <c r="DX489" s="20">
        <v>4.98</v>
      </c>
      <c r="DY489" s="1">
        <v>67.1</v>
      </c>
      <c r="DZ489" s="30">
        <v>138</v>
      </c>
      <c r="EA489" s="1">
        <v>62</v>
      </c>
      <c r="EB489" s="1">
        <v>11.1</v>
      </c>
      <c r="EC489" s="1">
        <v>99.2</v>
      </c>
      <c r="ED489" s="1">
        <v>0.96</v>
      </c>
      <c r="EE489" s="1">
        <v>37</v>
      </c>
      <c r="EF489" s="1">
        <v>25.2</v>
      </c>
      <c r="EG489" s="26">
        <f>LOG10(EF489)</f>
        <v>1.40140054078154</v>
      </c>
      <c r="EH489" s="26">
        <f>0.66*EG489</f>
        <v>0.924924356915819</v>
      </c>
      <c r="EI489" s="1">
        <f>0.085*EE489</f>
        <v>3.145</v>
      </c>
      <c r="EJ489" s="28">
        <f>EH489-EI489</f>
        <v>-2.22007564308418</v>
      </c>
      <c r="EK489" s="22">
        <v>2</v>
      </c>
      <c r="EL489" s="1">
        <v>2</v>
      </c>
      <c r="EM489" s="1">
        <v>294</v>
      </c>
      <c r="EN489" s="1">
        <v>365</v>
      </c>
      <c r="EO489" s="1">
        <v>119</v>
      </c>
      <c r="EP489" s="1">
        <v>102</v>
      </c>
      <c r="EQ489" s="1">
        <v>5190</v>
      </c>
      <c r="ER489" s="25">
        <v>71</v>
      </c>
      <c r="ET489" s="1">
        <v>1</v>
      </c>
      <c r="FC489" s="1">
        <v>22.5</v>
      </c>
      <c r="FD489" s="1">
        <v>347</v>
      </c>
      <c r="FK489" s="20">
        <v>37.5</v>
      </c>
      <c r="FL489" s="1">
        <v>37.1</v>
      </c>
      <c r="FN489" s="31">
        <v>1</v>
      </c>
      <c r="FO489" s="32">
        <v>0</v>
      </c>
      <c r="FP489" s="1">
        <v>2</v>
      </c>
      <c r="FQ489" s="1">
        <v>1</v>
      </c>
      <c r="FR489" s="1">
        <v>0</v>
      </c>
      <c r="FS489" s="1">
        <v>0</v>
      </c>
      <c r="FT489" s="1">
        <f>FX489+GB489+GG489+GJ489+HQ489</f>
        <v>0</v>
      </c>
      <c r="FU489" s="1">
        <v>0</v>
      </c>
      <c r="FV489" s="1">
        <f>FW489+FX489+FZ489+GE489+GJ489+HQ489</f>
        <v>0</v>
      </c>
      <c r="FW489" s="1">
        <v>0</v>
      </c>
      <c r="FX489" s="1">
        <v>0</v>
      </c>
      <c r="FY489" s="17">
        <v>0</v>
      </c>
      <c r="FZ489" s="1">
        <v>0</v>
      </c>
      <c r="GB489" s="1">
        <v>0</v>
      </c>
      <c r="GC489" s="1">
        <v>0</v>
      </c>
      <c r="GD489" s="17">
        <v>0</v>
      </c>
      <c r="GE489" s="1">
        <v>0</v>
      </c>
      <c r="GG489" s="1">
        <v>0</v>
      </c>
      <c r="GH489" s="1">
        <v>0</v>
      </c>
      <c r="GI489" s="17">
        <v>0</v>
      </c>
      <c r="GJ489" s="1">
        <v>0</v>
      </c>
      <c r="GK489" s="1">
        <v>0</v>
      </c>
      <c r="GL489" s="1">
        <v>0</v>
      </c>
      <c r="GM489" s="32">
        <v>0</v>
      </c>
      <c r="GN489" s="17">
        <v>0</v>
      </c>
      <c r="GO489" s="17">
        <v>0</v>
      </c>
      <c r="GP489" s="1">
        <v>0</v>
      </c>
      <c r="GQ489" s="1">
        <v>0</v>
      </c>
      <c r="GR489" s="1">
        <v>0</v>
      </c>
      <c r="GS489" s="1">
        <v>0</v>
      </c>
      <c r="GT489" s="32">
        <v>0</v>
      </c>
      <c r="GU489" s="32">
        <v>0</v>
      </c>
      <c r="GV489" s="1">
        <v>0</v>
      </c>
      <c r="GW489" s="1">
        <v>0</v>
      </c>
      <c r="GX489" s="157">
        <v>0</v>
      </c>
      <c r="GY489" s="17">
        <v>0</v>
      </c>
      <c r="GZ489" s="17">
        <v>0</v>
      </c>
      <c r="HA489" s="25">
        <v>0</v>
      </c>
      <c r="HB489" s="1">
        <v>0</v>
      </c>
      <c r="HC489" s="15">
        <v>0</v>
      </c>
      <c r="HD489" s="170">
        <v>0</v>
      </c>
      <c r="HE489" s="17">
        <v>0</v>
      </c>
      <c r="HF489" s="17">
        <v>0</v>
      </c>
      <c r="HG489" s="17">
        <v>0</v>
      </c>
      <c r="HH489" s="17">
        <v>0</v>
      </c>
      <c r="HI489" s="17">
        <v>0</v>
      </c>
      <c r="HL489" s="1">
        <v>0</v>
      </c>
      <c r="HM489" s="1">
        <v>0</v>
      </c>
      <c r="HN489" s="1">
        <v>0</v>
      </c>
      <c r="HO489" s="1">
        <v>0</v>
      </c>
      <c r="HP489" s="1">
        <v>0</v>
      </c>
      <c r="HQ489" s="1">
        <v>0</v>
      </c>
      <c r="HR489" s="32">
        <v>0</v>
      </c>
      <c r="HS489" s="1">
        <v>0</v>
      </c>
      <c r="HT489" s="32">
        <v>0</v>
      </c>
      <c r="HU489" s="32">
        <v>0</v>
      </c>
      <c r="HW489" s="32">
        <v>0</v>
      </c>
      <c r="HX489" s="32">
        <v>0</v>
      </c>
      <c r="HY489" s="1">
        <f>GJ489+GN489+GT489+GU489+HE489+HG489+HQ489+HR489+HT489+HU489+HW489+HX489</f>
        <v>0</v>
      </c>
      <c r="HZ489" s="1">
        <v>0</v>
      </c>
      <c r="IA489" s="1">
        <f>FS489+GN489+GT489+GU489+HE489+HG489+HR489+HT489+HU489+HW489+HX489</f>
        <v>0</v>
      </c>
      <c r="IB489" s="1">
        <v>0</v>
      </c>
      <c r="IC489" s="1">
        <v>0</v>
      </c>
      <c r="ID489" s="23">
        <v>0</v>
      </c>
      <c r="IG489" s="36">
        <v>4</v>
      </c>
      <c r="IH489" s="37" t="s">
        <v>242</v>
      </c>
      <c r="II489" s="179">
        <v>0</v>
      </c>
      <c r="IJ489" s="1" t="s">
        <v>1839</v>
      </c>
      <c r="IK489" s="1" t="s">
        <v>1840</v>
      </c>
      <c r="IL489" s="38" t="s">
        <v>331</v>
      </c>
    </row>
    <row r="490" s="11" customFormat="1" ht="75" spans="1:274">
      <c r="A490" s="239"/>
      <c r="B490" s="245"/>
      <c r="C490" s="245"/>
      <c r="E490" s="241">
        <v>3</v>
      </c>
      <c r="F490" s="49">
        <v>2</v>
      </c>
      <c r="G490" s="242">
        <v>3</v>
      </c>
      <c r="H490" s="11">
        <v>1</v>
      </c>
      <c r="I490" s="11">
        <v>41</v>
      </c>
      <c r="J490" s="47">
        <v>1</v>
      </c>
      <c r="K490" s="68">
        <f>I490/10</f>
        <v>4.1</v>
      </c>
      <c r="L490" s="49">
        <v>2</v>
      </c>
      <c r="N490" s="11">
        <v>0</v>
      </c>
      <c r="O490" s="11">
        <v>0</v>
      </c>
      <c r="P490" s="11">
        <v>0</v>
      </c>
      <c r="Q490" s="11">
        <v>0</v>
      </c>
      <c r="R490" s="1">
        <v>0</v>
      </c>
      <c r="S490" s="249">
        <v>473</v>
      </c>
      <c r="T490" s="250">
        <v>476</v>
      </c>
      <c r="U490" s="11">
        <v>2</v>
      </c>
      <c r="V490" s="11">
        <v>2</v>
      </c>
      <c r="W490" s="1">
        <v>2</v>
      </c>
      <c r="X490" s="1">
        <v>1</v>
      </c>
      <c r="Z490" s="212">
        <v>43585</v>
      </c>
      <c r="AA490" s="218">
        <v>69</v>
      </c>
      <c r="AB490" s="218" t="s">
        <v>1841</v>
      </c>
      <c r="AC490" s="11">
        <v>30.04</v>
      </c>
      <c r="AD490" s="1">
        <v>2</v>
      </c>
      <c r="AE490" s="252" t="s">
        <v>291</v>
      </c>
      <c r="AF490" s="228"/>
      <c r="AG490" s="228" t="s">
        <v>255</v>
      </c>
      <c r="AH490" s="228">
        <v>3</v>
      </c>
      <c r="AI490" s="229">
        <v>3</v>
      </c>
      <c r="AJ490" s="228">
        <v>1.7</v>
      </c>
      <c r="AK490" s="242">
        <v>1.7</v>
      </c>
      <c r="AL490" s="22">
        <v>1</v>
      </c>
      <c r="AM490" s="11">
        <v>4</v>
      </c>
      <c r="AN490" s="1">
        <v>3</v>
      </c>
      <c r="AO490" s="11">
        <v>0</v>
      </c>
      <c r="AP490" s="11">
        <v>0</v>
      </c>
      <c r="AQ490" s="242">
        <v>4</v>
      </c>
      <c r="AR490" s="1">
        <v>2</v>
      </c>
      <c r="AS490" s="3">
        <v>2</v>
      </c>
      <c r="AT490" s="242" t="s">
        <v>259</v>
      </c>
      <c r="AU490" s="3">
        <v>2</v>
      </c>
      <c r="AV490" s="17">
        <v>1</v>
      </c>
      <c r="AW490" s="11">
        <v>0</v>
      </c>
      <c r="AX490" s="11">
        <v>1</v>
      </c>
      <c r="AY490" s="11">
        <v>1</v>
      </c>
      <c r="AZ490" s="11">
        <v>1</v>
      </c>
      <c r="BA490" s="1">
        <v>1</v>
      </c>
      <c r="BB490" s="242">
        <v>1</v>
      </c>
      <c r="BC490" s="22">
        <v>0</v>
      </c>
      <c r="BD490" s="11">
        <v>0</v>
      </c>
      <c r="BE490" s="11">
        <v>0</v>
      </c>
      <c r="BF490" s="11">
        <v>1</v>
      </c>
      <c r="BG490" s="11">
        <v>1</v>
      </c>
      <c r="BH490" s="17">
        <v>1</v>
      </c>
      <c r="BI490" s="11">
        <v>0</v>
      </c>
      <c r="BJ490" s="242">
        <v>0</v>
      </c>
      <c r="BK490" s="253">
        <v>4</v>
      </c>
      <c r="BL490" s="11">
        <v>0</v>
      </c>
      <c r="BM490" s="11">
        <v>0</v>
      </c>
      <c r="BN490" s="11">
        <v>1</v>
      </c>
      <c r="BO490" s="11">
        <v>0</v>
      </c>
      <c r="BP490" s="1">
        <v>1</v>
      </c>
      <c r="BQ490" s="242">
        <v>1</v>
      </c>
      <c r="BR490" s="11">
        <v>1.86</v>
      </c>
      <c r="BS490" s="1">
        <v>1</v>
      </c>
      <c r="BT490" s="1">
        <v>1</v>
      </c>
      <c r="BU490" s="242">
        <v>1</v>
      </c>
      <c r="BW490" s="11">
        <v>3.36</v>
      </c>
      <c r="BX490" s="17">
        <v>1</v>
      </c>
      <c r="BY490" s="1">
        <v>2</v>
      </c>
      <c r="BZ490" s="11">
        <v>51.5</v>
      </c>
      <c r="CA490" s="11">
        <v>136</v>
      </c>
      <c r="CB490" s="24">
        <v>2</v>
      </c>
      <c r="CC490" s="11">
        <v>69</v>
      </c>
      <c r="CD490" s="48">
        <f>CC490/50</f>
        <v>1.38</v>
      </c>
      <c r="CE490" s="48">
        <v>2</v>
      </c>
      <c r="CF490" s="254">
        <v>0</v>
      </c>
      <c r="CG490" s="11">
        <v>0</v>
      </c>
      <c r="CH490" s="11">
        <v>0</v>
      </c>
      <c r="CI490" s="11">
        <v>0</v>
      </c>
      <c r="CJ490" s="11">
        <v>0</v>
      </c>
      <c r="CK490" s="11">
        <v>69</v>
      </c>
      <c r="CL490" s="1">
        <f>CK490/50</f>
        <v>1.38</v>
      </c>
      <c r="CM490" s="11">
        <v>10.6</v>
      </c>
      <c r="CN490" s="17">
        <v>1</v>
      </c>
      <c r="CO490" s="11">
        <v>109.3</v>
      </c>
      <c r="CP490" s="17">
        <v>7</v>
      </c>
      <c r="CQ490" s="1">
        <f>CO490/10</f>
        <v>10.93</v>
      </c>
      <c r="CR490" s="11">
        <v>0.92</v>
      </c>
      <c r="CS490" s="1">
        <f>CR490*10</f>
        <v>9.2</v>
      </c>
      <c r="CT490" s="107">
        <v>1</v>
      </c>
      <c r="CU490" s="11">
        <v>37</v>
      </c>
      <c r="CV490" s="107">
        <v>2</v>
      </c>
      <c r="CW490" s="11">
        <v>17.2</v>
      </c>
      <c r="CX490" s="26">
        <f>LOG10(CW490)</f>
        <v>1.23552844690755</v>
      </c>
      <c r="CY490" s="27">
        <f>CX490*0.66</f>
        <v>0.815448774958982</v>
      </c>
      <c r="CZ490" s="26">
        <f>0.085*CU490</f>
        <v>3.145</v>
      </c>
      <c r="DA490" s="28">
        <f>CY490-CZ490</f>
        <v>-2.32955122504102</v>
      </c>
      <c r="DB490" s="22">
        <v>2</v>
      </c>
      <c r="DC490" s="1">
        <v>1</v>
      </c>
      <c r="DD490" s="242">
        <v>2</v>
      </c>
      <c r="DE490" s="29">
        <f>DD490-DB490</f>
        <v>0</v>
      </c>
      <c r="DF490" s="29">
        <v>0</v>
      </c>
      <c r="DG490" s="11">
        <v>44</v>
      </c>
      <c r="DH490" s="1">
        <f>DG490/10</f>
        <v>4.4</v>
      </c>
      <c r="DI490" s="11">
        <v>31</v>
      </c>
      <c r="DJ490" s="1">
        <f>DI490/10</f>
        <v>3.1</v>
      </c>
      <c r="DK490" s="17">
        <v>2</v>
      </c>
      <c r="DL490" s="11">
        <v>158</v>
      </c>
      <c r="DM490" s="11">
        <v>85</v>
      </c>
      <c r="DN490" s="1">
        <f>DM490/10</f>
        <v>8.5</v>
      </c>
      <c r="DO490" s="11">
        <v>5384</v>
      </c>
      <c r="DP490" s="1">
        <v>2</v>
      </c>
      <c r="DQ490" s="1">
        <f>DO490/1000</f>
        <v>5.384</v>
      </c>
      <c r="DR490" s="11">
        <v>80</v>
      </c>
      <c r="DS490" s="254">
        <v>5.3</v>
      </c>
      <c r="DT490" s="11" t="s">
        <v>241</v>
      </c>
      <c r="DU490" s="11">
        <v>1</v>
      </c>
      <c r="DV490" s="11">
        <v>5</v>
      </c>
      <c r="DW490" s="1">
        <v>1</v>
      </c>
      <c r="DX490" s="252">
        <v>10.61</v>
      </c>
      <c r="DY490" s="11">
        <v>75.1</v>
      </c>
      <c r="DZ490" s="11">
        <v>125</v>
      </c>
      <c r="EA490" s="11">
        <v>96</v>
      </c>
      <c r="EB490" s="11">
        <v>12</v>
      </c>
      <c r="EC490" s="11">
        <v>88.8</v>
      </c>
      <c r="ED490" s="11">
        <v>1.04</v>
      </c>
      <c r="EE490" s="11">
        <v>35</v>
      </c>
      <c r="EF490" s="11">
        <v>23.3</v>
      </c>
      <c r="EG490" s="26">
        <f>LOG10(EF490)</f>
        <v>1.36735592102602</v>
      </c>
      <c r="EH490" s="26">
        <f>0.66*EG490</f>
        <v>0.902454907877173</v>
      </c>
      <c r="EI490" s="1">
        <f>0.085*EE490</f>
        <v>2.975</v>
      </c>
      <c r="EJ490" s="28">
        <f>EH490-EI490</f>
        <v>-2.07254509212283</v>
      </c>
      <c r="EK490" s="22">
        <v>2</v>
      </c>
      <c r="EL490" s="1">
        <v>2</v>
      </c>
      <c r="EM490" s="11">
        <v>350</v>
      </c>
      <c r="EN490" s="11">
        <v>432</v>
      </c>
      <c r="EO490" s="11">
        <v>124</v>
      </c>
      <c r="EP490" s="11">
        <v>69</v>
      </c>
      <c r="EQ490" s="11">
        <v>4799</v>
      </c>
      <c r="ER490" s="254">
        <v>89</v>
      </c>
      <c r="ES490" s="253"/>
      <c r="ET490" s="11">
        <v>1</v>
      </c>
      <c r="EU490" s="11">
        <v>2.2</v>
      </c>
      <c r="EV490" s="11">
        <v>54</v>
      </c>
      <c r="EW490" s="11">
        <v>67</v>
      </c>
      <c r="EX490" s="11">
        <v>70</v>
      </c>
      <c r="EY490" s="11">
        <v>11.9</v>
      </c>
      <c r="EZ490" s="11">
        <v>90.9</v>
      </c>
      <c r="FA490" s="11">
        <v>1.04</v>
      </c>
      <c r="FB490" s="11">
        <v>31</v>
      </c>
      <c r="FC490" s="11">
        <v>15.9</v>
      </c>
      <c r="FD490" s="11">
        <v>231</v>
      </c>
      <c r="FE490" s="11">
        <v>85</v>
      </c>
      <c r="FF490" s="11">
        <v>145</v>
      </c>
      <c r="FG490" s="11">
        <v>72</v>
      </c>
      <c r="FH490" s="11">
        <v>2886</v>
      </c>
      <c r="FI490" s="11">
        <v>78</v>
      </c>
      <c r="FK490" s="252">
        <v>37.8</v>
      </c>
      <c r="FL490" s="11">
        <v>36.9</v>
      </c>
      <c r="FM490" s="1"/>
      <c r="FN490" s="31">
        <v>1</v>
      </c>
      <c r="FO490" s="32">
        <v>0</v>
      </c>
      <c r="FP490" s="11">
        <v>2</v>
      </c>
      <c r="FQ490" s="1">
        <v>1</v>
      </c>
      <c r="FR490" s="11" t="s">
        <v>1842</v>
      </c>
      <c r="FS490" s="1">
        <v>0</v>
      </c>
      <c r="FT490" s="1">
        <f>FX490+GB490+GG490+GJ490+HQ490</f>
        <v>0</v>
      </c>
      <c r="FU490" s="242">
        <v>1</v>
      </c>
      <c r="FV490" s="1">
        <f>FW490+FX490+FZ490+GE490+GJ490+HQ490</f>
        <v>1</v>
      </c>
      <c r="FW490" s="1">
        <v>0</v>
      </c>
      <c r="FX490" s="1">
        <v>0</v>
      </c>
      <c r="FY490" s="17">
        <v>0</v>
      </c>
      <c r="FZ490" s="1">
        <v>0</v>
      </c>
      <c r="GA490" s="17"/>
      <c r="GB490" s="1">
        <v>0</v>
      </c>
      <c r="GC490" s="17">
        <v>1</v>
      </c>
      <c r="GD490" s="17">
        <v>0</v>
      </c>
      <c r="GE490" s="1">
        <v>1</v>
      </c>
      <c r="GF490" s="17" t="s">
        <v>196</v>
      </c>
      <c r="GG490" s="1">
        <v>0</v>
      </c>
      <c r="GH490" s="17">
        <v>0</v>
      </c>
      <c r="GI490" s="17">
        <v>1</v>
      </c>
      <c r="GJ490" s="1">
        <v>0</v>
      </c>
      <c r="GK490" s="11" t="s">
        <v>1843</v>
      </c>
      <c r="GL490" s="11">
        <v>0</v>
      </c>
      <c r="GM490" s="32">
        <v>0</v>
      </c>
      <c r="GN490" s="17">
        <v>0</v>
      </c>
      <c r="GO490" s="11">
        <v>1</v>
      </c>
      <c r="GP490" s="1">
        <v>1</v>
      </c>
      <c r="GQ490" s="1">
        <v>0</v>
      </c>
      <c r="GR490" s="242">
        <v>0</v>
      </c>
      <c r="GS490" s="1">
        <v>0</v>
      </c>
      <c r="GT490" s="32">
        <v>0</v>
      </c>
      <c r="GU490" s="32">
        <v>0</v>
      </c>
      <c r="GV490" s="11">
        <v>1</v>
      </c>
      <c r="GW490" s="11">
        <v>1</v>
      </c>
      <c r="GX490" s="157">
        <v>0</v>
      </c>
      <c r="GY490" s="11">
        <v>0</v>
      </c>
      <c r="GZ490" s="17">
        <v>0</v>
      </c>
      <c r="HA490" s="254" t="s">
        <v>1844</v>
      </c>
      <c r="HB490" s="11" t="s">
        <v>1845</v>
      </c>
      <c r="HC490" s="11">
        <v>1</v>
      </c>
      <c r="HD490" s="170">
        <v>1</v>
      </c>
      <c r="HE490" s="17">
        <v>1</v>
      </c>
      <c r="HF490" s="17">
        <v>0</v>
      </c>
      <c r="HG490" s="17">
        <v>0</v>
      </c>
      <c r="HH490" s="11">
        <v>1</v>
      </c>
      <c r="HI490" s="11">
        <v>0</v>
      </c>
      <c r="HJ490" s="242" t="s">
        <v>346</v>
      </c>
      <c r="HL490" s="11">
        <v>0</v>
      </c>
      <c r="HM490" s="11">
        <v>0</v>
      </c>
      <c r="HN490" s="11">
        <v>0</v>
      </c>
      <c r="HO490" s="11">
        <v>0</v>
      </c>
      <c r="HP490" s="11">
        <v>0</v>
      </c>
      <c r="HQ490" s="11">
        <v>0</v>
      </c>
      <c r="HR490" s="32">
        <v>0</v>
      </c>
      <c r="HS490" s="1">
        <v>0</v>
      </c>
      <c r="HT490" s="32">
        <v>0</v>
      </c>
      <c r="HU490" s="32">
        <v>0</v>
      </c>
      <c r="HV490" s="1"/>
      <c r="HW490" s="32">
        <v>0</v>
      </c>
      <c r="HX490" s="32">
        <v>0</v>
      </c>
      <c r="HY490" s="1">
        <f>GJ490+GN490+GT490+GU490+HE490+HG490+HQ490+HR490+HT490+HU490+HW490+HX490</f>
        <v>1</v>
      </c>
      <c r="HZ490" s="1">
        <v>1</v>
      </c>
      <c r="IA490" s="1">
        <f>FS490+GN490+GT490+GU490+HE490+HG490+HR490+HT490+HU490+HW490+HX490</f>
        <v>1</v>
      </c>
      <c r="IB490" s="1">
        <v>1</v>
      </c>
      <c r="IC490" s="11">
        <v>0</v>
      </c>
      <c r="ID490" s="253">
        <v>0</v>
      </c>
      <c r="IE490" s="253"/>
      <c r="IF490" s="253"/>
      <c r="IG490" s="255">
        <v>4</v>
      </c>
      <c r="IH490" s="253" t="s">
        <v>242</v>
      </c>
      <c r="II490" s="256">
        <v>0</v>
      </c>
      <c r="IJ490" s="11" t="s">
        <v>1846</v>
      </c>
      <c r="IK490" s="11" t="s">
        <v>1847</v>
      </c>
      <c r="IL490" s="11" t="s">
        <v>242</v>
      </c>
      <c r="JE490" s="253"/>
      <c r="JN490" s="253"/>
    </row>
    <row r="491" hidden="1" spans="1:243">
      <c r="A491" s="46"/>
      <c r="B491" s="233">
        <v>3000884264</v>
      </c>
      <c r="C491" s="233" t="s">
        <v>1848</v>
      </c>
      <c r="J491" s="1"/>
      <c r="K491" s="1"/>
      <c r="L491" s="1"/>
      <c r="R491" s="19"/>
      <c r="AI491" s="16"/>
      <c r="AK491" s="1">
        <v>2.4</v>
      </c>
      <c r="AL491" s="1"/>
      <c r="BA491" s="22"/>
      <c r="CL491" s="22"/>
      <c r="CS491" s="22"/>
      <c r="CX491" s="1"/>
      <c r="CY491" s="1"/>
      <c r="CZ491" s="1"/>
      <c r="DA491" s="1"/>
      <c r="DB491" s="1"/>
      <c r="DD491" s="1"/>
      <c r="DE491" s="1"/>
      <c r="DF491" s="1"/>
      <c r="EG491" s="1"/>
      <c r="EH491" s="1"/>
      <c r="EJ491" s="1"/>
      <c r="EK491" s="1"/>
      <c r="FN491" s="1"/>
      <c r="FO491" s="1"/>
      <c r="GL491" s="1"/>
      <c r="GM491" s="1"/>
      <c r="GQ491" s="1"/>
      <c r="GT491" s="1"/>
      <c r="GU491" s="1"/>
      <c r="GX491" s="1"/>
      <c r="HD491" s="1">
        <v>0</v>
      </c>
      <c r="HR491" s="1"/>
      <c r="HT491" s="1"/>
      <c r="HU491" s="1"/>
      <c r="HW491" s="1"/>
      <c r="HX491" s="1"/>
      <c r="IG491" s="23"/>
      <c r="II491" s="1"/>
    </row>
    <row r="492" ht="75" spans="1:246">
      <c r="A492" s="46"/>
      <c r="B492" s="233">
        <v>3001217657</v>
      </c>
      <c r="C492" s="233" t="s">
        <v>1849</v>
      </c>
      <c r="E492" s="49">
        <v>2</v>
      </c>
      <c r="F492" s="49">
        <v>1</v>
      </c>
      <c r="G492" s="1">
        <v>2</v>
      </c>
      <c r="H492" s="1">
        <v>1</v>
      </c>
      <c r="I492" s="15">
        <v>51</v>
      </c>
      <c r="J492" s="47">
        <v>1</v>
      </c>
      <c r="K492" s="68">
        <f>I492/10</f>
        <v>5.1</v>
      </c>
      <c r="L492" s="49">
        <v>3</v>
      </c>
      <c r="M492" s="1" t="s">
        <v>1850</v>
      </c>
      <c r="N492" s="1">
        <v>0</v>
      </c>
      <c r="O492" s="1">
        <v>0</v>
      </c>
      <c r="P492" s="1">
        <v>0</v>
      </c>
      <c r="Q492" s="1">
        <v>2</v>
      </c>
      <c r="R492" s="1">
        <v>1</v>
      </c>
      <c r="S492" s="18">
        <v>474</v>
      </c>
      <c r="T492" s="83">
        <v>477</v>
      </c>
      <c r="U492" s="1">
        <v>1</v>
      </c>
      <c r="V492" s="1">
        <v>1</v>
      </c>
      <c r="W492" s="1">
        <v>1</v>
      </c>
      <c r="X492" s="1">
        <v>1</v>
      </c>
      <c r="Z492" s="88">
        <v>42817</v>
      </c>
      <c r="AA492" s="17">
        <v>39</v>
      </c>
      <c r="AB492" s="17" t="s">
        <v>1340</v>
      </c>
      <c r="AC492" s="1">
        <v>24.67</v>
      </c>
      <c r="AD492" s="1">
        <v>2</v>
      </c>
      <c r="AE492" s="20" t="s">
        <v>298</v>
      </c>
      <c r="AG492" s="16" t="s">
        <v>235</v>
      </c>
      <c r="AH492" s="16">
        <v>1</v>
      </c>
      <c r="AI492" s="21">
        <v>1</v>
      </c>
      <c r="AJ492" s="16">
        <v>3.3</v>
      </c>
      <c r="AK492" s="17">
        <v>3.3</v>
      </c>
      <c r="AL492" s="107">
        <v>2</v>
      </c>
      <c r="AM492" s="1">
        <v>1</v>
      </c>
      <c r="AN492" s="1">
        <v>1</v>
      </c>
      <c r="AO492" s="1">
        <v>0</v>
      </c>
      <c r="AP492" s="1">
        <v>0</v>
      </c>
      <c r="AQ492" s="17">
        <v>1</v>
      </c>
      <c r="AR492" s="1">
        <v>1</v>
      </c>
      <c r="AS492" s="1">
        <v>1</v>
      </c>
      <c r="AT492" s="17" t="s">
        <v>246</v>
      </c>
      <c r="AU492" s="17">
        <v>1</v>
      </c>
      <c r="AV492" s="17">
        <v>1</v>
      </c>
      <c r="AW492" s="1">
        <v>0</v>
      </c>
      <c r="AX492" s="1">
        <v>1</v>
      </c>
      <c r="AY492" s="1">
        <v>1</v>
      </c>
      <c r="AZ492" s="1">
        <v>1</v>
      </c>
      <c r="BA492" s="1">
        <v>1</v>
      </c>
      <c r="BB492" s="107">
        <v>1</v>
      </c>
      <c r="BC492" s="22">
        <v>0</v>
      </c>
      <c r="BD492" s="22">
        <v>1</v>
      </c>
      <c r="BE492" s="22">
        <v>0</v>
      </c>
      <c r="BF492" s="1">
        <v>1</v>
      </c>
      <c r="BG492" s="1">
        <v>1</v>
      </c>
      <c r="BH492" s="17">
        <v>1</v>
      </c>
      <c r="BI492" s="1">
        <v>0</v>
      </c>
      <c r="BJ492" s="17">
        <v>0</v>
      </c>
      <c r="BK492" s="23">
        <v>1</v>
      </c>
      <c r="BL492" s="1">
        <v>1</v>
      </c>
      <c r="BM492" s="1">
        <v>0</v>
      </c>
      <c r="BN492" s="1">
        <v>1</v>
      </c>
      <c r="BO492" s="1">
        <v>0</v>
      </c>
      <c r="BP492" s="1">
        <v>1</v>
      </c>
      <c r="BQ492" s="1">
        <v>1</v>
      </c>
      <c r="BR492" s="1">
        <v>1408</v>
      </c>
      <c r="BS492" s="1">
        <v>3</v>
      </c>
      <c r="BT492" s="1">
        <v>3</v>
      </c>
      <c r="BU492" s="1">
        <v>4</v>
      </c>
      <c r="BV492" s="1">
        <v>183.325</v>
      </c>
      <c r="BW492" s="1">
        <v>2.07</v>
      </c>
      <c r="BX492" s="17">
        <v>1</v>
      </c>
      <c r="BY492" s="1">
        <v>1</v>
      </c>
      <c r="BZ492" s="1">
        <v>60.4</v>
      </c>
      <c r="CA492" s="1">
        <v>127</v>
      </c>
      <c r="CB492" s="24">
        <v>2</v>
      </c>
      <c r="CC492" s="24">
        <v>35</v>
      </c>
      <c r="CD492" s="48">
        <f>CC492/50</f>
        <v>0.7</v>
      </c>
      <c r="CE492" s="48">
        <v>1</v>
      </c>
      <c r="CF492" s="25">
        <v>0</v>
      </c>
      <c r="CG492" s="17">
        <v>0</v>
      </c>
      <c r="CH492" s="17">
        <v>0</v>
      </c>
      <c r="CI492" s="17">
        <v>0</v>
      </c>
      <c r="CJ492" s="17">
        <v>0</v>
      </c>
      <c r="CK492" s="17">
        <v>35</v>
      </c>
      <c r="CL492" s="1">
        <f>CK492/50</f>
        <v>0.7</v>
      </c>
      <c r="CM492" s="22">
        <v>14</v>
      </c>
      <c r="CN492" s="17">
        <v>1</v>
      </c>
      <c r="CO492" s="1">
        <v>63.1</v>
      </c>
      <c r="CP492" s="1">
        <v>3</v>
      </c>
      <c r="CQ492" s="1">
        <f>CO492/10</f>
        <v>6.31</v>
      </c>
      <c r="CR492" s="1">
        <v>1.22</v>
      </c>
      <c r="CS492" s="1">
        <f>CR492*10</f>
        <v>12.2</v>
      </c>
      <c r="CT492" s="22">
        <v>2</v>
      </c>
      <c r="CU492" s="22">
        <v>38</v>
      </c>
      <c r="CV492" s="107">
        <v>2</v>
      </c>
      <c r="CW492" s="22">
        <v>29.3</v>
      </c>
      <c r="CX492" s="26">
        <f>LOG10(CW492)</f>
        <v>1.46686762035411</v>
      </c>
      <c r="CY492" s="27">
        <f>CX492*0.66</f>
        <v>0.968132629433712</v>
      </c>
      <c r="CZ492" s="26">
        <f>0.085*CU492</f>
        <v>3.23</v>
      </c>
      <c r="DA492" s="28">
        <f>CY492-CZ492</f>
        <v>-2.26186737056629</v>
      </c>
      <c r="DB492" s="22">
        <v>2</v>
      </c>
      <c r="DC492" s="1">
        <v>1</v>
      </c>
      <c r="DD492" s="17">
        <v>2</v>
      </c>
      <c r="DE492" s="29">
        <f>DD492-DB492</f>
        <v>0</v>
      </c>
      <c r="DF492" s="29">
        <v>0</v>
      </c>
      <c r="DG492" s="1">
        <v>22</v>
      </c>
      <c r="DH492" s="1">
        <f>DG492/10</f>
        <v>2.2</v>
      </c>
      <c r="DI492" s="1">
        <v>27</v>
      </c>
      <c r="DJ492" s="1">
        <f>DI492/10</f>
        <v>2.7</v>
      </c>
      <c r="DK492" s="17">
        <v>2</v>
      </c>
      <c r="DL492" s="1">
        <v>85</v>
      </c>
      <c r="DM492" s="1">
        <v>18</v>
      </c>
      <c r="DN492" s="1">
        <f>DM492/10</f>
        <v>1.8</v>
      </c>
      <c r="DO492" s="1">
        <v>3659</v>
      </c>
      <c r="DP492" s="1">
        <v>1</v>
      </c>
      <c r="DQ492" s="1">
        <f>DO492/1000</f>
        <v>3.659</v>
      </c>
      <c r="DR492" s="1">
        <v>71</v>
      </c>
      <c r="DS492" s="25">
        <v>4.3</v>
      </c>
      <c r="DT492" s="1" t="s">
        <v>260</v>
      </c>
      <c r="DU492" s="1">
        <v>1</v>
      </c>
      <c r="DV492" s="1">
        <v>6</v>
      </c>
      <c r="DW492" s="1">
        <v>1</v>
      </c>
      <c r="DX492" s="20">
        <v>3.28</v>
      </c>
      <c r="DY492" s="1">
        <v>80.8</v>
      </c>
      <c r="DZ492" s="30">
        <v>124</v>
      </c>
      <c r="EA492" s="1">
        <v>31</v>
      </c>
      <c r="EB492" s="1">
        <v>14.6</v>
      </c>
      <c r="EC492" s="1">
        <v>57.8</v>
      </c>
      <c r="ED492" s="1">
        <v>1.28</v>
      </c>
      <c r="EE492" s="1">
        <v>37</v>
      </c>
      <c r="EF492" s="1">
        <v>37.8</v>
      </c>
      <c r="EG492" s="26">
        <f>LOG10(EF492)</f>
        <v>1.57749179983723</v>
      </c>
      <c r="EH492" s="26">
        <f>0.66*EG492</f>
        <v>1.04114458789257</v>
      </c>
      <c r="EI492" s="1">
        <f>0.085*EE492</f>
        <v>3.145</v>
      </c>
      <c r="EJ492" s="28">
        <f>EH492-EI492</f>
        <v>-2.10385541210743</v>
      </c>
      <c r="EK492" s="22">
        <v>2</v>
      </c>
      <c r="EL492" s="1">
        <v>2</v>
      </c>
      <c r="EM492" s="1">
        <v>38</v>
      </c>
      <c r="EN492" s="1">
        <v>67</v>
      </c>
      <c r="EO492" s="1">
        <v>76</v>
      </c>
      <c r="EP492" s="1">
        <v>20</v>
      </c>
      <c r="EQ492" s="1">
        <v>3432</v>
      </c>
      <c r="ER492" s="25">
        <v>63</v>
      </c>
      <c r="ES492" s="23">
        <v>1189</v>
      </c>
      <c r="ET492" s="1">
        <v>1</v>
      </c>
      <c r="EU492" s="1">
        <v>2.79</v>
      </c>
      <c r="EV492" s="1">
        <v>60.2</v>
      </c>
      <c r="EW492" s="30">
        <v>127</v>
      </c>
      <c r="EX492" s="1">
        <v>36</v>
      </c>
      <c r="EY492" s="1">
        <v>13.4</v>
      </c>
      <c r="EZ492" s="1">
        <v>69.1</v>
      </c>
      <c r="FA492" s="1">
        <v>1.17</v>
      </c>
      <c r="FB492" s="1">
        <v>39</v>
      </c>
      <c r="FC492" s="1">
        <v>33.4</v>
      </c>
      <c r="FD492" s="1">
        <v>91</v>
      </c>
      <c r="FE492" s="1">
        <v>72</v>
      </c>
      <c r="FF492" s="1">
        <v>77</v>
      </c>
      <c r="FG492" s="1">
        <v>31</v>
      </c>
      <c r="FH492" s="1">
        <v>3240</v>
      </c>
      <c r="FI492" s="1">
        <v>72</v>
      </c>
      <c r="FJ492" s="1">
        <v>740.2</v>
      </c>
      <c r="FK492" s="20">
        <v>37.9</v>
      </c>
      <c r="FL492" s="1">
        <v>37</v>
      </c>
      <c r="FN492" s="31">
        <v>1</v>
      </c>
      <c r="FO492" s="32">
        <v>0</v>
      </c>
      <c r="FP492" s="1">
        <v>1</v>
      </c>
      <c r="FQ492" s="1">
        <v>0</v>
      </c>
      <c r="FR492" s="1">
        <v>0</v>
      </c>
      <c r="FS492" s="1">
        <v>0</v>
      </c>
      <c r="FT492" s="1">
        <f>FX492+GB492+GG492+GJ492+HQ492</f>
        <v>0</v>
      </c>
      <c r="FU492" s="1">
        <v>0</v>
      </c>
      <c r="FV492" s="1">
        <f>FW492+FX492+FZ492+GE492+GJ492+HQ492</f>
        <v>0</v>
      </c>
      <c r="FW492" s="1">
        <v>0</v>
      </c>
      <c r="FX492" s="1">
        <v>0</v>
      </c>
      <c r="FY492" s="17">
        <v>0</v>
      </c>
      <c r="FZ492" s="1">
        <v>0</v>
      </c>
      <c r="GB492" s="1">
        <v>0</v>
      </c>
      <c r="GC492" s="1">
        <v>0</v>
      </c>
      <c r="GD492" s="17">
        <v>0</v>
      </c>
      <c r="GE492" s="1">
        <v>0</v>
      </c>
      <c r="GG492" s="1">
        <v>0</v>
      </c>
      <c r="GH492" s="1">
        <v>0</v>
      </c>
      <c r="GI492" s="17">
        <v>0</v>
      </c>
      <c r="GJ492" s="1">
        <v>0</v>
      </c>
      <c r="GK492" s="1">
        <v>0</v>
      </c>
      <c r="GL492" s="1">
        <v>0</v>
      </c>
      <c r="GM492" s="32">
        <v>0</v>
      </c>
      <c r="GN492" s="17">
        <v>0</v>
      </c>
      <c r="GO492" s="17">
        <v>0</v>
      </c>
      <c r="GP492" s="1">
        <v>0</v>
      </c>
      <c r="GQ492" s="1">
        <v>0</v>
      </c>
      <c r="GR492" s="1">
        <v>0</v>
      </c>
      <c r="GS492" s="1">
        <v>0</v>
      </c>
      <c r="GT492" s="32">
        <v>0</v>
      </c>
      <c r="GU492" s="32">
        <v>0</v>
      </c>
      <c r="GV492" s="1">
        <v>0</v>
      </c>
      <c r="GW492" s="1">
        <v>0</v>
      </c>
      <c r="GX492" s="157">
        <v>0</v>
      </c>
      <c r="GY492" s="17">
        <v>0</v>
      </c>
      <c r="GZ492" s="17">
        <v>0</v>
      </c>
      <c r="HA492" s="25">
        <v>0</v>
      </c>
      <c r="HB492" s="1">
        <v>0</v>
      </c>
      <c r="HC492" s="15">
        <v>0</v>
      </c>
      <c r="HD492" s="170">
        <v>0</v>
      </c>
      <c r="HE492" s="17">
        <v>0</v>
      </c>
      <c r="HF492" s="17">
        <v>0</v>
      </c>
      <c r="HG492" s="17">
        <v>0</v>
      </c>
      <c r="HH492" s="17">
        <v>0</v>
      </c>
      <c r="HI492" s="17">
        <v>0</v>
      </c>
      <c r="HL492" s="1">
        <v>0</v>
      </c>
      <c r="HM492" s="1">
        <v>0</v>
      </c>
      <c r="HN492" s="1">
        <v>0</v>
      </c>
      <c r="HO492" s="1">
        <v>0</v>
      </c>
      <c r="HP492" s="1">
        <v>0</v>
      </c>
      <c r="HQ492" s="1">
        <v>0</v>
      </c>
      <c r="HR492" s="32">
        <v>0</v>
      </c>
      <c r="HS492" s="1">
        <v>0</v>
      </c>
      <c r="HT492" s="32">
        <v>0</v>
      </c>
      <c r="HU492" s="32">
        <v>0</v>
      </c>
      <c r="HW492" s="32">
        <v>0</v>
      </c>
      <c r="HX492" s="32">
        <v>0</v>
      </c>
      <c r="HY492" s="1">
        <f>GJ492+GN492+GT492+GU492+HE492+HG492+HQ492+HR492+HT492+HU492+HW492+HX492</f>
        <v>0</v>
      </c>
      <c r="HZ492" s="1">
        <v>0</v>
      </c>
      <c r="IA492" s="1">
        <f>FS492+GN492+GT492+GU492+HE492+HG492+HR492+HT492+HU492+HW492+HX492</f>
        <v>0</v>
      </c>
      <c r="IB492" s="1">
        <v>0</v>
      </c>
      <c r="IC492" s="1">
        <v>0</v>
      </c>
      <c r="ID492" s="23">
        <v>0</v>
      </c>
      <c r="IG492" s="36">
        <v>1</v>
      </c>
      <c r="IH492" s="37" t="s">
        <v>242</v>
      </c>
      <c r="II492" s="179">
        <v>0</v>
      </c>
      <c r="IJ492" s="1" t="s">
        <v>1851</v>
      </c>
      <c r="IK492" s="1" t="s">
        <v>480</v>
      </c>
      <c r="IL492" s="38" t="s">
        <v>331</v>
      </c>
    </row>
    <row r="493" hidden="1" spans="1:243">
      <c r="A493" s="46"/>
      <c r="B493" s="233">
        <v>3001218290</v>
      </c>
      <c r="C493" s="233" t="s">
        <v>1852</v>
      </c>
      <c r="J493" s="1"/>
      <c r="K493" s="1"/>
      <c r="L493" s="1"/>
      <c r="R493" s="19"/>
      <c r="AI493" s="16"/>
      <c r="AK493" s="1">
        <v>1</v>
      </c>
      <c r="AL493" s="1"/>
      <c r="BA493" s="22"/>
      <c r="CL493" s="22"/>
      <c r="CS493" s="22"/>
      <c r="CX493" s="1"/>
      <c r="CY493" s="1"/>
      <c r="CZ493" s="1"/>
      <c r="DA493" s="1"/>
      <c r="DB493" s="1"/>
      <c r="DD493" s="1"/>
      <c r="DE493" s="1"/>
      <c r="DF493" s="1"/>
      <c r="EG493" s="1"/>
      <c r="EH493" s="1"/>
      <c r="EJ493" s="1"/>
      <c r="EK493" s="1"/>
      <c r="FN493" s="1"/>
      <c r="FO493" s="1"/>
      <c r="GL493" s="1"/>
      <c r="GM493" s="1"/>
      <c r="GQ493" s="1"/>
      <c r="GT493" s="1"/>
      <c r="GU493" s="1"/>
      <c r="GX493" s="1"/>
      <c r="HD493" s="1">
        <v>1</v>
      </c>
      <c r="HR493" s="1"/>
      <c r="HT493" s="1"/>
      <c r="HU493" s="1"/>
      <c r="HW493" s="1"/>
      <c r="HX493" s="1"/>
      <c r="IG493" s="23"/>
      <c r="II493" s="1"/>
    </row>
    <row r="494" hidden="1" spans="1:243">
      <c r="A494" s="46"/>
      <c r="B494" s="233">
        <v>3000372161</v>
      </c>
      <c r="C494" s="233" t="s">
        <v>1853</v>
      </c>
      <c r="J494" s="1"/>
      <c r="K494" s="1"/>
      <c r="L494" s="1"/>
      <c r="R494" s="19"/>
      <c r="AI494" s="16"/>
      <c r="AK494" s="1">
        <v>4.1</v>
      </c>
      <c r="AL494" s="1"/>
      <c r="BA494" s="22"/>
      <c r="CL494" s="22"/>
      <c r="CS494" s="22"/>
      <c r="CX494" s="1"/>
      <c r="CY494" s="1"/>
      <c r="CZ494" s="1"/>
      <c r="DA494" s="1"/>
      <c r="DB494" s="1"/>
      <c r="DD494" s="1"/>
      <c r="DE494" s="1"/>
      <c r="DF494" s="1"/>
      <c r="EG494" s="1"/>
      <c r="EH494" s="1"/>
      <c r="EJ494" s="1"/>
      <c r="EK494" s="1"/>
      <c r="FN494" s="1"/>
      <c r="FO494" s="1"/>
      <c r="GL494" s="1"/>
      <c r="GM494" s="1"/>
      <c r="GQ494" s="1"/>
      <c r="GT494" s="1"/>
      <c r="GU494" s="1"/>
      <c r="GX494" s="1"/>
      <c r="HD494" s="1">
        <v>0</v>
      </c>
      <c r="HR494" s="1"/>
      <c r="HT494" s="1"/>
      <c r="HU494" s="1"/>
      <c r="HW494" s="1"/>
      <c r="HX494" s="1"/>
      <c r="IG494" s="23"/>
      <c r="II494" s="1"/>
    </row>
    <row r="495" ht="75" spans="1:246">
      <c r="A495" s="46"/>
      <c r="B495" s="233">
        <v>3001142558</v>
      </c>
      <c r="C495" s="233" t="s">
        <v>1854</v>
      </c>
      <c r="E495" s="49">
        <v>2</v>
      </c>
      <c r="F495" s="49">
        <v>1</v>
      </c>
      <c r="G495" s="1">
        <v>2</v>
      </c>
      <c r="H495" s="1">
        <v>1</v>
      </c>
      <c r="I495" s="15">
        <v>50</v>
      </c>
      <c r="J495" s="47">
        <v>1</v>
      </c>
      <c r="K495" s="68">
        <f>I495/10</f>
        <v>5</v>
      </c>
      <c r="L495" s="49">
        <v>3</v>
      </c>
      <c r="M495" s="1" t="s">
        <v>1855</v>
      </c>
      <c r="N495" s="1">
        <v>0</v>
      </c>
      <c r="O495" s="1">
        <v>0</v>
      </c>
      <c r="P495" s="1">
        <v>0</v>
      </c>
      <c r="Q495" s="1">
        <v>2</v>
      </c>
      <c r="R495" s="1">
        <v>1</v>
      </c>
      <c r="S495" s="18">
        <v>475</v>
      </c>
      <c r="T495" s="83">
        <v>478</v>
      </c>
      <c r="U495" s="1">
        <v>1</v>
      </c>
      <c r="V495" s="1">
        <v>1</v>
      </c>
      <c r="W495" s="1">
        <v>1</v>
      </c>
      <c r="X495" s="1">
        <v>1</v>
      </c>
      <c r="Z495" s="88">
        <v>42817</v>
      </c>
      <c r="AA495" s="17">
        <v>45</v>
      </c>
      <c r="AB495" s="17">
        <v>0</v>
      </c>
      <c r="AC495" s="1">
        <v>25.35</v>
      </c>
      <c r="AD495" s="1">
        <v>2</v>
      </c>
      <c r="AE495" s="20" t="s">
        <v>298</v>
      </c>
      <c r="AG495" s="16" t="s">
        <v>235</v>
      </c>
      <c r="AH495" s="16">
        <v>1</v>
      </c>
      <c r="AI495" s="21">
        <v>1</v>
      </c>
      <c r="AJ495" s="16">
        <v>1.3</v>
      </c>
      <c r="AK495" s="17">
        <v>1.3</v>
      </c>
      <c r="AL495" s="22">
        <v>1</v>
      </c>
      <c r="AM495" s="1">
        <v>1</v>
      </c>
      <c r="AN495" s="1">
        <v>1</v>
      </c>
      <c r="AO495" s="1">
        <v>0</v>
      </c>
      <c r="AP495" s="1">
        <v>0</v>
      </c>
      <c r="AQ495" s="17">
        <v>1</v>
      </c>
      <c r="AR495" s="1">
        <v>1</v>
      </c>
      <c r="AS495" s="1">
        <v>1</v>
      </c>
      <c r="AT495" s="17" t="s">
        <v>246</v>
      </c>
      <c r="AU495" s="17">
        <v>1</v>
      </c>
      <c r="AV495" s="17">
        <v>1</v>
      </c>
      <c r="AW495" s="1">
        <v>0</v>
      </c>
      <c r="AX495" s="1">
        <v>1</v>
      </c>
      <c r="AY495" s="1">
        <v>1</v>
      </c>
      <c r="AZ495" s="1">
        <v>1</v>
      </c>
      <c r="BA495" s="1">
        <v>1</v>
      </c>
      <c r="BB495" s="107">
        <v>1</v>
      </c>
      <c r="BC495" s="22">
        <v>0</v>
      </c>
      <c r="BD495" s="22">
        <v>1</v>
      </c>
      <c r="BE495" s="22">
        <v>0</v>
      </c>
      <c r="BF495" s="1">
        <v>1</v>
      </c>
      <c r="BG495" s="1">
        <v>1</v>
      </c>
      <c r="BH495" s="17">
        <v>1</v>
      </c>
      <c r="BI495" s="1">
        <v>0</v>
      </c>
      <c r="BJ495" s="17">
        <v>0</v>
      </c>
      <c r="BK495" s="23">
        <v>1</v>
      </c>
      <c r="BL495" s="1">
        <v>0</v>
      </c>
      <c r="BM495" s="1">
        <v>0</v>
      </c>
      <c r="BN495" s="1">
        <v>1</v>
      </c>
      <c r="BO495" s="1">
        <v>0</v>
      </c>
      <c r="BP495" s="1">
        <v>1</v>
      </c>
      <c r="BQ495" s="1">
        <v>1</v>
      </c>
      <c r="BR495" s="1">
        <v>21.29</v>
      </c>
      <c r="BS495" s="1">
        <v>2</v>
      </c>
      <c r="BT495" s="1">
        <v>2</v>
      </c>
      <c r="BU495" s="1">
        <v>3</v>
      </c>
      <c r="BV495" s="1">
        <v>1.06</v>
      </c>
      <c r="BW495" s="1">
        <v>1.36</v>
      </c>
      <c r="BX495" s="17">
        <v>1</v>
      </c>
      <c r="BY495" s="1">
        <v>1</v>
      </c>
      <c r="BZ495" s="1">
        <v>51.6</v>
      </c>
      <c r="CA495" s="1">
        <v>126</v>
      </c>
      <c r="CB495" s="24">
        <v>2</v>
      </c>
      <c r="CC495" s="24">
        <v>44</v>
      </c>
      <c r="CD495" s="48">
        <f>CC495/50</f>
        <v>0.88</v>
      </c>
      <c r="CE495" s="48">
        <v>1</v>
      </c>
      <c r="CF495" s="25">
        <v>0</v>
      </c>
      <c r="CG495" s="17">
        <v>0</v>
      </c>
      <c r="CH495" s="17">
        <v>0</v>
      </c>
      <c r="CI495" s="17">
        <v>0</v>
      </c>
      <c r="CJ495" s="17">
        <v>0</v>
      </c>
      <c r="CK495" s="17">
        <v>44</v>
      </c>
      <c r="CL495" s="1">
        <f>CK495/50</f>
        <v>0.88</v>
      </c>
      <c r="CM495" s="22">
        <v>12.4</v>
      </c>
      <c r="CN495" s="17">
        <v>1</v>
      </c>
      <c r="CO495" s="1">
        <v>82.2</v>
      </c>
      <c r="CP495" s="17">
        <v>5</v>
      </c>
      <c r="CQ495" s="1">
        <f>CO495/10</f>
        <v>8.22</v>
      </c>
      <c r="CR495" s="1">
        <v>1.08</v>
      </c>
      <c r="CS495" s="1">
        <f>CR495*10</f>
        <v>10.8</v>
      </c>
      <c r="CT495" s="107">
        <v>1</v>
      </c>
      <c r="CU495" s="22">
        <v>34</v>
      </c>
      <c r="CV495" s="22">
        <v>1</v>
      </c>
      <c r="CW495" s="22">
        <v>19.1</v>
      </c>
      <c r="CX495" s="26">
        <f>LOG10(CW495)</f>
        <v>1.28103336724773</v>
      </c>
      <c r="CY495" s="27">
        <f>CX495*0.66</f>
        <v>0.8454820223835</v>
      </c>
      <c r="CZ495" s="26">
        <f>0.085*CU495</f>
        <v>2.89</v>
      </c>
      <c r="DA495" s="28">
        <f>CY495-CZ495</f>
        <v>-2.0445179776165</v>
      </c>
      <c r="DB495" s="22">
        <v>2</v>
      </c>
      <c r="DC495" s="1">
        <v>1</v>
      </c>
      <c r="DE495" s="1"/>
      <c r="DF495" s="1"/>
      <c r="DG495" s="1">
        <v>28</v>
      </c>
      <c r="DH495" s="1">
        <f>DG495/10</f>
        <v>2.8</v>
      </c>
      <c r="DI495" s="1">
        <v>32</v>
      </c>
      <c r="DJ495" s="1">
        <f>DI495/10</f>
        <v>3.2</v>
      </c>
      <c r="DK495" s="17">
        <v>2</v>
      </c>
      <c r="DL495" s="1">
        <v>112</v>
      </c>
      <c r="DM495" s="1">
        <v>54</v>
      </c>
      <c r="DN495" s="1">
        <f>DM495/10</f>
        <v>5.4</v>
      </c>
      <c r="DO495" s="1">
        <v>5377</v>
      </c>
      <c r="DP495" s="1">
        <v>2</v>
      </c>
      <c r="DQ495" s="1">
        <f>DO495/1000</f>
        <v>5.377</v>
      </c>
      <c r="DR495" s="1">
        <v>55</v>
      </c>
      <c r="DS495" s="25">
        <v>6.3</v>
      </c>
      <c r="DT495" s="1" t="s">
        <v>308</v>
      </c>
      <c r="DU495" s="1">
        <v>2</v>
      </c>
      <c r="DV495" s="1">
        <v>7</v>
      </c>
      <c r="DW495" s="1">
        <v>2</v>
      </c>
      <c r="DX495" s="20" t="s">
        <v>248</v>
      </c>
      <c r="EG495" s="1"/>
      <c r="EH495" s="1"/>
      <c r="EJ495" s="1"/>
      <c r="FK495" s="20">
        <v>37.7</v>
      </c>
      <c r="FL495" s="1">
        <v>36.7</v>
      </c>
      <c r="FN495" s="31">
        <v>1</v>
      </c>
      <c r="FO495" s="32">
        <v>0</v>
      </c>
      <c r="FP495" s="1">
        <v>0</v>
      </c>
      <c r="FQ495" s="1">
        <v>0</v>
      </c>
      <c r="FR495" s="1">
        <v>0</v>
      </c>
      <c r="FS495" s="1">
        <v>0</v>
      </c>
      <c r="FT495" s="1">
        <f>FX495+GB495+GG495+GJ495+HQ495</f>
        <v>0</v>
      </c>
      <c r="FU495" s="1">
        <v>0</v>
      </c>
      <c r="FV495" s="1">
        <f>FW495+FX495+FZ495+GE495+GJ495+HQ495</f>
        <v>0</v>
      </c>
      <c r="FW495" s="1">
        <v>0</v>
      </c>
      <c r="FX495" s="1">
        <v>0</v>
      </c>
      <c r="FY495" s="17">
        <v>0</v>
      </c>
      <c r="FZ495" s="1">
        <v>0</v>
      </c>
      <c r="GB495" s="1">
        <v>0</v>
      </c>
      <c r="GC495" s="1">
        <v>0</v>
      </c>
      <c r="GD495" s="17">
        <v>0</v>
      </c>
      <c r="GE495" s="1">
        <v>0</v>
      </c>
      <c r="GG495" s="1">
        <v>0</v>
      </c>
      <c r="GH495" s="1">
        <v>0</v>
      </c>
      <c r="GI495" s="17">
        <v>0</v>
      </c>
      <c r="GJ495" s="1">
        <v>0</v>
      </c>
      <c r="GK495" s="1">
        <v>0</v>
      </c>
      <c r="GL495" s="1">
        <v>0</v>
      </c>
      <c r="GM495" s="32">
        <v>0</v>
      </c>
      <c r="GN495" s="17">
        <v>0</v>
      </c>
      <c r="GO495" s="17">
        <v>0</v>
      </c>
      <c r="GP495" s="1">
        <v>0</v>
      </c>
      <c r="GQ495" s="1">
        <v>0</v>
      </c>
      <c r="GR495" s="1">
        <v>0</v>
      </c>
      <c r="GS495" s="1">
        <v>0</v>
      </c>
      <c r="GT495" s="32">
        <v>0</v>
      </c>
      <c r="GU495" s="32">
        <v>0</v>
      </c>
      <c r="GV495" s="1">
        <v>0</v>
      </c>
      <c r="GW495" s="1">
        <v>0</v>
      </c>
      <c r="GX495" s="157">
        <v>0</v>
      </c>
      <c r="GY495" s="17">
        <v>0</v>
      </c>
      <c r="GZ495" s="17">
        <v>0</v>
      </c>
      <c r="HA495" s="25">
        <v>0</v>
      </c>
      <c r="HB495" s="1">
        <v>0</v>
      </c>
      <c r="HC495" s="15">
        <v>0</v>
      </c>
      <c r="HD495" s="170">
        <v>0</v>
      </c>
      <c r="HE495" s="17">
        <v>0</v>
      </c>
      <c r="HF495" s="17">
        <v>0</v>
      </c>
      <c r="HG495" s="17">
        <v>0</v>
      </c>
      <c r="HH495" s="17">
        <v>0</v>
      </c>
      <c r="HI495" s="17">
        <v>0</v>
      </c>
      <c r="HL495" s="1">
        <v>0</v>
      </c>
      <c r="HM495" s="1">
        <v>0</v>
      </c>
      <c r="HN495" s="1">
        <v>0</v>
      </c>
      <c r="HO495" s="1">
        <v>0</v>
      </c>
      <c r="HP495" s="1">
        <v>0</v>
      </c>
      <c r="HQ495" s="1">
        <v>0</v>
      </c>
      <c r="HR495" s="32">
        <v>0</v>
      </c>
      <c r="HS495" s="1">
        <v>0</v>
      </c>
      <c r="HT495" s="32">
        <v>0</v>
      </c>
      <c r="HU495" s="32">
        <v>0</v>
      </c>
      <c r="HW495" s="32">
        <v>0</v>
      </c>
      <c r="HX495" s="32">
        <v>0</v>
      </c>
      <c r="HY495" s="1">
        <f>GJ495+GN495+GT495+GU495+HE495+HG495+HQ495+HR495+HT495+HU495+HW495+HX495</f>
        <v>0</v>
      </c>
      <c r="HZ495" s="1">
        <v>0</v>
      </c>
      <c r="IA495" s="1">
        <f>FS495+GN495+GT495+GU495+HE495+HG495+HR495+HT495+HU495+HW495+HX495</f>
        <v>0</v>
      </c>
      <c r="IB495" s="1">
        <v>0</v>
      </c>
      <c r="IC495" s="1">
        <v>0</v>
      </c>
      <c r="ID495" s="23">
        <v>0</v>
      </c>
      <c r="IG495" s="36">
        <v>1</v>
      </c>
      <c r="IH495" s="37" t="s">
        <v>242</v>
      </c>
      <c r="II495" s="179">
        <v>0</v>
      </c>
      <c r="IJ495" s="1" t="s">
        <v>1856</v>
      </c>
      <c r="IK495" s="1" t="s">
        <v>1489</v>
      </c>
      <c r="IL495" s="38" t="s">
        <v>242</v>
      </c>
    </row>
    <row r="496" s="3" customFormat="1" spans="1:274">
      <c r="A496" s="67"/>
      <c r="B496" s="246"/>
      <c r="C496" s="246"/>
      <c r="E496" s="54">
        <v>2</v>
      </c>
      <c r="F496" s="49">
        <v>1</v>
      </c>
      <c r="G496" s="66">
        <v>2</v>
      </c>
      <c r="H496" s="3">
        <v>1</v>
      </c>
      <c r="I496" s="3">
        <v>54</v>
      </c>
      <c r="J496" s="47">
        <v>1</v>
      </c>
      <c r="K496" s="68">
        <f>I496/10</f>
        <v>5.4</v>
      </c>
      <c r="L496" s="49">
        <v>3</v>
      </c>
      <c r="N496" s="3">
        <v>0</v>
      </c>
      <c r="O496" s="3">
        <v>0</v>
      </c>
      <c r="P496" s="3">
        <v>0</v>
      </c>
      <c r="Q496" s="3">
        <v>2</v>
      </c>
      <c r="R496" s="1">
        <v>1</v>
      </c>
      <c r="S496" s="18">
        <v>476</v>
      </c>
      <c r="T496" s="83">
        <v>479</v>
      </c>
      <c r="U496" s="3">
        <v>2</v>
      </c>
      <c r="V496" s="3">
        <v>2</v>
      </c>
      <c r="W496" s="1">
        <v>2</v>
      </c>
      <c r="X496" s="1">
        <v>1</v>
      </c>
      <c r="Z496" s="92">
        <v>44215</v>
      </c>
      <c r="AA496" s="66">
        <v>48</v>
      </c>
      <c r="AB496" s="66">
        <v>0</v>
      </c>
      <c r="AC496" s="3">
        <v>27.35</v>
      </c>
      <c r="AD496" s="1">
        <v>2</v>
      </c>
      <c r="AE496" s="95" t="s">
        <v>298</v>
      </c>
      <c r="AF496" s="94"/>
      <c r="AG496" s="94" t="s">
        <v>235</v>
      </c>
      <c r="AH496" s="94">
        <v>1</v>
      </c>
      <c r="AI496" s="21">
        <v>1</v>
      </c>
      <c r="AJ496" s="94">
        <v>1</v>
      </c>
      <c r="AK496" s="66">
        <v>1</v>
      </c>
      <c r="AL496" s="22">
        <v>1</v>
      </c>
      <c r="AM496" s="3">
        <v>1</v>
      </c>
      <c r="AN496" s="3">
        <v>1</v>
      </c>
      <c r="AO496" s="3">
        <v>0</v>
      </c>
      <c r="AP496" s="3">
        <v>0</v>
      </c>
      <c r="AQ496" s="66">
        <v>1</v>
      </c>
      <c r="AR496" s="1">
        <v>1</v>
      </c>
      <c r="AS496" s="66">
        <v>1</v>
      </c>
      <c r="AT496" s="66">
        <v>0</v>
      </c>
      <c r="AU496" s="66">
        <v>0</v>
      </c>
      <c r="AV496" s="66">
        <v>0</v>
      </c>
      <c r="AW496" s="3">
        <v>0</v>
      </c>
      <c r="AX496" s="3">
        <v>1</v>
      </c>
      <c r="AY496" s="3">
        <v>1</v>
      </c>
      <c r="AZ496" s="3">
        <v>1</v>
      </c>
      <c r="BA496" s="1">
        <v>1</v>
      </c>
      <c r="BB496" s="66">
        <v>1</v>
      </c>
      <c r="BC496" s="22">
        <v>0</v>
      </c>
      <c r="BD496" s="3">
        <v>1</v>
      </c>
      <c r="BE496" s="3">
        <v>0</v>
      </c>
      <c r="BF496" s="3">
        <v>1</v>
      </c>
      <c r="BG496" s="3">
        <v>1</v>
      </c>
      <c r="BH496" s="17">
        <v>1</v>
      </c>
      <c r="BI496" s="3">
        <v>0</v>
      </c>
      <c r="BJ496" s="66">
        <v>0</v>
      </c>
      <c r="BK496" s="118">
        <v>1</v>
      </c>
      <c r="BL496" s="3">
        <v>0</v>
      </c>
      <c r="BM496" s="3">
        <v>0</v>
      </c>
      <c r="BN496" s="3">
        <v>1</v>
      </c>
      <c r="BO496" s="3">
        <v>0</v>
      </c>
      <c r="BP496" s="1">
        <v>1</v>
      </c>
      <c r="BQ496" s="66">
        <v>1</v>
      </c>
      <c r="BR496" s="3">
        <v>4.84</v>
      </c>
      <c r="BS496" s="1">
        <v>1</v>
      </c>
      <c r="BT496" s="1">
        <v>2</v>
      </c>
      <c r="BU496" s="1">
        <v>2</v>
      </c>
      <c r="BV496" s="3">
        <v>0.242</v>
      </c>
      <c r="BW496" s="3">
        <v>3.98</v>
      </c>
      <c r="BX496" s="17">
        <v>1</v>
      </c>
      <c r="BY496" s="1">
        <v>2</v>
      </c>
      <c r="BZ496" s="3">
        <v>73.8</v>
      </c>
      <c r="CA496" s="3">
        <v>139</v>
      </c>
      <c r="CB496" s="24">
        <v>2</v>
      </c>
      <c r="CC496" s="3">
        <v>48</v>
      </c>
      <c r="CD496" s="48">
        <f>CC496/50</f>
        <v>0.96</v>
      </c>
      <c r="CE496" s="48">
        <v>1</v>
      </c>
      <c r="CF496" s="129">
        <v>0</v>
      </c>
      <c r="CG496" s="3">
        <v>0</v>
      </c>
      <c r="CH496" s="3">
        <v>0</v>
      </c>
      <c r="CI496" s="3">
        <v>0</v>
      </c>
      <c r="CJ496" s="3">
        <v>0</v>
      </c>
      <c r="CK496" s="3">
        <v>48</v>
      </c>
      <c r="CL496" s="1">
        <f>CK496/50</f>
        <v>0.96</v>
      </c>
      <c r="CM496" s="3">
        <v>13.5</v>
      </c>
      <c r="CN496" s="17">
        <v>1</v>
      </c>
      <c r="CO496" s="3">
        <v>67.6</v>
      </c>
      <c r="CP496" s="1">
        <v>3</v>
      </c>
      <c r="CQ496" s="1">
        <f>CO496/10</f>
        <v>6.76</v>
      </c>
      <c r="CR496" s="3">
        <v>1.18</v>
      </c>
      <c r="CS496" s="1">
        <f>CR496*10</f>
        <v>11.8</v>
      </c>
      <c r="CT496" s="107">
        <v>1</v>
      </c>
      <c r="CU496" s="3">
        <v>39</v>
      </c>
      <c r="CV496" s="107">
        <v>2</v>
      </c>
      <c r="CW496" s="3">
        <v>19.7</v>
      </c>
      <c r="CX496" s="26">
        <f>LOG10(CW496)</f>
        <v>1.29446622616159</v>
      </c>
      <c r="CY496" s="27">
        <f>CX496*0.66</f>
        <v>0.854347709266651</v>
      </c>
      <c r="CZ496" s="26">
        <f>0.085*CU496</f>
        <v>3.315</v>
      </c>
      <c r="DA496" s="28">
        <f>CY496-CZ496</f>
        <v>-2.46065229073335</v>
      </c>
      <c r="DB496" s="22">
        <v>2</v>
      </c>
      <c r="DC496" s="1">
        <v>1</v>
      </c>
      <c r="DD496" s="66">
        <v>2</v>
      </c>
      <c r="DE496" s="29">
        <f>DD496-DB496</f>
        <v>0</v>
      </c>
      <c r="DF496" s="29">
        <v>0</v>
      </c>
      <c r="DG496" s="3">
        <v>30</v>
      </c>
      <c r="DH496" s="1">
        <f>DG496/10</f>
        <v>3</v>
      </c>
      <c r="DI496" s="3">
        <v>31</v>
      </c>
      <c r="DJ496" s="1">
        <f>DI496/10</f>
        <v>3.1</v>
      </c>
      <c r="DK496" s="17">
        <v>2</v>
      </c>
      <c r="DL496" s="3">
        <v>70</v>
      </c>
      <c r="DM496" s="3">
        <v>47</v>
      </c>
      <c r="DN496" s="1">
        <f>DM496/10</f>
        <v>4.7</v>
      </c>
      <c r="DO496" s="3">
        <v>9143</v>
      </c>
      <c r="DP496" s="1">
        <v>2</v>
      </c>
      <c r="DQ496" s="1">
        <f>DO496/1000</f>
        <v>9.143</v>
      </c>
      <c r="DR496" s="3">
        <v>65</v>
      </c>
      <c r="DS496" s="129">
        <v>7.2</v>
      </c>
      <c r="DT496" s="3" t="s">
        <v>260</v>
      </c>
      <c r="DU496" s="3">
        <v>1</v>
      </c>
      <c r="DV496" s="3">
        <v>6</v>
      </c>
      <c r="DW496" s="1">
        <v>1</v>
      </c>
      <c r="DX496" s="95">
        <v>2.61</v>
      </c>
      <c r="DY496" s="3">
        <v>62.7</v>
      </c>
      <c r="DZ496" s="3">
        <v>143</v>
      </c>
      <c r="EA496" s="3">
        <v>52</v>
      </c>
      <c r="EB496" s="3">
        <v>13.6</v>
      </c>
      <c r="EC496" s="3">
        <v>66.7</v>
      </c>
      <c r="ED496" s="3">
        <v>1.19</v>
      </c>
      <c r="EE496" s="3">
        <v>38</v>
      </c>
      <c r="EF496" s="3">
        <v>15.3</v>
      </c>
      <c r="EG496" s="26">
        <f>LOG10(EF496)</f>
        <v>1.1846914308176</v>
      </c>
      <c r="EH496" s="26">
        <f>0.66*EG496</f>
        <v>0.781896344339615</v>
      </c>
      <c r="EI496" s="1">
        <f>0.085*EE496</f>
        <v>3.23</v>
      </c>
      <c r="EJ496" s="28">
        <f>EH496-EI496</f>
        <v>-2.44810365566039</v>
      </c>
      <c r="EK496" s="22">
        <v>2</v>
      </c>
      <c r="EL496" s="1">
        <v>2</v>
      </c>
      <c r="EM496" s="3">
        <v>101</v>
      </c>
      <c r="EN496" s="3">
        <v>159</v>
      </c>
      <c r="EO496" s="3">
        <v>67</v>
      </c>
      <c r="EP496" s="3">
        <v>45</v>
      </c>
      <c r="EQ496" s="3">
        <v>8911</v>
      </c>
      <c r="ER496" s="129">
        <v>55</v>
      </c>
      <c r="ES496" s="118"/>
      <c r="ET496" s="3">
        <v>1</v>
      </c>
      <c r="EU496" s="3">
        <v>2.09</v>
      </c>
      <c r="EV496" s="3">
        <v>59.3</v>
      </c>
      <c r="EW496" s="3">
        <v>142</v>
      </c>
      <c r="EX496" s="3">
        <v>60</v>
      </c>
      <c r="EY496" s="3">
        <v>13.6</v>
      </c>
      <c r="EZ496" s="3">
        <v>66.7</v>
      </c>
      <c r="FA496" s="3">
        <v>1.19</v>
      </c>
      <c r="FB496" s="3">
        <v>40</v>
      </c>
      <c r="FC496" s="3">
        <v>20.2</v>
      </c>
      <c r="FD496" s="3">
        <v>58</v>
      </c>
      <c r="FE496" s="3">
        <v>42</v>
      </c>
      <c r="FF496" s="3">
        <v>77</v>
      </c>
      <c r="FG496" s="3">
        <v>44</v>
      </c>
      <c r="FH496" s="3">
        <v>8593</v>
      </c>
      <c r="FI496" s="3">
        <v>62</v>
      </c>
      <c r="FK496" s="95">
        <v>37.1</v>
      </c>
      <c r="FL496" s="3">
        <v>36.5</v>
      </c>
      <c r="FM496" s="1"/>
      <c r="FN496" s="31">
        <v>0</v>
      </c>
      <c r="FO496" s="32">
        <v>0</v>
      </c>
      <c r="FP496" s="3">
        <v>2</v>
      </c>
      <c r="FQ496" s="1">
        <v>1</v>
      </c>
      <c r="FR496" s="3">
        <v>0</v>
      </c>
      <c r="FS496" s="1">
        <v>0</v>
      </c>
      <c r="FT496" s="1">
        <f>FX496+GB496+GG496+GJ496+HQ496</f>
        <v>0</v>
      </c>
      <c r="FU496" s="66">
        <v>0</v>
      </c>
      <c r="FV496" s="1">
        <f>FW496+FX496+FZ496+GE496+GJ496+HQ496</f>
        <v>0</v>
      </c>
      <c r="FW496" s="1">
        <v>0</v>
      </c>
      <c r="FX496" s="1">
        <v>0</v>
      </c>
      <c r="FY496" s="17">
        <v>0</v>
      </c>
      <c r="FZ496" s="1">
        <v>0</v>
      </c>
      <c r="GA496" s="17"/>
      <c r="GB496" s="1">
        <v>0</v>
      </c>
      <c r="GC496" s="17">
        <v>0</v>
      </c>
      <c r="GD496" s="17">
        <v>0</v>
      </c>
      <c r="GE496" s="1">
        <v>0</v>
      </c>
      <c r="GF496" s="17"/>
      <c r="GG496" s="1">
        <v>0</v>
      </c>
      <c r="GH496" s="17">
        <v>0</v>
      </c>
      <c r="GI496" s="17">
        <v>0</v>
      </c>
      <c r="GJ496" s="1">
        <v>0</v>
      </c>
      <c r="GK496" s="3">
        <v>0</v>
      </c>
      <c r="GL496" s="3">
        <v>0</v>
      </c>
      <c r="GM496" s="32">
        <v>0</v>
      </c>
      <c r="GN496" s="17">
        <v>0</v>
      </c>
      <c r="GO496" s="66">
        <v>0</v>
      </c>
      <c r="GP496" s="1">
        <v>0</v>
      </c>
      <c r="GQ496" s="1">
        <v>0</v>
      </c>
      <c r="GR496" s="66">
        <v>0</v>
      </c>
      <c r="GS496" s="1">
        <v>0</v>
      </c>
      <c r="GT496" s="32">
        <v>0</v>
      </c>
      <c r="GU496" s="32">
        <v>0</v>
      </c>
      <c r="GV496" s="3">
        <v>0</v>
      </c>
      <c r="GW496" s="3">
        <v>0</v>
      </c>
      <c r="GX496" s="157">
        <v>0</v>
      </c>
      <c r="GY496" s="66">
        <v>0</v>
      </c>
      <c r="GZ496" s="17">
        <v>0</v>
      </c>
      <c r="HA496" s="129">
        <v>0</v>
      </c>
      <c r="HB496" s="3">
        <v>0</v>
      </c>
      <c r="HC496" s="3">
        <v>0</v>
      </c>
      <c r="HD496" s="170">
        <v>0</v>
      </c>
      <c r="HE496" s="17">
        <v>0</v>
      </c>
      <c r="HF496" s="17">
        <v>0</v>
      </c>
      <c r="HG496" s="17">
        <v>0</v>
      </c>
      <c r="HH496" s="17">
        <v>0</v>
      </c>
      <c r="HI496" s="17">
        <v>0</v>
      </c>
      <c r="HL496" s="3">
        <v>0</v>
      </c>
      <c r="HM496" s="3">
        <v>0</v>
      </c>
      <c r="HN496" s="3">
        <v>0</v>
      </c>
      <c r="HO496" s="3">
        <v>0</v>
      </c>
      <c r="HP496" s="3">
        <v>0</v>
      </c>
      <c r="HQ496" s="3">
        <v>0</v>
      </c>
      <c r="HR496" s="32">
        <v>0</v>
      </c>
      <c r="HS496" s="1">
        <v>0</v>
      </c>
      <c r="HT496" s="32">
        <v>0</v>
      </c>
      <c r="HU496" s="32">
        <v>0</v>
      </c>
      <c r="HV496" s="1"/>
      <c r="HW496" s="32">
        <v>0</v>
      </c>
      <c r="HX496" s="32">
        <v>0</v>
      </c>
      <c r="HY496" s="1">
        <f>GJ496+GN496+GT496+GU496+HE496+HG496+HQ496+HR496+HT496+HU496+HW496+HX496</f>
        <v>0</v>
      </c>
      <c r="HZ496" s="1">
        <v>0</v>
      </c>
      <c r="IA496" s="1">
        <f>FS496+GN496+GT496+GU496+HE496+HG496+HR496+HT496+HU496+HW496+HX496</f>
        <v>0</v>
      </c>
      <c r="IB496" s="1">
        <v>0</v>
      </c>
      <c r="IC496" s="3">
        <v>0</v>
      </c>
      <c r="ID496" s="118">
        <v>0</v>
      </c>
      <c r="IE496" s="118"/>
      <c r="IF496" s="118"/>
      <c r="IG496" s="115">
        <v>1</v>
      </c>
      <c r="IH496" s="118" t="s">
        <v>242</v>
      </c>
      <c r="II496" s="179">
        <v>0</v>
      </c>
      <c r="IJ496" s="3" t="s">
        <v>1857</v>
      </c>
      <c r="IK496" s="3" t="s">
        <v>1489</v>
      </c>
      <c r="IL496" s="3" t="s">
        <v>242</v>
      </c>
      <c r="JE496" s="118"/>
      <c r="JN496" s="118"/>
    </row>
    <row r="497" hidden="1" spans="1:243">
      <c r="A497" s="46"/>
      <c r="B497" s="233" t="s">
        <v>1858</v>
      </c>
      <c r="C497" s="233" t="s">
        <v>1859</v>
      </c>
      <c r="J497" s="1"/>
      <c r="K497" s="1"/>
      <c r="L497" s="1"/>
      <c r="R497" s="19"/>
      <c r="AI497" s="16"/>
      <c r="AK497" s="1">
        <v>1.8</v>
      </c>
      <c r="AL497" s="1"/>
      <c r="BA497" s="22"/>
      <c r="CL497" s="22"/>
      <c r="CS497" s="22"/>
      <c r="CX497" s="1"/>
      <c r="CY497" s="1"/>
      <c r="CZ497" s="1"/>
      <c r="DA497" s="1"/>
      <c r="DB497" s="1"/>
      <c r="DD497" s="1"/>
      <c r="DE497" s="1"/>
      <c r="DF497" s="1"/>
      <c r="EG497" s="1"/>
      <c r="EH497" s="1"/>
      <c r="EJ497" s="1"/>
      <c r="EK497" s="1"/>
      <c r="FN497" s="1"/>
      <c r="FO497" s="1"/>
      <c r="GL497" s="1"/>
      <c r="GM497" s="1"/>
      <c r="GQ497" s="1"/>
      <c r="GT497" s="1"/>
      <c r="GU497" s="1"/>
      <c r="GX497" s="1"/>
      <c r="HD497" s="1">
        <v>0</v>
      </c>
      <c r="HR497" s="1"/>
      <c r="HT497" s="1"/>
      <c r="HU497" s="1"/>
      <c r="HW497" s="1"/>
      <c r="HX497" s="1"/>
      <c r="IG497" s="23"/>
      <c r="II497" s="1"/>
    </row>
    <row r="498" hidden="1" spans="1:243">
      <c r="A498" s="46"/>
      <c r="B498" s="233">
        <v>3001221356</v>
      </c>
      <c r="C498" s="233" t="s">
        <v>1860</v>
      </c>
      <c r="J498" s="1"/>
      <c r="K498" s="1"/>
      <c r="L498" s="1"/>
      <c r="R498" s="19"/>
      <c r="AI498" s="16"/>
      <c r="AK498" s="1">
        <v>0.8</v>
      </c>
      <c r="AL498" s="1"/>
      <c r="BA498" s="22"/>
      <c r="CL498" s="22"/>
      <c r="CS498" s="22"/>
      <c r="CX498" s="1"/>
      <c r="CY498" s="1"/>
      <c r="CZ498" s="1"/>
      <c r="DA498" s="1"/>
      <c r="DB498" s="1"/>
      <c r="DD498" s="1"/>
      <c r="DE498" s="1"/>
      <c r="DF498" s="1"/>
      <c r="EG498" s="1"/>
      <c r="EH498" s="1"/>
      <c r="EJ498" s="1"/>
      <c r="EK498" s="1"/>
      <c r="FN498" s="1"/>
      <c r="FO498" s="1"/>
      <c r="GL498" s="1"/>
      <c r="GM498" s="1"/>
      <c r="GQ498" s="1"/>
      <c r="GT498" s="1"/>
      <c r="GU498" s="1"/>
      <c r="GX498" s="1"/>
      <c r="HD498" s="1">
        <v>0</v>
      </c>
      <c r="HR498" s="1"/>
      <c r="HT498" s="1"/>
      <c r="HU498" s="1"/>
      <c r="HW498" s="1"/>
      <c r="HX498" s="1"/>
      <c r="IG498" s="23"/>
      <c r="II498" s="1"/>
    </row>
    <row r="499" hidden="1" spans="1:243">
      <c r="A499" s="46"/>
      <c r="B499" s="233" t="s">
        <v>1861</v>
      </c>
      <c r="C499" s="233" t="s">
        <v>1862</v>
      </c>
      <c r="J499" s="1"/>
      <c r="K499" s="1"/>
      <c r="L499" s="1"/>
      <c r="R499" s="19"/>
      <c r="AI499" s="16"/>
      <c r="AK499" s="1">
        <v>0.7</v>
      </c>
      <c r="AL499" s="1"/>
      <c r="BA499" s="22"/>
      <c r="CL499" s="22"/>
      <c r="CS499" s="22"/>
      <c r="CX499" s="1"/>
      <c r="CY499" s="1"/>
      <c r="CZ499" s="1"/>
      <c r="DA499" s="1"/>
      <c r="DB499" s="1"/>
      <c r="DD499" s="1"/>
      <c r="DE499" s="1"/>
      <c r="DF499" s="1"/>
      <c r="EG499" s="1"/>
      <c r="EH499" s="1"/>
      <c r="EJ499" s="1"/>
      <c r="EK499" s="1"/>
      <c r="FN499" s="1"/>
      <c r="FO499" s="1"/>
      <c r="GL499" s="1"/>
      <c r="GM499" s="1"/>
      <c r="GQ499" s="1"/>
      <c r="GT499" s="1"/>
      <c r="GU499" s="1"/>
      <c r="GX499" s="1"/>
      <c r="HD499" s="1">
        <v>0</v>
      </c>
      <c r="HR499" s="1"/>
      <c r="HT499" s="1"/>
      <c r="HU499" s="1"/>
      <c r="HW499" s="1"/>
      <c r="HX499" s="1"/>
      <c r="IG499" s="23"/>
      <c r="II499" s="1"/>
    </row>
    <row r="500" hidden="1" spans="1:243">
      <c r="A500" s="46"/>
      <c r="B500" s="233">
        <v>100207240</v>
      </c>
      <c r="C500" s="233" t="s">
        <v>1863</v>
      </c>
      <c r="J500" s="1"/>
      <c r="K500" s="1"/>
      <c r="L500" s="1"/>
      <c r="R500" s="19"/>
      <c r="AI500" s="16"/>
      <c r="AK500" s="1">
        <v>1.6</v>
      </c>
      <c r="AL500" s="1"/>
      <c r="BA500" s="22"/>
      <c r="CL500" s="22"/>
      <c r="CS500" s="22"/>
      <c r="CX500" s="1"/>
      <c r="CY500" s="1"/>
      <c r="CZ500" s="1"/>
      <c r="DA500" s="1"/>
      <c r="DB500" s="1"/>
      <c r="DD500" s="1"/>
      <c r="DE500" s="1"/>
      <c r="DF500" s="1"/>
      <c r="EG500" s="1"/>
      <c r="EH500" s="1"/>
      <c r="EJ500" s="1"/>
      <c r="EK500" s="1"/>
      <c r="FN500" s="1"/>
      <c r="FO500" s="1"/>
      <c r="GL500" s="1"/>
      <c r="GM500" s="1"/>
      <c r="GQ500" s="1"/>
      <c r="GT500" s="1"/>
      <c r="GU500" s="1"/>
      <c r="GX500" s="1"/>
      <c r="HD500" s="1">
        <v>0</v>
      </c>
      <c r="HR500" s="1"/>
      <c r="HT500" s="1"/>
      <c r="HU500" s="1"/>
      <c r="HW500" s="1"/>
      <c r="HX500" s="1"/>
      <c r="IG500" s="23"/>
      <c r="II500" s="1"/>
    </row>
    <row r="501" hidden="1" spans="1:243">
      <c r="A501" s="46"/>
      <c r="B501" s="233">
        <v>100116938</v>
      </c>
      <c r="C501" s="233" t="s">
        <v>1864</v>
      </c>
      <c r="J501" s="1"/>
      <c r="K501" s="1"/>
      <c r="L501" s="1"/>
      <c r="R501" s="19"/>
      <c r="AI501" s="16"/>
      <c r="AK501" s="1">
        <v>3.2</v>
      </c>
      <c r="AL501" s="1"/>
      <c r="BA501" s="22"/>
      <c r="CL501" s="22"/>
      <c r="CS501" s="22"/>
      <c r="CX501" s="1"/>
      <c r="CY501" s="1"/>
      <c r="CZ501" s="1"/>
      <c r="DA501" s="1"/>
      <c r="DB501" s="1"/>
      <c r="DD501" s="1"/>
      <c r="DE501" s="1"/>
      <c r="DF501" s="1"/>
      <c r="EG501" s="1"/>
      <c r="EH501" s="1"/>
      <c r="EJ501" s="1"/>
      <c r="EK501" s="1"/>
      <c r="FN501" s="1"/>
      <c r="FO501" s="1"/>
      <c r="GL501" s="1"/>
      <c r="GM501" s="1"/>
      <c r="GQ501" s="1"/>
      <c r="GT501" s="1"/>
      <c r="GU501" s="1"/>
      <c r="GX501" s="1"/>
      <c r="HD501" s="1">
        <v>0</v>
      </c>
      <c r="HR501" s="1"/>
      <c r="HT501" s="1"/>
      <c r="HU501" s="1"/>
      <c r="HW501" s="1"/>
      <c r="HX501" s="1"/>
      <c r="IG501" s="23"/>
      <c r="II501" s="1"/>
    </row>
    <row r="502" ht="75" spans="1:246">
      <c r="A502" s="46"/>
      <c r="B502" s="233" t="s">
        <v>1865</v>
      </c>
      <c r="C502" s="233" t="s">
        <v>1866</v>
      </c>
      <c r="E502" s="49">
        <v>2</v>
      </c>
      <c r="F502" s="49">
        <v>1</v>
      </c>
      <c r="G502" s="1">
        <v>2</v>
      </c>
      <c r="H502" s="1">
        <v>1</v>
      </c>
      <c r="I502" s="15">
        <v>74</v>
      </c>
      <c r="J502" s="47">
        <v>2</v>
      </c>
      <c r="K502" s="68">
        <f>I502/10</f>
        <v>7.4</v>
      </c>
      <c r="L502" s="49">
        <v>5</v>
      </c>
      <c r="M502" s="1" t="s">
        <v>1867</v>
      </c>
      <c r="N502" s="1">
        <v>0</v>
      </c>
      <c r="O502" s="1">
        <v>0</v>
      </c>
      <c r="P502" s="1">
        <v>0</v>
      </c>
      <c r="Q502" s="1">
        <v>2</v>
      </c>
      <c r="R502" s="1">
        <v>1</v>
      </c>
      <c r="S502" s="18">
        <v>477</v>
      </c>
      <c r="T502" s="83">
        <v>480</v>
      </c>
      <c r="U502" s="1">
        <v>1</v>
      </c>
      <c r="V502" s="1">
        <v>1</v>
      </c>
      <c r="W502" s="1">
        <v>1</v>
      </c>
      <c r="X502" s="1">
        <v>1</v>
      </c>
      <c r="Z502" s="88">
        <v>42824</v>
      </c>
      <c r="AA502" s="17">
        <v>41</v>
      </c>
      <c r="AB502" s="17" t="s">
        <v>1868</v>
      </c>
      <c r="AC502" s="1">
        <v>21.1</v>
      </c>
      <c r="AD502" s="17">
        <v>1</v>
      </c>
      <c r="AE502" s="20" t="s">
        <v>1009</v>
      </c>
      <c r="AG502" s="16" t="s">
        <v>235</v>
      </c>
      <c r="AH502" s="16">
        <v>1</v>
      </c>
      <c r="AI502" s="21">
        <v>1</v>
      </c>
      <c r="AJ502" s="16">
        <v>1.3</v>
      </c>
      <c r="AK502" s="17">
        <v>1.3</v>
      </c>
      <c r="AL502" s="22">
        <v>1</v>
      </c>
      <c r="AM502" s="1">
        <v>4</v>
      </c>
      <c r="AN502" s="1">
        <v>3</v>
      </c>
      <c r="AO502" s="1">
        <v>0</v>
      </c>
      <c r="AP502" s="1">
        <v>0</v>
      </c>
      <c r="AQ502" s="17">
        <v>4</v>
      </c>
      <c r="AR502" s="1">
        <v>2</v>
      </c>
      <c r="AS502" s="3">
        <v>2</v>
      </c>
      <c r="AT502" s="17" t="s">
        <v>259</v>
      </c>
      <c r="AU502" s="3">
        <v>2</v>
      </c>
      <c r="AV502" s="17">
        <v>1</v>
      </c>
      <c r="AW502" s="1">
        <v>0</v>
      </c>
      <c r="AX502" s="1">
        <v>1</v>
      </c>
      <c r="AY502" s="1">
        <v>1</v>
      </c>
      <c r="AZ502" s="1">
        <v>1</v>
      </c>
      <c r="BA502" s="1">
        <v>1</v>
      </c>
      <c r="BB502" s="107">
        <v>1</v>
      </c>
      <c r="BC502" s="22">
        <v>0</v>
      </c>
      <c r="BD502" s="22">
        <v>1</v>
      </c>
      <c r="BE502" s="22">
        <v>0</v>
      </c>
      <c r="BF502" s="1">
        <v>0</v>
      </c>
      <c r="BG502" s="1">
        <v>1</v>
      </c>
      <c r="BH502" s="17">
        <v>1</v>
      </c>
      <c r="BI502" s="1">
        <v>0</v>
      </c>
      <c r="BJ502" s="17">
        <v>0</v>
      </c>
      <c r="BK502" s="23">
        <v>4</v>
      </c>
      <c r="BL502" s="1">
        <v>1</v>
      </c>
      <c r="BM502" s="1">
        <v>0</v>
      </c>
      <c r="BN502" s="1">
        <v>0</v>
      </c>
      <c r="BO502" s="1">
        <v>0</v>
      </c>
      <c r="BP502" s="1">
        <v>2</v>
      </c>
      <c r="BQ502" s="1">
        <v>2</v>
      </c>
      <c r="BR502" s="1">
        <v>75.43</v>
      </c>
      <c r="BS502" s="1">
        <v>2</v>
      </c>
      <c r="BT502" s="1">
        <v>2</v>
      </c>
      <c r="BU502" s="1">
        <v>3</v>
      </c>
      <c r="BW502" s="1">
        <v>4.08</v>
      </c>
      <c r="BX502" s="1">
        <v>2</v>
      </c>
      <c r="BY502" s="1">
        <v>2</v>
      </c>
      <c r="BZ502" s="1">
        <v>56.1</v>
      </c>
      <c r="CA502" s="1">
        <v>129</v>
      </c>
      <c r="CB502" s="24">
        <v>2</v>
      </c>
      <c r="CC502" s="24">
        <v>41</v>
      </c>
      <c r="CD502" s="48">
        <f>CC502/50</f>
        <v>0.82</v>
      </c>
      <c r="CE502" s="48">
        <v>1</v>
      </c>
      <c r="CF502" s="25">
        <v>0</v>
      </c>
      <c r="CG502" s="17">
        <v>0</v>
      </c>
      <c r="CH502" s="17">
        <v>0</v>
      </c>
      <c r="CI502" s="17">
        <v>0</v>
      </c>
      <c r="CJ502" s="17">
        <v>0</v>
      </c>
      <c r="CK502" s="17">
        <v>41</v>
      </c>
      <c r="CL502" s="1">
        <f>CK502/50</f>
        <v>0.82</v>
      </c>
      <c r="CM502" s="22">
        <v>11.5</v>
      </c>
      <c r="CN502" s="17">
        <v>1</v>
      </c>
      <c r="CO502" s="1">
        <v>99.2</v>
      </c>
      <c r="CP502" s="1">
        <v>6</v>
      </c>
      <c r="CQ502" s="1">
        <f>CO502/10</f>
        <v>9.92</v>
      </c>
      <c r="CR502" s="1">
        <v>1</v>
      </c>
      <c r="CS502" s="1">
        <f>CR502*10</f>
        <v>10</v>
      </c>
      <c r="CT502" s="107">
        <v>1</v>
      </c>
      <c r="CU502" s="22">
        <v>36</v>
      </c>
      <c r="CV502" s="107">
        <v>2</v>
      </c>
      <c r="CW502" s="22">
        <v>15.4</v>
      </c>
      <c r="CX502" s="26">
        <f>LOG10(CW502)</f>
        <v>1.18752072083646</v>
      </c>
      <c r="CY502" s="27">
        <f>CX502*0.66</f>
        <v>0.783763675752066</v>
      </c>
      <c r="CZ502" s="26">
        <f>0.085*CU502</f>
        <v>3.06</v>
      </c>
      <c r="DA502" s="28">
        <f>CY502-CZ502</f>
        <v>-2.27623632424793</v>
      </c>
      <c r="DB502" s="22">
        <v>2</v>
      </c>
      <c r="DC502" s="1">
        <v>1</v>
      </c>
      <c r="DD502" s="17">
        <v>2</v>
      </c>
      <c r="DE502" s="29">
        <f>DD502-DB502</f>
        <v>0</v>
      </c>
      <c r="DF502" s="29">
        <v>0</v>
      </c>
      <c r="DG502" s="1">
        <v>17</v>
      </c>
      <c r="DH502" s="1">
        <f>DG502/10</f>
        <v>1.7</v>
      </c>
      <c r="DI502" s="1">
        <v>25</v>
      </c>
      <c r="DJ502" s="1">
        <f>DI502/10</f>
        <v>2.5</v>
      </c>
      <c r="DK502" s="17">
        <v>2</v>
      </c>
      <c r="DL502" s="1">
        <v>75</v>
      </c>
      <c r="DM502" s="1">
        <v>27</v>
      </c>
      <c r="DN502" s="1">
        <f>DM502/10</f>
        <v>2.7</v>
      </c>
      <c r="DO502" s="1">
        <v>3944</v>
      </c>
      <c r="DP502" s="1">
        <v>2</v>
      </c>
      <c r="DQ502" s="1">
        <f>DO502/1000</f>
        <v>3.944</v>
      </c>
      <c r="DR502" s="1">
        <v>78</v>
      </c>
      <c r="DS502" s="25">
        <v>4.5</v>
      </c>
      <c r="DT502" s="1" t="s">
        <v>308</v>
      </c>
      <c r="DU502" s="1">
        <v>2</v>
      </c>
      <c r="DV502" s="1">
        <v>7</v>
      </c>
      <c r="DW502" s="1">
        <v>2</v>
      </c>
      <c r="DX502" s="20">
        <v>6.65</v>
      </c>
      <c r="DY502" s="1">
        <v>82.9</v>
      </c>
      <c r="DZ502" s="30">
        <v>133</v>
      </c>
      <c r="EA502" s="1">
        <v>49</v>
      </c>
      <c r="EB502" s="1">
        <v>12.6</v>
      </c>
      <c r="EC502" s="1">
        <v>79</v>
      </c>
      <c r="ED502" s="1">
        <v>1.1</v>
      </c>
      <c r="EE502" s="1">
        <v>37</v>
      </c>
      <c r="EF502" s="1">
        <v>27.7</v>
      </c>
      <c r="EG502" s="26">
        <f>LOG10(EF502)</f>
        <v>1.44247976906445</v>
      </c>
      <c r="EH502" s="26">
        <f>0.66*EG502</f>
        <v>0.952036647582536</v>
      </c>
      <c r="EI502" s="1">
        <f>0.085*EE502</f>
        <v>3.145</v>
      </c>
      <c r="EJ502" s="28">
        <f>EH502-EI502</f>
        <v>-2.19296335241746</v>
      </c>
      <c r="EK502" s="22">
        <v>2</v>
      </c>
      <c r="EL502" s="1">
        <v>2</v>
      </c>
      <c r="EM502" s="1">
        <v>360</v>
      </c>
      <c r="EN502" s="1">
        <v>673</v>
      </c>
      <c r="EO502" s="1">
        <v>99</v>
      </c>
      <c r="EP502" s="1">
        <v>30</v>
      </c>
      <c r="EQ502" s="1">
        <v>3846</v>
      </c>
      <c r="ES502" s="23">
        <v>77.25</v>
      </c>
      <c r="ET502" s="1">
        <v>1</v>
      </c>
      <c r="FB502" s="1">
        <v>32</v>
      </c>
      <c r="FC502" s="1">
        <v>40.4</v>
      </c>
      <c r="FD502" s="1">
        <v>213</v>
      </c>
      <c r="FE502" s="1">
        <v>140</v>
      </c>
      <c r="FF502" s="1">
        <v>143</v>
      </c>
      <c r="FG502" s="1">
        <v>95</v>
      </c>
      <c r="FH502" s="1">
        <v>2929</v>
      </c>
      <c r="FK502" s="20">
        <v>37.6</v>
      </c>
      <c r="FL502" s="1">
        <v>37</v>
      </c>
      <c r="FN502" s="31">
        <v>1</v>
      </c>
      <c r="FO502" s="32">
        <v>0</v>
      </c>
      <c r="FP502" s="1">
        <v>2</v>
      </c>
      <c r="FQ502" s="1">
        <v>1</v>
      </c>
      <c r="FR502" s="1">
        <v>0</v>
      </c>
      <c r="FS502" s="1">
        <v>0</v>
      </c>
      <c r="FT502" s="1">
        <f>FX502+GB502+GG502+GJ502+HQ502</f>
        <v>0</v>
      </c>
      <c r="FU502" s="1">
        <v>0</v>
      </c>
      <c r="FV502" s="1">
        <f>FW502+FX502+FZ502+GE502+GJ502+HQ502</f>
        <v>0</v>
      </c>
      <c r="FW502" s="1">
        <v>0</v>
      </c>
      <c r="FX502" s="1">
        <v>0</v>
      </c>
      <c r="FY502" s="17">
        <v>0</v>
      </c>
      <c r="FZ502" s="1">
        <v>0</v>
      </c>
      <c r="GB502" s="1">
        <v>0</v>
      </c>
      <c r="GC502" s="1">
        <v>0</v>
      </c>
      <c r="GD502" s="17">
        <v>0</v>
      </c>
      <c r="GE502" s="1">
        <v>0</v>
      </c>
      <c r="GG502" s="1">
        <v>0</v>
      </c>
      <c r="GH502" s="1">
        <v>0</v>
      </c>
      <c r="GI502" s="17">
        <v>0</v>
      </c>
      <c r="GJ502" s="1">
        <v>0</v>
      </c>
      <c r="GK502" s="1">
        <v>0</v>
      </c>
      <c r="GL502" s="1">
        <v>0</v>
      </c>
      <c r="GM502" s="32">
        <v>0</v>
      </c>
      <c r="GN502" s="17">
        <v>0</v>
      </c>
      <c r="GO502" s="17">
        <v>0</v>
      </c>
      <c r="GP502" s="1">
        <v>0</v>
      </c>
      <c r="GQ502" s="1">
        <v>0</v>
      </c>
      <c r="GR502" s="1">
        <v>0</v>
      </c>
      <c r="GS502" s="1">
        <v>0</v>
      </c>
      <c r="GT502" s="32">
        <v>0</v>
      </c>
      <c r="GU502" s="32">
        <v>0</v>
      </c>
      <c r="GV502" s="1">
        <v>0</v>
      </c>
      <c r="GW502" s="1">
        <v>0</v>
      </c>
      <c r="GX502" s="157">
        <v>0</v>
      </c>
      <c r="GY502" s="17">
        <v>0</v>
      </c>
      <c r="GZ502" s="17">
        <v>0</v>
      </c>
      <c r="HA502" s="25">
        <v>0</v>
      </c>
      <c r="HB502" s="1">
        <v>0</v>
      </c>
      <c r="HC502" s="15">
        <v>0</v>
      </c>
      <c r="HD502" s="170">
        <v>0</v>
      </c>
      <c r="HE502" s="17">
        <v>0</v>
      </c>
      <c r="HF502" s="17">
        <v>0</v>
      </c>
      <c r="HG502" s="17">
        <v>0</v>
      </c>
      <c r="HH502" s="17">
        <v>0</v>
      </c>
      <c r="HI502" s="17">
        <v>0</v>
      </c>
      <c r="HL502" s="1">
        <v>0</v>
      </c>
      <c r="HM502" s="1">
        <v>0</v>
      </c>
      <c r="HN502" s="1">
        <v>0</v>
      </c>
      <c r="HO502" s="1">
        <v>0</v>
      </c>
      <c r="HP502" s="1">
        <v>0</v>
      </c>
      <c r="HQ502" s="1">
        <v>0</v>
      </c>
      <c r="HR502" s="32">
        <v>0</v>
      </c>
      <c r="HS502" s="1">
        <v>0</v>
      </c>
      <c r="HT502" s="32">
        <v>0</v>
      </c>
      <c r="HU502" s="32">
        <v>0</v>
      </c>
      <c r="HW502" s="32">
        <v>0</v>
      </c>
      <c r="HX502" s="32">
        <v>0</v>
      </c>
      <c r="HY502" s="1">
        <f>GJ502+GN502+GT502+GU502+HE502+HG502+HQ502+HR502+HT502+HU502+HW502+HX502</f>
        <v>0</v>
      </c>
      <c r="HZ502" s="1">
        <v>0</v>
      </c>
      <c r="IA502" s="1">
        <f>FS502+GN502+GT502+GU502+HE502+HG502+HR502+HT502+HU502+HW502+HX502</f>
        <v>0</v>
      </c>
      <c r="IB502" s="1">
        <v>0</v>
      </c>
      <c r="IC502" s="1">
        <v>0</v>
      </c>
      <c r="ID502" s="23" t="s">
        <v>1869</v>
      </c>
      <c r="IG502" s="36">
        <v>4</v>
      </c>
      <c r="IH502" s="37" t="s">
        <v>242</v>
      </c>
      <c r="II502" s="179">
        <v>0</v>
      </c>
      <c r="IJ502" s="1" t="s">
        <v>1870</v>
      </c>
      <c r="IK502" s="1" t="s">
        <v>418</v>
      </c>
      <c r="IL502" s="38" t="s">
        <v>242</v>
      </c>
    </row>
    <row r="503" s="3" customFormat="1" ht="45" spans="1:274">
      <c r="A503" s="67"/>
      <c r="B503" s="246"/>
      <c r="C503" s="246"/>
      <c r="E503" s="54">
        <v>2</v>
      </c>
      <c r="F503" s="49">
        <v>1</v>
      </c>
      <c r="G503" s="66">
        <v>2</v>
      </c>
      <c r="H503" s="3">
        <v>1</v>
      </c>
      <c r="I503" s="3">
        <v>77</v>
      </c>
      <c r="J503" s="47">
        <v>2</v>
      </c>
      <c r="K503" s="68">
        <f>I503/10</f>
        <v>7.7</v>
      </c>
      <c r="L503" s="49">
        <v>5</v>
      </c>
      <c r="N503" s="3">
        <v>0</v>
      </c>
      <c r="O503" s="3">
        <v>0</v>
      </c>
      <c r="P503" s="3">
        <v>0</v>
      </c>
      <c r="Q503" s="3">
        <v>2</v>
      </c>
      <c r="R503" s="1">
        <v>1</v>
      </c>
      <c r="S503" s="18">
        <v>478</v>
      </c>
      <c r="T503" s="83">
        <v>481</v>
      </c>
      <c r="U503" s="3">
        <v>2</v>
      </c>
      <c r="V503" s="3">
        <v>2</v>
      </c>
      <c r="W503" s="1">
        <v>2</v>
      </c>
      <c r="X503" s="1">
        <v>1</v>
      </c>
      <c r="Z503" s="92">
        <v>43669</v>
      </c>
      <c r="AA503" s="66">
        <v>47</v>
      </c>
      <c r="AB503" s="66" t="s">
        <v>1871</v>
      </c>
      <c r="AC503" s="3">
        <v>18.42</v>
      </c>
      <c r="AD503" s="17">
        <v>1</v>
      </c>
      <c r="AE503" s="95" t="s">
        <v>333</v>
      </c>
      <c r="AF503" s="94"/>
      <c r="AG503" s="94" t="s">
        <v>235</v>
      </c>
      <c r="AH503" s="94">
        <v>1</v>
      </c>
      <c r="AI503" s="21">
        <v>1</v>
      </c>
      <c r="AJ503" s="94">
        <v>2.2</v>
      </c>
      <c r="AK503" s="66">
        <v>2.2</v>
      </c>
      <c r="AL503" s="107">
        <v>2</v>
      </c>
      <c r="AM503" s="3">
        <v>1</v>
      </c>
      <c r="AN503" s="3">
        <v>1</v>
      </c>
      <c r="AO503" s="3">
        <v>0</v>
      </c>
      <c r="AP503" s="3">
        <v>0</v>
      </c>
      <c r="AQ503" s="66">
        <v>1</v>
      </c>
      <c r="AR503" s="1">
        <v>1</v>
      </c>
      <c r="AS503" s="66">
        <v>1</v>
      </c>
      <c r="AT503" s="66" t="s">
        <v>246</v>
      </c>
      <c r="AU503" s="17">
        <v>1</v>
      </c>
      <c r="AV503" s="17">
        <v>1</v>
      </c>
      <c r="AW503" s="3">
        <v>0</v>
      </c>
      <c r="AX503" s="3">
        <v>1</v>
      </c>
      <c r="AY503" s="3">
        <v>1</v>
      </c>
      <c r="AZ503" s="3">
        <v>1</v>
      </c>
      <c r="BA503" s="1">
        <v>1</v>
      </c>
      <c r="BB503" s="66">
        <v>1</v>
      </c>
      <c r="BC503" s="22">
        <v>0</v>
      </c>
      <c r="BD503" s="3">
        <v>1</v>
      </c>
      <c r="BE503" s="3">
        <v>0</v>
      </c>
      <c r="BF503" s="3">
        <v>1</v>
      </c>
      <c r="BG503" s="3">
        <v>1</v>
      </c>
      <c r="BH503" s="17">
        <v>1</v>
      </c>
      <c r="BI503" s="3">
        <v>0</v>
      </c>
      <c r="BJ503" s="66">
        <v>0</v>
      </c>
      <c r="BK503" s="118">
        <v>1</v>
      </c>
      <c r="BL503" s="3">
        <v>1</v>
      </c>
      <c r="BM503" s="3">
        <v>0</v>
      </c>
      <c r="BN503" s="3">
        <v>0</v>
      </c>
      <c r="BO503" s="3">
        <v>0</v>
      </c>
      <c r="BP503" s="1">
        <v>2</v>
      </c>
      <c r="BQ503" s="66">
        <v>2</v>
      </c>
      <c r="BR503" s="3">
        <v>5.17</v>
      </c>
      <c r="BS503" s="1">
        <v>1</v>
      </c>
      <c r="BT503" s="1">
        <v>2</v>
      </c>
      <c r="BU503" s="1">
        <v>2</v>
      </c>
      <c r="BW503" s="3">
        <v>2.73</v>
      </c>
      <c r="BX503" s="17">
        <v>1</v>
      </c>
      <c r="BY503" s="1">
        <v>1</v>
      </c>
      <c r="BZ503" s="3">
        <v>60</v>
      </c>
      <c r="CA503" s="3">
        <v>109</v>
      </c>
      <c r="CB503" s="24">
        <v>1</v>
      </c>
      <c r="CC503" s="3">
        <v>47</v>
      </c>
      <c r="CD503" s="48">
        <f>CC503/50</f>
        <v>0.94</v>
      </c>
      <c r="CE503" s="48">
        <v>1</v>
      </c>
      <c r="CF503" s="129">
        <v>0</v>
      </c>
      <c r="CG503" s="3">
        <v>0</v>
      </c>
      <c r="CH503" s="3">
        <v>0</v>
      </c>
      <c r="CI503" s="3">
        <v>0</v>
      </c>
      <c r="CJ503" s="3">
        <v>0</v>
      </c>
      <c r="CK503" s="3">
        <v>47</v>
      </c>
      <c r="CL503" s="1">
        <f>CK503/50</f>
        <v>0.94</v>
      </c>
      <c r="CM503" s="3">
        <v>12.7</v>
      </c>
      <c r="CN503" s="17">
        <v>1</v>
      </c>
      <c r="CO503" s="3">
        <v>76</v>
      </c>
      <c r="CP503" s="17">
        <v>4</v>
      </c>
      <c r="CQ503" s="1">
        <f>CO503/10</f>
        <v>7.6</v>
      </c>
      <c r="CR503" s="3">
        <v>1.11</v>
      </c>
      <c r="CS503" s="1">
        <f>CR503*10</f>
        <v>11.1</v>
      </c>
      <c r="CT503" s="107">
        <v>1</v>
      </c>
      <c r="CU503" s="3">
        <v>35</v>
      </c>
      <c r="CV503" s="107">
        <v>2</v>
      </c>
      <c r="CW503" s="3">
        <v>10.1</v>
      </c>
      <c r="CX503" s="26">
        <f>LOG10(CW503)</f>
        <v>1.00432137378264</v>
      </c>
      <c r="CY503" s="27">
        <f>CX503*0.66</f>
        <v>0.662852106696544</v>
      </c>
      <c r="CZ503" s="26">
        <f>0.085*CU503</f>
        <v>2.975</v>
      </c>
      <c r="DA503" s="28">
        <f>CY503-CZ503</f>
        <v>-2.31214789330346</v>
      </c>
      <c r="DB503" s="22">
        <v>2</v>
      </c>
      <c r="DC503" s="1">
        <v>1</v>
      </c>
      <c r="DD503" s="66">
        <v>2</v>
      </c>
      <c r="DE503" s="29">
        <f>DD503-DB503</f>
        <v>0</v>
      </c>
      <c r="DF503" s="29">
        <v>0</v>
      </c>
      <c r="DG503" s="3">
        <v>17</v>
      </c>
      <c r="DH503" s="1">
        <f>DG503/10</f>
        <v>1.7</v>
      </c>
      <c r="DI503" s="3">
        <v>28</v>
      </c>
      <c r="DJ503" s="1">
        <f>DI503/10</f>
        <v>2.8</v>
      </c>
      <c r="DK503" s="17">
        <v>2</v>
      </c>
      <c r="DL503" s="3">
        <v>112</v>
      </c>
      <c r="DM503" s="3">
        <v>48</v>
      </c>
      <c r="DN503" s="1">
        <f>DM503/10</f>
        <v>4.8</v>
      </c>
      <c r="DO503" s="3">
        <v>3598</v>
      </c>
      <c r="DP503" s="1">
        <v>1</v>
      </c>
      <c r="DQ503" s="1">
        <f>DO503/1000</f>
        <v>3.598</v>
      </c>
      <c r="DR503" s="3">
        <v>84</v>
      </c>
      <c r="DS503" s="129">
        <v>4.4</v>
      </c>
      <c r="DT503" s="3" t="s">
        <v>308</v>
      </c>
      <c r="DU503" s="3">
        <v>2</v>
      </c>
      <c r="DV503" s="3">
        <v>7</v>
      </c>
      <c r="DW503" s="1">
        <v>2</v>
      </c>
      <c r="DX503" s="95">
        <v>6.39</v>
      </c>
      <c r="DY503" s="3">
        <v>81.2</v>
      </c>
      <c r="DZ503" s="3">
        <v>125</v>
      </c>
      <c r="EA503" s="3">
        <v>36</v>
      </c>
      <c r="EB503" s="3">
        <v>12.5</v>
      </c>
      <c r="EC503" s="3">
        <v>75.4</v>
      </c>
      <c r="ED503" s="3">
        <v>1.09</v>
      </c>
      <c r="EE503" s="3">
        <v>39</v>
      </c>
      <c r="EF503" s="3">
        <v>23.5</v>
      </c>
      <c r="EG503" s="26">
        <f>LOG10(EF503)</f>
        <v>1.37106786227174</v>
      </c>
      <c r="EH503" s="26">
        <f>0.66*EG503</f>
        <v>0.904904789099346</v>
      </c>
      <c r="EI503" s="1">
        <f>0.085*EE503</f>
        <v>3.315</v>
      </c>
      <c r="EJ503" s="28">
        <f>EH503-EI503</f>
        <v>-2.41009521090065</v>
      </c>
      <c r="EK503" s="22">
        <v>2</v>
      </c>
      <c r="EL503" s="1">
        <v>2</v>
      </c>
      <c r="EM503" s="3">
        <v>348</v>
      </c>
      <c r="EN503" s="3">
        <v>699</v>
      </c>
      <c r="EO503" s="3">
        <v>116</v>
      </c>
      <c r="EP503" s="3">
        <v>38</v>
      </c>
      <c r="EQ503" s="3">
        <v>3659</v>
      </c>
      <c r="ER503" s="129">
        <v>73</v>
      </c>
      <c r="ES503" s="118"/>
      <c r="ET503" s="3">
        <v>1</v>
      </c>
      <c r="EU503" s="3">
        <v>4.27</v>
      </c>
      <c r="EV503" s="3">
        <v>67.4</v>
      </c>
      <c r="EW503" s="3">
        <v>96</v>
      </c>
      <c r="EX503" s="3">
        <v>85</v>
      </c>
      <c r="EY503" s="3">
        <v>13</v>
      </c>
      <c r="EZ503" s="3">
        <v>69.5</v>
      </c>
      <c r="FA503" s="3">
        <v>1.13</v>
      </c>
      <c r="FB503" s="3">
        <v>34</v>
      </c>
      <c r="FC503" s="3">
        <v>21.3</v>
      </c>
      <c r="FD503" s="3">
        <v>42</v>
      </c>
      <c r="FE503" s="3">
        <v>115</v>
      </c>
      <c r="FF503" s="3">
        <v>316</v>
      </c>
      <c r="FG503" s="3">
        <v>166</v>
      </c>
      <c r="FH503" s="3">
        <v>2759</v>
      </c>
      <c r="FI503" s="3">
        <v>96</v>
      </c>
      <c r="FK503" s="95">
        <v>37.4</v>
      </c>
      <c r="FL503" s="3">
        <v>36.8</v>
      </c>
      <c r="FM503" s="1"/>
      <c r="FN503" s="31">
        <v>0</v>
      </c>
      <c r="FO503" s="32">
        <v>0</v>
      </c>
      <c r="FP503" s="3">
        <v>2</v>
      </c>
      <c r="FQ503" s="1">
        <v>1</v>
      </c>
      <c r="FR503" s="3">
        <v>0</v>
      </c>
      <c r="FS503" s="1">
        <v>0</v>
      </c>
      <c r="FT503" s="1">
        <f>FX503+GB503+GG503+GJ503+HQ503</f>
        <v>0</v>
      </c>
      <c r="FU503" s="66">
        <v>0</v>
      </c>
      <c r="FV503" s="1">
        <f>FW503+FX503+FZ503+GE503+GJ503+HQ503</f>
        <v>0</v>
      </c>
      <c r="FW503" s="1">
        <v>0</v>
      </c>
      <c r="FX503" s="1">
        <v>0</v>
      </c>
      <c r="FY503" s="17">
        <v>0</v>
      </c>
      <c r="FZ503" s="1">
        <v>0</v>
      </c>
      <c r="GA503" s="17"/>
      <c r="GB503" s="1">
        <v>0</v>
      </c>
      <c r="GC503" s="17">
        <v>0</v>
      </c>
      <c r="GD503" s="17">
        <v>0</v>
      </c>
      <c r="GE503" s="1">
        <v>0</v>
      </c>
      <c r="GF503" s="17"/>
      <c r="GG503" s="1">
        <v>0</v>
      </c>
      <c r="GH503" s="17">
        <v>1</v>
      </c>
      <c r="GI503" s="17">
        <v>0</v>
      </c>
      <c r="GJ503" s="1">
        <v>0</v>
      </c>
      <c r="GK503" s="3" t="s">
        <v>1872</v>
      </c>
      <c r="GL503" s="3">
        <v>1</v>
      </c>
      <c r="GM503" s="32">
        <v>0</v>
      </c>
      <c r="GN503" s="17">
        <v>0</v>
      </c>
      <c r="GO503" s="66">
        <v>0</v>
      </c>
      <c r="GP503" s="1">
        <v>0</v>
      </c>
      <c r="GQ503" s="1">
        <v>0</v>
      </c>
      <c r="GR503" s="66">
        <v>0</v>
      </c>
      <c r="GS503" s="1">
        <v>0</v>
      </c>
      <c r="GT503" s="32">
        <v>0</v>
      </c>
      <c r="GU503" s="32">
        <v>0</v>
      </c>
      <c r="GV503" s="3">
        <v>0</v>
      </c>
      <c r="GW503" s="3">
        <v>0</v>
      </c>
      <c r="GX503" s="157">
        <v>0</v>
      </c>
      <c r="GY503" s="66">
        <v>0</v>
      </c>
      <c r="GZ503" s="17">
        <v>0</v>
      </c>
      <c r="HA503" s="129">
        <v>0</v>
      </c>
      <c r="HB503" s="3">
        <v>0</v>
      </c>
      <c r="HC503" s="3">
        <v>0</v>
      </c>
      <c r="HD503" s="170">
        <v>0</v>
      </c>
      <c r="HE503" s="17">
        <v>0</v>
      </c>
      <c r="HF503" s="17">
        <v>0</v>
      </c>
      <c r="HG503" s="17">
        <v>0</v>
      </c>
      <c r="HH503" s="17">
        <v>0</v>
      </c>
      <c r="HI503" s="17">
        <v>0</v>
      </c>
      <c r="HL503" s="3">
        <v>0</v>
      </c>
      <c r="HM503" s="3">
        <v>0</v>
      </c>
      <c r="HN503" s="3">
        <v>0</v>
      </c>
      <c r="HO503" s="3">
        <v>0</v>
      </c>
      <c r="HP503" s="3">
        <v>0</v>
      </c>
      <c r="HQ503" s="3">
        <v>0</v>
      </c>
      <c r="HR503" s="32">
        <v>0</v>
      </c>
      <c r="HS503" s="1">
        <v>0</v>
      </c>
      <c r="HT503" s="32">
        <v>0</v>
      </c>
      <c r="HU503" s="32">
        <v>0</v>
      </c>
      <c r="HV503" s="1"/>
      <c r="HW503" s="32">
        <v>0</v>
      </c>
      <c r="HX503" s="32">
        <v>0</v>
      </c>
      <c r="HY503" s="1">
        <f>GJ503+GN503+GT503+GU503+HE503+HG503+HQ503+HR503+HT503+HU503+HW503+HX503</f>
        <v>0</v>
      </c>
      <c r="HZ503" s="1">
        <v>0</v>
      </c>
      <c r="IA503" s="1">
        <f>FS503+GN503+GT503+GU503+HE503+HG503+HR503+HT503+HU503+HW503+HX503</f>
        <v>0</v>
      </c>
      <c r="IB503" s="1">
        <v>0</v>
      </c>
      <c r="IC503" s="3">
        <v>0</v>
      </c>
      <c r="ID503" s="118">
        <v>0</v>
      </c>
      <c r="IE503" s="118"/>
      <c r="IF503" s="118"/>
      <c r="IG503" s="115">
        <v>1</v>
      </c>
      <c r="IH503" s="118" t="s">
        <v>242</v>
      </c>
      <c r="II503" s="179">
        <v>0</v>
      </c>
      <c r="IJ503" s="3" t="s">
        <v>1873</v>
      </c>
      <c r="IK503" s="3" t="s">
        <v>1874</v>
      </c>
      <c r="IL503" s="3" t="s">
        <v>331</v>
      </c>
      <c r="JE503" s="118"/>
      <c r="JN503" s="118"/>
    </row>
    <row r="504" hidden="1" spans="1:243">
      <c r="A504" s="46"/>
      <c r="B504" s="233">
        <v>3001223576</v>
      </c>
      <c r="C504" s="233" t="s">
        <v>1875</v>
      </c>
      <c r="J504" s="1"/>
      <c r="K504" s="1"/>
      <c r="L504" s="1"/>
      <c r="R504" s="19"/>
      <c r="AI504" s="16"/>
      <c r="AK504" s="1">
        <v>2.5</v>
      </c>
      <c r="AL504" s="1"/>
      <c r="BA504" s="22"/>
      <c r="CL504" s="22"/>
      <c r="CS504" s="22"/>
      <c r="CX504" s="1"/>
      <c r="CY504" s="1"/>
      <c r="CZ504" s="1"/>
      <c r="DA504" s="1"/>
      <c r="DB504" s="1"/>
      <c r="DD504" s="1"/>
      <c r="DE504" s="1"/>
      <c r="DF504" s="1"/>
      <c r="EG504" s="1"/>
      <c r="EH504" s="1"/>
      <c r="EJ504" s="1"/>
      <c r="EK504" s="1"/>
      <c r="FN504" s="1"/>
      <c r="FO504" s="1"/>
      <c r="GL504" s="1"/>
      <c r="GM504" s="1"/>
      <c r="GQ504" s="1"/>
      <c r="GT504" s="1"/>
      <c r="GU504" s="1"/>
      <c r="GX504" s="1"/>
      <c r="HD504" s="1">
        <v>0</v>
      </c>
      <c r="HR504" s="1"/>
      <c r="HT504" s="1"/>
      <c r="HU504" s="1"/>
      <c r="HW504" s="1"/>
      <c r="HX504" s="1"/>
      <c r="IG504" s="23"/>
      <c r="II504" s="1"/>
    </row>
    <row r="505" hidden="1" spans="1:243">
      <c r="A505" s="46"/>
      <c r="B505" s="233">
        <v>3000553061</v>
      </c>
      <c r="C505" s="233" t="s">
        <v>1876</v>
      </c>
      <c r="J505" s="1"/>
      <c r="K505" s="1"/>
      <c r="L505" s="1"/>
      <c r="R505" s="19"/>
      <c r="AI505" s="16"/>
      <c r="AK505" s="1">
        <v>1.1</v>
      </c>
      <c r="AL505" s="1"/>
      <c r="BA505" s="22"/>
      <c r="CL505" s="22"/>
      <c r="CS505" s="22"/>
      <c r="CX505" s="1"/>
      <c r="CY505" s="1"/>
      <c r="CZ505" s="1"/>
      <c r="DA505" s="1"/>
      <c r="DB505" s="1"/>
      <c r="DD505" s="1"/>
      <c r="DE505" s="1"/>
      <c r="DF505" s="1"/>
      <c r="EG505" s="1"/>
      <c r="EH505" s="1"/>
      <c r="EJ505" s="1"/>
      <c r="EK505" s="1"/>
      <c r="FN505" s="1"/>
      <c r="FO505" s="1"/>
      <c r="GL505" s="1"/>
      <c r="GM505" s="1"/>
      <c r="GQ505" s="1"/>
      <c r="GT505" s="1"/>
      <c r="GU505" s="1"/>
      <c r="GX505" s="1"/>
      <c r="HD505" s="1">
        <v>0</v>
      </c>
      <c r="HR505" s="1"/>
      <c r="HT505" s="1"/>
      <c r="HU505" s="1"/>
      <c r="HW505" s="1"/>
      <c r="HX505" s="1"/>
      <c r="IG505" s="23"/>
      <c r="II505" s="1"/>
    </row>
    <row r="506" hidden="1" spans="1:243">
      <c r="A506" s="46"/>
      <c r="B506" s="233">
        <v>3001079741</v>
      </c>
      <c r="C506" s="233" t="s">
        <v>1877</v>
      </c>
      <c r="J506" s="1"/>
      <c r="K506" s="1"/>
      <c r="L506" s="1"/>
      <c r="R506" s="19"/>
      <c r="AI506" s="16"/>
      <c r="AK506" s="1">
        <v>1.3</v>
      </c>
      <c r="AL506" s="1"/>
      <c r="BA506" s="22"/>
      <c r="CL506" s="22"/>
      <c r="CS506" s="22"/>
      <c r="CX506" s="1"/>
      <c r="CY506" s="1"/>
      <c r="CZ506" s="1"/>
      <c r="DA506" s="1"/>
      <c r="DB506" s="1"/>
      <c r="DD506" s="1"/>
      <c r="DE506" s="1"/>
      <c r="DF506" s="1"/>
      <c r="EG506" s="1"/>
      <c r="EH506" s="1"/>
      <c r="EJ506" s="1"/>
      <c r="EK506" s="1"/>
      <c r="FN506" s="1"/>
      <c r="FO506" s="1"/>
      <c r="GL506" s="1"/>
      <c r="GM506" s="1"/>
      <c r="GQ506" s="1"/>
      <c r="GT506" s="1"/>
      <c r="GU506" s="1"/>
      <c r="GX506" s="1"/>
      <c r="HD506" s="1">
        <v>0</v>
      </c>
      <c r="HR506" s="1"/>
      <c r="HT506" s="1"/>
      <c r="HU506" s="1"/>
      <c r="HW506" s="1"/>
      <c r="HX506" s="1"/>
      <c r="IG506" s="23"/>
      <c r="II506" s="1"/>
    </row>
    <row r="507" hidden="1" spans="1:243">
      <c r="A507" s="46"/>
      <c r="B507" s="247">
        <v>100198897</v>
      </c>
      <c r="C507" s="248" t="s">
        <v>1878</v>
      </c>
      <c r="J507" s="1"/>
      <c r="K507" s="1"/>
      <c r="L507" s="1"/>
      <c r="R507" s="19"/>
      <c r="AI507" s="16"/>
      <c r="AK507" s="1">
        <v>2.6</v>
      </c>
      <c r="AL507" s="1"/>
      <c r="BA507" s="22"/>
      <c r="CL507" s="22"/>
      <c r="CS507" s="22"/>
      <c r="CX507" s="1"/>
      <c r="CY507" s="1"/>
      <c r="CZ507" s="1"/>
      <c r="DA507" s="1"/>
      <c r="DB507" s="1"/>
      <c r="DD507" s="1"/>
      <c r="DE507" s="1"/>
      <c r="DF507" s="1"/>
      <c r="EG507" s="1"/>
      <c r="EH507" s="1"/>
      <c r="EJ507" s="1"/>
      <c r="EK507" s="1"/>
      <c r="FN507" s="1"/>
      <c r="FO507" s="1"/>
      <c r="GL507" s="1"/>
      <c r="GM507" s="1"/>
      <c r="GQ507" s="1"/>
      <c r="GT507" s="1"/>
      <c r="GU507" s="1"/>
      <c r="GX507" s="1"/>
      <c r="HD507" s="1">
        <v>0</v>
      </c>
      <c r="HR507" s="1"/>
      <c r="HT507" s="1"/>
      <c r="HU507" s="1"/>
      <c r="HW507" s="1"/>
      <c r="HX507" s="1"/>
      <c r="IG507" s="23"/>
      <c r="II507" s="1"/>
    </row>
    <row r="508" hidden="1" spans="2:243">
      <c r="B508" s="248">
        <v>3001173504</v>
      </c>
      <c r="C508" s="248" t="s">
        <v>1879</v>
      </c>
      <c r="J508" s="1"/>
      <c r="K508" s="1"/>
      <c r="L508" s="1"/>
      <c r="R508" s="19"/>
      <c r="AI508" s="16"/>
      <c r="AK508" s="1">
        <v>1.2</v>
      </c>
      <c r="AL508" s="1"/>
      <c r="BA508" s="22"/>
      <c r="CL508" s="22"/>
      <c r="CS508" s="22"/>
      <c r="CX508" s="1"/>
      <c r="CY508" s="1"/>
      <c r="CZ508" s="1"/>
      <c r="DA508" s="1"/>
      <c r="DB508" s="1"/>
      <c r="DD508" s="1"/>
      <c r="DE508" s="1"/>
      <c r="DF508" s="1"/>
      <c r="EG508" s="1"/>
      <c r="EH508" s="1"/>
      <c r="EJ508" s="1"/>
      <c r="EK508" s="1"/>
      <c r="FN508" s="1"/>
      <c r="FO508" s="1"/>
      <c r="GL508" s="1"/>
      <c r="GM508" s="1"/>
      <c r="GQ508" s="1"/>
      <c r="GT508" s="1"/>
      <c r="GU508" s="1"/>
      <c r="GX508" s="1"/>
      <c r="HD508" s="1">
        <v>0</v>
      </c>
      <c r="HR508" s="1"/>
      <c r="HT508" s="1"/>
      <c r="HU508" s="1"/>
      <c r="HW508" s="1"/>
      <c r="HX508" s="1"/>
      <c r="IG508" s="23"/>
      <c r="II508" s="1"/>
    </row>
    <row r="509" hidden="1" spans="2:243">
      <c r="B509" s="248">
        <v>3000858774</v>
      </c>
      <c r="C509" s="248" t="s">
        <v>1880</v>
      </c>
      <c r="J509" s="1"/>
      <c r="K509" s="1"/>
      <c r="L509" s="1"/>
      <c r="R509" s="19"/>
      <c r="AI509" s="16"/>
      <c r="AK509" s="1">
        <v>2.4</v>
      </c>
      <c r="AL509" s="1"/>
      <c r="BA509" s="22"/>
      <c r="CL509" s="22"/>
      <c r="CS509" s="22"/>
      <c r="CX509" s="1"/>
      <c r="CY509" s="1"/>
      <c r="CZ509" s="1"/>
      <c r="DA509" s="1"/>
      <c r="DB509" s="1"/>
      <c r="DD509" s="1"/>
      <c r="DE509" s="1"/>
      <c r="DF509" s="1"/>
      <c r="EG509" s="1"/>
      <c r="EH509" s="1"/>
      <c r="EJ509" s="1"/>
      <c r="EK509" s="1"/>
      <c r="FN509" s="1"/>
      <c r="FO509" s="1"/>
      <c r="GL509" s="1"/>
      <c r="GM509" s="1"/>
      <c r="GQ509" s="1"/>
      <c r="GT509" s="1"/>
      <c r="GU509" s="1"/>
      <c r="GX509" s="1"/>
      <c r="HD509" s="1">
        <v>0</v>
      </c>
      <c r="HR509" s="1"/>
      <c r="HT509" s="1"/>
      <c r="HU509" s="1"/>
      <c r="HW509" s="1"/>
      <c r="HX509" s="1"/>
      <c r="IG509" s="23"/>
      <c r="II509" s="1"/>
    </row>
    <row r="510" hidden="1" spans="2:243">
      <c r="B510" s="248">
        <v>3001229368</v>
      </c>
      <c r="C510" s="248" t="s">
        <v>1881</v>
      </c>
      <c r="J510" s="1"/>
      <c r="K510" s="1"/>
      <c r="L510" s="1"/>
      <c r="R510" s="19"/>
      <c r="AI510" s="16"/>
      <c r="AK510" s="1">
        <v>1.3</v>
      </c>
      <c r="AL510" s="1"/>
      <c r="BA510" s="22"/>
      <c r="CL510" s="22"/>
      <c r="CS510" s="22"/>
      <c r="CX510" s="1"/>
      <c r="CY510" s="1"/>
      <c r="CZ510" s="1"/>
      <c r="DA510" s="1"/>
      <c r="DB510" s="1"/>
      <c r="DD510" s="1"/>
      <c r="DE510" s="1"/>
      <c r="DF510" s="1"/>
      <c r="EG510" s="1"/>
      <c r="EH510" s="1"/>
      <c r="EJ510" s="1"/>
      <c r="EK510" s="1"/>
      <c r="FN510" s="1"/>
      <c r="FO510" s="1"/>
      <c r="GL510" s="1"/>
      <c r="GM510" s="1"/>
      <c r="GQ510" s="1"/>
      <c r="GT510" s="1"/>
      <c r="GU510" s="1"/>
      <c r="GX510" s="1"/>
      <c r="HD510" s="1">
        <v>0</v>
      </c>
      <c r="HR510" s="1"/>
      <c r="HT510" s="1"/>
      <c r="HU510" s="1"/>
      <c r="HW510" s="1"/>
      <c r="HX510" s="1"/>
      <c r="IG510" s="23"/>
      <c r="II510" s="1"/>
    </row>
    <row r="511" hidden="1" spans="2:243">
      <c r="B511" s="248">
        <v>3001229521</v>
      </c>
      <c r="C511" s="248" t="s">
        <v>1882</v>
      </c>
      <c r="J511" s="1"/>
      <c r="K511" s="1"/>
      <c r="L511" s="1"/>
      <c r="R511" s="19"/>
      <c r="AI511" s="16"/>
      <c r="AK511" s="1">
        <v>5.9</v>
      </c>
      <c r="AL511" s="1"/>
      <c r="BA511" s="22"/>
      <c r="CL511" s="22"/>
      <c r="CS511" s="22"/>
      <c r="CX511" s="1"/>
      <c r="CY511" s="1"/>
      <c r="CZ511" s="1"/>
      <c r="DA511" s="1"/>
      <c r="DB511" s="1"/>
      <c r="DD511" s="1"/>
      <c r="DE511" s="1"/>
      <c r="DF511" s="1"/>
      <c r="EG511" s="1"/>
      <c r="EH511" s="1"/>
      <c r="EJ511" s="1"/>
      <c r="EK511" s="1"/>
      <c r="FN511" s="1"/>
      <c r="FO511" s="1"/>
      <c r="GL511" s="1"/>
      <c r="GM511" s="1"/>
      <c r="GQ511" s="1"/>
      <c r="GT511" s="1"/>
      <c r="GU511" s="1"/>
      <c r="GX511" s="1"/>
      <c r="HD511" s="1">
        <v>1</v>
      </c>
      <c r="HR511" s="1"/>
      <c r="HT511" s="1"/>
      <c r="HU511" s="1"/>
      <c r="HW511" s="1"/>
      <c r="HX511" s="1"/>
      <c r="IG511" s="23"/>
      <c r="II511" s="1"/>
    </row>
    <row r="512" hidden="1" spans="2:243">
      <c r="B512" s="248">
        <v>3000720135</v>
      </c>
      <c r="C512" s="248" t="s">
        <v>1883</v>
      </c>
      <c r="J512" s="1"/>
      <c r="K512" s="1"/>
      <c r="L512" s="1"/>
      <c r="R512" s="19"/>
      <c r="AI512" s="16"/>
      <c r="AK512" s="1">
        <v>2.5</v>
      </c>
      <c r="AL512" s="1"/>
      <c r="BA512" s="22"/>
      <c r="CL512" s="22"/>
      <c r="CS512" s="22"/>
      <c r="CX512" s="1"/>
      <c r="CY512" s="1"/>
      <c r="CZ512" s="1"/>
      <c r="DA512" s="1"/>
      <c r="DB512" s="1"/>
      <c r="DD512" s="1"/>
      <c r="DE512" s="1"/>
      <c r="DF512" s="1"/>
      <c r="EG512" s="1"/>
      <c r="EH512" s="1"/>
      <c r="EJ512" s="1"/>
      <c r="EK512" s="1"/>
      <c r="FN512" s="1"/>
      <c r="FO512" s="1"/>
      <c r="GL512" s="1"/>
      <c r="GM512" s="1"/>
      <c r="GQ512" s="1"/>
      <c r="GT512" s="1"/>
      <c r="GU512" s="1"/>
      <c r="GX512" s="1"/>
      <c r="HD512" s="1">
        <v>1</v>
      </c>
      <c r="HR512" s="1"/>
      <c r="HT512" s="1"/>
      <c r="HU512" s="1"/>
      <c r="HW512" s="1"/>
      <c r="HX512" s="1"/>
      <c r="IG512" s="23"/>
      <c r="II512" s="1"/>
    </row>
    <row r="513" hidden="1" spans="2:243">
      <c r="B513" s="248">
        <v>3000792571</v>
      </c>
      <c r="C513" s="248" t="s">
        <v>1884</v>
      </c>
      <c r="J513" s="1"/>
      <c r="K513" s="1"/>
      <c r="L513" s="1"/>
      <c r="R513" s="19"/>
      <c r="AI513" s="16"/>
      <c r="AK513" s="1">
        <v>1.7</v>
      </c>
      <c r="AL513" s="1"/>
      <c r="BA513" s="22"/>
      <c r="CL513" s="22"/>
      <c r="CS513" s="22"/>
      <c r="CX513" s="1"/>
      <c r="CY513" s="1"/>
      <c r="CZ513" s="1"/>
      <c r="DA513" s="1"/>
      <c r="DB513" s="1"/>
      <c r="DD513" s="1"/>
      <c r="DE513" s="1"/>
      <c r="DF513" s="1"/>
      <c r="EG513" s="1"/>
      <c r="EH513" s="1"/>
      <c r="EJ513" s="1"/>
      <c r="EK513" s="1"/>
      <c r="FN513" s="1"/>
      <c r="FO513" s="1"/>
      <c r="GL513" s="1"/>
      <c r="GM513" s="1"/>
      <c r="GQ513" s="1"/>
      <c r="GT513" s="1"/>
      <c r="GU513" s="1"/>
      <c r="GX513" s="1"/>
      <c r="HD513" s="1">
        <v>0</v>
      </c>
      <c r="HR513" s="1"/>
      <c r="HT513" s="1"/>
      <c r="HU513" s="1"/>
      <c r="HW513" s="1"/>
      <c r="HX513" s="1"/>
      <c r="IG513" s="23"/>
      <c r="II513" s="1"/>
    </row>
    <row r="514" hidden="1" spans="2:243">
      <c r="B514" s="248">
        <v>3001086853</v>
      </c>
      <c r="C514" s="248" t="s">
        <v>1885</v>
      </c>
      <c r="J514" s="1"/>
      <c r="K514" s="1"/>
      <c r="L514" s="1"/>
      <c r="R514" s="19"/>
      <c r="AI514" s="16"/>
      <c r="AK514" s="1">
        <v>6.2</v>
      </c>
      <c r="AL514" s="1"/>
      <c r="BA514" s="22"/>
      <c r="CL514" s="22"/>
      <c r="CS514" s="22"/>
      <c r="CX514" s="1"/>
      <c r="CY514" s="1"/>
      <c r="CZ514" s="1"/>
      <c r="DA514" s="1"/>
      <c r="DB514" s="1"/>
      <c r="DD514" s="1"/>
      <c r="DE514" s="1"/>
      <c r="DF514" s="1"/>
      <c r="EG514" s="1"/>
      <c r="EH514" s="1"/>
      <c r="EJ514" s="1"/>
      <c r="EK514" s="1"/>
      <c r="FN514" s="1"/>
      <c r="FO514" s="1"/>
      <c r="GL514" s="1"/>
      <c r="GM514" s="1"/>
      <c r="GQ514" s="1"/>
      <c r="GT514" s="1"/>
      <c r="GU514" s="1"/>
      <c r="GX514" s="1"/>
      <c r="HD514" s="1">
        <v>0</v>
      </c>
      <c r="HR514" s="1"/>
      <c r="HT514" s="1"/>
      <c r="HU514" s="1"/>
      <c r="HW514" s="1"/>
      <c r="HX514" s="1"/>
      <c r="IG514" s="23"/>
      <c r="II514" s="1"/>
    </row>
    <row r="515" hidden="1" spans="2:243">
      <c r="B515" s="248">
        <v>3001072412</v>
      </c>
      <c r="C515" s="248" t="s">
        <v>1886</v>
      </c>
      <c r="J515" s="1"/>
      <c r="K515" s="1"/>
      <c r="L515" s="1"/>
      <c r="R515" s="19"/>
      <c r="AI515" s="16"/>
      <c r="AK515" s="1">
        <v>1</v>
      </c>
      <c r="AL515" s="1"/>
      <c r="BA515" s="22"/>
      <c r="CL515" s="22"/>
      <c r="CS515" s="22"/>
      <c r="CX515" s="1"/>
      <c r="CY515" s="1"/>
      <c r="CZ515" s="1"/>
      <c r="DA515" s="1"/>
      <c r="DB515" s="1"/>
      <c r="DD515" s="1"/>
      <c r="DE515" s="1"/>
      <c r="DF515" s="1"/>
      <c r="EG515" s="1"/>
      <c r="EH515" s="1"/>
      <c r="EJ515" s="1"/>
      <c r="EK515" s="1"/>
      <c r="FN515" s="1"/>
      <c r="FO515" s="1"/>
      <c r="GL515" s="1"/>
      <c r="GM515" s="1"/>
      <c r="GQ515" s="1"/>
      <c r="GT515" s="1"/>
      <c r="GU515" s="1"/>
      <c r="GX515" s="1"/>
      <c r="HD515" s="1">
        <v>0</v>
      </c>
      <c r="HR515" s="1"/>
      <c r="HT515" s="1"/>
      <c r="HU515" s="1"/>
      <c r="HW515" s="1"/>
      <c r="HX515" s="1"/>
      <c r="IG515" s="23"/>
      <c r="II515" s="1"/>
    </row>
    <row r="516" hidden="1" spans="2:243">
      <c r="B516" s="248">
        <v>3000924537</v>
      </c>
      <c r="C516" s="248" t="s">
        <v>1887</v>
      </c>
      <c r="J516" s="1"/>
      <c r="K516" s="1"/>
      <c r="L516" s="1"/>
      <c r="R516" s="19"/>
      <c r="AI516" s="16"/>
      <c r="AK516" s="1">
        <v>2.1</v>
      </c>
      <c r="AL516" s="1"/>
      <c r="BA516" s="22"/>
      <c r="CL516" s="22"/>
      <c r="CS516" s="22"/>
      <c r="CX516" s="1"/>
      <c r="CY516" s="1"/>
      <c r="CZ516" s="1"/>
      <c r="DA516" s="1"/>
      <c r="DB516" s="1"/>
      <c r="DD516" s="1"/>
      <c r="DE516" s="1"/>
      <c r="DF516" s="1"/>
      <c r="EG516" s="1"/>
      <c r="EH516" s="1"/>
      <c r="EJ516" s="1"/>
      <c r="EK516" s="1"/>
      <c r="FN516" s="1"/>
      <c r="FO516" s="1"/>
      <c r="GL516" s="1"/>
      <c r="GM516" s="1"/>
      <c r="GQ516" s="1"/>
      <c r="GT516" s="1"/>
      <c r="GU516" s="1"/>
      <c r="GX516" s="1"/>
      <c r="HD516" s="1">
        <v>0</v>
      </c>
      <c r="HR516" s="1"/>
      <c r="HT516" s="1"/>
      <c r="HU516" s="1"/>
      <c r="HW516" s="1"/>
      <c r="HX516" s="1"/>
      <c r="IG516" s="23"/>
      <c r="II516" s="1"/>
    </row>
    <row r="517" hidden="1" spans="2:243">
      <c r="B517" s="248">
        <v>3001207814</v>
      </c>
      <c r="C517" s="248" t="s">
        <v>1888</v>
      </c>
      <c r="J517" s="1"/>
      <c r="K517" s="1"/>
      <c r="L517" s="1"/>
      <c r="R517" s="19"/>
      <c r="AI517" s="16"/>
      <c r="AK517" s="1">
        <v>4.2</v>
      </c>
      <c r="AL517" s="1"/>
      <c r="BA517" s="22"/>
      <c r="CL517" s="22"/>
      <c r="CS517" s="22"/>
      <c r="CX517" s="1"/>
      <c r="CY517" s="1"/>
      <c r="CZ517" s="1"/>
      <c r="DA517" s="1"/>
      <c r="DB517" s="1"/>
      <c r="DD517" s="1"/>
      <c r="DE517" s="1"/>
      <c r="DF517" s="1"/>
      <c r="EG517" s="1"/>
      <c r="EH517" s="1"/>
      <c r="EJ517" s="1"/>
      <c r="EK517" s="1"/>
      <c r="FN517" s="1"/>
      <c r="FO517" s="1"/>
      <c r="GL517" s="1"/>
      <c r="GM517" s="1"/>
      <c r="GQ517" s="1"/>
      <c r="GT517" s="1"/>
      <c r="GU517" s="1"/>
      <c r="GX517" s="1"/>
      <c r="HD517" s="1">
        <v>1</v>
      </c>
      <c r="HR517" s="1"/>
      <c r="HT517" s="1"/>
      <c r="HU517" s="1"/>
      <c r="HW517" s="1"/>
      <c r="HX517" s="1"/>
      <c r="IG517" s="23"/>
      <c r="II517" s="1"/>
    </row>
    <row r="518" hidden="1" spans="2:243">
      <c r="B518" s="248">
        <v>3001213444</v>
      </c>
      <c r="C518" s="248" t="s">
        <v>1889</v>
      </c>
      <c r="J518" s="1"/>
      <c r="K518" s="1"/>
      <c r="L518" s="1"/>
      <c r="R518" s="19"/>
      <c r="AI518" s="16"/>
      <c r="AK518" s="1">
        <v>3.9</v>
      </c>
      <c r="AL518" s="1"/>
      <c r="BA518" s="22"/>
      <c r="CL518" s="22"/>
      <c r="CS518" s="22"/>
      <c r="CX518" s="1"/>
      <c r="CY518" s="1"/>
      <c r="CZ518" s="1"/>
      <c r="DA518" s="1"/>
      <c r="DB518" s="1"/>
      <c r="DD518" s="1"/>
      <c r="DE518" s="1"/>
      <c r="DF518" s="1"/>
      <c r="EG518" s="1"/>
      <c r="EH518" s="1"/>
      <c r="EJ518" s="1"/>
      <c r="EK518" s="1"/>
      <c r="FN518" s="1"/>
      <c r="FO518" s="1"/>
      <c r="GL518" s="1"/>
      <c r="GM518" s="1"/>
      <c r="GQ518" s="1"/>
      <c r="GT518" s="1"/>
      <c r="GU518" s="1"/>
      <c r="GX518" s="1"/>
      <c r="HD518" s="1">
        <v>1</v>
      </c>
      <c r="HR518" s="1"/>
      <c r="HT518" s="1"/>
      <c r="HU518" s="1"/>
      <c r="HW518" s="1"/>
      <c r="HX518" s="1"/>
      <c r="IG518" s="23"/>
      <c r="II518" s="1"/>
    </row>
    <row r="519" hidden="1" spans="2:243">
      <c r="B519" s="248">
        <v>3000015830</v>
      </c>
      <c r="C519" s="248" t="s">
        <v>1890</v>
      </c>
      <c r="J519" s="1"/>
      <c r="K519" s="1"/>
      <c r="L519" s="1"/>
      <c r="R519" s="19"/>
      <c r="AI519" s="16"/>
      <c r="AK519" s="1">
        <v>5.5</v>
      </c>
      <c r="AL519" s="1"/>
      <c r="BA519" s="22"/>
      <c r="CL519" s="22"/>
      <c r="CS519" s="22"/>
      <c r="CX519" s="1"/>
      <c r="CY519" s="1"/>
      <c r="CZ519" s="1"/>
      <c r="DA519" s="1"/>
      <c r="DB519" s="1"/>
      <c r="DD519" s="1"/>
      <c r="DE519" s="1"/>
      <c r="DF519" s="1"/>
      <c r="EG519" s="1"/>
      <c r="EH519" s="1"/>
      <c r="EJ519" s="1"/>
      <c r="EK519" s="1"/>
      <c r="FN519" s="1"/>
      <c r="FO519" s="1"/>
      <c r="GL519" s="1"/>
      <c r="GM519" s="1"/>
      <c r="GQ519" s="1"/>
      <c r="GT519" s="1"/>
      <c r="GU519" s="1"/>
      <c r="GX519" s="1"/>
      <c r="HD519" s="1">
        <v>0</v>
      </c>
      <c r="HR519" s="1"/>
      <c r="HT519" s="1"/>
      <c r="HU519" s="1"/>
      <c r="HW519" s="1"/>
      <c r="HX519" s="1"/>
      <c r="IG519" s="23"/>
      <c r="II519" s="1"/>
    </row>
    <row r="520" hidden="1" spans="2:243">
      <c r="B520" s="248">
        <v>3000474204</v>
      </c>
      <c r="C520" s="248" t="s">
        <v>1891</v>
      </c>
      <c r="J520" s="1"/>
      <c r="K520" s="1"/>
      <c r="L520" s="1"/>
      <c r="R520" s="19"/>
      <c r="AI520" s="16"/>
      <c r="AK520" s="1">
        <v>1.1</v>
      </c>
      <c r="AL520" s="1"/>
      <c r="BA520" s="22"/>
      <c r="CL520" s="22"/>
      <c r="CS520" s="22"/>
      <c r="CX520" s="1"/>
      <c r="CY520" s="1"/>
      <c r="CZ520" s="1"/>
      <c r="DA520" s="1"/>
      <c r="DB520" s="1"/>
      <c r="DD520" s="1"/>
      <c r="DE520" s="1"/>
      <c r="DF520" s="1"/>
      <c r="EG520" s="1"/>
      <c r="EH520" s="1"/>
      <c r="EJ520" s="1"/>
      <c r="EK520" s="1"/>
      <c r="FN520" s="1"/>
      <c r="FO520" s="1"/>
      <c r="GL520" s="1"/>
      <c r="GM520" s="1"/>
      <c r="GQ520" s="1"/>
      <c r="GT520" s="1"/>
      <c r="GU520" s="1"/>
      <c r="GX520" s="1"/>
      <c r="HD520" s="1">
        <v>0</v>
      </c>
      <c r="HR520" s="1"/>
      <c r="HT520" s="1"/>
      <c r="HU520" s="1"/>
      <c r="HW520" s="1"/>
      <c r="HX520" s="1"/>
      <c r="IG520" s="23"/>
      <c r="II520" s="1"/>
    </row>
    <row r="521" hidden="1" spans="2:243">
      <c r="B521" s="248">
        <v>3001232770</v>
      </c>
      <c r="C521" s="248" t="s">
        <v>1892</v>
      </c>
      <c r="J521" s="1"/>
      <c r="K521" s="1"/>
      <c r="L521" s="1"/>
      <c r="R521" s="19"/>
      <c r="AI521" s="16"/>
      <c r="AK521" s="1">
        <v>1.7</v>
      </c>
      <c r="AL521" s="1"/>
      <c r="BA521" s="22"/>
      <c r="CL521" s="22"/>
      <c r="CS521" s="22"/>
      <c r="CX521" s="1"/>
      <c r="CY521" s="1"/>
      <c r="CZ521" s="1"/>
      <c r="DA521" s="1"/>
      <c r="DB521" s="1"/>
      <c r="DD521" s="1"/>
      <c r="DE521" s="1"/>
      <c r="DF521" s="1"/>
      <c r="EG521" s="1"/>
      <c r="EH521" s="1"/>
      <c r="EJ521" s="1"/>
      <c r="EK521" s="1"/>
      <c r="FN521" s="1"/>
      <c r="FO521" s="1"/>
      <c r="GL521" s="1"/>
      <c r="GM521" s="1"/>
      <c r="GQ521" s="1"/>
      <c r="GT521" s="1"/>
      <c r="GU521" s="1"/>
      <c r="GX521" s="1"/>
      <c r="HD521" s="1">
        <v>0</v>
      </c>
      <c r="HR521" s="1"/>
      <c r="HT521" s="1"/>
      <c r="HU521" s="1"/>
      <c r="HW521" s="1"/>
      <c r="HX521" s="1"/>
      <c r="IG521" s="23"/>
      <c r="II521" s="1"/>
    </row>
    <row r="522" hidden="1" spans="2:243">
      <c r="B522" s="248">
        <v>3001234258</v>
      </c>
      <c r="C522" s="248" t="s">
        <v>1893</v>
      </c>
      <c r="J522" s="1"/>
      <c r="K522" s="1"/>
      <c r="L522" s="1"/>
      <c r="R522" s="19"/>
      <c r="AI522" s="16"/>
      <c r="AK522" s="1">
        <v>1.4</v>
      </c>
      <c r="AL522" s="1"/>
      <c r="BA522" s="22"/>
      <c r="CL522" s="22"/>
      <c r="CS522" s="22"/>
      <c r="CX522" s="1"/>
      <c r="CY522" s="1"/>
      <c r="CZ522" s="1"/>
      <c r="DA522" s="1"/>
      <c r="DB522" s="1"/>
      <c r="DD522" s="1"/>
      <c r="DE522" s="1"/>
      <c r="DF522" s="1"/>
      <c r="EG522" s="1"/>
      <c r="EH522" s="1"/>
      <c r="EJ522" s="1"/>
      <c r="EK522" s="1"/>
      <c r="FN522" s="1"/>
      <c r="FO522" s="1"/>
      <c r="GL522" s="1"/>
      <c r="GM522" s="1"/>
      <c r="GQ522" s="1"/>
      <c r="GT522" s="1"/>
      <c r="GU522" s="1"/>
      <c r="GX522" s="1"/>
      <c r="HD522" s="1">
        <v>0</v>
      </c>
      <c r="HR522" s="1"/>
      <c r="HT522" s="1"/>
      <c r="HU522" s="1"/>
      <c r="HW522" s="1"/>
      <c r="HX522" s="1"/>
      <c r="IG522" s="23"/>
      <c r="II522" s="1"/>
    </row>
    <row r="523" hidden="1" spans="2:243">
      <c r="B523" s="248">
        <v>3000959914</v>
      </c>
      <c r="C523" s="248" t="s">
        <v>1894</v>
      </c>
      <c r="J523" s="1"/>
      <c r="K523" s="1"/>
      <c r="L523" s="1"/>
      <c r="R523" s="19"/>
      <c r="AI523" s="16"/>
      <c r="AK523" s="1">
        <v>2.1</v>
      </c>
      <c r="AL523" s="1"/>
      <c r="BA523" s="22"/>
      <c r="CL523" s="22"/>
      <c r="CS523" s="22"/>
      <c r="CX523" s="1"/>
      <c r="CY523" s="1"/>
      <c r="CZ523" s="1"/>
      <c r="DA523" s="1"/>
      <c r="DB523" s="1"/>
      <c r="DD523" s="1"/>
      <c r="DE523" s="1"/>
      <c r="DF523" s="1"/>
      <c r="EG523" s="1"/>
      <c r="EH523" s="1"/>
      <c r="EJ523" s="1"/>
      <c r="EK523" s="1"/>
      <c r="FN523" s="1"/>
      <c r="FO523" s="1"/>
      <c r="GL523" s="1"/>
      <c r="GM523" s="1"/>
      <c r="GQ523" s="1"/>
      <c r="GT523" s="1"/>
      <c r="GU523" s="1"/>
      <c r="GX523" s="1"/>
      <c r="HD523" s="1">
        <v>0</v>
      </c>
      <c r="HR523" s="1"/>
      <c r="HT523" s="1"/>
      <c r="HU523" s="1"/>
      <c r="HW523" s="1"/>
      <c r="HX523" s="1"/>
      <c r="IG523" s="23"/>
      <c r="II523" s="1"/>
    </row>
    <row r="524" hidden="1" spans="2:243">
      <c r="B524" s="248">
        <v>3001083260</v>
      </c>
      <c r="C524" s="248" t="s">
        <v>1895</v>
      </c>
      <c r="J524" s="1"/>
      <c r="K524" s="1"/>
      <c r="L524" s="1"/>
      <c r="R524" s="19"/>
      <c r="AI524" s="16"/>
      <c r="AK524" s="1">
        <v>1.8</v>
      </c>
      <c r="AL524" s="1"/>
      <c r="BA524" s="22"/>
      <c r="CL524" s="22"/>
      <c r="CS524" s="22"/>
      <c r="CX524" s="1"/>
      <c r="CY524" s="1"/>
      <c r="CZ524" s="1"/>
      <c r="DA524" s="1"/>
      <c r="DB524" s="1"/>
      <c r="DD524" s="1"/>
      <c r="DE524" s="1"/>
      <c r="DF524" s="1"/>
      <c r="EG524" s="1"/>
      <c r="EH524" s="1"/>
      <c r="EJ524" s="1"/>
      <c r="EK524" s="1"/>
      <c r="FN524" s="1"/>
      <c r="FO524" s="1"/>
      <c r="GL524" s="1"/>
      <c r="GM524" s="1"/>
      <c r="GQ524" s="1"/>
      <c r="GT524" s="1"/>
      <c r="GU524" s="1"/>
      <c r="GX524" s="1"/>
      <c r="HD524" s="1">
        <v>0</v>
      </c>
      <c r="HR524" s="1"/>
      <c r="HT524" s="1"/>
      <c r="HU524" s="1"/>
      <c r="HW524" s="1"/>
      <c r="HX524" s="1"/>
      <c r="IG524" s="23"/>
      <c r="II524" s="1"/>
    </row>
    <row r="525" hidden="1" spans="2:243">
      <c r="B525" s="248">
        <v>3000043328</v>
      </c>
      <c r="C525" s="248" t="s">
        <v>1896</v>
      </c>
      <c r="J525" s="1"/>
      <c r="K525" s="1"/>
      <c r="L525" s="1"/>
      <c r="R525" s="19"/>
      <c r="AI525" s="16"/>
      <c r="AK525" s="1">
        <v>2</v>
      </c>
      <c r="AL525" s="1"/>
      <c r="BA525" s="22"/>
      <c r="CL525" s="22"/>
      <c r="CS525" s="22"/>
      <c r="CX525" s="1"/>
      <c r="CY525" s="1"/>
      <c r="CZ525" s="1"/>
      <c r="DA525" s="1"/>
      <c r="DB525" s="1"/>
      <c r="DD525" s="1"/>
      <c r="DE525" s="1"/>
      <c r="DF525" s="1"/>
      <c r="EG525" s="1"/>
      <c r="EH525" s="1"/>
      <c r="EJ525" s="1"/>
      <c r="EK525" s="1"/>
      <c r="FN525" s="1"/>
      <c r="FO525" s="1"/>
      <c r="GL525" s="1"/>
      <c r="GM525" s="1"/>
      <c r="GQ525" s="1"/>
      <c r="GT525" s="1"/>
      <c r="GU525" s="1"/>
      <c r="GX525" s="1"/>
      <c r="HD525" s="1">
        <v>0</v>
      </c>
      <c r="HR525" s="1"/>
      <c r="HT525" s="1"/>
      <c r="HU525" s="1"/>
      <c r="HW525" s="1"/>
      <c r="HX525" s="1"/>
      <c r="IG525" s="23"/>
      <c r="II525" s="1"/>
    </row>
    <row r="526" hidden="1" spans="2:243">
      <c r="B526" s="248">
        <v>100112882</v>
      </c>
      <c r="C526" s="248" t="s">
        <v>1897</v>
      </c>
      <c r="J526" s="1"/>
      <c r="K526" s="1"/>
      <c r="L526" s="1"/>
      <c r="R526" s="19"/>
      <c r="AI526" s="16"/>
      <c r="AL526" s="1"/>
      <c r="BA526" s="22"/>
      <c r="CL526" s="22"/>
      <c r="CS526" s="22"/>
      <c r="CX526" s="1"/>
      <c r="CY526" s="1"/>
      <c r="CZ526" s="1"/>
      <c r="DA526" s="1"/>
      <c r="DB526" s="1"/>
      <c r="DD526" s="1"/>
      <c r="DE526" s="1"/>
      <c r="DF526" s="1"/>
      <c r="EG526" s="1"/>
      <c r="EH526" s="1"/>
      <c r="EJ526" s="1"/>
      <c r="EK526" s="1"/>
      <c r="FN526" s="1"/>
      <c r="FO526" s="1"/>
      <c r="GL526" s="1"/>
      <c r="GM526" s="1"/>
      <c r="GQ526" s="1"/>
      <c r="GT526" s="1"/>
      <c r="GU526" s="1"/>
      <c r="GX526" s="1"/>
      <c r="HD526" s="1">
        <v>0</v>
      </c>
      <c r="HR526" s="1"/>
      <c r="HT526" s="1"/>
      <c r="HU526" s="1"/>
      <c r="HW526" s="1"/>
      <c r="HX526" s="1"/>
      <c r="IG526" s="23"/>
      <c r="II526" s="1"/>
    </row>
    <row r="527" hidden="1" spans="2:243">
      <c r="B527" s="46">
        <v>100166446</v>
      </c>
      <c r="C527" s="17" t="s">
        <v>1898</v>
      </c>
      <c r="J527" s="1"/>
      <c r="K527" s="1"/>
      <c r="L527" s="1"/>
      <c r="R527" s="19"/>
      <c r="AI527" s="16"/>
      <c r="AK527" s="1">
        <v>2.6</v>
      </c>
      <c r="AL527" s="1"/>
      <c r="BA527" s="22"/>
      <c r="CL527" s="22"/>
      <c r="CS527" s="22"/>
      <c r="CX527" s="1"/>
      <c r="CY527" s="1"/>
      <c r="CZ527" s="1"/>
      <c r="DA527" s="1"/>
      <c r="DB527" s="1"/>
      <c r="DD527" s="1"/>
      <c r="DE527" s="1"/>
      <c r="DF527" s="1"/>
      <c r="EG527" s="1"/>
      <c r="EH527" s="1"/>
      <c r="EJ527" s="1"/>
      <c r="EK527" s="1"/>
      <c r="FN527" s="1"/>
      <c r="FO527" s="1"/>
      <c r="GL527" s="1"/>
      <c r="GM527" s="1"/>
      <c r="GQ527" s="1"/>
      <c r="GT527" s="1"/>
      <c r="GU527" s="1"/>
      <c r="GX527" s="1"/>
      <c r="HD527" s="1">
        <v>0</v>
      </c>
      <c r="HR527" s="1"/>
      <c r="HT527" s="1"/>
      <c r="HU527" s="1"/>
      <c r="HW527" s="1"/>
      <c r="HX527" s="1"/>
      <c r="IG527" s="23"/>
      <c r="II527" s="1"/>
    </row>
    <row r="528" hidden="1" spans="2:243">
      <c r="B528" s="46">
        <v>100156668</v>
      </c>
      <c r="C528" s="17" t="s">
        <v>1899</v>
      </c>
      <c r="J528" s="1"/>
      <c r="K528" s="1"/>
      <c r="L528" s="1"/>
      <c r="R528" s="19"/>
      <c r="AI528" s="16"/>
      <c r="AK528" s="1">
        <v>2</v>
      </c>
      <c r="AL528" s="1"/>
      <c r="BA528" s="22"/>
      <c r="CL528" s="22"/>
      <c r="CS528" s="22"/>
      <c r="CX528" s="1"/>
      <c r="CY528" s="1"/>
      <c r="CZ528" s="1"/>
      <c r="DA528" s="1"/>
      <c r="DB528" s="1"/>
      <c r="DD528" s="1"/>
      <c r="DE528" s="1"/>
      <c r="DF528" s="1"/>
      <c r="EG528" s="1"/>
      <c r="EH528" s="1"/>
      <c r="EJ528" s="1"/>
      <c r="EK528" s="1"/>
      <c r="FN528" s="1"/>
      <c r="FO528" s="1"/>
      <c r="GL528" s="1"/>
      <c r="GM528" s="1"/>
      <c r="GQ528" s="1"/>
      <c r="GT528" s="1"/>
      <c r="GU528" s="1"/>
      <c r="GX528" s="1"/>
      <c r="HD528" s="1">
        <v>0</v>
      </c>
      <c r="HR528" s="1"/>
      <c r="HT528" s="1"/>
      <c r="HU528" s="1"/>
      <c r="HW528" s="1"/>
      <c r="HX528" s="1"/>
      <c r="IG528" s="23"/>
      <c r="II528" s="1"/>
    </row>
    <row r="529" hidden="1" spans="2:243">
      <c r="B529" s="46">
        <v>100121557</v>
      </c>
      <c r="C529" s="17" t="s">
        <v>1900</v>
      </c>
      <c r="J529" s="1"/>
      <c r="K529" s="1"/>
      <c r="L529" s="1"/>
      <c r="R529" s="19"/>
      <c r="AI529" s="16"/>
      <c r="AK529" s="1">
        <v>1</v>
      </c>
      <c r="AL529" s="1"/>
      <c r="BA529" s="22"/>
      <c r="CL529" s="22"/>
      <c r="CS529" s="22"/>
      <c r="CX529" s="1"/>
      <c r="CY529" s="1"/>
      <c r="CZ529" s="1"/>
      <c r="DA529" s="1"/>
      <c r="DB529" s="1"/>
      <c r="DD529" s="1"/>
      <c r="DE529" s="1"/>
      <c r="DF529" s="1"/>
      <c r="EG529" s="1"/>
      <c r="EH529" s="1"/>
      <c r="EJ529" s="1"/>
      <c r="EK529" s="1"/>
      <c r="FN529" s="1"/>
      <c r="FO529" s="1"/>
      <c r="GL529" s="1"/>
      <c r="GM529" s="1"/>
      <c r="GQ529" s="1"/>
      <c r="GT529" s="1"/>
      <c r="GU529" s="1"/>
      <c r="GX529" s="1"/>
      <c r="HD529" s="1">
        <v>0</v>
      </c>
      <c r="HR529" s="1"/>
      <c r="HT529" s="1"/>
      <c r="HU529" s="1"/>
      <c r="HW529" s="1"/>
      <c r="HX529" s="1"/>
      <c r="IG529" s="23"/>
      <c r="II529" s="1"/>
    </row>
    <row r="530" hidden="1" spans="2:243">
      <c r="B530" s="46">
        <v>3000071663</v>
      </c>
      <c r="C530" s="17" t="s">
        <v>1901</v>
      </c>
      <c r="J530" s="1"/>
      <c r="K530" s="1"/>
      <c r="L530" s="1"/>
      <c r="R530" s="19"/>
      <c r="AI530" s="16"/>
      <c r="AK530" s="1">
        <v>3.4</v>
      </c>
      <c r="AL530" s="1"/>
      <c r="BA530" s="22"/>
      <c r="CL530" s="22"/>
      <c r="CS530" s="22"/>
      <c r="CX530" s="1"/>
      <c r="CY530" s="1"/>
      <c r="CZ530" s="1"/>
      <c r="DA530" s="1"/>
      <c r="DB530" s="1"/>
      <c r="DD530" s="1"/>
      <c r="DE530" s="1"/>
      <c r="DF530" s="1"/>
      <c r="EG530" s="1"/>
      <c r="EH530" s="1"/>
      <c r="EJ530" s="1"/>
      <c r="EK530" s="1"/>
      <c r="FN530" s="1"/>
      <c r="FO530" s="1"/>
      <c r="GL530" s="1"/>
      <c r="GM530" s="1"/>
      <c r="GQ530" s="1"/>
      <c r="GT530" s="1"/>
      <c r="GU530" s="1"/>
      <c r="GX530" s="1"/>
      <c r="HD530" s="1">
        <v>0</v>
      </c>
      <c r="HR530" s="1"/>
      <c r="HT530" s="1"/>
      <c r="HU530" s="1"/>
      <c r="HW530" s="1"/>
      <c r="HX530" s="1"/>
      <c r="IG530" s="23"/>
      <c r="II530" s="1"/>
    </row>
    <row r="531" ht="45" hidden="1" spans="2:243">
      <c r="B531" s="257">
        <v>3001200425</v>
      </c>
      <c r="C531" s="258" t="s">
        <v>1902</v>
      </c>
      <c r="D531" s="1" t="s">
        <v>1903</v>
      </c>
      <c r="J531" s="1"/>
      <c r="K531" s="1"/>
      <c r="L531" s="1"/>
      <c r="R531" s="19"/>
      <c r="AI531" s="16"/>
      <c r="AK531" s="1">
        <v>2.3</v>
      </c>
      <c r="AL531" s="1"/>
      <c r="BA531" s="22"/>
      <c r="CL531" s="22"/>
      <c r="CS531" s="22"/>
      <c r="CX531" s="1"/>
      <c r="CY531" s="1"/>
      <c r="CZ531" s="1"/>
      <c r="DA531" s="1"/>
      <c r="DB531" s="1"/>
      <c r="DD531" s="1"/>
      <c r="DE531" s="1"/>
      <c r="DF531" s="1"/>
      <c r="EG531" s="1"/>
      <c r="EH531" s="1"/>
      <c r="EJ531" s="1"/>
      <c r="EK531" s="1"/>
      <c r="FN531" s="1"/>
      <c r="FO531" s="1"/>
      <c r="GL531" s="1"/>
      <c r="GM531" s="1"/>
      <c r="GQ531" s="1"/>
      <c r="GT531" s="1"/>
      <c r="GU531" s="1"/>
      <c r="GX531" s="1"/>
      <c r="HD531" s="1">
        <v>0</v>
      </c>
      <c r="HR531" s="1"/>
      <c r="HT531" s="1"/>
      <c r="HU531" s="1"/>
      <c r="HW531" s="1"/>
      <c r="HX531" s="1"/>
      <c r="IG531" s="23"/>
      <c r="II531" s="1"/>
    </row>
    <row r="532" hidden="1" spans="2:243">
      <c r="B532" s="46">
        <v>100229582</v>
      </c>
      <c r="C532" s="17" t="s">
        <v>1904</v>
      </c>
      <c r="J532" s="1"/>
      <c r="K532" s="1"/>
      <c r="L532" s="1"/>
      <c r="R532" s="19"/>
      <c r="AI532" s="16"/>
      <c r="AK532" s="1">
        <v>1.9</v>
      </c>
      <c r="AL532" s="1"/>
      <c r="BA532" s="22"/>
      <c r="CL532" s="22"/>
      <c r="CS532" s="22"/>
      <c r="CX532" s="1"/>
      <c r="CY532" s="1"/>
      <c r="CZ532" s="1"/>
      <c r="DA532" s="1"/>
      <c r="DB532" s="1"/>
      <c r="DD532" s="1"/>
      <c r="DE532" s="1"/>
      <c r="DF532" s="1"/>
      <c r="EG532" s="1"/>
      <c r="EH532" s="1"/>
      <c r="EJ532" s="1"/>
      <c r="EK532" s="1"/>
      <c r="FN532" s="1"/>
      <c r="FO532" s="1"/>
      <c r="GL532" s="1"/>
      <c r="GM532" s="1"/>
      <c r="GQ532" s="1"/>
      <c r="GT532" s="1"/>
      <c r="GU532" s="1"/>
      <c r="GX532" s="1"/>
      <c r="HD532" s="1">
        <v>0</v>
      </c>
      <c r="HR532" s="1"/>
      <c r="HT532" s="1"/>
      <c r="HU532" s="1"/>
      <c r="HW532" s="1"/>
      <c r="HX532" s="1"/>
      <c r="IG532" s="23"/>
      <c r="II532" s="1"/>
    </row>
    <row r="533" ht="75" spans="2:246">
      <c r="B533" s="235">
        <v>100190467</v>
      </c>
      <c r="C533" s="205" t="s">
        <v>1905</v>
      </c>
      <c r="E533" s="49">
        <v>2</v>
      </c>
      <c r="F533" s="49">
        <v>1</v>
      </c>
      <c r="G533" s="1">
        <v>2</v>
      </c>
      <c r="H533" s="1">
        <v>2</v>
      </c>
      <c r="I533" s="15">
        <v>63</v>
      </c>
      <c r="J533" s="47">
        <v>2</v>
      </c>
      <c r="K533" s="68">
        <f>I533/10</f>
        <v>6.3</v>
      </c>
      <c r="L533" s="49">
        <v>4</v>
      </c>
      <c r="M533" s="1" t="s">
        <v>1906</v>
      </c>
      <c r="N533" s="1">
        <v>0</v>
      </c>
      <c r="O533" s="1">
        <v>0</v>
      </c>
      <c r="P533" s="1">
        <v>0</v>
      </c>
      <c r="Q533" s="1">
        <v>0</v>
      </c>
      <c r="R533" s="1">
        <v>0</v>
      </c>
      <c r="S533" s="18">
        <v>479</v>
      </c>
      <c r="T533" s="83">
        <v>482</v>
      </c>
      <c r="U533" s="1">
        <v>1</v>
      </c>
      <c r="V533" s="1">
        <v>1</v>
      </c>
      <c r="W533" s="1">
        <v>1</v>
      </c>
      <c r="X533" s="1">
        <v>1</v>
      </c>
      <c r="Z533" s="88">
        <v>42651</v>
      </c>
      <c r="AA533" s="17">
        <v>50</v>
      </c>
      <c r="AB533" s="17">
        <v>0</v>
      </c>
      <c r="AC533" s="1">
        <v>25.77</v>
      </c>
      <c r="AD533" s="1">
        <v>2</v>
      </c>
      <c r="AE533" s="20" t="s">
        <v>295</v>
      </c>
      <c r="AG533" s="16" t="s">
        <v>235</v>
      </c>
      <c r="AH533" s="16">
        <v>1</v>
      </c>
      <c r="AI533" s="21">
        <v>1</v>
      </c>
      <c r="AJ533" s="16">
        <v>0.7</v>
      </c>
      <c r="AK533" s="17">
        <v>0.7</v>
      </c>
      <c r="AL533" s="22">
        <v>1</v>
      </c>
      <c r="AM533" s="1">
        <v>1</v>
      </c>
      <c r="AN533" s="1">
        <v>1</v>
      </c>
      <c r="AO533" s="1" t="s">
        <v>1907</v>
      </c>
      <c r="AP533" s="1">
        <v>0</v>
      </c>
      <c r="AQ533" s="17">
        <v>5</v>
      </c>
      <c r="AR533" s="3">
        <v>3</v>
      </c>
      <c r="AS533" s="3">
        <v>2</v>
      </c>
      <c r="AT533" s="17" t="s">
        <v>285</v>
      </c>
      <c r="AU533" s="3">
        <v>3</v>
      </c>
      <c r="AV533" s="3">
        <v>2</v>
      </c>
      <c r="AW533" s="1">
        <v>0</v>
      </c>
      <c r="AX533" s="1">
        <v>1</v>
      </c>
      <c r="AY533" s="1">
        <v>1</v>
      </c>
      <c r="AZ533" s="1">
        <v>1</v>
      </c>
      <c r="BA533" s="1">
        <v>1</v>
      </c>
      <c r="BB533" s="107">
        <v>1</v>
      </c>
      <c r="BC533" s="22">
        <v>0</v>
      </c>
      <c r="BD533" s="22">
        <v>1</v>
      </c>
      <c r="BE533" s="22">
        <v>0</v>
      </c>
      <c r="BF533" s="1">
        <v>1</v>
      </c>
      <c r="BG533" s="1">
        <v>1</v>
      </c>
      <c r="BH533" s="17">
        <v>1</v>
      </c>
      <c r="BI533" s="1">
        <v>0</v>
      </c>
      <c r="BJ533" s="17">
        <v>0</v>
      </c>
      <c r="BK533" s="23">
        <v>1</v>
      </c>
      <c r="BL533" s="1">
        <v>1</v>
      </c>
      <c r="BM533" s="1">
        <v>0</v>
      </c>
      <c r="BN533" s="1">
        <v>0</v>
      </c>
      <c r="BO533" s="1">
        <v>0</v>
      </c>
      <c r="BP533" s="1">
        <v>2</v>
      </c>
      <c r="BQ533" s="1">
        <v>2</v>
      </c>
      <c r="BR533" s="1">
        <v>360.3</v>
      </c>
      <c r="BS533" s="1">
        <v>2</v>
      </c>
      <c r="BT533" s="1">
        <v>3</v>
      </c>
      <c r="BU533" s="1">
        <v>4</v>
      </c>
      <c r="BW533" s="1">
        <v>2</v>
      </c>
      <c r="BX533" s="17">
        <v>1</v>
      </c>
      <c r="BY533" s="1">
        <v>1</v>
      </c>
      <c r="BZ533" s="1">
        <v>51.5</v>
      </c>
      <c r="CA533" s="1">
        <v>102</v>
      </c>
      <c r="CB533" s="24">
        <v>1</v>
      </c>
      <c r="CC533" s="24">
        <v>46</v>
      </c>
      <c r="CD533" s="48">
        <f>CC533/50</f>
        <v>0.92</v>
      </c>
      <c r="CE533" s="48">
        <v>1</v>
      </c>
      <c r="CF533" s="25">
        <v>0</v>
      </c>
      <c r="CG533" s="17">
        <v>0</v>
      </c>
      <c r="CH533" s="17">
        <v>0</v>
      </c>
      <c r="CI533" s="17">
        <v>0</v>
      </c>
      <c r="CJ533" s="17">
        <v>0</v>
      </c>
      <c r="CK533" s="17">
        <v>46</v>
      </c>
      <c r="CL533" s="1">
        <f>CK533/50</f>
        <v>0.92</v>
      </c>
      <c r="CM533" s="22">
        <v>14.9</v>
      </c>
      <c r="CN533" s="17">
        <v>1</v>
      </c>
      <c r="CO533" s="1">
        <v>55.9</v>
      </c>
      <c r="CP533" s="1">
        <v>2</v>
      </c>
      <c r="CQ533" s="1">
        <f>CO533/10</f>
        <v>5.59</v>
      </c>
      <c r="CR533" s="1">
        <v>1.31</v>
      </c>
      <c r="CS533" s="1">
        <f>CR533*10</f>
        <v>13.1</v>
      </c>
      <c r="CT533" s="22">
        <v>2</v>
      </c>
      <c r="CU533" s="22">
        <v>29</v>
      </c>
      <c r="CV533" s="22">
        <v>1</v>
      </c>
      <c r="CW533" s="22">
        <v>22.6</v>
      </c>
      <c r="CX533" s="26">
        <f>LOG10(CW533)</f>
        <v>1.3541084391474</v>
      </c>
      <c r="CY533" s="27">
        <f>CX533*0.66</f>
        <v>0.893711569837285</v>
      </c>
      <c r="CZ533" s="26">
        <f>0.085*CU533</f>
        <v>2.465</v>
      </c>
      <c r="DA533" s="28">
        <f>CY533-CZ533</f>
        <v>-1.57128843016272</v>
      </c>
      <c r="DB533" s="22">
        <v>2</v>
      </c>
      <c r="DC533" s="1">
        <v>1</v>
      </c>
      <c r="DD533" s="17">
        <v>2</v>
      </c>
      <c r="DE533" s="29">
        <f>DD533-DB533</f>
        <v>0</v>
      </c>
      <c r="DF533" s="29">
        <v>0</v>
      </c>
      <c r="DG533" s="1">
        <v>17</v>
      </c>
      <c r="DH533" s="1">
        <f>DG533/10</f>
        <v>1.7</v>
      </c>
      <c r="DI533" s="1">
        <v>35</v>
      </c>
      <c r="DJ533" s="1">
        <f>DI533/10</f>
        <v>3.5</v>
      </c>
      <c r="DK533" s="17">
        <v>2</v>
      </c>
      <c r="DL533" s="1">
        <v>89</v>
      </c>
      <c r="DM533" s="1">
        <v>26</v>
      </c>
      <c r="DN533" s="1">
        <f>DM533/10</f>
        <v>2.6</v>
      </c>
      <c r="DO533" s="1">
        <v>3728</v>
      </c>
      <c r="DP533" s="1">
        <v>1</v>
      </c>
      <c r="DQ533" s="1">
        <f>DO533/1000</f>
        <v>3.728</v>
      </c>
      <c r="DR533" s="1">
        <v>57</v>
      </c>
      <c r="DS533" s="25">
        <v>4.7</v>
      </c>
      <c r="DT533" s="1" t="s">
        <v>584</v>
      </c>
      <c r="DU533" s="1">
        <v>2</v>
      </c>
      <c r="DV533" s="1">
        <v>8</v>
      </c>
      <c r="DW533" s="1">
        <v>2</v>
      </c>
      <c r="DX533" s="20">
        <v>6.01</v>
      </c>
      <c r="DY533" s="1">
        <v>84.2</v>
      </c>
      <c r="DZ533" s="30">
        <v>80</v>
      </c>
      <c r="EA533" s="1">
        <v>62</v>
      </c>
      <c r="EB533" s="1">
        <v>15.1</v>
      </c>
      <c r="EC533" s="1">
        <v>54.8</v>
      </c>
      <c r="ED533" s="1">
        <v>1.32</v>
      </c>
      <c r="EE533" s="1">
        <v>32</v>
      </c>
      <c r="EF533" s="1">
        <v>25.5</v>
      </c>
      <c r="EG533" s="26">
        <f>LOG10(EF533)</f>
        <v>1.40654018043396</v>
      </c>
      <c r="EH533" s="26">
        <f>0.66*EG533</f>
        <v>0.928316519086411</v>
      </c>
      <c r="EI533" s="1">
        <f>0.085*EE533</f>
        <v>2.72</v>
      </c>
      <c r="EJ533" s="28">
        <f>EH533-EI533</f>
        <v>-1.79168348091359</v>
      </c>
      <c r="EK533" s="22">
        <v>2</v>
      </c>
      <c r="EL533" s="1">
        <v>2</v>
      </c>
      <c r="EM533" s="1">
        <v>131</v>
      </c>
      <c r="EN533" s="1">
        <v>334</v>
      </c>
      <c r="EO533" s="1">
        <v>60</v>
      </c>
      <c r="EP533" s="1">
        <v>23</v>
      </c>
      <c r="EQ533" s="1">
        <v>3267</v>
      </c>
      <c r="ER533" s="25">
        <v>70</v>
      </c>
      <c r="ET533" s="1">
        <v>0</v>
      </c>
      <c r="FK533" s="20">
        <v>39</v>
      </c>
      <c r="FL533" s="1">
        <v>36.8</v>
      </c>
      <c r="FM533" s="17"/>
      <c r="FN533" s="31">
        <v>1</v>
      </c>
      <c r="FO533" s="157">
        <v>1</v>
      </c>
      <c r="FP533" s="1">
        <v>0</v>
      </c>
      <c r="FQ533" s="1">
        <v>0</v>
      </c>
      <c r="FR533" s="1">
        <v>0</v>
      </c>
      <c r="FS533" s="1">
        <v>0</v>
      </c>
      <c r="FT533" s="1">
        <f>FX533+GB533+GG533+GJ533+HQ533</f>
        <v>0</v>
      </c>
      <c r="FU533" s="1">
        <v>0</v>
      </c>
      <c r="FV533" s="1">
        <f>FW533+FX533+FZ533+GE533+GJ533+HQ533</f>
        <v>0</v>
      </c>
      <c r="FW533" s="1">
        <v>0</v>
      </c>
      <c r="FX533" s="1">
        <v>0</v>
      </c>
      <c r="FY533" s="17">
        <v>0</v>
      </c>
      <c r="FZ533" s="1">
        <v>0</v>
      </c>
      <c r="GB533" s="1">
        <v>0</v>
      </c>
      <c r="GC533" s="1">
        <v>0</v>
      </c>
      <c r="GD533" s="17">
        <v>0</v>
      </c>
      <c r="GE533" s="1">
        <v>0</v>
      </c>
      <c r="GG533" s="1">
        <v>0</v>
      </c>
      <c r="GH533" s="1">
        <v>0</v>
      </c>
      <c r="GI533" s="17">
        <v>0</v>
      </c>
      <c r="GJ533" s="1">
        <v>0</v>
      </c>
      <c r="GK533" s="1">
        <v>0</v>
      </c>
      <c r="GL533" s="1">
        <v>0</v>
      </c>
      <c r="GM533" s="32">
        <v>0</v>
      </c>
      <c r="GN533" s="17">
        <v>0</v>
      </c>
      <c r="GO533" s="17">
        <v>0</v>
      </c>
      <c r="GP533" s="1">
        <v>0</v>
      </c>
      <c r="GQ533" s="1">
        <v>0</v>
      </c>
      <c r="GR533" s="1">
        <v>0</v>
      </c>
      <c r="GS533" s="1">
        <v>0</v>
      </c>
      <c r="GT533" s="32">
        <v>0</v>
      </c>
      <c r="GU533" s="32">
        <v>0</v>
      </c>
      <c r="GV533" s="1">
        <v>0</v>
      </c>
      <c r="GW533" s="1">
        <v>0</v>
      </c>
      <c r="GX533" s="157">
        <v>0</v>
      </c>
      <c r="GY533" s="17">
        <v>0</v>
      </c>
      <c r="GZ533" s="17">
        <v>0</v>
      </c>
      <c r="HA533" s="25">
        <v>0</v>
      </c>
      <c r="HB533" s="1">
        <v>0</v>
      </c>
      <c r="HC533" s="15">
        <v>0</v>
      </c>
      <c r="HD533" s="170">
        <v>0</v>
      </c>
      <c r="HE533" s="17">
        <v>0</v>
      </c>
      <c r="HF533" s="17">
        <v>0</v>
      </c>
      <c r="HG533" s="17">
        <v>0</v>
      </c>
      <c r="HH533" s="17">
        <v>0</v>
      </c>
      <c r="HI533" s="17">
        <v>0</v>
      </c>
      <c r="HL533" s="1">
        <v>0</v>
      </c>
      <c r="HM533" s="1">
        <v>0</v>
      </c>
      <c r="HN533" s="1">
        <v>0</v>
      </c>
      <c r="HO533" s="1">
        <v>0</v>
      </c>
      <c r="HP533" s="1">
        <v>0</v>
      </c>
      <c r="HQ533" s="1">
        <v>0</v>
      </c>
      <c r="HR533" s="32">
        <v>0</v>
      </c>
      <c r="HS533" s="1">
        <v>0</v>
      </c>
      <c r="HT533" s="32">
        <v>0</v>
      </c>
      <c r="HU533" s="32">
        <v>0</v>
      </c>
      <c r="HW533" s="32">
        <v>0</v>
      </c>
      <c r="HX533" s="32">
        <v>0</v>
      </c>
      <c r="HY533" s="1">
        <f>GJ533+GN533+GT533+GU533+HE533+HG533+HQ533+HR533+HT533+HU533+HW533+HX533</f>
        <v>0</v>
      </c>
      <c r="HZ533" s="1">
        <v>0</v>
      </c>
      <c r="IA533" s="1">
        <f>FS533+GN533+GT533+GU533+HE533+HG533+HR533+HT533+HU533+HW533+HX533</f>
        <v>0</v>
      </c>
      <c r="IB533" s="1">
        <v>0</v>
      </c>
      <c r="IC533" s="1">
        <v>0</v>
      </c>
      <c r="ID533" s="23">
        <v>0</v>
      </c>
      <c r="IG533" s="36">
        <v>1</v>
      </c>
      <c r="IH533" s="37" t="s">
        <v>242</v>
      </c>
      <c r="II533" s="179">
        <v>0</v>
      </c>
      <c r="IJ533" s="1" t="s">
        <v>1908</v>
      </c>
      <c r="IL533" s="38" t="s">
        <v>242</v>
      </c>
    </row>
    <row r="534" s="3" customFormat="1" ht="120" spans="1:274">
      <c r="A534" s="52"/>
      <c r="B534" s="67"/>
      <c r="C534" s="66"/>
      <c r="E534" s="54">
        <v>2</v>
      </c>
      <c r="F534" s="49">
        <v>1</v>
      </c>
      <c r="G534" s="66">
        <v>3</v>
      </c>
      <c r="H534" s="3">
        <v>2</v>
      </c>
      <c r="I534" s="3">
        <v>64</v>
      </c>
      <c r="J534" s="47">
        <v>2</v>
      </c>
      <c r="K534" s="68">
        <f>I534/10</f>
        <v>6.4</v>
      </c>
      <c r="L534" s="49">
        <v>4</v>
      </c>
      <c r="N534" s="3">
        <v>0</v>
      </c>
      <c r="O534" s="3">
        <v>0</v>
      </c>
      <c r="P534" s="3">
        <v>0</v>
      </c>
      <c r="Q534" s="3">
        <v>0</v>
      </c>
      <c r="R534" s="1">
        <v>0</v>
      </c>
      <c r="S534" s="18">
        <v>480</v>
      </c>
      <c r="T534" s="83">
        <v>483</v>
      </c>
      <c r="U534" s="3">
        <v>2</v>
      </c>
      <c r="V534" s="3">
        <v>2</v>
      </c>
      <c r="W534" s="1">
        <v>2</v>
      </c>
      <c r="X534" s="1">
        <v>1</v>
      </c>
      <c r="Z534" s="212">
        <v>42866</v>
      </c>
      <c r="AA534" s="208" t="s">
        <v>1909</v>
      </c>
      <c r="AB534" s="208" t="s">
        <v>1910</v>
      </c>
      <c r="AC534" s="3">
        <v>26.22</v>
      </c>
      <c r="AD534" s="1">
        <v>2</v>
      </c>
      <c r="AE534" s="95" t="s">
        <v>295</v>
      </c>
      <c r="AF534" s="94"/>
      <c r="AG534" s="94" t="s">
        <v>235</v>
      </c>
      <c r="AH534" s="94">
        <v>1</v>
      </c>
      <c r="AI534" s="21">
        <v>1</v>
      </c>
      <c r="AJ534" s="94">
        <v>2.3</v>
      </c>
      <c r="AK534" s="66">
        <v>2.3</v>
      </c>
      <c r="AL534" s="107">
        <v>2</v>
      </c>
      <c r="AM534" s="3">
        <v>4</v>
      </c>
      <c r="AN534" s="1">
        <v>3</v>
      </c>
      <c r="AO534" s="3" t="s">
        <v>1907</v>
      </c>
      <c r="AP534" s="3">
        <v>0</v>
      </c>
      <c r="AQ534" s="66">
        <v>5</v>
      </c>
      <c r="AR534" s="3">
        <v>3</v>
      </c>
      <c r="AS534" s="3">
        <v>2</v>
      </c>
      <c r="AT534" s="66" t="s">
        <v>285</v>
      </c>
      <c r="AU534" s="3">
        <v>3</v>
      </c>
      <c r="AV534" s="3">
        <v>2</v>
      </c>
      <c r="AW534" s="3">
        <v>0</v>
      </c>
      <c r="AX534" s="3">
        <v>1</v>
      </c>
      <c r="AY534" s="3">
        <v>1</v>
      </c>
      <c r="AZ534" s="3">
        <v>1</v>
      </c>
      <c r="BA534" s="1">
        <v>1</v>
      </c>
      <c r="BB534" s="66">
        <v>1</v>
      </c>
      <c r="BC534" s="22">
        <v>0</v>
      </c>
      <c r="BD534" s="3">
        <v>1</v>
      </c>
      <c r="BE534" s="3">
        <v>0</v>
      </c>
      <c r="BF534" s="3">
        <v>1</v>
      </c>
      <c r="BG534" s="3">
        <v>1</v>
      </c>
      <c r="BH534" s="17">
        <v>1</v>
      </c>
      <c r="BI534" s="3">
        <v>0</v>
      </c>
      <c r="BJ534" s="66">
        <v>0</v>
      </c>
      <c r="BK534" s="118">
        <v>4</v>
      </c>
      <c r="BL534" s="3">
        <v>1</v>
      </c>
      <c r="BM534" s="3">
        <v>0</v>
      </c>
      <c r="BN534" s="3">
        <v>0</v>
      </c>
      <c r="BO534" s="3">
        <v>0</v>
      </c>
      <c r="BP534" s="1">
        <v>2</v>
      </c>
      <c r="BQ534" s="66">
        <v>2</v>
      </c>
      <c r="BR534" s="3">
        <v>336.6</v>
      </c>
      <c r="BS534" s="1">
        <v>2</v>
      </c>
      <c r="BT534" s="1">
        <v>3</v>
      </c>
      <c r="BU534" s="1">
        <v>4</v>
      </c>
      <c r="BW534" s="3">
        <v>1.68</v>
      </c>
      <c r="BX534" s="17">
        <v>1</v>
      </c>
      <c r="BY534" s="1">
        <v>1</v>
      </c>
      <c r="BZ534" s="3">
        <v>49.4</v>
      </c>
      <c r="CA534" s="3">
        <v>96</v>
      </c>
      <c r="CB534" s="24">
        <v>1</v>
      </c>
      <c r="CC534" s="3">
        <v>46</v>
      </c>
      <c r="CD534" s="48">
        <f>CC534/50</f>
        <v>0.92</v>
      </c>
      <c r="CE534" s="48">
        <v>1</v>
      </c>
      <c r="CF534" s="129" t="s">
        <v>237</v>
      </c>
      <c r="CG534" s="3">
        <v>0</v>
      </c>
      <c r="CH534" s="3">
        <v>0</v>
      </c>
      <c r="CI534" s="3">
        <v>0</v>
      </c>
      <c r="CJ534" s="3">
        <v>0</v>
      </c>
      <c r="CK534" s="3">
        <v>69</v>
      </c>
      <c r="CL534" s="1">
        <f>CK534/50</f>
        <v>1.38</v>
      </c>
      <c r="CM534" s="3">
        <v>14.3</v>
      </c>
      <c r="CN534" s="17">
        <v>1</v>
      </c>
      <c r="CO534" s="3">
        <v>55.6</v>
      </c>
      <c r="CP534" s="1">
        <v>2</v>
      </c>
      <c r="CQ534" s="1">
        <f>CO534/10</f>
        <v>5.56</v>
      </c>
      <c r="CR534" s="3">
        <v>1.25</v>
      </c>
      <c r="CS534" s="1">
        <f>CR534*10</f>
        <v>12.5</v>
      </c>
      <c r="CT534" s="22">
        <v>2</v>
      </c>
      <c r="CU534" s="3">
        <v>25</v>
      </c>
      <c r="CV534" s="22">
        <v>1</v>
      </c>
      <c r="CW534" s="3">
        <v>21.1</v>
      </c>
      <c r="CX534" s="26">
        <f>LOG10(CW534)</f>
        <v>1.32428245529769</v>
      </c>
      <c r="CY534" s="27">
        <f>CX534*0.66</f>
        <v>0.874026420496477</v>
      </c>
      <c r="CZ534" s="26">
        <f>0.085*CU534</f>
        <v>2.125</v>
      </c>
      <c r="DA534" s="28">
        <f>CY534-CZ534</f>
        <v>-1.25097357950352</v>
      </c>
      <c r="DB534" s="22">
        <v>3</v>
      </c>
      <c r="DC534" s="1">
        <v>2</v>
      </c>
      <c r="DD534" s="66">
        <v>3</v>
      </c>
      <c r="DE534" s="29">
        <f>DD534-DB534</f>
        <v>0</v>
      </c>
      <c r="DF534" s="29">
        <v>0</v>
      </c>
      <c r="DG534" s="3">
        <v>9</v>
      </c>
      <c r="DH534" s="1">
        <f>DG534/10</f>
        <v>0.9</v>
      </c>
      <c r="DI534" s="3">
        <v>33</v>
      </c>
      <c r="DJ534" s="1">
        <f>DI534/10</f>
        <v>3.3</v>
      </c>
      <c r="DK534" s="17">
        <v>2</v>
      </c>
      <c r="DL534" s="3">
        <v>123</v>
      </c>
      <c r="DM534" s="3">
        <v>23</v>
      </c>
      <c r="DN534" s="1">
        <f>DM534/10</f>
        <v>2.3</v>
      </c>
      <c r="DO534" s="3">
        <v>3182</v>
      </c>
      <c r="DP534" s="1">
        <v>1</v>
      </c>
      <c r="DQ534" s="1">
        <f>DO534/1000</f>
        <v>3.182</v>
      </c>
      <c r="DR534" s="3">
        <v>46</v>
      </c>
      <c r="DS534" s="129">
        <v>4.3</v>
      </c>
      <c r="DT534" s="3" t="s">
        <v>625</v>
      </c>
      <c r="DU534" s="3">
        <v>2</v>
      </c>
      <c r="DV534" s="3">
        <v>9</v>
      </c>
      <c r="DW534" s="1">
        <v>2</v>
      </c>
      <c r="DX534" s="95">
        <v>3.06</v>
      </c>
      <c r="DY534" s="3">
        <v>82.9</v>
      </c>
      <c r="DZ534" s="3">
        <v>88</v>
      </c>
      <c r="EA534" s="3">
        <v>47</v>
      </c>
      <c r="EB534" s="3">
        <v>16.6</v>
      </c>
      <c r="EC534" s="3">
        <v>44.9</v>
      </c>
      <c r="ED534" s="3">
        <v>1.46</v>
      </c>
      <c r="EE534" s="3">
        <v>31</v>
      </c>
      <c r="EF534" s="3">
        <v>117</v>
      </c>
      <c r="EG534" s="26">
        <f>LOG10(EF534)</f>
        <v>2.06818586174616</v>
      </c>
      <c r="EH534" s="26">
        <f>0.66*EG534</f>
        <v>1.36500266875247</v>
      </c>
      <c r="EI534" s="1">
        <f>0.085*EE534</f>
        <v>2.635</v>
      </c>
      <c r="EJ534" s="28">
        <f>EH534-EI534</f>
        <v>-1.26999733124753</v>
      </c>
      <c r="EK534" s="22">
        <v>3</v>
      </c>
      <c r="EL534" s="1">
        <v>2</v>
      </c>
      <c r="EM534" s="3">
        <v>330</v>
      </c>
      <c r="EN534" s="3">
        <v>500</v>
      </c>
      <c r="EO534" s="3">
        <v>90</v>
      </c>
      <c r="EP534" s="3">
        <v>45</v>
      </c>
      <c r="EQ534" s="3">
        <v>2656</v>
      </c>
      <c r="ER534" s="129">
        <v>62</v>
      </c>
      <c r="ES534" s="118"/>
      <c r="ET534" s="3">
        <v>1</v>
      </c>
      <c r="EU534" s="3">
        <v>4.72</v>
      </c>
      <c r="EV534" s="3">
        <v>88.1</v>
      </c>
      <c r="EW534" s="3">
        <v>78</v>
      </c>
      <c r="EX534" s="3">
        <v>65</v>
      </c>
      <c r="EY534" s="3">
        <v>14.7</v>
      </c>
      <c r="EZ534" s="3">
        <v>53</v>
      </c>
      <c r="FA534" s="3">
        <v>1.29</v>
      </c>
      <c r="FB534" s="3">
        <v>29</v>
      </c>
      <c r="FC534" s="3">
        <v>150.6</v>
      </c>
      <c r="FD534" s="3">
        <v>73</v>
      </c>
      <c r="FE534" s="3">
        <v>61</v>
      </c>
      <c r="FF534" s="3">
        <v>80</v>
      </c>
      <c r="FG534" s="3">
        <v>41</v>
      </c>
      <c r="FH534" s="3">
        <v>1907</v>
      </c>
      <c r="FI534" s="3">
        <v>65</v>
      </c>
      <c r="FK534" s="95">
        <v>38.5</v>
      </c>
      <c r="FL534" s="3">
        <v>37</v>
      </c>
      <c r="FM534" s="17"/>
      <c r="FN534" s="31">
        <v>1</v>
      </c>
      <c r="FO534" s="157">
        <v>1</v>
      </c>
      <c r="FP534" s="3">
        <v>2</v>
      </c>
      <c r="FQ534" s="1">
        <v>1</v>
      </c>
      <c r="FR534" s="3" t="s">
        <v>309</v>
      </c>
      <c r="FS534" s="1">
        <v>0</v>
      </c>
      <c r="FT534" s="1">
        <f>FX534+GB534+GG534+GJ534+HQ534</f>
        <v>0</v>
      </c>
      <c r="FU534" s="66">
        <v>1</v>
      </c>
      <c r="FV534" s="1">
        <f>FW534+FX534+FZ534+GE534+GJ534+HQ534</f>
        <v>0</v>
      </c>
      <c r="FW534" s="1">
        <v>0</v>
      </c>
      <c r="FX534" s="3">
        <v>0</v>
      </c>
      <c r="FY534" s="1">
        <v>1</v>
      </c>
      <c r="FZ534" s="1">
        <v>0</v>
      </c>
      <c r="GA534" s="17"/>
      <c r="GB534" s="1">
        <v>0</v>
      </c>
      <c r="GC534" s="17">
        <v>0</v>
      </c>
      <c r="GD534" s="17">
        <v>0</v>
      </c>
      <c r="GE534" s="1">
        <v>0</v>
      </c>
      <c r="GF534" s="17"/>
      <c r="GG534" s="1">
        <v>0</v>
      </c>
      <c r="GH534" s="17">
        <v>0</v>
      </c>
      <c r="GI534" s="17">
        <v>0</v>
      </c>
      <c r="GJ534" s="1">
        <v>0</v>
      </c>
      <c r="GK534" s="3">
        <v>0</v>
      </c>
      <c r="GL534" s="3">
        <v>0</v>
      </c>
      <c r="GM534" s="32">
        <v>0</v>
      </c>
      <c r="GN534" s="17">
        <v>0</v>
      </c>
      <c r="GO534" s="66">
        <v>0</v>
      </c>
      <c r="GP534" s="1">
        <v>0</v>
      </c>
      <c r="GQ534" s="1">
        <v>0</v>
      </c>
      <c r="GR534" s="66">
        <v>0</v>
      </c>
      <c r="GS534" s="1">
        <v>0</v>
      </c>
      <c r="GT534" s="32">
        <v>0</v>
      </c>
      <c r="GU534" s="32">
        <v>0</v>
      </c>
      <c r="GV534" s="3">
        <v>0</v>
      </c>
      <c r="GW534" s="3">
        <v>0</v>
      </c>
      <c r="GX534" s="157">
        <v>0</v>
      </c>
      <c r="GY534" s="66">
        <v>0</v>
      </c>
      <c r="GZ534" s="17">
        <v>0</v>
      </c>
      <c r="HA534" s="129" t="s">
        <v>1911</v>
      </c>
      <c r="HB534" s="3" t="s">
        <v>1912</v>
      </c>
      <c r="HC534" s="3">
        <v>2</v>
      </c>
      <c r="HD534" s="170">
        <v>0</v>
      </c>
      <c r="HE534" s="17">
        <v>0</v>
      </c>
      <c r="HF534" s="17">
        <v>1</v>
      </c>
      <c r="HG534" s="17">
        <v>0</v>
      </c>
      <c r="HH534" s="17">
        <v>0</v>
      </c>
      <c r="HI534" s="17">
        <v>0</v>
      </c>
      <c r="HL534" s="3">
        <v>0</v>
      </c>
      <c r="HM534" s="3">
        <v>0</v>
      </c>
      <c r="HN534" s="3">
        <v>0</v>
      </c>
      <c r="HO534" s="3">
        <v>0</v>
      </c>
      <c r="HP534" s="3">
        <v>0</v>
      </c>
      <c r="HQ534" s="3">
        <v>0</v>
      </c>
      <c r="HR534" s="32">
        <v>0</v>
      </c>
      <c r="HS534" s="1">
        <v>0</v>
      </c>
      <c r="HT534" s="32">
        <v>0</v>
      </c>
      <c r="HU534" s="32">
        <v>0</v>
      </c>
      <c r="HV534" s="1"/>
      <c r="HW534" s="32">
        <v>0</v>
      </c>
      <c r="HX534" s="32">
        <v>0</v>
      </c>
      <c r="HY534" s="1">
        <f>GJ534+GN534+GT534+GU534+HE534+HG534+HQ534+HR534+HT534+HU534+HW534+HX534</f>
        <v>0</v>
      </c>
      <c r="HZ534" s="1">
        <v>0</v>
      </c>
      <c r="IA534" s="1">
        <f>FS534+GN534+GT534+GU534+HE534+HG534+HR534+HT534+HU534+HW534+HX534</f>
        <v>0</v>
      </c>
      <c r="IB534" s="1">
        <v>0</v>
      </c>
      <c r="IC534" s="3">
        <v>0</v>
      </c>
      <c r="ID534" s="118">
        <v>0</v>
      </c>
      <c r="IE534" s="118"/>
      <c r="IF534" s="118"/>
      <c r="IG534" s="115">
        <v>4</v>
      </c>
      <c r="IH534" s="118" t="s">
        <v>242</v>
      </c>
      <c r="II534" s="179">
        <v>0</v>
      </c>
      <c r="IJ534" s="3" t="s">
        <v>1913</v>
      </c>
      <c r="IK534" s="3" t="s">
        <v>509</v>
      </c>
      <c r="IL534" s="3" t="s">
        <v>242</v>
      </c>
      <c r="JE534" s="118"/>
      <c r="JN534" s="118"/>
    </row>
    <row r="535" hidden="1" spans="2:243">
      <c r="B535" s="46">
        <v>3000983393</v>
      </c>
      <c r="C535" s="17" t="s">
        <v>1914</v>
      </c>
      <c r="J535" s="1"/>
      <c r="K535" s="1"/>
      <c r="L535" s="1"/>
      <c r="R535" s="19"/>
      <c r="AI535" s="16"/>
      <c r="AK535" s="1">
        <v>0.9</v>
      </c>
      <c r="AL535" s="1"/>
      <c r="BA535" s="22"/>
      <c r="CL535" s="22"/>
      <c r="CS535" s="22"/>
      <c r="CX535" s="1"/>
      <c r="CY535" s="1"/>
      <c r="CZ535" s="1"/>
      <c r="DA535" s="1"/>
      <c r="DB535" s="1"/>
      <c r="DD535" s="1"/>
      <c r="DE535" s="1"/>
      <c r="DF535" s="1"/>
      <c r="EG535" s="1"/>
      <c r="EH535" s="1"/>
      <c r="EJ535" s="1"/>
      <c r="EK535" s="1"/>
      <c r="FN535" s="1"/>
      <c r="FO535" s="1"/>
      <c r="GL535" s="1"/>
      <c r="GM535" s="1"/>
      <c r="GQ535" s="1"/>
      <c r="GT535" s="1"/>
      <c r="GU535" s="1"/>
      <c r="GX535" s="1"/>
      <c r="HD535" s="1">
        <v>0</v>
      </c>
      <c r="HR535" s="1"/>
      <c r="HT535" s="1"/>
      <c r="HU535" s="1"/>
      <c r="HW535" s="1"/>
      <c r="HX535" s="1"/>
      <c r="IG535" s="23"/>
      <c r="II535" s="1"/>
    </row>
    <row r="536" hidden="1" spans="2:243">
      <c r="B536" s="46">
        <v>100181923</v>
      </c>
      <c r="C536" s="17" t="s">
        <v>1915</v>
      </c>
      <c r="J536" s="1"/>
      <c r="K536" s="1"/>
      <c r="L536" s="1"/>
      <c r="R536" s="19"/>
      <c r="AI536" s="16"/>
      <c r="AK536" s="1">
        <v>4.2</v>
      </c>
      <c r="AL536" s="1"/>
      <c r="BA536" s="22"/>
      <c r="CL536" s="22"/>
      <c r="CS536" s="22"/>
      <c r="CX536" s="1"/>
      <c r="CY536" s="1"/>
      <c r="CZ536" s="1"/>
      <c r="DA536" s="1"/>
      <c r="DB536" s="1"/>
      <c r="DD536" s="1"/>
      <c r="DE536" s="1"/>
      <c r="DF536" s="1"/>
      <c r="EG536" s="1"/>
      <c r="EH536" s="1"/>
      <c r="EJ536" s="1"/>
      <c r="EK536" s="1"/>
      <c r="FN536" s="1"/>
      <c r="FO536" s="1"/>
      <c r="GL536" s="1"/>
      <c r="GM536" s="1"/>
      <c r="GQ536" s="1"/>
      <c r="GT536" s="1"/>
      <c r="GU536" s="1"/>
      <c r="GX536" s="1"/>
      <c r="HD536" s="1">
        <v>0</v>
      </c>
      <c r="HR536" s="1"/>
      <c r="HT536" s="1"/>
      <c r="HU536" s="1"/>
      <c r="HW536" s="1"/>
      <c r="HX536" s="1"/>
      <c r="IG536" s="23"/>
      <c r="II536" s="1"/>
    </row>
    <row r="537" hidden="1" spans="2:243">
      <c r="B537" s="46">
        <v>3001235321</v>
      </c>
      <c r="C537" s="17" t="s">
        <v>1916</v>
      </c>
      <c r="J537" s="1"/>
      <c r="K537" s="1"/>
      <c r="L537" s="1"/>
      <c r="R537" s="19"/>
      <c r="AI537" s="16"/>
      <c r="AK537" s="1">
        <v>3.5</v>
      </c>
      <c r="AL537" s="1"/>
      <c r="BA537" s="22"/>
      <c r="CL537" s="22"/>
      <c r="CS537" s="22"/>
      <c r="CX537" s="1"/>
      <c r="CY537" s="1"/>
      <c r="CZ537" s="1"/>
      <c r="DA537" s="1"/>
      <c r="DB537" s="1"/>
      <c r="DD537" s="1"/>
      <c r="DE537" s="1"/>
      <c r="DF537" s="1"/>
      <c r="EG537" s="1"/>
      <c r="EH537" s="1"/>
      <c r="EJ537" s="1"/>
      <c r="EK537" s="1"/>
      <c r="FN537" s="1"/>
      <c r="FO537" s="1"/>
      <c r="GL537" s="1"/>
      <c r="GM537" s="1"/>
      <c r="GQ537" s="1"/>
      <c r="GT537" s="1"/>
      <c r="GU537" s="1"/>
      <c r="GX537" s="1"/>
      <c r="HD537" s="1">
        <v>0</v>
      </c>
      <c r="HR537" s="1"/>
      <c r="HT537" s="1"/>
      <c r="HU537" s="1"/>
      <c r="HW537" s="1"/>
      <c r="HX537" s="1"/>
      <c r="IG537" s="23"/>
      <c r="II537" s="1"/>
    </row>
    <row r="538" hidden="1" spans="2:243">
      <c r="B538" s="46">
        <v>3001021707</v>
      </c>
      <c r="C538" s="17" t="s">
        <v>1917</v>
      </c>
      <c r="J538" s="1"/>
      <c r="K538" s="1"/>
      <c r="L538" s="1"/>
      <c r="R538" s="19"/>
      <c r="AI538" s="16"/>
      <c r="AK538" s="1">
        <v>1.5</v>
      </c>
      <c r="AL538" s="1"/>
      <c r="BA538" s="22"/>
      <c r="CL538" s="22"/>
      <c r="CS538" s="22"/>
      <c r="CX538" s="1"/>
      <c r="CY538" s="1"/>
      <c r="CZ538" s="1"/>
      <c r="DA538" s="1"/>
      <c r="DB538" s="1"/>
      <c r="DD538" s="1"/>
      <c r="DE538" s="1"/>
      <c r="DF538" s="1"/>
      <c r="EG538" s="1"/>
      <c r="EH538" s="1"/>
      <c r="EJ538" s="1"/>
      <c r="EK538" s="1"/>
      <c r="FN538" s="1"/>
      <c r="FO538" s="1"/>
      <c r="GL538" s="1"/>
      <c r="GM538" s="1"/>
      <c r="GQ538" s="1"/>
      <c r="GT538" s="1"/>
      <c r="GU538" s="1"/>
      <c r="GX538" s="1"/>
      <c r="HD538" s="1">
        <v>0</v>
      </c>
      <c r="HR538" s="1"/>
      <c r="HT538" s="1"/>
      <c r="HU538" s="1"/>
      <c r="HW538" s="1"/>
      <c r="HX538" s="1"/>
      <c r="IG538" s="23"/>
      <c r="II538" s="1"/>
    </row>
    <row r="539" hidden="1" spans="2:243">
      <c r="B539" s="46">
        <v>3000327969</v>
      </c>
      <c r="C539" s="17" t="s">
        <v>1918</v>
      </c>
      <c r="J539" s="1"/>
      <c r="K539" s="1"/>
      <c r="L539" s="1"/>
      <c r="R539" s="19"/>
      <c r="AI539" s="16"/>
      <c r="AK539" s="1">
        <v>3.8</v>
      </c>
      <c r="AL539" s="1"/>
      <c r="BA539" s="22"/>
      <c r="CL539" s="22"/>
      <c r="CS539" s="22"/>
      <c r="CX539" s="1"/>
      <c r="CY539" s="1"/>
      <c r="CZ539" s="1"/>
      <c r="DA539" s="1"/>
      <c r="DB539" s="1"/>
      <c r="DD539" s="1"/>
      <c r="DE539" s="1"/>
      <c r="DF539" s="1"/>
      <c r="EG539" s="1"/>
      <c r="EH539" s="1"/>
      <c r="EJ539" s="1"/>
      <c r="EK539" s="1"/>
      <c r="FN539" s="1"/>
      <c r="FO539" s="1"/>
      <c r="GL539" s="1"/>
      <c r="GM539" s="1"/>
      <c r="GQ539" s="1"/>
      <c r="GT539" s="1"/>
      <c r="GU539" s="1"/>
      <c r="GX539" s="1"/>
      <c r="HD539" s="1">
        <v>0</v>
      </c>
      <c r="HR539" s="1"/>
      <c r="HT539" s="1"/>
      <c r="HU539" s="1"/>
      <c r="HW539" s="1"/>
      <c r="HX539" s="1"/>
      <c r="IG539" s="23"/>
      <c r="II539" s="1"/>
    </row>
    <row r="540" ht="30" hidden="1" spans="2:243">
      <c r="B540" s="46">
        <v>3001241646</v>
      </c>
      <c r="C540" s="17" t="s">
        <v>1919</v>
      </c>
      <c r="J540" s="1"/>
      <c r="K540" s="1"/>
      <c r="L540" s="1"/>
      <c r="R540" s="19"/>
      <c r="AI540" s="16"/>
      <c r="AK540" s="1">
        <v>3.2</v>
      </c>
      <c r="AL540" s="1"/>
      <c r="BA540" s="22"/>
      <c r="CL540" s="22"/>
      <c r="CS540" s="22"/>
      <c r="CX540" s="1"/>
      <c r="CY540" s="1"/>
      <c r="CZ540" s="1"/>
      <c r="DA540" s="1"/>
      <c r="DB540" s="1"/>
      <c r="DD540" s="1"/>
      <c r="DE540" s="1"/>
      <c r="DF540" s="1"/>
      <c r="EG540" s="1"/>
      <c r="EH540" s="1"/>
      <c r="EJ540" s="1"/>
      <c r="EK540" s="1"/>
      <c r="FN540" s="1"/>
      <c r="FO540" s="1"/>
      <c r="GL540" s="1"/>
      <c r="GM540" s="1"/>
      <c r="GQ540" s="1"/>
      <c r="GT540" s="1"/>
      <c r="GU540" s="1"/>
      <c r="GX540" s="1"/>
      <c r="HD540" s="1">
        <v>1</v>
      </c>
      <c r="HR540" s="1"/>
      <c r="HT540" s="1"/>
      <c r="HU540" s="1"/>
      <c r="HW540" s="1"/>
      <c r="HX540" s="1"/>
      <c r="IG540" s="23"/>
      <c r="II540" s="1"/>
    </row>
    <row r="541" ht="60" spans="2:246">
      <c r="B541" s="46">
        <v>3001222954</v>
      </c>
      <c r="C541" s="17" t="s">
        <v>1920</v>
      </c>
      <c r="E541" s="49">
        <v>2</v>
      </c>
      <c r="F541" s="49">
        <v>1</v>
      </c>
      <c r="G541" s="1">
        <v>2</v>
      </c>
      <c r="H541" s="1">
        <v>1</v>
      </c>
      <c r="I541" s="15">
        <v>46</v>
      </c>
      <c r="J541" s="47">
        <v>1</v>
      </c>
      <c r="K541" s="68">
        <f>I541/10</f>
        <v>4.6</v>
      </c>
      <c r="L541" s="49">
        <v>2</v>
      </c>
      <c r="M541" s="1" t="s">
        <v>1921</v>
      </c>
      <c r="N541" s="1">
        <v>1</v>
      </c>
      <c r="O541" s="1">
        <v>0</v>
      </c>
      <c r="P541" s="1">
        <v>0</v>
      </c>
      <c r="Q541" s="1">
        <v>0</v>
      </c>
      <c r="R541" s="1">
        <v>0</v>
      </c>
      <c r="S541" s="18">
        <v>481</v>
      </c>
      <c r="T541" s="83">
        <v>484</v>
      </c>
      <c r="U541" s="1">
        <v>1</v>
      </c>
      <c r="V541" s="1">
        <v>1</v>
      </c>
      <c r="W541" s="1">
        <v>1</v>
      </c>
      <c r="X541" s="1">
        <v>1</v>
      </c>
      <c r="Z541" s="88">
        <v>42878</v>
      </c>
      <c r="AA541" s="17">
        <v>44</v>
      </c>
      <c r="AB541" s="17">
        <v>0</v>
      </c>
      <c r="AC541" s="1">
        <v>27.68</v>
      </c>
      <c r="AD541" s="1">
        <v>2</v>
      </c>
      <c r="AE541" s="20" t="s">
        <v>1922</v>
      </c>
      <c r="AG541" s="16" t="s">
        <v>255</v>
      </c>
      <c r="AH541" s="16">
        <v>3</v>
      </c>
      <c r="AI541" s="21">
        <v>3</v>
      </c>
      <c r="AJ541" s="16">
        <v>2.6</v>
      </c>
      <c r="AK541" s="17">
        <v>2.6</v>
      </c>
      <c r="AL541" s="107">
        <v>2</v>
      </c>
      <c r="AM541" s="1">
        <v>2</v>
      </c>
      <c r="AN541" s="1">
        <v>2</v>
      </c>
      <c r="AO541" s="1">
        <v>0</v>
      </c>
      <c r="AP541" s="1">
        <v>0</v>
      </c>
      <c r="AQ541" s="17">
        <v>2</v>
      </c>
      <c r="AR541" s="1">
        <v>1</v>
      </c>
      <c r="AS541" s="1">
        <v>1</v>
      </c>
      <c r="AT541" s="17" t="s">
        <v>285</v>
      </c>
      <c r="AU541" s="3">
        <v>3</v>
      </c>
      <c r="AV541" s="3">
        <v>2</v>
      </c>
      <c r="AW541" s="1">
        <v>0</v>
      </c>
      <c r="AX541" s="1">
        <v>1</v>
      </c>
      <c r="AY541" s="1">
        <v>1</v>
      </c>
      <c r="AZ541" s="1">
        <v>1</v>
      </c>
      <c r="BA541" s="1">
        <v>1</v>
      </c>
      <c r="BB541" s="107">
        <v>1</v>
      </c>
      <c r="BC541" s="22">
        <v>0</v>
      </c>
      <c r="BD541" s="22">
        <v>0</v>
      </c>
      <c r="BE541" s="22">
        <v>0</v>
      </c>
      <c r="BF541" s="1">
        <v>1</v>
      </c>
      <c r="BG541" s="1">
        <v>1</v>
      </c>
      <c r="BH541" s="17">
        <v>1</v>
      </c>
      <c r="BI541" s="1">
        <v>1</v>
      </c>
      <c r="BJ541" s="17">
        <v>1</v>
      </c>
      <c r="BK541" s="23">
        <v>2</v>
      </c>
      <c r="BL541" s="1">
        <v>0</v>
      </c>
      <c r="BM541" s="1">
        <v>0</v>
      </c>
      <c r="BN541" s="1">
        <v>1</v>
      </c>
      <c r="BO541" s="1">
        <v>0</v>
      </c>
      <c r="BP541" s="1">
        <v>1</v>
      </c>
      <c r="BQ541" s="1">
        <v>1</v>
      </c>
      <c r="BW541" s="1">
        <v>7.63</v>
      </c>
      <c r="BX541" s="1">
        <v>2</v>
      </c>
      <c r="BY541" s="66">
        <v>3</v>
      </c>
      <c r="BZ541" s="1">
        <v>79</v>
      </c>
      <c r="CA541" s="1">
        <v>134</v>
      </c>
      <c r="CB541" s="24">
        <v>2</v>
      </c>
      <c r="CC541" s="24">
        <v>44</v>
      </c>
      <c r="CD541" s="48">
        <f>CC541/50</f>
        <v>0.88</v>
      </c>
      <c r="CE541" s="48">
        <v>1</v>
      </c>
      <c r="CF541" s="25">
        <v>0</v>
      </c>
      <c r="CG541" s="17">
        <v>0</v>
      </c>
      <c r="CH541" s="17">
        <v>0</v>
      </c>
      <c r="CI541" s="17">
        <v>0</v>
      </c>
      <c r="CJ541" s="17">
        <v>0</v>
      </c>
      <c r="CK541" s="17">
        <v>44</v>
      </c>
      <c r="CL541" s="1">
        <f>CK541/50</f>
        <v>0.88</v>
      </c>
      <c r="CM541" s="22">
        <v>13.8</v>
      </c>
      <c r="CN541" s="17">
        <v>1</v>
      </c>
      <c r="CO541" s="1">
        <v>59.8</v>
      </c>
      <c r="CP541" s="1">
        <v>2</v>
      </c>
      <c r="CQ541" s="1">
        <f>CO541/10</f>
        <v>5.98</v>
      </c>
      <c r="CR541" s="1">
        <v>1.21</v>
      </c>
      <c r="CS541" s="1">
        <f>CR541*10</f>
        <v>12.1</v>
      </c>
      <c r="CT541" s="22">
        <v>2</v>
      </c>
      <c r="CU541" s="22">
        <v>30</v>
      </c>
      <c r="CV541" s="22">
        <v>1</v>
      </c>
      <c r="CW541" s="22">
        <v>19</v>
      </c>
      <c r="CX541" s="26">
        <f>LOG10(CW541)</f>
        <v>1.27875360095283</v>
      </c>
      <c r="CY541" s="27">
        <f>CX541*0.66</f>
        <v>0.843977376628867</v>
      </c>
      <c r="CZ541" s="26">
        <f>0.085*CU541</f>
        <v>2.55</v>
      </c>
      <c r="DA541" s="28">
        <f>CY541-CZ541</f>
        <v>-1.70602262337113</v>
      </c>
      <c r="DB541" s="22">
        <v>2</v>
      </c>
      <c r="DC541" s="1">
        <v>1</v>
      </c>
      <c r="DD541" s="17">
        <v>2</v>
      </c>
      <c r="DE541" s="29">
        <f>DD541-DB541</f>
        <v>0</v>
      </c>
      <c r="DF541" s="29">
        <v>0</v>
      </c>
      <c r="DG541" s="1">
        <v>26</v>
      </c>
      <c r="DH541" s="1">
        <f>DG541/10</f>
        <v>2.6</v>
      </c>
      <c r="DI541" s="1">
        <v>32</v>
      </c>
      <c r="DJ541" s="1">
        <f>DI541/10</f>
        <v>3.2</v>
      </c>
      <c r="DK541" s="17">
        <v>2</v>
      </c>
      <c r="DL541" s="1">
        <v>91</v>
      </c>
      <c r="DM541" s="1">
        <v>118</v>
      </c>
      <c r="DN541" s="1">
        <f>DM541/10</f>
        <v>11.8</v>
      </c>
      <c r="DO541" s="1">
        <v>4267</v>
      </c>
      <c r="DP541" s="1">
        <v>2</v>
      </c>
      <c r="DQ541" s="1">
        <f>DO541/1000</f>
        <v>4.267</v>
      </c>
      <c r="DR541" s="1">
        <v>67</v>
      </c>
      <c r="DS541" s="25">
        <v>6.3</v>
      </c>
      <c r="DT541" s="1" t="s">
        <v>260</v>
      </c>
      <c r="DU541" s="1">
        <v>1</v>
      </c>
      <c r="DV541" s="1">
        <v>6</v>
      </c>
      <c r="DW541" s="1">
        <v>1</v>
      </c>
      <c r="DX541" s="20">
        <v>4.67</v>
      </c>
      <c r="DY541" s="1">
        <v>74.2</v>
      </c>
      <c r="DZ541" s="30">
        <v>140</v>
      </c>
      <c r="EA541" s="1">
        <v>49</v>
      </c>
      <c r="EB541" s="1">
        <v>13.2</v>
      </c>
      <c r="EC541" s="1">
        <v>65.5</v>
      </c>
      <c r="ED541" s="1">
        <v>1.15</v>
      </c>
      <c r="EE541" s="1">
        <v>28</v>
      </c>
      <c r="EF541" s="1">
        <v>18</v>
      </c>
      <c r="EG541" s="26">
        <f>LOG10(EF541)</f>
        <v>1.25527250510331</v>
      </c>
      <c r="EH541" s="26">
        <f>0.66*EG541</f>
        <v>0.828479853368182</v>
      </c>
      <c r="EI541" s="1">
        <f>0.085*EE541</f>
        <v>2.38</v>
      </c>
      <c r="EJ541" s="28">
        <f>EH541-EI541</f>
        <v>-1.55152014663182</v>
      </c>
      <c r="EK541" s="22">
        <v>2</v>
      </c>
      <c r="EL541" s="1">
        <v>2</v>
      </c>
      <c r="EM541" s="1">
        <v>61</v>
      </c>
      <c r="EN541" s="1">
        <v>193</v>
      </c>
      <c r="EO541" s="1">
        <v>98</v>
      </c>
      <c r="EP541" s="1">
        <v>112</v>
      </c>
      <c r="EQ541" s="1">
        <v>4030</v>
      </c>
      <c r="ER541" s="25">
        <v>63</v>
      </c>
      <c r="ET541" s="1">
        <v>0</v>
      </c>
      <c r="FK541" s="20">
        <v>38.5</v>
      </c>
      <c r="FL541" s="1">
        <v>36.8</v>
      </c>
      <c r="FM541" s="17"/>
      <c r="FN541" s="31">
        <v>1</v>
      </c>
      <c r="FO541" s="157">
        <v>1</v>
      </c>
      <c r="FP541" s="1">
        <v>0</v>
      </c>
      <c r="FQ541" s="1">
        <v>0</v>
      </c>
      <c r="FR541" s="1">
        <v>0</v>
      </c>
      <c r="FS541" s="1">
        <v>0</v>
      </c>
      <c r="FT541" s="1">
        <f>FX541+GB541+GG541+GJ541+HQ541</f>
        <v>0</v>
      </c>
      <c r="FU541" s="1">
        <v>0</v>
      </c>
      <c r="FV541" s="1">
        <f>FW541+FX541+FZ541+GE541+GJ541+HQ541</f>
        <v>0</v>
      </c>
      <c r="FW541" s="1">
        <v>0</v>
      </c>
      <c r="FX541" s="1">
        <v>0</v>
      </c>
      <c r="FY541" s="17">
        <v>0</v>
      </c>
      <c r="FZ541" s="1">
        <v>0</v>
      </c>
      <c r="GB541" s="1">
        <v>0</v>
      </c>
      <c r="GC541" s="1">
        <v>0</v>
      </c>
      <c r="GD541" s="17">
        <v>0</v>
      </c>
      <c r="GE541" s="1">
        <v>0</v>
      </c>
      <c r="GG541" s="1">
        <v>0</v>
      </c>
      <c r="GH541" s="1">
        <v>0</v>
      </c>
      <c r="GI541" s="17">
        <v>0</v>
      </c>
      <c r="GJ541" s="1">
        <v>0</v>
      </c>
      <c r="GK541" s="1">
        <v>0</v>
      </c>
      <c r="GL541" s="1">
        <v>0</v>
      </c>
      <c r="GM541" s="32">
        <v>0</v>
      </c>
      <c r="GN541" s="17">
        <v>0</v>
      </c>
      <c r="GO541" s="17">
        <v>0</v>
      </c>
      <c r="GP541" s="1">
        <v>0</v>
      </c>
      <c r="GQ541" s="1">
        <v>0</v>
      </c>
      <c r="GR541" s="1">
        <v>0</v>
      </c>
      <c r="GS541" s="1">
        <v>0</v>
      </c>
      <c r="GT541" s="32">
        <v>0</v>
      </c>
      <c r="GU541" s="32">
        <v>0</v>
      </c>
      <c r="GV541" s="1">
        <v>0</v>
      </c>
      <c r="GW541" s="1">
        <v>0</v>
      </c>
      <c r="GX541" s="157">
        <v>0</v>
      </c>
      <c r="GY541" s="17">
        <v>0</v>
      </c>
      <c r="GZ541" s="17">
        <v>0</v>
      </c>
      <c r="HA541" s="25">
        <v>0</v>
      </c>
      <c r="HB541" s="1">
        <v>0</v>
      </c>
      <c r="HC541" s="15">
        <v>0</v>
      </c>
      <c r="HD541" s="170">
        <v>0</v>
      </c>
      <c r="HE541" s="17">
        <v>0</v>
      </c>
      <c r="HF541" s="17">
        <v>0</v>
      </c>
      <c r="HG541" s="17">
        <v>0</v>
      </c>
      <c r="HH541" s="17">
        <v>0</v>
      </c>
      <c r="HI541" s="17">
        <v>0</v>
      </c>
      <c r="HL541" s="1">
        <v>0</v>
      </c>
      <c r="HM541" s="1">
        <v>0</v>
      </c>
      <c r="HN541" s="1">
        <v>0</v>
      </c>
      <c r="HO541" s="1">
        <v>0</v>
      </c>
      <c r="HP541" s="1">
        <v>0</v>
      </c>
      <c r="HQ541" s="1">
        <v>0</v>
      </c>
      <c r="HR541" s="32">
        <v>0</v>
      </c>
      <c r="HS541" s="1">
        <v>0</v>
      </c>
      <c r="HT541" s="32">
        <v>0</v>
      </c>
      <c r="HU541" s="32">
        <v>0</v>
      </c>
      <c r="HW541" s="32">
        <v>0</v>
      </c>
      <c r="HX541" s="32">
        <v>0</v>
      </c>
      <c r="HY541" s="1">
        <f>GJ541+GN541+GT541+GU541+HE541+HG541+HQ541+HR541+HT541+HU541+HW541+HX541</f>
        <v>0</v>
      </c>
      <c r="HZ541" s="1">
        <v>0</v>
      </c>
      <c r="IA541" s="1">
        <f>FS541+GN541+GT541+GU541+HE541+HG541+HR541+HT541+HU541+HW541+HX541</f>
        <v>0</v>
      </c>
      <c r="IB541" s="1">
        <v>0</v>
      </c>
      <c r="IC541" s="1">
        <v>0</v>
      </c>
      <c r="ID541" s="23">
        <v>0</v>
      </c>
      <c r="IG541" s="36">
        <v>2</v>
      </c>
      <c r="IH541" s="37" t="s">
        <v>242</v>
      </c>
      <c r="II541" s="179">
        <v>0</v>
      </c>
      <c r="IJ541" s="1" t="s">
        <v>1923</v>
      </c>
      <c r="IK541" s="1" t="s">
        <v>418</v>
      </c>
      <c r="IL541" s="38" t="s">
        <v>242</v>
      </c>
    </row>
    <row r="542" hidden="1" spans="2:243">
      <c r="B542" s="46">
        <v>1001744686</v>
      </c>
      <c r="C542" s="17" t="s">
        <v>1924</v>
      </c>
      <c r="J542" s="1"/>
      <c r="K542" s="1"/>
      <c r="L542" s="1"/>
      <c r="R542" s="19"/>
      <c r="AI542" s="16"/>
      <c r="AK542" s="1">
        <v>2.5</v>
      </c>
      <c r="AL542" s="1"/>
      <c r="BA542" s="22"/>
      <c r="CL542" s="22"/>
      <c r="CS542" s="22"/>
      <c r="CX542" s="1"/>
      <c r="CY542" s="1"/>
      <c r="CZ542" s="1"/>
      <c r="DA542" s="1"/>
      <c r="DB542" s="1"/>
      <c r="DD542" s="1"/>
      <c r="DE542" s="1"/>
      <c r="DF542" s="1"/>
      <c r="EG542" s="1"/>
      <c r="EH542" s="1"/>
      <c r="EJ542" s="1"/>
      <c r="EK542" s="1"/>
      <c r="FN542" s="1"/>
      <c r="FO542" s="1"/>
      <c r="GL542" s="1"/>
      <c r="GM542" s="1"/>
      <c r="GQ542" s="1"/>
      <c r="GT542" s="1"/>
      <c r="GU542" s="1"/>
      <c r="GX542" s="1"/>
      <c r="HD542" s="1">
        <v>0</v>
      </c>
      <c r="HR542" s="1"/>
      <c r="HT542" s="1"/>
      <c r="HU542" s="1"/>
      <c r="HW542" s="1"/>
      <c r="HX542" s="1"/>
      <c r="IG542" s="23"/>
      <c r="II542" s="1"/>
    </row>
    <row r="543" hidden="1" spans="2:243">
      <c r="B543" s="46">
        <v>100234936</v>
      </c>
      <c r="C543" s="17" t="s">
        <v>1925</v>
      </c>
      <c r="J543" s="1"/>
      <c r="K543" s="1"/>
      <c r="L543" s="1"/>
      <c r="R543" s="19"/>
      <c r="AI543" s="16"/>
      <c r="AK543" s="1">
        <v>3.1</v>
      </c>
      <c r="AL543" s="1"/>
      <c r="BA543" s="22"/>
      <c r="CL543" s="22"/>
      <c r="CS543" s="22"/>
      <c r="CX543" s="1"/>
      <c r="CY543" s="1"/>
      <c r="CZ543" s="1"/>
      <c r="DA543" s="1"/>
      <c r="DB543" s="1"/>
      <c r="DD543" s="1"/>
      <c r="DE543" s="1"/>
      <c r="DF543" s="1"/>
      <c r="EG543" s="1"/>
      <c r="EH543" s="1"/>
      <c r="EJ543" s="1"/>
      <c r="EK543" s="1"/>
      <c r="FN543" s="1"/>
      <c r="FO543" s="1"/>
      <c r="GL543" s="1"/>
      <c r="GM543" s="1"/>
      <c r="GQ543" s="1"/>
      <c r="GT543" s="1"/>
      <c r="GU543" s="1"/>
      <c r="GX543" s="1"/>
      <c r="HD543" s="1">
        <v>1</v>
      </c>
      <c r="HR543" s="1"/>
      <c r="HT543" s="1"/>
      <c r="HU543" s="1"/>
      <c r="HW543" s="1"/>
      <c r="HX543" s="1"/>
      <c r="IG543" s="23"/>
      <c r="II543" s="1"/>
    </row>
    <row r="544" hidden="1" spans="2:243">
      <c r="B544" s="46">
        <v>3001229456</v>
      </c>
      <c r="C544" s="17" t="s">
        <v>1926</v>
      </c>
      <c r="J544" s="1"/>
      <c r="K544" s="1"/>
      <c r="L544" s="1"/>
      <c r="R544" s="19"/>
      <c r="AI544" s="16"/>
      <c r="AK544" s="1">
        <v>3.2</v>
      </c>
      <c r="AL544" s="1"/>
      <c r="BA544" s="22"/>
      <c r="CL544" s="22"/>
      <c r="CS544" s="22"/>
      <c r="CX544" s="1"/>
      <c r="CY544" s="1"/>
      <c r="CZ544" s="1"/>
      <c r="DA544" s="1"/>
      <c r="DB544" s="1"/>
      <c r="DD544" s="1"/>
      <c r="DE544" s="1"/>
      <c r="DF544" s="1"/>
      <c r="EG544" s="1"/>
      <c r="EH544" s="1"/>
      <c r="EJ544" s="1"/>
      <c r="EK544" s="1"/>
      <c r="FN544" s="1"/>
      <c r="FO544" s="1"/>
      <c r="GL544" s="1"/>
      <c r="GM544" s="1"/>
      <c r="GQ544" s="1"/>
      <c r="GT544" s="1"/>
      <c r="GU544" s="1"/>
      <c r="GX544" s="1"/>
      <c r="HD544" s="1">
        <v>0</v>
      </c>
      <c r="HR544" s="1"/>
      <c r="HT544" s="1"/>
      <c r="HU544" s="1"/>
      <c r="HW544" s="1"/>
      <c r="HX544" s="1"/>
      <c r="IG544" s="23"/>
      <c r="II544" s="1"/>
    </row>
    <row r="545" hidden="1" spans="2:243">
      <c r="B545" s="46">
        <v>3001244709</v>
      </c>
      <c r="C545" s="17" t="s">
        <v>1927</v>
      </c>
      <c r="J545" s="1"/>
      <c r="K545" s="1"/>
      <c r="L545" s="1"/>
      <c r="R545" s="19"/>
      <c r="Z545" s="15" t="s">
        <v>1928</v>
      </c>
      <c r="AA545" s="1">
        <v>180</v>
      </c>
      <c r="AI545" s="16"/>
      <c r="AK545" s="1">
        <v>1.7</v>
      </c>
      <c r="AL545" s="1"/>
      <c r="BA545" s="22"/>
      <c r="CL545" s="22"/>
      <c r="CS545" s="22"/>
      <c r="CX545" s="1"/>
      <c r="CY545" s="1"/>
      <c r="CZ545" s="1"/>
      <c r="DA545" s="1"/>
      <c r="DB545" s="1"/>
      <c r="DD545" s="1"/>
      <c r="DE545" s="1"/>
      <c r="DF545" s="1"/>
      <c r="EG545" s="1"/>
      <c r="EH545" s="1"/>
      <c r="EJ545" s="1"/>
      <c r="EK545" s="1"/>
      <c r="FN545" s="1"/>
      <c r="FO545" s="1"/>
      <c r="GL545" s="1"/>
      <c r="GM545" s="1"/>
      <c r="GQ545" s="1"/>
      <c r="GT545" s="1"/>
      <c r="GU545" s="1"/>
      <c r="GX545" s="1"/>
      <c r="HD545" s="1">
        <v>0</v>
      </c>
      <c r="HR545" s="1"/>
      <c r="HT545" s="1"/>
      <c r="HU545" s="1"/>
      <c r="HW545" s="1"/>
      <c r="HX545" s="1"/>
      <c r="IG545" s="23"/>
      <c r="II545" s="1"/>
    </row>
    <row r="546" hidden="1" spans="2:243">
      <c r="B546" s="46">
        <v>3001220190</v>
      </c>
      <c r="C546" s="17" t="s">
        <v>1929</v>
      </c>
      <c r="J546" s="1"/>
      <c r="K546" s="1"/>
      <c r="L546" s="1"/>
      <c r="R546" s="19"/>
      <c r="Z546" s="15" t="s">
        <v>1928</v>
      </c>
      <c r="AA546" s="1">
        <v>90</v>
      </c>
      <c r="AI546" s="16"/>
      <c r="AK546" s="1">
        <v>1.5</v>
      </c>
      <c r="AL546" s="1"/>
      <c r="BA546" s="22"/>
      <c r="CL546" s="22"/>
      <c r="CS546" s="22"/>
      <c r="CX546" s="1"/>
      <c r="CY546" s="1"/>
      <c r="CZ546" s="1"/>
      <c r="DA546" s="1"/>
      <c r="DB546" s="1"/>
      <c r="DD546" s="1"/>
      <c r="DE546" s="1"/>
      <c r="DF546" s="1"/>
      <c r="EG546" s="1"/>
      <c r="EH546" s="1"/>
      <c r="EJ546" s="1"/>
      <c r="EK546" s="1"/>
      <c r="FN546" s="1"/>
      <c r="FO546" s="1"/>
      <c r="GL546" s="1"/>
      <c r="GM546" s="1"/>
      <c r="GQ546" s="1"/>
      <c r="GT546" s="1"/>
      <c r="GU546" s="1"/>
      <c r="GX546" s="1"/>
      <c r="HD546" s="1">
        <v>0</v>
      </c>
      <c r="HR546" s="1"/>
      <c r="HT546" s="1"/>
      <c r="HU546" s="1"/>
      <c r="HW546" s="1"/>
      <c r="HX546" s="1"/>
      <c r="IG546" s="23"/>
      <c r="II546" s="1"/>
    </row>
    <row r="547" hidden="1" spans="2:243">
      <c r="B547" s="46">
        <v>3000108743</v>
      </c>
      <c r="C547" s="17" t="s">
        <v>1930</v>
      </c>
      <c r="J547" s="1"/>
      <c r="K547" s="1"/>
      <c r="L547" s="1"/>
      <c r="R547" s="19"/>
      <c r="Z547" s="15" t="s">
        <v>1928</v>
      </c>
      <c r="AA547" s="1">
        <v>94</v>
      </c>
      <c r="AI547" s="16"/>
      <c r="AK547" s="1">
        <v>1.6</v>
      </c>
      <c r="AL547" s="1"/>
      <c r="BA547" s="22"/>
      <c r="CL547" s="22"/>
      <c r="CS547" s="22"/>
      <c r="CX547" s="1"/>
      <c r="CY547" s="1"/>
      <c r="CZ547" s="1"/>
      <c r="DA547" s="1"/>
      <c r="DB547" s="1"/>
      <c r="DD547" s="1"/>
      <c r="DE547" s="1"/>
      <c r="DF547" s="1"/>
      <c r="EG547" s="1"/>
      <c r="EH547" s="1"/>
      <c r="EJ547" s="1"/>
      <c r="EK547" s="1"/>
      <c r="FN547" s="1"/>
      <c r="FO547" s="1"/>
      <c r="GL547" s="1"/>
      <c r="GM547" s="1"/>
      <c r="GQ547" s="1"/>
      <c r="GT547" s="1"/>
      <c r="GU547" s="1"/>
      <c r="GX547" s="1"/>
      <c r="HD547" s="1">
        <v>0</v>
      </c>
      <c r="HR547" s="1"/>
      <c r="HT547" s="1"/>
      <c r="HU547" s="1"/>
      <c r="HW547" s="1"/>
      <c r="HX547" s="1"/>
      <c r="IG547" s="23"/>
      <c r="II547" s="1"/>
    </row>
    <row r="548" hidden="1" spans="2:243">
      <c r="B548" s="46">
        <v>3000368960</v>
      </c>
      <c r="C548" s="17" t="s">
        <v>1931</v>
      </c>
      <c r="J548" s="1"/>
      <c r="K548" s="1"/>
      <c r="L548" s="1"/>
      <c r="R548" s="19"/>
      <c r="Z548" s="15" t="s">
        <v>1928</v>
      </c>
      <c r="AA548" s="1">
        <v>147</v>
      </c>
      <c r="AI548" s="16"/>
      <c r="AK548" s="1">
        <v>1</v>
      </c>
      <c r="AL548" s="1"/>
      <c r="BA548" s="22"/>
      <c r="CL548" s="22"/>
      <c r="CS548" s="22"/>
      <c r="CX548" s="1"/>
      <c r="CY548" s="1"/>
      <c r="CZ548" s="1"/>
      <c r="DA548" s="1"/>
      <c r="DB548" s="1"/>
      <c r="DD548" s="1"/>
      <c r="DE548" s="1"/>
      <c r="DF548" s="1"/>
      <c r="EG548" s="1"/>
      <c r="EH548" s="1"/>
      <c r="EJ548" s="1"/>
      <c r="EK548" s="1"/>
      <c r="FN548" s="1"/>
      <c r="FO548" s="1"/>
      <c r="GL548" s="1"/>
      <c r="GM548" s="1"/>
      <c r="GQ548" s="1"/>
      <c r="GT548" s="1"/>
      <c r="GU548" s="1"/>
      <c r="GX548" s="1"/>
      <c r="HD548" s="1">
        <v>0</v>
      </c>
      <c r="HR548" s="1"/>
      <c r="HT548" s="1"/>
      <c r="HU548" s="1"/>
      <c r="HW548" s="1"/>
      <c r="HX548" s="1"/>
      <c r="IG548" s="23"/>
      <c r="II548" s="1"/>
    </row>
    <row r="549" hidden="1" spans="2:243">
      <c r="B549" s="46">
        <v>3000983713</v>
      </c>
      <c r="C549" s="17" t="s">
        <v>1932</v>
      </c>
      <c r="J549" s="1"/>
      <c r="K549" s="1"/>
      <c r="L549" s="1"/>
      <c r="R549" s="19"/>
      <c r="Z549" s="15" t="s">
        <v>1928</v>
      </c>
      <c r="AA549" s="1">
        <v>101</v>
      </c>
      <c r="AI549" s="16"/>
      <c r="AK549" s="1">
        <v>1.8</v>
      </c>
      <c r="AL549" s="1"/>
      <c r="BA549" s="22"/>
      <c r="CL549" s="22"/>
      <c r="CS549" s="22"/>
      <c r="CX549" s="1"/>
      <c r="CY549" s="1"/>
      <c r="CZ549" s="1"/>
      <c r="DA549" s="1"/>
      <c r="DB549" s="1"/>
      <c r="DD549" s="1"/>
      <c r="DE549" s="1"/>
      <c r="DF549" s="1"/>
      <c r="EG549" s="1"/>
      <c r="EH549" s="1"/>
      <c r="EJ549" s="1"/>
      <c r="EK549" s="1"/>
      <c r="FN549" s="1"/>
      <c r="FO549" s="1"/>
      <c r="GL549" s="1"/>
      <c r="GM549" s="1"/>
      <c r="GQ549" s="1"/>
      <c r="GT549" s="1"/>
      <c r="GU549" s="1"/>
      <c r="GX549" s="1"/>
      <c r="HD549" s="1">
        <v>0</v>
      </c>
      <c r="HR549" s="1"/>
      <c r="HT549" s="1"/>
      <c r="HU549" s="1"/>
      <c r="HW549" s="1"/>
      <c r="HX549" s="1"/>
      <c r="IG549" s="23"/>
      <c r="II549" s="1"/>
    </row>
    <row r="550" ht="75" spans="2:246">
      <c r="B550" s="46">
        <v>3001244265</v>
      </c>
      <c r="C550" s="17" t="s">
        <v>1933</v>
      </c>
      <c r="D550" s="1" t="s">
        <v>1315</v>
      </c>
      <c r="E550" s="49">
        <v>3</v>
      </c>
      <c r="F550" s="49">
        <v>2</v>
      </c>
      <c r="G550" s="17">
        <v>3</v>
      </c>
      <c r="H550" s="1">
        <v>2</v>
      </c>
      <c r="I550" s="15">
        <v>44</v>
      </c>
      <c r="J550" s="47">
        <v>1</v>
      </c>
      <c r="K550" s="68">
        <f>I550/10</f>
        <v>4.4</v>
      </c>
      <c r="L550" s="49">
        <v>2</v>
      </c>
      <c r="M550" s="1" t="s">
        <v>1934</v>
      </c>
      <c r="N550" s="1">
        <v>0</v>
      </c>
      <c r="O550" s="1">
        <v>0</v>
      </c>
      <c r="P550" s="1">
        <v>0</v>
      </c>
      <c r="Q550" s="1">
        <v>0</v>
      </c>
      <c r="R550" s="1">
        <v>0</v>
      </c>
      <c r="S550" s="18">
        <v>482</v>
      </c>
      <c r="T550" s="83">
        <v>485</v>
      </c>
      <c r="U550" s="1">
        <v>1</v>
      </c>
      <c r="V550" s="1">
        <v>1</v>
      </c>
      <c r="W550" s="1">
        <v>1</v>
      </c>
      <c r="X550" s="1">
        <v>1</v>
      </c>
      <c r="Z550" s="194" t="s">
        <v>1928</v>
      </c>
      <c r="AA550" s="17">
        <v>114</v>
      </c>
      <c r="AB550" s="17" t="s">
        <v>1935</v>
      </c>
      <c r="AC550" s="1">
        <v>21.15</v>
      </c>
      <c r="AD550" s="17">
        <v>1</v>
      </c>
      <c r="AE550" s="20" t="s">
        <v>295</v>
      </c>
      <c r="AG550" s="16" t="s">
        <v>235</v>
      </c>
      <c r="AH550" s="16">
        <v>1</v>
      </c>
      <c r="AI550" s="21">
        <v>1</v>
      </c>
      <c r="AJ550" s="16">
        <v>1.3</v>
      </c>
      <c r="AK550" s="17">
        <v>1.3</v>
      </c>
      <c r="AL550" s="22">
        <v>1</v>
      </c>
      <c r="AM550" s="1">
        <v>1</v>
      </c>
      <c r="AN550" s="1">
        <v>1</v>
      </c>
      <c r="AO550" s="1">
        <v>0</v>
      </c>
      <c r="AP550" s="1">
        <v>0</v>
      </c>
      <c r="AQ550" s="17">
        <v>1</v>
      </c>
      <c r="AR550" s="1">
        <v>1</v>
      </c>
      <c r="AS550" s="1">
        <v>1</v>
      </c>
      <c r="AT550" s="17" t="s">
        <v>246</v>
      </c>
      <c r="AU550" s="17">
        <v>1</v>
      </c>
      <c r="AV550" s="17">
        <v>1</v>
      </c>
      <c r="AW550" s="1">
        <v>0</v>
      </c>
      <c r="AX550" s="1">
        <v>1</v>
      </c>
      <c r="AY550" s="1">
        <v>1</v>
      </c>
      <c r="AZ550" s="1">
        <v>2</v>
      </c>
      <c r="BA550" s="1">
        <v>2</v>
      </c>
      <c r="BB550" s="107">
        <v>2</v>
      </c>
      <c r="BC550" s="22">
        <v>1</v>
      </c>
      <c r="BD550" s="22">
        <v>1</v>
      </c>
      <c r="BE550" s="22">
        <v>0</v>
      </c>
      <c r="BF550" s="1">
        <v>1</v>
      </c>
      <c r="BG550" s="1">
        <v>1</v>
      </c>
      <c r="BH550" s="17">
        <v>1</v>
      </c>
      <c r="BI550" s="1">
        <v>0</v>
      </c>
      <c r="BJ550" s="17">
        <v>0</v>
      </c>
      <c r="BK550" s="23">
        <v>1</v>
      </c>
      <c r="BL550" s="1">
        <v>0</v>
      </c>
      <c r="BM550" s="1">
        <v>0</v>
      </c>
      <c r="BN550" s="1">
        <v>0</v>
      </c>
      <c r="BO550" s="1">
        <v>0</v>
      </c>
      <c r="BP550" s="1" t="s">
        <v>1318</v>
      </c>
      <c r="BQ550" s="1">
        <v>3</v>
      </c>
      <c r="BR550" s="1">
        <v>14.44</v>
      </c>
      <c r="BS550" s="1">
        <v>1</v>
      </c>
      <c r="BT550" s="1">
        <v>2</v>
      </c>
      <c r="BU550" s="1">
        <v>3</v>
      </c>
      <c r="BW550" s="1">
        <v>5.51</v>
      </c>
      <c r="BX550" s="1">
        <v>2</v>
      </c>
      <c r="BY550" s="66">
        <v>3</v>
      </c>
      <c r="BZ550" s="1">
        <v>61.7</v>
      </c>
      <c r="CA550" s="1">
        <v>135</v>
      </c>
      <c r="CB550" s="24">
        <v>2</v>
      </c>
      <c r="CC550" s="24">
        <v>114</v>
      </c>
      <c r="CD550" s="48">
        <f>CC550/50</f>
        <v>2.28</v>
      </c>
      <c r="CE550" s="48">
        <v>3</v>
      </c>
      <c r="CF550" s="25">
        <v>0</v>
      </c>
      <c r="CG550" s="17">
        <v>0</v>
      </c>
      <c r="CH550" s="17">
        <v>0</v>
      </c>
      <c r="CI550" s="17">
        <v>0</v>
      </c>
      <c r="CJ550" s="17">
        <v>0</v>
      </c>
      <c r="CK550" s="17">
        <v>114</v>
      </c>
      <c r="CL550" s="1">
        <f>CK550/50</f>
        <v>2.28</v>
      </c>
      <c r="CM550" s="22">
        <v>13.9</v>
      </c>
      <c r="CN550" s="17">
        <v>1</v>
      </c>
      <c r="CO550" s="1">
        <v>58.9</v>
      </c>
      <c r="CP550" s="1">
        <v>2</v>
      </c>
      <c r="CQ550" s="1">
        <f>CO550/10</f>
        <v>5.89</v>
      </c>
      <c r="CR550" s="1">
        <v>1.22</v>
      </c>
      <c r="CS550" s="1">
        <f>CR550*10</f>
        <v>12.2</v>
      </c>
      <c r="CT550" s="22">
        <v>2</v>
      </c>
      <c r="CU550" s="22">
        <v>30</v>
      </c>
      <c r="CV550" s="22">
        <v>1</v>
      </c>
      <c r="CW550" s="22">
        <v>31.5</v>
      </c>
      <c r="CX550" s="26">
        <f>LOG10(CW550)</f>
        <v>1.4983105537896</v>
      </c>
      <c r="CY550" s="27">
        <f>CX550*0.66</f>
        <v>0.988884965501136</v>
      </c>
      <c r="CZ550" s="26">
        <f>0.085*CU550</f>
        <v>2.55</v>
      </c>
      <c r="DA550" s="28">
        <f>CY550-CZ550</f>
        <v>-1.56111503449886</v>
      </c>
      <c r="DB550" s="22">
        <v>2</v>
      </c>
      <c r="DC550" s="1">
        <v>1</v>
      </c>
      <c r="DD550" s="17">
        <v>2</v>
      </c>
      <c r="DE550" s="29">
        <f>DD550-DB550</f>
        <v>0</v>
      </c>
      <c r="DF550" s="29">
        <v>0</v>
      </c>
      <c r="DG550" s="1">
        <v>26</v>
      </c>
      <c r="DH550" s="1">
        <f>DG550/10</f>
        <v>2.6</v>
      </c>
      <c r="DI550" s="1">
        <v>33</v>
      </c>
      <c r="DJ550" s="1">
        <f>DI550/10</f>
        <v>3.3</v>
      </c>
      <c r="DK550" s="17">
        <v>2</v>
      </c>
      <c r="DL550" s="1">
        <v>92</v>
      </c>
      <c r="DM550" s="1">
        <v>23</v>
      </c>
      <c r="DN550" s="1">
        <f>DM550/10</f>
        <v>2.3</v>
      </c>
      <c r="DO550" s="1">
        <v>4099</v>
      </c>
      <c r="DP550" s="1">
        <v>2</v>
      </c>
      <c r="DQ550" s="1">
        <f>DO550/1000</f>
        <v>4.099</v>
      </c>
      <c r="DR550" s="1">
        <v>46</v>
      </c>
      <c r="DS550" s="25">
        <v>3.5</v>
      </c>
      <c r="DT550" s="1" t="s">
        <v>308</v>
      </c>
      <c r="DU550" s="1">
        <v>2</v>
      </c>
      <c r="DV550" s="1">
        <v>7</v>
      </c>
      <c r="DW550" s="1">
        <v>2</v>
      </c>
      <c r="DX550" s="20">
        <v>11.71</v>
      </c>
      <c r="DY550" s="1">
        <v>92.4</v>
      </c>
      <c r="DZ550" s="30">
        <v>143</v>
      </c>
      <c r="EA550" s="1">
        <v>129</v>
      </c>
      <c r="EB550" s="1">
        <v>13.9</v>
      </c>
      <c r="EC550" s="1">
        <v>58.9</v>
      </c>
      <c r="ED550" s="1">
        <v>1.22</v>
      </c>
      <c r="EE550" s="1">
        <v>33</v>
      </c>
      <c r="EF550" s="1">
        <v>42.3</v>
      </c>
      <c r="EG550" s="26">
        <f>LOG10(EF550)</f>
        <v>1.62634036737504</v>
      </c>
      <c r="EH550" s="26">
        <f>0.66*EG550</f>
        <v>1.07338464246753</v>
      </c>
      <c r="EI550" s="1">
        <f>0.085*EE550</f>
        <v>2.805</v>
      </c>
      <c r="EJ550" s="28">
        <f>EH550-EI550</f>
        <v>-1.73161535753247</v>
      </c>
      <c r="EK550" s="22">
        <v>2</v>
      </c>
      <c r="EL550" s="1">
        <v>2</v>
      </c>
      <c r="EM550" s="1">
        <v>209</v>
      </c>
      <c r="EN550" s="1">
        <v>353</v>
      </c>
      <c r="EO550" s="1">
        <v>94</v>
      </c>
      <c r="EP550" s="1">
        <v>24</v>
      </c>
      <c r="EQ550" s="1">
        <v>4601</v>
      </c>
      <c r="ER550" s="25">
        <v>43</v>
      </c>
      <c r="ES550" s="23">
        <v>19.7</v>
      </c>
      <c r="ET550" s="1">
        <v>1</v>
      </c>
      <c r="EU550" s="1">
        <v>8.27</v>
      </c>
      <c r="EV550" s="1">
        <v>76.4</v>
      </c>
      <c r="EW550" s="30">
        <v>132</v>
      </c>
      <c r="EX550" s="1">
        <v>91</v>
      </c>
      <c r="EY550" s="1">
        <v>14.1</v>
      </c>
      <c r="EZ550" s="1">
        <v>57.2</v>
      </c>
      <c r="FA550" s="1">
        <v>1.23</v>
      </c>
      <c r="FB550" s="1">
        <v>33</v>
      </c>
      <c r="FC550" s="1">
        <v>89.7</v>
      </c>
      <c r="FD550" s="1">
        <v>169</v>
      </c>
      <c r="FE550" s="1">
        <v>60</v>
      </c>
      <c r="FF550" s="1">
        <v>140</v>
      </c>
      <c r="FG550" s="1">
        <v>40</v>
      </c>
      <c r="FH550" s="1">
        <v>3028</v>
      </c>
      <c r="FI550" s="1">
        <v>54</v>
      </c>
      <c r="FK550" s="20">
        <v>38.9</v>
      </c>
      <c r="FL550" s="1">
        <v>37.2</v>
      </c>
      <c r="FM550" s="17"/>
      <c r="FN550" s="31">
        <v>1</v>
      </c>
      <c r="FO550" s="157">
        <v>1</v>
      </c>
      <c r="FP550" s="1">
        <v>2</v>
      </c>
      <c r="FQ550" s="1">
        <v>1</v>
      </c>
      <c r="FR550" s="1" t="s">
        <v>596</v>
      </c>
      <c r="FS550" s="1">
        <v>0</v>
      </c>
      <c r="FT550" s="1">
        <f>FX550+GB550+GG550+GJ550+HQ550</f>
        <v>0</v>
      </c>
      <c r="FU550" s="1">
        <v>1</v>
      </c>
      <c r="FV550" s="1">
        <f>FW550+FX550+FZ550+GE550+GJ550+HQ550</f>
        <v>1</v>
      </c>
      <c r="FW550" s="3">
        <v>1</v>
      </c>
      <c r="FX550" s="1">
        <v>0</v>
      </c>
      <c r="FY550" s="17">
        <v>0</v>
      </c>
      <c r="FZ550" s="1">
        <v>0</v>
      </c>
      <c r="GB550" s="1">
        <v>0</v>
      </c>
      <c r="GC550" s="1">
        <v>0</v>
      </c>
      <c r="GD550" s="17">
        <v>0</v>
      </c>
      <c r="GE550" s="1">
        <v>0</v>
      </c>
      <c r="GG550" s="1">
        <v>0</v>
      </c>
      <c r="GH550" s="1">
        <v>0</v>
      </c>
      <c r="GI550" s="17">
        <v>0</v>
      </c>
      <c r="GJ550" s="1">
        <v>0</v>
      </c>
      <c r="GK550" s="1">
        <v>0</v>
      </c>
      <c r="GL550" s="1">
        <v>0</v>
      </c>
      <c r="GM550" s="32">
        <v>0</v>
      </c>
      <c r="GN550" s="17">
        <v>0</v>
      </c>
      <c r="GO550" s="17">
        <v>0</v>
      </c>
      <c r="GP550" s="1">
        <v>0</v>
      </c>
      <c r="GQ550" s="1">
        <v>0</v>
      </c>
      <c r="GR550" s="1">
        <v>0</v>
      </c>
      <c r="GS550" s="1">
        <v>0</v>
      </c>
      <c r="GT550" s="32">
        <v>0</v>
      </c>
      <c r="GU550" s="32">
        <v>0</v>
      </c>
      <c r="GV550" s="1">
        <v>0</v>
      </c>
      <c r="GW550" s="1">
        <v>0</v>
      </c>
      <c r="GX550" s="157">
        <v>0</v>
      </c>
      <c r="GY550" s="17">
        <v>0</v>
      </c>
      <c r="GZ550" s="17">
        <v>0</v>
      </c>
      <c r="HA550" s="25">
        <v>0</v>
      </c>
      <c r="HB550" s="1">
        <v>0</v>
      </c>
      <c r="HC550" s="15">
        <v>0</v>
      </c>
      <c r="HD550" s="170">
        <v>0</v>
      </c>
      <c r="HE550" s="17">
        <v>0</v>
      </c>
      <c r="HF550" s="17">
        <v>0</v>
      </c>
      <c r="HG550" s="17">
        <v>0</v>
      </c>
      <c r="HH550" s="17">
        <v>0</v>
      </c>
      <c r="HI550" s="17">
        <v>0</v>
      </c>
      <c r="HL550" s="1">
        <v>0</v>
      </c>
      <c r="HM550" s="1">
        <v>0</v>
      </c>
      <c r="HN550" s="1">
        <v>0</v>
      </c>
      <c r="HO550" s="1">
        <v>0</v>
      </c>
      <c r="HP550" s="1">
        <v>0</v>
      </c>
      <c r="HQ550" s="1">
        <v>0</v>
      </c>
      <c r="HR550" s="32">
        <v>0</v>
      </c>
      <c r="HS550" s="1">
        <v>0</v>
      </c>
      <c r="HT550" s="32">
        <v>0</v>
      </c>
      <c r="HU550" s="32">
        <v>0</v>
      </c>
      <c r="HW550" s="32">
        <v>0</v>
      </c>
      <c r="HX550" s="32">
        <v>0</v>
      </c>
      <c r="HY550" s="1">
        <f>GJ550+GN550+GT550+GU550+HE550+HG550+HQ550+HR550+HT550+HU550+HW550+HX550</f>
        <v>0</v>
      </c>
      <c r="HZ550" s="1">
        <v>0</v>
      </c>
      <c r="IA550" s="1">
        <f>FS550+GN550+GT550+GU550+HE550+HG550+HR550+HT550+HU550+HW550+HX550</f>
        <v>0</v>
      </c>
      <c r="IB550" s="1">
        <v>0</v>
      </c>
      <c r="IC550" s="1">
        <v>0</v>
      </c>
      <c r="ID550" s="23">
        <v>0</v>
      </c>
      <c r="IG550" s="36">
        <v>1</v>
      </c>
      <c r="IH550" s="37" t="s">
        <v>242</v>
      </c>
      <c r="II550" s="179">
        <v>0</v>
      </c>
      <c r="IJ550" s="1" t="s">
        <v>1936</v>
      </c>
      <c r="IK550" s="1" t="s">
        <v>1489</v>
      </c>
      <c r="IL550" s="38" t="s">
        <v>242</v>
      </c>
    </row>
    <row r="551" hidden="1" spans="2:243">
      <c r="B551" s="46">
        <v>3000980441</v>
      </c>
      <c r="C551" s="17" t="s">
        <v>1937</v>
      </c>
      <c r="J551" s="1"/>
      <c r="K551" s="1"/>
      <c r="L551" s="1"/>
      <c r="R551" s="19"/>
      <c r="Z551" s="194" t="s">
        <v>1938</v>
      </c>
      <c r="AA551" s="17">
        <v>99</v>
      </c>
      <c r="AB551" s="17">
        <v>0</v>
      </c>
      <c r="AI551" s="16"/>
      <c r="AK551" s="1">
        <v>1.8</v>
      </c>
      <c r="AL551" s="1"/>
      <c r="BA551" s="22"/>
      <c r="CL551" s="22"/>
      <c r="CS551" s="22"/>
      <c r="CX551" s="1"/>
      <c r="CY551" s="1"/>
      <c r="CZ551" s="1"/>
      <c r="DA551" s="1"/>
      <c r="DB551" s="1"/>
      <c r="DD551" s="1"/>
      <c r="DE551" s="1"/>
      <c r="DF551" s="1"/>
      <c r="EG551" s="1"/>
      <c r="EH551" s="1"/>
      <c r="EJ551" s="1"/>
      <c r="EK551" s="1"/>
      <c r="FN551" s="1"/>
      <c r="FO551" s="1"/>
      <c r="GL551" s="1"/>
      <c r="GM551" s="1"/>
      <c r="GQ551" s="1"/>
      <c r="GT551" s="1"/>
      <c r="GU551" s="1"/>
      <c r="GX551" s="1"/>
      <c r="HD551" s="1">
        <v>0</v>
      </c>
      <c r="HR551" s="1"/>
      <c r="HT551" s="1"/>
      <c r="HU551" s="1"/>
      <c r="HW551" s="1"/>
      <c r="HX551" s="1"/>
      <c r="IG551" s="23"/>
      <c r="II551" s="1"/>
    </row>
    <row r="552" hidden="1" spans="2:243">
      <c r="B552" s="46">
        <v>3000125251</v>
      </c>
      <c r="C552" s="17" t="s">
        <v>1939</v>
      </c>
      <c r="J552" s="1"/>
      <c r="K552" s="1"/>
      <c r="L552" s="1"/>
      <c r="R552" s="19"/>
      <c r="Z552" s="194" t="s">
        <v>1938</v>
      </c>
      <c r="AA552" s="17">
        <v>124</v>
      </c>
      <c r="AB552" s="17">
        <v>0</v>
      </c>
      <c r="AI552" s="16"/>
      <c r="AK552" s="1">
        <v>2.3</v>
      </c>
      <c r="AL552" s="1"/>
      <c r="BA552" s="22"/>
      <c r="CL552" s="22"/>
      <c r="CS552" s="22"/>
      <c r="CX552" s="1"/>
      <c r="CY552" s="1"/>
      <c r="CZ552" s="1"/>
      <c r="DA552" s="1"/>
      <c r="DB552" s="1"/>
      <c r="DD552" s="1"/>
      <c r="DE552" s="1"/>
      <c r="DF552" s="1"/>
      <c r="EG552" s="1"/>
      <c r="EH552" s="1"/>
      <c r="EJ552" s="1"/>
      <c r="EK552" s="1"/>
      <c r="FN552" s="1"/>
      <c r="FO552" s="1"/>
      <c r="GL552" s="1"/>
      <c r="GM552" s="1"/>
      <c r="GQ552" s="1"/>
      <c r="GT552" s="1"/>
      <c r="GU552" s="1"/>
      <c r="GX552" s="1"/>
      <c r="HD552" s="1">
        <v>0</v>
      </c>
      <c r="HR552" s="1"/>
      <c r="HT552" s="1"/>
      <c r="HU552" s="1"/>
      <c r="HW552" s="1"/>
      <c r="HX552" s="1"/>
      <c r="IG552" s="23"/>
      <c r="II552" s="1"/>
    </row>
    <row r="553" hidden="1" spans="2:243">
      <c r="B553" s="46">
        <v>3001246299</v>
      </c>
      <c r="C553" s="17" t="s">
        <v>1940</v>
      </c>
      <c r="J553" s="1"/>
      <c r="K553" s="1"/>
      <c r="L553" s="1"/>
      <c r="R553" s="19"/>
      <c r="Z553" s="194" t="s">
        <v>1941</v>
      </c>
      <c r="AA553" s="17">
        <v>92</v>
      </c>
      <c r="AB553" s="17">
        <v>0</v>
      </c>
      <c r="AI553" s="16"/>
      <c r="AK553" s="1">
        <v>1.8</v>
      </c>
      <c r="AL553" s="1"/>
      <c r="BA553" s="22"/>
      <c r="CL553" s="22"/>
      <c r="CS553" s="22"/>
      <c r="CX553" s="1"/>
      <c r="CY553" s="1"/>
      <c r="CZ553" s="1"/>
      <c r="DA553" s="1"/>
      <c r="DB553" s="1"/>
      <c r="DD553" s="1"/>
      <c r="DE553" s="1"/>
      <c r="DF553" s="1"/>
      <c r="EG553" s="1"/>
      <c r="EH553" s="1"/>
      <c r="EJ553" s="1"/>
      <c r="EK553" s="1"/>
      <c r="FN553" s="1"/>
      <c r="FO553" s="1"/>
      <c r="GL553" s="1"/>
      <c r="GM553" s="1"/>
      <c r="GQ553" s="1"/>
      <c r="GT553" s="1"/>
      <c r="GU553" s="1"/>
      <c r="GX553" s="1"/>
      <c r="HD553" s="1">
        <v>0</v>
      </c>
      <c r="HR553" s="1"/>
      <c r="HT553" s="1"/>
      <c r="HU553" s="1"/>
      <c r="HW553" s="1"/>
      <c r="HX553" s="1"/>
      <c r="IG553" s="23"/>
      <c r="II553" s="1"/>
    </row>
    <row r="554" hidden="1" spans="2:243">
      <c r="B554" s="46">
        <v>3001247007</v>
      </c>
      <c r="C554" s="17" t="s">
        <v>1942</v>
      </c>
      <c r="J554" s="1"/>
      <c r="K554" s="1"/>
      <c r="L554" s="1"/>
      <c r="R554" s="19"/>
      <c r="Z554" s="194" t="s">
        <v>1941</v>
      </c>
      <c r="AA554" s="17">
        <v>148</v>
      </c>
      <c r="AB554" s="17"/>
      <c r="AI554" s="16"/>
      <c r="AK554" s="1">
        <v>2.1</v>
      </c>
      <c r="AL554" s="1"/>
      <c r="BA554" s="22"/>
      <c r="CL554" s="22"/>
      <c r="CS554" s="22"/>
      <c r="CX554" s="1"/>
      <c r="CY554" s="1"/>
      <c r="CZ554" s="1"/>
      <c r="DA554" s="1"/>
      <c r="DB554" s="1"/>
      <c r="DD554" s="1"/>
      <c r="DE554" s="1"/>
      <c r="DF554" s="1"/>
      <c r="EG554" s="1"/>
      <c r="EH554" s="1"/>
      <c r="EJ554" s="1"/>
      <c r="EK554" s="1"/>
      <c r="FN554" s="1"/>
      <c r="FO554" s="1"/>
      <c r="GL554" s="1"/>
      <c r="GM554" s="1"/>
      <c r="GQ554" s="1"/>
      <c r="GT554" s="1"/>
      <c r="GU554" s="1"/>
      <c r="GX554" s="1"/>
      <c r="HD554" s="1">
        <v>0</v>
      </c>
      <c r="HR554" s="1"/>
      <c r="HT554" s="1"/>
      <c r="HU554" s="1"/>
      <c r="HW554" s="1"/>
      <c r="HX554" s="1"/>
      <c r="IG554" s="23"/>
      <c r="II554" s="1"/>
    </row>
    <row r="555" s="12" customFormat="1" ht="45" hidden="1" spans="1:274">
      <c r="A555" s="259"/>
      <c r="B555" s="257">
        <v>3001099754</v>
      </c>
      <c r="C555" s="258" t="s">
        <v>1943</v>
      </c>
      <c r="D555" s="12" t="s">
        <v>1903</v>
      </c>
      <c r="R555" s="19"/>
      <c r="S555" s="18"/>
      <c r="T555" s="19"/>
      <c r="AE555" s="261"/>
      <c r="AF555" s="262"/>
      <c r="AG555" s="262"/>
      <c r="AH555" s="262"/>
      <c r="AI555" s="262"/>
      <c r="AJ555" s="262"/>
      <c r="AK555" s="12">
        <v>5.2</v>
      </c>
      <c r="BK555" s="263"/>
      <c r="CF555" s="264"/>
      <c r="DS555" s="264"/>
      <c r="DX555" s="261"/>
      <c r="ER555" s="264"/>
      <c r="ES555" s="263"/>
      <c r="FK555" s="261"/>
      <c r="HA555" s="264"/>
      <c r="HD555" s="12">
        <v>0</v>
      </c>
      <c r="ID555" s="263"/>
      <c r="IE555" s="263"/>
      <c r="IF555" s="263"/>
      <c r="IG555" s="263"/>
      <c r="IH555" s="263"/>
      <c r="JE555" s="263"/>
      <c r="JN555" s="263"/>
    </row>
    <row r="556" hidden="1" spans="2:243">
      <c r="B556" s="46">
        <v>3001213546</v>
      </c>
      <c r="C556" s="17" t="s">
        <v>1944</v>
      </c>
      <c r="J556" s="1"/>
      <c r="K556" s="1"/>
      <c r="L556" s="1"/>
      <c r="R556" s="19"/>
      <c r="Z556" s="15" t="s">
        <v>1945</v>
      </c>
      <c r="AA556" s="1">
        <v>194</v>
      </c>
      <c r="AB556" s="1">
        <v>0</v>
      </c>
      <c r="AI556" s="16"/>
      <c r="AK556" s="1">
        <v>3</v>
      </c>
      <c r="AL556" s="1"/>
      <c r="BA556" s="22"/>
      <c r="CL556" s="22"/>
      <c r="CS556" s="22"/>
      <c r="CX556" s="1"/>
      <c r="CY556" s="1"/>
      <c r="CZ556" s="1"/>
      <c r="DA556" s="1"/>
      <c r="DB556" s="1"/>
      <c r="DD556" s="1"/>
      <c r="DE556" s="1"/>
      <c r="DF556" s="1"/>
      <c r="EG556" s="1"/>
      <c r="EH556" s="1"/>
      <c r="EJ556" s="1"/>
      <c r="EK556" s="1"/>
      <c r="FN556" s="1"/>
      <c r="FO556" s="1"/>
      <c r="GL556" s="1"/>
      <c r="GM556" s="1"/>
      <c r="GQ556" s="1"/>
      <c r="GT556" s="1"/>
      <c r="GU556" s="1"/>
      <c r="GX556" s="1"/>
      <c r="HD556" s="1">
        <v>0</v>
      </c>
      <c r="HR556" s="1"/>
      <c r="HT556" s="1"/>
      <c r="HU556" s="1"/>
      <c r="HW556" s="1"/>
      <c r="HX556" s="1"/>
      <c r="IG556" s="23"/>
      <c r="II556" s="1"/>
    </row>
    <row r="557" hidden="1" spans="2:243">
      <c r="B557" s="46">
        <v>3001247195</v>
      </c>
      <c r="C557" s="17" t="s">
        <v>1946</v>
      </c>
      <c r="J557" s="1"/>
      <c r="K557" s="1"/>
      <c r="L557" s="1"/>
      <c r="R557" s="19"/>
      <c r="Z557" s="15" t="s">
        <v>1945</v>
      </c>
      <c r="AA557" s="1">
        <v>71</v>
      </c>
      <c r="AB557" s="1">
        <v>0</v>
      </c>
      <c r="AI557" s="16"/>
      <c r="AK557" s="1">
        <v>1.3</v>
      </c>
      <c r="AL557" s="1"/>
      <c r="BA557" s="22"/>
      <c r="CL557" s="22"/>
      <c r="CS557" s="22"/>
      <c r="CX557" s="1"/>
      <c r="CY557" s="1"/>
      <c r="CZ557" s="1"/>
      <c r="DA557" s="1"/>
      <c r="DB557" s="1"/>
      <c r="DD557" s="1"/>
      <c r="DE557" s="1"/>
      <c r="DF557" s="1"/>
      <c r="EG557" s="1"/>
      <c r="EH557" s="1"/>
      <c r="EJ557" s="1"/>
      <c r="EK557" s="1"/>
      <c r="FN557" s="1"/>
      <c r="FO557" s="1"/>
      <c r="GL557" s="1"/>
      <c r="GM557" s="1"/>
      <c r="GQ557" s="1"/>
      <c r="GT557" s="1"/>
      <c r="GU557" s="1"/>
      <c r="GX557" s="1"/>
      <c r="HD557" s="1">
        <v>0</v>
      </c>
      <c r="HR557" s="1"/>
      <c r="HT557" s="1"/>
      <c r="HU557" s="1"/>
      <c r="HW557" s="1"/>
      <c r="HX557" s="1"/>
      <c r="IG557" s="23"/>
      <c r="II557" s="1"/>
    </row>
    <row r="558" hidden="1" spans="2:243">
      <c r="B558" s="46">
        <v>3001120823</v>
      </c>
      <c r="C558" s="17" t="s">
        <v>1947</v>
      </c>
      <c r="J558" s="1"/>
      <c r="K558" s="1"/>
      <c r="L558" s="1"/>
      <c r="R558" s="19"/>
      <c r="Z558" s="15" t="s">
        <v>1948</v>
      </c>
      <c r="AA558" s="1">
        <v>147</v>
      </c>
      <c r="AB558" s="1">
        <v>0</v>
      </c>
      <c r="AI558" s="16"/>
      <c r="AK558" s="1">
        <v>2</v>
      </c>
      <c r="AL558" s="1"/>
      <c r="BA558" s="22"/>
      <c r="CL558" s="22"/>
      <c r="CS558" s="22"/>
      <c r="CX558" s="1"/>
      <c r="CY558" s="1"/>
      <c r="CZ558" s="1"/>
      <c r="DA558" s="1"/>
      <c r="DB558" s="1"/>
      <c r="DD558" s="1"/>
      <c r="DE558" s="1"/>
      <c r="DF558" s="1"/>
      <c r="EG558" s="1"/>
      <c r="EH558" s="1"/>
      <c r="EJ558" s="1"/>
      <c r="EK558" s="1"/>
      <c r="FN558" s="1"/>
      <c r="FO558" s="1"/>
      <c r="GL558" s="1"/>
      <c r="GM558" s="1"/>
      <c r="GQ558" s="1"/>
      <c r="GT558" s="1"/>
      <c r="GU558" s="1"/>
      <c r="GX558" s="1"/>
      <c r="HD558" s="1">
        <v>0</v>
      </c>
      <c r="HR558" s="1"/>
      <c r="HT558" s="1"/>
      <c r="HU558" s="1"/>
      <c r="HW558" s="1"/>
      <c r="HX558" s="1"/>
      <c r="IG558" s="23"/>
      <c r="II558" s="1"/>
    </row>
    <row r="559" hidden="1" spans="2:243">
      <c r="B559" s="46">
        <v>3001249079</v>
      </c>
      <c r="C559" s="17" t="s">
        <v>1949</v>
      </c>
      <c r="J559" s="1"/>
      <c r="K559" s="1"/>
      <c r="L559" s="1"/>
      <c r="R559" s="19"/>
      <c r="Z559" s="15" t="s">
        <v>1948</v>
      </c>
      <c r="AA559" s="1">
        <v>177</v>
      </c>
      <c r="AB559" s="1">
        <v>0</v>
      </c>
      <c r="AI559" s="16"/>
      <c r="AK559" s="1">
        <v>2.1</v>
      </c>
      <c r="AL559" s="1"/>
      <c r="BA559" s="22"/>
      <c r="CL559" s="22"/>
      <c r="CS559" s="22"/>
      <c r="CX559" s="1"/>
      <c r="CY559" s="1"/>
      <c r="CZ559" s="1"/>
      <c r="DA559" s="1"/>
      <c r="DB559" s="1"/>
      <c r="DD559" s="1"/>
      <c r="DE559" s="1"/>
      <c r="DF559" s="1"/>
      <c r="EG559" s="1"/>
      <c r="EH559" s="1"/>
      <c r="EJ559" s="1"/>
      <c r="EK559" s="1"/>
      <c r="FN559" s="1"/>
      <c r="FO559" s="1"/>
      <c r="GL559" s="1"/>
      <c r="GM559" s="1"/>
      <c r="GQ559" s="1"/>
      <c r="GT559" s="1"/>
      <c r="GU559" s="1"/>
      <c r="GX559" s="1"/>
      <c r="HD559" s="1">
        <v>0</v>
      </c>
      <c r="HR559" s="1"/>
      <c r="HT559" s="1"/>
      <c r="HU559" s="1"/>
      <c r="HW559" s="1"/>
      <c r="HX559" s="1"/>
      <c r="IG559" s="23"/>
      <c r="II559" s="1"/>
    </row>
    <row r="560" ht="75" spans="2:246">
      <c r="B560" s="46">
        <v>100219283</v>
      </c>
      <c r="C560" s="17" t="s">
        <v>1950</v>
      </c>
      <c r="E560" s="49">
        <v>2</v>
      </c>
      <c r="F560" s="49">
        <v>1</v>
      </c>
      <c r="G560" s="1">
        <v>2</v>
      </c>
      <c r="H560" s="1">
        <v>1</v>
      </c>
      <c r="I560" s="15">
        <v>60</v>
      </c>
      <c r="J560" s="47">
        <v>2</v>
      </c>
      <c r="K560" s="68">
        <f>I560/10</f>
        <v>6</v>
      </c>
      <c r="L560" s="49">
        <v>4</v>
      </c>
      <c r="M560" s="1" t="s">
        <v>1951</v>
      </c>
      <c r="N560" s="1">
        <v>0</v>
      </c>
      <c r="O560" s="1">
        <v>0</v>
      </c>
      <c r="P560" s="1">
        <v>0</v>
      </c>
      <c r="Q560" s="1">
        <v>0</v>
      </c>
      <c r="R560" s="1">
        <v>0</v>
      </c>
      <c r="S560" s="18">
        <v>483</v>
      </c>
      <c r="T560" s="83">
        <v>486</v>
      </c>
      <c r="U560" s="1">
        <v>1</v>
      </c>
      <c r="V560" s="1">
        <v>1</v>
      </c>
      <c r="W560" s="1">
        <v>1</v>
      </c>
      <c r="X560" s="1">
        <v>1</v>
      </c>
      <c r="Z560" s="15" t="s">
        <v>1952</v>
      </c>
      <c r="AA560" s="1">
        <v>35</v>
      </c>
      <c r="AC560" s="1">
        <v>25.78</v>
      </c>
      <c r="AD560" s="1">
        <v>2</v>
      </c>
      <c r="AE560" s="20" t="s">
        <v>841</v>
      </c>
      <c r="AG560" s="16" t="s">
        <v>235</v>
      </c>
      <c r="AH560" s="16">
        <v>1</v>
      </c>
      <c r="AI560" s="21">
        <v>1</v>
      </c>
      <c r="AJ560" s="16">
        <v>1</v>
      </c>
      <c r="AK560" s="17">
        <v>1</v>
      </c>
      <c r="AL560" s="22">
        <v>1</v>
      </c>
      <c r="AM560" s="1">
        <v>1</v>
      </c>
      <c r="AN560" s="1">
        <v>1</v>
      </c>
      <c r="AO560" s="1" t="s">
        <v>1907</v>
      </c>
      <c r="AP560" s="1">
        <v>0</v>
      </c>
      <c r="AQ560" s="17">
        <v>5</v>
      </c>
      <c r="AR560" s="3">
        <v>3</v>
      </c>
      <c r="AS560" s="3">
        <v>2</v>
      </c>
      <c r="AT560" s="17" t="s">
        <v>285</v>
      </c>
      <c r="AU560" s="3">
        <v>3</v>
      </c>
      <c r="AV560" s="3">
        <v>2</v>
      </c>
      <c r="AW560" s="1">
        <v>0</v>
      </c>
      <c r="AX560" s="1">
        <v>1</v>
      </c>
      <c r="AY560" s="1">
        <v>1</v>
      </c>
      <c r="AZ560" s="1">
        <v>1</v>
      </c>
      <c r="BA560" s="1">
        <v>1</v>
      </c>
      <c r="BB560" s="107">
        <v>1</v>
      </c>
      <c r="BC560" s="22">
        <v>0</v>
      </c>
      <c r="BD560" s="22">
        <v>0</v>
      </c>
      <c r="BE560" s="22">
        <v>0</v>
      </c>
      <c r="BF560" s="1">
        <v>1</v>
      </c>
      <c r="BG560" s="1">
        <v>1</v>
      </c>
      <c r="BH560" s="17">
        <v>1</v>
      </c>
      <c r="BI560" s="1">
        <v>0</v>
      </c>
      <c r="BJ560" s="17">
        <v>0</v>
      </c>
      <c r="BK560" s="23">
        <v>1</v>
      </c>
      <c r="BL560" s="1">
        <v>1</v>
      </c>
      <c r="BM560" s="1">
        <v>0</v>
      </c>
      <c r="BN560" s="1">
        <v>0</v>
      </c>
      <c r="BO560" s="1">
        <v>0</v>
      </c>
      <c r="BP560" s="1">
        <v>2</v>
      </c>
      <c r="BQ560" s="1">
        <v>2</v>
      </c>
      <c r="BR560" s="1">
        <v>3.27</v>
      </c>
      <c r="BS560" s="1">
        <v>1</v>
      </c>
      <c r="BT560" s="1">
        <v>1</v>
      </c>
      <c r="BU560" s="1">
        <v>1</v>
      </c>
      <c r="BW560" s="1">
        <v>2.35</v>
      </c>
      <c r="BX560" s="17">
        <v>1</v>
      </c>
      <c r="BY560" s="1">
        <v>1</v>
      </c>
      <c r="BZ560" s="1">
        <v>61.7</v>
      </c>
      <c r="CA560" s="1">
        <v>123</v>
      </c>
      <c r="CB560" s="24">
        <v>2</v>
      </c>
      <c r="CC560" s="24">
        <v>41</v>
      </c>
      <c r="CD560" s="48">
        <f>CC560/50</f>
        <v>0.82</v>
      </c>
      <c r="CE560" s="48">
        <v>1</v>
      </c>
      <c r="CF560" s="25">
        <v>0</v>
      </c>
      <c r="CG560" s="17">
        <v>0</v>
      </c>
      <c r="CH560" s="17">
        <v>0</v>
      </c>
      <c r="CI560" s="17">
        <v>0</v>
      </c>
      <c r="CJ560" s="17">
        <v>0</v>
      </c>
      <c r="CK560" s="17">
        <v>41</v>
      </c>
      <c r="CL560" s="1">
        <f>CK560/50</f>
        <v>0.82</v>
      </c>
      <c r="CM560" s="22">
        <v>15.2</v>
      </c>
      <c r="CN560" s="1">
        <v>2</v>
      </c>
      <c r="CO560" s="1">
        <v>50.6</v>
      </c>
      <c r="CP560" s="1">
        <v>2</v>
      </c>
      <c r="CQ560" s="1">
        <f>CO560/10</f>
        <v>5.06</v>
      </c>
      <c r="CR560" s="1">
        <v>1.33</v>
      </c>
      <c r="CS560" s="1">
        <f>CR560*10</f>
        <v>13.3</v>
      </c>
      <c r="CT560" s="22">
        <v>2</v>
      </c>
      <c r="CU560" s="22">
        <v>36</v>
      </c>
      <c r="CV560" s="107">
        <v>2</v>
      </c>
      <c r="CW560" s="22">
        <v>32.4</v>
      </c>
      <c r="CX560" s="26">
        <f>LOG10(CW560)</f>
        <v>1.51054501020661</v>
      </c>
      <c r="CY560" s="27">
        <f>CX560*0.66</f>
        <v>0.996959706736364</v>
      </c>
      <c r="CZ560" s="26">
        <f>0.085*CU560</f>
        <v>3.06</v>
      </c>
      <c r="DA560" s="28">
        <f>CY560-CZ560</f>
        <v>-2.06304029326364</v>
      </c>
      <c r="DB560" s="22">
        <v>2</v>
      </c>
      <c r="DC560" s="1">
        <v>1</v>
      </c>
      <c r="DD560" s="17">
        <v>2</v>
      </c>
      <c r="DE560" s="29">
        <f>DD560-DB560</f>
        <v>0</v>
      </c>
      <c r="DF560" s="29">
        <v>0</v>
      </c>
      <c r="DG560" s="1">
        <v>13</v>
      </c>
      <c r="DH560" s="1">
        <f>DG560/10</f>
        <v>1.3</v>
      </c>
      <c r="DI560" s="1">
        <v>24</v>
      </c>
      <c r="DJ560" s="1">
        <f>DI560/10</f>
        <v>2.4</v>
      </c>
      <c r="DK560" s="17">
        <v>2</v>
      </c>
      <c r="DL560" s="1">
        <v>86</v>
      </c>
      <c r="DM560" s="1">
        <v>17</v>
      </c>
      <c r="DN560" s="1">
        <f>DM560/10</f>
        <v>1.7</v>
      </c>
      <c r="DO560" s="1">
        <v>3466</v>
      </c>
      <c r="DP560" s="1">
        <v>1</v>
      </c>
      <c r="DQ560" s="1">
        <f>DO560/1000</f>
        <v>3.466</v>
      </c>
      <c r="DR560" s="1">
        <v>53</v>
      </c>
      <c r="DS560" s="25">
        <v>6.2</v>
      </c>
      <c r="DT560" s="1" t="s">
        <v>308</v>
      </c>
      <c r="DU560" s="1">
        <v>2</v>
      </c>
      <c r="DV560" s="1">
        <v>7</v>
      </c>
      <c r="DW560" s="1">
        <v>2</v>
      </c>
      <c r="DX560" s="20">
        <v>4.9</v>
      </c>
      <c r="DY560" s="1">
        <v>77.2</v>
      </c>
      <c r="DZ560" s="30">
        <v>132</v>
      </c>
      <c r="EA560" s="1">
        <v>39</v>
      </c>
      <c r="EB560" s="1">
        <v>16.5</v>
      </c>
      <c r="EC560" s="1">
        <v>45.2</v>
      </c>
      <c r="ED560" s="1">
        <v>1.45</v>
      </c>
      <c r="EE560" s="1">
        <v>38</v>
      </c>
      <c r="EF560" s="1">
        <v>62.3</v>
      </c>
      <c r="EG560" s="26">
        <f>LOG10(EF560)</f>
        <v>1.79448804665917</v>
      </c>
      <c r="EH560" s="26">
        <f>0.66*EG560</f>
        <v>1.18436211079505</v>
      </c>
      <c r="EI560" s="1">
        <f>0.085*EE560</f>
        <v>3.23</v>
      </c>
      <c r="EJ560" s="28">
        <f>EH560-EI560</f>
        <v>-2.04563788920495</v>
      </c>
      <c r="EK560" s="22">
        <v>2</v>
      </c>
      <c r="EL560" s="1">
        <v>2</v>
      </c>
      <c r="EM560" s="1">
        <v>76</v>
      </c>
      <c r="EN560" s="1">
        <v>202</v>
      </c>
      <c r="EO560" s="1">
        <v>82</v>
      </c>
      <c r="EP560" s="1">
        <v>18</v>
      </c>
      <c r="EQ560" s="1">
        <v>3547</v>
      </c>
      <c r="ER560" s="25">
        <v>55</v>
      </c>
      <c r="ET560" s="1">
        <v>1</v>
      </c>
      <c r="EU560" s="1">
        <v>2.49</v>
      </c>
      <c r="EV560" s="1">
        <v>69.1</v>
      </c>
      <c r="EW560" s="30">
        <v>112</v>
      </c>
      <c r="EX560" s="1">
        <v>34</v>
      </c>
      <c r="EY560" s="1">
        <v>16</v>
      </c>
      <c r="EZ560" s="1">
        <v>47.2</v>
      </c>
      <c r="FA560" s="1">
        <v>1.41</v>
      </c>
      <c r="FB560" s="1">
        <v>35</v>
      </c>
      <c r="FC560" s="1">
        <v>48.1</v>
      </c>
      <c r="FD560" s="1">
        <v>65</v>
      </c>
      <c r="FE560" s="1">
        <v>65</v>
      </c>
      <c r="FF560" s="1">
        <v>66</v>
      </c>
      <c r="FG560" s="1">
        <v>15</v>
      </c>
      <c r="FH560" s="1">
        <v>2574</v>
      </c>
      <c r="FI560" s="1">
        <v>53</v>
      </c>
      <c r="FK560" s="20">
        <v>38.7</v>
      </c>
      <c r="FL560" s="1">
        <v>36.5</v>
      </c>
      <c r="FM560" s="17"/>
      <c r="FN560" s="31">
        <v>1</v>
      </c>
      <c r="FO560" s="157">
        <v>1</v>
      </c>
      <c r="FP560" s="1">
        <v>1</v>
      </c>
      <c r="FQ560" s="1">
        <v>0</v>
      </c>
      <c r="FR560" s="1">
        <v>0</v>
      </c>
      <c r="FS560" s="1">
        <v>0</v>
      </c>
      <c r="FT560" s="1">
        <f>FX560+GB560+GG560+GJ560+HQ560</f>
        <v>0</v>
      </c>
      <c r="FU560" s="1">
        <v>0</v>
      </c>
      <c r="FV560" s="1">
        <f>FW560+FX560+FZ560+GE560+GJ560+HQ560</f>
        <v>0</v>
      </c>
      <c r="FW560" s="1">
        <v>0</v>
      </c>
      <c r="FX560" s="1">
        <v>0</v>
      </c>
      <c r="FY560" s="17">
        <v>0</v>
      </c>
      <c r="FZ560" s="1">
        <v>0</v>
      </c>
      <c r="GB560" s="1">
        <v>0</v>
      </c>
      <c r="GC560" s="1">
        <v>0</v>
      </c>
      <c r="GD560" s="17">
        <v>0</v>
      </c>
      <c r="GE560" s="1">
        <v>0</v>
      </c>
      <c r="GG560" s="1">
        <v>0</v>
      </c>
      <c r="GH560" s="1">
        <v>1</v>
      </c>
      <c r="GI560" s="17">
        <v>0</v>
      </c>
      <c r="GJ560" s="1">
        <v>0</v>
      </c>
      <c r="GK560" s="1" t="s">
        <v>1953</v>
      </c>
      <c r="GL560" s="1">
        <v>1</v>
      </c>
      <c r="GM560" s="32">
        <v>0</v>
      </c>
      <c r="GN560" s="17">
        <v>0</v>
      </c>
      <c r="GO560" s="17">
        <v>0</v>
      </c>
      <c r="GP560" s="1">
        <v>0</v>
      </c>
      <c r="GQ560" s="1">
        <v>0</v>
      </c>
      <c r="GR560" s="1">
        <v>0</v>
      </c>
      <c r="GS560" s="1">
        <v>0</v>
      </c>
      <c r="GT560" s="32">
        <v>0</v>
      </c>
      <c r="GU560" s="32">
        <v>0</v>
      </c>
      <c r="GV560" s="1">
        <v>0</v>
      </c>
      <c r="GW560" s="1">
        <v>0</v>
      </c>
      <c r="GX560" s="157">
        <v>0</v>
      </c>
      <c r="GY560" s="17">
        <v>0</v>
      </c>
      <c r="GZ560" s="17">
        <v>0</v>
      </c>
      <c r="HA560" s="25">
        <v>0</v>
      </c>
      <c r="HB560" s="1">
        <v>0</v>
      </c>
      <c r="HC560" s="15">
        <v>0</v>
      </c>
      <c r="HD560" s="170">
        <v>0</v>
      </c>
      <c r="HE560" s="17">
        <v>0</v>
      </c>
      <c r="HF560" s="17">
        <v>0</v>
      </c>
      <c r="HG560" s="17">
        <v>0</v>
      </c>
      <c r="HH560" s="17">
        <v>0</v>
      </c>
      <c r="HI560" s="17">
        <v>0</v>
      </c>
      <c r="HL560" s="1">
        <v>0</v>
      </c>
      <c r="HM560" s="1">
        <v>0</v>
      </c>
      <c r="HN560" s="1">
        <v>0</v>
      </c>
      <c r="HO560" s="1">
        <v>0</v>
      </c>
      <c r="HP560" s="1">
        <v>0</v>
      </c>
      <c r="HQ560" s="1">
        <v>0</v>
      </c>
      <c r="HR560" s="32">
        <v>0</v>
      </c>
      <c r="HS560" s="1">
        <v>0</v>
      </c>
      <c r="HT560" s="32">
        <v>0</v>
      </c>
      <c r="HU560" s="32">
        <v>0</v>
      </c>
      <c r="HW560" s="32">
        <v>0</v>
      </c>
      <c r="HX560" s="32">
        <v>0</v>
      </c>
      <c r="HY560" s="1">
        <f>GJ560+GN560+GT560+GU560+HE560+HG560+HQ560+HR560+HT560+HU560+HW560+HX560</f>
        <v>0</v>
      </c>
      <c r="HZ560" s="1">
        <v>0</v>
      </c>
      <c r="IA560" s="1">
        <f>FS560+GN560+GT560+GU560+HE560+HG560+HR560+HT560+HU560+HW560+HX560</f>
        <v>0</v>
      </c>
      <c r="IB560" s="1">
        <v>0</v>
      </c>
      <c r="IC560" s="1">
        <v>0</v>
      </c>
      <c r="ID560" s="23">
        <v>0</v>
      </c>
      <c r="IG560" s="36">
        <v>1</v>
      </c>
      <c r="IH560" s="37" t="s">
        <v>242</v>
      </c>
      <c r="II560" s="179">
        <v>0</v>
      </c>
      <c r="IJ560" s="1" t="s">
        <v>1954</v>
      </c>
      <c r="IK560" s="1" t="s">
        <v>418</v>
      </c>
      <c r="IL560" s="38" t="s">
        <v>242</v>
      </c>
    </row>
    <row r="561" ht="60" spans="2:244">
      <c r="B561" s="46">
        <v>3000867955</v>
      </c>
      <c r="C561" s="17" t="s">
        <v>1955</v>
      </c>
      <c r="E561" s="49">
        <v>1</v>
      </c>
      <c r="F561" s="49">
        <v>1</v>
      </c>
      <c r="G561" s="1">
        <v>2</v>
      </c>
      <c r="H561" s="1">
        <v>2</v>
      </c>
      <c r="I561" s="15">
        <v>60</v>
      </c>
      <c r="J561" s="47">
        <v>2</v>
      </c>
      <c r="K561" s="68">
        <f>I561/10</f>
        <v>6</v>
      </c>
      <c r="L561" s="49">
        <v>4</v>
      </c>
      <c r="M561" s="1" t="s">
        <v>1956</v>
      </c>
      <c r="N561" s="1">
        <v>0</v>
      </c>
      <c r="O561" s="1">
        <v>0</v>
      </c>
      <c r="P561" s="1">
        <v>0</v>
      </c>
      <c r="Q561" s="1">
        <v>0</v>
      </c>
      <c r="R561" s="1">
        <v>0</v>
      </c>
      <c r="S561" s="18">
        <v>484</v>
      </c>
      <c r="T561" s="83">
        <v>487</v>
      </c>
      <c r="U561" s="1">
        <v>1</v>
      </c>
      <c r="V561" s="1">
        <v>1</v>
      </c>
      <c r="W561" s="1">
        <v>1</v>
      </c>
      <c r="X561" s="1">
        <v>1</v>
      </c>
      <c r="Z561" s="15" t="s">
        <v>1952</v>
      </c>
      <c r="AA561" s="1">
        <v>30</v>
      </c>
      <c r="AC561" s="1">
        <v>20.4</v>
      </c>
      <c r="AD561" s="17">
        <v>1</v>
      </c>
      <c r="AE561" s="20" t="s">
        <v>298</v>
      </c>
      <c r="AG561" s="16" t="s">
        <v>235</v>
      </c>
      <c r="AH561" s="16">
        <v>1</v>
      </c>
      <c r="AI561" s="21">
        <v>1</v>
      </c>
      <c r="AJ561" s="16">
        <v>1.4</v>
      </c>
      <c r="AK561" s="17">
        <v>1.4</v>
      </c>
      <c r="AL561" s="22">
        <v>1</v>
      </c>
      <c r="AM561" s="1">
        <v>1</v>
      </c>
      <c r="AN561" s="1">
        <v>1</v>
      </c>
      <c r="AO561" s="1">
        <v>0</v>
      </c>
      <c r="AP561" s="1">
        <v>0</v>
      </c>
      <c r="AQ561" s="17">
        <v>1</v>
      </c>
      <c r="AR561" s="1">
        <v>1</v>
      </c>
      <c r="AS561" s="1">
        <v>1</v>
      </c>
      <c r="AT561" s="17" t="s">
        <v>285</v>
      </c>
      <c r="AU561" s="3">
        <v>3</v>
      </c>
      <c r="AV561" s="3">
        <v>2</v>
      </c>
      <c r="AW561" s="1">
        <v>0</v>
      </c>
      <c r="AX561" s="1">
        <v>1</v>
      </c>
      <c r="AY561" s="1">
        <v>1</v>
      </c>
      <c r="AZ561" s="1">
        <v>1</v>
      </c>
      <c r="BA561" s="1">
        <v>1</v>
      </c>
      <c r="BB561" s="107">
        <v>1</v>
      </c>
      <c r="BC561" s="22">
        <v>0</v>
      </c>
      <c r="BD561" s="22">
        <v>1</v>
      </c>
      <c r="BE561" s="22">
        <v>1</v>
      </c>
      <c r="BF561" s="1">
        <v>1</v>
      </c>
      <c r="BG561" s="1">
        <v>1</v>
      </c>
      <c r="BH561" s="17">
        <v>1</v>
      </c>
      <c r="BI561" s="1">
        <v>1</v>
      </c>
      <c r="BJ561" s="17">
        <v>1</v>
      </c>
      <c r="BK561" s="23">
        <v>1</v>
      </c>
      <c r="BL561" s="1">
        <v>1</v>
      </c>
      <c r="BM561" s="1" t="s">
        <v>1957</v>
      </c>
      <c r="BN561" s="1">
        <v>0</v>
      </c>
      <c r="BO561" s="1">
        <v>0</v>
      </c>
      <c r="BP561" s="1">
        <v>2</v>
      </c>
      <c r="BQ561" s="1">
        <v>2</v>
      </c>
      <c r="BR561" s="1">
        <v>22.73</v>
      </c>
      <c r="BS561" s="1">
        <v>2</v>
      </c>
      <c r="BT561" s="1">
        <v>2</v>
      </c>
      <c r="BU561" s="1">
        <v>3</v>
      </c>
      <c r="BW561" s="1">
        <v>3.36</v>
      </c>
      <c r="BX561" s="17">
        <v>1</v>
      </c>
      <c r="BY561" s="1">
        <v>2</v>
      </c>
      <c r="BZ561" s="1">
        <v>70.6</v>
      </c>
      <c r="CA561" s="1">
        <v>128</v>
      </c>
      <c r="CB561" s="24">
        <v>2</v>
      </c>
      <c r="CC561" s="24">
        <v>30</v>
      </c>
      <c r="CD561" s="48">
        <f>CC561/50</f>
        <v>0.6</v>
      </c>
      <c r="CE561" s="48">
        <v>1</v>
      </c>
      <c r="CF561" s="25">
        <v>0</v>
      </c>
      <c r="CG561" s="1">
        <v>0</v>
      </c>
      <c r="CH561" s="1" t="s">
        <v>1958</v>
      </c>
      <c r="CI561" s="1">
        <v>0</v>
      </c>
      <c r="CJ561" s="1">
        <v>0</v>
      </c>
      <c r="CK561" s="1">
        <v>37</v>
      </c>
      <c r="CL561" s="1">
        <f>CK561/50</f>
        <v>0.74</v>
      </c>
      <c r="CM561" s="22">
        <v>14.4</v>
      </c>
      <c r="CN561" s="17">
        <v>1</v>
      </c>
      <c r="CO561" s="1">
        <v>54.8</v>
      </c>
      <c r="CP561" s="1">
        <v>2</v>
      </c>
      <c r="CQ561" s="1">
        <f>CO561/10</f>
        <v>5.48</v>
      </c>
      <c r="CR561" s="1">
        <v>1.26</v>
      </c>
      <c r="CS561" s="1">
        <f>CR561*10</f>
        <v>12.6</v>
      </c>
      <c r="CT561" s="22">
        <v>2</v>
      </c>
      <c r="CU561" s="22">
        <v>32</v>
      </c>
      <c r="CV561" s="22">
        <v>1</v>
      </c>
      <c r="CW561" s="22">
        <v>23.9</v>
      </c>
      <c r="CX561" s="26">
        <f>LOG10(CW561)</f>
        <v>1.37839790094814</v>
      </c>
      <c r="CY561" s="27">
        <f>CX561*0.66</f>
        <v>0.909742614625771</v>
      </c>
      <c r="CZ561" s="26">
        <f>0.085*CU561</f>
        <v>2.72</v>
      </c>
      <c r="DA561" s="28">
        <f>CY561-CZ561</f>
        <v>-1.81025738537423</v>
      </c>
      <c r="DB561" s="22">
        <v>2</v>
      </c>
      <c r="DC561" s="1">
        <v>1</v>
      </c>
      <c r="DD561" s="17">
        <v>2</v>
      </c>
      <c r="DE561" s="29">
        <f>DD561-DB561</f>
        <v>0</v>
      </c>
      <c r="DF561" s="29">
        <v>0</v>
      </c>
      <c r="DG561" s="1">
        <v>32</v>
      </c>
      <c r="DH561" s="1">
        <f>DG561/10</f>
        <v>3.2</v>
      </c>
      <c r="DI561" s="1">
        <v>49</v>
      </c>
      <c r="DJ561" s="1">
        <f>DI561/10</f>
        <v>4.9</v>
      </c>
      <c r="DK561" s="1">
        <v>3</v>
      </c>
      <c r="DL561" s="1">
        <v>89</v>
      </c>
      <c r="DM561" s="1">
        <v>28</v>
      </c>
      <c r="DN561" s="1">
        <f>DM561/10</f>
        <v>2.8</v>
      </c>
      <c r="DO561" s="1">
        <v>2184</v>
      </c>
      <c r="DP561" s="1">
        <v>1</v>
      </c>
      <c r="DQ561" s="1">
        <f>DO561/1000</f>
        <v>2.184</v>
      </c>
      <c r="DR561" s="1">
        <v>50</v>
      </c>
      <c r="DS561" s="25">
        <v>5.9</v>
      </c>
      <c r="DT561" s="1" t="s">
        <v>308</v>
      </c>
      <c r="DU561" s="1">
        <v>2</v>
      </c>
      <c r="DV561" s="1">
        <v>7</v>
      </c>
      <c r="DW561" s="1">
        <v>2</v>
      </c>
      <c r="DX561" s="20">
        <v>5.35</v>
      </c>
      <c r="DY561" s="1">
        <v>84.6</v>
      </c>
      <c r="DZ561" s="30">
        <v>120</v>
      </c>
      <c r="EA561" s="1">
        <v>29</v>
      </c>
      <c r="EB561" s="1">
        <v>14.4</v>
      </c>
      <c r="EC561" s="1">
        <v>54.8</v>
      </c>
      <c r="ED561" s="1">
        <v>1.26</v>
      </c>
      <c r="EE561" s="1">
        <v>35</v>
      </c>
      <c r="EF561" s="1">
        <v>30.8</v>
      </c>
      <c r="EG561" s="26">
        <f>LOG10(EF561)</f>
        <v>1.48855071650044</v>
      </c>
      <c r="EH561" s="26">
        <f>0.66*EG561</f>
        <v>0.982443472890293</v>
      </c>
      <c r="EI561" s="1">
        <f>0.085*EE561</f>
        <v>2.975</v>
      </c>
      <c r="EJ561" s="28">
        <f>EH561-EI561</f>
        <v>-1.99255652710971</v>
      </c>
      <c r="EK561" s="22">
        <v>2</v>
      </c>
      <c r="EL561" s="1">
        <v>2</v>
      </c>
      <c r="EM561" s="1">
        <v>56</v>
      </c>
      <c r="EN561" s="1">
        <v>130</v>
      </c>
      <c r="EO561" s="1">
        <v>91</v>
      </c>
      <c r="EP561" s="1">
        <v>30</v>
      </c>
      <c r="EQ561" s="1">
        <v>2442</v>
      </c>
      <c r="ER561" s="25">
        <v>51</v>
      </c>
      <c r="ET561" s="1">
        <v>0</v>
      </c>
      <c r="FK561" s="20">
        <v>37.5</v>
      </c>
      <c r="FL561" s="1">
        <v>36.8</v>
      </c>
      <c r="FN561" s="31">
        <v>1</v>
      </c>
      <c r="FO561" s="32">
        <v>0</v>
      </c>
      <c r="FP561" s="1">
        <v>2</v>
      </c>
      <c r="FQ561" s="1">
        <v>1</v>
      </c>
      <c r="FR561" s="1">
        <v>0</v>
      </c>
      <c r="FS561" s="1">
        <v>0</v>
      </c>
      <c r="FT561" s="1">
        <f>FX561+GB561+GG561+GJ561+HQ561</f>
        <v>0</v>
      </c>
      <c r="FU561" s="1">
        <v>0</v>
      </c>
      <c r="FV561" s="1">
        <f>FW561+FX561+FZ561+GE561+GJ561+HQ561</f>
        <v>0</v>
      </c>
      <c r="FW561" s="1">
        <v>0</v>
      </c>
      <c r="FX561" s="1">
        <v>0</v>
      </c>
      <c r="FY561" s="17">
        <v>0</v>
      </c>
      <c r="FZ561" s="1">
        <v>0</v>
      </c>
      <c r="GB561" s="1">
        <v>0</v>
      </c>
      <c r="GC561" s="1">
        <v>0</v>
      </c>
      <c r="GD561" s="17">
        <v>0</v>
      </c>
      <c r="GE561" s="1">
        <v>0</v>
      </c>
      <c r="GG561" s="1">
        <v>0</v>
      </c>
      <c r="GH561" s="1">
        <v>0</v>
      </c>
      <c r="GI561" s="17">
        <v>0</v>
      </c>
      <c r="GJ561" s="1">
        <v>0</v>
      </c>
      <c r="GK561" s="1">
        <v>0</v>
      </c>
      <c r="GL561" s="1">
        <v>0</v>
      </c>
      <c r="GM561" s="32">
        <v>0</v>
      </c>
      <c r="GN561" s="17">
        <v>0</v>
      </c>
      <c r="GO561" s="17">
        <v>0</v>
      </c>
      <c r="GP561" s="1">
        <v>0</v>
      </c>
      <c r="GQ561" s="1">
        <v>0</v>
      </c>
      <c r="GR561" s="1">
        <v>0</v>
      </c>
      <c r="GS561" s="1">
        <v>0</v>
      </c>
      <c r="GT561" s="32">
        <v>0</v>
      </c>
      <c r="GU561" s="32">
        <v>0</v>
      </c>
      <c r="GV561" s="1">
        <v>0</v>
      </c>
      <c r="GW561" s="1">
        <v>0</v>
      </c>
      <c r="GX561" s="157">
        <v>0</v>
      </c>
      <c r="GY561" s="17">
        <v>0</v>
      </c>
      <c r="GZ561" s="17">
        <v>0</v>
      </c>
      <c r="HA561" s="25">
        <v>0</v>
      </c>
      <c r="HB561" s="1">
        <v>0</v>
      </c>
      <c r="HC561" s="15">
        <v>0</v>
      </c>
      <c r="HD561" s="170">
        <v>0</v>
      </c>
      <c r="HE561" s="17">
        <v>0</v>
      </c>
      <c r="HF561" s="17">
        <v>0</v>
      </c>
      <c r="HG561" s="17">
        <v>0</v>
      </c>
      <c r="HH561" s="17">
        <v>0</v>
      </c>
      <c r="HI561" s="17">
        <v>0</v>
      </c>
      <c r="HL561" s="1">
        <v>0</v>
      </c>
      <c r="HM561" s="1" t="s">
        <v>1958</v>
      </c>
      <c r="HN561" s="1">
        <v>0</v>
      </c>
      <c r="HO561" s="1">
        <v>0</v>
      </c>
      <c r="HP561" s="1">
        <v>0</v>
      </c>
      <c r="HQ561" s="1">
        <v>0</v>
      </c>
      <c r="HR561" s="32">
        <v>0</v>
      </c>
      <c r="HS561" s="1">
        <v>0</v>
      </c>
      <c r="HT561" s="32">
        <v>0</v>
      </c>
      <c r="HU561" s="32">
        <v>0</v>
      </c>
      <c r="HW561" s="32">
        <v>0</v>
      </c>
      <c r="HX561" s="32">
        <v>0</v>
      </c>
      <c r="HY561" s="1">
        <f>GJ561+GN561+GT561+GU561+HE561+HG561+HQ561+HR561+HT561+HU561+HW561+HX561</f>
        <v>0</v>
      </c>
      <c r="HZ561" s="1">
        <v>0</v>
      </c>
      <c r="IA561" s="1">
        <f>FS561+GN561+GT561+GU561+HE561+HG561+HR561+HT561+HU561+HW561+HX561</f>
        <v>0</v>
      </c>
      <c r="IB561" s="1">
        <v>0</v>
      </c>
      <c r="IC561" s="1">
        <v>0</v>
      </c>
      <c r="ID561" s="23">
        <v>0</v>
      </c>
      <c r="IG561" s="36">
        <v>1</v>
      </c>
      <c r="IH561" s="37" t="s">
        <v>242</v>
      </c>
      <c r="II561" s="179">
        <v>0</v>
      </c>
      <c r="IJ561" s="1" t="s">
        <v>248</v>
      </c>
    </row>
    <row r="562" ht="75" spans="1:244">
      <c r="A562" s="260" t="s">
        <v>1959</v>
      </c>
      <c r="B562" s="14">
        <v>100179954</v>
      </c>
      <c r="C562" s="1" t="s">
        <v>1960</v>
      </c>
      <c r="E562" s="49">
        <v>3</v>
      </c>
      <c r="F562" s="49">
        <v>2</v>
      </c>
      <c r="G562" s="17">
        <v>3</v>
      </c>
      <c r="H562" s="1">
        <v>1</v>
      </c>
      <c r="I562" s="15">
        <v>61</v>
      </c>
      <c r="J562" s="47">
        <v>2</v>
      </c>
      <c r="K562" s="68">
        <f>I562/10</f>
        <v>6.1</v>
      </c>
      <c r="L562" s="49">
        <v>4</v>
      </c>
      <c r="M562" s="1" t="s">
        <v>1961</v>
      </c>
      <c r="N562" s="1">
        <v>0</v>
      </c>
      <c r="O562" s="1">
        <v>0</v>
      </c>
      <c r="P562" s="1">
        <v>0</v>
      </c>
      <c r="Q562" s="1">
        <v>2</v>
      </c>
      <c r="R562" s="1">
        <v>1</v>
      </c>
      <c r="S562" s="18">
        <v>485</v>
      </c>
      <c r="T562" s="83">
        <v>488</v>
      </c>
      <c r="U562" s="1">
        <v>1</v>
      </c>
      <c r="V562" s="1">
        <v>1</v>
      </c>
      <c r="W562" s="1">
        <v>1</v>
      </c>
      <c r="X562" s="1">
        <v>1</v>
      </c>
      <c r="Z562" s="15" t="s">
        <v>1962</v>
      </c>
      <c r="AA562" s="1">
        <v>52</v>
      </c>
      <c r="AC562" s="1">
        <v>20.7</v>
      </c>
      <c r="AD562" s="17">
        <v>1</v>
      </c>
      <c r="AE562" s="20" t="s">
        <v>291</v>
      </c>
      <c r="AG562" s="16" t="s">
        <v>255</v>
      </c>
      <c r="AH562" s="16">
        <v>3</v>
      </c>
      <c r="AI562" s="21">
        <v>3</v>
      </c>
      <c r="AJ562" s="16">
        <v>5</v>
      </c>
      <c r="AK562" s="64">
        <v>7</v>
      </c>
      <c r="AL562" s="107">
        <v>2</v>
      </c>
      <c r="AM562" s="1">
        <v>4</v>
      </c>
      <c r="AN562" s="1">
        <v>3</v>
      </c>
      <c r="AO562" s="1" t="s">
        <v>690</v>
      </c>
      <c r="AP562" s="1">
        <v>0</v>
      </c>
      <c r="AQ562" s="17">
        <v>5</v>
      </c>
      <c r="AR562" s="3">
        <v>3</v>
      </c>
      <c r="AS562" s="3">
        <v>2</v>
      </c>
      <c r="AT562" s="17" t="s">
        <v>285</v>
      </c>
      <c r="AU562" s="3">
        <v>3</v>
      </c>
      <c r="AV562" s="3">
        <v>2</v>
      </c>
      <c r="AW562" s="1">
        <v>0</v>
      </c>
      <c r="AX562" s="1">
        <v>1</v>
      </c>
      <c r="AY562" s="1">
        <v>1</v>
      </c>
      <c r="AZ562" s="1">
        <v>1</v>
      </c>
      <c r="BA562" s="1">
        <v>1</v>
      </c>
      <c r="BB562" s="107">
        <v>1</v>
      </c>
      <c r="BC562" s="22">
        <v>0</v>
      </c>
      <c r="BD562" s="22">
        <v>1</v>
      </c>
      <c r="BE562" s="22">
        <v>0</v>
      </c>
      <c r="BF562" s="1">
        <v>0</v>
      </c>
      <c r="BG562" s="1">
        <v>1</v>
      </c>
      <c r="BH562" s="17">
        <v>1</v>
      </c>
      <c r="BI562" s="1">
        <v>0</v>
      </c>
      <c r="BJ562" s="17">
        <v>0</v>
      </c>
      <c r="BK562" s="23">
        <v>4</v>
      </c>
      <c r="BL562" s="1">
        <v>0</v>
      </c>
      <c r="BM562" s="1">
        <v>0</v>
      </c>
      <c r="BN562" s="1">
        <v>1</v>
      </c>
      <c r="BO562" s="1">
        <v>0</v>
      </c>
      <c r="BP562" s="1">
        <v>1</v>
      </c>
      <c r="BQ562" s="1">
        <v>1</v>
      </c>
      <c r="BR562" s="1">
        <v>267.9</v>
      </c>
      <c r="BS562" s="1">
        <v>2</v>
      </c>
      <c r="BT562" s="1">
        <v>3</v>
      </c>
      <c r="BU562" s="1">
        <v>4</v>
      </c>
      <c r="BV562" s="1">
        <v>34.5</v>
      </c>
      <c r="BW562" s="1">
        <v>2.31</v>
      </c>
      <c r="BX562" s="17">
        <v>1</v>
      </c>
      <c r="BY562" s="1">
        <v>1</v>
      </c>
      <c r="BZ562" s="1">
        <v>58.4</v>
      </c>
      <c r="CA562" s="1">
        <v>128</v>
      </c>
      <c r="CB562" s="24">
        <v>2</v>
      </c>
      <c r="CC562" s="24">
        <v>52</v>
      </c>
      <c r="CD562" s="48">
        <f>CC562/50</f>
        <v>1.04</v>
      </c>
      <c r="CE562" s="48">
        <v>2</v>
      </c>
      <c r="CF562" s="25">
        <v>0</v>
      </c>
      <c r="CG562" s="17">
        <v>0</v>
      </c>
      <c r="CH562" s="17">
        <v>0</v>
      </c>
      <c r="CI562" s="17">
        <v>0</v>
      </c>
      <c r="CJ562" s="17">
        <v>0</v>
      </c>
      <c r="CK562" s="17">
        <v>52</v>
      </c>
      <c r="CL562" s="1">
        <f>CK562/50</f>
        <v>1.04</v>
      </c>
      <c r="CM562" s="22">
        <v>12.9</v>
      </c>
      <c r="CN562" s="17">
        <v>1</v>
      </c>
      <c r="CO562" s="1">
        <v>68.6</v>
      </c>
      <c r="CP562" s="1">
        <v>3</v>
      </c>
      <c r="CQ562" s="1">
        <f>CO562/10</f>
        <v>6.86</v>
      </c>
      <c r="CR562" s="1">
        <v>1.13</v>
      </c>
      <c r="CS562" s="1">
        <f>CR562*10</f>
        <v>11.3</v>
      </c>
      <c r="CT562" s="107">
        <v>1</v>
      </c>
      <c r="CU562" s="22">
        <v>38</v>
      </c>
      <c r="CV562" s="107">
        <v>2</v>
      </c>
      <c r="CW562" s="22">
        <v>24.7</v>
      </c>
      <c r="CX562" s="26">
        <f>LOG10(CW562)</f>
        <v>1.39269695325967</v>
      </c>
      <c r="CY562" s="27">
        <f>CX562*0.66</f>
        <v>0.919179989151379</v>
      </c>
      <c r="CZ562" s="26">
        <f>0.085*CU562</f>
        <v>3.23</v>
      </c>
      <c r="DA562" s="28">
        <f>CY562-CZ562</f>
        <v>-2.31082001084862</v>
      </c>
      <c r="DB562" s="22">
        <v>2</v>
      </c>
      <c r="DC562" s="1">
        <v>1</v>
      </c>
      <c r="DD562" s="17">
        <v>2</v>
      </c>
      <c r="DE562" s="29">
        <f>DD562-DB562</f>
        <v>0</v>
      </c>
      <c r="DF562" s="29">
        <v>0</v>
      </c>
      <c r="DG562" s="1">
        <v>21</v>
      </c>
      <c r="DH562" s="1">
        <f>DG562/10</f>
        <v>2.1</v>
      </c>
      <c r="DI562" s="1">
        <v>38</v>
      </c>
      <c r="DJ562" s="1">
        <f>DI562/10</f>
        <v>3.8</v>
      </c>
      <c r="DK562" s="1">
        <v>3</v>
      </c>
      <c r="DL562" s="1">
        <v>103</v>
      </c>
      <c r="DM562" s="1">
        <v>79</v>
      </c>
      <c r="DN562" s="1">
        <f>DM562/10</f>
        <v>7.9</v>
      </c>
      <c r="DO562" s="1">
        <v>3554</v>
      </c>
      <c r="DP562" s="1">
        <v>1</v>
      </c>
      <c r="DQ562" s="1">
        <f>DO562/1000</f>
        <v>3.554</v>
      </c>
      <c r="DR562" s="1">
        <v>73</v>
      </c>
      <c r="DS562" s="25">
        <v>4.9</v>
      </c>
      <c r="DT562" s="1" t="s">
        <v>260</v>
      </c>
      <c r="DU562" s="1">
        <v>1</v>
      </c>
      <c r="DV562" s="1">
        <v>6</v>
      </c>
      <c r="DW562" s="1">
        <v>1</v>
      </c>
      <c r="DX562" s="20">
        <v>4.23</v>
      </c>
      <c r="DY562" s="1">
        <v>73.5</v>
      </c>
      <c r="DZ562" s="30">
        <v>131</v>
      </c>
      <c r="EA562" s="1">
        <v>42</v>
      </c>
      <c r="EB562" s="1">
        <v>12.9</v>
      </c>
      <c r="EC562" s="1">
        <v>68.6</v>
      </c>
      <c r="ED562" s="1">
        <v>1.13</v>
      </c>
      <c r="EE562" s="1">
        <v>35</v>
      </c>
      <c r="EF562" s="1">
        <v>49.9</v>
      </c>
      <c r="EG562" s="26">
        <f>LOG10(EF562)</f>
        <v>1.69810054562339</v>
      </c>
      <c r="EH562" s="26">
        <f>0.66*EG562</f>
        <v>1.12074636011144</v>
      </c>
      <c r="EI562" s="1">
        <f>0.085*EE562</f>
        <v>2.975</v>
      </c>
      <c r="EJ562" s="28">
        <f>EH562-EI562</f>
        <v>-1.85425363988856</v>
      </c>
      <c r="EK562" s="22">
        <v>2</v>
      </c>
      <c r="EL562" s="1">
        <v>2</v>
      </c>
      <c r="EM562" s="1">
        <v>273</v>
      </c>
      <c r="EN562" s="1">
        <v>890</v>
      </c>
      <c r="EO562" s="1">
        <v>106</v>
      </c>
      <c r="EP562" s="1">
        <v>79</v>
      </c>
      <c r="EQ562" s="1">
        <v>3206</v>
      </c>
      <c r="ER562" s="25">
        <v>72</v>
      </c>
      <c r="ES562" s="23">
        <v>185.6</v>
      </c>
      <c r="ET562" s="1">
        <v>1</v>
      </c>
      <c r="EU562" s="1">
        <v>3.87</v>
      </c>
      <c r="EV562" s="1">
        <v>68.5</v>
      </c>
      <c r="EW562" s="30">
        <v>127</v>
      </c>
      <c r="EX562" s="1">
        <v>45</v>
      </c>
      <c r="FB562" s="1">
        <v>37</v>
      </c>
      <c r="FC562" s="1">
        <v>36.9</v>
      </c>
      <c r="FD562" s="1">
        <v>263</v>
      </c>
      <c r="FE562" s="1">
        <v>264</v>
      </c>
      <c r="FF562" s="1">
        <v>147</v>
      </c>
      <c r="FG562" s="1">
        <v>104</v>
      </c>
      <c r="FH562" s="1">
        <v>3059</v>
      </c>
      <c r="FI562" s="1">
        <v>83</v>
      </c>
      <c r="FJ562" s="1">
        <v>66.09</v>
      </c>
      <c r="FK562" s="20">
        <v>37.2</v>
      </c>
      <c r="FL562" s="1">
        <v>37</v>
      </c>
      <c r="FN562" s="31">
        <v>0</v>
      </c>
      <c r="FO562" s="32">
        <v>0</v>
      </c>
      <c r="FP562" s="1">
        <v>0</v>
      </c>
      <c r="FQ562" s="1">
        <v>0</v>
      </c>
      <c r="FR562" s="1">
        <v>0</v>
      </c>
      <c r="FS562" s="1">
        <v>0</v>
      </c>
      <c r="FT562" s="1">
        <f>FX562+GB562+GG562+GJ562+HQ562</f>
        <v>0</v>
      </c>
      <c r="FU562" s="1">
        <v>0</v>
      </c>
      <c r="FV562" s="1">
        <f>FW562+FX562+FZ562+GE562+GJ562+HQ562</f>
        <v>0</v>
      </c>
      <c r="FW562" s="1">
        <v>0</v>
      </c>
      <c r="FX562" s="1">
        <v>0</v>
      </c>
      <c r="FY562" s="17">
        <v>0</v>
      </c>
      <c r="FZ562" s="1">
        <v>0</v>
      </c>
      <c r="GB562" s="1">
        <v>0</v>
      </c>
      <c r="GC562" s="1">
        <v>0</v>
      </c>
      <c r="GD562" s="17">
        <v>0</v>
      </c>
      <c r="GE562" s="1">
        <v>0</v>
      </c>
      <c r="GG562" s="1">
        <v>0</v>
      </c>
      <c r="GH562" s="1">
        <v>0</v>
      </c>
      <c r="GI562" s="17">
        <v>0</v>
      </c>
      <c r="GJ562" s="1">
        <v>0</v>
      </c>
      <c r="GK562" s="1">
        <v>0</v>
      </c>
      <c r="GL562" s="1">
        <v>0</v>
      </c>
      <c r="GM562" s="32">
        <v>0</v>
      </c>
      <c r="GN562" s="17">
        <v>0</v>
      </c>
      <c r="GO562" s="17">
        <v>0</v>
      </c>
      <c r="GP562" s="1">
        <v>0</v>
      </c>
      <c r="GQ562" s="1">
        <v>0</v>
      </c>
      <c r="GR562" s="1">
        <v>0</v>
      </c>
      <c r="GS562" s="1">
        <v>0</v>
      </c>
      <c r="GT562" s="32">
        <v>0</v>
      </c>
      <c r="GU562" s="32">
        <v>0</v>
      </c>
      <c r="GV562" s="1">
        <v>0</v>
      </c>
      <c r="GW562" s="1">
        <v>0</v>
      </c>
      <c r="GX562" s="157">
        <v>0</v>
      </c>
      <c r="GY562" s="17">
        <v>0</v>
      </c>
      <c r="GZ562" s="17">
        <v>0</v>
      </c>
      <c r="HA562" s="25">
        <v>0</v>
      </c>
      <c r="HB562" s="1">
        <v>0</v>
      </c>
      <c r="HC562" s="15">
        <v>0</v>
      </c>
      <c r="HD562" s="170">
        <v>0</v>
      </c>
      <c r="HE562" s="17">
        <v>0</v>
      </c>
      <c r="HF562" s="17">
        <v>0</v>
      </c>
      <c r="HG562" s="17">
        <v>0</v>
      </c>
      <c r="HH562" s="17">
        <v>0</v>
      </c>
      <c r="HI562" s="17">
        <v>0</v>
      </c>
      <c r="HL562" s="1">
        <v>0</v>
      </c>
      <c r="HM562" s="1">
        <v>0</v>
      </c>
      <c r="HN562" s="1">
        <v>0</v>
      </c>
      <c r="HO562" s="1">
        <v>0</v>
      </c>
      <c r="HP562" s="1">
        <v>0</v>
      </c>
      <c r="HQ562" s="1">
        <v>0</v>
      </c>
      <c r="HR562" s="32">
        <v>0</v>
      </c>
      <c r="HS562" s="1">
        <v>0</v>
      </c>
      <c r="HT562" s="32">
        <v>0</v>
      </c>
      <c r="HU562" s="32">
        <v>0</v>
      </c>
      <c r="HW562" s="32">
        <v>0</v>
      </c>
      <c r="HX562" s="32">
        <v>0</v>
      </c>
      <c r="HY562" s="1">
        <f>GJ562+GN562+GT562+GU562+HE562+HG562+HQ562+HR562+HT562+HU562+HW562+HX562</f>
        <v>0</v>
      </c>
      <c r="HZ562" s="1">
        <v>0</v>
      </c>
      <c r="IA562" s="1">
        <f>FS562+GN562+GT562+GU562+HE562+HG562+HR562+HT562+HU562+HW562+HX562</f>
        <v>0</v>
      </c>
      <c r="IB562" s="1">
        <v>0</v>
      </c>
      <c r="IC562" s="1">
        <v>0</v>
      </c>
      <c r="ID562" s="23">
        <v>0</v>
      </c>
      <c r="IG562" s="36">
        <v>4</v>
      </c>
      <c r="IH562" s="37" t="s">
        <v>331</v>
      </c>
      <c r="II562" s="33">
        <v>0</v>
      </c>
      <c r="IJ562" s="1" t="s">
        <v>248</v>
      </c>
    </row>
    <row r="563" hidden="1" spans="2:243">
      <c r="B563" s="14">
        <v>3001236952</v>
      </c>
      <c r="C563" s="1" t="s">
        <v>1963</v>
      </c>
      <c r="J563" s="1"/>
      <c r="K563" s="1"/>
      <c r="L563" s="1"/>
      <c r="R563" s="19"/>
      <c r="Z563" s="15" t="s">
        <v>1962</v>
      </c>
      <c r="AA563" s="1">
        <v>75</v>
      </c>
      <c r="AI563" s="16"/>
      <c r="AK563" s="1">
        <v>1.8</v>
      </c>
      <c r="AL563" s="1"/>
      <c r="BA563" s="22"/>
      <c r="CL563" s="22"/>
      <c r="CS563" s="22"/>
      <c r="CX563" s="1"/>
      <c r="CY563" s="1"/>
      <c r="CZ563" s="1"/>
      <c r="DA563" s="1"/>
      <c r="DB563" s="1"/>
      <c r="DD563" s="1"/>
      <c r="DE563" s="1"/>
      <c r="DF563" s="1"/>
      <c r="EG563" s="1"/>
      <c r="EH563" s="1"/>
      <c r="EJ563" s="1"/>
      <c r="EK563" s="1"/>
      <c r="FN563" s="1"/>
      <c r="FO563" s="1"/>
      <c r="GL563" s="1"/>
      <c r="GM563" s="1"/>
      <c r="GQ563" s="1"/>
      <c r="GT563" s="1"/>
      <c r="GU563" s="1"/>
      <c r="GX563" s="1"/>
      <c r="HD563" s="1">
        <v>0</v>
      </c>
      <c r="HR563" s="1"/>
      <c r="HT563" s="1"/>
      <c r="HU563" s="1"/>
      <c r="HW563" s="1"/>
      <c r="HX563" s="1"/>
      <c r="IG563" s="23"/>
      <c r="II563" s="1"/>
    </row>
    <row r="564" hidden="1" spans="2:243">
      <c r="B564" s="14">
        <v>100246011</v>
      </c>
      <c r="C564" s="1" t="s">
        <v>1964</v>
      </c>
      <c r="J564" s="1"/>
      <c r="K564" s="1"/>
      <c r="L564" s="1"/>
      <c r="R564" s="19"/>
      <c r="Z564" s="15" t="s">
        <v>1965</v>
      </c>
      <c r="AA564" s="1">
        <v>177</v>
      </c>
      <c r="AI564" s="16"/>
      <c r="AK564" s="1">
        <v>1.3</v>
      </c>
      <c r="AL564" s="1"/>
      <c r="BA564" s="22"/>
      <c r="CL564" s="22"/>
      <c r="CS564" s="22"/>
      <c r="CX564" s="1"/>
      <c r="CY564" s="1"/>
      <c r="CZ564" s="1"/>
      <c r="DA564" s="1"/>
      <c r="DB564" s="1"/>
      <c r="DD564" s="1"/>
      <c r="DE564" s="1"/>
      <c r="DF564" s="1"/>
      <c r="EG564" s="1"/>
      <c r="EH564" s="1"/>
      <c r="EJ564" s="1"/>
      <c r="EK564" s="1"/>
      <c r="FN564" s="1"/>
      <c r="FO564" s="1"/>
      <c r="GL564" s="1"/>
      <c r="GM564" s="1"/>
      <c r="GQ564" s="1"/>
      <c r="GT564" s="1"/>
      <c r="GU564" s="1"/>
      <c r="GX564" s="1"/>
      <c r="HD564" s="1">
        <v>0</v>
      </c>
      <c r="HR564" s="1"/>
      <c r="HT564" s="1"/>
      <c r="HU564" s="1"/>
      <c r="HW564" s="1"/>
      <c r="HX564" s="1"/>
      <c r="IG564" s="23"/>
      <c r="II564" s="1"/>
    </row>
    <row r="565" hidden="1" spans="2:243">
      <c r="B565" s="14">
        <v>3001176320</v>
      </c>
      <c r="C565" s="1" t="s">
        <v>1966</v>
      </c>
      <c r="J565" s="1"/>
      <c r="K565" s="1"/>
      <c r="L565" s="1"/>
      <c r="R565" s="19"/>
      <c r="Z565" s="15" t="s">
        <v>1965</v>
      </c>
      <c r="AA565" s="1">
        <v>150</v>
      </c>
      <c r="AI565" s="16"/>
      <c r="AK565" s="1">
        <v>1.8</v>
      </c>
      <c r="AL565" s="1"/>
      <c r="BA565" s="22"/>
      <c r="CL565" s="22"/>
      <c r="CS565" s="22"/>
      <c r="CX565" s="1"/>
      <c r="CY565" s="1"/>
      <c r="CZ565" s="1"/>
      <c r="DA565" s="1"/>
      <c r="DB565" s="1"/>
      <c r="DD565" s="1"/>
      <c r="DE565" s="1"/>
      <c r="DF565" s="1"/>
      <c r="EG565" s="1"/>
      <c r="EH565" s="1"/>
      <c r="EJ565" s="1"/>
      <c r="EK565" s="1"/>
      <c r="FN565" s="1"/>
      <c r="FO565" s="1"/>
      <c r="GL565" s="1"/>
      <c r="GM565" s="1"/>
      <c r="GQ565" s="1"/>
      <c r="GT565" s="1"/>
      <c r="GU565" s="1"/>
      <c r="GX565" s="1"/>
      <c r="HD565" s="1">
        <v>0</v>
      </c>
      <c r="HR565" s="1"/>
      <c r="HT565" s="1"/>
      <c r="HU565" s="1"/>
      <c r="HW565" s="1"/>
      <c r="HX565" s="1"/>
      <c r="IG565" s="23"/>
      <c r="II565" s="1"/>
    </row>
    <row r="566" ht="75" spans="2:246">
      <c r="B566" s="14">
        <v>3001219484</v>
      </c>
      <c r="C566" s="1" t="s">
        <v>1967</v>
      </c>
      <c r="E566" s="49">
        <v>3</v>
      </c>
      <c r="F566" s="49">
        <v>2</v>
      </c>
      <c r="G566" s="17">
        <v>3</v>
      </c>
      <c r="H566" s="1">
        <v>2</v>
      </c>
      <c r="I566" s="15">
        <v>57</v>
      </c>
      <c r="J566" s="47">
        <v>1</v>
      </c>
      <c r="K566" s="68">
        <f>I566/10</f>
        <v>5.7</v>
      </c>
      <c r="L566" s="49">
        <v>3</v>
      </c>
      <c r="M566" s="1" t="s">
        <v>1968</v>
      </c>
      <c r="N566" s="1">
        <v>0</v>
      </c>
      <c r="O566" s="1">
        <v>0</v>
      </c>
      <c r="P566" s="1">
        <v>0</v>
      </c>
      <c r="Q566" s="1">
        <v>0</v>
      </c>
      <c r="R566" s="1">
        <v>0</v>
      </c>
      <c r="S566" s="18">
        <v>486</v>
      </c>
      <c r="T566" s="83">
        <v>489</v>
      </c>
      <c r="U566" s="1">
        <v>1</v>
      </c>
      <c r="V566" s="1">
        <v>1</v>
      </c>
      <c r="W566" s="1">
        <v>1</v>
      </c>
      <c r="X566" s="1">
        <v>1</v>
      </c>
      <c r="Z566" s="194" t="s">
        <v>1965</v>
      </c>
      <c r="AA566" s="17">
        <v>53</v>
      </c>
      <c r="AC566" s="1">
        <v>21.77</v>
      </c>
      <c r="AD566" s="17">
        <v>1</v>
      </c>
      <c r="AE566" s="20" t="s">
        <v>370</v>
      </c>
      <c r="AG566" s="16" t="s">
        <v>251</v>
      </c>
      <c r="AH566" s="16">
        <v>2</v>
      </c>
      <c r="AI566" s="21">
        <v>2</v>
      </c>
      <c r="AJ566" s="16">
        <v>2.4</v>
      </c>
      <c r="AK566" s="17">
        <v>2.4</v>
      </c>
      <c r="AL566" s="107">
        <v>2</v>
      </c>
      <c r="AM566" s="1">
        <v>1</v>
      </c>
      <c r="AN566" s="1">
        <v>1</v>
      </c>
      <c r="AO566" s="1">
        <v>0</v>
      </c>
      <c r="AP566" s="1">
        <v>0</v>
      </c>
      <c r="AQ566" s="17">
        <v>1</v>
      </c>
      <c r="AR566" s="1">
        <v>1</v>
      </c>
      <c r="AS566" s="1">
        <v>1</v>
      </c>
      <c r="AT566" s="17" t="s">
        <v>246</v>
      </c>
      <c r="AU566" s="17">
        <v>1</v>
      </c>
      <c r="AV566" s="17">
        <v>1</v>
      </c>
      <c r="AW566" s="1">
        <v>0</v>
      </c>
      <c r="AX566" s="1">
        <v>1</v>
      </c>
      <c r="AY566" s="1">
        <v>1</v>
      </c>
      <c r="AZ566" s="1">
        <v>1</v>
      </c>
      <c r="BA566" s="1">
        <v>1</v>
      </c>
      <c r="BB566" s="107">
        <v>1</v>
      </c>
      <c r="BC566" s="22">
        <v>0</v>
      </c>
      <c r="BD566" s="22">
        <v>1</v>
      </c>
      <c r="BE566" s="22">
        <v>0</v>
      </c>
      <c r="BF566" s="1">
        <v>0</v>
      </c>
      <c r="BG566" s="1">
        <v>1</v>
      </c>
      <c r="BH566" s="17">
        <v>1</v>
      </c>
      <c r="BI566" s="1">
        <v>0</v>
      </c>
      <c r="BJ566" s="17">
        <v>0</v>
      </c>
      <c r="BK566" s="23">
        <v>1</v>
      </c>
      <c r="BL566" s="1">
        <v>0</v>
      </c>
      <c r="BM566" s="1">
        <v>0</v>
      </c>
      <c r="BN566" s="1">
        <v>0</v>
      </c>
      <c r="BO566" s="1">
        <v>0</v>
      </c>
      <c r="BP566" s="1">
        <v>4</v>
      </c>
      <c r="BQ566" s="1">
        <v>3</v>
      </c>
      <c r="BR566" s="1">
        <v>3.43</v>
      </c>
      <c r="BS566" s="1">
        <v>1</v>
      </c>
      <c r="BT566" s="1">
        <v>2</v>
      </c>
      <c r="BU566" s="1">
        <v>2</v>
      </c>
      <c r="BV566" s="1">
        <v>0.172</v>
      </c>
      <c r="BW566" s="1">
        <v>1.9</v>
      </c>
      <c r="BX566" s="17">
        <v>1</v>
      </c>
      <c r="BY566" s="1">
        <v>1</v>
      </c>
      <c r="BZ566" s="1">
        <v>58.9</v>
      </c>
      <c r="CA566" s="1">
        <v>114</v>
      </c>
      <c r="CB566" s="24">
        <v>1</v>
      </c>
      <c r="CC566" s="24">
        <v>53</v>
      </c>
      <c r="CD566" s="48">
        <f>CC566/50</f>
        <v>1.06</v>
      </c>
      <c r="CE566" s="48">
        <v>2</v>
      </c>
      <c r="CF566" s="25">
        <v>0</v>
      </c>
      <c r="CG566" s="17">
        <v>0</v>
      </c>
      <c r="CH566" s="17">
        <v>0</v>
      </c>
      <c r="CI566" s="17">
        <v>0</v>
      </c>
      <c r="CJ566" s="17">
        <v>0</v>
      </c>
      <c r="CK566" s="17">
        <v>53</v>
      </c>
      <c r="CL566" s="1">
        <f>CK566/50</f>
        <v>1.06</v>
      </c>
      <c r="CM566" s="22">
        <v>12.8</v>
      </c>
      <c r="CN566" s="17">
        <v>1</v>
      </c>
      <c r="CO566" s="1">
        <v>69.7</v>
      </c>
      <c r="CP566" s="1">
        <v>3</v>
      </c>
      <c r="CQ566" s="1">
        <f>CO566/10</f>
        <v>6.97</v>
      </c>
      <c r="CR566" s="1">
        <v>1.12</v>
      </c>
      <c r="CS566" s="1">
        <f>CR566*10</f>
        <v>11.2</v>
      </c>
      <c r="CT566" s="107">
        <v>1</v>
      </c>
      <c r="CU566" s="22">
        <v>32</v>
      </c>
      <c r="CV566" s="22">
        <v>1</v>
      </c>
      <c r="CW566" s="22">
        <v>12.1</v>
      </c>
      <c r="CX566" s="26">
        <f>LOG10(CW566)</f>
        <v>1.08278537031645</v>
      </c>
      <c r="CY566" s="27">
        <f>CX566*0.66</f>
        <v>0.714638344408857</v>
      </c>
      <c r="CZ566" s="26">
        <f>0.085*CU566</f>
        <v>2.72</v>
      </c>
      <c r="DA566" s="28">
        <f>CY566-CZ566</f>
        <v>-2.00536165559114</v>
      </c>
      <c r="DB566" s="22">
        <v>2</v>
      </c>
      <c r="DC566" s="1">
        <v>1</v>
      </c>
      <c r="DD566" s="17">
        <v>2</v>
      </c>
      <c r="DE566" s="29">
        <f>DD566-DB566</f>
        <v>0</v>
      </c>
      <c r="DF566" s="29">
        <v>0</v>
      </c>
      <c r="DG566" s="1">
        <v>11</v>
      </c>
      <c r="DH566" s="1">
        <f>DG566/10</f>
        <v>1.1</v>
      </c>
      <c r="DI566" s="1">
        <v>24</v>
      </c>
      <c r="DJ566" s="1">
        <f>DI566/10</f>
        <v>2.4</v>
      </c>
      <c r="DK566" s="17">
        <v>2</v>
      </c>
      <c r="DL566" s="1">
        <v>102</v>
      </c>
      <c r="DM566" s="1">
        <v>29</v>
      </c>
      <c r="DN566" s="1">
        <f>DM566/10</f>
        <v>2.9</v>
      </c>
      <c r="DO566" s="1">
        <v>4200</v>
      </c>
      <c r="DP566" s="1">
        <v>2</v>
      </c>
      <c r="DQ566" s="1">
        <f>DO566/1000</f>
        <v>4.2</v>
      </c>
      <c r="DR566" s="1">
        <v>49</v>
      </c>
      <c r="DS566" s="25">
        <v>4.7</v>
      </c>
      <c r="DT566" s="1" t="s">
        <v>308</v>
      </c>
      <c r="DU566" s="1">
        <v>2</v>
      </c>
      <c r="DV566" s="1">
        <v>7</v>
      </c>
      <c r="DW566" s="1">
        <v>2</v>
      </c>
      <c r="DX566" s="20">
        <v>3.15</v>
      </c>
      <c r="DY566" s="1">
        <v>74.7</v>
      </c>
      <c r="DZ566" s="30">
        <v>114</v>
      </c>
      <c r="EA566" s="1">
        <v>47</v>
      </c>
      <c r="EB566" s="1">
        <v>13</v>
      </c>
      <c r="EC566" s="1">
        <v>67.5</v>
      </c>
      <c r="ED566" s="1">
        <v>1.13</v>
      </c>
      <c r="EE566" s="1">
        <v>40</v>
      </c>
      <c r="EF566" s="1">
        <v>24.9</v>
      </c>
      <c r="EG566" s="26">
        <f>LOG10(EF566)</f>
        <v>1.39619934709574</v>
      </c>
      <c r="EH566" s="26">
        <f>0.66*EG566</f>
        <v>0.921491569083186</v>
      </c>
      <c r="EI566" s="1">
        <f>0.085*EE566</f>
        <v>3.4</v>
      </c>
      <c r="EJ566" s="28">
        <f>EH566-EI566</f>
        <v>-2.47850843091681</v>
      </c>
      <c r="EK566" s="22">
        <v>2</v>
      </c>
      <c r="EL566" s="1">
        <v>2</v>
      </c>
      <c r="EM566" s="1">
        <v>39</v>
      </c>
      <c r="EN566" s="1">
        <v>112</v>
      </c>
      <c r="EO566" s="1">
        <v>79</v>
      </c>
      <c r="EP566" s="1">
        <v>29</v>
      </c>
      <c r="EQ566" s="1">
        <v>3882</v>
      </c>
      <c r="ER566" s="25">
        <v>40</v>
      </c>
      <c r="ET566" s="1">
        <v>0</v>
      </c>
      <c r="FK566" s="20">
        <v>37</v>
      </c>
      <c r="FL566" s="1">
        <v>36.2</v>
      </c>
      <c r="FN566" s="31">
        <v>0</v>
      </c>
      <c r="FO566" s="32">
        <v>0</v>
      </c>
      <c r="FP566" s="1">
        <v>1</v>
      </c>
      <c r="FQ566" s="1">
        <v>0</v>
      </c>
      <c r="FR566" s="1">
        <v>0</v>
      </c>
      <c r="FS566" s="1">
        <v>0</v>
      </c>
      <c r="FT566" s="1">
        <f>FX566+GB566+GG566+GJ566+HQ566</f>
        <v>0</v>
      </c>
      <c r="FU566" s="1">
        <v>0</v>
      </c>
      <c r="FV566" s="1">
        <f>FW566+FX566+FZ566+GE566+GJ566+HQ566</f>
        <v>0</v>
      </c>
      <c r="FW566" s="1">
        <v>0</v>
      </c>
      <c r="FX566" s="1">
        <v>0</v>
      </c>
      <c r="FY566" s="17">
        <v>0</v>
      </c>
      <c r="FZ566" s="1">
        <v>0</v>
      </c>
      <c r="GB566" s="1">
        <v>0</v>
      </c>
      <c r="GC566" s="1">
        <v>0</v>
      </c>
      <c r="GD566" s="17">
        <v>0</v>
      </c>
      <c r="GE566" s="1">
        <v>0</v>
      </c>
      <c r="GG566" s="1">
        <v>0</v>
      </c>
      <c r="GH566" s="1">
        <v>0</v>
      </c>
      <c r="GI566" s="17">
        <v>0</v>
      </c>
      <c r="GJ566" s="1">
        <v>0</v>
      </c>
      <c r="GK566" s="1">
        <v>0</v>
      </c>
      <c r="GL566" s="1">
        <v>0</v>
      </c>
      <c r="GM566" s="32">
        <v>0</v>
      </c>
      <c r="GN566" s="17">
        <v>0</v>
      </c>
      <c r="GO566" s="17">
        <v>0</v>
      </c>
      <c r="GP566" s="1">
        <v>0</v>
      </c>
      <c r="GQ566" s="1">
        <v>0</v>
      </c>
      <c r="GR566" s="1">
        <v>0</v>
      </c>
      <c r="GS566" s="1">
        <v>0</v>
      </c>
      <c r="GT566" s="32">
        <v>0</v>
      </c>
      <c r="GU566" s="32">
        <v>0</v>
      </c>
      <c r="GV566" s="1">
        <v>0</v>
      </c>
      <c r="GW566" s="1">
        <v>0</v>
      </c>
      <c r="GX566" s="157">
        <v>0</v>
      </c>
      <c r="GY566" s="17">
        <v>0</v>
      </c>
      <c r="GZ566" s="17">
        <v>0</v>
      </c>
      <c r="HA566" s="25">
        <v>0</v>
      </c>
      <c r="HB566" s="1">
        <v>0</v>
      </c>
      <c r="HC566" s="15">
        <v>0</v>
      </c>
      <c r="HD566" s="170">
        <v>0</v>
      </c>
      <c r="HE566" s="17">
        <v>0</v>
      </c>
      <c r="HF566" s="17">
        <v>0</v>
      </c>
      <c r="HG566" s="17">
        <v>0</v>
      </c>
      <c r="HH566" s="17">
        <v>0</v>
      </c>
      <c r="HI566" s="17">
        <v>0</v>
      </c>
      <c r="HL566" s="1">
        <v>0</v>
      </c>
      <c r="HM566" s="1">
        <v>0</v>
      </c>
      <c r="HN566" s="1">
        <v>0</v>
      </c>
      <c r="HO566" s="1">
        <v>0</v>
      </c>
      <c r="HP566" s="1">
        <v>0</v>
      </c>
      <c r="HQ566" s="1">
        <v>0</v>
      </c>
      <c r="HR566" s="32">
        <v>0</v>
      </c>
      <c r="HS566" s="1">
        <v>0</v>
      </c>
      <c r="HT566" s="32">
        <v>0</v>
      </c>
      <c r="HU566" s="32">
        <v>0</v>
      </c>
      <c r="HW566" s="32">
        <v>0</v>
      </c>
      <c r="HX566" s="32">
        <v>0</v>
      </c>
      <c r="HY566" s="1">
        <f>GJ566+GN566+GT566+GU566+HE566+HG566+HQ566+HR566+HT566+HU566+HW566+HX566</f>
        <v>0</v>
      </c>
      <c r="HZ566" s="1">
        <v>0</v>
      </c>
      <c r="IA566" s="1">
        <f>FS566+GN566+GT566+GU566+HE566+HG566+HR566+HT566+HU566+HW566+HX566</f>
        <v>0</v>
      </c>
      <c r="IB566" s="1">
        <v>0</v>
      </c>
      <c r="IC566" s="1">
        <v>0</v>
      </c>
      <c r="ID566" s="23">
        <v>0</v>
      </c>
      <c r="IG566" s="36">
        <v>1</v>
      </c>
      <c r="IH566" s="37" t="s">
        <v>242</v>
      </c>
      <c r="II566" s="179">
        <v>0</v>
      </c>
      <c r="IJ566" s="1" t="s">
        <v>1969</v>
      </c>
      <c r="IL566" s="38" t="s">
        <v>242</v>
      </c>
    </row>
    <row r="567" ht="75" spans="2:246">
      <c r="B567" s="14">
        <v>100153152</v>
      </c>
      <c r="C567" s="1" t="s">
        <v>1970</v>
      </c>
      <c r="E567" s="49">
        <v>2</v>
      </c>
      <c r="F567" s="49">
        <v>1</v>
      </c>
      <c r="G567" s="1">
        <v>2</v>
      </c>
      <c r="H567" s="1">
        <v>1</v>
      </c>
      <c r="I567" s="15">
        <v>52</v>
      </c>
      <c r="J567" s="47">
        <v>1</v>
      </c>
      <c r="K567" s="68">
        <f>I567/10</f>
        <v>5.2</v>
      </c>
      <c r="L567" s="49">
        <v>3</v>
      </c>
      <c r="M567" s="1" t="s">
        <v>1971</v>
      </c>
      <c r="N567" s="1">
        <v>0</v>
      </c>
      <c r="O567" s="1">
        <v>0</v>
      </c>
      <c r="P567" s="1">
        <v>1</v>
      </c>
      <c r="Q567" s="1">
        <v>2</v>
      </c>
      <c r="R567" s="1">
        <v>1</v>
      </c>
      <c r="S567" s="18">
        <v>487</v>
      </c>
      <c r="T567" s="83">
        <v>490</v>
      </c>
      <c r="U567" s="1">
        <v>1</v>
      </c>
      <c r="V567" s="1">
        <v>1</v>
      </c>
      <c r="W567" s="1">
        <v>1</v>
      </c>
      <c r="X567" s="1">
        <v>1</v>
      </c>
      <c r="Z567" s="194" t="s">
        <v>1965</v>
      </c>
      <c r="AA567" s="17">
        <v>46</v>
      </c>
      <c r="AC567" s="1">
        <v>33.3</v>
      </c>
      <c r="AD567" s="1">
        <v>2</v>
      </c>
      <c r="AE567" s="20" t="s">
        <v>1972</v>
      </c>
      <c r="AG567" s="16" t="s">
        <v>235</v>
      </c>
      <c r="AH567" s="16">
        <v>1</v>
      </c>
      <c r="AI567" s="21">
        <v>1</v>
      </c>
      <c r="AJ567" s="16">
        <v>5.2</v>
      </c>
      <c r="AK567" s="64">
        <v>7</v>
      </c>
      <c r="AL567" s="107">
        <v>2</v>
      </c>
      <c r="AM567" s="1">
        <v>4</v>
      </c>
      <c r="AN567" s="1">
        <v>3</v>
      </c>
      <c r="AO567" s="1">
        <v>0</v>
      </c>
      <c r="AP567" s="1">
        <v>0</v>
      </c>
      <c r="AQ567" s="17">
        <v>4</v>
      </c>
      <c r="AR567" s="1">
        <v>2</v>
      </c>
      <c r="AS567" s="3">
        <v>2</v>
      </c>
      <c r="AT567" s="17" t="s">
        <v>259</v>
      </c>
      <c r="AU567" s="3">
        <v>2</v>
      </c>
      <c r="AV567" s="17">
        <v>1</v>
      </c>
      <c r="AW567" s="1">
        <v>0</v>
      </c>
      <c r="AX567" s="1">
        <v>1</v>
      </c>
      <c r="AY567" s="1">
        <v>1</v>
      </c>
      <c r="AZ567" s="1">
        <v>1</v>
      </c>
      <c r="BA567" s="1">
        <v>1</v>
      </c>
      <c r="BB567" s="107">
        <v>1</v>
      </c>
      <c r="BC567" s="22">
        <v>0</v>
      </c>
      <c r="BD567" s="22">
        <v>0</v>
      </c>
      <c r="BE567" s="22">
        <v>0</v>
      </c>
      <c r="BF567" s="1">
        <v>1</v>
      </c>
      <c r="BG567" s="1">
        <v>1</v>
      </c>
      <c r="BH567" s="17">
        <v>1</v>
      </c>
      <c r="BI567" s="1">
        <v>0</v>
      </c>
      <c r="BJ567" s="17">
        <v>0</v>
      </c>
      <c r="BK567" s="23">
        <v>4</v>
      </c>
      <c r="BL567" s="1">
        <v>0</v>
      </c>
      <c r="BM567" s="1">
        <v>0</v>
      </c>
      <c r="BN567" s="1">
        <v>1</v>
      </c>
      <c r="BO567" s="1">
        <v>0</v>
      </c>
      <c r="BP567" s="1">
        <v>1</v>
      </c>
      <c r="BQ567" s="1">
        <v>1</v>
      </c>
      <c r="BR567" s="1">
        <v>5.43</v>
      </c>
      <c r="BS567" s="1">
        <v>1</v>
      </c>
      <c r="BT567" s="1">
        <v>2</v>
      </c>
      <c r="BU567" s="1">
        <v>2</v>
      </c>
      <c r="BW567" s="1">
        <v>3.61</v>
      </c>
      <c r="BX567" s="17">
        <v>1</v>
      </c>
      <c r="BY567" s="1">
        <v>2</v>
      </c>
      <c r="BZ567" s="1">
        <v>54.2</v>
      </c>
      <c r="CA567" s="1">
        <v>141</v>
      </c>
      <c r="CB567" s="24">
        <v>2</v>
      </c>
      <c r="CC567" s="24">
        <v>46</v>
      </c>
      <c r="CD567" s="48">
        <f>CC567/50</f>
        <v>0.92</v>
      </c>
      <c r="CE567" s="48">
        <v>1</v>
      </c>
      <c r="CF567" s="25">
        <v>0</v>
      </c>
      <c r="CG567" s="17">
        <v>0</v>
      </c>
      <c r="CH567" s="17">
        <v>0</v>
      </c>
      <c r="CI567" s="17">
        <v>0</v>
      </c>
      <c r="CJ567" s="17">
        <v>0</v>
      </c>
      <c r="CK567" s="17">
        <v>46</v>
      </c>
      <c r="CL567" s="1">
        <f>CK567/50</f>
        <v>0.92</v>
      </c>
      <c r="CM567" s="22">
        <v>12.4</v>
      </c>
      <c r="CN567" s="17">
        <v>1</v>
      </c>
      <c r="CO567" s="1">
        <v>74.6</v>
      </c>
      <c r="CP567" s="17">
        <v>4</v>
      </c>
      <c r="CQ567" s="1">
        <f>CO567/10</f>
        <v>7.46</v>
      </c>
      <c r="CR567" s="1">
        <v>1.08</v>
      </c>
      <c r="CS567" s="1">
        <f>CR567*10</f>
        <v>10.8</v>
      </c>
      <c r="CT567" s="107">
        <v>1</v>
      </c>
      <c r="CU567" s="22">
        <v>34</v>
      </c>
      <c r="CV567" s="22">
        <v>1</v>
      </c>
      <c r="CW567" s="22">
        <v>26.4</v>
      </c>
      <c r="CX567" s="26">
        <f>LOG10(CW567)</f>
        <v>1.42160392686983</v>
      </c>
      <c r="CY567" s="27">
        <f>CX567*0.66</f>
        <v>0.938258591734089</v>
      </c>
      <c r="CZ567" s="26">
        <f>0.085*CU567</f>
        <v>2.89</v>
      </c>
      <c r="DA567" s="28">
        <f>CY567-CZ567</f>
        <v>-1.95174140826591</v>
      </c>
      <c r="DB567" s="22">
        <v>2</v>
      </c>
      <c r="DC567" s="1">
        <v>1</v>
      </c>
      <c r="DD567" s="17">
        <v>2</v>
      </c>
      <c r="DE567" s="29">
        <f>DD567-DB567</f>
        <v>0</v>
      </c>
      <c r="DF567" s="29">
        <v>0</v>
      </c>
      <c r="DG567" s="1">
        <v>24</v>
      </c>
      <c r="DH567" s="1">
        <f>DG567/10</f>
        <v>2.4</v>
      </c>
      <c r="DI567" s="1">
        <v>37</v>
      </c>
      <c r="DJ567" s="1">
        <f>DI567/10</f>
        <v>3.7</v>
      </c>
      <c r="DK567" s="1">
        <v>3</v>
      </c>
      <c r="DL567" s="1">
        <v>90</v>
      </c>
      <c r="DM567" s="1">
        <v>29</v>
      </c>
      <c r="DN567" s="1">
        <f>DM567/10</f>
        <v>2.9</v>
      </c>
      <c r="DO567" s="1">
        <v>5077</v>
      </c>
      <c r="DP567" s="1">
        <v>2</v>
      </c>
      <c r="DQ567" s="1">
        <f>DO567/1000</f>
        <v>5.077</v>
      </c>
      <c r="DR567" s="1">
        <v>73</v>
      </c>
      <c r="DS567" s="25">
        <v>6</v>
      </c>
      <c r="DT567" s="1" t="s">
        <v>260</v>
      </c>
      <c r="DU567" s="1">
        <v>1</v>
      </c>
      <c r="DV567" s="1">
        <v>6</v>
      </c>
      <c r="DW567" s="1">
        <v>1</v>
      </c>
      <c r="DX567" s="20">
        <v>3.51</v>
      </c>
      <c r="DY567" s="1">
        <v>71.3</v>
      </c>
      <c r="DZ567" s="30">
        <v>139</v>
      </c>
      <c r="EA567" s="1">
        <v>37</v>
      </c>
      <c r="EB567" s="1">
        <v>13.1</v>
      </c>
      <c r="EC567" s="1">
        <v>66.5</v>
      </c>
      <c r="ED567" s="1">
        <v>1.14</v>
      </c>
      <c r="EE567" s="1">
        <v>32</v>
      </c>
      <c r="EF567" s="1">
        <v>66.8</v>
      </c>
      <c r="EG567" s="26">
        <f>LOG10(EF567)</f>
        <v>1.82477646247555</v>
      </c>
      <c r="EH567" s="26">
        <f>0.66*EG567</f>
        <v>1.20435246523386</v>
      </c>
      <c r="EI567" s="1">
        <f>0.085*EE567</f>
        <v>2.72</v>
      </c>
      <c r="EJ567" s="28">
        <f>EH567-EI567</f>
        <v>-1.51564753476614</v>
      </c>
      <c r="EK567" s="22">
        <v>2</v>
      </c>
      <c r="EL567" s="1">
        <v>2</v>
      </c>
      <c r="EM567" s="1">
        <v>165</v>
      </c>
      <c r="EN567" s="1">
        <v>378</v>
      </c>
      <c r="EO567" s="1">
        <v>95</v>
      </c>
      <c r="EP567" s="1">
        <v>59</v>
      </c>
      <c r="EQ567" s="1">
        <v>4744</v>
      </c>
      <c r="ER567" s="25">
        <v>68</v>
      </c>
      <c r="ES567" s="23">
        <v>6.07</v>
      </c>
      <c r="ET567" s="1">
        <v>1</v>
      </c>
      <c r="EU567" s="1">
        <v>3.53</v>
      </c>
      <c r="EV567" s="1">
        <v>63.1</v>
      </c>
      <c r="EW567" s="30">
        <v>128</v>
      </c>
      <c r="EX567" s="1">
        <v>44</v>
      </c>
      <c r="EY567" s="1">
        <v>13.5</v>
      </c>
      <c r="EZ567" s="1">
        <v>62.5</v>
      </c>
      <c r="FA567" s="1">
        <v>1.18</v>
      </c>
      <c r="FB567" s="1">
        <v>32</v>
      </c>
      <c r="FC567" s="1">
        <v>41.5</v>
      </c>
      <c r="FD567" s="1">
        <v>82</v>
      </c>
      <c r="FE567" s="1">
        <v>56</v>
      </c>
      <c r="FF567" s="1">
        <v>91</v>
      </c>
      <c r="FG567" s="1">
        <v>47</v>
      </c>
      <c r="FH567" s="1">
        <v>3797</v>
      </c>
      <c r="FI567" s="1">
        <v>61</v>
      </c>
      <c r="FK567" s="20">
        <v>38.5</v>
      </c>
      <c r="FL567" s="1">
        <v>36.9</v>
      </c>
      <c r="FM567" s="17"/>
      <c r="FN567" s="31">
        <v>1</v>
      </c>
      <c r="FO567" s="157">
        <v>1</v>
      </c>
      <c r="FP567" s="1">
        <v>0</v>
      </c>
      <c r="FQ567" s="1">
        <v>0</v>
      </c>
      <c r="FR567" s="1">
        <v>0</v>
      </c>
      <c r="FS567" s="1">
        <v>0</v>
      </c>
      <c r="FT567" s="1">
        <f>FX567+GB567+GG567+GJ567+HQ567</f>
        <v>0</v>
      </c>
      <c r="FU567" s="1">
        <v>0</v>
      </c>
      <c r="FV567" s="1">
        <f>FW567+FX567+FZ567+GE567+GJ567+HQ567</f>
        <v>0</v>
      </c>
      <c r="FW567" s="1">
        <v>0</v>
      </c>
      <c r="FX567" s="1">
        <v>0</v>
      </c>
      <c r="FY567" s="17">
        <v>0</v>
      </c>
      <c r="FZ567" s="1">
        <v>0</v>
      </c>
      <c r="GB567" s="1">
        <v>0</v>
      </c>
      <c r="GC567" s="1">
        <v>0</v>
      </c>
      <c r="GD567" s="17">
        <v>0</v>
      </c>
      <c r="GE567" s="1">
        <v>0</v>
      </c>
      <c r="GG567" s="1">
        <v>0</v>
      </c>
      <c r="GH567" s="1">
        <v>0</v>
      </c>
      <c r="GI567" s="17">
        <v>0</v>
      </c>
      <c r="GJ567" s="1">
        <v>0</v>
      </c>
      <c r="GK567" s="1">
        <v>0</v>
      </c>
      <c r="GL567" s="1">
        <v>0</v>
      </c>
      <c r="GM567" s="32">
        <v>0</v>
      </c>
      <c r="GN567" s="17">
        <v>0</v>
      </c>
      <c r="GO567" s="17">
        <v>0</v>
      </c>
      <c r="GP567" s="1">
        <v>0</v>
      </c>
      <c r="GQ567" s="1">
        <v>0</v>
      </c>
      <c r="GR567" s="1">
        <v>0</v>
      </c>
      <c r="GS567" s="1">
        <v>0</v>
      </c>
      <c r="GT567" s="32">
        <v>0</v>
      </c>
      <c r="GU567" s="32">
        <v>0</v>
      </c>
      <c r="GV567" s="1">
        <v>0</v>
      </c>
      <c r="GW567" s="1">
        <v>0</v>
      </c>
      <c r="GX567" s="157">
        <v>0</v>
      </c>
      <c r="GY567" s="17">
        <v>0</v>
      </c>
      <c r="GZ567" s="17">
        <v>0</v>
      </c>
      <c r="HA567" s="25">
        <v>0</v>
      </c>
      <c r="HB567" s="1">
        <v>0</v>
      </c>
      <c r="HC567" s="15">
        <v>0</v>
      </c>
      <c r="HD567" s="170">
        <v>0</v>
      </c>
      <c r="HE567" s="17">
        <v>0</v>
      </c>
      <c r="HF567" s="17">
        <v>0</v>
      </c>
      <c r="HG567" s="17">
        <v>0</v>
      </c>
      <c r="HH567" s="17">
        <v>0</v>
      </c>
      <c r="HI567" s="17">
        <v>0</v>
      </c>
      <c r="HL567" s="1">
        <v>0</v>
      </c>
      <c r="HM567" s="1">
        <v>0</v>
      </c>
      <c r="HN567" s="1">
        <v>0</v>
      </c>
      <c r="HO567" s="1">
        <v>0</v>
      </c>
      <c r="HP567" s="1">
        <v>0</v>
      </c>
      <c r="HQ567" s="1">
        <v>0</v>
      </c>
      <c r="HR567" s="32">
        <v>0</v>
      </c>
      <c r="HS567" s="1">
        <v>0</v>
      </c>
      <c r="HT567" s="32">
        <v>0</v>
      </c>
      <c r="HU567" s="32">
        <v>0</v>
      </c>
      <c r="HW567" s="32">
        <v>0</v>
      </c>
      <c r="HX567" s="32">
        <v>0</v>
      </c>
      <c r="HY567" s="1">
        <f>GJ567+GN567+GT567+GU567+HE567+HG567+HQ567+HR567+HT567+HU567+HW567+HX567</f>
        <v>0</v>
      </c>
      <c r="HZ567" s="1">
        <v>0</v>
      </c>
      <c r="IA567" s="1">
        <f>FS567+GN567+GT567+GU567+HE567+HG567+HR567+HT567+HU567+HW567+HX567</f>
        <v>0</v>
      </c>
      <c r="IB567" s="1">
        <v>0</v>
      </c>
      <c r="IC567" s="1">
        <v>0</v>
      </c>
      <c r="ID567" s="23">
        <v>0</v>
      </c>
      <c r="IG567" s="36">
        <v>4</v>
      </c>
      <c r="IH567" s="37" t="s">
        <v>331</v>
      </c>
      <c r="II567" s="33">
        <v>0</v>
      </c>
      <c r="IJ567" s="1" t="s">
        <v>1973</v>
      </c>
      <c r="IL567" s="38" t="s">
        <v>331</v>
      </c>
    </row>
    <row r="568" hidden="1" spans="2:243">
      <c r="B568" s="14">
        <v>100181856</v>
      </c>
      <c r="C568" s="1" t="s">
        <v>1974</v>
      </c>
      <c r="J568" s="1"/>
      <c r="K568" s="1"/>
      <c r="L568" s="1"/>
      <c r="R568" s="19"/>
      <c r="Z568" s="194" t="s">
        <v>1936</v>
      </c>
      <c r="AA568" s="17">
        <v>76</v>
      </c>
      <c r="AI568" s="16"/>
      <c r="AK568" s="1">
        <v>2.6</v>
      </c>
      <c r="AL568" s="1"/>
      <c r="BA568" s="22"/>
      <c r="CL568" s="22"/>
      <c r="CS568" s="22"/>
      <c r="CX568" s="1"/>
      <c r="CY568" s="1"/>
      <c r="CZ568" s="1"/>
      <c r="DA568" s="1"/>
      <c r="DB568" s="1"/>
      <c r="DD568" s="1"/>
      <c r="DE568" s="1"/>
      <c r="DF568" s="1"/>
      <c r="EG568" s="1"/>
      <c r="EH568" s="1"/>
      <c r="EJ568" s="1"/>
      <c r="EK568" s="1"/>
      <c r="FN568" s="1"/>
      <c r="FO568" s="1"/>
      <c r="GL568" s="1"/>
      <c r="GM568" s="1"/>
      <c r="GQ568" s="1"/>
      <c r="GT568" s="1"/>
      <c r="GU568" s="1"/>
      <c r="GX568" s="1"/>
      <c r="HD568" s="1">
        <v>1</v>
      </c>
      <c r="HR568" s="1"/>
      <c r="HT568" s="1"/>
      <c r="HU568" s="1"/>
      <c r="HW568" s="1"/>
      <c r="HX568" s="1"/>
      <c r="IG568" s="23"/>
      <c r="II568" s="1"/>
    </row>
    <row r="569" hidden="1" spans="2:243">
      <c r="B569" s="14">
        <v>3000065242</v>
      </c>
      <c r="C569" s="1" t="s">
        <v>1975</v>
      </c>
      <c r="J569" s="1"/>
      <c r="K569" s="1"/>
      <c r="L569" s="1"/>
      <c r="R569" s="19"/>
      <c r="Z569" s="194" t="s">
        <v>1936</v>
      </c>
      <c r="AA569" s="17">
        <v>209</v>
      </c>
      <c r="AI569" s="16"/>
      <c r="AK569" s="1">
        <v>1.8</v>
      </c>
      <c r="AL569" s="1"/>
      <c r="BA569" s="22"/>
      <c r="CL569" s="22"/>
      <c r="CS569" s="22"/>
      <c r="CX569" s="1"/>
      <c r="CY569" s="1"/>
      <c r="CZ569" s="1"/>
      <c r="DA569" s="1"/>
      <c r="DB569" s="1"/>
      <c r="DD569" s="1"/>
      <c r="DE569" s="1"/>
      <c r="DF569" s="1"/>
      <c r="EG569" s="1"/>
      <c r="EH569" s="1"/>
      <c r="EJ569" s="1"/>
      <c r="EK569" s="1"/>
      <c r="FN569" s="1"/>
      <c r="FO569" s="1"/>
      <c r="GL569" s="1"/>
      <c r="GM569" s="1"/>
      <c r="GQ569" s="1"/>
      <c r="GT569" s="1"/>
      <c r="GU569" s="1"/>
      <c r="GX569" s="1"/>
      <c r="HD569" s="1">
        <v>1</v>
      </c>
      <c r="HR569" s="1"/>
      <c r="HT569" s="1"/>
      <c r="HU569" s="1"/>
      <c r="HW569" s="1"/>
      <c r="HX569" s="1"/>
      <c r="IG569" s="23"/>
      <c r="II569" s="1"/>
    </row>
    <row r="570" hidden="1" spans="2:243">
      <c r="B570" s="14">
        <v>3000955794</v>
      </c>
      <c r="C570" s="1" t="s">
        <v>1976</v>
      </c>
      <c r="J570" s="1"/>
      <c r="K570" s="1"/>
      <c r="L570" s="1"/>
      <c r="R570" s="19"/>
      <c r="Z570" s="194" t="s">
        <v>1851</v>
      </c>
      <c r="AA570" s="17">
        <v>63</v>
      </c>
      <c r="AB570" s="17"/>
      <c r="AI570" s="16"/>
      <c r="AK570" s="1">
        <v>1</v>
      </c>
      <c r="AL570" s="1"/>
      <c r="BA570" s="22"/>
      <c r="CL570" s="22"/>
      <c r="CS570" s="22"/>
      <c r="CX570" s="1"/>
      <c r="CY570" s="1"/>
      <c r="CZ570" s="1"/>
      <c r="DA570" s="1"/>
      <c r="DB570" s="1"/>
      <c r="DD570" s="1"/>
      <c r="DE570" s="1"/>
      <c r="DF570" s="1"/>
      <c r="EG570" s="1"/>
      <c r="EH570" s="1"/>
      <c r="EJ570" s="1"/>
      <c r="EK570" s="1"/>
      <c r="FN570" s="1"/>
      <c r="FO570" s="1"/>
      <c r="GL570" s="1"/>
      <c r="GM570" s="1"/>
      <c r="GQ570" s="1"/>
      <c r="GT570" s="1"/>
      <c r="GU570" s="1"/>
      <c r="GX570" s="1"/>
      <c r="HD570" s="1">
        <v>0</v>
      </c>
      <c r="HR570" s="1"/>
      <c r="HT570" s="1"/>
      <c r="HU570" s="1"/>
      <c r="HW570" s="1"/>
      <c r="HX570" s="1"/>
      <c r="IG570" s="23"/>
      <c r="II570" s="1"/>
    </row>
    <row r="571" hidden="1" spans="2:243">
      <c r="B571" s="14">
        <v>3001227099</v>
      </c>
      <c r="C571" s="1" t="s">
        <v>1977</v>
      </c>
      <c r="J571" s="1"/>
      <c r="K571" s="1"/>
      <c r="L571" s="1"/>
      <c r="R571" s="19"/>
      <c r="Z571" s="194" t="s">
        <v>1978</v>
      </c>
      <c r="AA571" s="17">
        <v>293</v>
      </c>
      <c r="AB571" s="17"/>
      <c r="AI571" s="16"/>
      <c r="AK571" s="1">
        <v>3.4</v>
      </c>
      <c r="AL571" s="1"/>
      <c r="BA571" s="22"/>
      <c r="CL571" s="22"/>
      <c r="CS571" s="22"/>
      <c r="CX571" s="1"/>
      <c r="CY571" s="1"/>
      <c r="CZ571" s="1"/>
      <c r="DA571" s="1"/>
      <c r="DB571" s="1"/>
      <c r="DD571" s="1"/>
      <c r="DE571" s="1"/>
      <c r="DF571" s="1"/>
      <c r="EG571" s="1"/>
      <c r="EH571" s="1"/>
      <c r="EJ571" s="1"/>
      <c r="EK571" s="1"/>
      <c r="FN571" s="1"/>
      <c r="FO571" s="1"/>
      <c r="GL571" s="1"/>
      <c r="GM571" s="1"/>
      <c r="GQ571" s="1"/>
      <c r="GT571" s="1"/>
      <c r="GU571" s="1"/>
      <c r="GX571" s="1"/>
      <c r="HD571" s="1">
        <v>0</v>
      </c>
      <c r="HR571" s="1"/>
      <c r="HT571" s="1"/>
      <c r="HU571" s="1"/>
      <c r="HW571" s="1"/>
      <c r="HX571" s="1"/>
      <c r="IG571" s="23"/>
      <c r="II571" s="1"/>
    </row>
    <row r="572" hidden="1" spans="2:243">
      <c r="B572" s="14">
        <v>100215583</v>
      </c>
      <c r="C572" s="1" t="s">
        <v>1979</v>
      </c>
      <c r="J572" s="1"/>
      <c r="K572" s="1"/>
      <c r="L572" s="1"/>
      <c r="R572" s="19"/>
      <c r="Z572" s="194" t="s">
        <v>1978</v>
      </c>
      <c r="AA572" s="17">
        <v>187</v>
      </c>
      <c r="AB572" s="17"/>
      <c r="AI572" s="16"/>
      <c r="AK572" s="1">
        <v>1.8</v>
      </c>
      <c r="AL572" s="1"/>
      <c r="BA572" s="22"/>
      <c r="CL572" s="22"/>
      <c r="CS572" s="22"/>
      <c r="CX572" s="1"/>
      <c r="CY572" s="1"/>
      <c r="CZ572" s="1"/>
      <c r="DA572" s="1"/>
      <c r="DB572" s="1"/>
      <c r="DD572" s="1"/>
      <c r="DE572" s="1"/>
      <c r="DF572" s="1"/>
      <c r="EG572" s="1"/>
      <c r="EH572" s="1"/>
      <c r="EJ572" s="1"/>
      <c r="EK572" s="1"/>
      <c r="FN572" s="1"/>
      <c r="FO572" s="1"/>
      <c r="GL572" s="1"/>
      <c r="GM572" s="1"/>
      <c r="GQ572" s="1"/>
      <c r="GT572" s="1"/>
      <c r="GU572" s="1"/>
      <c r="GX572" s="1"/>
      <c r="HD572" s="1">
        <v>0</v>
      </c>
      <c r="HR572" s="1"/>
      <c r="HT572" s="1"/>
      <c r="HU572" s="1"/>
      <c r="HW572" s="1"/>
      <c r="HX572" s="1"/>
      <c r="IG572" s="23"/>
      <c r="II572" s="1"/>
    </row>
    <row r="573" hidden="1" spans="2:243">
      <c r="B573" s="14">
        <v>3001254256</v>
      </c>
      <c r="C573" s="1" t="s">
        <v>1980</v>
      </c>
      <c r="J573" s="1"/>
      <c r="K573" s="1"/>
      <c r="L573" s="1"/>
      <c r="R573" s="19"/>
      <c r="Z573" s="194" t="s">
        <v>1981</v>
      </c>
      <c r="AA573" s="17">
        <v>139</v>
      </c>
      <c r="AB573" s="17"/>
      <c r="AI573" s="16"/>
      <c r="AK573" s="1">
        <v>1.9</v>
      </c>
      <c r="AL573" s="1"/>
      <c r="BA573" s="22"/>
      <c r="CL573" s="22"/>
      <c r="CS573" s="22"/>
      <c r="CX573" s="1"/>
      <c r="CY573" s="1"/>
      <c r="CZ573" s="1"/>
      <c r="DA573" s="1"/>
      <c r="DB573" s="1"/>
      <c r="DD573" s="1"/>
      <c r="DE573" s="1"/>
      <c r="DF573" s="1"/>
      <c r="EG573" s="1"/>
      <c r="EH573" s="1"/>
      <c r="EJ573" s="1"/>
      <c r="EK573" s="1"/>
      <c r="FN573" s="1"/>
      <c r="FO573" s="1"/>
      <c r="GL573" s="1"/>
      <c r="GM573" s="1"/>
      <c r="GQ573" s="1"/>
      <c r="GT573" s="1"/>
      <c r="GU573" s="1"/>
      <c r="GX573" s="1"/>
      <c r="HD573" s="1">
        <v>0</v>
      </c>
      <c r="HR573" s="1"/>
      <c r="HT573" s="1"/>
      <c r="HU573" s="1"/>
      <c r="HW573" s="1"/>
      <c r="HX573" s="1"/>
      <c r="IG573" s="23"/>
      <c r="II573" s="1"/>
    </row>
    <row r="574" ht="60" spans="2:244">
      <c r="B574" s="14">
        <v>100166140</v>
      </c>
      <c r="C574" s="1" t="s">
        <v>1982</v>
      </c>
      <c r="E574" s="49">
        <v>3</v>
      </c>
      <c r="F574" s="49">
        <v>2</v>
      </c>
      <c r="G574" s="17">
        <v>3</v>
      </c>
      <c r="H574" s="1">
        <v>2</v>
      </c>
      <c r="I574" s="15">
        <v>67</v>
      </c>
      <c r="J574" s="47">
        <v>2</v>
      </c>
      <c r="K574" s="68">
        <f>I574/10</f>
        <v>6.7</v>
      </c>
      <c r="L574" s="49">
        <v>4</v>
      </c>
      <c r="M574" s="1" t="s">
        <v>1983</v>
      </c>
      <c r="N574" s="1">
        <v>0</v>
      </c>
      <c r="O574" s="1">
        <v>0</v>
      </c>
      <c r="P574" s="1">
        <v>0</v>
      </c>
      <c r="Q574" s="1">
        <v>0</v>
      </c>
      <c r="R574" s="1">
        <v>0</v>
      </c>
      <c r="S574" s="18">
        <v>488</v>
      </c>
      <c r="T574" s="83">
        <v>491</v>
      </c>
      <c r="U574" s="1">
        <v>1</v>
      </c>
      <c r="V574" s="1">
        <v>1</v>
      </c>
      <c r="W574" s="1">
        <v>1</v>
      </c>
      <c r="X574" s="1">
        <v>1</v>
      </c>
      <c r="Z574" s="194" t="s">
        <v>1981</v>
      </c>
      <c r="AA574" s="17">
        <v>55</v>
      </c>
      <c r="AB574" s="17" t="s">
        <v>1984</v>
      </c>
      <c r="AC574" s="1">
        <v>18.82</v>
      </c>
      <c r="AD574" s="17">
        <v>1</v>
      </c>
      <c r="AE574" s="20" t="s">
        <v>390</v>
      </c>
      <c r="AG574" s="16" t="s">
        <v>255</v>
      </c>
      <c r="AH574" s="16">
        <v>3</v>
      </c>
      <c r="AI574" s="21">
        <v>3</v>
      </c>
      <c r="AJ574" s="16">
        <v>1</v>
      </c>
      <c r="AK574" s="17">
        <v>1</v>
      </c>
      <c r="AL574" s="22">
        <v>1</v>
      </c>
      <c r="AM574" s="1">
        <v>2</v>
      </c>
      <c r="AN574" s="1">
        <v>2</v>
      </c>
      <c r="AO574" s="1">
        <v>0</v>
      </c>
      <c r="AP574" s="1">
        <v>0</v>
      </c>
      <c r="AQ574" s="17">
        <v>2</v>
      </c>
      <c r="AR574" s="1">
        <v>1</v>
      </c>
      <c r="AS574" s="1">
        <v>1</v>
      </c>
      <c r="AT574" s="17" t="s">
        <v>246</v>
      </c>
      <c r="AU574" s="17">
        <v>1</v>
      </c>
      <c r="AV574" s="17">
        <v>1</v>
      </c>
      <c r="AW574" s="1">
        <v>0</v>
      </c>
      <c r="AX574" s="1">
        <v>1</v>
      </c>
      <c r="AY574" s="1">
        <v>1</v>
      </c>
      <c r="AZ574" s="1">
        <v>1</v>
      </c>
      <c r="BA574" s="1">
        <v>1</v>
      </c>
      <c r="BB574" s="107">
        <v>1</v>
      </c>
      <c r="BC574" s="22">
        <v>0</v>
      </c>
      <c r="BD574" s="22">
        <v>0</v>
      </c>
      <c r="BE574" s="22">
        <v>0</v>
      </c>
      <c r="BF574" s="1">
        <v>0</v>
      </c>
      <c r="BG574" s="1">
        <v>1</v>
      </c>
      <c r="BH574" s="17">
        <v>1</v>
      </c>
      <c r="BI574" s="1">
        <v>0</v>
      </c>
      <c r="BJ574" s="17">
        <v>0</v>
      </c>
      <c r="BK574" s="23">
        <v>2</v>
      </c>
      <c r="BL574" s="1">
        <v>0</v>
      </c>
      <c r="BM574" s="1">
        <v>0</v>
      </c>
      <c r="BN574" s="1">
        <v>1</v>
      </c>
      <c r="BO574" s="1">
        <v>0</v>
      </c>
      <c r="BP574" s="1">
        <v>1</v>
      </c>
      <c r="BQ574" s="1">
        <v>1</v>
      </c>
      <c r="BW574" s="1">
        <v>2.33</v>
      </c>
      <c r="BX574" s="17">
        <v>1</v>
      </c>
      <c r="BY574" s="1">
        <v>1</v>
      </c>
      <c r="BZ574" s="1">
        <v>65.2</v>
      </c>
      <c r="CA574" s="1">
        <v>121</v>
      </c>
      <c r="CB574" s="24">
        <v>2</v>
      </c>
      <c r="CC574" s="24">
        <v>55</v>
      </c>
      <c r="CD574" s="48">
        <f>CC574/50</f>
        <v>1.1</v>
      </c>
      <c r="CE574" s="48">
        <v>2</v>
      </c>
      <c r="CF574" s="25">
        <v>0</v>
      </c>
      <c r="CG574" s="17">
        <v>0</v>
      </c>
      <c r="CH574" s="17">
        <v>0</v>
      </c>
      <c r="CI574" s="17">
        <v>0</v>
      </c>
      <c r="CJ574" s="17">
        <v>0</v>
      </c>
      <c r="CK574" s="17">
        <v>55</v>
      </c>
      <c r="CL574" s="1">
        <f>CK574/50</f>
        <v>1.1</v>
      </c>
      <c r="CM574" s="22">
        <v>12.5</v>
      </c>
      <c r="CN574" s="17">
        <v>1</v>
      </c>
      <c r="CO574" s="1">
        <v>73.3</v>
      </c>
      <c r="CP574" s="17">
        <v>4</v>
      </c>
      <c r="CQ574" s="1">
        <f>CO574/10</f>
        <v>7.33</v>
      </c>
      <c r="CR574" s="1">
        <v>1.09</v>
      </c>
      <c r="CS574" s="1">
        <f>CR574*10</f>
        <v>10.9</v>
      </c>
      <c r="CT574" s="107">
        <v>1</v>
      </c>
      <c r="CY574" s="26"/>
      <c r="DA574" s="1"/>
      <c r="DD574" s="17">
        <v>2</v>
      </c>
      <c r="DE574" s="1"/>
      <c r="DF574" s="1"/>
      <c r="DH574" s="1">
        <f>DG574/10</f>
        <v>0</v>
      </c>
      <c r="DJ574" s="1">
        <f>DI574/10</f>
        <v>0</v>
      </c>
      <c r="DT574" s="1" t="s">
        <v>241</v>
      </c>
      <c r="DU574" s="1">
        <v>1</v>
      </c>
      <c r="DV574" s="1">
        <v>5</v>
      </c>
      <c r="DW574" s="1">
        <v>1</v>
      </c>
      <c r="DX574" s="20">
        <v>5.58</v>
      </c>
      <c r="DY574" s="1">
        <v>94.6</v>
      </c>
      <c r="DZ574" s="30">
        <v>115</v>
      </c>
      <c r="EA574" s="1">
        <v>29</v>
      </c>
      <c r="EB574" s="1">
        <v>15.5</v>
      </c>
      <c r="EC574" s="1">
        <v>50.7</v>
      </c>
      <c r="ED574" s="1">
        <v>1.36</v>
      </c>
      <c r="EE574" s="1">
        <v>35</v>
      </c>
      <c r="EF574" s="1">
        <v>19.3</v>
      </c>
      <c r="EG574" s="26">
        <f>LOG10(EF574)</f>
        <v>1.28555730900777</v>
      </c>
      <c r="EH574" s="26">
        <f>0.66*EG574</f>
        <v>0.848467823945131</v>
      </c>
      <c r="EI574" s="1">
        <f>0.085*EE574</f>
        <v>2.975</v>
      </c>
      <c r="EJ574" s="28">
        <f>EH574-EI574</f>
        <v>-2.12653217605487</v>
      </c>
      <c r="EK574" s="22">
        <v>2</v>
      </c>
      <c r="EL574" s="1">
        <v>2</v>
      </c>
      <c r="EM574" s="1">
        <v>76</v>
      </c>
      <c r="EN574" s="1">
        <v>204</v>
      </c>
      <c r="EO574" s="1">
        <v>100</v>
      </c>
      <c r="EP574" s="1">
        <v>19</v>
      </c>
      <c r="EQ574" s="1">
        <v>5867</v>
      </c>
      <c r="ER574" s="25">
        <v>57</v>
      </c>
      <c r="ES574" s="23">
        <v>11.79</v>
      </c>
      <c r="ET574" s="1">
        <v>1</v>
      </c>
      <c r="EU574" s="1">
        <v>3.1</v>
      </c>
      <c r="EV574" s="1">
        <v>67.4</v>
      </c>
      <c r="EW574" s="30">
        <v>111</v>
      </c>
      <c r="EX574" s="1">
        <v>48</v>
      </c>
      <c r="EY574" s="1">
        <v>13.9</v>
      </c>
      <c r="EZ574" s="1">
        <v>58.9</v>
      </c>
      <c r="FA574" s="1">
        <v>1.22</v>
      </c>
      <c r="FB574" s="1">
        <v>33</v>
      </c>
      <c r="FC574" s="1">
        <v>14.1</v>
      </c>
      <c r="FD574" s="1">
        <v>236</v>
      </c>
      <c r="FE574" s="1">
        <v>127</v>
      </c>
      <c r="FF574" s="1">
        <v>94</v>
      </c>
      <c r="FG574" s="1">
        <v>34</v>
      </c>
      <c r="FH574" s="1">
        <v>5064</v>
      </c>
      <c r="FI574" s="1">
        <v>58</v>
      </c>
      <c r="FK574" s="20">
        <v>38.2</v>
      </c>
      <c r="FL574" s="1">
        <v>36.5</v>
      </c>
      <c r="FM574" s="17"/>
      <c r="FN574" s="31">
        <v>1</v>
      </c>
      <c r="FO574" s="157">
        <v>1</v>
      </c>
      <c r="FP574" s="1">
        <v>0</v>
      </c>
      <c r="FQ574" s="1">
        <v>0</v>
      </c>
      <c r="FR574" s="1">
        <v>0</v>
      </c>
      <c r="FS574" s="1">
        <v>0</v>
      </c>
      <c r="FT574" s="1">
        <f>FX574+GB574+GG574+GJ574+HQ574</f>
        <v>0</v>
      </c>
      <c r="FU574" s="1">
        <v>0</v>
      </c>
      <c r="FV574" s="1">
        <f>FW574+FX574+FZ574+GE574+GJ574+HQ574</f>
        <v>0</v>
      </c>
      <c r="FW574" s="1">
        <v>0</v>
      </c>
      <c r="FX574" s="1">
        <v>0</v>
      </c>
      <c r="FY574" s="17">
        <v>0</v>
      </c>
      <c r="FZ574" s="1">
        <v>0</v>
      </c>
      <c r="GB574" s="1">
        <v>0</v>
      </c>
      <c r="GC574" s="1">
        <v>0</v>
      </c>
      <c r="GD574" s="1">
        <v>0</v>
      </c>
      <c r="GE574" s="1">
        <v>0</v>
      </c>
      <c r="GG574" s="1">
        <v>0</v>
      </c>
      <c r="GH574" s="1">
        <v>0</v>
      </c>
      <c r="GI574" s="1">
        <v>1</v>
      </c>
      <c r="GJ574" s="1">
        <v>0</v>
      </c>
      <c r="GK574" s="1" t="s">
        <v>1985</v>
      </c>
      <c r="GL574" s="1">
        <v>0</v>
      </c>
      <c r="GM574" s="32">
        <v>0</v>
      </c>
      <c r="GN574" s="17">
        <v>0</v>
      </c>
      <c r="GO574" s="1">
        <v>1</v>
      </c>
      <c r="GP574" s="1">
        <v>1</v>
      </c>
      <c r="GQ574" s="1">
        <v>0</v>
      </c>
      <c r="GR574" s="1">
        <v>0</v>
      </c>
      <c r="GS574" s="1">
        <v>0</v>
      </c>
      <c r="GT574" s="32">
        <v>0</v>
      </c>
      <c r="GU574" s="32">
        <v>0</v>
      </c>
      <c r="GV574" s="1">
        <v>0</v>
      </c>
      <c r="GW574" s="1">
        <v>0</v>
      </c>
      <c r="GX574" s="157">
        <v>0</v>
      </c>
      <c r="GY574" s="1">
        <v>0</v>
      </c>
      <c r="GZ574" s="17">
        <v>0</v>
      </c>
      <c r="HA574" s="25" t="s">
        <v>1986</v>
      </c>
      <c r="HB574" s="1" t="s">
        <v>1912</v>
      </c>
      <c r="HC574" s="15">
        <v>1</v>
      </c>
      <c r="HD574" s="170">
        <v>1</v>
      </c>
      <c r="HE574" s="17">
        <v>0</v>
      </c>
      <c r="HF574" s="17">
        <v>0</v>
      </c>
      <c r="HG574" s="17">
        <v>0</v>
      </c>
      <c r="HH574" s="1">
        <v>1</v>
      </c>
      <c r="HI574" s="1">
        <v>0</v>
      </c>
      <c r="HJ574" s="17" t="s">
        <v>346</v>
      </c>
      <c r="HL574" s="1">
        <v>0</v>
      </c>
      <c r="HM574" s="1">
        <v>0</v>
      </c>
      <c r="HN574" s="1">
        <v>0</v>
      </c>
      <c r="HO574" s="1">
        <v>0</v>
      </c>
      <c r="HP574" s="1">
        <v>0</v>
      </c>
      <c r="HQ574" s="1">
        <v>0</v>
      </c>
      <c r="HR574" s="32">
        <v>0</v>
      </c>
      <c r="HS574" s="1">
        <v>0</v>
      </c>
      <c r="HT574" s="32">
        <v>0</v>
      </c>
      <c r="HU574" s="32">
        <v>0</v>
      </c>
      <c r="HW574" s="32">
        <v>0</v>
      </c>
      <c r="HX574" s="32">
        <v>0</v>
      </c>
      <c r="HY574" s="1">
        <f>GJ574+GN574+GT574+GU574+HE574+HG574+HQ574+HR574+HT574+HU574+HW574+HX574</f>
        <v>0</v>
      </c>
      <c r="HZ574" s="1">
        <v>0</v>
      </c>
      <c r="IA574" s="1">
        <f>FS574+GN574+GT574+GU574+HE574+HG574+HR574+HT574+HU574+HW574+HX574</f>
        <v>0</v>
      </c>
      <c r="IB574" s="1">
        <v>0</v>
      </c>
      <c r="IC574" s="1">
        <v>0</v>
      </c>
      <c r="ID574" s="23">
        <v>0</v>
      </c>
      <c r="IG574" s="36">
        <v>2</v>
      </c>
      <c r="IH574" s="37" t="s">
        <v>242</v>
      </c>
      <c r="II574" s="179">
        <v>0</v>
      </c>
      <c r="IJ574" s="1" t="s">
        <v>248</v>
      </c>
    </row>
    <row r="575" hidden="1" spans="2:243">
      <c r="B575" s="14">
        <v>100178942</v>
      </c>
      <c r="C575" s="1" t="s">
        <v>1987</v>
      </c>
      <c r="J575" s="1"/>
      <c r="K575" s="1"/>
      <c r="L575" s="1"/>
      <c r="R575" s="19"/>
      <c r="Z575" s="194" t="s">
        <v>1988</v>
      </c>
      <c r="AA575" s="17">
        <v>75</v>
      </c>
      <c r="AB575" s="17"/>
      <c r="AI575" s="16"/>
      <c r="AK575" s="1">
        <v>2.2</v>
      </c>
      <c r="AL575" s="1"/>
      <c r="BA575" s="22"/>
      <c r="CL575" s="22"/>
      <c r="CS575" s="22"/>
      <c r="CX575" s="1"/>
      <c r="CY575" s="1"/>
      <c r="CZ575" s="1"/>
      <c r="DA575" s="1"/>
      <c r="DB575" s="1"/>
      <c r="DD575" s="1"/>
      <c r="DE575" s="1"/>
      <c r="DF575" s="1"/>
      <c r="EG575" s="1"/>
      <c r="EH575" s="1"/>
      <c r="EJ575" s="1"/>
      <c r="EK575" s="1"/>
      <c r="FN575" s="1"/>
      <c r="FO575" s="1"/>
      <c r="GL575" s="1"/>
      <c r="GM575" s="1"/>
      <c r="GQ575" s="1"/>
      <c r="GT575" s="1"/>
      <c r="GU575" s="1"/>
      <c r="GX575" s="1"/>
      <c r="HD575" s="1">
        <v>0</v>
      </c>
      <c r="HR575" s="1"/>
      <c r="HT575" s="1"/>
      <c r="HU575" s="1"/>
      <c r="HW575" s="1"/>
      <c r="HX575" s="1"/>
      <c r="IG575" s="23"/>
      <c r="II575" s="1"/>
    </row>
    <row r="576" ht="30" hidden="1" spans="2:243">
      <c r="B576" s="14">
        <v>3001006989</v>
      </c>
      <c r="C576" s="1" t="s">
        <v>1989</v>
      </c>
      <c r="J576" s="1"/>
      <c r="K576" s="1"/>
      <c r="L576" s="1"/>
      <c r="R576" s="19"/>
      <c r="Z576" s="194" t="s">
        <v>1988</v>
      </c>
      <c r="AA576" s="17">
        <v>72</v>
      </c>
      <c r="AB576" s="17" t="s">
        <v>1990</v>
      </c>
      <c r="AI576" s="16"/>
      <c r="AK576" s="1">
        <v>1.5</v>
      </c>
      <c r="AL576" s="1"/>
      <c r="BA576" s="22"/>
      <c r="CL576" s="22"/>
      <c r="CS576" s="22"/>
      <c r="CX576" s="1"/>
      <c r="CY576" s="1"/>
      <c r="CZ576" s="1"/>
      <c r="DA576" s="1"/>
      <c r="DB576" s="1"/>
      <c r="DD576" s="1"/>
      <c r="DE576" s="1"/>
      <c r="DF576" s="1"/>
      <c r="EG576" s="1"/>
      <c r="EH576" s="1"/>
      <c r="EJ576" s="1"/>
      <c r="EK576" s="1"/>
      <c r="FN576" s="1"/>
      <c r="FO576" s="1"/>
      <c r="GL576" s="1"/>
      <c r="GM576" s="1"/>
      <c r="GQ576" s="1"/>
      <c r="GT576" s="1"/>
      <c r="GU576" s="1"/>
      <c r="GX576" s="1"/>
      <c r="HD576" s="1">
        <v>0</v>
      </c>
      <c r="HR576" s="1"/>
      <c r="HT576" s="1"/>
      <c r="HU576" s="1"/>
      <c r="HW576" s="1"/>
      <c r="HX576" s="1"/>
      <c r="IG576" s="23"/>
      <c r="II576" s="1"/>
    </row>
    <row r="577" hidden="1" spans="2:243">
      <c r="B577" s="14">
        <v>100167863</v>
      </c>
      <c r="C577" s="1" t="s">
        <v>1991</v>
      </c>
      <c r="J577" s="1"/>
      <c r="K577" s="1"/>
      <c r="L577" s="1"/>
      <c r="R577" s="19"/>
      <c r="Z577" s="194" t="s">
        <v>1992</v>
      </c>
      <c r="AA577" s="17">
        <v>201</v>
      </c>
      <c r="AB577" s="17"/>
      <c r="AI577" s="16"/>
      <c r="AK577" s="1">
        <v>1.8</v>
      </c>
      <c r="AL577" s="1"/>
      <c r="BA577" s="22"/>
      <c r="CL577" s="22"/>
      <c r="CS577" s="22"/>
      <c r="CX577" s="1"/>
      <c r="CY577" s="1"/>
      <c r="CZ577" s="1"/>
      <c r="DA577" s="1"/>
      <c r="DB577" s="1"/>
      <c r="DD577" s="1"/>
      <c r="DE577" s="1"/>
      <c r="DF577" s="1"/>
      <c r="EG577" s="1"/>
      <c r="EH577" s="1"/>
      <c r="EJ577" s="1"/>
      <c r="EK577" s="1"/>
      <c r="FN577" s="1"/>
      <c r="FO577" s="1"/>
      <c r="GL577" s="1"/>
      <c r="GM577" s="1"/>
      <c r="GQ577" s="1"/>
      <c r="GT577" s="1"/>
      <c r="GU577" s="1"/>
      <c r="GX577" s="1"/>
      <c r="HD577" s="1">
        <v>0</v>
      </c>
      <c r="HR577" s="1"/>
      <c r="HT577" s="1"/>
      <c r="HU577" s="1"/>
      <c r="HW577" s="1"/>
      <c r="HX577" s="1"/>
      <c r="IG577" s="23"/>
      <c r="II577" s="1"/>
    </row>
    <row r="578" hidden="1" spans="2:243">
      <c r="B578" s="14">
        <v>100174319</v>
      </c>
      <c r="C578" s="1" t="s">
        <v>1993</v>
      </c>
      <c r="J578" s="1"/>
      <c r="K578" s="1"/>
      <c r="L578" s="1"/>
      <c r="R578" s="19"/>
      <c r="Z578" s="194" t="s">
        <v>1994</v>
      </c>
      <c r="AA578" s="17">
        <v>155</v>
      </c>
      <c r="AB578" s="17"/>
      <c r="AI578" s="16"/>
      <c r="AK578" s="1">
        <v>2.7</v>
      </c>
      <c r="AL578" s="1"/>
      <c r="BA578" s="22"/>
      <c r="CL578" s="22"/>
      <c r="CS578" s="22"/>
      <c r="CX578" s="1"/>
      <c r="CY578" s="1"/>
      <c r="CZ578" s="1"/>
      <c r="DA578" s="1"/>
      <c r="DB578" s="1"/>
      <c r="DD578" s="1"/>
      <c r="DE578" s="1"/>
      <c r="DF578" s="1"/>
      <c r="EG578" s="1"/>
      <c r="EH578" s="1"/>
      <c r="EJ578" s="1"/>
      <c r="EK578" s="1"/>
      <c r="FN578" s="1"/>
      <c r="FO578" s="1"/>
      <c r="GL578" s="1"/>
      <c r="GM578" s="1"/>
      <c r="GQ578" s="1"/>
      <c r="GT578" s="1"/>
      <c r="GU578" s="1"/>
      <c r="GX578" s="1"/>
      <c r="HD578" s="1">
        <v>0</v>
      </c>
      <c r="HR578" s="1"/>
      <c r="HT578" s="1"/>
      <c r="HU578" s="1"/>
      <c r="HW578" s="1"/>
      <c r="HX578" s="1"/>
      <c r="IG578" s="23"/>
      <c r="II578" s="1"/>
    </row>
    <row r="579" hidden="1" spans="2:243">
      <c r="B579" s="14">
        <v>3000887503</v>
      </c>
      <c r="C579" s="1" t="s">
        <v>1995</v>
      </c>
      <c r="J579" s="1"/>
      <c r="K579" s="1"/>
      <c r="L579" s="1"/>
      <c r="R579" s="19"/>
      <c r="Z579" s="194" t="s">
        <v>1994</v>
      </c>
      <c r="AA579" s="17">
        <v>192</v>
      </c>
      <c r="AB579" s="17"/>
      <c r="AI579" s="16"/>
      <c r="AK579" s="1">
        <v>1.7</v>
      </c>
      <c r="AL579" s="1"/>
      <c r="BA579" s="22"/>
      <c r="CL579" s="22"/>
      <c r="CS579" s="22"/>
      <c r="CX579" s="1"/>
      <c r="CY579" s="1"/>
      <c r="CZ579" s="1"/>
      <c r="DA579" s="1"/>
      <c r="DB579" s="1"/>
      <c r="DD579" s="1"/>
      <c r="DE579" s="1"/>
      <c r="DF579" s="1"/>
      <c r="EG579" s="1"/>
      <c r="EH579" s="1"/>
      <c r="EJ579" s="1"/>
      <c r="EK579" s="1"/>
      <c r="FN579" s="1"/>
      <c r="FO579" s="1"/>
      <c r="GL579" s="1"/>
      <c r="GM579" s="1"/>
      <c r="GQ579" s="1"/>
      <c r="GT579" s="1"/>
      <c r="GU579" s="1"/>
      <c r="GX579" s="1"/>
      <c r="HD579" s="1">
        <v>0</v>
      </c>
      <c r="HR579" s="1"/>
      <c r="HT579" s="1"/>
      <c r="HU579" s="1"/>
      <c r="HW579" s="1"/>
      <c r="HX579" s="1"/>
      <c r="IG579" s="23"/>
      <c r="II579" s="1"/>
    </row>
    <row r="580" hidden="1" spans="2:243">
      <c r="B580" s="14">
        <v>3001259312</v>
      </c>
      <c r="C580" s="1" t="s">
        <v>1996</v>
      </c>
      <c r="J580" s="1"/>
      <c r="K580" s="1"/>
      <c r="L580" s="1"/>
      <c r="R580" s="19"/>
      <c r="Z580" s="194" t="s">
        <v>1994</v>
      </c>
      <c r="AA580" s="17">
        <v>59</v>
      </c>
      <c r="AB580" s="17"/>
      <c r="AI580" s="16"/>
      <c r="AK580" s="1">
        <v>0.9</v>
      </c>
      <c r="AL580" s="1"/>
      <c r="BA580" s="22"/>
      <c r="CL580" s="22"/>
      <c r="CS580" s="22"/>
      <c r="CX580" s="1"/>
      <c r="CY580" s="1"/>
      <c r="CZ580" s="1"/>
      <c r="DA580" s="1"/>
      <c r="DB580" s="1"/>
      <c r="DD580" s="1"/>
      <c r="DE580" s="1"/>
      <c r="DF580" s="1"/>
      <c r="EG580" s="1"/>
      <c r="EH580" s="1"/>
      <c r="EJ580" s="1"/>
      <c r="EK580" s="1"/>
      <c r="FN580" s="1"/>
      <c r="FO580" s="1"/>
      <c r="GL580" s="1"/>
      <c r="GM580" s="1"/>
      <c r="GQ580" s="1"/>
      <c r="GT580" s="1"/>
      <c r="GU580" s="1"/>
      <c r="GX580" s="1"/>
      <c r="HD580" s="1">
        <v>0</v>
      </c>
      <c r="HR580" s="1"/>
      <c r="HT580" s="1"/>
      <c r="HU580" s="1"/>
      <c r="HW580" s="1"/>
      <c r="HX580" s="1"/>
      <c r="IG580" s="23"/>
      <c r="II580" s="1"/>
    </row>
    <row r="581" hidden="1" spans="2:243">
      <c r="B581" s="14">
        <v>3001261049</v>
      </c>
      <c r="C581" s="1" t="s">
        <v>1997</v>
      </c>
      <c r="J581" s="1"/>
      <c r="K581" s="1"/>
      <c r="L581" s="1"/>
      <c r="R581" s="19"/>
      <c r="Z581" s="194" t="s">
        <v>1998</v>
      </c>
      <c r="AA581" s="17">
        <v>102</v>
      </c>
      <c r="AB581" s="17"/>
      <c r="AI581" s="16"/>
      <c r="AK581" s="1">
        <v>1.3</v>
      </c>
      <c r="AL581" s="1"/>
      <c r="BA581" s="22"/>
      <c r="CL581" s="22"/>
      <c r="CS581" s="22"/>
      <c r="CX581" s="1"/>
      <c r="CY581" s="1"/>
      <c r="CZ581" s="1"/>
      <c r="DA581" s="1"/>
      <c r="DB581" s="1"/>
      <c r="DD581" s="1"/>
      <c r="DE581" s="1"/>
      <c r="DF581" s="1"/>
      <c r="EG581" s="1"/>
      <c r="EH581" s="1"/>
      <c r="EJ581" s="1"/>
      <c r="EK581" s="1"/>
      <c r="FN581" s="1"/>
      <c r="FO581" s="1"/>
      <c r="GL581" s="1"/>
      <c r="GM581" s="1"/>
      <c r="GQ581" s="1"/>
      <c r="GT581" s="1"/>
      <c r="GU581" s="1"/>
      <c r="GX581" s="1"/>
      <c r="HD581" s="1">
        <v>0</v>
      </c>
      <c r="HR581" s="1"/>
      <c r="HT581" s="1"/>
      <c r="HU581" s="1"/>
      <c r="HW581" s="1"/>
      <c r="HX581" s="1"/>
      <c r="IG581" s="23"/>
      <c r="II581" s="1"/>
    </row>
    <row r="582" hidden="1" spans="2:243">
      <c r="B582" s="14">
        <v>100219364</v>
      </c>
      <c r="C582" s="1" t="s">
        <v>1999</v>
      </c>
      <c r="J582" s="1"/>
      <c r="K582" s="1"/>
      <c r="L582" s="1"/>
      <c r="R582" s="19"/>
      <c r="Z582" s="194" t="s">
        <v>1998</v>
      </c>
      <c r="AA582" s="17">
        <v>147</v>
      </c>
      <c r="AB582" s="17"/>
      <c r="AI582" s="16"/>
      <c r="AK582" s="1">
        <v>1.4</v>
      </c>
      <c r="AL582" s="1"/>
      <c r="BA582" s="22"/>
      <c r="CL582" s="22"/>
      <c r="CS582" s="22"/>
      <c r="CX582" s="1"/>
      <c r="CY582" s="1"/>
      <c r="CZ582" s="1"/>
      <c r="DA582" s="1"/>
      <c r="DB582" s="1"/>
      <c r="DD582" s="1"/>
      <c r="DE582" s="1"/>
      <c r="DF582" s="1"/>
      <c r="EG582" s="1"/>
      <c r="EH582" s="1"/>
      <c r="EJ582" s="1"/>
      <c r="EK582" s="1"/>
      <c r="FN582" s="1"/>
      <c r="FO582" s="1"/>
      <c r="GL582" s="1"/>
      <c r="GM582" s="1"/>
      <c r="GQ582" s="1"/>
      <c r="GT582" s="1"/>
      <c r="GU582" s="1"/>
      <c r="GX582" s="1"/>
      <c r="HD582" s="1">
        <v>0</v>
      </c>
      <c r="HR582" s="1"/>
      <c r="HT582" s="1"/>
      <c r="HU582" s="1"/>
      <c r="HW582" s="1"/>
      <c r="HX582" s="1"/>
      <c r="IG582" s="23"/>
      <c r="II582" s="1"/>
    </row>
    <row r="583" hidden="1" spans="2:243">
      <c r="B583" s="14">
        <v>3001261643</v>
      </c>
      <c r="C583" s="1" t="s">
        <v>2000</v>
      </c>
      <c r="J583" s="1"/>
      <c r="K583" s="1"/>
      <c r="L583" s="1"/>
      <c r="R583" s="19"/>
      <c r="Z583" s="194" t="s">
        <v>2001</v>
      </c>
      <c r="AA583" s="17">
        <v>186</v>
      </c>
      <c r="AB583" s="17"/>
      <c r="AI583" s="16"/>
      <c r="AK583" s="1">
        <v>3.2</v>
      </c>
      <c r="AL583" s="1"/>
      <c r="BA583" s="22"/>
      <c r="CL583" s="22"/>
      <c r="CS583" s="22"/>
      <c r="CX583" s="1"/>
      <c r="CY583" s="1"/>
      <c r="CZ583" s="1"/>
      <c r="DA583" s="1"/>
      <c r="DB583" s="1"/>
      <c r="DD583" s="1"/>
      <c r="DE583" s="1"/>
      <c r="DF583" s="1"/>
      <c r="EG583" s="1"/>
      <c r="EH583" s="1"/>
      <c r="EJ583" s="1"/>
      <c r="EK583" s="1"/>
      <c r="FN583" s="1"/>
      <c r="FO583" s="1"/>
      <c r="GL583" s="1"/>
      <c r="GM583" s="1"/>
      <c r="GQ583" s="1"/>
      <c r="GT583" s="1"/>
      <c r="GU583" s="1"/>
      <c r="GX583" s="1"/>
      <c r="HD583" s="1">
        <v>0</v>
      </c>
      <c r="HR583" s="1"/>
      <c r="HT583" s="1"/>
      <c r="HU583" s="1"/>
      <c r="HW583" s="1"/>
      <c r="HX583" s="1"/>
      <c r="IG583" s="23"/>
      <c r="II583" s="1"/>
    </row>
    <row r="584" ht="30" customHeight="1" spans="2:243">
      <c r="B584" s="14">
        <v>3001189464</v>
      </c>
      <c r="C584" s="1" t="s">
        <v>2002</v>
      </c>
      <c r="E584" s="49">
        <v>3</v>
      </c>
      <c r="F584" s="49">
        <v>2</v>
      </c>
      <c r="G584" s="17">
        <v>3</v>
      </c>
      <c r="H584" s="1">
        <v>1</v>
      </c>
      <c r="I584" s="15">
        <v>54</v>
      </c>
      <c r="J584" s="47">
        <v>1</v>
      </c>
      <c r="K584" s="68">
        <f>I584/10</f>
        <v>5.4</v>
      </c>
      <c r="L584" s="49">
        <v>3</v>
      </c>
      <c r="N584" s="1">
        <v>0</v>
      </c>
      <c r="O584" s="1">
        <v>1</v>
      </c>
      <c r="P584" s="1">
        <v>0</v>
      </c>
      <c r="Q584" s="1">
        <v>0</v>
      </c>
      <c r="R584" s="1">
        <v>0</v>
      </c>
      <c r="S584" s="18">
        <v>673</v>
      </c>
      <c r="T584" s="83">
        <v>492</v>
      </c>
      <c r="U584" s="1">
        <v>1</v>
      </c>
      <c r="V584" s="1">
        <v>1</v>
      </c>
      <c r="W584" s="1">
        <v>1</v>
      </c>
      <c r="X584" s="1">
        <v>1</v>
      </c>
      <c r="Z584" s="194" t="s">
        <v>2001</v>
      </c>
      <c r="AA584" s="17">
        <v>223</v>
      </c>
      <c r="AB584" s="17"/>
      <c r="AC584" s="1">
        <v>25.39</v>
      </c>
      <c r="AD584" s="1">
        <v>2</v>
      </c>
      <c r="AE584" s="20" t="s">
        <v>2003</v>
      </c>
      <c r="AG584" s="16" t="s">
        <v>255</v>
      </c>
      <c r="AH584" s="16">
        <v>3</v>
      </c>
      <c r="AI584" s="21">
        <v>3</v>
      </c>
      <c r="AJ584" s="16">
        <v>4.1</v>
      </c>
      <c r="AK584" s="17">
        <v>4.1</v>
      </c>
      <c r="AL584" s="107">
        <v>2</v>
      </c>
      <c r="AM584" s="1">
        <v>4</v>
      </c>
      <c r="AN584" s="1">
        <v>3</v>
      </c>
      <c r="AO584" s="1">
        <v>0</v>
      </c>
      <c r="AP584" s="1">
        <v>0</v>
      </c>
      <c r="AQ584" s="17">
        <v>4</v>
      </c>
      <c r="AR584" s="1">
        <v>2</v>
      </c>
      <c r="AS584" s="3">
        <v>2</v>
      </c>
      <c r="AT584" s="17" t="s">
        <v>285</v>
      </c>
      <c r="AU584" s="3">
        <v>3</v>
      </c>
      <c r="AV584" s="3">
        <v>2</v>
      </c>
      <c r="AW584" s="1">
        <v>0</v>
      </c>
      <c r="AX584" s="1">
        <v>1</v>
      </c>
      <c r="AY584" s="1">
        <v>1</v>
      </c>
      <c r="AZ584" s="1">
        <v>1</v>
      </c>
      <c r="BA584" s="1">
        <v>1</v>
      </c>
      <c r="BB584" s="107">
        <v>1</v>
      </c>
      <c r="BC584" s="22">
        <v>0</v>
      </c>
      <c r="BD584" s="22">
        <v>0</v>
      </c>
      <c r="BE584" s="22">
        <v>0</v>
      </c>
      <c r="BF584" s="1">
        <v>1</v>
      </c>
      <c r="BG584" s="1">
        <v>1</v>
      </c>
      <c r="BH584" s="17">
        <v>1</v>
      </c>
      <c r="BI584" s="1">
        <v>1</v>
      </c>
      <c r="BJ584" s="17">
        <v>1</v>
      </c>
      <c r="BK584" s="23">
        <v>4</v>
      </c>
      <c r="BL584" s="1">
        <v>0</v>
      </c>
      <c r="BM584" s="1">
        <v>0</v>
      </c>
      <c r="BN584" s="1">
        <v>1</v>
      </c>
      <c r="BO584" s="1">
        <v>0</v>
      </c>
      <c r="BP584" s="1">
        <v>1</v>
      </c>
      <c r="BQ584" s="1">
        <v>1</v>
      </c>
      <c r="BR584" s="1">
        <v>4.34</v>
      </c>
      <c r="BS584" s="1">
        <v>1</v>
      </c>
      <c r="BT584" s="1">
        <v>2</v>
      </c>
      <c r="BU584" s="1">
        <v>2</v>
      </c>
      <c r="BW584" s="1">
        <v>5.08</v>
      </c>
      <c r="BX584" s="1">
        <v>2</v>
      </c>
      <c r="BY584" s="66">
        <v>3</v>
      </c>
      <c r="BZ584" s="1">
        <v>68</v>
      </c>
      <c r="CA584" s="1">
        <v>146</v>
      </c>
      <c r="CB584" s="24">
        <v>2</v>
      </c>
      <c r="CC584" s="24">
        <v>184</v>
      </c>
      <c r="CD584" s="48">
        <f>CC584/50</f>
        <v>3.68</v>
      </c>
      <c r="CE584" s="48">
        <v>3</v>
      </c>
      <c r="CF584" s="25">
        <v>0</v>
      </c>
      <c r="CG584" s="17">
        <v>0</v>
      </c>
      <c r="CH584" s="17">
        <v>0</v>
      </c>
      <c r="CI584" s="17">
        <v>0</v>
      </c>
      <c r="CJ584" s="17">
        <v>0</v>
      </c>
      <c r="CK584" s="17">
        <v>184</v>
      </c>
      <c r="CL584" s="1">
        <f>CK584/50</f>
        <v>3.68</v>
      </c>
      <c r="CM584" s="22">
        <v>11.2</v>
      </c>
      <c r="CN584" s="17">
        <v>1</v>
      </c>
      <c r="CO584" s="1">
        <v>97.1</v>
      </c>
      <c r="CP584" s="1">
        <v>6</v>
      </c>
      <c r="CQ584" s="1">
        <f>CO584/10</f>
        <v>9.71</v>
      </c>
      <c r="CR584" s="1">
        <v>0.97</v>
      </c>
      <c r="CS584" s="1">
        <f>CR584*10</f>
        <v>9.7</v>
      </c>
      <c r="CT584" s="107">
        <v>1</v>
      </c>
      <c r="CU584" s="22">
        <v>40</v>
      </c>
      <c r="CV584" s="107">
        <v>2</v>
      </c>
      <c r="CW584" s="22">
        <v>9.7</v>
      </c>
      <c r="CX584" s="26">
        <f>LOG10(CW584)</f>
        <v>0.986771734266245</v>
      </c>
      <c r="CY584" s="27">
        <f>CX584*0.66</f>
        <v>0.651269344615722</v>
      </c>
      <c r="CZ584" s="26">
        <f>0.085*CU584</f>
        <v>3.4</v>
      </c>
      <c r="DA584" s="28">
        <f>CY584-CZ584</f>
        <v>-2.74873065538428</v>
      </c>
      <c r="DB584" s="107">
        <v>1</v>
      </c>
      <c r="DC584" s="1">
        <v>1</v>
      </c>
      <c r="DE584" s="1"/>
      <c r="DF584" s="1"/>
      <c r="DG584" s="1">
        <v>28</v>
      </c>
      <c r="DH584" s="1">
        <f>DG584/10</f>
        <v>2.8</v>
      </c>
      <c r="DI584" s="1">
        <v>22</v>
      </c>
      <c r="DJ584" s="1">
        <f>DI584/10</f>
        <v>2.2</v>
      </c>
      <c r="DK584" s="17">
        <v>1</v>
      </c>
      <c r="DL584" s="1">
        <v>60</v>
      </c>
      <c r="DM584" s="1">
        <v>47</v>
      </c>
      <c r="DN584" s="1">
        <f>DM584/10</f>
        <v>4.7</v>
      </c>
      <c r="DO584" s="1">
        <v>8545</v>
      </c>
      <c r="DP584" s="1">
        <v>2</v>
      </c>
      <c r="DQ584" s="1">
        <f>DO584/1000</f>
        <v>8.545</v>
      </c>
      <c r="DR584" s="1">
        <v>53</v>
      </c>
      <c r="DS584" s="25">
        <v>4.6</v>
      </c>
      <c r="DT584" s="1" t="s">
        <v>241</v>
      </c>
      <c r="DU584" s="1">
        <v>1</v>
      </c>
      <c r="DV584" s="1">
        <v>5</v>
      </c>
      <c r="DW584" s="1">
        <v>1</v>
      </c>
      <c r="DX584" s="20">
        <v>9.89</v>
      </c>
      <c r="DY584" s="1">
        <v>85.7</v>
      </c>
      <c r="DZ584" s="30">
        <v>153</v>
      </c>
      <c r="EA584" s="1">
        <v>159</v>
      </c>
      <c r="EB584" s="1" t="s">
        <v>2004</v>
      </c>
      <c r="EC584" s="1" t="s">
        <v>2004</v>
      </c>
      <c r="ED584" s="1" t="s">
        <v>2004</v>
      </c>
      <c r="EE584" s="1" t="s">
        <v>2004</v>
      </c>
      <c r="EF584" s="1" t="s">
        <v>2004</v>
      </c>
      <c r="EG584" s="1"/>
      <c r="EH584" s="1"/>
      <c r="EJ584" s="1"/>
      <c r="EM584" s="1" t="s">
        <v>2004</v>
      </c>
      <c r="EN584" s="1" t="s">
        <v>2004</v>
      </c>
      <c r="EO584" s="1" t="s">
        <v>2004</v>
      </c>
      <c r="EP584" s="1" t="s">
        <v>2004</v>
      </c>
      <c r="EQ584" s="1" t="s">
        <v>2004</v>
      </c>
      <c r="ER584" s="25" t="s">
        <v>2004</v>
      </c>
      <c r="ET584" s="1">
        <v>1</v>
      </c>
      <c r="EU584" s="1">
        <v>7.16</v>
      </c>
      <c r="EV584" s="1">
        <v>73.7</v>
      </c>
      <c r="EW584" s="30">
        <v>142</v>
      </c>
      <c r="EX584" s="1">
        <v>195</v>
      </c>
      <c r="EY584" s="1" t="s">
        <v>2004</v>
      </c>
      <c r="EZ584" s="1" t="s">
        <v>2004</v>
      </c>
      <c r="FA584" s="1" t="s">
        <v>2004</v>
      </c>
      <c r="FB584" s="1" t="s">
        <v>2004</v>
      </c>
      <c r="FC584" s="1" t="s">
        <v>2004</v>
      </c>
      <c r="FD584" s="1" t="s">
        <v>2004</v>
      </c>
      <c r="FE584" s="1" t="s">
        <v>2004</v>
      </c>
      <c r="FF584" s="1" t="s">
        <v>2004</v>
      </c>
      <c r="FG584" s="1" t="s">
        <v>2004</v>
      </c>
      <c r="FH584" s="1" t="s">
        <v>2004</v>
      </c>
      <c r="FI584" s="1" t="s">
        <v>2004</v>
      </c>
      <c r="FK584" s="20">
        <v>37.5</v>
      </c>
      <c r="FL584" s="1">
        <v>36.6</v>
      </c>
      <c r="FN584" s="31">
        <v>1</v>
      </c>
      <c r="FO584" s="32">
        <v>0</v>
      </c>
      <c r="FP584" s="1">
        <v>2</v>
      </c>
      <c r="FQ584" s="1">
        <v>1</v>
      </c>
      <c r="FR584" s="1">
        <v>0</v>
      </c>
      <c r="FS584" s="1">
        <v>0</v>
      </c>
      <c r="FT584" s="1">
        <f>FX584+GB584+GG584+GJ584+HQ584</f>
        <v>0</v>
      </c>
      <c r="FU584" s="1">
        <v>0</v>
      </c>
      <c r="FV584" s="1">
        <f>FW584+FX584+FZ584+GE584+GJ584+HQ584</f>
        <v>0</v>
      </c>
      <c r="FW584" s="1">
        <v>0</v>
      </c>
      <c r="FX584" s="1">
        <v>0</v>
      </c>
      <c r="FY584" s="17">
        <v>0</v>
      </c>
      <c r="FZ584" s="1">
        <v>0</v>
      </c>
      <c r="GB584" s="1">
        <v>0</v>
      </c>
      <c r="GC584" s="1">
        <v>0</v>
      </c>
      <c r="GD584" s="17">
        <v>0</v>
      </c>
      <c r="GE584" s="1">
        <v>0</v>
      </c>
      <c r="GG584" s="1">
        <v>0</v>
      </c>
      <c r="GH584" s="1">
        <v>0</v>
      </c>
      <c r="GI584" s="17">
        <v>0</v>
      </c>
      <c r="GJ584" s="1">
        <v>0</v>
      </c>
      <c r="GK584" s="1">
        <v>0</v>
      </c>
      <c r="GL584" s="1">
        <v>0</v>
      </c>
      <c r="GM584" s="32">
        <v>0</v>
      </c>
      <c r="GN584" s="17">
        <v>0</v>
      </c>
      <c r="GO584" s="17">
        <v>0</v>
      </c>
      <c r="GP584" s="1">
        <v>0</v>
      </c>
      <c r="GQ584" s="1">
        <v>0</v>
      </c>
      <c r="GR584" s="1">
        <v>0</v>
      </c>
      <c r="GS584" s="1">
        <v>0</v>
      </c>
      <c r="GT584" s="32">
        <v>0</v>
      </c>
      <c r="GU584" s="32">
        <v>0</v>
      </c>
      <c r="GV584" s="1">
        <v>0</v>
      </c>
      <c r="GW584" s="1">
        <v>0</v>
      </c>
      <c r="GX584" s="157">
        <v>0</v>
      </c>
      <c r="GY584" s="17">
        <v>0</v>
      </c>
      <c r="GZ584" s="17">
        <v>0</v>
      </c>
      <c r="HA584" s="25">
        <v>0</v>
      </c>
      <c r="HB584" s="1">
        <v>0</v>
      </c>
      <c r="HC584" s="15">
        <v>0</v>
      </c>
      <c r="HD584" s="170">
        <v>0</v>
      </c>
      <c r="HE584" s="17">
        <v>0</v>
      </c>
      <c r="HF584" s="17">
        <v>0</v>
      </c>
      <c r="HG584" s="17">
        <v>0</v>
      </c>
      <c r="HH584" s="17">
        <v>0</v>
      </c>
      <c r="HI584" s="17">
        <v>0</v>
      </c>
      <c r="HL584" s="1">
        <v>0</v>
      </c>
      <c r="HM584" s="1">
        <v>0</v>
      </c>
      <c r="HN584" s="1">
        <v>0</v>
      </c>
      <c r="HO584" s="1">
        <v>0</v>
      </c>
      <c r="HP584" s="1">
        <v>0</v>
      </c>
      <c r="HQ584" s="1">
        <v>0</v>
      </c>
      <c r="HR584" s="32">
        <v>0</v>
      </c>
      <c r="HS584" s="1">
        <v>0</v>
      </c>
      <c r="HT584" s="32">
        <v>0</v>
      </c>
      <c r="HU584" s="32">
        <v>0</v>
      </c>
      <c r="HW584" s="32">
        <v>0</v>
      </c>
      <c r="HX584" s="32">
        <v>0</v>
      </c>
      <c r="HY584" s="1">
        <f>GJ584+GN584+GT584+GU584+HE584+HG584+HQ584+HR584+HT584+HU584+HW584+HX584</f>
        <v>0</v>
      </c>
      <c r="HZ584" s="1">
        <v>0</v>
      </c>
      <c r="IA584" s="1">
        <f>FS584+GN584+GT584+GU584+HE584+HG584+HR584+HT584+HU584+HW584+HX584</f>
        <v>0</v>
      </c>
      <c r="IB584" s="1">
        <v>0</v>
      </c>
      <c r="IC584" s="1">
        <v>0</v>
      </c>
      <c r="ID584" s="23">
        <v>0</v>
      </c>
      <c r="IG584" s="36">
        <v>4</v>
      </c>
      <c r="IH584" s="37" t="s">
        <v>242</v>
      </c>
      <c r="II584" s="179">
        <v>0</v>
      </c>
    </row>
    <row r="585" s="3" customFormat="1" ht="30" customHeight="1" spans="1:274">
      <c r="A585" s="52"/>
      <c r="B585" s="65"/>
      <c r="E585" s="54">
        <v>3</v>
      </c>
      <c r="F585" s="49">
        <v>2</v>
      </c>
      <c r="G585" s="66">
        <v>3</v>
      </c>
      <c r="H585" s="3">
        <v>1</v>
      </c>
      <c r="I585" s="3">
        <v>55</v>
      </c>
      <c r="J585" s="47">
        <v>1</v>
      </c>
      <c r="K585" s="68">
        <f>I585/10</f>
        <v>5.5</v>
      </c>
      <c r="L585" s="49">
        <v>3</v>
      </c>
      <c r="N585" s="3">
        <v>0</v>
      </c>
      <c r="O585" s="3">
        <v>1</v>
      </c>
      <c r="P585" s="3">
        <v>0</v>
      </c>
      <c r="Q585" s="3">
        <v>0</v>
      </c>
      <c r="R585" s="1">
        <v>0</v>
      </c>
      <c r="S585" s="95">
        <v>674</v>
      </c>
      <c r="T585" s="83">
        <v>493</v>
      </c>
      <c r="U585" s="3">
        <v>2</v>
      </c>
      <c r="V585" s="3">
        <v>2</v>
      </c>
      <c r="W585" s="1">
        <v>2</v>
      </c>
      <c r="X585" s="1">
        <v>1</v>
      </c>
      <c r="Z585" s="92">
        <v>43469</v>
      </c>
      <c r="AA585" s="66">
        <v>198</v>
      </c>
      <c r="AB585" s="66"/>
      <c r="AC585" s="3">
        <v>27.34</v>
      </c>
      <c r="AD585" s="1">
        <v>2</v>
      </c>
      <c r="AE585" s="95" t="s">
        <v>518</v>
      </c>
      <c r="AF585" s="94"/>
      <c r="AG585" s="94" t="s">
        <v>255</v>
      </c>
      <c r="AH585" s="94">
        <v>3</v>
      </c>
      <c r="AI585" s="21">
        <v>3</v>
      </c>
      <c r="AJ585" s="94">
        <v>1.3</v>
      </c>
      <c r="AK585" s="66">
        <v>1.3</v>
      </c>
      <c r="AL585" s="22">
        <v>1</v>
      </c>
      <c r="AM585" s="3">
        <v>1</v>
      </c>
      <c r="AN585" s="3">
        <v>1</v>
      </c>
      <c r="AO585" s="3">
        <v>0</v>
      </c>
      <c r="AP585" s="3">
        <v>0</v>
      </c>
      <c r="AQ585" s="66">
        <v>1</v>
      </c>
      <c r="AR585" s="1">
        <v>1</v>
      </c>
      <c r="AS585" s="66">
        <v>1</v>
      </c>
      <c r="AT585" s="66" t="s">
        <v>285</v>
      </c>
      <c r="AU585" s="3">
        <v>3</v>
      </c>
      <c r="AV585" s="3">
        <v>2</v>
      </c>
      <c r="AW585" s="3">
        <v>0</v>
      </c>
      <c r="AX585" s="3">
        <v>1</v>
      </c>
      <c r="AY585" s="3">
        <v>1</v>
      </c>
      <c r="AZ585" s="3">
        <v>1</v>
      </c>
      <c r="BA585" s="1">
        <v>1</v>
      </c>
      <c r="BB585" s="66">
        <v>1</v>
      </c>
      <c r="BC585" s="22">
        <v>0</v>
      </c>
      <c r="BD585" s="3">
        <v>0</v>
      </c>
      <c r="BE585" s="3">
        <v>0</v>
      </c>
      <c r="BF585" s="3">
        <v>1</v>
      </c>
      <c r="BG585" s="3">
        <v>1</v>
      </c>
      <c r="BH585" s="17">
        <v>1</v>
      </c>
      <c r="BI585" s="3">
        <v>1</v>
      </c>
      <c r="BJ585" s="66">
        <v>1</v>
      </c>
      <c r="BK585" s="118">
        <v>1</v>
      </c>
      <c r="BL585" s="3">
        <v>0</v>
      </c>
      <c r="BM585" s="3">
        <v>0</v>
      </c>
      <c r="BN585" s="3">
        <v>1</v>
      </c>
      <c r="BO585" s="3">
        <v>0</v>
      </c>
      <c r="BP585" s="1">
        <v>1</v>
      </c>
      <c r="BQ585" s="66">
        <v>1</v>
      </c>
      <c r="BR585" s="3">
        <v>2.89</v>
      </c>
      <c r="BS585" s="1">
        <v>1</v>
      </c>
      <c r="BT585" s="1">
        <v>1</v>
      </c>
      <c r="BU585" s="66">
        <v>1</v>
      </c>
      <c r="BW585" s="3">
        <v>4.71</v>
      </c>
      <c r="BX585" s="1">
        <v>2</v>
      </c>
      <c r="BY585" s="1">
        <v>2</v>
      </c>
      <c r="BZ585" s="3">
        <v>65.2</v>
      </c>
      <c r="CA585" s="3">
        <v>152</v>
      </c>
      <c r="CB585" s="24">
        <v>2</v>
      </c>
      <c r="CC585" s="3">
        <v>198</v>
      </c>
      <c r="CD585" s="48">
        <f>CC585/50</f>
        <v>3.96</v>
      </c>
      <c r="CE585" s="48">
        <v>3</v>
      </c>
      <c r="CF585" s="129">
        <v>0</v>
      </c>
      <c r="CG585" s="3">
        <v>0</v>
      </c>
      <c r="CH585" s="3">
        <v>0</v>
      </c>
      <c r="CI585" s="3">
        <v>0</v>
      </c>
      <c r="CJ585" s="3">
        <v>0</v>
      </c>
      <c r="CK585" s="3">
        <v>198</v>
      </c>
      <c r="CL585" s="1">
        <f>CK585/50</f>
        <v>3.96</v>
      </c>
      <c r="CM585" s="3">
        <v>11</v>
      </c>
      <c r="CN585" s="17">
        <v>1</v>
      </c>
      <c r="CO585" s="3">
        <v>100.6</v>
      </c>
      <c r="CP585" s="17">
        <v>7</v>
      </c>
      <c r="CQ585" s="1">
        <f>CO585/10</f>
        <v>10.06</v>
      </c>
      <c r="CR585" s="3">
        <v>0.96</v>
      </c>
      <c r="CS585" s="1">
        <f>CR585*10</f>
        <v>9.6</v>
      </c>
      <c r="CT585" s="107">
        <v>1</v>
      </c>
      <c r="CU585" s="3">
        <v>39</v>
      </c>
      <c r="CV585" s="107">
        <v>2</v>
      </c>
      <c r="CW585" s="3">
        <v>11</v>
      </c>
      <c r="CX585" s="26">
        <f>LOG10(CW585)</f>
        <v>1.04139268515823</v>
      </c>
      <c r="CY585" s="27">
        <f>CX585*0.66</f>
        <v>0.687319172204429</v>
      </c>
      <c r="CZ585" s="26">
        <f>0.085*CU585</f>
        <v>3.315</v>
      </c>
      <c r="DA585" s="28">
        <f>CY585-CZ585</f>
        <v>-2.62768082779557</v>
      </c>
      <c r="DB585" s="107">
        <v>1</v>
      </c>
      <c r="DC585" s="1">
        <v>1</v>
      </c>
      <c r="DD585" s="66"/>
      <c r="DG585" s="3">
        <v>56</v>
      </c>
      <c r="DH585" s="1">
        <f>DG585/10</f>
        <v>5.6</v>
      </c>
      <c r="DI585" s="3">
        <v>30</v>
      </c>
      <c r="DJ585" s="1">
        <f>DI585/10</f>
        <v>3</v>
      </c>
      <c r="DK585" s="17">
        <v>2</v>
      </c>
      <c r="DL585" s="3">
        <v>66</v>
      </c>
      <c r="DM585" s="3">
        <v>60</v>
      </c>
      <c r="DN585" s="1">
        <f>DM585/10</f>
        <v>6</v>
      </c>
      <c r="DO585" s="3">
        <v>7247</v>
      </c>
      <c r="DP585" s="1">
        <v>2</v>
      </c>
      <c r="DQ585" s="1">
        <f>DO585/1000</f>
        <v>7.247</v>
      </c>
      <c r="DR585" s="3">
        <v>63</v>
      </c>
      <c r="DS585" s="129">
        <v>5.1</v>
      </c>
      <c r="DT585" s="3" t="s">
        <v>241</v>
      </c>
      <c r="DU585" s="3">
        <v>1</v>
      </c>
      <c r="DV585" s="3">
        <v>5</v>
      </c>
      <c r="DW585" s="1">
        <v>1</v>
      </c>
      <c r="DX585" s="95">
        <v>9.56</v>
      </c>
      <c r="DY585" s="3">
        <v>81.3</v>
      </c>
      <c r="DZ585" s="3">
        <v>156</v>
      </c>
      <c r="EA585" s="3">
        <v>185</v>
      </c>
      <c r="EB585" s="3" t="s">
        <v>2004</v>
      </c>
      <c r="EC585" s="3" t="s">
        <v>2004</v>
      </c>
      <c r="ED585" s="3" t="s">
        <v>2004</v>
      </c>
      <c r="EE585" s="3" t="s">
        <v>2004</v>
      </c>
      <c r="EF585" s="3" t="s">
        <v>2004</v>
      </c>
      <c r="EK585" s="22"/>
      <c r="EM585" s="3" t="s">
        <v>2004</v>
      </c>
      <c r="EN585" s="3" t="s">
        <v>2004</v>
      </c>
      <c r="EO585" s="3" t="s">
        <v>2004</v>
      </c>
      <c r="EP585" s="3" t="s">
        <v>2004</v>
      </c>
      <c r="EQ585" s="3" t="s">
        <v>2004</v>
      </c>
      <c r="ER585" s="129" t="s">
        <v>2004</v>
      </c>
      <c r="ES585" s="118"/>
      <c r="ET585" s="3">
        <v>0</v>
      </c>
      <c r="FK585" s="95">
        <v>37.1</v>
      </c>
      <c r="FL585" s="3">
        <v>36.5</v>
      </c>
      <c r="FM585" s="1"/>
      <c r="FN585" s="31">
        <v>0</v>
      </c>
      <c r="FO585" s="32">
        <v>0</v>
      </c>
      <c r="FP585" s="3">
        <v>0</v>
      </c>
      <c r="FQ585" s="1">
        <v>0</v>
      </c>
      <c r="FR585" s="3">
        <v>0</v>
      </c>
      <c r="FS585" s="1">
        <v>0</v>
      </c>
      <c r="FT585" s="1">
        <f>FX585+GB585+GG585+GJ585+HQ585</f>
        <v>0</v>
      </c>
      <c r="FU585" s="66">
        <v>0</v>
      </c>
      <c r="FV585" s="1">
        <f>FW585+FX585+FZ585+GE585+GJ585+HQ585</f>
        <v>0</v>
      </c>
      <c r="FW585" s="1">
        <v>0</v>
      </c>
      <c r="FX585" s="1">
        <v>0</v>
      </c>
      <c r="FY585" s="17">
        <v>0</v>
      </c>
      <c r="FZ585" s="1">
        <v>0</v>
      </c>
      <c r="GA585" s="17"/>
      <c r="GB585" s="1">
        <v>0</v>
      </c>
      <c r="GC585" s="17">
        <v>0</v>
      </c>
      <c r="GD585" s="17">
        <v>0</v>
      </c>
      <c r="GE585" s="1">
        <v>0</v>
      </c>
      <c r="GF585" s="17"/>
      <c r="GG585" s="1">
        <v>0</v>
      </c>
      <c r="GH585" s="17">
        <v>0</v>
      </c>
      <c r="GI585" s="17">
        <v>0</v>
      </c>
      <c r="GJ585" s="1">
        <v>0</v>
      </c>
      <c r="GK585" s="3">
        <v>0</v>
      </c>
      <c r="GL585" s="3">
        <v>0</v>
      </c>
      <c r="GM585" s="32">
        <v>0</v>
      </c>
      <c r="GN585" s="17">
        <v>0</v>
      </c>
      <c r="GO585" s="66">
        <v>0</v>
      </c>
      <c r="GP585" s="1">
        <v>0</v>
      </c>
      <c r="GQ585" s="1">
        <v>0</v>
      </c>
      <c r="GR585" s="66">
        <v>0</v>
      </c>
      <c r="GS585" s="1">
        <v>0</v>
      </c>
      <c r="GT585" s="32">
        <v>0</v>
      </c>
      <c r="GU585" s="32">
        <v>0</v>
      </c>
      <c r="GV585" s="3">
        <v>0</v>
      </c>
      <c r="GW585" s="3">
        <v>0</v>
      </c>
      <c r="GX585" s="157">
        <v>0</v>
      </c>
      <c r="GY585" s="66">
        <v>0</v>
      </c>
      <c r="GZ585" s="17">
        <v>0</v>
      </c>
      <c r="HA585" s="129">
        <v>0</v>
      </c>
      <c r="HB585" s="3">
        <v>0</v>
      </c>
      <c r="HC585" s="3">
        <v>0</v>
      </c>
      <c r="HD585" s="170">
        <v>0</v>
      </c>
      <c r="HE585" s="17">
        <v>0</v>
      </c>
      <c r="HF585" s="17">
        <v>0</v>
      </c>
      <c r="HG585" s="17">
        <v>0</v>
      </c>
      <c r="HH585" s="17">
        <v>0</v>
      </c>
      <c r="HI585" s="17">
        <v>0</v>
      </c>
      <c r="HL585" s="3">
        <v>0</v>
      </c>
      <c r="HM585" s="3">
        <v>0</v>
      </c>
      <c r="HN585" s="3">
        <v>0</v>
      </c>
      <c r="HO585" s="3">
        <v>0</v>
      </c>
      <c r="HP585" s="3">
        <v>0</v>
      </c>
      <c r="HQ585" s="3">
        <v>0</v>
      </c>
      <c r="HR585" s="32">
        <v>0</v>
      </c>
      <c r="HS585" s="1">
        <v>0</v>
      </c>
      <c r="HT585" s="32">
        <v>0</v>
      </c>
      <c r="HU585" s="32">
        <v>0</v>
      </c>
      <c r="HV585" s="1"/>
      <c r="HW585" s="32">
        <v>0</v>
      </c>
      <c r="HX585" s="32">
        <v>0</v>
      </c>
      <c r="HY585" s="1">
        <f>GJ585+GN585+GT585+GU585+HE585+HG585+HQ585+HR585+HT585+HU585+HW585+HX585</f>
        <v>0</v>
      </c>
      <c r="HZ585" s="1">
        <v>0</v>
      </c>
      <c r="IA585" s="1">
        <f>FS585+GN585+GT585+GU585+HE585+HG585+HR585+HT585+HU585+HW585+HX585</f>
        <v>0</v>
      </c>
      <c r="IB585" s="1">
        <v>0</v>
      </c>
      <c r="IC585" s="3">
        <v>0</v>
      </c>
      <c r="ID585" s="118">
        <v>0</v>
      </c>
      <c r="IE585" s="118"/>
      <c r="IF585" s="118"/>
      <c r="IG585" s="115">
        <v>1</v>
      </c>
      <c r="IH585" s="118" t="s">
        <v>242</v>
      </c>
      <c r="II585" s="179">
        <v>0</v>
      </c>
      <c r="JE585" s="118"/>
      <c r="JN585" s="118"/>
    </row>
    <row r="586" s="3" customFormat="1" spans="1:274">
      <c r="A586" s="52"/>
      <c r="B586" s="65"/>
      <c r="E586" s="54">
        <v>3</v>
      </c>
      <c r="F586" s="49">
        <v>2</v>
      </c>
      <c r="G586" s="66">
        <v>3</v>
      </c>
      <c r="H586" s="3">
        <v>1</v>
      </c>
      <c r="I586" s="3">
        <v>55</v>
      </c>
      <c r="J586" s="47">
        <v>1</v>
      </c>
      <c r="K586" s="68">
        <f>I586/10</f>
        <v>5.5</v>
      </c>
      <c r="L586" s="49">
        <v>3</v>
      </c>
      <c r="N586" s="3">
        <v>0</v>
      </c>
      <c r="O586" s="3">
        <v>1</v>
      </c>
      <c r="P586" s="3">
        <v>0</v>
      </c>
      <c r="Q586" s="3">
        <v>0</v>
      </c>
      <c r="R586" s="1">
        <v>0</v>
      </c>
      <c r="S586" s="93">
        <v>675</v>
      </c>
      <c r="T586" s="83">
        <v>494</v>
      </c>
      <c r="U586" s="66">
        <v>3</v>
      </c>
      <c r="V586" s="66">
        <v>3</v>
      </c>
      <c r="W586" s="1">
        <v>2</v>
      </c>
      <c r="X586" s="1">
        <v>2</v>
      </c>
      <c r="Y586" s="66"/>
      <c r="Z586" s="92">
        <v>43704</v>
      </c>
      <c r="AA586" s="66">
        <v>194</v>
      </c>
      <c r="AB586" s="66">
        <v>1</v>
      </c>
      <c r="AC586" s="3">
        <v>26.95</v>
      </c>
      <c r="AD586" s="1">
        <v>2</v>
      </c>
      <c r="AE586" s="95" t="s">
        <v>2005</v>
      </c>
      <c r="AF586" s="94"/>
      <c r="AG586" s="94" t="s">
        <v>255</v>
      </c>
      <c r="AH586" s="94">
        <v>3</v>
      </c>
      <c r="AI586" s="21">
        <v>3</v>
      </c>
      <c r="AJ586" s="94">
        <v>1.3</v>
      </c>
      <c r="AK586" s="66">
        <v>1.3</v>
      </c>
      <c r="AL586" s="22">
        <v>1</v>
      </c>
      <c r="AM586" s="3">
        <v>3</v>
      </c>
      <c r="AN586" s="3">
        <v>3</v>
      </c>
      <c r="AO586" s="3">
        <v>0</v>
      </c>
      <c r="AP586" s="3">
        <v>0</v>
      </c>
      <c r="AQ586" s="66">
        <v>2</v>
      </c>
      <c r="AR586" s="1">
        <v>1</v>
      </c>
      <c r="AS586" s="66">
        <v>1</v>
      </c>
      <c r="AT586" s="66" t="s">
        <v>246</v>
      </c>
      <c r="AU586" s="17">
        <v>1</v>
      </c>
      <c r="AV586" s="17">
        <v>1</v>
      </c>
      <c r="AW586" s="3">
        <v>0</v>
      </c>
      <c r="AX586" s="3">
        <v>1</v>
      </c>
      <c r="AY586" s="3">
        <v>1</v>
      </c>
      <c r="AZ586" s="3">
        <v>1</v>
      </c>
      <c r="BA586" s="1">
        <v>1</v>
      </c>
      <c r="BB586" s="66">
        <v>1</v>
      </c>
      <c r="BC586" s="22">
        <v>0</v>
      </c>
      <c r="BD586" s="3">
        <v>1</v>
      </c>
      <c r="BE586" s="3">
        <v>0</v>
      </c>
      <c r="BF586" s="3">
        <v>1</v>
      </c>
      <c r="BG586" s="3">
        <v>1</v>
      </c>
      <c r="BH586" s="17">
        <v>1</v>
      </c>
      <c r="BI586" s="3">
        <v>0</v>
      </c>
      <c r="BJ586" s="66">
        <v>0</v>
      </c>
      <c r="BK586" s="118">
        <v>2</v>
      </c>
      <c r="BL586" s="3">
        <v>0</v>
      </c>
      <c r="BM586" s="3">
        <v>0</v>
      </c>
      <c r="BN586" s="3">
        <v>1</v>
      </c>
      <c r="BO586" s="3">
        <v>0</v>
      </c>
      <c r="BP586" s="1">
        <v>1</v>
      </c>
      <c r="BQ586" s="66">
        <v>1</v>
      </c>
      <c r="BR586" s="3">
        <v>2.81</v>
      </c>
      <c r="BS586" s="1">
        <v>1</v>
      </c>
      <c r="BT586" s="1">
        <v>1</v>
      </c>
      <c r="BU586" s="66">
        <v>1</v>
      </c>
      <c r="BV586" s="3">
        <v>0.141</v>
      </c>
      <c r="BW586" s="3">
        <v>5.12</v>
      </c>
      <c r="BX586" s="1">
        <v>2</v>
      </c>
      <c r="BY586" s="66">
        <v>3</v>
      </c>
      <c r="BZ586" s="3">
        <v>62.6</v>
      </c>
      <c r="CA586" s="3">
        <v>145</v>
      </c>
      <c r="CB586" s="24">
        <v>2</v>
      </c>
      <c r="CC586" s="3">
        <v>194</v>
      </c>
      <c r="CD586" s="48">
        <f>CC586/50</f>
        <v>3.88</v>
      </c>
      <c r="CE586" s="48">
        <v>3</v>
      </c>
      <c r="CF586" s="129">
        <v>0</v>
      </c>
      <c r="CG586" s="3">
        <v>0</v>
      </c>
      <c r="CH586" s="3">
        <v>0</v>
      </c>
      <c r="CI586" s="3">
        <v>0</v>
      </c>
      <c r="CJ586" s="3">
        <v>0</v>
      </c>
      <c r="CK586" s="3">
        <v>194</v>
      </c>
      <c r="CL586" s="1">
        <f>CK586/50</f>
        <v>3.88</v>
      </c>
      <c r="CM586" s="3">
        <v>11.6</v>
      </c>
      <c r="CN586" s="17">
        <v>1</v>
      </c>
      <c r="CO586" s="3">
        <v>89.2</v>
      </c>
      <c r="CP586" s="17">
        <v>5</v>
      </c>
      <c r="CQ586" s="1">
        <f>CO586/10</f>
        <v>8.92</v>
      </c>
      <c r="CR586" s="3">
        <v>1.01</v>
      </c>
      <c r="CS586" s="1">
        <f>CR586*10</f>
        <v>10.1</v>
      </c>
      <c r="CT586" s="107">
        <v>1</v>
      </c>
      <c r="CU586" s="3">
        <v>40</v>
      </c>
      <c r="CV586" s="107">
        <v>2</v>
      </c>
      <c r="CW586" s="3">
        <v>9.8</v>
      </c>
      <c r="CX586" s="26">
        <f>LOG10(CW586)</f>
        <v>0.991226075692495</v>
      </c>
      <c r="CY586" s="27">
        <f>CX586*0.66</f>
        <v>0.654209209957047</v>
      </c>
      <c r="CZ586" s="26">
        <f>0.085*CU586</f>
        <v>3.4</v>
      </c>
      <c r="DA586" s="28">
        <f>CY586-CZ586</f>
        <v>-2.74579079004295</v>
      </c>
      <c r="DB586" s="107">
        <v>1</v>
      </c>
      <c r="DC586" s="1">
        <v>1</v>
      </c>
      <c r="DD586" s="66"/>
      <c r="DG586" s="3">
        <v>41</v>
      </c>
      <c r="DH586" s="1">
        <f>DG586/10</f>
        <v>4.1</v>
      </c>
      <c r="DI586" s="3">
        <v>26</v>
      </c>
      <c r="DJ586" s="1">
        <f>DI586/10</f>
        <v>2.6</v>
      </c>
      <c r="DK586" s="17">
        <v>2</v>
      </c>
      <c r="DL586" s="3">
        <v>74</v>
      </c>
      <c r="DM586" s="3">
        <v>43</v>
      </c>
      <c r="DN586" s="1">
        <f>DM586/10</f>
        <v>4.3</v>
      </c>
      <c r="DO586" s="3">
        <v>8155</v>
      </c>
      <c r="DP586" s="1">
        <v>2</v>
      </c>
      <c r="DQ586" s="1">
        <f>DO586/1000</f>
        <v>8.155</v>
      </c>
      <c r="DR586" s="3">
        <v>71</v>
      </c>
      <c r="DS586" s="129">
        <v>4.8</v>
      </c>
      <c r="DT586" s="3" t="s">
        <v>260</v>
      </c>
      <c r="DU586" s="3">
        <v>1</v>
      </c>
      <c r="DV586" s="3">
        <v>6</v>
      </c>
      <c r="DW586" s="1">
        <v>1</v>
      </c>
      <c r="DX586" s="95">
        <v>10.4</v>
      </c>
      <c r="DY586" s="3">
        <v>86.7</v>
      </c>
      <c r="DZ586" s="3">
        <v>152</v>
      </c>
      <c r="EA586" s="3">
        <v>201</v>
      </c>
      <c r="EB586" s="3" t="s">
        <v>2004</v>
      </c>
      <c r="EC586" s="3" t="s">
        <v>2004</v>
      </c>
      <c r="ED586" s="3" t="s">
        <v>2004</v>
      </c>
      <c r="EE586" s="3" t="s">
        <v>2004</v>
      </c>
      <c r="EF586" s="3" t="s">
        <v>2004</v>
      </c>
      <c r="EK586" s="22"/>
      <c r="EM586" s="3" t="s">
        <v>2004</v>
      </c>
      <c r="EN586" s="3" t="s">
        <v>2004</v>
      </c>
      <c r="EO586" s="3" t="s">
        <v>2004</v>
      </c>
      <c r="EP586" s="3" t="s">
        <v>2004</v>
      </c>
      <c r="EQ586" s="3" t="s">
        <v>2004</v>
      </c>
      <c r="ER586" s="129" t="s">
        <v>2004</v>
      </c>
      <c r="ES586" s="118"/>
      <c r="ET586" s="3">
        <v>1</v>
      </c>
      <c r="EU586" s="3">
        <v>9.38</v>
      </c>
      <c r="EV586" s="3">
        <v>71.2</v>
      </c>
      <c r="EW586" s="3">
        <v>147</v>
      </c>
      <c r="EX586" s="3">
        <v>199</v>
      </c>
      <c r="EY586" s="3" t="s">
        <v>2004</v>
      </c>
      <c r="EZ586" s="3" t="s">
        <v>2004</v>
      </c>
      <c r="FA586" s="3" t="s">
        <v>2004</v>
      </c>
      <c r="FB586" s="3" t="s">
        <v>2004</v>
      </c>
      <c r="FC586" s="3" t="s">
        <v>2004</v>
      </c>
      <c r="FD586" s="3" t="s">
        <v>2004</v>
      </c>
      <c r="FE586" s="3" t="s">
        <v>2004</v>
      </c>
      <c r="FF586" s="3" t="s">
        <v>2004</v>
      </c>
      <c r="FG586" s="3" t="s">
        <v>2004</v>
      </c>
      <c r="FH586" s="3" t="s">
        <v>2004</v>
      </c>
      <c r="FI586" s="3" t="s">
        <v>2004</v>
      </c>
      <c r="FK586" s="95">
        <v>37.8</v>
      </c>
      <c r="FL586" s="3">
        <v>37</v>
      </c>
      <c r="FM586" s="1"/>
      <c r="FN586" s="31">
        <v>1</v>
      </c>
      <c r="FO586" s="32">
        <v>0</v>
      </c>
      <c r="FP586" s="3">
        <v>2</v>
      </c>
      <c r="FQ586" s="1">
        <v>1</v>
      </c>
      <c r="FR586" s="3">
        <v>0</v>
      </c>
      <c r="FS586" s="1">
        <v>0</v>
      </c>
      <c r="FT586" s="1">
        <f>FX586+GB586+GG586+GJ586+HQ586</f>
        <v>0</v>
      </c>
      <c r="FU586" s="66">
        <v>0</v>
      </c>
      <c r="FV586" s="1">
        <f>FW586+FX586+FZ586+GE586+GJ586+HQ586</f>
        <v>0</v>
      </c>
      <c r="FW586" s="1">
        <v>0</v>
      </c>
      <c r="FX586" s="1">
        <v>0</v>
      </c>
      <c r="FY586" s="17">
        <v>0</v>
      </c>
      <c r="FZ586" s="1">
        <v>0</v>
      </c>
      <c r="GA586" s="17"/>
      <c r="GB586" s="1">
        <v>0</v>
      </c>
      <c r="GC586" s="17">
        <v>0</v>
      </c>
      <c r="GD586" s="17">
        <v>0</v>
      </c>
      <c r="GE586" s="1">
        <v>0</v>
      </c>
      <c r="GF586" s="17"/>
      <c r="GG586" s="1">
        <v>0</v>
      </c>
      <c r="GH586" s="17">
        <v>0</v>
      </c>
      <c r="GI586" s="17">
        <v>0</v>
      </c>
      <c r="GJ586" s="1">
        <v>0</v>
      </c>
      <c r="GK586" s="3">
        <v>0</v>
      </c>
      <c r="GL586" s="3">
        <v>0</v>
      </c>
      <c r="GM586" s="32">
        <v>0</v>
      </c>
      <c r="GN586" s="17">
        <v>0</v>
      </c>
      <c r="GO586" s="66">
        <v>0</v>
      </c>
      <c r="GP586" s="1">
        <v>0</v>
      </c>
      <c r="GQ586" s="1">
        <v>0</v>
      </c>
      <c r="GR586" s="66">
        <v>0</v>
      </c>
      <c r="GS586" s="1">
        <v>0</v>
      </c>
      <c r="GT586" s="32">
        <v>0</v>
      </c>
      <c r="GU586" s="32">
        <v>0</v>
      </c>
      <c r="GV586" s="3">
        <v>0</v>
      </c>
      <c r="GW586" s="3">
        <v>0</v>
      </c>
      <c r="GX586" s="157">
        <v>0</v>
      </c>
      <c r="GY586" s="66">
        <v>0</v>
      </c>
      <c r="GZ586" s="17">
        <v>0</v>
      </c>
      <c r="HA586" s="129">
        <v>0</v>
      </c>
      <c r="HB586" s="3">
        <v>0</v>
      </c>
      <c r="HC586" s="3">
        <v>0</v>
      </c>
      <c r="HD586" s="170">
        <v>0</v>
      </c>
      <c r="HE586" s="17">
        <v>0</v>
      </c>
      <c r="HF586" s="17">
        <v>0</v>
      </c>
      <c r="HG586" s="17">
        <v>0</v>
      </c>
      <c r="HH586" s="17">
        <v>0</v>
      </c>
      <c r="HI586" s="17">
        <v>0</v>
      </c>
      <c r="HL586" s="3">
        <v>0</v>
      </c>
      <c r="HM586" s="3">
        <v>0</v>
      </c>
      <c r="HN586" s="3">
        <v>0</v>
      </c>
      <c r="HO586" s="3">
        <v>0</v>
      </c>
      <c r="HP586" s="3">
        <v>0</v>
      </c>
      <c r="HQ586" s="3">
        <v>0</v>
      </c>
      <c r="HR586" s="32">
        <v>0</v>
      </c>
      <c r="HS586" s="1">
        <v>0</v>
      </c>
      <c r="HT586" s="32">
        <v>0</v>
      </c>
      <c r="HU586" s="32">
        <v>0</v>
      </c>
      <c r="HV586" s="1"/>
      <c r="HW586" s="32">
        <v>0</v>
      </c>
      <c r="HX586" s="32">
        <v>0</v>
      </c>
      <c r="HY586" s="1">
        <f>GJ586+GN586+GT586+GU586+HE586+HG586+HQ586+HR586+HT586+HU586+HW586+HX586</f>
        <v>0</v>
      </c>
      <c r="HZ586" s="1">
        <v>0</v>
      </c>
      <c r="IA586" s="1">
        <f>FS586+GN586+GT586+GU586+HE586+HG586+HR586+HT586+HU586+HW586+HX586</f>
        <v>0</v>
      </c>
      <c r="IB586" s="1">
        <v>0</v>
      </c>
      <c r="IC586" s="3">
        <v>0</v>
      </c>
      <c r="ID586" s="118">
        <v>0</v>
      </c>
      <c r="IE586" s="118"/>
      <c r="IF586" s="118"/>
      <c r="IG586" s="115">
        <v>3</v>
      </c>
      <c r="IH586" s="118" t="s">
        <v>331</v>
      </c>
      <c r="II586" s="179">
        <v>1</v>
      </c>
      <c r="JE586" s="118"/>
      <c r="JN586" s="118"/>
    </row>
    <row r="587" hidden="1" spans="2:243">
      <c r="B587" s="14">
        <v>3001261435</v>
      </c>
      <c r="C587" s="1" t="s">
        <v>2006</v>
      </c>
      <c r="J587" s="1"/>
      <c r="K587" s="1"/>
      <c r="L587" s="1"/>
      <c r="R587" s="19"/>
      <c r="Z587" s="194" t="s">
        <v>2007</v>
      </c>
      <c r="AA587" s="17">
        <v>145</v>
      </c>
      <c r="AB587" s="17"/>
      <c r="AI587" s="16"/>
      <c r="AK587" s="1">
        <v>2.4</v>
      </c>
      <c r="AL587" s="1"/>
      <c r="BA587" s="22"/>
      <c r="CL587" s="22"/>
      <c r="CS587" s="22"/>
      <c r="CX587" s="1"/>
      <c r="CY587" s="1"/>
      <c r="CZ587" s="1"/>
      <c r="DA587" s="1"/>
      <c r="DB587" s="1"/>
      <c r="DD587" s="1"/>
      <c r="DE587" s="1"/>
      <c r="DF587" s="1"/>
      <c r="EG587" s="1"/>
      <c r="EH587" s="1"/>
      <c r="EJ587" s="1"/>
      <c r="EK587" s="1"/>
      <c r="FN587" s="1"/>
      <c r="FO587" s="1"/>
      <c r="GL587" s="1"/>
      <c r="GM587" s="1"/>
      <c r="GQ587" s="1"/>
      <c r="GT587" s="1"/>
      <c r="GU587" s="1"/>
      <c r="GX587" s="1"/>
      <c r="HD587" s="1">
        <v>0</v>
      </c>
      <c r="HR587" s="1"/>
      <c r="HT587" s="1"/>
      <c r="HU587" s="1"/>
      <c r="HW587" s="1"/>
      <c r="HX587" s="1"/>
      <c r="IG587" s="23"/>
      <c r="II587" s="1"/>
    </row>
    <row r="588" ht="60" spans="2:246">
      <c r="B588" s="14">
        <v>3000955961</v>
      </c>
      <c r="C588" s="1" t="s">
        <v>2008</v>
      </c>
      <c r="E588" s="49">
        <v>2</v>
      </c>
      <c r="F588" s="49">
        <v>1</v>
      </c>
      <c r="G588" s="1">
        <v>2</v>
      </c>
      <c r="H588" s="1">
        <v>2</v>
      </c>
      <c r="I588" s="15">
        <v>50</v>
      </c>
      <c r="J588" s="47">
        <v>1</v>
      </c>
      <c r="K588" s="68">
        <f>I588/10</f>
        <v>5</v>
      </c>
      <c r="L588" s="49">
        <v>3</v>
      </c>
      <c r="M588" s="1" t="s">
        <v>2009</v>
      </c>
      <c r="N588" s="1">
        <v>0</v>
      </c>
      <c r="O588" s="1">
        <v>0</v>
      </c>
      <c r="P588" s="1">
        <v>0</v>
      </c>
      <c r="Q588" s="1">
        <v>0</v>
      </c>
      <c r="R588" s="1">
        <v>0</v>
      </c>
      <c r="S588" s="18">
        <v>489</v>
      </c>
      <c r="T588" s="83">
        <v>495</v>
      </c>
      <c r="U588" s="1">
        <v>1</v>
      </c>
      <c r="V588" s="1">
        <v>1</v>
      </c>
      <c r="W588" s="1">
        <v>1</v>
      </c>
      <c r="X588" s="1">
        <v>1</v>
      </c>
      <c r="Z588" s="194" t="s">
        <v>2007</v>
      </c>
      <c r="AA588" s="17">
        <v>50</v>
      </c>
      <c r="AB588" s="17"/>
      <c r="AC588" s="1">
        <v>23.43</v>
      </c>
      <c r="AD588" s="1">
        <v>2</v>
      </c>
      <c r="AE588" s="20" t="s">
        <v>2010</v>
      </c>
      <c r="AG588" s="16" t="s">
        <v>255</v>
      </c>
      <c r="AH588" s="16">
        <v>3</v>
      </c>
      <c r="AI588" s="21">
        <v>3</v>
      </c>
      <c r="AJ588" s="16">
        <v>1.8</v>
      </c>
      <c r="AK588" s="17">
        <v>1.8</v>
      </c>
      <c r="AL588" s="22">
        <v>1</v>
      </c>
      <c r="AM588" s="1">
        <v>2</v>
      </c>
      <c r="AN588" s="1">
        <v>2</v>
      </c>
      <c r="AO588" s="1">
        <v>0</v>
      </c>
      <c r="AP588" s="1">
        <v>0</v>
      </c>
      <c r="AQ588" s="17">
        <v>2</v>
      </c>
      <c r="AR588" s="1">
        <v>1</v>
      </c>
      <c r="AS588" s="1">
        <v>1</v>
      </c>
      <c r="AT588" s="17" t="s">
        <v>246</v>
      </c>
      <c r="AU588" s="17">
        <v>1</v>
      </c>
      <c r="AV588" s="17">
        <v>1</v>
      </c>
      <c r="AW588" s="1">
        <v>0</v>
      </c>
      <c r="AX588" s="1">
        <v>1</v>
      </c>
      <c r="AY588" s="1">
        <v>1</v>
      </c>
      <c r="AZ588" s="1">
        <v>1</v>
      </c>
      <c r="BA588" s="1">
        <v>1</v>
      </c>
      <c r="BB588" s="107">
        <v>1</v>
      </c>
      <c r="BC588" s="22">
        <v>0</v>
      </c>
      <c r="BD588" s="22">
        <v>1</v>
      </c>
      <c r="BE588" s="22">
        <v>0</v>
      </c>
      <c r="BF588" s="1">
        <v>0</v>
      </c>
      <c r="BG588" s="1">
        <v>1</v>
      </c>
      <c r="BH588" s="17">
        <v>1</v>
      </c>
      <c r="BI588" s="1">
        <v>0</v>
      </c>
      <c r="BJ588" s="17">
        <v>0</v>
      </c>
      <c r="BK588" s="23">
        <v>2</v>
      </c>
      <c r="BL588" s="1">
        <v>0</v>
      </c>
      <c r="BM588" s="1">
        <v>0</v>
      </c>
      <c r="BN588" s="1">
        <v>1</v>
      </c>
      <c r="BO588" s="1" t="s">
        <v>2011</v>
      </c>
      <c r="BP588" s="1">
        <v>1</v>
      </c>
      <c r="BQ588" s="1">
        <v>1</v>
      </c>
      <c r="BR588" s="1">
        <v>76.1</v>
      </c>
      <c r="BS588" s="1">
        <v>2</v>
      </c>
      <c r="BT588" s="1">
        <v>2</v>
      </c>
      <c r="BU588" s="1">
        <v>3</v>
      </c>
      <c r="BW588" s="1">
        <v>2.68</v>
      </c>
      <c r="BX588" s="17">
        <v>1</v>
      </c>
      <c r="BY588" s="1">
        <v>1</v>
      </c>
      <c r="BZ588" s="1">
        <v>69.7</v>
      </c>
      <c r="CA588" s="1">
        <v>128</v>
      </c>
      <c r="CB588" s="24">
        <v>2</v>
      </c>
      <c r="CC588" s="24">
        <v>50</v>
      </c>
      <c r="CD588" s="48">
        <f>CC588/50</f>
        <v>1</v>
      </c>
      <c r="CE588" s="48">
        <v>1</v>
      </c>
      <c r="CF588" s="25">
        <v>0</v>
      </c>
      <c r="CG588" s="17">
        <v>0</v>
      </c>
      <c r="CH588" s="17">
        <v>0</v>
      </c>
      <c r="CI588" s="17">
        <v>0</v>
      </c>
      <c r="CJ588" s="17">
        <v>0</v>
      </c>
      <c r="CK588" s="17">
        <v>50</v>
      </c>
      <c r="CL588" s="1">
        <f>CK588/50</f>
        <v>1</v>
      </c>
      <c r="CM588" s="22">
        <v>12.4</v>
      </c>
      <c r="CN588" s="17">
        <v>1</v>
      </c>
      <c r="CO588" s="1">
        <v>75.7</v>
      </c>
      <c r="CP588" s="17">
        <v>4</v>
      </c>
      <c r="CQ588" s="1">
        <f>CO588/10</f>
        <v>7.57</v>
      </c>
      <c r="CR588" s="1">
        <v>1.08</v>
      </c>
      <c r="CS588" s="1">
        <f>CR588*10</f>
        <v>10.8</v>
      </c>
      <c r="CT588" s="107">
        <v>1</v>
      </c>
      <c r="CU588" s="22">
        <v>38</v>
      </c>
      <c r="CV588" s="107">
        <v>2</v>
      </c>
      <c r="CW588" s="22">
        <v>16.9</v>
      </c>
      <c r="CX588" s="26">
        <f>LOG10(CW588)</f>
        <v>1.22788670461367</v>
      </c>
      <c r="CY588" s="27">
        <f>CX588*0.66</f>
        <v>0.810405225045025</v>
      </c>
      <c r="CZ588" s="26">
        <f>0.085*CU588</f>
        <v>3.23</v>
      </c>
      <c r="DA588" s="28">
        <f>CY588-CZ588</f>
        <v>-2.41959477495498</v>
      </c>
      <c r="DB588" s="22">
        <v>2</v>
      </c>
      <c r="DC588" s="1">
        <v>1</v>
      </c>
      <c r="DD588" s="17">
        <v>2</v>
      </c>
      <c r="DE588" s="29">
        <f>DD588-DB588</f>
        <v>0</v>
      </c>
      <c r="DF588" s="29">
        <v>0</v>
      </c>
      <c r="DG588" s="1">
        <v>62</v>
      </c>
      <c r="DH588" s="1">
        <f>DG588/10</f>
        <v>6.2</v>
      </c>
      <c r="DI588" s="1">
        <v>72</v>
      </c>
      <c r="DJ588" s="1">
        <f>DI588/10</f>
        <v>7.2</v>
      </c>
      <c r="DK588" s="1">
        <v>3</v>
      </c>
      <c r="DL588" s="1">
        <v>156</v>
      </c>
      <c r="DM588" s="1">
        <v>302</v>
      </c>
      <c r="DN588" s="1">
        <f>DM588/10</f>
        <v>30.2</v>
      </c>
      <c r="DO588" s="1">
        <v>6460</v>
      </c>
      <c r="DP588" s="1">
        <v>2</v>
      </c>
      <c r="DQ588" s="1">
        <f>DO588/1000</f>
        <v>6.46</v>
      </c>
      <c r="DR588" s="1">
        <v>55</v>
      </c>
      <c r="DS588" s="25">
        <v>4.3</v>
      </c>
      <c r="DT588" s="1" t="s">
        <v>260</v>
      </c>
      <c r="DU588" s="1">
        <v>1</v>
      </c>
      <c r="DV588" s="1">
        <v>6</v>
      </c>
      <c r="DW588" s="1">
        <v>1</v>
      </c>
      <c r="DX588" s="20">
        <v>3.86</v>
      </c>
      <c r="DY588" s="1">
        <v>82.61</v>
      </c>
      <c r="DZ588" s="30">
        <v>122</v>
      </c>
      <c r="EA588" s="1">
        <v>43</v>
      </c>
      <c r="EB588" s="1">
        <v>12.6</v>
      </c>
      <c r="EC588" s="1">
        <v>72.8</v>
      </c>
      <c r="ED588" s="1">
        <v>1.1</v>
      </c>
      <c r="EE588" s="1">
        <v>35</v>
      </c>
      <c r="EF588" s="1">
        <v>29.3</v>
      </c>
      <c r="EG588" s="26">
        <f>LOG10(EF588)</f>
        <v>1.46686762035411</v>
      </c>
      <c r="EH588" s="26">
        <f>0.66*EG588</f>
        <v>0.968132629433712</v>
      </c>
      <c r="EI588" s="1">
        <f>0.085*EE588</f>
        <v>2.975</v>
      </c>
      <c r="EJ588" s="28">
        <f>EH588-EI588</f>
        <v>-2.00686737056629</v>
      </c>
      <c r="EK588" s="22">
        <v>2</v>
      </c>
      <c r="EL588" s="1">
        <v>2</v>
      </c>
      <c r="EM588" s="1">
        <v>49</v>
      </c>
      <c r="EN588" s="1">
        <v>358</v>
      </c>
      <c r="EO588" s="1">
        <v>123</v>
      </c>
      <c r="EP588" s="1">
        <v>278</v>
      </c>
      <c r="EQ588" s="1">
        <v>6388</v>
      </c>
      <c r="ER588" s="25">
        <v>51</v>
      </c>
      <c r="ES588" s="23">
        <v>80.93</v>
      </c>
      <c r="ET588" s="1">
        <v>1</v>
      </c>
      <c r="FB588" s="1">
        <v>35</v>
      </c>
      <c r="FC588" s="1">
        <v>26.2</v>
      </c>
      <c r="FD588" s="1">
        <v>33</v>
      </c>
      <c r="FE588" s="1">
        <v>99</v>
      </c>
      <c r="FF588" s="1">
        <v>120</v>
      </c>
      <c r="FG588" s="1">
        <v>320</v>
      </c>
      <c r="FH588" s="1">
        <v>5746</v>
      </c>
      <c r="FI588" s="1">
        <v>49</v>
      </c>
      <c r="FK588" s="20">
        <v>37.5</v>
      </c>
      <c r="FL588" s="1">
        <v>36</v>
      </c>
      <c r="FN588" s="31">
        <v>1</v>
      </c>
      <c r="FO588" s="32">
        <v>0</v>
      </c>
      <c r="FP588" s="1">
        <v>2</v>
      </c>
      <c r="FQ588" s="1">
        <v>1</v>
      </c>
      <c r="FR588" s="1">
        <v>0</v>
      </c>
      <c r="FS588" s="1">
        <v>0</v>
      </c>
      <c r="FT588" s="1">
        <f>FX588+GB588+GG588+GJ588+HQ588</f>
        <v>0</v>
      </c>
      <c r="FU588" s="1">
        <v>0</v>
      </c>
      <c r="FV588" s="1">
        <f>FW588+FX588+FZ588+GE588+GJ588+HQ588</f>
        <v>0</v>
      </c>
      <c r="FW588" s="1">
        <v>0</v>
      </c>
      <c r="FX588" s="1">
        <v>0</v>
      </c>
      <c r="FY588" s="17">
        <v>0</v>
      </c>
      <c r="FZ588" s="1">
        <v>0</v>
      </c>
      <c r="GB588" s="1">
        <v>0</v>
      </c>
      <c r="GC588" s="1">
        <v>0</v>
      </c>
      <c r="GD588" s="17">
        <v>0</v>
      </c>
      <c r="GE588" s="1">
        <v>0</v>
      </c>
      <c r="GG588" s="1">
        <v>0</v>
      </c>
      <c r="GH588" s="1">
        <v>0</v>
      </c>
      <c r="GI588" s="17">
        <v>0</v>
      </c>
      <c r="GJ588" s="1">
        <v>0</v>
      </c>
      <c r="GK588" s="1">
        <v>0</v>
      </c>
      <c r="GL588" s="1">
        <v>0</v>
      </c>
      <c r="GM588" s="32">
        <v>0</v>
      </c>
      <c r="GN588" s="17">
        <v>0</v>
      </c>
      <c r="GO588" s="17">
        <v>0</v>
      </c>
      <c r="GP588" s="1">
        <v>0</v>
      </c>
      <c r="GQ588" s="1">
        <v>0</v>
      </c>
      <c r="GR588" s="1">
        <v>0</v>
      </c>
      <c r="GS588" s="1">
        <v>0</v>
      </c>
      <c r="GT588" s="32">
        <v>0</v>
      </c>
      <c r="GU588" s="32">
        <v>0</v>
      </c>
      <c r="GV588" s="1">
        <v>0</v>
      </c>
      <c r="GW588" s="1">
        <v>0</v>
      </c>
      <c r="GX588" s="157">
        <v>0</v>
      </c>
      <c r="GY588" s="17">
        <v>0</v>
      </c>
      <c r="GZ588" s="17">
        <v>0</v>
      </c>
      <c r="HA588" s="25">
        <v>0</v>
      </c>
      <c r="HB588" s="1">
        <v>0</v>
      </c>
      <c r="HC588" s="15">
        <v>0</v>
      </c>
      <c r="HD588" s="170">
        <v>0</v>
      </c>
      <c r="HE588" s="17">
        <v>0</v>
      </c>
      <c r="HF588" s="17">
        <v>0</v>
      </c>
      <c r="HG588" s="17">
        <v>0</v>
      </c>
      <c r="HH588" s="17">
        <v>0</v>
      </c>
      <c r="HI588" s="17">
        <v>0</v>
      </c>
      <c r="HL588" s="1">
        <v>0</v>
      </c>
      <c r="HM588" s="1">
        <v>0</v>
      </c>
      <c r="HN588" s="1">
        <v>0</v>
      </c>
      <c r="HO588" s="1">
        <v>0</v>
      </c>
      <c r="HP588" s="1">
        <v>0</v>
      </c>
      <c r="HQ588" s="1">
        <v>0</v>
      </c>
      <c r="HR588" s="32">
        <v>0</v>
      </c>
      <c r="HS588" s="1">
        <v>0</v>
      </c>
      <c r="HT588" s="32">
        <v>0</v>
      </c>
      <c r="HU588" s="32">
        <v>0</v>
      </c>
      <c r="HW588" s="32">
        <v>0</v>
      </c>
      <c r="HX588" s="32">
        <v>0</v>
      </c>
      <c r="HY588" s="1">
        <f>GJ588+GN588+GT588+GU588+HE588+HG588+HQ588+HR588+HT588+HU588+HW588+HX588</f>
        <v>0</v>
      </c>
      <c r="HZ588" s="1">
        <v>0</v>
      </c>
      <c r="IA588" s="1">
        <f>FS588+GN588+GT588+GU588+HE588+HG588+HR588+HT588+HU588+HW588+HX588</f>
        <v>0</v>
      </c>
      <c r="IB588" s="1">
        <v>0</v>
      </c>
      <c r="IC588" s="1">
        <v>0</v>
      </c>
      <c r="ID588" s="23">
        <v>0</v>
      </c>
      <c r="IG588" s="36">
        <v>2</v>
      </c>
      <c r="IH588" s="37" t="s">
        <v>242</v>
      </c>
      <c r="II588" s="179">
        <v>0</v>
      </c>
      <c r="IJ588" s="1" t="s">
        <v>2012</v>
      </c>
      <c r="IK588" s="1" t="s">
        <v>1489</v>
      </c>
      <c r="IL588" s="38" t="s">
        <v>242</v>
      </c>
    </row>
    <row r="589" hidden="1" spans="2:243">
      <c r="B589" s="14">
        <v>3001252440</v>
      </c>
      <c r="C589" s="1" t="s">
        <v>2013</v>
      </c>
      <c r="J589" s="1"/>
      <c r="K589" s="1"/>
      <c r="L589" s="1"/>
      <c r="R589" s="19"/>
      <c r="Z589" s="194" t="s">
        <v>2007</v>
      </c>
      <c r="AA589" s="17">
        <v>281</v>
      </c>
      <c r="AB589" s="17"/>
      <c r="AI589" s="16"/>
      <c r="AK589" s="1">
        <v>3.5</v>
      </c>
      <c r="AL589" s="1"/>
      <c r="BA589" s="22"/>
      <c r="CL589" s="22"/>
      <c r="CS589" s="22"/>
      <c r="CX589" s="1"/>
      <c r="CY589" s="1"/>
      <c r="CZ589" s="1"/>
      <c r="DA589" s="1"/>
      <c r="DB589" s="1"/>
      <c r="DD589" s="1"/>
      <c r="DE589" s="1"/>
      <c r="DF589" s="1"/>
      <c r="EG589" s="1"/>
      <c r="EH589" s="1"/>
      <c r="EJ589" s="1"/>
      <c r="EK589" s="1"/>
      <c r="FN589" s="1"/>
      <c r="FO589" s="1"/>
      <c r="GL589" s="1"/>
      <c r="GM589" s="1"/>
      <c r="GQ589" s="1"/>
      <c r="GT589" s="1"/>
      <c r="GU589" s="1"/>
      <c r="GX589" s="1"/>
      <c r="HD589" s="1">
        <v>0</v>
      </c>
      <c r="HR589" s="1"/>
      <c r="HT589" s="1"/>
      <c r="HU589" s="1"/>
      <c r="HW589" s="1"/>
      <c r="HX589" s="1"/>
      <c r="IG589" s="23"/>
      <c r="II589" s="1"/>
    </row>
    <row r="590" ht="75" spans="2:243">
      <c r="B590" s="14">
        <v>3001249198</v>
      </c>
      <c r="C590" s="1" t="s">
        <v>2014</v>
      </c>
      <c r="E590" s="49">
        <v>2</v>
      </c>
      <c r="F590" s="49">
        <v>1</v>
      </c>
      <c r="G590" s="1">
        <v>2</v>
      </c>
      <c r="H590" s="1">
        <v>1</v>
      </c>
      <c r="I590" s="15">
        <v>44</v>
      </c>
      <c r="J590" s="47">
        <v>1</v>
      </c>
      <c r="K590" s="68">
        <f>I590/10</f>
        <v>4.4</v>
      </c>
      <c r="L590" s="49">
        <v>2</v>
      </c>
      <c r="M590" s="1" t="s">
        <v>2015</v>
      </c>
      <c r="N590" s="1">
        <v>0</v>
      </c>
      <c r="O590" s="1">
        <v>0</v>
      </c>
      <c r="P590" s="1">
        <v>1</v>
      </c>
      <c r="Q590" s="1">
        <v>1</v>
      </c>
      <c r="R590" s="1">
        <v>0</v>
      </c>
      <c r="S590" s="18">
        <v>490</v>
      </c>
      <c r="T590" s="83">
        <v>496</v>
      </c>
      <c r="U590" s="1">
        <v>1</v>
      </c>
      <c r="V590" s="1">
        <v>1</v>
      </c>
      <c r="W590" s="1">
        <v>1</v>
      </c>
      <c r="X590" s="1">
        <v>1</v>
      </c>
      <c r="Z590" s="194" t="s">
        <v>2007</v>
      </c>
      <c r="AA590" s="17">
        <v>49</v>
      </c>
      <c r="AB590" s="17"/>
      <c r="AC590" s="1">
        <v>26.34</v>
      </c>
      <c r="AD590" s="1">
        <v>2</v>
      </c>
      <c r="AE590" s="20" t="s">
        <v>370</v>
      </c>
      <c r="AG590" s="16" t="s">
        <v>251</v>
      </c>
      <c r="AH590" s="16">
        <v>2</v>
      </c>
      <c r="AI590" s="21">
        <v>2</v>
      </c>
      <c r="AJ590" s="16">
        <v>0.8</v>
      </c>
      <c r="AK590" s="17">
        <v>0.8</v>
      </c>
      <c r="AL590" s="22">
        <v>1</v>
      </c>
      <c r="AM590" s="1">
        <v>1</v>
      </c>
      <c r="AN590" s="1">
        <v>1</v>
      </c>
      <c r="AO590" s="1">
        <v>0</v>
      </c>
      <c r="AP590" s="1">
        <v>0</v>
      </c>
      <c r="AQ590" s="17">
        <v>1</v>
      </c>
      <c r="AR590" s="1">
        <v>1</v>
      </c>
      <c r="AS590" s="1">
        <v>1</v>
      </c>
      <c r="AT590" s="17" t="s">
        <v>246</v>
      </c>
      <c r="AU590" s="17">
        <v>1</v>
      </c>
      <c r="AV590" s="17">
        <v>1</v>
      </c>
      <c r="AW590" s="1">
        <v>0</v>
      </c>
      <c r="AX590" s="1">
        <v>1</v>
      </c>
      <c r="AY590" s="1">
        <v>1</v>
      </c>
      <c r="AZ590" s="1">
        <v>1</v>
      </c>
      <c r="BA590" s="1">
        <v>1</v>
      </c>
      <c r="BB590" s="107">
        <v>1</v>
      </c>
      <c r="BC590" s="22">
        <v>0</v>
      </c>
      <c r="BD590" s="22">
        <v>1</v>
      </c>
      <c r="BE590" s="22">
        <v>0</v>
      </c>
      <c r="BF590" s="1">
        <v>1</v>
      </c>
      <c r="BG590" s="1">
        <v>1</v>
      </c>
      <c r="BH590" s="17">
        <v>1</v>
      </c>
      <c r="BI590" s="1">
        <v>0</v>
      </c>
      <c r="BJ590" s="17">
        <v>0</v>
      </c>
      <c r="BK590" s="23">
        <v>1</v>
      </c>
      <c r="BL590" s="1">
        <v>0</v>
      </c>
      <c r="BM590" s="1">
        <v>0</v>
      </c>
      <c r="BN590" s="1">
        <v>1</v>
      </c>
      <c r="BO590" s="1">
        <v>0</v>
      </c>
      <c r="BP590" s="1">
        <v>1</v>
      </c>
      <c r="BQ590" s="1">
        <v>1</v>
      </c>
      <c r="BR590" s="1">
        <v>97.08</v>
      </c>
      <c r="BS590" s="1">
        <v>2</v>
      </c>
      <c r="BT590" s="1">
        <v>3</v>
      </c>
      <c r="BU590" s="1">
        <v>4</v>
      </c>
      <c r="BV590" s="1">
        <v>15.425</v>
      </c>
      <c r="BW590" s="1">
        <v>4.47</v>
      </c>
      <c r="BX590" s="1">
        <v>2</v>
      </c>
      <c r="BY590" s="1">
        <v>2</v>
      </c>
      <c r="BZ590" s="1">
        <v>71</v>
      </c>
      <c r="CA590" s="1">
        <v>123</v>
      </c>
      <c r="CB590" s="24">
        <v>2</v>
      </c>
      <c r="CC590" s="24">
        <v>49</v>
      </c>
      <c r="CD590" s="48">
        <f>CC590/50</f>
        <v>0.98</v>
      </c>
      <c r="CE590" s="48">
        <v>1</v>
      </c>
      <c r="CF590" s="25">
        <v>0</v>
      </c>
      <c r="CG590" s="17">
        <v>0</v>
      </c>
      <c r="CH590" s="17">
        <v>0</v>
      </c>
      <c r="CI590" s="17">
        <v>0</v>
      </c>
      <c r="CJ590" s="17">
        <v>0</v>
      </c>
      <c r="CK590" s="17">
        <v>49</v>
      </c>
      <c r="CL590" s="1">
        <f>CK590/50</f>
        <v>0.98</v>
      </c>
      <c r="CM590" s="22">
        <v>15.2</v>
      </c>
      <c r="CN590" s="1">
        <v>2</v>
      </c>
      <c r="CO590" s="1">
        <v>50.4</v>
      </c>
      <c r="CP590" s="1">
        <v>2</v>
      </c>
      <c r="CQ590" s="1">
        <f>CO590/10</f>
        <v>5.04</v>
      </c>
      <c r="CR590" s="1">
        <v>1.33</v>
      </c>
      <c r="CS590" s="1">
        <f>CR590*10</f>
        <v>13.3</v>
      </c>
      <c r="CT590" s="22">
        <v>2</v>
      </c>
      <c r="CU590" s="22">
        <v>31</v>
      </c>
      <c r="CV590" s="22">
        <v>1</v>
      </c>
      <c r="CW590" s="22">
        <v>22.6</v>
      </c>
      <c r="CX590" s="26">
        <f>LOG10(CW590)</f>
        <v>1.3541084391474</v>
      </c>
      <c r="CY590" s="27">
        <f>CX590*0.66</f>
        <v>0.893711569837285</v>
      </c>
      <c r="CZ590" s="26">
        <f>0.085*CU590</f>
        <v>2.635</v>
      </c>
      <c r="DA590" s="28">
        <f>CY590-CZ590</f>
        <v>-1.74128843016272</v>
      </c>
      <c r="DB590" s="22">
        <v>2</v>
      </c>
      <c r="DC590" s="1">
        <v>1</v>
      </c>
      <c r="DD590" s="17">
        <v>2</v>
      </c>
      <c r="DE590" s="29">
        <f>DD590-DB590</f>
        <v>0</v>
      </c>
      <c r="DF590" s="29">
        <v>0</v>
      </c>
      <c r="DG590" s="1">
        <v>24</v>
      </c>
      <c r="DH590" s="1">
        <f>DG590/10</f>
        <v>2.4</v>
      </c>
      <c r="DI590" s="1">
        <v>40</v>
      </c>
      <c r="DJ590" s="1">
        <f>DI590/10</f>
        <v>4</v>
      </c>
      <c r="DK590" s="1">
        <v>3</v>
      </c>
      <c r="DL590" s="1">
        <v>130</v>
      </c>
      <c r="DM590" s="1">
        <v>35</v>
      </c>
      <c r="DN590" s="1">
        <f>DM590/10</f>
        <v>3.5</v>
      </c>
      <c r="DO590" s="1">
        <v>2596</v>
      </c>
      <c r="DP590" s="1">
        <v>1</v>
      </c>
      <c r="DQ590" s="1">
        <f>DO590/1000</f>
        <v>2.596</v>
      </c>
      <c r="DR590" s="1">
        <v>58</v>
      </c>
      <c r="DS590" s="25">
        <v>6.5</v>
      </c>
      <c r="DT590" s="1" t="s">
        <v>584</v>
      </c>
      <c r="DU590" s="1">
        <v>2</v>
      </c>
      <c r="DV590" s="1">
        <v>8</v>
      </c>
      <c r="DW590" s="1">
        <v>2</v>
      </c>
      <c r="DX590" s="20">
        <v>6.71</v>
      </c>
      <c r="DY590" s="1">
        <v>84.5</v>
      </c>
      <c r="DZ590" s="30">
        <v>129</v>
      </c>
      <c r="EA590" s="1">
        <v>52</v>
      </c>
      <c r="EB590" s="1">
        <v>15</v>
      </c>
      <c r="EC590" s="1">
        <v>51.4</v>
      </c>
      <c r="ED590" s="1">
        <v>1.31</v>
      </c>
      <c r="EE590" s="1">
        <v>35</v>
      </c>
      <c r="EF590" s="1">
        <v>36.8</v>
      </c>
      <c r="EG590" s="26">
        <f>LOG10(EF590)</f>
        <v>1.56584781867352</v>
      </c>
      <c r="EH590" s="26">
        <f>0.66*EG590</f>
        <v>1.03345956032452</v>
      </c>
      <c r="EI590" s="1">
        <f>0.085*EE590</f>
        <v>2.975</v>
      </c>
      <c r="EJ590" s="28">
        <f>EH590-EI590</f>
        <v>-1.94154043967548</v>
      </c>
      <c r="EK590" s="22">
        <v>2</v>
      </c>
      <c r="EL590" s="1">
        <v>2</v>
      </c>
      <c r="EM590" s="1">
        <v>68</v>
      </c>
      <c r="EN590" s="1">
        <v>241</v>
      </c>
      <c r="EO590" s="1">
        <v>134</v>
      </c>
      <c r="EP590" s="1">
        <v>34</v>
      </c>
      <c r="EQ590" s="1">
        <v>2914</v>
      </c>
      <c r="ER590" s="25">
        <v>54</v>
      </c>
      <c r="ET590" s="1">
        <v>1</v>
      </c>
      <c r="EU590" s="1">
        <v>3.93</v>
      </c>
      <c r="EV590" s="1">
        <v>83.7</v>
      </c>
      <c r="EW590" s="30">
        <v>114</v>
      </c>
      <c r="EX590" s="1">
        <v>41</v>
      </c>
      <c r="EY590" s="1">
        <v>14.6</v>
      </c>
      <c r="EZ590" s="1">
        <v>53.5</v>
      </c>
      <c r="FA590" s="1">
        <v>1.28</v>
      </c>
      <c r="FB590" s="1">
        <v>39</v>
      </c>
      <c r="FC590" s="1">
        <v>24.9</v>
      </c>
      <c r="FD590" s="1">
        <v>42</v>
      </c>
      <c r="FE590" s="1">
        <v>64</v>
      </c>
      <c r="FF590" s="1">
        <v>122</v>
      </c>
      <c r="FG590" s="1">
        <v>58</v>
      </c>
      <c r="FH590" s="1">
        <v>2280</v>
      </c>
      <c r="FK590" s="20">
        <v>38.5</v>
      </c>
      <c r="FL590" s="1">
        <v>36.8</v>
      </c>
      <c r="FM590" s="17"/>
      <c r="FN590" s="31">
        <v>1</v>
      </c>
      <c r="FO590" s="157">
        <v>1</v>
      </c>
      <c r="FP590" s="1">
        <v>0</v>
      </c>
      <c r="FQ590" s="1">
        <v>0</v>
      </c>
      <c r="FR590" s="1">
        <v>0</v>
      </c>
      <c r="FS590" s="1">
        <v>0</v>
      </c>
      <c r="FT590" s="1">
        <f>FX590+GB590+GG590+GJ590+HQ590</f>
        <v>0</v>
      </c>
      <c r="FU590" s="1">
        <v>0</v>
      </c>
      <c r="FV590" s="1">
        <f>FW590+FX590+FZ590+GE590+GJ590+HQ590</f>
        <v>0</v>
      </c>
      <c r="FW590" s="1">
        <v>0</v>
      </c>
      <c r="FX590" s="1">
        <v>0</v>
      </c>
      <c r="FY590" s="17">
        <v>0</v>
      </c>
      <c r="FZ590" s="1">
        <v>0</v>
      </c>
      <c r="GB590" s="1">
        <v>0</v>
      </c>
      <c r="GC590" s="1">
        <v>0</v>
      </c>
      <c r="GD590" s="17">
        <v>0</v>
      </c>
      <c r="GE590" s="1">
        <v>0</v>
      </c>
      <c r="GG590" s="1">
        <v>0</v>
      </c>
      <c r="GH590" s="1">
        <v>0</v>
      </c>
      <c r="GI590" s="17">
        <v>0</v>
      </c>
      <c r="GJ590" s="1">
        <v>0</v>
      </c>
      <c r="GK590" s="1">
        <v>0</v>
      </c>
      <c r="GL590" s="1">
        <v>0</v>
      </c>
      <c r="GM590" s="32">
        <v>0</v>
      </c>
      <c r="GN590" s="17">
        <v>0</v>
      </c>
      <c r="GO590" s="17">
        <v>0</v>
      </c>
      <c r="GP590" s="1">
        <v>0</v>
      </c>
      <c r="GQ590" s="1">
        <v>0</v>
      </c>
      <c r="GR590" s="1">
        <v>0</v>
      </c>
      <c r="GS590" s="1">
        <v>0</v>
      </c>
      <c r="GT590" s="32">
        <v>0</v>
      </c>
      <c r="GU590" s="32">
        <v>0</v>
      </c>
      <c r="GV590" s="1">
        <v>0</v>
      </c>
      <c r="GW590" s="1">
        <v>0</v>
      </c>
      <c r="GX590" s="157">
        <v>0</v>
      </c>
      <c r="GY590" s="17">
        <v>0</v>
      </c>
      <c r="GZ590" s="17">
        <v>0</v>
      </c>
      <c r="HA590" s="25">
        <v>0</v>
      </c>
      <c r="HB590" s="1">
        <v>0</v>
      </c>
      <c r="HC590" s="15">
        <v>0</v>
      </c>
      <c r="HD590" s="170">
        <v>0</v>
      </c>
      <c r="HE590" s="17">
        <v>0</v>
      </c>
      <c r="HF590" s="17">
        <v>0</v>
      </c>
      <c r="HG590" s="17">
        <v>0</v>
      </c>
      <c r="HH590" s="17">
        <v>0</v>
      </c>
      <c r="HI590" s="17">
        <v>0</v>
      </c>
      <c r="HL590" s="1">
        <v>0</v>
      </c>
      <c r="HM590" s="1">
        <v>0</v>
      </c>
      <c r="HN590" s="1">
        <v>0</v>
      </c>
      <c r="HO590" s="1">
        <v>0</v>
      </c>
      <c r="HP590" s="1">
        <v>0</v>
      </c>
      <c r="HQ590" s="1">
        <v>0</v>
      </c>
      <c r="HR590" s="32">
        <v>0</v>
      </c>
      <c r="HS590" s="1">
        <v>0</v>
      </c>
      <c r="HT590" s="32">
        <v>0</v>
      </c>
      <c r="HU590" s="32">
        <v>0</v>
      </c>
      <c r="HW590" s="32">
        <v>0</v>
      </c>
      <c r="HX590" s="32">
        <v>0</v>
      </c>
      <c r="HY590" s="1">
        <f>GJ590+GN590+GT590+GU590+HE590+HG590+HQ590+HR590+HT590+HU590+HW590+HX590</f>
        <v>0</v>
      </c>
      <c r="HZ590" s="1">
        <v>0</v>
      </c>
      <c r="IA590" s="1">
        <f>FS590+GN590+GT590+GU590+HE590+HG590+HR590+HT590+HU590+HW590+HX590</f>
        <v>0</v>
      </c>
      <c r="IB590" s="1">
        <v>0</v>
      </c>
      <c r="IC590" s="1">
        <v>0</v>
      </c>
      <c r="ID590" s="23">
        <v>0</v>
      </c>
      <c r="IG590" s="36">
        <v>1</v>
      </c>
      <c r="IH590" s="37" t="s">
        <v>242</v>
      </c>
      <c r="II590" s="179">
        <v>0</v>
      </c>
    </row>
    <row r="591" s="3" customFormat="1" spans="1:274">
      <c r="A591" s="52"/>
      <c r="B591" s="65"/>
      <c r="E591" s="54">
        <v>2</v>
      </c>
      <c r="F591" s="49">
        <v>1</v>
      </c>
      <c r="G591" s="66">
        <v>2</v>
      </c>
      <c r="H591" s="3">
        <v>1</v>
      </c>
      <c r="I591" s="3">
        <v>45</v>
      </c>
      <c r="J591" s="47">
        <v>1</v>
      </c>
      <c r="K591" s="68">
        <f>I591/10</f>
        <v>4.5</v>
      </c>
      <c r="L591" s="49">
        <v>2</v>
      </c>
      <c r="N591" s="3">
        <v>0</v>
      </c>
      <c r="O591" s="3">
        <v>0</v>
      </c>
      <c r="P591" s="3">
        <v>1</v>
      </c>
      <c r="Q591" s="3">
        <v>1</v>
      </c>
      <c r="R591" s="1">
        <v>0</v>
      </c>
      <c r="S591" s="18">
        <v>510</v>
      </c>
      <c r="T591" s="83">
        <v>497</v>
      </c>
      <c r="U591" s="3">
        <v>2</v>
      </c>
      <c r="V591" s="3">
        <v>2</v>
      </c>
      <c r="W591" s="1">
        <v>2</v>
      </c>
      <c r="X591" s="1">
        <v>1</v>
      </c>
      <c r="Z591" s="194" t="s">
        <v>2016</v>
      </c>
      <c r="AA591" s="17">
        <v>35</v>
      </c>
      <c r="AB591" s="66"/>
      <c r="AC591" s="3">
        <v>23.53</v>
      </c>
      <c r="AD591" s="1">
        <v>2</v>
      </c>
      <c r="AE591" s="95" t="s">
        <v>2017</v>
      </c>
      <c r="AF591" s="94"/>
      <c r="AG591" s="94" t="s">
        <v>251</v>
      </c>
      <c r="AH591" s="94">
        <v>2</v>
      </c>
      <c r="AI591" s="21">
        <v>2</v>
      </c>
      <c r="AJ591" s="94">
        <v>0.7</v>
      </c>
      <c r="AK591" s="66">
        <v>0.7</v>
      </c>
      <c r="AL591" s="22">
        <v>1</v>
      </c>
      <c r="AM591" s="3">
        <v>1</v>
      </c>
      <c r="AN591" s="3">
        <v>1</v>
      </c>
      <c r="AO591" s="3">
        <v>0</v>
      </c>
      <c r="AP591" s="3">
        <v>0</v>
      </c>
      <c r="AQ591" s="66">
        <v>1</v>
      </c>
      <c r="AR591" s="1">
        <v>1</v>
      </c>
      <c r="AS591" s="66">
        <v>1</v>
      </c>
      <c r="AT591" s="66" t="s">
        <v>246</v>
      </c>
      <c r="AU591" s="17">
        <v>1</v>
      </c>
      <c r="AV591" s="17">
        <v>1</v>
      </c>
      <c r="AW591" s="3">
        <v>0</v>
      </c>
      <c r="AX591" s="3">
        <v>1</v>
      </c>
      <c r="AY591" s="3">
        <v>1</v>
      </c>
      <c r="AZ591" s="3">
        <v>1</v>
      </c>
      <c r="BA591" s="1">
        <v>1</v>
      </c>
      <c r="BB591" s="66">
        <v>1</v>
      </c>
      <c r="BC591" s="22">
        <v>0</v>
      </c>
      <c r="BD591" s="3">
        <v>1</v>
      </c>
      <c r="BE591" s="3">
        <v>0</v>
      </c>
      <c r="BF591" s="3">
        <v>1</v>
      </c>
      <c r="BG591" s="3">
        <v>1</v>
      </c>
      <c r="BH591" s="17">
        <v>1</v>
      </c>
      <c r="BI591" s="3">
        <v>0</v>
      </c>
      <c r="BJ591" s="66">
        <v>0</v>
      </c>
      <c r="BK591" s="118">
        <v>1</v>
      </c>
      <c r="BL591" s="3">
        <v>0</v>
      </c>
      <c r="BM591" s="3">
        <v>0</v>
      </c>
      <c r="BN591" s="3">
        <v>1</v>
      </c>
      <c r="BO591" s="3">
        <v>0</v>
      </c>
      <c r="BP591" s="1">
        <v>1</v>
      </c>
      <c r="BQ591" s="66">
        <v>1</v>
      </c>
      <c r="BR591" s="3">
        <v>181.2</v>
      </c>
      <c r="BS591" s="1">
        <v>2</v>
      </c>
      <c r="BT591" s="1">
        <v>3</v>
      </c>
      <c r="BU591" s="1">
        <v>4</v>
      </c>
      <c r="BV591" s="3">
        <v>24.8</v>
      </c>
      <c r="BW591" s="3">
        <v>2.94</v>
      </c>
      <c r="BX591" s="17">
        <v>1</v>
      </c>
      <c r="BY591" s="1">
        <v>1</v>
      </c>
      <c r="BZ591" s="3">
        <v>55.5</v>
      </c>
      <c r="CA591" s="3">
        <v>136</v>
      </c>
      <c r="CB591" s="24">
        <v>2</v>
      </c>
      <c r="CC591" s="3">
        <v>34</v>
      </c>
      <c r="CD591" s="48">
        <f>CC591/50</f>
        <v>0.68</v>
      </c>
      <c r="CE591" s="48">
        <v>1</v>
      </c>
      <c r="CF591" s="129">
        <v>0</v>
      </c>
      <c r="CG591" s="3" t="s">
        <v>1755</v>
      </c>
      <c r="CH591" s="3">
        <v>0</v>
      </c>
      <c r="CI591" s="3">
        <v>0</v>
      </c>
      <c r="CJ591" s="3">
        <v>0</v>
      </c>
      <c r="CK591" s="3">
        <v>34</v>
      </c>
      <c r="CL591" s="1">
        <f>CK591/50</f>
        <v>0.68</v>
      </c>
      <c r="CM591" s="3">
        <v>14.3</v>
      </c>
      <c r="CN591" s="17">
        <v>1</v>
      </c>
      <c r="CO591" s="3">
        <v>55.4</v>
      </c>
      <c r="CP591" s="1">
        <v>2</v>
      </c>
      <c r="CQ591" s="1">
        <f>CO591/10</f>
        <v>5.54</v>
      </c>
      <c r="CR591" s="3">
        <v>1.25</v>
      </c>
      <c r="CS591" s="1">
        <f>CR591*10</f>
        <v>12.5</v>
      </c>
      <c r="CT591" s="22">
        <v>2</v>
      </c>
      <c r="CU591" s="3">
        <v>33</v>
      </c>
      <c r="CV591" s="22">
        <v>1</v>
      </c>
      <c r="CW591" s="3">
        <v>29.2</v>
      </c>
      <c r="CX591" s="26">
        <f>LOG10(CW591)</f>
        <v>1.46538285144842</v>
      </c>
      <c r="CY591" s="27">
        <f>CX591*0.66</f>
        <v>0.967152681955956</v>
      </c>
      <c r="CZ591" s="26">
        <f>0.085*CU591</f>
        <v>2.805</v>
      </c>
      <c r="DA591" s="28">
        <f>CY591-CZ591</f>
        <v>-1.83784731804404</v>
      </c>
      <c r="DB591" s="22">
        <v>2</v>
      </c>
      <c r="DC591" s="1">
        <v>1</v>
      </c>
      <c r="DD591" s="66">
        <v>2</v>
      </c>
      <c r="DE591" s="29">
        <f>DD591-DB591</f>
        <v>0</v>
      </c>
      <c r="DF591" s="29">
        <v>0</v>
      </c>
      <c r="DG591" s="3">
        <v>25</v>
      </c>
      <c r="DH591" s="1">
        <f>DG591/10</f>
        <v>2.5</v>
      </c>
      <c r="DI591" s="3">
        <v>52</v>
      </c>
      <c r="DJ591" s="1">
        <f>DI591/10</f>
        <v>5.2</v>
      </c>
      <c r="DK591" s="1">
        <v>3</v>
      </c>
      <c r="DL591" s="3">
        <v>117</v>
      </c>
      <c r="DM591" s="3">
        <v>115</v>
      </c>
      <c r="DN591" s="1">
        <f>DM591/10</f>
        <v>11.5</v>
      </c>
      <c r="DO591" s="3">
        <v>3185</v>
      </c>
      <c r="DP591" s="1">
        <v>1</v>
      </c>
      <c r="DQ591" s="1">
        <f>DO591/1000</f>
        <v>3.185</v>
      </c>
      <c r="DR591" s="3">
        <v>58</v>
      </c>
      <c r="DS591" s="129">
        <v>4.5</v>
      </c>
      <c r="DT591" s="3" t="s">
        <v>308</v>
      </c>
      <c r="DU591" s="3">
        <v>2</v>
      </c>
      <c r="DV591" s="3">
        <v>7</v>
      </c>
      <c r="DW591" s="1">
        <v>2</v>
      </c>
      <c r="DX591" s="95">
        <v>8</v>
      </c>
      <c r="DY591" s="3">
        <v>83.9</v>
      </c>
      <c r="DZ591" s="3">
        <v>131</v>
      </c>
      <c r="EA591" s="3">
        <v>35</v>
      </c>
      <c r="EB591" s="3">
        <v>15</v>
      </c>
      <c r="EC591" s="3">
        <v>51.4</v>
      </c>
      <c r="ED591" s="3">
        <v>1.31</v>
      </c>
      <c r="EE591" s="3">
        <v>33</v>
      </c>
      <c r="EF591" s="3">
        <v>37.5</v>
      </c>
      <c r="EG591" s="26">
        <f>LOG10(EF591)</f>
        <v>1.57403126772772</v>
      </c>
      <c r="EH591" s="26">
        <f>0.66*EG591</f>
        <v>1.03886063670029</v>
      </c>
      <c r="EI591" s="1">
        <f>0.085*EE591</f>
        <v>2.805</v>
      </c>
      <c r="EJ591" s="28">
        <f>EH591-EI591</f>
        <v>-1.76613936329971</v>
      </c>
      <c r="EK591" s="22">
        <v>2</v>
      </c>
      <c r="EL591" s="1">
        <v>2</v>
      </c>
      <c r="EM591" s="3">
        <v>40</v>
      </c>
      <c r="EN591" s="3">
        <v>175</v>
      </c>
      <c r="EO591" s="3">
        <v>103</v>
      </c>
      <c r="EP591" s="3">
        <v>103</v>
      </c>
      <c r="EQ591" s="3">
        <v>3009</v>
      </c>
      <c r="ER591" s="129">
        <v>60</v>
      </c>
      <c r="ES591" s="118"/>
      <c r="ET591" s="3">
        <v>1</v>
      </c>
      <c r="EU591" s="3">
        <v>4.81</v>
      </c>
      <c r="EV591" s="3">
        <v>73.14</v>
      </c>
      <c r="EW591" s="3">
        <v>140</v>
      </c>
      <c r="EX591" s="3">
        <v>55</v>
      </c>
      <c r="EY591" s="3">
        <v>13.5</v>
      </c>
      <c r="EZ591" s="3">
        <v>62.7</v>
      </c>
      <c r="FA591" s="3">
        <v>1.18</v>
      </c>
      <c r="FB591" s="3">
        <v>36</v>
      </c>
      <c r="FC591" s="3">
        <v>27.7</v>
      </c>
      <c r="FD591" s="3">
        <v>49</v>
      </c>
      <c r="FE591" s="3">
        <v>90</v>
      </c>
      <c r="FF591" s="3">
        <v>132</v>
      </c>
      <c r="FG591" s="3">
        <v>163</v>
      </c>
      <c r="FH591" s="3">
        <v>2960</v>
      </c>
      <c r="FI591" s="3">
        <v>62</v>
      </c>
      <c r="FJ591" s="3">
        <v>87.82</v>
      </c>
      <c r="FK591" s="95">
        <v>38.5</v>
      </c>
      <c r="FL591" s="3">
        <v>37</v>
      </c>
      <c r="FM591" s="17"/>
      <c r="FN591" s="31">
        <v>1</v>
      </c>
      <c r="FO591" s="157">
        <v>1</v>
      </c>
      <c r="FP591" s="3">
        <v>0</v>
      </c>
      <c r="FQ591" s="1">
        <v>0</v>
      </c>
      <c r="FR591" s="3">
        <v>0</v>
      </c>
      <c r="FS591" s="1">
        <v>0</v>
      </c>
      <c r="FT591" s="1">
        <f>FX591+GB591+GG591+GJ591+HQ591</f>
        <v>0</v>
      </c>
      <c r="FU591" s="66">
        <v>0</v>
      </c>
      <c r="FV591" s="1">
        <f>FW591+FX591+FZ591+GE591+GJ591+HQ591</f>
        <v>0</v>
      </c>
      <c r="FW591" s="1">
        <v>0</v>
      </c>
      <c r="FX591" s="1">
        <v>0</v>
      </c>
      <c r="FY591" s="17">
        <v>0</v>
      </c>
      <c r="FZ591" s="1">
        <v>0</v>
      </c>
      <c r="GA591" s="17"/>
      <c r="GB591" s="1">
        <v>0</v>
      </c>
      <c r="GC591" s="17">
        <v>0</v>
      </c>
      <c r="GD591" s="17">
        <v>0</v>
      </c>
      <c r="GE591" s="1">
        <v>0</v>
      </c>
      <c r="GF591" s="17"/>
      <c r="GG591" s="1">
        <v>0</v>
      </c>
      <c r="GH591" s="17">
        <v>0</v>
      </c>
      <c r="GI591" s="17">
        <v>0</v>
      </c>
      <c r="GJ591" s="1">
        <v>0</v>
      </c>
      <c r="GK591" s="3">
        <v>0</v>
      </c>
      <c r="GL591" s="3">
        <v>0</v>
      </c>
      <c r="GM591" s="32">
        <v>0</v>
      </c>
      <c r="GN591" s="17">
        <v>0</v>
      </c>
      <c r="GO591" s="66">
        <v>0</v>
      </c>
      <c r="GP591" s="1">
        <v>0</v>
      </c>
      <c r="GQ591" s="1">
        <v>0</v>
      </c>
      <c r="GR591" s="66">
        <v>0</v>
      </c>
      <c r="GS591" s="1">
        <v>0</v>
      </c>
      <c r="GT591" s="32">
        <v>0</v>
      </c>
      <c r="GU591" s="32">
        <v>0</v>
      </c>
      <c r="GV591" s="3">
        <v>0</v>
      </c>
      <c r="GW591" s="3">
        <v>0</v>
      </c>
      <c r="GX591" s="157">
        <v>0</v>
      </c>
      <c r="GY591" s="66">
        <v>0</v>
      </c>
      <c r="GZ591" s="17">
        <v>0</v>
      </c>
      <c r="HA591" s="129">
        <v>0</v>
      </c>
      <c r="HB591" s="3">
        <v>0</v>
      </c>
      <c r="HC591" s="3">
        <v>0</v>
      </c>
      <c r="HD591" s="170">
        <v>0</v>
      </c>
      <c r="HE591" s="17">
        <v>0</v>
      </c>
      <c r="HF591" s="17">
        <v>0</v>
      </c>
      <c r="HG591" s="17">
        <v>0</v>
      </c>
      <c r="HH591" s="17">
        <v>0</v>
      </c>
      <c r="HI591" s="17">
        <v>0</v>
      </c>
      <c r="HL591" s="3" t="s">
        <v>1755</v>
      </c>
      <c r="HM591" s="3">
        <v>0</v>
      </c>
      <c r="HN591" s="3">
        <v>0</v>
      </c>
      <c r="HO591" s="3">
        <v>0</v>
      </c>
      <c r="HP591" s="3">
        <v>0</v>
      </c>
      <c r="HQ591" s="3">
        <v>0</v>
      </c>
      <c r="HR591" s="32">
        <v>0</v>
      </c>
      <c r="HS591" s="1">
        <v>0</v>
      </c>
      <c r="HT591" s="32">
        <v>0</v>
      </c>
      <c r="HU591" s="32">
        <v>0</v>
      </c>
      <c r="HV591" s="1"/>
      <c r="HW591" s="32">
        <v>0</v>
      </c>
      <c r="HX591" s="32">
        <v>0</v>
      </c>
      <c r="HY591" s="1">
        <f>GJ591+GN591+GT591+GU591+HE591+HG591+HQ591+HR591+HT591+HU591+HW591+HX591</f>
        <v>0</v>
      </c>
      <c r="HZ591" s="1">
        <v>0</v>
      </c>
      <c r="IA591" s="1">
        <f>FS591+GN591+GT591+GU591+HE591+HG591+HR591+HT591+HU591+HW591+HX591</f>
        <v>0</v>
      </c>
      <c r="IB591" s="1">
        <v>0</v>
      </c>
      <c r="IC591" s="3">
        <v>0</v>
      </c>
      <c r="ID591" s="118">
        <v>0</v>
      </c>
      <c r="IE591" s="118"/>
      <c r="IF591" s="118"/>
      <c r="IG591" s="115">
        <v>1</v>
      </c>
      <c r="IH591" s="118" t="s">
        <v>242</v>
      </c>
      <c r="II591" s="179">
        <v>0</v>
      </c>
      <c r="JE591" s="118"/>
      <c r="JN591" s="118"/>
    </row>
    <row r="592" hidden="1" spans="2:243">
      <c r="B592" s="14">
        <v>3001262575</v>
      </c>
      <c r="C592" s="1" t="s">
        <v>2018</v>
      </c>
      <c r="J592" s="1"/>
      <c r="K592" s="1"/>
      <c r="L592" s="1"/>
      <c r="R592" s="19"/>
      <c r="Z592" s="194" t="s">
        <v>2007</v>
      </c>
      <c r="AA592" s="17">
        <v>190</v>
      </c>
      <c r="AB592" s="17"/>
      <c r="AI592" s="16"/>
      <c r="AK592" s="1">
        <v>2.1</v>
      </c>
      <c r="AL592" s="1"/>
      <c r="BA592" s="22"/>
      <c r="CL592" s="22"/>
      <c r="CS592" s="22"/>
      <c r="CX592" s="1"/>
      <c r="CY592" s="1"/>
      <c r="CZ592" s="1"/>
      <c r="DA592" s="1"/>
      <c r="DB592" s="1"/>
      <c r="DD592" s="1"/>
      <c r="DE592" s="1"/>
      <c r="DF592" s="1"/>
      <c r="EG592" s="1"/>
      <c r="EH592" s="1"/>
      <c r="EJ592" s="1"/>
      <c r="EK592" s="1"/>
      <c r="FN592" s="1"/>
      <c r="FO592" s="1"/>
      <c r="GL592" s="1"/>
      <c r="GM592" s="1"/>
      <c r="GQ592" s="1"/>
      <c r="GT592" s="1"/>
      <c r="GU592" s="1"/>
      <c r="GX592" s="1"/>
      <c r="HD592" s="1">
        <v>0</v>
      </c>
      <c r="HR592" s="1"/>
      <c r="HT592" s="1"/>
      <c r="HU592" s="1"/>
      <c r="HW592" s="1"/>
      <c r="HX592" s="1"/>
      <c r="IG592" s="23"/>
      <c r="II592" s="1"/>
    </row>
    <row r="593" hidden="1" spans="2:243">
      <c r="B593" s="14">
        <v>3001263828</v>
      </c>
      <c r="C593" s="1" t="s">
        <v>2019</v>
      </c>
      <c r="J593" s="1"/>
      <c r="K593" s="1"/>
      <c r="L593" s="1"/>
      <c r="R593" s="19"/>
      <c r="Z593" s="194" t="s">
        <v>2020</v>
      </c>
      <c r="AA593" s="17">
        <v>96</v>
      </c>
      <c r="AB593" s="17"/>
      <c r="AI593" s="16"/>
      <c r="AK593" s="1">
        <v>2.1</v>
      </c>
      <c r="AL593" s="1"/>
      <c r="BA593" s="22"/>
      <c r="CL593" s="22"/>
      <c r="CS593" s="22"/>
      <c r="CX593" s="1"/>
      <c r="CY593" s="1"/>
      <c r="CZ593" s="1"/>
      <c r="DA593" s="1"/>
      <c r="DB593" s="1"/>
      <c r="DD593" s="1"/>
      <c r="DE593" s="1"/>
      <c r="DF593" s="1"/>
      <c r="EG593" s="1"/>
      <c r="EH593" s="1"/>
      <c r="EJ593" s="1"/>
      <c r="EK593" s="1"/>
      <c r="FN593" s="1"/>
      <c r="FO593" s="1"/>
      <c r="GL593" s="1"/>
      <c r="GM593" s="1"/>
      <c r="GQ593" s="1"/>
      <c r="GT593" s="1"/>
      <c r="GU593" s="1"/>
      <c r="GX593" s="1"/>
      <c r="HD593" s="1">
        <v>0</v>
      </c>
      <c r="HR593" s="1"/>
      <c r="HT593" s="1"/>
      <c r="HU593" s="1"/>
      <c r="HW593" s="1"/>
      <c r="HX593" s="1"/>
      <c r="IG593" s="23"/>
      <c r="II593" s="1"/>
    </row>
    <row r="594" ht="30" hidden="1" spans="2:243">
      <c r="B594" s="14">
        <v>3001256915</v>
      </c>
      <c r="C594" s="1" t="s">
        <v>2021</v>
      </c>
      <c r="J594" s="1"/>
      <c r="K594" s="1"/>
      <c r="L594" s="1"/>
      <c r="R594" s="19"/>
      <c r="Z594" s="194" t="s">
        <v>2020</v>
      </c>
      <c r="AA594" s="17">
        <v>135</v>
      </c>
      <c r="AB594" s="17" t="s">
        <v>2022</v>
      </c>
      <c r="AI594" s="16"/>
      <c r="AK594" s="1">
        <v>3.7</v>
      </c>
      <c r="AL594" s="1"/>
      <c r="BA594" s="22"/>
      <c r="CL594" s="22"/>
      <c r="CS594" s="22"/>
      <c r="CX594" s="1"/>
      <c r="CY594" s="1"/>
      <c r="CZ594" s="1"/>
      <c r="DA594" s="1"/>
      <c r="DB594" s="1"/>
      <c r="DD594" s="1"/>
      <c r="DE594" s="1"/>
      <c r="DF594" s="1"/>
      <c r="EG594" s="1"/>
      <c r="EH594" s="1"/>
      <c r="EJ594" s="1"/>
      <c r="EK594" s="1"/>
      <c r="FN594" s="1"/>
      <c r="FO594" s="1"/>
      <c r="GL594" s="1"/>
      <c r="GM594" s="1"/>
      <c r="GQ594" s="1"/>
      <c r="GT594" s="1"/>
      <c r="GU594" s="1"/>
      <c r="GX594" s="1"/>
      <c r="HD594" s="1">
        <v>0</v>
      </c>
      <c r="HR594" s="1"/>
      <c r="HT594" s="1"/>
      <c r="HU594" s="1"/>
      <c r="HW594" s="1"/>
      <c r="HX594" s="1"/>
      <c r="IG594" s="23"/>
      <c r="II594" s="1"/>
    </row>
    <row r="595" hidden="1" spans="2:243">
      <c r="B595" s="14" t="s">
        <v>2023</v>
      </c>
      <c r="C595" s="1" t="s">
        <v>2024</v>
      </c>
      <c r="J595" s="1"/>
      <c r="K595" s="1"/>
      <c r="L595" s="1"/>
      <c r="R595" s="19"/>
      <c r="Z595" s="194" t="s">
        <v>2020</v>
      </c>
      <c r="AA595" s="17">
        <v>164</v>
      </c>
      <c r="AB595" s="17"/>
      <c r="AI595" s="16"/>
      <c r="AK595" s="1">
        <v>1.3</v>
      </c>
      <c r="AL595" s="1"/>
      <c r="BA595" s="22"/>
      <c r="CL595" s="22"/>
      <c r="CS595" s="22"/>
      <c r="CX595" s="1"/>
      <c r="CY595" s="1"/>
      <c r="CZ595" s="1"/>
      <c r="DA595" s="1"/>
      <c r="DB595" s="1"/>
      <c r="DD595" s="1"/>
      <c r="DE595" s="1"/>
      <c r="DF595" s="1"/>
      <c r="EG595" s="1"/>
      <c r="EH595" s="1"/>
      <c r="EJ595" s="1"/>
      <c r="EK595" s="1"/>
      <c r="FN595" s="1"/>
      <c r="FO595" s="1"/>
      <c r="GL595" s="1"/>
      <c r="GM595" s="1"/>
      <c r="GQ595" s="1"/>
      <c r="GT595" s="1"/>
      <c r="GU595" s="1"/>
      <c r="GX595" s="1"/>
      <c r="HD595" s="1">
        <v>0</v>
      </c>
      <c r="HR595" s="1"/>
      <c r="HT595" s="1"/>
      <c r="HU595" s="1"/>
      <c r="HW595" s="1"/>
      <c r="HX595" s="1"/>
      <c r="IG595" s="23"/>
      <c r="II595" s="1"/>
    </row>
    <row r="596" ht="75" spans="2:246">
      <c r="B596" s="14">
        <v>3001015767</v>
      </c>
      <c r="C596" s="1" t="s">
        <v>2025</v>
      </c>
      <c r="E596" s="49">
        <v>2</v>
      </c>
      <c r="F596" s="49">
        <v>1</v>
      </c>
      <c r="G596" s="1">
        <v>2</v>
      </c>
      <c r="H596" s="1">
        <v>1</v>
      </c>
      <c r="I596" s="15">
        <v>68</v>
      </c>
      <c r="J596" s="47">
        <v>2</v>
      </c>
      <c r="K596" s="68">
        <f>I596/10</f>
        <v>6.8</v>
      </c>
      <c r="L596" s="49">
        <v>4</v>
      </c>
      <c r="M596" s="1" t="s">
        <v>2026</v>
      </c>
      <c r="N596" s="1">
        <v>0</v>
      </c>
      <c r="O596" s="1">
        <v>0</v>
      </c>
      <c r="P596" s="1">
        <v>0</v>
      </c>
      <c r="Q596" s="1">
        <v>3</v>
      </c>
      <c r="R596" s="1">
        <v>1</v>
      </c>
      <c r="S596" s="18">
        <v>491</v>
      </c>
      <c r="T596" s="83">
        <v>498</v>
      </c>
      <c r="U596" s="1">
        <v>1</v>
      </c>
      <c r="V596" s="1">
        <v>1</v>
      </c>
      <c r="W596" s="1">
        <v>1</v>
      </c>
      <c r="X596" s="1">
        <v>1</v>
      </c>
      <c r="Z596" s="194" t="s">
        <v>2027</v>
      </c>
      <c r="AA596" s="17">
        <v>36</v>
      </c>
      <c r="AB596" s="17" t="s">
        <v>200</v>
      </c>
      <c r="AC596" s="1">
        <v>30.11</v>
      </c>
      <c r="AD596" s="1">
        <v>2</v>
      </c>
      <c r="AE596" s="20" t="s">
        <v>295</v>
      </c>
      <c r="AG596" s="16" t="s">
        <v>235</v>
      </c>
      <c r="AH596" s="16">
        <v>1</v>
      </c>
      <c r="AI596" s="21">
        <v>1</v>
      </c>
      <c r="AJ596" s="16">
        <v>1.6</v>
      </c>
      <c r="AK596" s="17">
        <v>1.6</v>
      </c>
      <c r="AL596" s="22">
        <v>1</v>
      </c>
      <c r="AM596" s="1">
        <v>1</v>
      </c>
      <c r="AN596" s="1">
        <v>1</v>
      </c>
      <c r="AO596" s="1" t="s">
        <v>2028</v>
      </c>
      <c r="AP596" s="1">
        <v>0</v>
      </c>
      <c r="AQ596" s="17">
        <v>5</v>
      </c>
      <c r="AR596" s="3">
        <v>3</v>
      </c>
      <c r="AS596" s="3">
        <v>2</v>
      </c>
      <c r="AT596" s="17" t="s">
        <v>285</v>
      </c>
      <c r="AU596" s="3">
        <v>3</v>
      </c>
      <c r="AV596" s="3">
        <v>2</v>
      </c>
      <c r="AW596" s="1">
        <v>0</v>
      </c>
      <c r="AX596" s="1">
        <v>1</v>
      </c>
      <c r="AY596" s="1">
        <v>1</v>
      </c>
      <c r="AZ596" s="1">
        <v>1</v>
      </c>
      <c r="BA596" s="1">
        <v>1</v>
      </c>
      <c r="BB596" s="107">
        <v>1</v>
      </c>
      <c r="BC596" s="22">
        <v>0</v>
      </c>
      <c r="BD596" s="22">
        <v>1</v>
      </c>
      <c r="BE596" s="22">
        <v>0</v>
      </c>
      <c r="BF596" s="1">
        <v>1</v>
      </c>
      <c r="BG596" s="1">
        <v>1</v>
      </c>
      <c r="BH596" s="17">
        <v>1</v>
      </c>
      <c r="BI596" s="1">
        <v>0</v>
      </c>
      <c r="BJ596" s="17">
        <v>0</v>
      </c>
      <c r="BK596" s="23">
        <v>1</v>
      </c>
      <c r="BL596" s="1">
        <v>0</v>
      </c>
      <c r="BM596" s="1">
        <v>0</v>
      </c>
      <c r="BN596" s="1">
        <v>1</v>
      </c>
      <c r="BO596" s="1">
        <v>0</v>
      </c>
      <c r="BP596" s="1">
        <v>1</v>
      </c>
      <c r="BQ596" s="1">
        <v>1</v>
      </c>
      <c r="BR596" s="1">
        <v>10.81</v>
      </c>
      <c r="BS596" s="1">
        <v>1</v>
      </c>
      <c r="BT596" s="1">
        <v>2</v>
      </c>
      <c r="BU596" s="1">
        <v>3</v>
      </c>
      <c r="BW596" s="1">
        <v>1.66</v>
      </c>
      <c r="BX596" s="17">
        <v>1</v>
      </c>
      <c r="BY596" s="1">
        <v>1</v>
      </c>
      <c r="BZ596" s="1">
        <v>56.7</v>
      </c>
      <c r="CA596" s="1">
        <v>119</v>
      </c>
      <c r="CB596" s="24">
        <v>1</v>
      </c>
      <c r="CC596" s="24">
        <v>36</v>
      </c>
      <c r="CD596" s="48">
        <f>CC596/50</f>
        <v>0.72</v>
      </c>
      <c r="CE596" s="48">
        <v>1</v>
      </c>
      <c r="CF596" s="25" t="s">
        <v>381</v>
      </c>
      <c r="CG596" s="1">
        <v>0</v>
      </c>
      <c r="CH596" s="1">
        <v>0</v>
      </c>
      <c r="CI596" s="1">
        <v>0</v>
      </c>
      <c r="CJ596" s="1">
        <v>0</v>
      </c>
      <c r="CK596" s="1">
        <v>49</v>
      </c>
      <c r="CL596" s="1">
        <f>CK596/50</f>
        <v>0.98</v>
      </c>
      <c r="CM596" s="22">
        <v>14.6</v>
      </c>
      <c r="CN596" s="17">
        <v>1</v>
      </c>
      <c r="CO596" s="1">
        <v>53.3</v>
      </c>
      <c r="CP596" s="1">
        <v>2</v>
      </c>
      <c r="CQ596" s="1">
        <f>CO596/10</f>
        <v>5.33</v>
      </c>
      <c r="CR596" s="1">
        <v>1.28</v>
      </c>
      <c r="CS596" s="1">
        <f>CR596*10</f>
        <v>12.8</v>
      </c>
      <c r="CT596" s="22">
        <v>2</v>
      </c>
      <c r="CU596" s="22">
        <v>36</v>
      </c>
      <c r="CV596" s="107">
        <v>2</v>
      </c>
      <c r="CW596" s="22">
        <v>23.8</v>
      </c>
      <c r="CX596" s="26">
        <f>LOG10(CW596)</f>
        <v>1.37657695705651</v>
      </c>
      <c r="CY596" s="27">
        <f>CX596*0.66</f>
        <v>0.908540791657298</v>
      </c>
      <c r="CZ596" s="26">
        <f>0.085*CU596</f>
        <v>3.06</v>
      </c>
      <c r="DA596" s="28">
        <f>CY596-CZ596</f>
        <v>-2.1514592083427</v>
      </c>
      <c r="DB596" s="22">
        <v>2</v>
      </c>
      <c r="DC596" s="1">
        <v>1</v>
      </c>
      <c r="DD596" s="17">
        <v>2</v>
      </c>
      <c r="DE596" s="29">
        <f>DD596-DB596</f>
        <v>0</v>
      </c>
      <c r="DF596" s="29">
        <v>0</v>
      </c>
      <c r="DG596" s="1">
        <v>15</v>
      </c>
      <c r="DH596" s="1">
        <f>DG596/10</f>
        <v>1.5</v>
      </c>
      <c r="DI596" s="1">
        <v>29</v>
      </c>
      <c r="DJ596" s="1">
        <f>DI596/10</f>
        <v>2.9</v>
      </c>
      <c r="DK596" s="17">
        <v>2</v>
      </c>
      <c r="DL596" s="1">
        <v>64</v>
      </c>
      <c r="DM596" s="1">
        <v>16</v>
      </c>
      <c r="DN596" s="1">
        <f>DM596/10</f>
        <v>1.6</v>
      </c>
      <c r="DO596" s="1">
        <v>3650</v>
      </c>
      <c r="DP596" s="1">
        <v>1</v>
      </c>
      <c r="DQ596" s="1">
        <f>DO596/1000</f>
        <v>3.65</v>
      </c>
      <c r="DR596" s="1">
        <v>89</v>
      </c>
      <c r="DS596" s="25">
        <v>9</v>
      </c>
      <c r="DT596" s="1" t="s">
        <v>260</v>
      </c>
      <c r="DU596" s="1">
        <v>1</v>
      </c>
      <c r="DV596" s="1">
        <v>6</v>
      </c>
      <c r="DW596" s="1">
        <v>1</v>
      </c>
      <c r="DX596" s="20">
        <v>1.73</v>
      </c>
      <c r="DY596" s="1">
        <v>58.8</v>
      </c>
      <c r="DZ596" s="30">
        <v>122</v>
      </c>
      <c r="EA596" s="1">
        <v>41</v>
      </c>
      <c r="EB596" s="1">
        <v>15.2</v>
      </c>
      <c r="EC596" s="1">
        <v>51.1</v>
      </c>
      <c r="ED596" s="1">
        <v>1.33</v>
      </c>
      <c r="EE596" s="1">
        <v>38</v>
      </c>
      <c r="EF596" s="1">
        <v>25.3</v>
      </c>
      <c r="EG596" s="26">
        <f>LOG10(EF596)</f>
        <v>1.40312052117582</v>
      </c>
      <c r="EH596" s="26">
        <f>0.66*EG596</f>
        <v>0.92605954397604</v>
      </c>
      <c r="EI596" s="1">
        <f>0.085*EE596</f>
        <v>3.23</v>
      </c>
      <c r="EJ596" s="28">
        <f>EH596-EI596</f>
        <v>-2.30394045602396</v>
      </c>
      <c r="EK596" s="22">
        <v>2</v>
      </c>
      <c r="EL596" s="1">
        <v>2</v>
      </c>
      <c r="EM596" s="1">
        <v>110</v>
      </c>
      <c r="EN596" s="1">
        <v>151</v>
      </c>
      <c r="EO596" s="1">
        <v>66</v>
      </c>
      <c r="EP596" s="1">
        <v>16</v>
      </c>
      <c r="EQ596" s="1">
        <v>3628</v>
      </c>
      <c r="ER596" s="25">
        <v>87</v>
      </c>
      <c r="ET596" s="1">
        <v>0</v>
      </c>
      <c r="FK596" s="20">
        <v>36.9</v>
      </c>
      <c r="FL596" s="1">
        <v>36.7</v>
      </c>
      <c r="FN596" s="31">
        <v>0</v>
      </c>
      <c r="FO596" s="32">
        <v>0</v>
      </c>
      <c r="FP596" s="1">
        <v>0</v>
      </c>
      <c r="FQ596" s="1">
        <v>0</v>
      </c>
      <c r="FR596" s="1">
        <v>0</v>
      </c>
      <c r="FS596" s="1">
        <v>0</v>
      </c>
      <c r="FT596" s="1">
        <f>FX596+GB596+GG596+GJ596+HQ596</f>
        <v>0</v>
      </c>
      <c r="FU596" s="1">
        <v>0</v>
      </c>
      <c r="FV596" s="1">
        <f>FW596+FX596+FZ596+GE596+GJ596+HQ596</f>
        <v>0</v>
      </c>
      <c r="FW596" s="1">
        <v>0</v>
      </c>
      <c r="FX596" s="1">
        <v>0</v>
      </c>
      <c r="FY596" s="17">
        <v>0</v>
      </c>
      <c r="FZ596" s="1">
        <v>0</v>
      </c>
      <c r="GB596" s="1">
        <v>0</v>
      </c>
      <c r="GC596" s="1">
        <v>0</v>
      </c>
      <c r="GD596" s="17">
        <v>0</v>
      </c>
      <c r="GE596" s="1">
        <v>0</v>
      </c>
      <c r="GG596" s="1">
        <v>0</v>
      </c>
      <c r="GH596" s="1">
        <v>0</v>
      </c>
      <c r="GI596" s="17">
        <v>0</v>
      </c>
      <c r="GJ596" s="1">
        <v>0</v>
      </c>
      <c r="GK596" s="1">
        <v>0</v>
      </c>
      <c r="GL596" s="1">
        <v>0</v>
      </c>
      <c r="GM596" s="32">
        <v>0</v>
      </c>
      <c r="GN596" s="17">
        <v>0</v>
      </c>
      <c r="GO596" s="17">
        <v>0</v>
      </c>
      <c r="GP596" s="1">
        <v>0</v>
      </c>
      <c r="GQ596" s="1">
        <v>0</v>
      </c>
      <c r="GR596" s="1">
        <v>0</v>
      </c>
      <c r="GS596" s="1">
        <v>0</v>
      </c>
      <c r="GT596" s="32">
        <v>0</v>
      </c>
      <c r="GU596" s="32">
        <v>0</v>
      </c>
      <c r="GV596" s="1">
        <v>0</v>
      </c>
      <c r="GW596" s="1">
        <v>0</v>
      </c>
      <c r="GX596" s="157">
        <v>0</v>
      </c>
      <c r="GY596" s="17">
        <v>0</v>
      </c>
      <c r="GZ596" s="17">
        <v>0</v>
      </c>
      <c r="HA596" s="25">
        <v>0</v>
      </c>
      <c r="HB596" s="1">
        <v>0</v>
      </c>
      <c r="HC596" s="15">
        <v>0</v>
      </c>
      <c r="HD596" s="170">
        <v>0</v>
      </c>
      <c r="HE596" s="17">
        <v>0</v>
      </c>
      <c r="HF596" s="17">
        <v>0</v>
      </c>
      <c r="HG596" s="17">
        <v>0</v>
      </c>
      <c r="HH596" s="17">
        <v>0</v>
      </c>
      <c r="HI596" s="17">
        <v>0</v>
      </c>
      <c r="HL596" s="1">
        <v>0</v>
      </c>
      <c r="HM596" s="1">
        <v>0</v>
      </c>
      <c r="HN596" s="1">
        <v>0</v>
      </c>
      <c r="HO596" s="1">
        <v>0</v>
      </c>
      <c r="HP596" s="1">
        <v>0</v>
      </c>
      <c r="HQ596" s="1">
        <v>0</v>
      </c>
      <c r="HR596" s="32">
        <v>0</v>
      </c>
      <c r="HS596" s="1">
        <v>0</v>
      </c>
      <c r="HT596" s="32">
        <v>0</v>
      </c>
      <c r="HU596" s="32">
        <v>0</v>
      </c>
      <c r="HW596" s="32">
        <v>0</v>
      </c>
      <c r="HX596" s="32">
        <v>0</v>
      </c>
      <c r="HY596" s="1">
        <f>GJ596+GN596+GT596+GU596+HE596+HG596+HQ596+HR596+HT596+HU596+HW596+HX596</f>
        <v>0</v>
      </c>
      <c r="HZ596" s="1">
        <v>0</v>
      </c>
      <c r="IA596" s="1">
        <f>FS596+GN596+GT596+GU596+HE596+HG596+HR596+HT596+HU596+HW596+HX596</f>
        <v>0</v>
      </c>
      <c r="IB596" s="1">
        <v>0</v>
      </c>
      <c r="IC596" s="1">
        <v>0</v>
      </c>
      <c r="ID596" s="23">
        <v>0</v>
      </c>
      <c r="IG596" s="36">
        <v>1</v>
      </c>
      <c r="IH596" s="37" t="s">
        <v>242</v>
      </c>
      <c r="II596" s="179">
        <v>0</v>
      </c>
      <c r="IJ596" s="1" t="s">
        <v>2029</v>
      </c>
      <c r="IL596" s="38" t="s">
        <v>242</v>
      </c>
    </row>
    <row r="597" hidden="1" spans="2:243">
      <c r="B597" s="14">
        <v>3001250552</v>
      </c>
      <c r="C597" s="1" t="s">
        <v>2030</v>
      </c>
      <c r="J597" s="1"/>
      <c r="K597" s="1"/>
      <c r="L597" s="1"/>
      <c r="R597" s="19"/>
      <c r="Z597" s="194" t="s">
        <v>2027</v>
      </c>
      <c r="AA597" s="17">
        <v>138</v>
      </c>
      <c r="AB597" s="17"/>
      <c r="AI597" s="16"/>
      <c r="AK597" s="1">
        <v>2.5</v>
      </c>
      <c r="AL597" s="1"/>
      <c r="BA597" s="22"/>
      <c r="CL597" s="22"/>
      <c r="CS597" s="22"/>
      <c r="CX597" s="1"/>
      <c r="CY597" s="1"/>
      <c r="CZ597" s="1"/>
      <c r="DA597" s="1"/>
      <c r="DB597" s="1"/>
      <c r="DD597" s="1"/>
      <c r="DE597" s="1"/>
      <c r="DF597" s="1"/>
      <c r="EG597" s="1"/>
      <c r="EH597" s="1"/>
      <c r="EJ597" s="1"/>
      <c r="EK597" s="1"/>
      <c r="FN597" s="1"/>
      <c r="FO597" s="1"/>
      <c r="GL597" s="1"/>
      <c r="GM597" s="1"/>
      <c r="GQ597" s="1"/>
      <c r="GT597" s="1"/>
      <c r="GU597" s="1"/>
      <c r="GX597" s="1"/>
      <c r="HD597" s="1">
        <v>0</v>
      </c>
      <c r="HR597" s="1"/>
      <c r="HT597" s="1"/>
      <c r="HU597" s="1"/>
      <c r="HW597" s="1"/>
      <c r="HX597" s="1"/>
      <c r="IG597" s="23"/>
      <c r="II597" s="1"/>
    </row>
    <row r="598" hidden="1" spans="2:243">
      <c r="B598" s="13">
        <v>3001265358</v>
      </c>
      <c r="C598" s="1" t="s">
        <v>2031</v>
      </c>
      <c r="J598" s="1"/>
      <c r="K598" s="1"/>
      <c r="L598" s="1"/>
      <c r="R598" s="19"/>
      <c r="Z598" s="194" t="s">
        <v>2032</v>
      </c>
      <c r="AA598" s="17">
        <v>181</v>
      </c>
      <c r="AB598" s="17"/>
      <c r="AI598" s="16"/>
      <c r="AK598" s="1">
        <v>2.3</v>
      </c>
      <c r="AL598" s="1"/>
      <c r="BA598" s="22"/>
      <c r="CL598" s="22"/>
      <c r="CS598" s="22"/>
      <c r="CX598" s="1"/>
      <c r="CY598" s="1"/>
      <c r="CZ598" s="1"/>
      <c r="DA598" s="1"/>
      <c r="DB598" s="1"/>
      <c r="DD598" s="1"/>
      <c r="DE598" s="1"/>
      <c r="DF598" s="1"/>
      <c r="EG598" s="1"/>
      <c r="EH598" s="1"/>
      <c r="EJ598" s="1"/>
      <c r="EK598" s="1"/>
      <c r="FN598" s="1"/>
      <c r="FO598" s="1"/>
      <c r="GL598" s="1"/>
      <c r="GM598" s="1"/>
      <c r="GQ598" s="1"/>
      <c r="GT598" s="1"/>
      <c r="GU598" s="1"/>
      <c r="GX598" s="1"/>
      <c r="HD598" s="1">
        <v>0</v>
      </c>
      <c r="HR598" s="1"/>
      <c r="HT598" s="1"/>
      <c r="HU598" s="1"/>
      <c r="HW598" s="1"/>
      <c r="HX598" s="1"/>
      <c r="IG598" s="23"/>
      <c r="II598" s="1"/>
    </row>
    <row r="599" hidden="1" spans="2:243">
      <c r="B599" s="13">
        <v>100178645</v>
      </c>
      <c r="C599" s="1" t="s">
        <v>2033</v>
      </c>
      <c r="J599" s="1"/>
      <c r="K599" s="1"/>
      <c r="L599" s="1"/>
      <c r="R599" s="19"/>
      <c r="Z599" s="194" t="s">
        <v>2032</v>
      </c>
      <c r="AA599" s="17">
        <v>134</v>
      </c>
      <c r="AB599" s="17"/>
      <c r="AI599" s="16"/>
      <c r="AK599" s="1">
        <v>1.3</v>
      </c>
      <c r="AL599" s="1"/>
      <c r="BA599" s="22"/>
      <c r="CL599" s="22"/>
      <c r="CS599" s="22"/>
      <c r="CX599" s="1"/>
      <c r="CY599" s="1"/>
      <c r="CZ599" s="1"/>
      <c r="DA599" s="1"/>
      <c r="DB599" s="1"/>
      <c r="DD599" s="1"/>
      <c r="DE599" s="1"/>
      <c r="DF599" s="1"/>
      <c r="EG599" s="1"/>
      <c r="EH599" s="1"/>
      <c r="EJ599" s="1"/>
      <c r="EK599" s="1"/>
      <c r="FN599" s="1"/>
      <c r="FO599" s="1"/>
      <c r="GL599" s="1"/>
      <c r="GM599" s="1"/>
      <c r="GQ599" s="1"/>
      <c r="GT599" s="1"/>
      <c r="GU599" s="1"/>
      <c r="GX599" s="1"/>
      <c r="HD599" s="1">
        <v>0</v>
      </c>
      <c r="HR599" s="1"/>
      <c r="HT599" s="1"/>
      <c r="HU599" s="1"/>
      <c r="HW599" s="1"/>
      <c r="HX599" s="1"/>
      <c r="IG599" s="23"/>
      <c r="II599" s="1"/>
    </row>
    <row r="600" ht="75" spans="2:243">
      <c r="B600" s="13">
        <v>3001267784</v>
      </c>
      <c r="C600" s="1" t="s">
        <v>2034</v>
      </c>
      <c r="E600" s="49">
        <v>3</v>
      </c>
      <c r="F600" s="49">
        <v>2</v>
      </c>
      <c r="G600" s="17">
        <v>3</v>
      </c>
      <c r="H600" s="1">
        <v>1</v>
      </c>
      <c r="I600" s="15">
        <v>58</v>
      </c>
      <c r="J600" s="47">
        <v>1</v>
      </c>
      <c r="K600" s="68">
        <f>I600/10</f>
        <v>5.8</v>
      </c>
      <c r="L600" s="49">
        <v>3</v>
      </c>
      <c r="M600" s="1" t="s">
        <v>2035</v>
      </c>
      <c r="N600" s="1">
        <v>0</v>
      </c>
      <c r="O600" s="1">
        <v>0</v>
      </c>
      <c r="P600" s="1">
        <v>0</v>
      </c>
      <c r="Q600" s="1">
        <v>1</v>
      </c>
      <c r="R600" s="1">
        <v>0</v>
      </c>
      <c r="S600" s="18">
        <v>492</v>
      </c>
      <c r="T600" s="83">
        <v>499</v>
      </c>
      <c r="U600" s="1">
        <v>1</v>
      </c>
      <c r="V600" s="1">
        <v>1</v>
      </c>
      <c r="W600" s="1">
        <v>1</v>
      </c>
      <c r="X600" s="1">
        <v>1</v>
      </c>
      <c r="Z600" s="194" t="s">
        <v>2036</v>
      </c>
      <c r="AA600" s="17">
        <v>93</v>
      </c>
      <c r="AB600" s="17" t="s">
        <v>2037</v>
      </c>
      <c r="AC600" s="1">
        <v>26.67</v>
      </c>
      <c r="AD600" s="1">
        <v>2</v>
      </c>
      <c r="AE600" s="20" t="s">
        <v>2038</v>
      </c>
      <c r="AG600" s="16" t="s">
        <v>255</v>
      </c>
      <c r="AH600" s="16">
        <v>3</v>
      </c>
      <c r="AI600" s="21">
        <v>3</v>
      </c>
      <c r="AJ600" s="16">
        <v>3.2</v>
      </c>
      <c r="AK600" s="17">
        <v>3.2</v>
      </c>
      <c r="AL600" s="107">
        <v>2</v>
      </c>
      <c r="AM600" s="1">
        <v>4</v>
      </c>
      <c r="AN600" s="1">
        <v>3</v>
      </c>
      <c r="AO600" s="1">
        <v>0</v>
      </c>
      <c r="AP600" s="1">
        <v>0</v>
      </c>
      <c r="AQ600" s="17">
        <v>4</v>
      </c>
      <c r="AR600" s="1">
        <v>2</v>
      </c>
      <c r="AS600" s="3">
        <v>2</v>
      </c>
      <c r="AT600" s="17" t="s">
        <v>259</v>
      </c>
      <c r="AU600" s="3">
        <v>2</v>
      </c>
      <c r="AV600" s="17">
        <v>1</v>
      </c>
      <c r="AW600" s="1">
        <v>0</v>
      </c>
      <c r="AX600" s="1">
        <v>1</v>
      </c>
      <c r="AY600" s="1">
        <v>1</v>
      </c>
      <c r="AZ600" s="1">
        <v>1</v>
      </c>
      <c r="BA600" s="1">
        <v>1</v>
      </c>
      <c r="BB600" s="107">
        <v>1</v>
      </c>
      <c r="BC600" s="22">
        <v>0</v>
      </c>
      <c r="BD600" s="22">
        <v>0</v>
      </c>
      <c r="BE600" s="22">
        <v>0</v>
      </c>
      <c r="BF600" s="1">
        <v>0</v>
      </c>
      <c r="BG600" s="1">
        <v>1</v>
      </c>
      <c r="BH600" s="17">
        <v>1</v>
      </c>
      <c r="BI600" s="1">
        <v>0</v>
      </c>
      <c r="BJ600" s="17">
        <v>0</v>
      </c>
      <c r="BK600" s="23">
        <v>4</v>
      </c>
      <c r="BL600" s="1">
        <v>0</v>
      </c>
      <c r="BM600" s="1">
        <v>0</v>
      </c>
      <c r="BN600" s="1">
        <v>1</v>
      </c>
      <c r="BO600" s="1">
        <v>0</v>
      </c>
      <c r="BP600" s="1">
        <v>1</v>
      </c>
      <c r="BQ600" s="1">
        <v>1</v>
      </c>
      <c r="BR600" s="1">
        <v>53.48</v>
      </c>
      <c r="BS600" s="1">
        <v>2</v>
      </c>
      <c r="BT600" s="1">
        <v>2</v>
      </c>
      <c r="BU600" s="1">
        <v>3</v>
      </c>
      <c r="BV600" s="1">
        <v>3.2</v>
      </c>
      <c r="BW600" s="1">
        <v>4.07</v>
      </c>
      <c r="BX600" s="1">
        <v>2</v>
      </c>
      <c r="BY600" s="1">
        <v>2</v>
      </c>
      <c r="BZ600" s="1">
        <v>55.6</v>
      </c>
      <c r="CA600" s="1">
        <v>147</v>
      </c>
      <c r="CB600" s="24">
        <v>2</v>
      </c>
      <c r="CC600" s="24">
        <v>93</v>
      </c>
      <c r="CD600" s="48">
        <f>CC600/50</f>
        <v>1.86</v>
      </c>
      <c r="CE600" s="48">
        <v>2</v>
      </c>
      <c r="CF600" s="25">
        <v>0</v>
      </c>
      <c r="CG600" s="17">
        <v>0</v>
      </c>
      <c r="CH600" s="17">
        <v>0</v>
      </c>
      <c r="CI600" s="17">
        <v>0</v>
      </c>
      <c r="CJ600" s="17">
        <v>0</v>
      </c>
      <c r="CK600" s="17">
        <v>93</v>
      </c>
      <c r="CL600" s="1">
        <f>CK600/50</f>
        <v>1.86</v>
      </c>
      <c r="CM600" s="22">
        <v>11.1</v>
      </c>
      <c r="CN600" s="17">
        <v>1</v>
      </c>
      <c r="CO600" s="1">
        <v>99.2</v>
      </c>
      <c r="CP600" s="1">
        <v>6</v>
      </c>
      <c r="CQ600" s="1">
        <f>CO600/10</f>
        <v>9.92</v>
      </c>
      <c r="CR600" s="1">
        <v>0.96</v>
      </c>
      <c r="CS600" s="1">
        <f>CR600*10</f>
        <v>9.6</v>
      </c>
      <c r="CT600" s="107">
        <v>1</v>
      </c>
      <c r="CU600" s="22">
        <v>38</v>
      </c>
      <c r="CV600" s="107">
        <v>2</v>
      </c>
      <c r="CW600" s="22">
        <v>10.7</v>
      </c>
      <c r="CX600" s="26">
        <f>LOG10(CW600)</f>
        <v>1.02938377768521</v>
      </c>
      <c r="CY600" s="27">
        <f>CX600*0.66</f>
        <v>0.679393293272238</v>
      </c>
      <c r="CZ600" s="26">
        <f>0.085*CU600</f>
        <v>3.23</v>
      </c>
      <c r="DA600" s="28">
        <f>CY600-CZ600</f>
        <v>-2.55060670672776</v>
      </c>
      <c r="DB600" s="22">
        <v>2</v>
      </c>
      <c r="DC600" s="1">
        <v>1</v>
      </c>
      <c r="DD600" s="17">
        <v>1</v>
      </c>
      <c r="DE600" s="29">
        <f>DD600-DB600</f>
        <v>-1</v>
      </c>
      <c r="DF600" s="29">
        <v>0</v>
      </c>
      <c r="DG600" s="1">
        <v>27</v>
      </c>
      <c r="DH600" s="1">
        <f>DG600/10</f>
        <v>2.7</v>
      </c>
      <c r="DI600" s="1">
        <v>24</v>
      </c>
      <c r="DJ600" s="1">
        <f>DI600/10</f>
        <v>2.4</v>
      </c>
      <c r="DK600" s="17">
        <v>2</v>
      </c>
      <c r="DL600" s="1">
        <v>92</v>
      </c>
      <c r="DM600" s="1">
        <v>34</v>
      </c>
      <c r="DN600" s="1">
        <f>DM600/10</f>
        <v>3.4</v>
      </c>
      <c r="DO600" s="1">
        <v>8688</v>
      </c>
      <c r="DP600" s="1">
        <v>2</v>
      </c>
      <c r="DQ600" s="1">
        <f>DO600/1000</f>
        <v>8.688</v>
      </c>
      <c r="DR600" s="1">
        <v>62</v>
      </c>
      <c r="DS600" s="25">
        <v>4.6</v>
      </c>
      <c r="DT600" s="1" t="s">
        <v>241</v>
      </c>
      <c r="DU600" s="1">
        <v>1</v>
      </c>
      <c r="DV600" s="1">
        <v>5</v>
      </c>
      <c r="DW600" s="1">
        <v>1</v>
      </c>
      <c r="DX600" s="20">
        <v>9.26</v>
      </c>
      <c r="DY600" s="1">
        <v>85</v>
      </c>
      <c r="DZ600" s="30">
        <v>166</v>
      </c>
      <c r="EA600" s="1">
        <v>76</v>
      </c>
      <c r="EB600" s="1">
        <v>11.2</v>
      </c>
      <c r="EC600" s="1">
        <v>97.1</v>
      </c>
      <c r="ED600" s="1">
        <v>0.97</v>
      </c>
      <c r="EE600" s="1">
        <v>43</v>
      </c>
      <c r="EF600" s="1">
        <v>23.3</v>
      </c>
      <c r="EG600" s="26">
        <f>LOG10(EF600)</f>
        <v>1.36735592102602</v>
      </c>
      <c r="EH600" s="26">
        <f>0.66*EG600</f>
        <v>0.902454907877173</v>
      </c>
      <c r="EI600" s="1">
        <f>0.085*EE600</f>
        <v>3.655</v>
      </c>
      <c r="EJ600" s="28">
        <f>EH600-EI600</f>
        <v>-2.75254509212283</v>
      </c>
      <c r="EK600" s="22">
        <v>1</v>
      </c>
      <c r="EL600" s="3">
        <v>1</v>
      </c>
      <c r="EM600" s="1">
        <v>488</v>
      </c>
      <c r="EN600" s="1">
        <v>692</v>
      </c>
      <c r="EO600" s="1">
        <v>91</v>
      </c>
      <c r="EP600" s="1">
        <v>43</v>
      </c>
      <c r="EQ600" s="1">
        <v>10094</v>
      </c>
      <c r="ER600" s="25">
        <v>56</v>
      </c>
      <c r="ES600" s="23">
        <v>56.82</v>
      </c>
      <c r="ET600" s="1">
        <v>1</v>
      </c>
      <c r="EU600" s="1">
        <v>6.58</v>
      </c>
      <c r="EV600" s="1">
        <v>75.3</v>
      </c>
      <c r="EW600" s="30">
        <v>137</v>
      </c>
      <c r="EX600" s="1">
        <v>121</v>
      </c>
      <c r="EY600" s="1">
        <v>12.1</v>
      </c>
      <c r="EZ600" s="1">
        <v>80.4</v>
      </c>
      <c r="FA600" s="1">
        <v>1.05</v>
      </c>
      <c r="FB600" s="1">
        <v>35</v>
      </c>
      <c r="FC600" s="1">
        <v>14.9</v>
      </c>
      <c r="FD600" s="1">
        <v>86</v>
      </c>
      <c r="FE600" s="1">
        <v>34</v>
      </c>
      <c r="FF600" s="1">
        <v>106</v>
      </c>
      <c r="FG600" s="1">
        <v>59</v>
      </c>
      <c r="FH600" s="1">
        <v>6656</v>
      </c>
      <c r="FI600" s="1">
        <v>62</v>
      </c>
      <c r="FK600" s="20">
        <v>38.3</v>
      </c>
      <c r="FL600" s="1">
        <v>36.3</v>
      </c>
      <c r="FM600" s="17"/>
      <c r="FN600" s="31">
        <v>1</v>
      </c>
      <c r="FO600" s="157">
        <v>1</v>
      </c>
      <c r="FP600" s="1">
        <v>2</v>
      </c>
      <c r="FQ600" s="1">
        <v>1</v>
      </c>
      <c r="FR600" s="1">
        <v>0</v>
      </c>
      <c r="FS600" s="1">
        <v>0</v>
      </c>
      <c r="FT600" s="1">
        <f>FX600+GB600+GG600+GJ600+HQ600</f>
        <v>0</v>
      </c>
      <c r="FU600" s="1">
        <v>0</v>
      </c>
      <c r="FV600" s="1">
        <f>FW600+FX600+FZ600+GE600+GJ600+HQ600</f>
        <v>0</v>
      </c>
      <c r="FW600" s="1">
        <v>0</v>
      </c>
      <c r="FX600" s="1">
        <v>0</v>
      </c>
      <c r="FY600" s="17">
        <v>0</v>
      </c>
      <c r="FZ600" s="1">
        <v>0</v>
      </c>
      <c r="GB600" s="1">
        <v>0</v>
      </c>
      <c r="GC600" s="1">
        <v>0</v>
      </c>
      <c r="GD600" s="17">
        <v>0</v>
      </c>
      <c r="GE600" s="1">
        <v>0</v>
      </c>
      <c r="GG600" s="1">
        <v>0</v>
      </c>
      <c r="GH600" s="1">
        <v>0</v>
      </c>
      <c r="GI600" s="17">
        <v>0</v>
      </c>
      <c r="GJ600" s="1">
        <v>0</v>
      </c>
      <c r="GK600" s="1">
        <v>0</v>
      </c>
      <c r="GL600" s="1">
        <v>0</v>
      </c>
      <c r="GM600" s="32">
        <v>0</v>
      </c>
      <c r="GN600" s="17">
        <v>0</v>
      </c>
      <c r="GO600" s="17">
        <v>0</v>
      </c>
      <c r="GP600" s="1">
        <v>0</v>
      </c>
      <c r="GQ600" s="1">
        <v>0</v>
      </c>
      <c r="GR600" s="1">
        <v>0</v>
      </c>
      <c r="GS600" s="1">
        <v>0</v>
      </c>
      <c r="GT600" s="32">
        <v>0</v>
      </c>
      <c r="GU600" s="32">
        <v>0</v>
      </c>
      <c r="GV600" s="1">
        <v>0</v>
      </c>
      <c r="GW600" s="1">
        <v>0</v>
      </c>
      <c r="GX600" s="157">
        <v>0</v>
      </c>
      <c r="GY600" s="17">
        <v>0</v>
      </c>
      <c r="GZ600" s="17">
        <v>0</v>
      </c>
      <c r="HA600" s="25">
        <v>0</v>
      </c>
      <c r="HB600" s="1">
        <v>0</v>
      </c>
      <c r="HC600" s="15">
        <v>0</v>
      </c>
      <c r="HD600" s="170">
        <v>0</v>
      </c>
      <c r="HE600" s="17">
        <v>0</v>
      </c>
      <c r="HF600" s="17">
        <v>0</v>
      </c>
      <c r="HG600" s="17">
        <v>0</v>
      </c>
      <c r="HH600" s="17">
        <v>0</v>
      </c>
      <c r="HI600" s="17">
        <v>0</v>
      </c>
      <c r="HL600" s="1">
        <v>0</v>
      </c>
      <c r="HM600" s="1">
        <v>0</v>
      </c>
      <c r="HN600" s="1">
        <v>0</v>
      </c>
      <c r="HO600" s="1">
        <v>0</v>
      </c>
      <c r="HP600" s="1">
        <v>0</v>
      </c>
      <c r="HQ600" s="1">
        <v>0</v>
      </c>
      <c r="HR600" s="32">
        <v>0</v>
      </c>
      <c r="HS600" s="1">
        <v>0</v>
      </c>
      <c r="HT600" s="32">
        <v>0</v>
      </c>
      <c r="HU600" s="32">
        <v>0</v>
      </c>
      <c r="HW600" s="32">
        <v>0</v>
      </c>
      <c r="HX600" s="32">
        <v>0</v>
      </c>
      <c r="HY600" s="1">
        <f>GJ600+GN600+GT600+GU600+HE600+HG600+HQ600+HR600+HT600+HU600+HW600+HX600</f>
        <v>0</v>
      </c>
      <c r="HZ600" s="1">
        <v>0</v>
      </c>
      <c r="IA600" s="1">
        <f>FS600+GN600+GT600+GU600+HE600+HG600+HR600+HT600+HU600+HW600+HX600</f>
        <v>0</v>
      </c>
      <c r="IB600" s="1">
        <v>0</v>
      </c>
      <c r="IC600" s="1">
        <v>0</v>
      </c>
      <c r="ID600" s="23">
        <v>0</v>
      </c>
      <c r="IG600" s="36">
        <v>4</v>
      </c>
      <c r="IH600" s="37" t="s">
        <v>242</v>
      </c>
      <c r="II600" s="179">
        <v>0</v>
      </c>
    </row>
    <row r="601" ht="75" spans="2:246">
      <c r="B601" s="13">
        <v>3001200557</v>
      </c>
      <c r="C601" s="1" t="s">
        <v>2039</v>
      </c>
      <c r="E601" s="49">
        <v>2</v>
      </c>
      <c r="F601" s="49">
        <v>1</v>
      </c>
      <c r="G601" s="1">
        <v>2</v>
      </c>
      <c r="H601" s="1">
        <v>1</v>
      </c>
      <c r="I601" s="15">
        <v>61</v>
      </c>
      <c r="J601" s="47">
        <v>2</v>
      </c>
      <c r="K601" s="68">
        <f>I601/10</f>
        <v>6.1</v>
      </c>
      <c r="L601" s="49">
        <v>4</v>
      </c>
      <c r="M601" s="1" t="s">
        <v>2040</v>
      </c>
      <c r="N601" s="1">
        <v>0</v>
      </c>
      <c r="O601" s="1">
        <v>1</v>
      </c>
      <c r="P601" s="1">
        <v>0</v>
      </c>
      <c r="Q601" s="1">
        <v>0</v>
      </c>
      <c r="R601" s="1">
        <v>0</v>
      </c>
      <c r="S601" s="18">
        <v>493</v>
      </c>
      <c r="T601" s="83">
        <v>500</v>
      </c>
      <c r="U601" s="1">
        <v>1</v>
      </c>
      <c r="V601" s="1">
        <v>1</v>
      </c>
      <c r="W601" s="1">
        <v>1</v>
      </c>
      <c r="X601" s="1">
        <v>1</v>
      </c>
      <c r="Z601" s="194" t="s">
        <v>2041</v>
      </c>
      <c r="AA601" s="17">
        <v>50</v>
      </c>
      <c r="AB601" s="17"/>
      <c r="AC601" s="1">
        <v>34.6</v>
      </c>
      <c r="AD601" s="1">
        <v>2</v>
      </c>
      <c r="AE601" s="20" t="s">
        <v>295</v>
      </c>
      <c r="AG601" s="16" t="s">
        <v>235</v>
      </c>
      <c r="AH601" s="16">
        <v>1</v>
      </c>
      <c r="AI601" s="21">
        <v>1</v>
      </c>
      <c r="AJ601" s="16">
        <v>1.7</v>
      </c>
      <c r="AK601" s="17">
        <v>1.7</v>
      </c>
      <c r="AL601" s="22">
        <v>1</v>
      </c>
      <c r="AM601" s="1">
        <v>1</v>
      </c>
      <c r="AN601" s="1">
        <v>1</v>
      </c>
      <c r="AO601" s="1">
        <v>0</v>
      </c>
      <c r="AP601" s="1">
        <v>0</v>
      </c>
      <c r="AQ601" s="17">
        <v>1</v>
      </c>
      <c r="AR601" s="1">
        <v>1</v>
      </c>
      <c r="AS601" s="1">
        <v>1</v>
      </c>
      <c r="AT601" s="17" t="s">
        <v>246</v>
      </c>
      <c r="AU601" s="17">
        <v>1</v>
      </c>
      <c r="AV601" s="17">
        <v>1</v>
      </c>
      <c r="AW601" s="1">
        <v>0</v>
      </c>
      <c r="AX601" s="1">
        <v>1</v>
      </c>
      <c r="AY601" s="1">
        <v>1</v>
      </c>
      <c r="AZ601" s="1">
        <v>1</v>
      </c>
      <c r="BA601" s="1">
        <v>1</v>
      </c>
      <c r="BB601" s="107">
        <v>1</v>
      </c>
      <c r="BC601" s="22">
        <v>0</v>
      </c>
      <c r="BD601" s="22">
        <v>0</v>
      </c>
      <c r="BE601" s="22">
        <v>0</v>
      </c>
      <c r="BF601" s="1">
        <v>1</v>
      </c>
      <c r="BG601" s="1">
        <v>1</v>
      </c>
      <c r="BH601" s="17">
        <v>1</v>
      </c>
      <c r="BI601" s="1">
        <v>0</v>
      </c>
      <c r="BJ601" s="17">
        <v>0</v>
      </c>
      <c r="BK601" s="23">
        <v>1</v>
      </c>
      <c r="BL601" s="1">
        <v>0</v>
      </c>
      <c r="BM601" s="1">
        <v>0</v>
      </c>
      <c r="BN601" s="1">
        <v>1</v>
      </c>
      <c r="BO601" s="1">
        <v>0</v>
      </c>
      <c r="BP601" s="1">
        <v>1</v>
      </c>
      <c r="BQ601" s="1">
        <v>1</v>
      </c>
      <c r="BR601" s="1">
        <v>15.74</v>
      </c>
      <c r="BS601" s="1">
        <v>1</v>
      </c>
      <c r="BT601" s="1">
        <v>2</v>
      </c>
      <c r="BU601" s="1">
        <v>3</v>
      </c>
      <c r="BW601" s="1">
        <v>3.14</v>
      </c>
      <c r="BX601" s="17">
        <v>1</v>
      </c>
      <c r="BY601" s="1">
        <v>2</v>
      </c>
      <c r="BZ601" s="1">
        <v>46.1</v>
      </c>
      <c r="CA601" s="1">
        <v>145</v>
      </c>
      <c r="CB601" s="24">
        <v>2</v>
      </c>
      <c r="CC601" s="24">
        <v>50</v>
      </c>
      <c r="CD601" s="48">
        <f>CC601/50</f>
        <v>1</v>
      </c>
      <c r="CE601" s="48">
        <v>1</v>
      </c>
      <c r="CF601" s="25">
        <v>0</v>
      </c>
      <c r="CG601" s="17">
        <v>0</v>
      </c>
      <c r="CH601" s="17">
        <v>0</v>
      </c>
      <c r="CI601" s="17">
        <v>0</v>
      </c>
      <c r="CJ601" s="17">
        <v>0</v>
      </c>
      <c r="CK601" s="17">
        <v>50</v>
      </c>
      <c r="CL601" s="1">
        <f>CK601/50</f>
        <v>1</v>
      </c>
      <c r="CM601" s="22">
        <v>15.4</v>
      </c>
      <c r="CN601" s="1">
        <v>2</v>
      </c>
      <c r="CO601" s="1">
        <v>49.5</v>
      </c>
      <c r="CP601" s="1">
        <v>1</v>
      </c>
      <c r="CQ601" s="1">
        <f>CO601/10</f>
        <v>4.95</v>
      </c>
      <c r="CR601" s="1">
        <v>1.35</v>
      </c>
      <c r="CS601" s="1">
        <f>CR601*10</f>
        <v>13.5</v>
      </c>
      <c r="CT601" s="22">
        <v>2</v>
      </c>
      <c r="CU601" s="22">
        <v>33</v>
      </c>
      <c r="CV601" s="22">
        <v>1</v>
      </c>
      <c r="CW601" s="22">
        <v>23.4</v>
      </c>
      <c r="CX601" s="26">
        <f>LOG10(CW601)</f>
        <v>1.36921585741014</v>
      </c>
      <c r="CY601" s="27">
        <f>CX601*0.66</f>
        <v>0.903682465890694</v>
      </c>
      <c r="CZ601" s="26">
        <f>0.085*CU601</f>
        <v>2.805</v>
      </c>
      <c r="DA601" s="28">
        <f>CY601-CZ601</f>
        <v>-1.90131753410931</v>
      </c>
      <c r="DB601" s="22">
        <v>2</v>
      </c>
      <c r="DC601" s="1">
        <v>1</v>
      </c>
      <c r="DD601" s="17">
        <v>2</v>
      </c>
      <c r="DE601" s="29">
        <f>DD601-DB601</f>
        <v>0</v>
      </c>
      <c r="DF601" s="29">
        <v>0</v>
      </c>
      <c r="DG601" s="1">
        <v>26</v>
      </c>
      <c r="DH601" s="1">
        <f>DG601/10</f>
        <v>2.6</v>
      </c>
      <c r="DI601" s="1">
        <v>61</v>
      </c>
      <c r="DJ601" s="1">
        <f>DI601/10</f>
        <v>6.1</v>
      </c>
      <c r="DK601" s="1">
        <v>3</v>
      </c>
      <c r="DL601" s="1">
        <v>113</v>
      </c>
      <c r="DM601" s="1">
        <v>53</v>
      </c>
      <c r="DN601" s="1">
        <f>DM601/10</f>
        <v>5.3</v>
      </c>
      <c r="DO601" s="1">
        <v>4548</v>
      </c>
      <c r="DP601" s="1">
        <v>2</v>
      </c>
      <c r="DQ601" s="1">
        <f>DO601/1000</f>
        <v>4.548</v>
      </c>
      <c r="DR601" s="1">
        <v>55</v>
      </c>
      <c r="DS601" s="25">
        <v>4.6</v>
      </c>
      <c r="DT601" s="1" t="s">
        <v>308</v>
      </c>
      <c r="DU601" s="1">
        <v>2</v>
      </c>
      <c r="DV601" s="1">
        <v>7</v>
      </c>
      <c r="DW601" s="1">
        <v>2</v>
      </c>
      <c r="DX601" s="20">
        <v>3.38</v>
      </c>
      <c r="DY601" s="1">
        <v>63.9</v>
      </c>
      <c r="DZ601" s="30">
        <v>145</v>
      </c>
      <c r="EA601" s="1">
        <v>45</v>
      </c>
      <c r="EB601" s="1">
        <v>15.5</v>
      </c>
      <c r="EC601" s="1">
        <v>49</v>
      </c>
      <c r="ED601" s="1">
        <v>1.36</v>
      </c>
      <c r="EE601" s="1">
        <v>32</v>
      </c>
      <c r="EF601" s="1">
        <v>40.5</v>
      </c>
      <c r="EG601" s="26">
        <f>LOG10(EF601)</f>
        <v>1.60745502321467</v>
      </c>
      <c r="EH601" s="26">
        <f>0.66*EG601</f>
        <v>1.06092031532168</v>
      </c>
      <c r="EI601" s="1">
        <f>0.085*EE601</f>
        <v>2.72</v>
      </c>
      <c r="EJ601" s="28">
        <f>EH601-EI601</f>
        <v>-1.65907968467832</v>
      </c>
      <c r="EK601" s="22">
        <v>2</v>
      </c>
      <c r="EL601" s="1">
        <v>2</v>
      </c>
      <c r="EM601" s="1">
        <v>72</v>
      </c>
      <c r="EN601" s="1">
        <v>203</v>
      </c>
      <c r="EO601" s="1">
        <v>105</v>
      </c>
      <c r="EP601" s="1">
        <v>55</v>
      </c>
      <c r="EQ601" s="1">
        <v>4240</v>
      </c>
      <c r="ER601" s="25">
        <v>62</v>
      </c>
      <c r="ES601" s="23">
        <v>15.8</v>
      </c>
      <c r="ET601" s="1">
        <v>1</v>
      </c>
      <c r="EU601" s="1">
        <v>4.11</v>
      </c>
      <c r="EV601" s="1">
        <v>59.6</v>
      </c>
      <c r="EW601" s="30">
        <v>136</v>
      </c>
      <c r="EX601" s="1">
        <v>55</v>
      </c>
      <c r="EY601" s="1">
        <v>15.5</v>
      </c>
      <c r="EZ601" s="1">
        <v>49</v>
      </c>
      <c r="FA601" s="1">
        <v>1.36</v>
      </c>
      <c r="FB601" s="1">
        <v>31</v>
      </c>
      <c r="FC601" s="1">
        <v>44.2</v>
      </c>
      <c r="FD601" s="1">
        <v>61</v>
      </c>
      <c r="FE601" s="1">
        <v>86</v>
      </c>
      <c r="FF601" s="1">
        <v>105</v>
      </c>
      <c r="FG601" s="1">
        <v>61</v>
      </c>
      <c r="FH601" s="1">
        <v>3621</v>
      </c>
      <c r="FI601" s="1">
        <v>60</v>
      </c>
      <c r="FK601" s="20">
        <v>38.2</v>
      </c>
      <c r="FL601" s="1">
        <v>36.4</v>
      </c>
      <c r="FM601" s="17"/>
      <c r="FN601" s="31">
        <v>1</v>
      </c>
      <c r="FO601" s="157">
        <v>1</v>
      </c>
      <c r="FP601" s="1">
        <v>0</v>
      </c>
      <c r="FQ601" s="1">
        <v>0</v>
      </c>
      <c r="FR601" s="1">
        <v>0</v>
      </c>
      <c r="FS601" s="1">
        <v>0</v>
      </c>
      <c r="FT601" s="1">
        <f>FX601+GB601+GG601+GJ601+HQ601</f>
        <v>0</v>
      </c>
      <c r="FU601" s="1">
        <v>0</v>
      </c>
      <c r="FV601" s="1">
        <f>FW601+FX601+FZ601+GE601+GJ601+HQ601</f>
        <v>0</v>
      </c>
      <c r="FW601" s="1">
        <v>0</v>
      </c>
      <c r="FX601" s="1">
        <v>0</v>
      </c>
      <c r="FY601" s="17">
        <v>0</v>
      </c>
      <c r="FZ601" s="1">
        <v>0</v>
      </c>
      <c r="GB601" s="1">
        <v>0</v>
      </c>
      <c r="GC601" s="1">
        <v>0</v>
      </c>
      <c r="GD601" s="17">
        <v>0</v>
      </c>
      <c r="GE601" s="1">
        <v>0</v>
      </c>
      <c r="GG601" s="1">
        <v>0</v>
      </c>
      <c r="GH601" s="1">
        <v>0</v>
      </c>
      <c r="GI601" s="17">
        <v>0</v>
      </c>
      <c r="GJ601" s="1">
        <v>0</v>
      </c>
      <c r="GK601" s="1">
        <v>0</v>
      </c>
      <c r="GL601" s="1">
        <v>0</v>
      </c>
      <c r="GM601" s="32">
        <v>0</v>
      </c>
      <c r="GN601" s="17">
        <v>0</v>
      </c>
      <c r="GO601" s="17">
        <v>0</v>
      </c>
      <c r="GP601" s="1">
        <v>0</v>
      </c>
      <c r="GQ601" s="1">
        <v>0</v>
      </c>
      <c r="GR601" s="1">
        <v>0</v>
      </c>
      <c r="GS601" s="1">
        <v>0</v>
      </c>
      <c r="GT601" s="32">
        <v>0</v>
      </c>
      <c r="GU601" s="32">
        <v>0</v>
      </c>
      <c r="GV601" s="1">
        <v>0</v>
      </c>
      <c r="GW601" s="1">
        <v>0</v>
      </c>
      <c r="GX601" s="157">
        <v>0</v>
      </c>
      <c r="GY601" s="17">
        <v>0</v>
      </c>
      <c r="GZ601" s="17">
        <v>0</v>
      </c>
      <c r="HA601" s="25">
        <v>0</v>
      </c>
      <c r="HB601" s="1">
        <v>0</v>
      </c>
      <c r="HC601" s="15">
        <v>0</v>
      </c>
      <c r="HD601" s="170">
        <v>0</v>
      </c>
      <c r="HE601" s="17">
        <v>0</v>
      </c>
      <c r="HF601" s="17">
        <v>0</v>
      </c>
      <c r="HG601" s="17">
        <v>0</v>
      </c>
      <c r="HH601" s="17">
        <v>0</v>
      </c>
      <c r="HI601" s="17">
        <v>0</v>
      </c>
      <c r="HL601" s="1">
        <v>0</v>
      </c>
      <c r="HM601" s="1">
        <v>0</v>
      </c>
      <c r="HN601" s="1">
        <v>0</v>
      </c>
      <c r="HO601" s="1">
        <v>0</v>
      </c>
      <c r="HP601" s="1">
        <v>0</v>
      </c>
      <c r="HQ601" s="1">
        <v>0</v>
      </c>
      <c r="HR601" s="32">
        <v>0</v>
      </c>
      <c r="HS601" s="1">
        <v>0</v>
      </c>
      <c r="HT601" s="32">
        <v>0</v>
      </c>
      <c r="HU601" s="32">
        <v>0</v>
      </c>
      <c r="HW601" s="32">
        <v>0</v>
      </c>
      <c r="HX601" s="32">
        <v>0</v>
      </c>
      <c r="HY601" s="1">
        <f>GJ601+GN601+GT601+GU601+HE601+HG601+HQ601+HR601+HT601+HU601+HW601+HX601</f>
        <v>0</v>
      </c>
      <c r="HZ601" s="1">
        <v>0</v>
      </c>
      <c r="IA601" s="1">
        <f>FS601+GN601+GT601+GU601+HE601+HG601+HR601+HT601+HU601+HW601+HX601</f>
        <v>0</v>
      </c>
      <c r="IB601" s="1">
        <v>0</v>
      </c>
      <c r="IC601" s="1">
        <v>0</v>
      </c>
      <c r="ID601" s="23">
        <v>0</v>
      </c>
      <c r="IG601" s="36">
        <v>1</v>
      </c>
      <c r="IH601" s="37" t="s">
        <v>242</v>
      </c>
      <c r="II601" s="179">
        <v>0</v>
      </c>
      <c r="IJ601" s="1" t="s">
        <v>2042</v>
      </c>
      <c r="IL601" s="38" t="s">
        <v>242</v>
      </c>
    </row>
    <row r="602" s="3" customFormat="1" ht="30" spans="1:274">
      <c r="A602" s="52"/>
      <c r="B602" s="52"/>
      <c r="E602" s="54">
        <v>2</v>
      </c>
      <c r="F602" s="49">
        <v>1</v>
      </c>
      <c r="G602" s="66">
        <v>2</v>
      </c>
      <c r="H602" s="3">
        <v>1</v>
      </c>
      <c r="I602" s="3">
        <v>63</v>
      </c>
      <c r="J602" s="47">
        <v>2</v>
      </c>
      <c r="K602" s="68">
        <f>I602/10</f>
        <v>6.3</v>
      </c>
      <c r="L602" s="49">
        <v>4</v>
      </c>
      <c r="N602" s="3">
        <v>0</v>
      </c>
      <c r="O602" s="3">
        <v>1</v>
      </c>
      <c r="P602" s="3">
        <v>0</v>
      </c>
      <c r="Q602" s="3">
        <v>0</v>
      </c>
      <c r="R602" s="1">
        <v>0</v>
      </c>
      <c r="S602" s="18">
        <v>617</v>
      </c>
      <c r="T602" s="83">
        <v>501</v>
      </c>
      <c r="U602" s="3">
        <v>2</v>
      </c>
      <c r="V602" s="3">
        <v>2</v>
      </c>
      <c r="W602" s="1">
        <v>2</v>
      </c>
      <c r="X602" s="1">
        <v>1</v>
      </c>
      <c r="Z602" s="92">
        <v>43809</v>
      </c>
      <c r="AA602" s="66">
        <v>41</v>
      </c>
      <c r="AB602" s="66">
        <v>1</v>
      </c>
      <c r="AC602" s="3">
        <v>33.21</v>
      </c>
      <c r="AD602" s="1">
        <v>2</v>
      </c>
      <c r="AE602" s="95" t="s">
        <v>2043</v>
      </c>
      <c r="AF602" s="94"/>
      <c r="AG602" s="94" t="s">
        <v>235</v>
      </c>
      <c r="AH602" s="94">
        <v>1</v>
      </c>
      <c r="AI602" s="21">
        <v>1</v>
      </c>
      <c r="AJ602" s="94">
        <v>1.6</v>
      </c>
      <c r="AK602" s="66">
        <v>1.6</v>
      </c>
      <c r="AL602" s="22">
        <v>1</v>
      </c>
      <c r="AM602" s="3">
        <v>3</v>
      </c>
      <c r="AN602" s="3">
        <v>3</v>
      </c>
      <c r="AO602" s="3">
        <v>0</v>
      </c>
      <c r="AP602" s="3">
        <v>0</v>
      </c>
      <c r="AQ602" s="66">
        <v>2</v>
      </c>
      <c r="AR602" s="1">
        <v>1</v>
      </c>
      <c r="AS602" s="66">
        <v>1</v>
      </c>
      <c r="AT602" s="66" t="s">
        <v>285</v>
      </c>
      <c r="AU602" s="3">
        <v>3</v>
      </c>
      <c r="AV602" s="3">
        <v>2</v>
      </c>
      <c r="AW602" s="3">
        <v>0</v>
      </c>
      <c r="AX602" s="3">
        <v>1</v>
      </c>
      <c r="AY602" s="3">
        <v>1</v>
      </c>
      <c r="AZ602" s="3">
        <v>1</v>
      </c>
      <c r="BA602" s="1">
        <v>1</v>
      </c>
      <c r="BB602" s="66">
        <v>1</v>
      </c>
      <c r="BC602" s="22">
        <v>0</v>
      </c>
      <c r="BD602" s="3">
        <v>1</v>
      </c>
      <c r="BE602" s="3">
        <v>0</v>
      </c>
      <c r="BF602" s="3">
        <v>1</v>
      </c>
      <c r="BG602" s="3">
        <v>1</v>
      </c>
      <c r="BH602" s="17">
        <v>1</v>
      </c>
      <c r="BI602" s="3">
        <v>1</v>
      </c>
      <c r="BJ602" s="66">
        <v>1</v>
      </c>
      <c r="BK602" s="118">
        <v>2</v>
      </c>
      <c r="BL602" s="3">
        <v>0</v>
      </c>
      <c r="BM602" s="3">
        <v>0</v>
      </c>
      <c r="BN602" s="3">
        <v>1</v>
      </c>
      <c r="BO602" s="3">
        <v>0</v>
      </c>
      <c r="BP602" s="1">
        <v>1</v>
      </c>
      <c r="BQ602" s="66">
        <v>1</v>
      </c>
      <c r="BR602" s="3">
        <v>8.75</v>
      </c>
      <c r="BS602" s="1">
        <v>1</v>
      </c>
      <c r="BT602" s="1">
        <v>2</v>
      </c>
      <c r="BU602" s="1">
        <v>2</v>
      </c>
      <c r="BW602" s="3">
        <v>2.08</v>
      </c>
      <c r="BX602" s="17">
        <v>1</v>
      </c>
      <c r="BY602" s="1">
        <v>1</v>
      </c>
      <c r="BZ602" s="3">
        <v>57.7</v>
      </c>
      <c r="CA602" s="3">
        <v>132</v>
      </c>
      <c r="CB602" s="24">
        <v>2</v>
      </c>
      <c r="CC602" s="3">
        <v>41</v>
      </c>
      <c r="CD602" s="48">
        <f>CC602/50</f>
        <v>0.82</v>
      </c>
      <c r="CE602" s="48">
        <v>1</v>
      </c>
      <c r="CF602" s="129" t="s">
        <v>623</v>
      </c>
      <c r="CG602" s="3">
        <v>0</v>
      </c>
      <c r="CH602" s="3">
        <v>0</v>
      </c>
      <c r="CI602" s="3" t="s">
        <v>623</v>
      </c>
      <c r="CJ602" s="3" t="s">
        <v>2044</v>
      </c>
      <c r="CK602" s="3">
        <v>41</v>
      </c>
      <c r="CL602" s="1">
        <f>CK602/50</f>
        <v>0.82</v>
      </c>
      <c r="CM602" s="3">
        <v>16.3</v>
      </c>
      <c r="CN602" s="1">
        <v>2</v>
      </c>
      <c r="CO602" s="3">
        <v>49.9</v>
      </c>
      <c r="CP602" s="1">
        <v>1</v>
      </c>
      <c r="CQ602" s="1">
        <f>CO602/10</f>
        <v>4.99</v>
      </c>
      <c r="CR602" s="3">
        <v>1.43</v>
      </c>
      <c r="CS602" s="1">
        <f>CR602*10</f>
        <v>14.3</v>
      </c>
      <c r="CT602" s="22">
        <v>2</v>
      </c>
      <c r="CU602" s="3">
        <v>32</v>
      </c>
      <c r="CV602" s="22">
        <v>1</v>
      </c>
      <c r="CW602" s="3">
        <v>39.5</v>
      </c>
      <c r="CX602" s="26">
        <f>LOG10(CW602)</f>
        <v>1.59659709562646</v>
      </c>
      <c r="CY602" s="27">
        <f>CX602*0.66</f>
        <v>1.05375408311346</v>
      </c>
      <c r="CZ602" s="26">
        <f>0.085*CU602</f>
        <v>2.72</v>
      </c>
      <c r="DA602" s="28">
        <f>CY602-CZ602</f>
        <v>-1.66624591688654</v>
      </c>
      <c r="DB602" s="22">
        <v>2</v>
      </c>
      <c r="DC602" s="1">
        <v>1</v>
      </c>
      <c r="DD602" s="66">
        <v>2</v>
      </c>
      <c r="DE602" s="29">
        <f>DD602-DB602</f>
        <v>0</v>
      </c>
      <c r="DF602" s="29">
        <v>0</v>
      </c>
      <c r="DG602" s="3">
        <v>12</v>
      </c>
      <c r="DH602" s="1">
        <f>DG602/10</f>
        <v>1.2</v>
      </c>
      <c r="DI602" s="3">
        <v>29</v>
      </c>
      <c r="DJ602" s="1">
        <f>DI602/10</f>
        <v>2.9</v>
      </c>
      <c r="DK602" s="17">
        <v>2</v>
      </c>
      <c r="DL602" s="3">
        <v>112</v>
      </c>
      <c r="DM602" s="3">
        <v>48</v>
      </c>
      <c r="DN602" s="1">
        <f>DM602/10</f>
        <v>4.8</v>
      </c>
      <c r="DO602" s="3">
        <v>4377</v>
      </c>
      <c r="DP602" s="1">
        <v>2</v>
      </c>
      <c r="DQ602" s="1">
        <f>DO602/1000</f>
        <v>4.377</v>
      </c>
      <c r="DR602" s="3">
        <v>64</v>
      </c>
      <c r="DS602" s="129">
        <v>4.4</v>
      </c>
      <c r="DT602" s="3" t="s">
        <v>625</v>
      </c>
      <c r="DU602" s="3">
        <v>2</v>
      </c>
      <c r="DV602" s="3">
        <v>9</v>
      </c>
      <c r="DW602" s="1">
        <v>2</v>
      </c>
      <c r="DX602" s="95">
        <v>5.53</v>
      </c>
      <c r="DY602" s="3">
        <v>78.6</v>
      </c>
      <c r="DZ602" s="3">
        <v>133</v>
      </c>
      <c r="EA602" s="3">
        <v>44</v>
      </c>
      <c r="EB602" s="3">
        <v>17.3</v>
      </c>
      <c r="EC602" s="3">
        <v>46.1</v>
      </c>
      <c r="ED602" s="3">
        <v>1.52</v>
      </c>
      <c r="EE602" s="3">
        <v>33</v>
      </c>
      <c r="EF602" s="3">
        <v>51.1</v>
      </c>
      <c r="EG602" s="26">
        <f>LOG10(EF602)</f>
        <v>1.70842090013471</v>
      </c>
      <c r="EH602" s="26">
        <f>0.66*EG602</f>
        <v>1.12755779408891</v>
      </c>
      <c r="EI602" s="1">
        <f>0.085*EE602</f>
        <v>2.805</v>
      </c>
      <c r="EJ602" s="28">
        <f>EH602-EI602</f>
        <v>-1.67744220591109</v>
      </c>
      <c r="EK602" s="22">
        <v>2</v>
      </c>
      <c r="EL602" s="1">
        <v>2</v>
      </c>
      <c r="EM602" s="3">
        <v>62</v>
      </c>
      <c r="EN602" s="3">
        <v>255</v>
      </c>
      <c r="EO602" s="3">
        <v>121</v>
      </c>
      <c r="EP602" s="3">
        <v>50</v>
      </c>
      <c r="EQ602" s="3">
        <v>5136</v>
      </c>
      <c r="ER602" s="129">
        <v>69</v>
      </c>
      <c r="ES602" s="118"/>
      <c r="ET602" s="3">
        <v>1</v>
      </c>
      <c r="EU602" s="3">
        <v>3.15</v>
      </c>
      <c r="EV602" s="3">
        <v>58.7</v>
      </c>
      <c r="EW602" s="3">
        <v>133</v>
      </c>
      <c r="EX602" s="3">
        <v>49</v>
      </c>
      <c r="EY602" s="3">
        <v>16.5</v>
      </c>
      <c r="EZ602" s="3">
        <v>49.1</v>
      </c>
      <c r="FA602" s="3">
        <v>1.45</v>
      </c>
      <c r="FB602" s="3">
        <v>32</v>
      </c>
      <c r="FC602" s="3">
        <v>51.2</v>
      </c>
      <c r="FD602" s="3">
        <v>45</v>
      </c>
      <c r="FE602" s="3">
        <v>63</v>
      </c>
      <c r="FF602" s="3">
        <v>111</v>
      </c>
      <c r="FG602" s="3">
        <v>64</v>
      </c>
      <c r="FH602" s="3">
        <v>4332</v>
      </c>
      <c r="FI602" s="3">
        <v>68</v>
      </c>
      <c r="FK602" s="95">
        <v>37.9</v>
      </c>
      <c r="FL602" s="3">
        <v>37.2</v>
      </c>
      <c r="FM602" s="1"/>
      <c r="FN602" s="31">
        <v>1</v>
      </c>
      <c r="FO602" s="32">
        <v>0</v>
      </c>
      <c r="FP602" s="3">
        <v>0</v>
      </c>
      <c r="FQ602" s="1">
        <v>0</v>
      </c>
      <c r="FR602" s="3">
        <v>0</v>
      </c>
      <c r="FS602" s="1">
        <v>0</v>
      </c>
      <c r="FT602" s="1">
        <f>FX602+GB602+GG602+GJ602+HQ602</f>
        <v>0</v>
      </c>
      <c r="FU602" s="66">
        <v>0</v>
      </c>
      <c r="FV602" s="1">
        <f>FW602+FX602+FZ602+GE602+GJ602+HQ602</f>
        <v>0</v>
      </c>
      <c r="FW602" s="1">
        <v>0</v>
      </c>
      <c r="FX602" s="1">
        <v>0</v>
      </c>
      <c r="FY602" s="17">
        <v>0</v>
      </c>
      <c r="FZ602" s="1">
        <v>0</v>
      </c>
      <c r="GA602" s="17"/>
      <c r="GB602" s="1">
        <v>0</v>
      </c>
      <c r="GC602" s="17">
        <v>0</v>
      </c>
      <c r="GD602" s="17">
        <v>0</v>
      </c>
      <c r="GE602" s="1">
        <v>0</v>
      </c>
      <c r="GF602" s="17"/>
      <c r="GG602" s="1">
        <v>0</v>
      </c>
      <c r="GH602" s="17">
        <v>0</v>
      </c>
      <c r="GI602" s="17">
        <v>0</v>
      </c>
      <c r="GJ602" s="1">
        <v>0</v>
      </c>
      <c r="GK602" s="3">
        <v>0</v>
      </c>
      <c r="GL602" s="3">
        <v>0</v>
      </c>
      <c r="GM602" s="32">
        <v>0</v>
      </c>
      <c r="GN602" s="17">
        <v>0</v>
      </c>
      <c r="GO602" s="66">
        <v>0</v>
      </c>
      <c r="GP602" s="1">
        <v>0</v>
      </c>
      <c r="GQ602" s="1">
        <v>0</v>
      </c>
      <c r="GR602" s="66">
        <v>0</v>
      </c>
      <c r="GS602" s="1">
        <v>0</v>
      </c>
      <c r="GT602" s="32">
        <v>0</v>
      </c>
      <c r="GU602" s="32">
        <v>0</v>
      </c>
      <c r="GV602" s="3">
        <v>0</v>
      </c>
      <c r="GW602" s="3">
        <v>0</v>
      </c>
      <c r="GX602" s="157">
        <v>0</v>
      </c>
      <c r="GY602" s="66">
        <v>0</v>
      </c>
      <c r="GZ602" s="17">
        <v>0</v>
      </c>
      <c r="HA602" s="129">
        <v>0</v>
      </c>
      <c r="HB602" s="3">
        <v>0</v>
      </c>
      <c r="HC602" s="3">
        <v>0</v>
      </c>
      <c r="HD602" s="170">
        <v>0</v>
      </c>
      <c r="HE602" s="17">
        <v>0</v>
      </c>
      <c r="HF602" s="17">
        <v>0</v>
      </c>
      <c r="HG602" s="17">
        <v>0</v>
      </c>
      <c r="HH602" s="17">
        <v>0</v>
      </c>
      <c r="HI602" s="17">
        <v>0</v>
      </c>
      <c r="HL602" s="3">
        <v>0</v>
      </c>
      <c r="HM602" s="3">
        <v>0</v>
      </c>
      <c r="HN602" s="3" t="s">
        <v>623</v>
      </c>
      <c r="HO602" s="3" t="s">
        <v>2044</v>
      </c>
      <c r="HP602" s="3">
        <v>0</v>
      </c>
      <c r="HQ602" s="3">
        <v>0</v>
      </c>
      <c r="HR602" s="32">
        <v>0</v>
      </c>
      <c r="HS602" s="1">
        <v>0</v>
      </c>
      <c r="HT602" s="32">
        <v>0</v>
      </c>
      <c r="HU602" s="32">
        <v>0</v>
      </c>
      <c r="HV602" s="1"/>
      <c r="HW602" s="32">
        <v>0</v>
      </c>
      <c r="HX602" s="32">
        <v>0</v>
      </c>
      <c r="HY602" s="1">
        <f>GJ602+GN602+GT602+GU602+HE602+HG602+HQ602+HR602+HT602+HU602+HW602+HX602</f>
        <v>0</v>
      </c>
      <c r="HZ602" s="1">
        <v>0</v>
      </c>
      <c r="IA602" s="1">
        <f>FS602+GN602+GT602+GU602+HE602+HG602+HR602+HT602+HU602+HW602+HX602</f>
        <v>0</v>
      </c>
      <c r="IB602" s="1">
        <v>0</v>
      </c>
      <c r="IC602" s="3">
        <v>0</v>
      </c>
      <c r="ID602" s="118">
        <v>0</v>
      </c>
      <c r="IE602" s="118"/>
      <c r="IF602" s="118"/>
      <c r="IG602" s="115">
        <v>3</v>
      </c>
      <c r="IH602" s="118" t="s">
        <v>242</v>
      </c>
      <c r="II602" s="179">
        <v>0</v>
      </c>
      <c r="JE602" s="118"/>
      <c r="JN602" s="118"/>
    </row>
    <row r="603" hidden="1" spans="2:243">
      <c r="B603" s="13">
        <v>100146730</v>
      </c>
      <c r="C603" s="1" t="s">
        <v>2045</v>
      </c>
      <c r="J603" s="1"/>
      <c r="K603" s="1"/>
      <c r="L603" s="1"/>
      <c r="R603" s="19"/>
      <c r="Z603" s="194" t="s">
        <v>2041</v>
      </c>
      <c r="AA603" s="17">
        <v>85</v>
      </c>
      <c r="AB603" s="17"/>
      <c r="AI603" s="16"/>
      <c r="AK603" s="1">
        <v>1.3</v>
      </c>
      <c r="AL603" s="1"/>
      <c r="BA603" s="22"/>
      <c r="CL603" s="22"/>
      <c r="CS603" s="22"/>
      <c r="CX603" s="1"/>
      <c r="CY603" s="1"/>
      <c r="CZ603" s="1"/>
      <c r="DA603" s="1"/>
      <c r="DB603" s="1"/>
      <c r="DD603" s="1"/>
      <c r="DE603" s="1"/>
      <c r="DF603" s="1"/>
      <c r="EG603" s="1"/>
      <c r="EH603" s="1"/>
      <c r="EJ603" s="1"/>
      <c r="EK603" s="1"/>
      <c r="FN603" s="1"/>
      <c r="FO603" s="1"/>
      <c r="GL603" s="1"/>
      <c r="GM603" s="1"/>
      <c r="GQ603" s="1"/>
      <c r="GT603" s="1"/>
      <c r="GU603" s="1"/>
      <c r="GX603" s="1"/>
      <c r="HD603" s="1">
        <v>0</v>
      </c>
      <c r="HR603" s="1"/>
      <c r="HT603" s="1"/>
      <c r="HU603" s="1"/>
      <c r="HW603" s="1"/>
      <c r="HX603" s="1"/>
      <c r="IG603" s="23"/>
      <c r="II603" s="1"/>
    </row>
    <row r="604" hidden="1" spans="2:243">
      <c r="B604" s="14">
        <v>100174682</v>
      </c>
      <c r="C604" s="1" t="s">
        <v>2046</v>
      </c>
      <c r="J604" s="1"/>
      <c r="K604" s="1"/>
      <c r="L604" s="1"/>
      <c r="R604" s="19"/>
      <c r="Z604" s="194" t="s">
        <v>2047</v>
      </c>
      <c r="AA604" s="17">
        <v>178</v>
      </c>
      <c r="AB604" s="17"/>
      <c r="AI604" s="16"/>
      <c r="AK604" s="1">
        <v>3.3</v>
      </c>
      <c r="AL604" s="1"/>
      <c r="BA604" s="22"/>
      <c r="CL604" s="22"/>
      <c r="CS604" s="22"/>
      <c r="CX604" s="1"/>
      <c r="CY604" s="1"/>
      <c r="CZ604" s="1"/>
      <c r="DA604" s="1"/>
      <c r="DB604" s="1"/>
      <c r="DD604" s="1"/>
      <c r="DE604" s="1"/>
      <c r="DF604" s="1"/>
      <c r="EG604" s="1"/>
      <c r="EH604" s="1"/>
      <c r="EJ604" s="1"/>
      <c r="EK604" s="1"/>
      <c r="FN604" s="1"/>
      <c r="FO604" s="1"/>
      <c r="GL604" s="1"/>
      <c r="GM604" s="1"/>
      <c r="GQ604" s="1"/>
      <c r="GT604" s="1"/>
      <c r="GU604" s="1"/>
      <c r="GX604" s="1"/>
      <c r="HD604" s="1">
        <v>1</v>
      </c>
      <c r="HR604" s="1"/>
      <c r="HT604" s="1"/>
      <c r="HU604" s="1"/>
      <c r="HW604" s="1"/>
      <c r="HX604" s="1"/>
      <c r="IG604" s="23"/>
      <c r="II604" s="1"/>
    </row>
    <row r="605" hidden="1" spans="2:243">
      <c r="B605" s="14">
        <v>3001269667</v>
      </c>
      <c r="C605" s="1" t="s">
        <v>2048</v>
      </c>
      <c r="J605" s="1"/>
      <c r="K605" s="1"/>
      <c r="L605" s="1"/>
      <c r="R605" s="19"/>
      <c r="Z605" s="194" t="s">
        <v>2047</v>
      </c>
      <c r="AA605" s="17">
        <v>129</v>
      </c>
      <c r="AB605" s="17"/>
      <c r="AI605" s="16"/>
      <c r="AK605" s="1">
        <v>4.4</v>
      </c>
      <c r="AL605" s="1"/>
      <c r="BA605" s="22"/>
      <c r="CL605" s="22"/>
      <c r="CS605" s="22"/>
      <c r="CX605" s="1"/>
      <c r="CY605" s="1"/>
      <c r="CZ605" s="1"/>
      <c r="DA605" s="1"/>
      <c r="DB605" s="1"/>
      <c r="DD605" s="1"/>
      <c r="DE605" s="1"/>
      <c r="DF605" s="1"/>
      <c r="EG605" s="1"/>
      <c r="EH605" s="1"/>
      <c r="EJ605" s="1"/>
      <c r="EK605" s="1"/>
      <c r="FN605" s="1"/>
      <c r="FO605" s="1"/>
      <c r="GL605" s="1"/>
      <c r="GM605" s="1"/>
      <c r="GQ605" s="1"/>
      <c r="GT605" s="1"/>
      <c r="GU605" s="1"/>
      <c r="GX605" s="1"/>
      <c r="HD605" s="1">
        <v>0</v>
      </c>
      <c r="HR605" s="1"/>
      <c r="HT605" s="1"/>
      <c r="HU605" s="1"/>
      <c r="HW605" s="1"/>
      <c r="HX605" s="1"/>
      <c r="IG605" s="23"/>
      <c r="II605" s="1"/>
    </row>
    <row r="606" hidden="1" spans="2:243">
      <c r="B606" s="14">
        <v>3001215680</v>
      </c>
      <c r="C606" s="1" t="s">
        <v>2049</v>
      </c>
      <c r="J606" s="1"/>
      <c r="K606" s="1"/>
      <c r="L606" s="1"/>
      <c r="R606" s="19"/>
      <c r="Z606" s="194" t="s">
        <v>2047</v>
      </c>
      <c r="AA606" s="17">
        <v>174</v>
      </c>
      <c r="AB606" s="17"/>
      <c r="AI606" s="16"/>
      <c r="AK606" s="1">
        <v>2.5</v>
      </c>
      <c r="AL606" s="1"/>
      <c r="BA606" s="22"/>
      <c r="CL606" s="22"/>
      <c r="CS606" s="22"/>
      <c r="CX606" s="1"/>
      <c r="CY606" s="1"/>
      <c r="CZ606" s="1"/>
      <c r="DA606" s="1"/>
      <c r="DB606" s="1"/>
      <c r="DD606" s="1"/>
      <c r="DE606" s="1"/>
      <c r="DF606" s="1"/>
      <c r="EG606" s="1"/>
      <c r="EH606" s="1"/>
      <c r="EJ606" s="1"/>
      <c r="EK606" s="1"/>
      <c r="FN606" s="1"/>
      <c r="FO606" s="1"/>
      <c r="GL606" s="1"/>
      <c r="GM606" s="1"/>
      <c r="GQ606" s="1"/>
      <c r="GT606" s="1"/>
      <c r="GU606" s="1"/>
      <c r="GX606" s="1"/>
      <c r="HD606" s="1">
        <v>0</v>
      </c>
      <c r="HR606" s="1"/>
      <c r="HT606" s="1"/>
      <c r="HU606" s="1"/>
      <c r="HW606" s="1"/>
      <c r="HX606" s="1"/>
      <c r="IG606" s="23"/>
      <c r="II606" s="1"/>
    </row>
    <row r="607" spans="2:246">
      <c r="B607" s="14">
        <v>3000246569</v>
      </c>
      <c r="C607" s="1" t="s">
        <v>2050</v>
      </c>
      <c r="E607" s="49">
        <v>3</v>
      </c>
      <c r="F607" s="49">
        <v>2</v>
      </c>
      <c r="G607" s="17">
        <v>3</v>
      </c>
      <c r="H607" s="1">
        <v>1</v>
      </c>
      <c r="I607" s="15">
        <v>57</v>
      </c>
      <c r="J607" s="47">
        <v>1</v>
      </c>
      <c r="K607" s="68">
        <f>I607/10</f>
        <v>5.7</v>
      </c>
      <c r="L607" s="49">
        <v>3</v>
      </c>
      <c r="N607" s="1">
        <v>1</v>
      </c>
      <c r="O607" s="1">
        <v>0</v>
      </c>
      <c r="P607" s="1">
        <v>1</v>
      </c>
      <c r="Q607" s="1">
        <v>0</v>
      </c>
      <c r="R607" s="1">
        <v>0</v>
      </c>
      <c r="S607" s="18">
        <v>494</v>
      </c>
      <c r="T607" s="83">
        <v>502</v>
      </c>
      <c r="U607" s="1">
        <v>1</v>
      </c>
      <c r="V607" s="1">
        <v>1</v>
      </c>
      <c r="W607" s="1">
        <v>1</v>
      </c>
      <c r="X607" s="1">
        <v>1</v>
      </c>
      <c r="Z607" s="194" t="s">
        <v>2047</v>
      </c>
      <c r="AA607" s="17">
        <v>98</v>
      </c>
      <c r="AB607" s="17" t="s">
        <v>2051</v>
      </c>
      <c r="AC607" s="1">
        <v>23.43</v>
      </c>
      <c r="AD607" s="1">
        <v>2</v>
      </c>
      <c r="AE607" s="20" t="s">
        <v>2052</v>
      </c>
      <c r="AG607" s="16" t="s">
        <v>255</v>
      </c>
      <c r="AH607" s="16">
        <v>3</v>
      </c>
      <c r="AI607" s="21">
        <v>3</v>
      </c>
      <c r="AJ607" s="16">
        <v>2.5</v>
      </c>
      <c r="AK607" s="17">
        <v>2.5</v>
      </c>
      <c r="AL607" s="107">
        <v>2</v>
      </c>
      <c r="AM607" s="1">
        <v>3</v>
      </c>
      <c r="AN607" s="1">
        <v>3</v>
      </c>
      <c r="AO607" s="1">
        <v>0</v>
      </c>
      <c r="AP607" s="1">
        <v>0</v>
      </c>
      <c r="AQ607" s="17">
        <v>2</v>
      </c>
      <c r="AR607" s="1">
        <v>1</v>
      </c>
      <c r="AS607" s="1">
        <v>1</v>
      </c>
      <c r="AT607" s="17" t="s">
        <v>246</v>
      </c>
      <c r="AU607" s="17">
        <v>1</v>
      </c>
      <c r="AV607" s="17">
        <v>1</v>
      </c>
      <c r="AW607" s="1">
        <v>0</v>
      </c>
      <c r="AX607" s="1">
        <v>1</v>
      </c>
      <c r="AY607" s="1">
        <v>1</v>
      </c>
      <c r="AZ607" s="1">
        <v>1</v>
      </c>
      <c r="BA607" s="1">
        <v>1</v>
      </c>
      <c r="BB607" s="107">
        <v>1</v>
      </c>
      <c r="BC607" s="22">
        <v>0</v>
      </c>
      <c r="BD607" s="22">
        <v>0</v>
      </c>
      <c r="BE607" s="22">
        <v>0</v>
      </c>
      <c r="BF607" s="1">
        <v>1</v>
      </c>
      <c r="BG607" s="1">
        <v>1</v>
      </c>
      <c r="BH607" s="17">
        <v>1</v>
      </c>
      <c r="BI607" s="1">
        <v>0</v>
      </c>
      <c r="BJ607" s="17">
        <v>0</v>
      </c>
      <c r="BK607" s="23">
        <v>2</v>
      </c>
      <c r="BL607" s="1">
        <v>0</v>
      </c>
      <c r="BM607" s="1">
        <v>0</v>
      </c>
      <c r="BN607" s="1">
        <v>1</v>
      </c>
      <c r="BO607" s="1" t="s">
        <v>2053</v>
      </c>
      <c r="BP607" s="1">
        <v>1</v>
      </c>
      <c r="BQ607" s="1">
        <v>1</v>
      </c>
      <c r="BR607" s="1">
        <v>1.01</v>
      </c>
      <c r="BS607" s="1">
        <v>1</v>
      </c>
      <c r="BT607" s="1">
        <v>1</v>
      </c>
      <c r="BU607" s="1">
        <v>1</v>
      </c>
      <c r="BV607" s="1">
        <v>0.051</v>
      </c>
      <c r="BW607" s="1">
        <v>4.5</v>
      </c>
      <c r="BX607" s="1">
        <v>2</v>
      </c>
      <c r="BY607" s="1">
        <v>2</v>
      </c>
      <c r="BZ607" s="1">
        <v>67.8</v>
      </c>
      <c r="CA607" s="1">
        <v>171</v>
      </c>
      <c r="CB607" s="24">
        <v>2</v>
      </c>
      <c r="CC607" s="24">
        <v>98</v>
      </c>
      <c r="CD607" s="48">
        <f>CC607/50</f>
        <v>1.96</v>
      </c>
      <c r="CE607" s="48">
        <v>2</v>
      </c>
      <c r="CF607" s="25">
        <v>0</v>
      </c>
      <c r="CG607" s="17">
        <v>0</v>
      </c>
      <c r="CH607" s="17">
        <v>0</v>
      </c>
      <c r="CI607" s="17">
        <v>0</v>
      </c>
      <c r="CJ607" s="17">
        <v>0</v>
      </c>
      <c r="CK607" s="17">
        <v>98</v>
      </c>
      <c r="CL607" s="1">
        <f>CK607/50</f>
        <v>1.96</v>
      </c>
      <c r="CM607" s="22">
        <v>11.4</v>
      </c>
      <c r="CN607" s="17">
        <v>1</v>
      </c>
      <c r="CO607" s="1">
        <v>93</v>
      </c>
      <c r="CP607" s="1">
        <v>6</v>
      </c>
      <c r="CQ607" s="1">
        <f>CO607/10</f>
        <v>9.3</v>
      </c>
      <c r="CR607" s="1">
        <v>0.99</v>
      </c>
      <c r="CS607" s="1">
        <f>CR607*10</f>
        <v>9.9</v>
      </c>
      <c r="CT607" s="107">
        <v>1</v>
      </c>
      <c r="CU607" s="22">
        <v>40</v>
      </c>
      <c r="CV607" s="107">
        <v>2</v>
      </c>
      <c r="CW607" s="22">
        <v>18.4</v>
      </c>
      <c r="CX607" s="26">
        <f>LOG10(CW607)</f>
        <v>1.26481782300954</v>
      </c>
      <c r="CY607" s="27">
        <f>CX607*0.66</f>
        <v>0.834779763186294</v>
      </c>
      <c r="CZ607" s="26">
        <f>0.085*CU607</f>
        <v>3.4</v>
      </c>
      <c r="DA607" s="28">
        <f>CY607-CZ607</f>
        <v>-2.56522023681371</v>
      </c>
      <c r="DB607" s="22">
        <v>2</v>
      </c>
      <c r="DC607" s="1">
        <v>1</v>
      </c>
      <c r="DD607" s="17">
        <v>2</v>
      </c>
      <c r="DE607" s="29">
        <f>DD607-DB607</f>
        <v>0</v>
      </c>
      <c r="DF607" s="29">
        <v>0</v>
      </c>
      <c r="DG607" s="1">
        <v>38</v>
      </c>
      <c r="DH607" s="1">
        <f>DG607/10</f>
        <v>3.8</v>
      </c>
      <c r="DI607" s="1">
        <v>40</v>
      </c>
      <c r="DJ607" s="1">
        <f>DI607/10</f>
        <v>4</v>
      </c>
      <c r="DK607" s="1">
        <v>3</v>
      </c>
      <c r="DL607" s="1">
        <v>75</v>
      </c>
      <c r="DM607" s="1">
        <v>137</v>
      </c>
      <c r="DN607" s="1">
        <f>DM607/10</f>
        <v>13.7</v>
      </c>
      <c r="DO607" s="1">
        <v>6893</v>
      </c>
      <c r="DP607" s="1">
        <v>2</v>
      </c>
      <c r="DQ607" s="1">
        <f>DO607/1000</f>
        <v>6.893</v>
      </c>
      <c r="DR607" s="1">
        <v>83</v>
      </c>
      <c r="DS607" s="25">
        <v>5</v>
      </c>
      <c r="DT607" s="1" t="s">
        <v>241</v>
      </c>
      <c r="DU607" s="1">
        <v>1</v>
      </c>
      <c r="DV607" s="1">
        <v>5</v>
      </c>
      <c r="DW607" s="1">
        <v>1</v>
      </c>
      <c r="DX607" s="20">
        <v>7.48</v>
      </c>
      <c r="DY607" s="1">
        <v>86</v>
      </c>
      <c r="DZ607" s="30">
        <v>166</v>
      </c>
      <c r="EA607" s="1">
        <v>90</v>
      </c>
      <c r="EB607" s="1">
        <v>11.7</v>
      </c>
      <c r="EC607" s="1">
        <v>87.2</v>
      </c>
      <c r="ED607" s="1">
        <v>1.02</v>
      </c>
      <c r="EE607" s="1">
        <v>42</v>
      </c>
      <c r="EF607" s="1">
        <v>47.7</v>
      </c>
      <c r="EG607" s="26">
        <f>LOG10(EF607)</f>
        <v>1.67851837904011</v>
      </c>
      <c r="EH607" s="26">
        <f>0.66*EG607</f>
        <v>1.10782213016648</v>
      </c>
      <c r="EI607" s="1">
        <f>0.085*EE607</f>
        <v>3.57</v>
      </c>
      <c r="EJ607" s="28">
        <f>EH607-EI607</f>
        <v>-2.46217786983352</v>
      </c>
      <c r="EK607" s="22">
        <v>2</v>
      </c>
      <c r="EL607" s="1">
        <v>2</v>
      </c>
      <c r="EM607" s="1">
        <v>109</v>
      </c>
      <c r="EN607" s="1">
        <v>206</v>
      </c>
      <c r="EO607" s="1">
        <v>80</v>
      </c>
      <c r="EP607" s="1">
        <v>106</v>
      </c>
      <c r="EQ607" s="1">
        <v>6890</v>
      </c>
      <c r="ER607" s="25">
        <v>87</v>
      </c>
      <c r="ET607" s="1">
        <v>1</v>
      </c>
      <c r="EU607" s="1">
        <v>5.71</v>
      </c>
      <c r="EV607" s="1">
        <v>63</v>
      </c>
      <c r="EW607" s="30">
        <v>138</v>
      </c>
      <c r="EX607" s="1">
        <v>119</v>
      </c>
      <c r="EY607" s="1">
        <v>12.7</v>
      </c>
      <c r="EZ607" s="1">
        <v>71.6</v>
      </c>
      <c r="FA607" s="1">
        <v>1.11</v>
      </c>
      <c r="FB607" s="1">
        <v>35</v>
      </c>
      <c r="FC607" s="1">
        <v>43.6</v>
      </c>
      <c r="FD607" s="1">
        <v>189</v>
      </c>
      <c r="FE607" s="1">
        <v>102</v>
      </c>
      <c r="FF607" s="1">
        <v>144</v>
      </c>
      <c r="FG607" s="1">
        <v>117</v>
      </c>
      <c r="FH607" s="1">
        <v>4149</v>
      </c>
      <c r="FI607" s="1">
        <v>75</v>
      </c>
      <c r="FK607" s="20">
        <v>38.2</v>
      </c>
      <c r="FL607" s="1">
        <v>36.7</v>
      </c>
      <c r="FM607" s="17"/>
      <c r="FN607" s="31">
        <v>1</v>
      </c>
      <c r="FO607" s="157">
        <v>1</v>
      </c>
      <c r="FP607" s="1">
        <v>2</v>
      </c>
      <c r="FQ607" s="1">
        <v>1</v>
      </c>
      <c r="FR607" s="1">
        <v>0</v>
      </c>
      <c r="FS607" s="1">
        <v>0</v>
      </c>
      <c r="FT607" s="1">
        <f>FX607+GB607+GG607+GJ607+HQ607</f>
        <v>0</v>
      </c>
      <c r="FU607" s="1">
        <v>0</v>
      </c>
      <c r="FV607" s="1">
        <f>FW607+FX607+FZ607+GE607+GJ607+HQ607</f>
        <v>0</v>
      </c>
      <c r="FW607" s="1">
        <v>0</v>
      </c>
      <c r="FX607" s="1">
        <v>0</v>
      </c>
      <c r="FY607" s="17">
        <v>0</v>
      </c>
      <c r="FZ607" s="1">
        <v>0</v>
      </c>
      <c r="GB607" s="1">
        <v>0</v>
      </c>
      <c r="GC607" s="1">
        <v>0</v>
      </c>
      <c r="GD607" s="17">
        <v>0</v>
      </c>
      <c r="GE607" s="1">
        <v>0</v>
      </c>
      <c r="GG607" s="1">
        <v>0</v>
      </c>
      <c r="GH607" s="1">
        <v>0</v>
      </c>
      <c r="GI607" s="17">
        <v>0</v>
      </c>
      <c r="GJ607" s="1">
        <v>0</v>
      </c>
      <c r="GK607" s="1">
        <v>0</v>
      </c>
      <c r="GL607" s="1">
        <v>0</v>
      </c>
      <c r="GM607" s="32">
        <v>0</v>
      </c>
      <c r="GN607" s="17">
        <v>0</v>
      </c>
      <c r="GO607" s="17">
        <v>0</v>
      </c>
      <c r="GP607" s="1">
        <v>0</v>
      </c>
      <c r="GQ607" s="1">
        <v>0</v>
      </c>
      <c r="GR607" s="1">
        <v>0</v>
      </c>
      <c r="GS607" s="1">
        <v>0</v>
      </c>
      <c r="GT607" s="32">
        <v>0</v>
      </c>
      <c r="GU607" s="32">
        <v>0</v>
      </c>
      <c r="GV607" s="1">
        <v>0</v>
      </c>
      <c r="GW607" s="1">
        <v>0</v>
      </c>
      <c r="GX607" s="157">
        <v>0</v>
      </c>
      <c r="GY607" s="17">
        <v>0</v>
      </c>
      <c r="GZ607" s="17">
        <v>0</v>
      </c>
      <c r="HA607" s="25">
        <v>0</v>
      </c>
      <c r="HB607" s="1">
        <v>0</v>
      </c>
      <c r="HC607" s="15">
        <v>0</v>
      </c>
      <c r="HD607" s="170">
        <v>0</v>
      </c>
      <c r="HE607" s="17">
        <v>0</v>
      </c>
      <c r="HF607" s="17">
        <v>0</v>
      </c>
      <c r="HG607" s="17">
        <v>0</v>
      </c>
      <c r="HH607" s="17">
        <v>0</v>
      </c>
      <c r="HI607" s="17">
        <v>0</v>
      </c>
      <c r="HL607" s="1">
        <v>0</v>
      </c>
      <c r="HM607" s="1">
        <v>0</v>
      </c>
      <c r="HN607" s="1">
        <v>0</v>
      </c>
      <c r="HO607" s="1">
        <v>0</v>
      </c>
      <c r="HP607" s="1">
        <v>0</v>
      </c>
      <c r="HQ607" s="1">
        <v>0</v>
      </c>
      <c r="HR607" s="32">
        <v>0</v>
      </c>
      <c r="HS607" s="1">
        <v>0</v>
      </c>
      <c r="HT607" s="32">
        <v>0</v>
      </c>
      <c r="HU607" s="32">
        <v>0</v>
      </c>
      <c r="HW607" s="32">
        <v>0</v>
      </c>
      <c r="HX607" s="32">
        <v>0</v>
      </c>
      <c r="HY607" s="1">
        <f>GJ607+GN607+GT607+GU607+HE607+HG607+HQ607+HR607+HT607+HU607+HW607+HX607</f>
        <v>0</v>
      </c>
      <c r="HZ607" s="1">
        <v>0</v>
      </c>
      <c r="IA607" s="1">
        <f>FS607+GN607+GT607+GU607+HE607+HG607+HR607+HT607+HU607+HW607+HX607</f>
        <v>0</v>
      </c>
      <c r="IB607" s="1">
        <v>0</v>
      </c>
      <c r="IC607" s="1">
        <v>0</v>
      </c>
      <c r="ID607" s="23" t="s">
        <v>2054</v>
      </c>
      <c r="IG607" s="36">
        <v>3</v>
      </c>
      <c r="IH607" s="37" t="s">
        <v>242</v>
      </c>
      <c r="II607" s="179">
        <v>0</v>
      </c>
      <c r="IJ607" s="1" t="s">
        <v>2055</v>
      </c>
      <c r="IL607" s="38" t="s">
        <v>242</v>
      </c>
    </row>
    <row r="608" s="3" customFormat="1" ht="30" spans="1:274">
      <c r="A608" s="52"/>
      <c r="B608" s="65"/>
      <c r="E608" s="54">
        <v>3</v>
      </c>
      <c r="F608" s="49">
        <v>2</v>
      </c>
      <c r="G608" s="66">
        <v>3</v>
      </c>
      <c r="H608" s="3">
        <v>1</v>
      </c>
      <c r="I608" s="3">
        <v>57</v>
      </c>
      <c r="J608" s="47">
        <v>1</v>
      </c>
      <c r="K608" s="68">
        <f>I608/10</f>
        <v>5.7</v>
      </c>
      <c r="L608" s="49">
        <v>3</v>
      </c>
      <c r="N608" s="3">
        <v>1</v>
      </c>
      <c r="O608" s="3">
        <v>0</v>
      </c>
      <c r="P608" s="3">
        <v>1</v>
      </c>
      <c r="Q608" s="3">
        <v>0</v>
      </c>
      <c r="R608" s="1">
        <v>0</v>
      </c>
      <c r="S608" s="95">
        <v>680</v>
      </c>
      <c r="T608" s="83">
        <v>503</v>
      </c>
      <c r="U608" s="3">
        <v>2</v>
      </c>
      <c r="V608" s="3">
        <v>2</v>
      </c>
      <c r="W608" s="1">
        <v>2</v>
      </c>
      <c r="X608" s="1">
        <v>1</v>
      </c>
      <c r="Z608" s="66" t="s">
        <v>2056</v>
      </c>
      <c r="AA608" s="66">
        <v>108</v>
      </c>
      <c r="AB608" s="66"/>
      <c r="AC608" s="3">
        <v>23.43</v>
      </c>
      <c r="AD608" s="1">
        <v>2</v>
      </c>
      <c r="AE608" s="95" t="s">
        <v>390</v>
      </c>
      <c r="AF608" s="94"/>
      <c r="AG608" s="94" t="s">
        <v>255</v>
      </c>
      <c r="AH608" s="94">
        <v>3</v>
      </c>
      <c r="AI608" s="21">
        <v>3</v>
      </c>
      <c r="AJ608" s="94">
        <v>1.1</v>
      </c>
      <c r="AK608" s="66">
        <v>1.1</v>
      </c>
      <c r="AL608" s="22">
        <v>1</v>
      </c>
      <c r="AM608" s="3">
        <v>1</v>
      </c>
      <c r="AN608" s="3">
        <v>1</v>
      </c>
      <c r="AO608" s="3">
        <v>0</v>
      </c>
      <c r="AP608" s="3">
        <v>0</v>
      </c>
      <c r="AQ608" s="66">
        <v>1</v>
      </c>
      <c r="AR608" s="1">
        <v>1</v>
      </c>
      <c r="AS608" s="66">
        <v>1</v>
      </c>
      <c r="AT608" s="66">
        <v>0</v>
      </c>
      <c r="AU608" s="66">
        <v>0</v>
      </c>
      <c r="AV608" s="66">
        <v>0</v>
      </c>
      <c r="AW608" s="3">
        <v>0</v>
      </c>
      <c r="AX608" s="3">
        <v>1</v>
      </c>
      <c r="AY608" s="3">
        <v>1</v>
      </c>
      <c r="AZ608" s="3">
        <v>1</v>
      </c>
      <c r="BA608" s="1">
        <v>1</v>
      </c>
      <c r="BB608" s="66">
        <v>1</v>
      </c>
      <c r="BC608" s="22">
        <v>0</v>
      </c>
      <c r="BD608" s="3">
        <v>0</v>
      </c>
      <c r="BE608" s="3">
        <v>0</v>
      </c>
      <c r="BF608" s="3">
        <v>1</v>
      </c>
      <c r="BG608" s="3">
        <v>1</v>
      </c>
      <c r="BH608" s="17">
        <v>1</v>
      </c>
      <c r="BI608" s="3">
        <v>0</v>
      </c>
      <c r="BJ608" s="66">
        <v>0</v>
      </c>
      <c r="BK608" s="118">
        <v>1</v>
      </c>
      <c r="BL608" s="3">
        <v>0</v>
      </c>
      <c r="BM608" s="3">
        <v>0</v>
      </c>
      <c r="BN608" s="3">
        <v>1</v>
      </c>
      <c r="BO608" s="3" t="s">
        <v>2057</v>
      </c>
      <c r="BP608" s="1">
        <v>1</v>
      </c>
      <c r="BQ608" s="66">
        <v>1</v>
      </c>
      <c r="BR608" s="3">
        <v>1.07</v>
      </c>
      <c r="BS608" s="1">
        <v>1</v>
      </c>
      <c r="BT608" s="1">
        <v>1</v>
      </c>
      <c r="BU608" s="66">
        <v>1</v>
      </c>
      <c r="BV608" s="3">
        <v>0.054</v>
      </c>
      <c r="BW608" s="3">
        <v>4.04</v>
      </c>
      <c r="BX608" s="1">
        <v>2</v>
      </c>
      <c r="BY608" s="1">
        <v>2</v>
      </c>
      <c r="BZ608" s="3">
        <v>60.9</v>
      </c>
      <c r="CA608" s="3">
        <v>163</v>
      </c>
      <c r="CB608" s="24">
        <v>2</v>
      </c>
      <c r="CC608" s="3">
        <v>108</v>
      </c>
      <c r="CD608" s="48">
        <f>CC608/50</f>
        <v>2.16</v>
      </c>
      <c r="CE608" s="48">
        <v>3</v>
      </c>
      <c r="CF608" s="129">
        <v>0</v>
      </c>
      <c r="CG608" s="3">
        <v>0</v>
      </c>
      <c r="CH608" s="3">
        <v>0</v>
      </c>
      <c r="CI608" s="3">
        <v>0</v>
      </c>
      <c r="CJ608" s="3">
        <v>0</v>
      </c>
      <c r="CK608" s="3">
        <v>108</v>
      </c>
      <c r="CL608" s="1">
        <f>CK608/50</f>
        <v>2.16</v>
      </c>
      <c r="CM608" s="3">
        <v>11</v>
      </c>
      <c r="CN608" s="17">
        <v>1</v>
      </c>
      <c r="CO608" s="3">
        <v>101.4</v>
      </c>
      <c r="CP608" s="17">
        <v>7</v>
      </c>
      <c r="CQ608" s="1">
        <f>CO608/10</f>
        <v>10.14</v>
      </c>
      <c r="CR608" s="3">
        <v>0.96</v>
      </c>
      <c r="CS608" s="1">
        <f>CR608*10</f>
        <v>9.6</v>
      </c>
      <c r="CT608" s="107">
        <v>1</v>
      </c>
      <c r="CU608" s="3">
        <v>40</v>
      </c>
      <c r="CV608" s="107">
        <v>2</v>
      </c>
      <c r="CW608" s="3">
        <v>19.6</v>
      </c>
      <c r="CX608" s="26">
        <f>LOG10(CW608)</f>
        <v>1.29225607135648</v>
      </c>
      <c r="CY608" s="27">
        <f>CX608*0.66</f>
        <v>0.852889007095274</v>
      </c>
      <c r="CZ608" s="26">
        <f>0.085*CU608</f>
        <v>3.4</v>
      </c>
      <c r="DA608" s="28">
        <f>CY608-CZ608</f>
        <v>-2.54711099290473</v>
      </c>
      <c r="DB608" s="22">
        <v>2</v>
      </c>
      <c r="DC608" s="1">
        <v>1</v>
      </c>
      <c r="DD608" s="66"/>
      <c r="DG608" s="3">
        <v>66</v>
      </c>
      <c r="DH608" s="1">
        <f>DG608/10</f>
        <v>6.6</v>
      </c>
      <c r="DI608" s="3">
        <v>51</v>
      </c>
      <c r="DJ608" s="1">
        <f>DI608/10</f>
        <v>5.1</v>
      </c>
      <c r="DK608" s="1">
        <v>3</v>
      </c>
      <c r="DL608" s="3">
        <v>119</v>
      </c>
      <c r="DM608" s="3">
        <v>152</v>
      </c>
      <c r="DN608" s="1">
        <f>DM608/10</f>
        <v>15.2</v>
      </c>
      <c r="DO608" s="3">
        <v>6359</v>
      </c>
      <c r="DP608" s="1">
        <v>2</v>
      </c>
      <c r="DQ608" s="1">
        <f>DO608/1000</f>
        <v>6.359</v>
      </c>
      <c r="DR608" s="3">
        <v>75</v>
      </c>
      <c r="DS608" s="129">
        <v>4.5</v>
      </c>
      <c r="DT608" s="3" t="s">
        <v>241</v>
      </c>
      <c r="DU608" s="3">
        <v>1</v>
      </c>
      <c r="DV608" s="3">
        <v>5</v>
      </c>
      <c r="DW608" s="1">
        <v>1</v>
      </c>
      <c r="DX608" s="95">
        <v>6.41</v>
      </c>
      <c r="DY608" s="3">
        <v>80.7</v>
      </c>
      <c r="DZ608" s="3">
        <v>157</v>
      </c>
      <c r="EA608" s="3">
        <v>84</v>
      </c>
      <c r="EB608" s="3" t="s">
        <v>2004</v>
      </c>
      <c r="EC608" s="3" t="s">
        <v>2004</v>
      </c>
      <c r="ED608" s="3" t="s">
        <v>2004</v>
      </c>
      <c r="EE608" s="3" t="s">
        <v>2004</v>
      </c>
      <c r="EF608" s="3" t="s">
        <v>2004</v>
      </c>
      <c r="EK608" s="22"/>
      <c r="EM608" s="3" t="s">
        <v>2004</v>
      </c>
      <c r="EN608" s="3" t="s">
        <v>2004</v>
      </c>
      <c r="EO608" s="3" t="s">
        <v>2004</v>
      </c>
      <c r="EP608" s="3" t="s">
        <v>2004</v>
      </c>
      <c r="EQ608" s="3" t="s">
        <v>2004</v>
      </c>
      <c r="ER608" s="129" t="s">
        <v>2004</v>
      </c>
      <c r="ES608" s="118"/>
      <c r="ET608" s="3">
        <v>1</v>
      </c>
      <c r="EU608" s="3">
        <v>8.71</v>
      </c>
      <c r="EV608" s="3">
        <v>86.6</v>
      </c>
      <c r="EW608" s="3">
        <v>157</v>
      </c>
      <c r="EX608" s="3">
        <v>74</v>
      </c>
      <c r="FK608" s="95">
        <v>38.6</v>
      </c>
      <c r="FL608" s="3">
        <v>36.5</v>
      </c>
      <c r="FM608" s="17"/>
      <c r="FN608" s="31">
        <v>1</v>
      </c>
      <c r="FO608" s="157">
        <v>1</v>
      </c>
      <c r="FP608" s="3">
        <v>0</v>
      </c>
      <c r="FQ608" s="1">
        <v>0</v>
      </c>
      <c r="FR608" s="3">
        <v>0</v>
      </c>
      <c r="FS608" s="1">
        <v>0</v>
      </c>
      <c r="FT608" s="1">
        <f>FX608+GB608+GG608+GJ608+HQ608</f>
        <v>0</v>
      </c>
      <c r="FU608" s="66">
        <v>0</v>
      </c>
      <c r="FV608" s="1">
        <f>FW608+FX608+FZ608+GE608+GJ608+HQ608</f>
        <v>0</v>
      </c>
      <c r="FW608" s="1">
        <v>0</v>
      </c>
      <c r="FX608" s="1">
        <v>0</v>
      </c>
      <c r="FY608" s="17">
        <v>0</v>
      </c>
      <c r="FZ608" s="1">
        <v>0</v>
      </c>
      <c r="GA608" s="17"/>
      <c r="GB608" s="1">
        <v>0</v>
      </c>
      <c r="GC608" s="17">
        <v>0</v>
      </c>
      <c r="GD608" s="17">
        <v>0</v>
      </c>
      <c r="GE608" s="1">
        <v>0</v>
      </c>
      <c r="GF608" s="17"/>
      <c r="GG608" s="1">
        <v>0</v>
      </c>
      <c r="GH608" s="17">
        <v>0</v>
      </c>
      <c r="GI608" s="17">
        <v>0</v>
      </c>
      <c r="GJ608" s="1">
        <v>0</v>
      </c>
      <c r="GK608" s="3">
        <v>0</v>
      </c>
      <c r="GL608" s="3">
        <v>0</v>
      </c>
      <c r="GM608" s="32">
        <v>0</v>
      </c>
      <c r="GN608" s="17">
        <v>0</v>
      </c>
      <c r="GO608" s="66">
        <v>0</v>
      </c>
      <c r="GP608" s="1">
        <v>0</v>
      </c>
      <c r="GQ608" s="1">
        <v>0</v>
      </c>
      <c r="GR608" s="66">
        <v>0</v>
      </c>
      <c r="GS608" s="1">
        <v>0</v>
      </c>
      <c r="GT608" s="32">
        <v>0</v>
      </c>
      <c r="GU608" s="32">
        <v>0</v>
      </c>
      <c r="GV608" s="3">
        <v>0</v>
      </c>
      <c r="GW608" s="3">
        <v>0</v>
      </c>
      <c r="GX608" s="157">
        <v>0</v>
      </c>
      <c r="GY608" s="66">
        <v>0</v>
      </c>
      <c r="GZ608" s="17">
        <v>0</v>
      </c>
      <c r="HA608" s="129">
        <v>0</v>
      </c>
      <c r="HB608" s="3">
        <v>0</v>
      </c>
      <c r="HC608" s="3">
        <v>0</v>
      </c>
      <c r="HD608" s="170">
        <v>0</v>
      </c>
      <c r="HE608" s="17">
        <v>0</v>
      </c>
      <c r="HF608" s="17">
        <v>0</v>
      </c>
      <c r="HG608" s="17">
        <v>0</v>
      </c>
      <c r="HH608" s="17">
        <v>0</v>
      </c>
      <c r="HI608" s="17">
        <v>0</v>
      </c>
      <c r="HL608" s="3">
        <v>0</v>
      </c>
      <c r="HM608" s="3">
        <v>0</v>
      </c>
      <c r="HN608" s="3">
        <v>0</v>
      </c>
      <c r="HO608" s="3">
        <v>0</v>
      </c>
      <c r="HP608" s="3">
        <v>0</v>
      </c>
      <c r="HQ608" s="3">
        <v>0</v>
      </c>
      <c r="HR608" s="32">
        <v>0</v>
      </c>
      <c r="HS608" s="1">
        <v>0</v>
      </c>
      <c r="HT608" s="32">
        <v>0</v>
      </c>
      <c r="HU608" s="32">
        <v>0</v>
      </c>
      <c r="HV608" s="1"/>
      <c r="HW608" s="32">
        <v>0</v>
      </c>
      <c r="HX608" s="32">
        <v>0</v>
      </c>
      <c r="HY608" s="1">
        <f>GJ608+GN608+GT608+GU608+HE608+HG608+HQ608+HR608+HT608+HU608+HW608+HX608</f>
        <v>0</v>
      </c>
      <c r="HZ608" s="1">
        <v>0</v>
      </c>
      <c r="IA608" s="1">
        <f>FS608+GN608+GT608+GU608+HE608+HG608+HR608+HT608+HU608+HW608+HX608</f>
        <v>0</v>
      </c>
      <c r="IB608" s="1">
        <v>0</v>
      </c>
      <c r="IC608" s="3">
        <v>0</v>
      </c>
      <c r="ID608" s="118">
        <v>0</v>
      </c>
      <c r="IE608" s="118"/>
      <c r="IF608" s="118"/>
      <c r="IG608" s="115">
        <v>1</v>
      </c>
      <c r="IH608" s="118" t="s">
        <v>242</v>
      </c>
      <c r="II608" s="179">
        <v>0</v>
      </c>
      <c r="JE608" s="118"/>
      <c r="JN608" s="118"/>
    </row>
    <row r="609" s="3" customFormat="1" spans="1:274">
      <c r="A609" s="52"/>
      <c r="B609" s="65"/>
      <c r="E609" s="54">
        <v>3</v>
      </c>
      <c r="F609" s="49">
        <v>2</v>
      </c>
      <c r="G609" s="66">
        <v>3</v>
      </c>
      <c r="H609" s="3">
        <v>1</v>
      </c>
      <c r="I609" s="3">
        <v>59</v>
      </c>
      <c r="J609" s="47">
        <v>1</v>
      </c>
      <c r="K609" s="68">
        <f>I609/10</f>
        <v>5.9</v>
      </c>
      <c r="L609" s="49">
        <v>3</v>
      </c>
      <c r="N609" s="3">
        <v>1</v>
      </c>
      <c r="O609" s="3">
        <v>0</v>
      </c>
      <c r="P609" s="3">
        <v>1</v>
      </c>
      <c r="Q609" s="3">
        <v>0</v>
      </c>
      <c r="R609" s="1">
        <v>0</v>
      </c>
      <c r="S609" s="93">
        <v>681</v>
      </c>
      <c r="T609" s="83">
        <v>504</v>
      </c>
      <c r="U609" s="66">
        <v>3</v>
      </c>
      <c r="V609" s="66">
        <v>3</v>
      </c>
      <c r="W609" s="1">
        <v>2</v>
      </c>
      <c r="X609" s="1">
        <v>2</v>
      </c>
      <c r="Y609" s="66"/>
      <c r="Z609" s="92">
        <v>43732</v>
      </c>
      <c r="AA609" s="66">
        <v>91</v>
      </c>
      <c r="AB609" s="66">
        <v>1</v>
      </c>
      <c r="AC609" s="3">
        <v>23.43</v>
      </c>
      <c r="AD609" s="1">
        <v>2</v>
      </c>
      <c r="AE609" s="95" t="s">
        <v>250</v>
      </c>
      <c r="AF609" s="94"/>
      <c r="AG609" s="94" t="s">
        <v>251</v>
      </c>
      <c r="AH609" s="94">
        <v>2</v>
      </c>
      <c r="AI609" s="21">
        <v>2</v>
      </c>
      <c r="AJ609" s="94">
        <v>1.3</v>
      </c>
      <c r="AK609" s="66">
        <v>1.3</v>
      </c>
      <c r="AL609" s="22">
        <v>1</v>
      </c>
      <c r="AM609" s="3">
        <v>1</v>
      </c>
      <c r="AN609" s="3">
        <v>1</v>
      </c>
      <c r="AO609" s="3">
        <v>0</v>
      </c>
      <c r="AP609" s="3">
        <v>0</v>
      </c>
      <c r="AQ609" s="66">
        <v>1</v>
      </c>
      <c r="AR609" s="1">
        <v>1</v>
      </c>
      <c r="AS609" s="66">
        <v>1</v>
      </c>
      <c r="AT609" s="66" t="s">
        <v>285</v>
      </c>
      <c r="AU609" s="3">
        <v>3</v>
      </c>
      <c r="AV609" s="3">
        <v>2</v>
      </c>
      <c r="AW609" s="3">
        <v>0</v>
      </c>
      <c r="AX609" s="3">
        <v>1</v>
      </c>
      <c r="AY609" s="3">
        <v>1</v>
      </c>
      <c r="AZ609" s="3">
        <v>1</v>
      </c>
      <c r="BA609" s="1">
        <v>1</v>
      </c>
      <c r="BB609" s="66">
        <v>1</v>
      </c>
      <c r="BC609" s="22">
        <v>0</v>
      </c>
      <c r="BD609" s="3">
        <v>0</v>
      </c>
      <c r="BE609" s="3">
        <v>0</v>
      </c>
      <c r="BF609" s="3">
        <v>1</v>
      </c>
      <c r="BG609" s="3">
        <v>1</v>
      </c>
      <c r="BH609" s="17">
        <v>1</v>
      </c>
      <c r="BI609" s="3">
        <v>1</v>
      </c>
      <c r="BJ609" s="66">
        <v>1</v>
      </c>
      <c r="BK609" s="118">
        <v>1</v>
      </c>
      <c r="BL609" s="3">
        <v>0</v>
      </c>
      <c r="BM609" s="3">
        <v>0</v>
      </c>
      <c r="BN609" s="3">
        <v>1</v>
      </c>
      <c r="BO609" s="3">
        <v>0</v>
      </c>
      <c r="BP609" s="1">
        <v>1</v>
      </c>
      <c r="BQ609" s="66">
        <v>1</v>
      </c>
      <c r="BR609" s="3">
        <v>2.14</v>
      </c>
      <c r="BS609" s="1">
        <v>1</v>
      </c>
      <c r="BT609" s="1">
        <v>1</v>
      </c>
      <c r="BU609" s="66">
        <v>1</v>
      </c>
      <c r="BW609" s="3">
        <v>4.13</v>
      </c>
      <c r="BX609" s="1">
        <v>2</v>
      </c>
      <c r="BY609" s="1">
        <v>2</v>
      </c>
      <c r="BZ609" s="3">
        <v>60</v>
      </c>
      <c r="CA609" s="3">
        <v>150</v>
      </c>
      <c r="CB609" s="24">
        <v>2</v>
      </c>
      <c r="CC609" s="3">
        <v>91</v>
      </c>
      <c r="CD609" s="48">
        <f>CC609/50</f>
        <v>1.82</v>
      </c>
      <c r="CE609" s="48">
        <v>2</v>
      </c>
      <c r="CF609" s="129">
        <v>0</v>
      </c>
      <c r="CG609" s="3">
        <v>0</v>
      </c>
      <c r="CH609" s="3">
        <v>0</v>
      </c>
      <c r="CI609" s="3">
        <v>0</v>
      </c>
      <c r="CJ609" s="3">
        <v>0</v>
      </c>
      <c r="CK609" s="3">
        <v>91</v>
      </c>
      <c r="CL609" s="1">
        <f>CK609/50</f>
        <v>1.82</v>
      </c>
      <c r="CM609" s="3">
        <v>11.5</v>
      </c>
      <c r="CN609" s="17">
        <v>1</v>
      </c>
      <c r="CO609" s="3">
        <v>91</v>
      </c>
      <c r="CP609" s="1">
        <v>6</v>
      </c>
      <c r="CQ609" s="1">
        <f>CO609/10</f>
        <v>9.1</v>
      </c>
      <c r="CR609" s="3">
        <v>1</v>
      </c>
      <c r="CS609" s="1">
        <f>CR609*10</f>
        <v>10</v>
      </c>
      <c r="CT609" s="107">
        <v>1</v>
      </c>
      <c r="CU609" s="3">
        <v>38</v>
      </c>
      <c r="CV609" s="107">
        <v>2</v>
      </c>
      <c r="CW609" s="3">
        <v>26.5</v>
      </c>
      <c r="CX609" s="26">
        <f>LOG10(CW609)</f>
        <v>1.42324587393681</v>
      </c>
      <c r="CY609" s="27">
        <f>CX609*0.66</f>
        <v>0.939342276798293</v>
      </c>
      <c r="CZ609" s="26">
        <f>0.085*CU609</f>
        <v>3.23</v>
      </c>
      <c r="DA609" s="28">
        <f>CY609-CZ609</f>
        <v>-2.29065772320171</v>
      </c>
      <c r="DB609" s="22">
        <v>2</v>
      </c>
      <c r="DC609" s="1">
        <v>1</v>
      </c>
      <c r="DD609" s="66"/>
      <c r="DG609" s="3">
        <v>65</v>
      </c>
      <c r="DH609" s="1">
        <f>DG609/10</f>
        <v>6.5</v>
      </c>
      <c r="DI609" s="3">
        <v>40</v>
      </c>
      <c r="DJ609" s="1">
        <f>DI609/10</f>
        <v>4</v>
      </c>
      <c r="DK609" s="1">
        <v>3</v>
      </c>
      <c r="DL609" s="3">
        <v>125</v>
      </c>
      <c r="DM609" s="3">
        <v>178</v>
      </c>
      <c r="DN609" s="1">
        <f>DM609/10</f>
        <v>17.8</v>
      </c>
      <c r="DO609" s="3">
        <v>6182</v>
      </c>
      <c r="DP609" s="1">
        <v>2</v>
      </c>
      <c r="DQ609" s="1">
        <f>DO609/1000</f>
        <v>6.182</v>
      </c>
      <c r="DR609" s="3">
        <v>82</v>
      </c>
      <c r="DS609" s="129">
        <v>6.2</v>
      </c>
      <c r="DT609" s="3" t="s">
        <v>241</v>
      </c>
      <c r="DU609" s="3">
        <v>1</v>
      </c>
      <c r="DV609" s="3">
        <v>5</v>
      </c>
      <c r="DW609" s="1">
        <v>1</v>
      </c>
      <c r="DX609" s="95">
        <v>6.33</v>
      </c>
      <c r="DY609" s="3">
        <v>77.6</v>
      </c>
      <c r="DZ609" s="3">
        <v>157</v>
      </c>
      <c r="EA609" s="3">
        <v>96</v>
      </c>
      <c r="EB609" s="3" t="s">
        <v>2004</v>
      </c>
      <c r="EC609" s="3" t="s">
        <v>2004</v>
      </c>
      <c r="ED609" s="3" t="s">
        <v>2004</v>
      </c>
      <c r="EE609" s="3" t="s">
        <v>2004</v>
      </c>
      <c r="EF609" s="3" t="s">
        <v>2004</v>
      </c>
      <c r="EK609" s="22"/>
      <c r="EM609" s="3" t="s">
        <v>2004</v>
      </c>
      <c r="EN609" s="3" t="s">
        <v>2004</v>
      </c>
      <c r="EO609" s="3" t="s">
        <v>2004</v>
      </c>
      <c r="EP609" s="3" t="s">
        <v>2004</v>
      </c>
      <c r="EQ609" s="3" t="s">
        <v>2004</v>
      </c>
      <c r="ER609" s="129" t="s">
        <v>2004</v>
      </c>
      <c r="ES609" s="118"/>
      <c r="ET609" s="3">
        <v>1</v>
      </c>
      <c r="EU609" s="3">
        <v>6.37</v>
      </c>
      <c r="EV609" s="3">
        <v>75.2</v>
      </c>
      <c r="EW609" s="3">
        <v>138</v>
      </c>
      <c r="EX609" s="3">
        <v>97</v>
      </c>
      <c r="FB609" s="3" t="s">
        <v>2004</v>
      </c>
      <c r="FC609" s="3" t="s">
        <v>2004</v>
      </c>
      <c r="FD609" s="3" t="s">
        <v>2004</v>
      </c>
      <c r="FE609" s="3" t="s">
        <v>2004</v>
      </c>
      <c r="FF609" s="3" t="s">
        <v>2004</v>
      </c>
      <c r="FG609" s="3" t="s">
        <v>2004</v>
      </c>
      <c r="FH609" s="3" t="s">
        <v>2004</v>
      </c>
      <c r="FI609" s="3" t="s">
        <v>2004</v>
      </c>
      <c r="FK609" s="95">
        <v>38.5</v>
      </c>
      <c r="FL609" s="3">
        <v>36.7</v>
      </c>
      <c r="FM609" s="17"/>
      <c r="FN609" s="31">
        <v>1</v>
      </c>
      <c r="FO609" s="157">
        <v>1</v>
      </c>
      <c r="FP609" s="3">
        <v>0</v>
      </c>
      <c r="FQ609" s="1">
        <v>0</v>
      </c>
      <c r="FR609" s="3">
        <v>0</v>
      </c>
      <c r="FS609" s="1">
        <v>0</v>
      </c>
      <c r="FT609" s="1">
        <f>FX609+GB609+GG609+GJ609+HQ609</f>
        <v>0</v>
      </c>
      <c r="FU609" s="66">
        <v>0</v>
      </c>
      <c r="FV609" s="1">
        <f>FW609+FX609+FZ609+GE609+GJ609+HQ609</f>
        <v>0</v>
      </c>
      <c r="FW609" s="1">
        <v>0</v>
      </c>
      <c r="FX609" s="1">
        <v>0</v>
      </c>
      <c r="FY609" s="17">
        <v>0</v>
      </c>
      <c r="FZ609" s="1">
        <v>0</v>
      </c>
      <c r="GA609" s="17"/>
      <c r="GB609" s="1">
        <v>0</v>
      </c>
      <c r="GC609" s="17">
        <v>0</v>
      </c>
      <c r="GD609" s="17">
        <v>0</v>
      </c>
      <c r="GE609" s="1">
        <v>0</v>
      </c>
      <c r="GF609" s="17"/>
      <c r="GG609" s="1">
        <v>0</v>
      </c>
      <c r="GH609" s="17">
        <v>0</v>
      </c>
      <c r="GI609" s="17">
        <v>0</v>
      </c>
      <c r="GJ609" s="1">
        <v>0</v>
      </c>
      <c r="GK609" s="3">
        <v>0</v>
      </c>
      <c r="GL609" s="3">
        <v>0</v>
      </c>
      <c r="GM609" s="32">
        <v>0</v>
      </c>
      <c r="GN609" s="17">
        <v>0</v>
      </c>
      <c r="GO609" s="66">
        <v>0</v>
      </c>
      <c r="GP609" s="1">
        <v>0</v>
      </c>
      <c r="GQ609" s="1">
        <v>0</v>
      </c>
      <c r="GR609" s="66">
        <v>0</v>
      </c>
      <c r="GS609" s="1">
        <v>0</v>
      </c>
      <c r="GT609" s="32">
        <v>0</v>
      </c>
      <c r="GU609" s="32">
        <v>0</v>
      </c>
      <c r="GV609" s="3">
        <v>0</v>
      </c>
      <c r="GW609" s="3">
        <v>0</v>
      </c>
      <c r="GX609" s="157">
        <v>0</v>
      </c>
      <c r="GY609" s="66">
        <v>0</v>
      </c>
      <c r="GZ609" s="17">
        <v>0</v>
      </c>
      <c r="HA609" s="129">
        <v>0</v>
      </c>
      <c r="HB609" s="3">
        <v>0</v>
      </c>
      <c r="HC609" s="3">
        <v>0</v>
      </c>
      <c r="HD609" s="170">
        <v>0</v>
      </c>
      <c r="HE609" s="17">
        <v>0</v>
      </c>
      <c r="HF609" s="17">
        <v>0</v>
      </c>
      <c r="HG609" s="17">
        <v>0</v>
      </c>
      <c r="HH609" s="17">
        <v>0</v>
      </c>
      <c r="HI609" s="17">
        <v>0</v>
      </c>
      <c r="HL609" s="3">
        <v>0</v>
      </c>
      <c r="HM609" s="3">
        <v>0</v>
      </c>
      <c r="HN609" s="3">
        <v>0</v>
      </c>
      <c r="HO609" s="3">
        <v>0</v>
      </c>
      <c r="HP609" s="3">
        <v>0</v>
      </c>
      <c r="HQ609" s="3">
        <v>0</v>
      </c>
      <c r="HR609" s="32">
        <v>0</v>
      </c>
      <c r="HS609" s="1">
        <v>0</v>
      </c>
      <c r="HT609" s="32">
        <v>0</v>
      </c>
      <c r="HU609" s="32">
        <v>0</v>
      </c>
      <c r="HV609" s="1"/>
      <c r="HW609" s="32">
        <v>0</v>
      </c>
      <c r="HX609" s="32">
        <v>0</v>
      </c>
      <c r="HY609" s="1">
        <f>GJ609+GN609+GT609+GU609+HE609+HG609+HQ609+HR609+HT609+HU609+HW609+HX609</f>
        <v>0</v>
      </c>
      <c r="HZ609" s="1">
        <v>0</v>
      </c>
      <c r="IA609" s="1">
        <f>FS609+GN609+GT609+GU609+HE609+HG609+HR609+HT609+HU609+HW609+HX609</f>
        <v>0</v>
      </c>
      <c r="IB609" s="1">
        <v>0</v>
      </c>
      <c r="IC609" s="3">
        <v>0</v>
      </c>
      <c r="ID609" s="118">
        <v>0</v>
      </c>
      <c r="IE609" s="118"/>
      <c r="IF609" s="118"/>
      <c r="IG609" s="115">
        <v>1</v>
      </c>
      <c r="IH609" s="118" t="s">
        <v>242</v>
      </c>
      <c r="II609" s="179">
        <v>0</v>
      </c>
      <c r="JE609" s="118"/>
      <c r="JN609" s="118"/>
    </row>
    <row r="610" hidden="1" spans="2:243">
      <c r="B610" s="14">
        <v>100210899</v>
      </c>
      <c r="C610" s="1" t="s">
        <v>2058</v>
      </c>
      <c r="J610" s="1"/>
      <c r="K610" s="1"/>
      <c r="L610" s="1"/>
      <c r="R610" s="19"/>
      <c r="Z610" s="194" t="s">
        <v>2059</v>
      </c>
      <c r="AA610" s="17">
        <v>182</v>
      </c>
      <c r="AB610" s="17"/>
      <c r="AI610" s="16"/>
      <c r="AK610" s="1">
        <v>1.5</v>
      </c>
      <c r="AL610" s="1"/>
      <c r="BA610" s="22"/>
      <c r="CL610" s="22"/>
      <c r="CS610" s="22"/>
      <c r="CX610" s="1"/>
      <c r="CY610" s="1"/>
      <c r="CZ610" s="1"/>
      <c r="DA610" s="1"/>
      <c r="DB610" s="1"/>
      <c r="DD610" s="1"/>
      <c r="DE610" s="1"/>
      <c r="DF610" s="1"/>
      <c r="EG610" s="1"/>
      <c r="EH610" s="1"/>
      <c r="EJ610" s="1"/>
      <c r="EK610" s="1"/>
      <c r="FN610" s="1"/>
      <c r="FO610" s="1"/>
      <c r="GL610" s="1"/>
      <c r="GM610" s="1"/>
      <c r="GQ610" s="1"/>
      <c r="GT610" s="1"/>
      <c r="GU610" s="1"/>
      <c r="GX610" s="1"/>
      <c r="HD610" s="1">
        <v>0</v>
      </c>
      <c r="HR610" s="1"/>
      <c r="HT610" s="1"/>
      <c r="HU610" s="1"/>
      <c r="HW610" s="1"/>
      <c r="HX610" s="1"/>
      <c r="IG610" s="23"/>
      <c r="II610" s="1"/>
    </row>
    <row r="611" hidden="1" spans="2:243">
      <c r="B611" s="14">
        <v>3001272262</v>
      </c>
      <c r="C611" s="1" t="s">
        <v>2060</v>
      </c>
      <c r="J611" s="1"/>
      <c r="K611" s="1"/>
      <c r="L611" s="1"/>
      <c r="R611" s="19"/>
      <c r="Z611" s="194" t="s">
        <v>2059</v>
      </c>
      <c r="AA611" s="17">
        <v>108</v>
      </c>
      <c r="AB611" s="17"/>
      <c r="AI611" s="16"/>
      <c r="AK611" s="1">
        <v>3.3</v>
      </c>
      <c r="AL611" s="1"/>
      <c r="BA611" s="22"/>
      <c r="CL611" s="22"/>
      <c r="CS611" s="22"/>
      <c r="CX611" s="1"/>
      <c r="CY611" s="1"/>
      <c r="CZ611" s="1"/>
      <c r="DA611" s="1"/>
      <c r="DB611" s="1"/>
      <c r="DD611" s="1"/>
      <c r="DE611" s="1"/>
      <c r="DF611" s="1"/>
      <c r="EG611" s="1"/>
      <c r="EH611" s="1"/>
      <c r="EJ611" s="1"/>
      <c r="EK611" s="1"/>
      <c r="FN611" s="1"/>
      <c r="FO611" s="1"/>
      <c r="GL611" s="1"/>
      <c r="GM611" s="1"/>
      <c r="GQ611" s="1"/>
      <c r="GT611" s="1"/>
      <c r="GU611" s="1"/>
      <c r="GX611" s="1"/>
      <c r="HD611" s="1">
        <v>0</v>
      </c>
      <c r="HR611" s="1"/>
      <c r="HT611" s="1"/>
      <c r="HU611" s="1"/>
      <c r="HW611" s="1"/>
      <c r="HX611" s="1"/>
      <c r="IG611" s="23"/>
      <c r="II611" s="1"/>
    </row>
    <row r="612" hidden="1" spans="2:243">
      <c r="B612" s="14">
        <v>3001272330</v>
      </c>
      <c r="C612" s="1" t="s">
        <v>2061</v>
      </c>
      <c r="J612" s="1"/>
      <c r="K612" s="1"/>
      <c r="L612" s="1"/>
      <c r="R612" s="19"/>
      <c r="Z612" s="194" t="s">
        <v>879</v>
      </c>
      <c r="AA612" s="17">
        <v>136</v>
      </c>
      <c r="AB612" s="17"/>
      <c r="AI612" s="16"/>
      <c r="AK612" s="1">
        <v>1.5</v>
      </c>
      <c r="AL612" s="1"/>
      <c r="BA612" s="22"/>
      <c r="CL612" s="22"/>
      <c r="CS612" s="22"/>
      <c r="CX612" s="1"/>
      <c r="CY612" s="1"/>
      <c r="CZ612" s="1"/>
      <c r="DA612" s="1"/>
      <c r="DB612" s="1"/>
      <c r="DD612" s="1"/>
      <c r="DE612" s="1"/>
      <c r="DF612" s="1"/>
      <c r="EG612" s="1"/>
      <c r="EH612" s="1"/>
      <c r="EJ612" s="1"/>
      <c r="EK612" s="1"/>
      <c r="FN612" s="1"/>
      <c r="FO612" s="1"/>
      <c r="GL612" s="1"/>
      <c r="GM612" s="1"/>
      <c r="GQ612" s="1"/>
      <c r="GT612" s="1"/>
      <c r="GU612" s="1"/>
      <c r="GX612" s="1"/>
      <c r="HD612" s="1">
        <v>0</v>
      </c>
      <c r="HR612" s="1"/>
      <c r="HT612" s="1"/>
      <c r="HU612" s="1"/>
      <c r="HW612" s="1"/>
      <c r="HX612" s="1"/>
      <c r="IG612" s="23"/>
      <c r="II612" s="1"/>
    </row>
    <row r="613" ht="90" spans="2:246">
      <c r="B613" s="14">
        <v>3001256646</v>
      </c>
      <c r="C613" s="1" t="s">
        <v>2062</v>
      </c>
      <c r="E613" s="49">
        <v>3</v>
      </c>
      <c r="F613" s="49">
        <v>2</v>
      </c>
      <c r="G613" s="17">
        <v>3</v>
      </c>
      <c r="H613" s="1">
        <v>1</v>
      </c>
      <c r="I613" s="15">
        <v>53</v>
      </c>
      <c r="J613" s="47">
        <v>1</v>
      </c>
      <c r="K613" s="68">
        <f>I613/10</f>
        <v>5.3</v>
      </c>
      <c r="L613" s="49">
        <v>3</v>
      </c>
      <c r="N613" s="1">
        <v>0</v>
      </c>
      <c r="O613" s="1">
        <v>0</v>
      </c>
      <c r="P613" s="1">
        <v>0</v>
      </c>
      <c r="Q613" s="1">
        <v>3</v>
      </c>
      <c r="R613" s="1">
        <v>1</v>
      </c>
      <c r="S613" s="18">
        <v>495</v>
      </c>
      <c r="T613" s="83">
        <v>505</v>
      </c>
      <c r="U613" s="1">
        <v>1</v>
      </c>
      <c r="V613" s="1">
        <v>1</v>
      </c>
      <c r="W613" s="1">
        <v>1</v>
      </c>
      <c r="X613" s="1">
        <v>1</v>
      </c>
      <c r="Z613" s="194" t="s">
        <v>879</v>
      </c>
      <c r="AA613" s="17">
        <v>74</v>
      </c>
      <c r="AB613" s="17" t="s">
        <v>1935</v>
      </c>
      <c r="AC613" s="1">
        <v>22.59</v>
      </c>
      <c r="AD613" s="1">
        <v>2</v>
      </c>
      <c r="AE613" s="20" t="s">
        <v>841</v>
      </c>
      <c r="AG613" s="16" t="s">
        <v>235</v>
      </c>
      <c r="AH613" s="16">
        <v>1</v>
      </c>
      <c r="AI613" s="21">
        <v>1</v>
      </c>
      <c r="AJ613" s="16">
        <v>2.6</v>
      </c>
      <c r="AK613" s="17">
        <v>2.6</v>
      </c>
      <c r="AL613" s="107">
        <v>2</v>
      </c>
      <c r="AM613" s="1">
        <v>2</v>
      </c>
      <c r="AN613" s="1">
        <v>2</v>
      </c>
      <c r="AO613" s="1">
        <v>0</v>
      </c>
      <c r="AP613" s="1">
        <v>0</v>
      </c>
      <c r="AQ613" s="17">
        <v>2</v>
      </c>
      <c r="AR613" s="1">
        <v>1</v>
      </c>
      <c r="AS613" s="1">
        <v>1</v>
      </c>
      <c r="AT613" s="17" t="s">
        <v>246</v>
      </c>
      <c r="AU613" s="17">
        <v>1</v>
      </c>
      <c r="AV613" s="17">
        <v>1</v>
      </c>
      <c r="AW613" s="1">
        <v>0</v>
      </c>
      <c r="AX613" s="1">
        <v>1</v>
      </c>
      <c r="AY613" s="1">
        <v>1</v>
      </c>
      <c r="AZ613" s="1">
        <v>1</v>
      </c>
      <c r="BA613" s="1">
        <v>1</v>
      </c>
      <c r="BB613" s="107">
        <v>1</v>
      </c>
      <c r="BC613" s="22">
        <v>0</v>
      </c>
      <c r="BD613" s="22">
        <v>0</v>
      </c>
      <c r="BE613" s="22">
        <v>0</v>
      </c>
      <c r="BF613" s="1">
        <v>0</v>
      </c>
      <c r="BG613" s="1">
        <v>1</v>
      </c>
      <c r="BH613" s="17">
        <v>1</v>
      </c>
      <c r="BI613" s="1">
        <v>0</v>
      </c>
      <c r="BJ613" s="17">
        <v>0</v>
      </c>
      <c r="BK613" s="23">
        <v>2</v>
      </c>
      <c r="BL613" s="1">
        <v>0</v>
      </c>
      <c r="BM613" s="1">
        <v>0</v>
      </c>
      <c r="BN613" s="1">
        <v>1</v>
      </c>
      <c r="BO613" s="1" t="s">
        <v>2063</v>
      </c>
      <c r="BP613" s="1">
        <v>1</v>
      </c>
      <c r="BQ613" s="1">
        <v>1</v>
      </c>
      <c r="BR613" s="1">
        <v>43.18</v>
      </c>
      <c r="BS613" s="1">
        <v>2</v>
      </c>
      <c r="BT613" s="1">
        <v>2</v>
      </c>
      <c r="BU613" s="1">
        <v>3</v>
      </c>
      <c r="BW613" s="1">
        <v>4.1</v>
      </c>
      <c r="BX613" s="1">
        <v>2</v>
      </c>
      <c r="BY613" s="1">
        <v>2</v>
      </c>
      <c r="BZ613" s="1">
        <v>54.9</v>
      </c>
      <c r="CA613" s="1">
        <v>166</v>
      </c>
      <c r="CB613" s="24">
        <v>2</v>
      </c>
      <c r="CC613" s="24">
        <v>74</v>
      </c>
      <c r="CD613" s="48">
        <f>CC613/50</f>
        <v>1.48</v>
      </c>
      <c r="CE613" s="48">
        <v>2</v>
      </c>
      <c r="CF613" s="25">
        <v>0</v>
      </c>
      <c r="CG613" s="17">
        <v>0</v>
      </c>
      <c r="CH613" s="17">
        <v>0</v>
      </c>
      <c r="CI613" s="17">
        <v>0</v>
      </c>
      <c r="CJ613" s="17">
        <v>0</v>
      </c>
      <c r="CK613" s="17">
        <v>74</v>
      </c>
      <c r="CL613" s="1">
        <f>CK613/50</f>
        <v>1.48</v>
      </c>
      <c r="CM613" s="22">
        <v>12</v>
      </c>
      <c r="CN613" s="17">
        <v>1</v>
      </c>
      <c r="CO613" s="1">
        <v>82</v>
      </c>
      <c r="CP613" s="17">
        <v>5</v>
      </c>
      <c r="CQ613" s="1">
        <f>CO613/10</f>
        <v>8.2</v>
      </c>
      <c r="CR613" s="1">
        <v>1.04</v>
      </c>
      <c r="CS613" s="1">
        <f>CR613*10</f>
        <v>10.4</v>
      </c>
      <c r="CT613" s="107">
        <v>1</v>
      </c>
      <c r="CU613" s="22">
        <v>35</v>
      </c>
      <c r="CV613" s="107">
        <v>2</v>
      </c>
      <c r="CW613" s="22">
        <v>16.1</v>
      </c>
      <c r="CX613" s="26">
        <f>LOG10(CW613)</f>
        <v>1.20682587603185</v>
      </c>
      <c r="CY613" s="27">
        <f>CX613*0.66</f>
        <v>0.796505078181021</v>
      </c>
      <c r="CZ613" s="26">
        <f>0.085*CU613</f>
        <v>2.975</v>
      </c>
      <c r="DA613" s="28">
        <f>CY613-CZ613</f>
        <v>-2.17849492181898</v>
      </c>
      <c r="DB613" s="22">
        <v>2</v>
      </c>
      <c r="DC613" s="1">
        <v>1</v>
      </c>
      <c r="DD613" s="17">
        <v>2</v>
      </c>
      <c r="DE613" s="29">
        <f>DD613-DB613</f>
        <v>0</v>
      </c>
      <c r="DF613" s="29">
        <v>0</v>
      </c>
      <c r="DG613" s="1">
        <v>17</v>
      </c>
      <c r="DH613" s="1">
        <f>DG613/10</f>
        <v>1.7</v>
      </c>
      <c r="DI613" s="1">
        <v>25</v>
      </c>
      <c r="DJ613" s="1">
        <f>DI613/10</f>
        <v>2.5</v>
      </c>
      <c r="DK613" s="17">
        <v>2</v>
      </c>
      <c r="DL613" s="1">
        <v>52</v>
      </c>
      <c r="DM613" s="1">
        <v>56</v>
      </c>
      <c r="DN613" s="1">
        <f>DM613/10</f>
        <v>5.6</v>
      </c>
      <c r="DO613" s="1">
        <v>5719</v>
      </c>
      <c r="DP613" s="1">
        <v>2</v>
      </c>
      <c r="DQ613" s="1">
        <f>DO613/1000</f>
        <v>5.719</v>
      </c>
      <c r="DR613" s="1">
        <v>60</v>
      </c>
      <c r="DS613" s="25">
        <v>4.3</v>
      </c>
      <c r="DT613" s="1" t="s">
        <v>260</v>
      </c>
      <c r="DU613" s="1">
        <v>1</v>
      </c>
      <c r="DV613" s="1">
        <v>6</v>
      </c>
      <c r="DW613" s="1">
        <v>1</v>
      </c>
      <c r="DX613" s="20">
        <v>11.54</v>
      </c>
      <c r="DY613" s="1">
        <v>89.3</v>
      </c>
      <c r="DZ613" s="30">
        <v>171</v>
      </c>
      <c r="EA613" s="1">
        <v>61</v>
      </c>
      <c r="EB613" s="1">
        <v>12.1</v>
      </c>
      <c r="EC613" s="1">
        <v>80.4</v>
      </c>
      <c r="ED613" s="1">
        <v>1.05</v>
      </c>
      <c r="EE613" s="1">
        <v>34</v>
      </c>
      <c r="EF613" s="1">
        <v>41.7</v>
      </c>
      <c r="EG613" s="26">
        <f>LOG10(EF613)</f>
        <v>1.62013605497376</v>
      </c>
      <c r="EH613" s="26">
        <f>0.66*EG613</f>
        <v>1.06928979628268</v>
      </c>
      <c r="EI613" s="1">
        <f>0.085*EE613</f>
        <v>2.89</v>
      </c>
      <c r="EJ613" s="28">
        <f>EH613-EI613</f>
        <v>-1.82071020371732</v>
      </c>
      <c r="EK613" s="22">
        <v>2</v>
      </c>
      <c r="EL613" s="1">
        <v>2</v>
      </c>
      <c r="EM613" s="1">
        <v>53</v>
      </c>
      <c r="EN613" s="1">
        <v>134</v>
      </c>
      <c r="EO613" s="1">
        <v>51</v>
      </c>
      <c r="EP613" s="1">
        <v>63</v>
      </c>
      <c r="EQ613" s="1">
        <v>5785</v>
      </c>
      <c r="ER613" s="25">
        <v>266</v>
      </c>
      <c r="ET613" s="1">
        <v>1</v>
      </c>
      <c r="EU613" s="1">
        <v>6.46</v>
      </c>
      <c r="EV613" s="1">
        <v>67.4</v>
      </c>
      <c r="EW613" s="30">
        <v>130</v>
      </c>
      <c r="EX613" s="1">
        <v>85</v>
      </c>
      <c r="EY613" s="1">
        <v>13</v>
      </c>
      <c r="EZ613" s="1">
        <v>68.1</v>
      </c>
      <c r="FA613" s="1" t="s">
        <v>2064</v>
      </c>
      <c r="FB613" s="1">
        <v>32</v>
      </c>
      <c r="FC613" s="1">
        <v>28.3</v>
      </c>
      <c r="FD613" s="1">
        <v>37</v>
      </c>
      <c r="FE613" s="1">
        <v>25</v>
      </c>
      <c r="FF613" s="1">
        <v>45</v>
      </c>
      <c r="FG613" s="1">
        <v>77</v>
      </c>
      <c r="FH613" s="1">
        <v>3692</v>
      </c>
      <c r="FI613" s="1">
        <v>154</v>
      </c>
      <c r="FJ613" s="1">
        <v>18.33</v>
      </c>
      <c r="FK613" s="20">
        <v>37.6</v>
      </c>
      <c r="FL613" s="1">
        <v>37</v>
      </c>
      <c r="FN613" s="31">
        <v>1</v>
      </c>
      <c r="FO613" s="32">
        <v>0</v>
      </c>
      <c r="FP613" s="1" t="s">
        <v>2065</v>
      </c>
      <c r="FQ613" s="1">
        <v>1</v>
      </c>
      <c r="FR613" s="1" t="s">
        <v>2066</v>
      </c>
      <c r="FS613" s="1">
        <v>0</v>
      </c>
      <c r="FT613" s="1">
        <f>FX613+GB613+GG613+GJ613+HQ613</f>
        <v>0</v>
      </c>
      <c r="FU613" s="1">
        <v>1</v>
      </c>
      <c r="FV613" s="1">
        <f>FW613+FX613+FZ613+GE613+GJ613+HQ613</f>
        <v>1</v>
      </c>
      <c r="FW613" s="1">
        <v>0</v>
      </c>
      <c r="FX613" s="1">
        <v>0</v>
      </c>
      <c r="FY613" s="17">
        <v>0</v>
      </c>
      <c r="FZ613" s="17">
        <v>1</v>
      </c>
      <c r="GA613" s="17" t="s">
        <v>312</v>
      </c>
      <c r="GB613" s="1">
        <v>0</v>
      </c>
      <c r="GC613" s="1">
        <v>2</v>
      </c>
      <c r="GD613" s="17">
        <v>0</v>
      </c>
      <c r="GE613" s="1">
        <v>0</v>
      </c>
      <c r="GG613" s="1">
        <v>0</v>
      </c>
      <c r="GH613" s="1">
        <v>0</v>
      </c>
      <c r="GI613" s="17">
        <v>0</v>
      </c>
      <c r="GJ613" s="1">
        <v>0</v>
      </c>
      <c r="GK613" s="1">
        <v>0</v>
      </c>
      <c r="GL613" s="1">
        <v>0</v>
      </c>
      <c r="GM613" s="32">
        <v>0</v>
      </c>
      <c r="GN613" s="17">
        <v>0</v>
      </c>
      <c r="GO613" s="17">
        <v>0</v>
      </c>
      <c r="GP613" s="1">
        <v>0</v>
      </c>
      <c r="GQ613" s="1">
        <v>0</v>
      </c>
      <c r="GR613" s="1">
        <v>0</v>
      </c>
      <c r="GS613" s="1">
        <v>0</v>
      </c>
      <c r="GT613" s="32">
        <v>0</v>
      </c>
      <c r="GU613" s="32">
        <v>0</v>
      </c>
      <c r="GV613" s="1" t="s">
        <v>2067</v>
      </c>
      <c r="GW613" s="1">
        <v>2</v>
      </c>
      <c r="GX613" s="157">
        <v>1</v>
      </c>
      <c r="GY613" s="17">
        <v>0</v>
      </c>
      <c r="GZ613" s="1">
        <v>1</v>
      </c>
      <c r="HA613" s="25" t="s">
        <v>2068</v>
      </c>
      <c r="HB613" s="1">
        <v>0</v>
      </c>
      <c r="HC613" s="15">
        <v>0</v>
      </c>
      <c r="HD613" s="170">
        <v>0</v>
      </c>
      <c r="HE613" s="17">
        <v>0</v>
      </c>
      <c r="HF613" s="17">
        <v>0</v>
      </c>
      <c r="HG613" s="17">
        <v>0</v>
      </c>
      <c r="HH613" s="17">
        <v>0</v>
      </c>
      <c r="HI613" s="17">
        <v>0</v>
      </c>
      <c r="HL613" s="1">
        <v>0</v>
      </c>
      <c r="HM613" s="1">
        <v>0</v>
      </c>
      <c r="HN613" s="1">
        <v>0</v>
      </c>
      <c r="HO613" s="1">
        <v>0</v>
      </c>
      <c r="HP613" s="1">
        <v>0</v>
      </c>
      <c r="HQ613" s="1">
        <v>0</v>
      </c>
      <c r="HR613" s="32">
        <v>0</v>
      </c>
      <c r="HS613" s="1">
        <v>1</v>
      </c>
      <c r="HT613" s="32">
        <v>1</v>
      </c>
      <c r="HU613" s="32">
        <v>0</v>
      </c>
      <c r="HW613" s="32">
        <v>0</v>
      </c>
      <c r="HX613" s="32">
        <v>0</v>
      </c>
      <c r="HY613" s="1">
        <f>GJ613+GN613+GT613+GU613+HE613+HG613+HQ613+HR613+HT613+HU613+HW613+HX613</f>
        <v>1</v>
      </c>
      <c r="HZ613" s="1">
        <v>1</v>
      </c>
      <c r="IA613" s="1">
        <f>FS613+GN613+GT613+GU613+HE613+HG613+HR613+HT613+HU613+HW613+HX613</f>
        <v>1</v>
      </c>
      <c r="IB613" s="1">
        <v>1</v>
      </c>
      <c r="IC613" s="1">
        <v>0</v>
      </c>
      <c r="ID613" s="23" t="s">
        <v>2069</v>
      </c>
      <c r="IG613" s="36">
        <v>2</v>
      </c>
      <c r="IH613" s="37" t="s">
        <v>242</v>
      </c>
      <c r="II613" s="179">
        <v>0</v>
      </c>
      <c r="IJ613" s="1" t="s">
        <v>2070</v>
      </c>
      <c r="IL613" s="38" t="s">
        <v>242</v>
      </c>
    </row>
    <row r="614" hidden="1" spans="2:243">
      <c r="B614" s="14">
        <v>3000860826</v>
      </c>
      <c r="C614" s="1" t="s">
        <v>2071</v>
      </c>
      <c r="J614" s="1"/>
      <c r="K614" s="1"/>
      <c r="L614" s="1"/>
      <c r="R614" s="19"/>
      <c r="Z614" s="194" t="s">
        <v>879</v>
      </c>
      <c r="AA614" s="17">
        <v>111</v>
      </c>
      <c r="AB614" s="17"/>
      <c r="AI614" s="16"/>
      <c r="AK614" s="1">
        <v>2.7</v>
      </c>
      <c r="AL614" s="1"/>
      <c r="BA614" s="22"/>
      <c r="CL614" s="22"/>
      <c r="CS614" s="22"/>
      <c r="CX614" s="1"/>
      <c r="CY614" s="1"/>
      <c r="CZ614" s="1"/>
      <c r="DA614" s="1"/>
      <c r="DB614" s="1"/>
      <c r="DD614" s="1"/>
      <c r="DE614" s="1"/>
      <c r="DF614" s="1"/>
      <c r="EG614" s="1"/>
      <c r="EH614" s="1"/>
      <c r="EJ614" s="1"/>
      <c r="EK614" s="1"/>
      <c r="FN614" s="1"/>
      <c r="FO614" s="1"/>
      <c r="GL614" s="1"/>
      <c r="GM614" s="1"/>
      <c r="GQ614" s="1"/>
      <c r="GT614" s="1"/>
      <c r="GU614" s="1"/>
      <c r="GX614" s="1"/>
      <c r="HD614" s="1">
        <v>0</v>
      </c>
      <c r="HR614" s="1"/>
      <c r="HT614" s="1"/>
      <c r="HU614" s="1"/>
      <c r="HW614" s="1"/>
      <c r="HX614" s="1"/>
      <c r="IG614" s="23"/>
      <c r="II614" s="1"/>
    </row>
    <row r="615" hidden="1" spans="2:243">
      <c r="B615" s="14">
        <v>3000206376</v>
      </c>
      <c r="C615" s="1" t="s">
        <v>2072</v>
      </c>
      <c r="J615" s="1"/>
      <c r="K615" s="1"/>
      <c r="L615" s="1"/>
      <c r="R615" s="19"/>
      <c r="Z615" s="194" t="s">
        <v>483</v>
      </c>
      <c r="AA615" s="17">
        <v>88</v>
      </c>
      <c r="AB615" s="17"/>
      <c r="AI615" s="16"/>
      <c r="AK615" s="1">
        <v>4.2</v>
      </c>
      <c r="AL615" s="1"/>
      <c r="BA615" s="22"/>
      <c r="CL615" s="22"/>
      <c r="CS615" s="22"/>
      <c r="CX615" s="1"/>
      <c r="CY615" s="1"/>
      <c r="CZ615" s="1"/>
      <c r="DA615" s="1"/>
      <c r="DB615" s="1"/>
      <c r="DD615" s="1"/>
      <c r="DE615" s="1"/>
      <c r="DF615" s="1"/>
      <c r="EG615" s="1"/>
      <c r="EH615" s="1"/>
      <c r="EJ615" s="1"/>
      <c r="EK615" s="1"/>
      <c r="FN615" s="1"/>
      <c r="FO615" s="1"/>
      <c r="GL615" s="1"/>
      <c r="GM615" s="1"/>
      <c r="GQ615" s="1"/>
      <c r="GT615" s="1"/>
      <c r="GU615" s="1"/>
      <c r="GX615" s="1"/>
      <c r="HD615" s="1">
        <v>1</v>
      </c>
      <c r="HR615" s="1"/>
      <c r="HT615" s="1"/>
      <c r="HU615" s="1"/>
      <c r="HW615" s="1"/>
      <c r="HX615" s="1"/>
      <c r="IG615" s="23"/>
      <c r="II615" s="1"/>
    </row>
    <row r="616" hidden="1" spans="2:243">
      <c r="B616" s="14">
        <v>100172890</v>
      </c>
      <c r="C616" s="1" t="s">
        <v>2073</v>
      </c>
      <c r="J616" s="1"/>
      <c r="K616" s="1"/>
      <c r="L616" s="1"/>
      <c r="R616" s="19"/>
      <c r="Z616" s="194" t="s">
        <v>483</v>
      </c>
      <c r="AA616" s="17">
        <v>157</v>
      </c>
      <c r="AB616" s="17"/>
      <c r="AI616" s="16"/>
      <c r="AK616" s="1">
        <v>4.2</v>
      </c>
      <c r="AL616" s="1"/>
      <c r="BA616" s="22"/>
      <c r="CL616" s="22"/>
      <c r="CS616" s="22"/>
      <c r="CX616" s="1"/>
      <c r="CY616" s="1"/>
      <c r="CZ616" s="1"/>
      <c r="DA616" s="1"/>
      <c r="DB616" s="1"/>
      <c r="DD616" s="1"/>
      <c r="DE616" s="1"/>
      <c r="DF616" s="1"/>
      <c r="EG616" s="1"/>
      <c r="EH616" s="1"/>
      <c r="EJ616" s="1"/>
      <c r="EK616" s="1"/>
      <c r="FN616" s="1"/>
      <c r="FO616" s="1"/>
      <c r="GL616" s="1"/>
      <c r="GM616" s="1"/>
      <c r="GQ616" s="1"/>
      <c r="GT616" s="1"/>
      <c r="GU616" s="1"/>
      <c r="GX616" s="1"/>
      <c r="HD616" s="1">
        <v>1</v>
      </c>
      <c r="HR616" s="1"/>
      <c r="HT616" s="1"/>
      <c r="HU616" s="1"/>
      <c r="HW616" s="1"/>
      <c r="HX616" s="1"/>
      <c r="IG616" s="23"/>
      <c r="II616" s="1"/>
    </row>
    <row r="617" hidden="1" spans="2:243">
      <c r="B617" s="14">
        <v>3001157542</v>
      </c>
      <c r="C617" s="1" t="s">
        <v>2074</v>
      </c>
      <c r="J617" s="1"/>
      <c r="K617" s="1"/>
      <c r="L617" s="1"/>
      <c r="R617" s="19"/>
      <c r="Z617" s="194" t="s">
        <v>483</v>
      </c>
      <c r="AA617" s="17">
        <v>45</v>
      </c>
      <c r="AB617" s="17"/>
      <c r="AI617" s="16"/>
      <c r="AK617" s="1">
        <v>1.5</v>
      </c>
      <c r="AL617" s="1"/>
      <c r="BA617" s="22"/>
      <c r="CL617" s="22"/>
      <c r="CS617" s="22"/>
      <c r="CX617" s="1"/>
      <c r="CY617" s="1"/>
      <c r="CZ617" s="1"/>
      <c r="DA617" s="1"/>
      <c r="DB617" s="1"/>
      <c r="DD617" s="1"/>
      <c r="DE617" s="1"/>
      <c r="DF617" s="1"/>
      <c r="EG617" s="1"/>
      <c r="EH617" s="1"/>
      <c r="EJ617" s="1"/>
      <c r="EK617" s="1"/>
      <c r="FN617" s="1"/>
      <c r="FO617" s="1"/>
      <c r="GL617" s="1"/>
      <c r="GM617" s="1"/>
      <c r="GQ617" s="1"/>
      <c r="GT617" s="1"/>
      <c r="GU617" s="1"/>
      <c r="GX617" s="1"/>
      <c r="HD617" s="1">
        <v>0</v>
      </c>
      <c r="HR617" s="1"/>
      <c r="HT617" s="1"/>
      <c r="HU617" s="1"/>
      <c r="HW617" s="1"/>
      <c r="HX617" s="1"/>
      <c r="IG617" s="23"/>
      <c r="II617" s="1"/>
    </row>
    <row r="618" spans="2:246">
      <c r="B618" s="14">
        <v>3001276996</v>
      </c>
      <c r="C618" s="1" t="s">
        <v>2075</v>
      </c>
      <c r="E618" s="49">
        <v>3</v>
      </c>
      <c r="F618" s="49">
        <v>2</v>
      </c>
      <c r="G618" s="17">
        <v>3</v>
      </c>
      <c r="H618" s="1">
        <v>1</v>
      </c>
      <c r="I618" s="15">
        <v>75</v>
      </c>
      <c r="J618" s="47">
        <v>2</v>
      </c>
      <c r="K618" s="68">
        <f>I618/10</f>
        <v>7.5</v>
      </c>
      <c r="L618" s="49">
        <v>5</v>
      </c>
      <c r="N618" s="1">
        <v>1</v>
      </c>
      <c r="O618" s="1">
        <v>1</v>
      </c>
      <c r="P618" s="1">
        <v>0</v>
      </c>
      <c r="Q618" s="1">
        <v>0</v>
      </c>
      <c r="R618" s="1">
        <v>0</v>
      </c>
      <c r="S618" s="18">
        <v>496</v>
      </c>
      <c r="T618" s="83">
        <v>506</v>
      </c>
      <c r="U618" s="1">
        <v>1</v>
      </c>
      <c r="V618" s="1">
        <v>1</v>
      </c>
      <c r="W618" s="1">
        <v>1</v>
      </c>
      <c r="X618" s="1">
        <v>1</v>
      </c>
      <c r="Z618" s="194" t="s">
        <v>2076</v>
      </c>
      <c r="AA618" s="17">
        <v>199</v>
      </c>
      <c r="AB618" s="17"/>
      <c r="AC618" s="1">
        <v>21.76</v>
      </c>
      <c r="AD618" s="17">
        <v>1</v>
      </c>
      <c r="AE618" s="20" t="s">
        <v>1291</v>
      </c>
      <c r="AG618" s="16" t="s">
        <v>255</v>
      </c>
      <c r="AH618" s="16">
        <v>3</v>
      </c>
      <c r="AI618" s="21">
        <v>3</v>
      </c>
      <c r="AJ618" s="16">
        <v>1.2</v>
      </c>
      <c r="AK618" s="17">
        <v>1.2</v>
      </c>
      <c r="AL618" s="22">
        <v>1</v>
      </c>
      <c r="AM618" s="1">
        <v>4</v>
      </c>
      <c r="AN618" s="1">
        <v>3</v>
      </c>
      <c r="AO618" s="1">
        <v>0</v>
      </c>
      <c r="AP618" s="1">
        <v>0</v>
      </c>
      <c r="AQ618" s="17">
        <v>4</v>
      </c>
      <c r="AR618" s="1">
        <v>2</v>
      </c>
      <c r="AS618" s="3">
        <v>2</v>
      </c>
      <c r="AT618" s="17" t="s">
        <v>285</v>
      </c>
      <c r="AU618" s="3">
        <v>3</v>
      </c>
      <c r="AV618" s="3">
        <v>2</v>
      </c>
      <c r="AW618" s="1">
        <v>0</v>
      </c>
      <c r="AX618" s="1">
        <v>1</v>
      </c>
      <c r="AY618" s="1">
        <v>1</v>
      </c>
      <c r="AZ618" s="1">
        <v>0</v>
      </c>
      <c r="BA618" s="1">
        <v>0</v>
      </c>
      <c r="BB618" s="107">
        <v>0</v>
      </c>
      <c r="BC618" s="22">
        <v>0</v>
      </c>
      <c r="BD618" s="22">
        <v>0</v>
      </c>
      <c r="BE618" s="22">
        <v>0</v>
      </c>
      <c r="BF618" s="1">
        <v>0</v>
      </c>
      <c r="BG618" s="1">
        <v>0</v>
      </c>
      <c r="BH618" s="17">
        <v>0</v>
      </c>
      <c r="BI618" s="1">
        <v>1</v>
      </c>
      <c r="BJ618" s="17">
        <v>1</v>
      </c>
      <c r="BK618" s="23">
        <v>4</v>
      </c>
      <c r="BL618" s="1">
        <v>0</v>
      </c>
      <c r="BM618" s="1">
        <v>0</v>
      </c>
      <c r="BN618" s="1">
        <v>1</v>
      </c>
      <c r="BO618" s="1" t="s">
        <v>2077</v>
      </c>
      <c r="BP618" s="1">
        <v>1</v>
      </c>
      <c r="BQ618" s="1">
        <v>1</v>
      </c>
      <c r="BR618" s="1">
        <v>642.4</v>
      </c>
      <c r="BS618" s="1">
        <v>3</v>
      </c>
      <c r="BT618" s="1">
        <v>3</v>
      </c>
      <c r="BU618" s="1">
        <v>4</v>
      </c>
      <c r="BW618" s="1">
        <v>6.14</v>
      </c>
      <c r="BX618" s="1">
        <v>2</v>
      </c>
      <c r="BY618" s="66">
        <v>3</v>
      </c>
      <c r="BZ618" s="1">
        <v>57.3</v>
      </c>
      <c r="CA618" s="1">
        <v>122</v>
      </c>
      <c r="CB618" s="24">
        <v>2</v>
      </c>
      <c r="CC618" s="24">
        <v>157</v>
      </c>
      <c r="CD618" s="48">
        <f>CC618/50</f>
        <v>3.14</v>
      </c>
      <c r="CE618" s="48">
        <v>3</v>
      </c>
      <c r="CF618" s="25">
        <v>0</v>
      </c>
      <c r="CG618" s="17">
        <v>0</v>
      </c>
      <c r="CH618" s="17">
        <v>0</v>
      </c>
      <c r="CI618" s="17">
        <v>0</v>
      </c>
      <c r="CJ618" s="17">
        <v>0</v>
      </c>
      <c r="CK618" s="17">
        <v>157</v>
      </c>
      <c r="CL618" s="1">
        <f>CK618/50</f>
        <v>3.14</v>
      </c>
      <c r="CM618" s="22">
        <v>10.9</v>
      </c>
      <c r="CN618" s="17">
        <v>1</v>
      </c>
      <c r="CO618" s="1">
        <v>103.7</v>
      </c>
      <c r="CP618" s="17">
        <v>7</v>
      </c>
      <c r="CQ618" s="1">
        <f>CO618/10</f>
        <v>10.37</v>
      </c>
      <c r="CR618" s="1">
        <v>0.95</v>
      </c>
      <c r="CS618" s="1">
        <f>CR618*10</f>
        <v>9.5</v>
      </c>
      <c r="CT618" s="107">
        <v>1</v>
      </c>
      <c r="CU618" s="22">
        <v>38</v>
      </c>
      <c r="CV618" s="107">
        <v>2</v>
      </c>
      <c r="CW618" s="22">
        <v>5.4</v>
      </c>
      <c r="CX618" s="26">
        <f>LOG10(CW618)</f>
        <v>0.732393759822969</v>
      </c>
      <c r="CY618" s="27">
        <f>CX618*0.66</f>
        <v>0.483379881483159</v>
      </c>
      <c r="CZ618" s="26">
        <f>0.085*CU618</f>
        <v>3.23</v>
      </c>
      <c r="DA618" s="28">
        <f>CY618-CZ618</f>
        <v>-2.74662011851684</v>
      </c>
      <c r="DB618" s="107">
        <v>1</v>
      </c>
      <c r="DC618" s="1">
        <v>1</v>
      </c>
      <c r="DD618" s="17">
        <v>1</v>
      </c>
      <c r="DE618" s="29">
        <f>DD618-DB618</f>
        <v>0</v>
      </c>
      <c r="DF618" s="29">
        <v>0</v>
      </c>
      <c r="DG618" s="1">
        <v>31</v>
      </c>
      <c r="DH618" s="1">
        <f>DG618/10</f>
        <v>3.1</v>
      </c>
      <c r="DI618" s="1">
        <v>31</v>
      </c>
      <c r="DJ618" s="1">
        <f>DI618/10</f>
        <v>3.1</v>
      </c>
      <c r="DK618" s="17">
        <v>2</v>
      </c>
      <c r="DL618" s="1">
        <v>81</v>
      </c>
      <c r="DM618" s="1">
        <v>53</v>
      </c>
      <c r="DN618" s="1">
        <f>DM618/10</f>
        <v>5.3</v>
      </c>
      <c r="DO618" s="1">
        <v>7946</v>
      </c>
      <c r="DP618" s="1">
        <v>2</v>
      </c>
      <c r="DQ618" s="1">
        <f>DO618/1000</f>
        <v>7.946</v>
      </c>
      <c r="DR618" s="1">
        <v>48</v>
      </c>
      <c r="DS618" s="25">
        <v>5.5</v>
      </c>
      <c r="DT618" s="1" t="s">
        <v>241</v>
      </c>
      <c r="DU618" s="1">
        <v>1</v>
      </c>
      <c r="DV618" s="1">
        <v>5</v>
      </c>
      <c r="DW618" s="1">
        <v>1</v>
      </c>
      <c r="DX618" s="20">
        <v>10.98</v>
      </c>
      <c r="DY618" s="1">
        <v>75.8</v>
      </c>
      <c r="DZ618" s="30">
        <v>133</v>
      </c>
      <c r="EA618" s="1">
        <v>137</v>
      </c>
      <c r="EB618" s="1">
        <v>11.2</v>
      </c>
      <c r="EC618" s="1">
        <v>97.1</v>
      </c>
      <c r="ED618" s="1">
        <v>0.97</v>
      </c>
      <c r="EE618" s="1">
        <v>39</v>
      </c>
      <c r="EF618" s="1">
        <v>6.1</v>
      </c>
      <c r="EG618" s="26">
        <f>LOG10(EF618)</f>
        <v>0.785329835010767</v>
      </c>
      <c r="EH618" s="26">
        <f>0.66*EG618</f>
        <v>0.518317691107106</v>
      </c>
      <c r="EI618" s="1">
        <f>0.085*EE618</f>
        <v>3.315</v>
      </c>
      <c r="EJ618" s="28">
        <f>EH618-EI618</f>
        <v>-2.79668230889289</v>
      </c>
      <c r="EK618" s="22">
        <v>1</v>
      </c>
      <c r="EL618" s="3">
        <v>1</v>
      </c>
      <c r="EM618" s="1">
        <v>465</v>
      </c>
      <c r="EN618" s="1">
        <v>660</v>
      </c>
      <c r="EO618" s="1">
        <v>163</v>
      </c>
      <c r="EP618" s="1">
        <v>63</v>
      </c>
      <c r="EQ618" s="1">
        <v>8591</v>
      </c>
      <c r="ER618" s="25">
        <v>45</v>
      </c>
      <c r="ES618" s="23">
        <v>489.5</v>
      </c>
      <c r="ET618" s="1">
        <v>1</v>
      </c>
      <c r="EU618" s="1">
        <v>11.95</v>
      </c>
      <c r="EV618" s="1">
        <v>65.7</v>
      </c>
      <c r="EW618" s="30">
        <v>110</v>
      </c>
      <c r="EX618" s="1">
        <v>180</v>
      </c>
      <c r="FB618" s="1">
        <v>34</v>
      </c>
      <c r="FC618" s="1">
        <v>10.5</v>
      </c>
      <c r="FD618" s="1">
        <v>183</v>
      </c>
      <c r="FE618" s="1">
        <v>43</v>
      </c>
      <c r="FF618" s="1">
        <v>151</v>
      </c>
      <c r="FG618" s="1">
        <v>95</v>
      </c>
      <c r="FH618" s="1">
        <v>5562</v>
      </c>
      <c r="FI618" s="1">
        <v>58</v>
      </c>
      <c r="FK618" s="20">
        <v>39.2</v>
      </c>
      <c r="FL618" s="1">
        <v>36.4</v>
      </c>
      <c r="FM618" s="17"/>
      <c r="FN618" s="31">
        <v>1</v>
      </c>
      <c r="FO618" s="157">
        <v>1</v>
      </c>
      <c r="FP618" s="1">
        <v>2</v>
      </c>
      <c r="FQ618" s="1">
        <v>1</v>
      </c>
      <c r="FR618" s="1">
        <v>0</v>
      </c>
      <c r="FS618" s="1">
        <v>0</v>
      </c>
      <c r="FT618" s="1">
        <f>FX618+GB618+GG618+GJ618+HQ618</f>
        <v>0</v>
      </c>
      <c r="FU618" s="1">
        <v>0</v>
      </c>
      <c r="FV618" s="1">
        <f>FW618+FX618+FZ618+GE618+GJ618+HQ618</f>
        <v>0</v>
      </c>
      <c r="FW618" s="1">
        <v>0</v>
      </c>
      <c r="FX618" s="1">
        <v>0</v>
      </c>
      <c r="FY618" s="17">
        <v>0</v>
      </c>
      <c r="FZ618" s="1">
        <v>0</v>
      </c>
      <c r="GB618" s="1">
        <v>0</v>
      </c>
      <c r="GC618" s="1">
        <v>0</v>
      </c>
      <c r="GD618" s="17">
        <v>0</v>
      </c>
      <c r="GE618" s="1">
        <v>0</v>
      </c>
      <c r="GG618" s="1">
        <v>0</v>
      </c>
      <c r="GH618" s="1">
        <v>0</v>
      </c>
      <c r="GI618" s="17">
        <v>0</v>
      </c>
      <c r="GJ618" s="1">
        <v>0</v>
      </c>
      <c r="GK618" s="1">
        <v>0</v>
      </c>
      <c r="GL618" s="1">
        <v>0</v>
      </c>
      <c r="GM618" s="32">
        <v>0</v>
      </c>
      <c r="GN618" s="17">
        <v>0</v>
      </c>
      <c r="GO618" s="17">
        <v>0</v>
      </c>
      <c r="GP618" s="1">
        <v>0</v>
      </c>
      <c r="GQ618" s="1">
        <v>0</v>
      </c>
      <c r="GR618" s="1">
        <v>0</v>
      </c>
      <c r="GS618" s="1">
        <v>0</v>
      </c>
      <c r="GT618" s="32">
        <v>0</v>
      </c>
      <c r="GU618" s="32">
        <v>0</v>
      </c>
      <c r="GV618" s="1">
        <v>0</v>
      </c>
      <c r="GW618" s="1">
        <v>0</v>
      </c>
      <c r="GX618" s="157">
        <v>0</v>
      </c>
      <c r="GY618" s="17">
        <v>0</v>
      </c>
      <c r="GZ618" s="17">
        <v>0</v>
      </c>
      <c r="HA618" s="25">
        <v>0</v>
      </c>
      <c r="HB618" s="1">
        <v>0</v>
      </c>
      <c r="HC618" s="15">
        <v>0</v>
      </c>
      <c r="HD618" s="170">
        <v>0</v>
      </c>
      <c r="HE618" s="17">
        <v>0</v>
      </c>
      <c r="HF618" s="17">
        <v>0</v>
      </c>
      <c r="HG618" s="17">
        <v>0</v>
      </c>
      <c r="HH618" s="17">
        <v>0</v>
      </c>
      <c r="HI618" s="17">
        <v>0</v>
      </c>
      <c r="HL618" s="1">
        <v>0</v>
      </c>
      <c r="HM618" s="1">
        <v>0</v>
      </c>
      <c r="HN618" s="1">
        <v>0</v>
      </c>
      <c r="HO618" s="1">
        <v>0</v>
      </c>
      <c r="HP618" s="1">
        <v>0</v>
      </c>
      <c r="HQ618" s="1">
        <v>0</v>
      </c>
      <c r="HR618" s="32">
        <v>0</v>
      </c>
      <c r="HS618" s="1">
        <v>0</v>
      </c>
      <c r="HT618" s="32">
        <v>0</v>
      </c>
      <c r="HU618" s="32">
        <v>0</v>
      </c>
      <c r="HW618" s="32">
        <v>0</v>
      </c>
      <c r="HX618" s="32">
        <v>0</v>
      </c>
      <c r="HY618" s="1">
        <f>GJ618+GN618+GT618+GU618+HE618+HG618+HQ618+HR618+HT618+HU618+HW618+HX618</f>
        <v>0</v>
      </c>
      <c r="HZ618" s="1">
        <v>0</v>
      </c>
      <c r="IA618" s="1">
        <f>FS618+GN618+GT618+GU618+HE618+HG618+HR618+HT618+HU618+HW618+HX618</f>
        <v>0</v>
      </c>
      <c r="IB618" s="1">
        <v>0</v>
      </c>
      <c r="IC618" s="1">
        <v>0</v>
      </c>
      <c r="ID618" s="23">
        <v>0</v>
      </c>
      <c r="IG618" s="36">
        <v>4</v>
      </c>
      <c r="IH618" s="37" t="s">
        <v>242</v>
      </c>
      <c r="II618" s="179">
        <v>0</v>
      </c>
      <c r="IJ618" s="1" t="s">
        <v>1814</v>
      </c>
      <c r="IK618" s="1" t="s">
        <v>1840</v>
      </c>
      <c r="IL618" s="38" t="s">
        <v>331</v>
      </c>
    </row>
    <row r="619" hidden="1" spans="2:243">
      <c r="B619" s="14">
        <v>3001274216</v>
      </c>
      <c r="C619" s="1" t="s">
        <v>2078</v>
      </c>
      <c r="J619" s="1"/>
      <c r="K619" s="1"/>
      <c r="L619" s="1"/>
      <c r="R619" s="19"/>
      <c r="Z619" s="194" t="s">
        <v>2076</v>
      </c>
      <c r="AA619" s="17">
        <v>113</v>
      </c>
      <c r="AB619" s="17"/>
      <c r="AI619" s="16"/>
      <c r="AK619" s="1">
        <v>2.5</v>
      </c>
      <c r="AL619" s="1"/>
      <c r="BA619" s="22"/>
      <c r="CL619" s="22"/>
      <c r="CS619" s="22"/>
      <c r="CX619" s="1"/>
      <c r="CY619" s="1"/>
      <c r="CZ619" s="1"/>
      <c r="DA619" s="1"/>
      <c r="DB619" s="1"/>
      <c r="DD619" s="1"/>
      <c r="DE619" s="1"/>
      <c r="DF619" s="1"/>
      <c r="EG619" s="1"/>
      <c r="EH619" s="1"/>
      <c r="EJ619" s="1"/>
      <c r="EK619" s="1"/>
      <c r="FN619" s="1"/>
      <c r="FO619" s="1"/>
      <c r="GL619" s="1"/>
      <c r="GM619" s="1"/>
      <c r="GQ619" s="1"/>
      <c r="GT619" s="1"/>
      <c r="GU619" s="1"/>
      <c r="GX619" s="1"/>
      <c r="HD619" s="1">
        <v>0</v>
      </c>
      <c r="HR619" s="1"/>
      <c r="HT619" s="1"/>
      <c r="HU619" s="1"/>
      <c r="HW619" s="1"/>
      <c r="HX619" s="1"/>
      <c r="IG619" s="23"/>
      <c r="II619" s="1"/>
    </row>
    <row r="620" hidden="1" spans="2:243">
      <c r="B620" s="14">
        <v>3001272183</v>
      </c>
      <c r="C620" s="1" t="s">
        <v>2079</v>
      </c>
      <c r="J620" s="1"/>
      <c r="K620" s="1"/>
      <c r="L620" s="1"/>
      <c r="R620" s="19"/>
      <c r="Z620" s="194" t="s">
        <v>2076</v>
      </c>
      <c r="AA620" s="17">
        <v>76</v>
      </c>
      <c r="AB620" s="17"/>
      <c r="AI620" s="16"/>
      <c r="AK620" s="1">
        <v>2</v>
      </c>
      <c r="AL620" s="1"/>
      <c r="BA620" s="22"/>
      <c r="CL620" s="22"/>
      <c r="CS620" s="22"/>
      <c r="CX620" s="1"/>
      <c r="CY620" s="1"/>
      <c r="CZ620" s="1"/>
      <c r="DA620" s="1"/>
      <c r="DB620" s="1"/>
      <c r="DD620" s="1"/>
      <c r="DE620" s="1"/>
      <c r="DF620" s="1"/>
      <c r="EG620" s="1"/>
      <c r="EH620" s="1"/>
      <c r="EJ620" s="1"/>
      <c r="EK620" s="1"/>
      <c r="FN620" s="1"/>
      <c r="FO620" s="1"/>
      <c r="GL620" s="1"/>
      <c r="GM620" s="1"/>
      <c r="GQ620" s="1"/>
      <c r="GT620" s="1"/>
      <c r="GU620" s="1"/>
      <c r="GX620" s="1"/>
      <c r="HD620" s="1">
        <v>0</v>
      </c>
      <c r="HR620" s="1"/>
      <c r="HT620" s="1"/>
      <c r="HU620" s="1"/>
      <c r="HW620" s="1"/>
      <c r="HX620" s="1"/>
      <c r="IG620" s="23"/>
      <c r="II620" s="1"/>
    </row>
    <row r="621" ht="30" spans="2:246">
      <c r="B621" s="14">
        <v>3001023903</v>
      </c>
      <c r="C621" s="1" t="s">
        <v>2080</v>
      </c>
      <c r="E621" s="49">
        <v>3</v>
      </c>
      <c r="F621" s="49">
        <v>2</v>
      </c>
      <c r="G621" s="17">
        <v>3</v>
      </c>
      <c r="H621" s="1">
        <v>1</v>
      </c>
      <c r="I621" s="15">
        <v>52</v>
      </c>
      <c r="J621" s="47">
        <v>1</v>
      </c>
      <c r="K621" s="68">
        <f>I621/10</f>
        <v>5.2</v>
      </c>
      <c r="L621" s="49">
        <v>3</v>
      </c>
      <c r="N621" s="1">
        <v>0</v>
      </c>
      <c r="O621" s="1">
        <v>0</v>
      </c>
      <c r="P621" s="1">
        <v>1</v>
      </c>
      <c r="Q621" s="1">
        <v>3</v>
      </c>
      <c r="R621" s="1">
        <v>1</v>
      </c>
      <c r="S621" s="18">
        <v>497</v>
      </c>
      <c r="T621" s="83">
        <v>507</v>
      </c>
      <c r="U621" s="1">
        <v>1</v>
      </c>
      <c r="V621" s="1">
        <v>1</v>
      </c>
      <c r="W621" s="1">
        <v>1</v>
      </c>
      <c r="X621" s="1">
        <v>1</v>
      </c>
      <c r="Z621" s="194" t="s">
        <v>2076</v>
      </c>
      <c r="AA621" s="17">
        <v>55</v>
      </c>
      <c r="AB621" s="17" t="s">
        <v>2081</v>
      </c>
      <c r="AC621" s="1">
        <v>25.45</v>
      </c>
      <c r="AD621" s="1">
        <v>2</v>
      </c>
      <c r="AE621" s="20" t="s">
        <v>2082</v>
      </c>
      <c r="AG621" s="16" t="s">
        <v>283</v>
      </c>
      <c r="AH621" s="94">
        <v>4</v>
      </c>
      <c r="AI621" s="21">
        <v>1</v>
      </c>
      <c r="AJ621" s="16">
        <v>2.4</v>
      </c>
      <c r="AK621" s="17">
        <v>2.4</v>
      </c>
      <c r="AL621" s="107">
        <v>2</v>
      </c>
      <c r="AM621" s="1">
        <v>1</v>
      </c>
      <c r="AN621" s="1">
        <v>1</v>
      </c>
      <c r="AO621" s="1">
        <v>0</v>
      </c>
      <c r="AP621" s="1">
        <v>0</v>
      </c>
      <c r="AQ621" s="17">
        <v>1</v>
      </c>
      <c r="AR621" s="1">
        <v>1</v>
      </c>
      <c r="AS621" s="1">
        <v>1</v>
      </c>
      <c r="AT621" s="17" t="s">
        <v>246</v>
      </c>
      <c r="AU621" s="17">
        <v>1</v>
      </c>
      <c r="AV621" s="17">
        <v>1</v>
      </c>
      <c r="AW621" s="1">
        <v>0</v>
      </c>
      <c r="AX621" s="1">
        <v>1</v>
      </c>
      <c r="AY621" s="1">
        <v>1</v>
      </c>
      <c r="AZ621" s="1">
        <v>1</v>
      </c>
      <c r="BA621" s="1">
        <v>1</v>
      </c>
      <c r="BB621" s="107">
        <v>1</v>
      </c>
      <c r="BC621" s="22">
        <v>0</v>
      </c>
      <c r="BD621" s="22">
        <v>0</v>
      </c>
      <c r="BE621" s="22">
        <v>0</v>
      </c>
      <c r="BF621" s="1">
        <v>0</v>
      </c>
      <c r="BG621" s="1">
        <v>1</v>
      </c>
      <c r="BH621" s="17">
        <v>1</v>
      </c>
      <c r="BI621" s="1">
        <v>0</v>
      </c>
      <c r="BJ621" s="17">
        <v>0</v>
      </c>
      <c r="BK621" s="23">
        <v>1</v>
      </c>
      <c r="BL621" s="1">
        <v>0</v>
      </c>
      <c r="BM621" s="1">
        <v>0</v>
      </c>
      <c r="BN621" s="1">
        <v>1</v>
      </c>
      <c r="BO621" s="1">
        <v>0</v>
      </c>
      <c r="BP621" s="1">
        <v>1</v>
      </c>
      <c r="BQ621" s="1">
        <v>1</v>
      </c>
      <c r="BR621" s="1">
        <v>1700</v>
      </c>
      <c r="BS621" s="1">
        <v>3</v>
      </c>
      <c r="BT621" s="1">
        <v>3</v>
      </c>
      <c r="BU621" s="1">
        <v>4</v>
      </c>
      <c r="BW621" s="1">
        <v>3.66</v>
      </c>
      <c r="BX621" s="17">
        <v>1</v>
      </c>
      <c r="BY621" s="1">
        <v>2</v>
      </c>
      <c r="BZ621" s="1">
        <v>65.2</v>
      </c>
      <c r="CA621" s="1">
        <v>151</v>
      </c>
      <c r="CB621" s="24">
        <v>2</v>
      </c>
      <c r="CC621" s="24">
        <v>51</v>
      </c>
      <c r="CD621" s="48">
        <f>CC621/50</f>
        <v>1.02</v>
      </c>
      <c r="CE621" s="48">
        <v>2</v>
      </c>
      <c r="CF621" s="25">
        <v>0</v>
      </c>
      <c r="CG621" s="17">
        <v>0</v>
      </c>
      <c r="CH621" s="17">
        <v>0</v>
      </c>
      <c r="CI621" s="17">
        <v>0</v>
      </c>
      <c r="CJ621" s="17">
        <v>0</v>
      </c>
      <c r="CK621" s="17">
        <v>51</v>
      </c>
      <c r="CL621" s="1">
        <f>CK621/50</f>
        <v>1.02</v>
      </c>
      <c r="CM621" s="22">
        <v>12.8</v>
      </c>
      <c r="CN621" s="17">
        <v>1</v>
      </c>
      <c r="CO621" s="1">
        <v>70.4</v>
      </c>
      <c r="CP621" s="17">
        <v>4</v>
      </c>
      <c r="CQ621" s="1">
        <f>CO621/10</f>
        <v>7.04</v>
      </c>
      <c r="CR621" s="1">
        <v>1.12</v>
      </c>
      <c r="CS621" s="1">
        <f>CR621*10</f>
        <v>11.2</v>
      </c>
      <c r="CT621" s="107">
        <v>1</v>
      </c>
      <c r="CU621" s="22">
        <v>40</v>
      </c>
      <c r="CV621" s="107">
        <v>2</v>
      </c>
      <c r="CW621" s="22">
        <v>19</v>
      </c>
      <c r="CX621" s="26">
        <f>LOG10(CW621)</f>
        <v>1.27875360095283</v>
      </c>
      <c r="CY621" s="27">
        <f>CX621*0.66</f>
        <v>0.843977376628867</v>
      </c>
      <c r="CZ621" s="26">
        <f>0.085*CU621</f>
        <v>3.4</v>
      </c>
      <c r="DA621" s="28">
        <f>CY621-CZ621</f>
        <v>-2.55602262337113</v>
      </c>
      <c r="DB621" s="22">
        <v>2</v>
      </c>
      <c r="DC621" s="1">
        <v>1</v>
      </c>
      <c r="DD621" s="17">
        <v>1</v>
      </c>
      <c r="DE621" s="29">
        <f>DD621-DB621</f>
        <v>-1</v>
      </c>
      <c r="DF621" s="29">
        <v>0</v>
      </c>
      <c r="DG621" s="1">
        <v>19</v>
      </c>
      <c r="DH621" s="1">
        <f>DG621/10</f>
        <v>1.9</v>
      </c>
      <c r="DI621" s="1">
        <v>21</v>
      </c>
      <c r="DJ621" s="1">
        <f>DI621/10</f>
        <v>2.1</v>
      </c>
      <c r="DK621" s="17">
        <v>1</v>
      </c>
      <c r="DL621" s="1">
        <v>51</v>
      </c>
      <c r="DM621" s="1">
        <v>27</v>
      </c>
      <c r="DN621" s="1">
        <f>DM621/10</f>
        <v>2.7</v>
      </c>
      <c r="DO621" s="1">
        <v>7135</v>
      </c>
      <c r="DP621" s="1">
        <v>2</v>
      </c>
      <c r="DQ621" s="1">
        <f>DO621/1000</f>
        <v>7.135</v>
      </c>
      <c r="DR621" s="1">
        <v>97</v>
      </c>
      <c r="DS621" s="25">
        <v>4.8</v>
      </c>
      <c r="DT621" s="1" t="s">
        <v>241</v>
      </c>
      <c r="DU621" s="1">
        <v>1</v>
      </c>
      <c r="DV621" s="1">
        <v>5</v>
      </c>
      <c r="DW621" s="1">
        <v>1</v>
      </c>
      <c r="DX621" s="20">
        <v>5.59</v>
      </c>
      <c r="DY621" s="1">
        <v>78.7</v>
      </c>
      <c r="DZ621" s="30">
        <v>160</v>
      </c>
      <c r="EA621" s="1">
        <v>41</v>
      </c>
      <c r="EB621" s="1">
        <v>12.4</v>
      </c>
      <c r="EC621" s="1">
        <v>76.8</v>
      </c>
      <c r="ED621" s="1">
        <v>1.08</v>
      </c>
      <c r="EE621" s="1">
        <v>44</v>
      </c>
      <c r="EF621" s="1">
        <v>33.1</v>
      </c>
      <c r="EG621" s="26">
        <f>LOG10(EF621)</f>
        <v>1.51982799377572</v>
      </c>
      <c r="EH621" s="26">
        <f>0.66*EG621</f>
        <v>1.00308647589197</v>
      </c>
      <c r="EI621" s="1">
        <f>0.085*EE621</f>
        <v>3.74</v>
      </c>
      <c r="EJ621" s="28">
        <f>EH621-EI621</f>
        <v>-2.73691352410803</v>
      </c>
      <c r="EK621" s="22">
        <v>1</v>
      </c>
      <c r="EL621" s="3">
        <v>1</v>
      </c>
      <c r="EM621" s="1">
        <v>158</v>
      </c>
      <c r="EN621" s="1">
        <v>183</v>
      </c>
      <c r="EO621" s="1">
        <v>68</v>
      </c>
      <c r="EP621" s="1">
        <v>31</v>
      </c>
      <c r="EQ621" s="1">
        <v>8173</v>
      </c>
      <c r="ER621" s="25">
        <v>84</v>
      </c>
      <c r="ES621" s="23" t="s">
        <v>449</v>
      </c>
      <c r="ET621" s="1">
        <v>1</v>
      </c>
      <c r="EU621" s="1">
        <v>3.41</v>
      </c>
      <c r="EV621" s="1">
        <v>68.04</v>
      </c>
      <c r="EW621" s="30">
        <v>128</v>
      </c>
      <c r="EX621" s="1">
        <v>50</v>
      </c>
      <c r="EY621" s="1">
        <v>12.4</v>
      </c>
      <c r="EZ621" s="1">
        <v>75.7</v>
      </c>
      <c r="FA621" s="1">
        <v>1.08</v>
      </c>
      <c r="FB621" s="1">
        <v>32</v>
      </c>
      <c r="FC621" s="1">
        <v>25.3</v>
      </c>
      <c r="FD621" s="1">
        <v>121</v>
      </c>
      <c r="FE621" s="1">
        <v>35</v>
      </c>
      <c r="FF621" s="1">
        <v>74</v>
      </c>
      <c r="FG621" s="1">
        <v>33</v>
      </c>
      <c r="FH621" s="1">
        <v>4325</v>
      </c>
      <c r="FI621" s="1">
        <v>80</v>
      </c>
      <c r="FJ621" s="1">
        <v>541.7</v>
      </c>
      <c r="FK621" s="20">
        <v>38.6</v>
      </c>
      <c r="FL621" s="1">
        <v>36.6</v>
      </c>
      <c r="FM621" s="17"/>
      <c r="FN621" s="31">
        <v>1</v>
      </c>
      <c r="FO621" s="157">
        <v>1</v>
      </c>
      <c r="FP621" s="1">
        <v>2</v>
      </c>
      <c r="FQ621" s="1">
        <v>1</v>
      </c>
      <c r="FR621" s="1">
        <v>0</v>
      </c>
      <c r="FS621" s="1">
        <v>0</v>
      </c>
      <c r="FT621" s="1">
        <f>FX621+GB621+GG621+GJ621+HQ621</f>
        <v>0</v>
      </c>
      <c r="FU621" s="1">
        <v>0</v>
      </c>
      <c r="FV621" s="1">
        <f>FW621+FX621+FZ621+GE621+GJ621+HQ621</f>
        <v>0</v>
      </c>
      <c r="FW621" s="1">
        <v>0</v>
      </c>
      <c r="FX621" s="1">
        <v>0</v>
      </c>
      <c r="FY621" s="17">
        <v>0</v>
      </c>
      <c r="FZ621" s="1">
        <v>0</v>
      </c>
      <c r="GB621" s="1">
        <v>0</v>
      </c>
      <c r="GC621" s="1">
        <v>0</v>
      </c>
      <c r="GD621" s="17">
        <v>0</v>
      </c>
      <c r="GE621" s="1">
        <v>0</v>
      </c>
      <c r="GG621" s="1">
        <v>0</v>
      </c>
      <c r="GH621" s="1">
        <v>0</v>
      </c>
      <c r="GI621" s="17">
        <v>0</v>
      </c>
      <c r="GJ621" s="1">
        <v>0</v>
      </c>
      <c r="GK621" s="1">
        <v>0</v>
      </c>
      <c r="GL621" s="1">
        <v>0</v>
      </c>
      <c r="GM621" s="32">
        <v>0</v>
      </c>
      <c r="GN621" s="17">
        <v>0</v>
      </c>
      <c r="GO621" s="17">
        <v>0</v>
      </c>
      <c r="GP621" s="1">
        <v>0</v>
      </c>
      <c r="GQ621" s="1">
        <v>0</v>
      </c>
      <c r="GR621" s="1">
        <v>0</v>
      </c>
      <c r="GS621" s="1">
        <v>0</v>
      </c>
      <c r="GT621" s="32">
        <v>0</v>
      </c>
      <c r="GU621" s="32">
        <v>0</v>
      </c>
      <c r="GV621" s="1">
        <v>0</v>
      </c>
      <c r="GW621" s="1">
        <v>0</v>
      </c>
      <c r="GX621" s="157">
        <v>0</v>
      </c>
      <c r="GY621" s="17">
        <v>0</v>
      </c>
      <c r="GZ621" s="17">
        <v>0</v>
      </c>
      <c r="HA621" s="25">
        <v>0</v>
      </c>
      <c r="HB621" s="1">
        <v>0</v>
      </c>
      <c r="HC621" s="15">
        <v>0</v>
      </c>
      <c r="HD621" s="170">
        <v>0</v>
      </c>
      <c r="HE621" s="17">
        <v>0</v>
      </c>
      <c r="HF621" s="17">
        <v>0</v>
      </c>
      <c r="HG621" s="17">
        <v>0</v>
      </c>
      <c r="HH621" s="17">
        <v>0</v>
      </c>
      <c r="HI621" s="17">
        <v>0</v>
      </c>
      <c r="HL621" s="1">
        <v>0</v>
      </c>
      <c r="HM621" s="1">
        <v>0</v>
      </c>
      <c r="HN621" s="1">
        <v>0</v>
      </c>
      <c r="HO621" s="1">
        <v>0</v>
      </c>
      <c r="HP621" s="1">
        <v>0</v>
      </c>
      <c r="HQ621" s="1">
        <v>0</v>
      </c>
      <c r="HR621" s="32">
        <v>0</v>
      </c>
      <c r="HS621" s="1">
        <v>0</v>
      </c>
      <c r="HT621" s="32">
        <v>0</v>
      </c>
      <c r="HU621" s="32">
        <v>0</v>
      </c>
      <c r="HW621" s="32">
        <v>0</v>
      </c>
      <c r="HX621" s="32">
        <v>0</v>
      </c>
      <c r="HY621" s="1">
        <f>GJ621+GN621+GT621+GU621+HE621+HG621+HQ621+HR621+HT621+HU621+HW621+HX621</f>
        <v>0</v>
      </c>
      <c r="HZ621" s="1">
        <v>0</v>
      </c>
      <c r="IA621" s="1">
        <f>FS621+GN621+GT621+GU621+HE621+HG621+HR621+HT621+HU621+HW621+HX621</f>
        <v>0</v>
      </c>
      <c r="IB621" s="1">
        <v>0</v>
      </c>
      <c r="IC621" s="1">
        <v>0</v>
      </c>
      <c r="ID621" s="23">
        <v>0</v>
      </c>
      <c r="IG621" s="36">
        <v>1</v>
      </c>
      <c r="IH621" s="37" t="s">
        <v>242</v>
      </c>
      <c r="II621" s="179">
        <v>0</v>
      </c>
      <c r="IJ621" s="1" t="s">
        <v>2083</v>
      </c>
      <c r="IL621" s="38" t="s">
        <v>242</v>
      </c>
    </row>
    <row r="622" hidden="1" spans="2:243">
      <c r="B622" s="14">
        <v>3001275372</v>
      </c>
      <c r="C622" s="1" t="s">
        <v>2084</v>
      </c>
      <c r="J622" s="1"/>
      <c r="K622" s="1"/>
      <c r="L622" s="1"/>
      <c r="R622" s="19"/>
      <c r="Z622" s="194" t="s">
        <v>2076</v>
      </c>
      <c r="AA622" s="17">
        <v>105</v>
      </c>
      <c r="AB622" s="17"/>
      <c r="AI622" s="16"/>
      <c r="AK622" s="1">
        <v>2</v>
      </c>
      <c r="AL622" s="1"/>
      <c r="BA622" s="22"/>
      <c r="CL622" s="22"/>
      <c r="CS622" s="22"/>
      <c r="CX622" s="1"/>
      <c r="CY622" s="1"/>
      <c r="CZ622" s="1"/>
      <c r="DA622" s="1"/>
      <c r="DB622" s="1"/>
      <c r="DD622" s="1"/>
      <c r="DE622" s="1"/>
      <c r="DF622" s="1"/>
      <c r="EG622" s="1"/>
      <c r="EH622" s="1"/>
      <c r="EJ622" s="1"/>
      <c r="EK622" s="1"/>
      <c r="FN622" s="1"/>
      <c r="FO622" s="1"/>
      <c r="GL622" s="1"/>
      <c r="GM622" s="1"/>
      <c r="GQ622" s="1"/>
      <c r="GT622" s="1"/>
      <c r="GU622" s="1"/>
      <c r="GX622" s="1"/>
      <c r="HD622" s="1">
        <v>0</v>
      </c>
      <c r="HR622" s="1"/>
      <c r="HT622" s="1"/>
      <c r="HU622" s="1"/>
      <c r="HW622" s="1"/>
      <c r="HX622" s="1"/>
      <c r="IG622" s="23"/>
      <c r="II622" s="1"/>
    </row>
    <row r="623" hidden="1" spans="2:243">
      <c r="B623" s="14">
        <v>3000187580</v>
      </c>
      <c r="C623" s="1" t="s">
        <v>2085</v>
      </c>
      <c r="J623" s="1"/>
      <c r="K623" s="1"/>
      <c r="L623" s="1"/>
      <c r="R623" s="19"/>
      <c r="Z623" s="194" t="s">
        <v>2076</v>
      </c>
      <c r="AA623" s="17">
        <v>165</v>
      </c>
      <c r="AB623" s="17"/>
      <c r="AI623" s="16"/>
      <c r="AK623" s="1">
        <v>1.8</v>
      </c>
      <c r="AL623" s="1"/>
      <c r="BA623" s="22"/>
      <c r="CL623" s="22"/>
      <c r="CS623" s="22"/>
      <c r="CX623" s="1"/>
      <c r="CY623" s="1"/>
      <c r="CZ623" s="1"/>
      <c r="DA623" s="1"/>
      <c r="DB623" s="1"/>
      <c r="DD623" s="1"/>
      <c r="DE623" s="1"/>
      <c r="DF623" s="1"/>
      <c r="EG623" s="1"/>
      <c r="EH623" s="1"/>
      <c r="EJ623" s="1"/>
      <c r="EK623" s="1"/>
      <c r="FN623" s="1"/>
      <c r="FO623" s="1"/>
      <c r="GL623" s="1"/>
      <c r="GM623" s="1"/>
      <c r="GQ623" s="1"/>
      <c r="GT623" s="1"/>
      <c r="GU623" s="1"/>
      <c r="GX623" s="1"/>
      <c r="HD623" s="1">
        <v>0</v>
      </c>
      <c r="HR623" s="1"/>
      <c r="HT623" s="1"/>
      <c r="HU623" s="1"/>
      <c r="HW623" s="1"/>
      <c r="HX623" s="1"/>
      <c r="IG623" s="23"/>
      <c r="II623" s="1"/>
    </row>
    <row r="624" spans="2:246">
      <c r="B624" s="14">
        <v>100175638</v>
      </c>
      <c r="C624" s="1" t="s">
        <v>2086</v>
      </c>
      <c r="E624" s="49">
        <v>2</v>
      </c>
      <c r="F624" s="49">
        <v>1</v>
      </c>
      <c r="G624" s="1">
        <v>2</v>
      </c>
      <c r="H624" s="1">
        <v>2</v>
      </c>
      <c r="I624" s="15">
        <v>66</v>
      </c>
      <c r="J624" s="47">
        <v>2</v>
      </c>
      <c r="K624" s="68">
        <f>I624/10</f>
        <v>6.6</v>
      </c>
      <c r="L624" s="49">
        <v>4</v>
      </c>
      <c r="N624" s="1">
        <v>1</v>
      </c>
      <c r="O624" s="1">
        <v>1</v>
      </c>
      <c r="P624" s="1">
        <v>0</v>
      </c>
      <c r="Q624" s="1">
        <v>0</v>
      </c>
      <c r="R624" s="1">
        <v>0</v>
      </c>
      <c r="S624" s="18">
        <v>498</v>
      </c>
      <c r="T624" s="83">
        <v>508</v>
      </c>
      <c r="U624" s="1">
        <v>1</v>
      </c>
      <c r="V624" s="1">
        <v>1</v>
      </c>
      <c r="W624" s="1">
        <v>1</v>
      </c>
      <c r="X624" s="1">
        <v>1</v>
      </c>
      <c r="Z624" s="194" t="s">
        <v>1608</v>
      </c>
      <c r="AA624" s="17">
        <v>46</v>
      </c>
      <c r="AB624" s="17"/>
      <c r="AC624" s="1">
        <v>26.44</v>
      </c>
      <c r="AD624" s="1">
        <v>2</v>
      </c>
      <c r="AE624" s="20" t="s">
        <v>2087</v>
      </c>
      <c r="AG624" s="16" t="s">
        <v>255</v>
      </c>
      <c r="AH624" s="16">
        <v>3</v>
      </c>
      <c r="AI624" s="21">
        <v>3</v>
      </c>
      <c r="AJ624" s="16">
        <v>1.3</v>
      </c>
      <c r="AK624" s="17">
        <v>1.3</v>
      </c>
      <c r="AL624" s="22">
        <v>1</v>
      </c>
      <c r="AM624" s="1">
        <v>2</v>
      </c>
      <c r="AN624" s="1">
        <v>2</v>
      </c>
      <c r="AO624" s="1">
        <v>0</v>
      </c>
      <c r="AP624" s="1">
        <v>0</v>
      </c>
      <c r="AQ624" s="17">
        <v>2</v>
      </c>
      <c r="AR624" s="1">
        <v>1</v>
      </c>
      <c r="AS624" s="1">
        <v>1</v>
      </c>
      <c r="AT624" s="17" t="s">
        <v>246</v>
      </c>
      <c r="AU624" s="17">
        <v>1</v>
      </c>
      <c r="AV624" s="17">
        <v>1</v>
      </c>
      <c r="AW624" s="1">
        <v>0</v>
      </c>
      <c r="AX624" s="1">
        <v>1</v>
      </c>
      <c r="AY624" s="1">
        <v>1</v>
      </c>
      <c r="AZ624" s="1">
        <v>1</v>
      </c>
      <c r="BA624" s="1">
        <v>1</v>
      </c>
      <c r="BB624" s="107">
        <v>1</v>
      </c>
      <c r="BC624" s="22">
        <v>0</v>
      </c>
      <c r="BD624" s="22">
        <v>1</v>
      </c>
      <c r="BE624" s="22">
        <v>0</v>
      </c>
      <c r="BF624" s="1">
        <v>1</v>
      </c>
      <c r="BG624" s="1">
        <v>1</v>
      </c>
      <c r="BH624" s="17">
        <v>1</v>
      </c>
      <c r="BI624" s="1">
        <v>0</v>
      </c>
      <c r="BJ624" s="17">
        <v>0</v>
      </c>
      <c r="BK624" s="23">
        <v>2</v>
      </c>
      <c r="BL624" s="1">
        <v>0</v>
      </c>
      <c r="BM624" s="1">
        <v>0</v>
      </c>
      <c r="BN624" s="1">
        <v>1</v>
      </c>
      <c r="BO624" s="1">
        <v>0</v>
      </c>
      <c r="BP624" s="1">
        <v>1</v>
      </c>
      <c r="BQ624" s="1">
        <v>1</v>
      </c>
      <c r="BR624" s="1">
        <v>9.98</v>
      </c>
      <c r="BS624" s="1">
        <v>1</v>
      </c>
      <c r="BT624" s="1">
        <v>2</v>
      </c>
      <c r="BU624" s="1">
        <v>3</v>
      </c>
      <c r="BW624" s="1">
        <v>3.87</v>
      </c>
      <c r="BX624" s="17">
        <v>1</v>
      </c>
      <c r="BY624" s="1">
        <v>2</v>
      </c>
      <c r="BZ624" s="1">
        <v>76</v>
      </c>
      <c r="CA624" s="1">
        <v>108</v>
      </c>
      <c r="CB624" s="24">
        <v>1</v>
      </c>
      <c r="CC624" s="24">
        <v>46</v>
      </c>
      <c r="CD624" s="48">
        <f>CC624/50</f>
        <v>0.92</v>
      </c>
      <c r="CE624" s="48">
        <v>1</v>
      </c>
      <c r="CF624" s="25" t="s">
        <v>381</v>
      </c>
      <c r="CG624" s="1">
        <v>0</v>
      </c>
      <c r="CH624" s="1">
        <v>0</v>
      </c>
      <c r="CI624" s="1">
        <v>0</v>
      </c>
      <c r="CJ624" s="1">
        <v>0</v>
      </c>
      <c r="CK624" s="1">
        <v>48</v>
      </c>
      <c r="CL624" s="1">
        <f>CK624/50</f>
        <v>0.96</v>
      </c>
      <c r="CM624" s="22">
        <v>14.6</v>
      </c>
      <c r="CN624" s="17">
        <v>1</v>
      </c>
      <c r="CO624" s="1">
        <v>53.5</v>
      </c>
      <c r="CP624" s="1">
        <v>2</v>
      </c>
      <c r="CQ624" s="1">
        <f>CO624/10</f>
        <v>5.35</v>
      </c>
      <c r="CR624" s="1">
        <v>1.28</v>
      </c>
      <c r="CS624" s="1">
        <f>CR624*10</f>
        <v>12.8</v>
      </c>
      <c r="CT624" s="22">
        <v>2</v>
      </c>
      <c r="CU624" s="22">
        <v>32</v>
      </c>
      <c r="CV624" s="22">
        <v>1</v>
      </c>
      <c r="CW624" s="22">
        <v>21.5</v>
      </c>
      <c r="CX624" s="26">
        <f>LOG10(CW624)</f>
        <v>1.33243845991561</v>
      </c>
      <c r="CY624" s="27">
        <f>CX624*0.66</f>
        <v>0.8794093835443</v>
      </c>
      <c r="CZ624" s="26">
        <f>0.085*CU624</f>
        <v>2.72</v>
      </c>
      <c r="DA624" s="28">
        <f>CY624-CZ624</f>
        <v>-1.8405906164557</v>
      </c>
      <c r="DB624" s="22">
        <v>2</v>
      </c>
      <c r="DC624" s="1">
        <v>1</v>
      </c>
      <c r="DD624" s="17">
        <v>2</v>
      </c>
      <c r="DE624" s="29">
        <f>DD624-DB624</f>
        <v>0</v>
      </c>
      <c r="DF624" s="29">
        <v>0</v>
      </c>
      <c r="DG624" s="1">
        <v>18</v>
      </c>
      <c r="DH624" s="1">
        <f>DG624/10</f>
        <v>1.8</v>
      </c>
      <c r="DI624" s="1">
        <v>34</v>
      </c>
      <c r="DJ624" s="1">
        <f>DI624/10</f>
        <v>3.4</v>
      </c>
      <c r="DK624" s="17">
        <v>2</v>
      </c>
      <c r="DL624" s="1">
        <v>76</v>
      </c>
      <c r="DM624" s="1">
        <v>52</v>
      </c>
      <c r="DN624" s="1">
        <f>DM624/10</f>
        <v>5.2</v>
      </c>
      <c r="DO624" s="1">
        <v>4375</v>
      </c>
      <c r="DP624" s="1">
        <v>2</v>
      </c>
      <c r="DQ624" s="1">
        <f>DO624/1000</f>
        <v>4.375</v>
      </c>
      <c r="DR624" s="1">
        <v>49</v>
      </c>
      <c r="DS624" s="25">
        <v>5.7</v>
      </c>
      <c r="DT624" s="1" t="s">
        <v>308</v>
      </c>
      <c r="DU624" s="1">
        <v>2</v>
      </c>
      <c r="DV624" s="1">
        <v>7</v>
      </c>
      <c r="DW624" s="1">
        <v>2</v>
      </c>
      <c r="DX624" s="20">
        <v>3.47</v>
      </c>
      <c r="DY624" s="1">
        <v>76.3</v>
      </c>
      <c r="DZ624" s="30">
        <v>114</v>
      </c>
      <c r="EA624" s="1">
        <v>48</v>
      </c>
      <c r="EB624" s="1">
        <v>14.8</v>
      </c>
      <c r="EC624" s="1">
        <v>52.5</v>
      </c>
      <c r="ED624" s="1">
        <v>1.3</v>
      </c>
      <c r="EE624" s="1">
        <v>34</v>
      </c>
      <c r="EF624" s="1">
        <v>73</v>
      </c>
      <c r="EG624" s="26">
        <f>LOG10(EF624)</f>
        <v>1.86332286012046</v>
      </c>
      <c r="EH624" s="26">
        <f>0.66*EG624</f>
        <v>1.2297930876795</v>
      </c>
      <c r="EI624" s="1">
        <f>0.085*EE624</f>
        <v>2.89</v>
      </c>
      <c r="EJ624" s="28">
        <f>EH624-EI624</f>
        <v>-1.6602069123205</v>
      </c>
      <c r="EK624" s="22">
        <v>2</v>
      </c>
      <c r="EL624" s="1">
        <v>2</v>
      </c>
      <c r="EM624" s="1">
        <v>92</v>
      </c>
      <c r="EN624" s="1">
        <v>184</v>
      </c>
      <c r="EO624" s="1">
        <v>117</v>
      </c>
      <c r="EP624" s="1">
        <v>115</v>
      </c>
      <c r="EQ624" s="1">
        <v>4433</v>
      </c>
      <c r="ER624" s="25">
        <v>72</v>
      </c>
      <c r="ET624" s="1">
        <v>1</v>
      </c>
      <c r="EU624" s="1">
        <v>2.16</v>
      </c>
      <c r="EV624" s="1">
        <v>66.1</v>
      </c>
      <c r="EW624" s="30">
        <v>107</v>
      </c>
      <c r="EX624" s="1">
        <v>57</v>
      </c>
      <c r="FB624" s="1">
        <v>35</v>
      </c>
      <c r="FC624" s="1">
        <v>34.7</v>
      </c>
      <c r="FD624" s="1">
        <v>32</v>
      </c>
      <c r="FE624" s="1">
        <v>37</v>
      </c>
      <c r="FF624" s="1">
        <v>111</v>
      </c>
      <c r="FG624" s="1">
        <v>86</v>
      </c>
      <c r="FH624" s="1">
        <v>3691</v>
      </c>
      <c r="FI624" s="1">
        <v>50</v>
      </c>
      <c r="FK624" s="1">
        <v>39.1</v>
      </c>
      <c r="FL624" s="1">
        <v>37.2</v>
      </c>
      <c r="FM624" s="17"/>
      <c r="FN624" s="31">
        <v>1</v>
      </c>
      <c r="FO624" s="157">
        <v>1</v>
      </c>
      <c r="FP624" s="1">
        <v>2</v>
      </c>
      <c r="FQ624" s="1">
        <v>1</v>
      </c>
      <c r="FR624" s="1">
        <v>0</v>
      </c>
      <c r="FS624" s="1">
        <v>0</v>
      </c>
      <c r="FT624" s="1">
        <f>FX624+GB624+GG624+GJ624+HQ624</f>
        <v>0</v>
      </c>
      <c r="FU624" s="1">
        <v>0</v>
      </c>
      <c r="FV624" s="1">
        <f>FW624+FX624+FZ624+GE624+GJ624+HQ624</f>
        <v>0</v>
      </c>
      <c r="FW624" s="1">
        <v>0</v>
      </c>
      <c r="FX624" s="1">
        <v>0</v>
      </c>
      <c r="FY624" s="17">
        <v>0</v>
      </c>
      <c r="FZ624" s="1">
        <v>0</v>
      </c>
      <c r="GB624" s="1">
        <v>0</v>
      </c>
      <c r="GC624" s="1">
        <v>0</v>
      </c>
      <c r="GD624" s="17">
        <v>0</v>
      </c>
      <c r="GE624" s="1">
        <v>0</v>
      </c>
      <c r="GG624" s="1">
        <v>0</v>
      </c>
      <c r="GH624" s="1">
        <v>0</v>
      </c>
      <c r="GI624" s="17">
        <v>0</v>
      </c>
      <c r="GJ624" s="1">
        <v>0</v>
      </c>
      <c r="GK624" s="1">
        <v>0</v>
      </c>
      <c r="GL624" s="1">
        <v>0</v>
      </c>
      <c r="GM624" s="32">
        <v>0</v>
      </c>
      <c r="GN624" s="17">
        <v>0</v>
      </c>
      <c r="GO624" s="17">
        <v>0</v>
      </c>
      <c r="GP624" s="1">
        <v>0</v>
      </c>
      <c r="GQ624" s="1">
        <v>0</v>
      </c>
      <c r="GR624" s="1">
        <v>0</v>
      </c>
      <c r="GS624" s="1">
        <v>0</v>
      </c>
      <c r="GT624" s="32">
        <v>0</v>
      </c>
      <c r="GU624" s="32">
        <v>0</v>
      </c>
      <c r="GV624" s="1">
        <v>0</v>
      </c>
      <c r="GW624" s="1">
        <v>0</v>
      </c>
      <c r="GX624" s="157">
        <v>0</v>
      </c>
      <c r="GY624" s="17">
        <v>0</v>
      </c>
      <c r="GZ624" s="17">
        <v>0</v>
      </c>
      <c r="HA624" s="25">
        <v>0</v>
      </c>
      <c r="HB624" s="1">
        <v>0</v>
      </c>
      <c r="HC624" s="15">
        <v>0</v>
      </c>
      <c r="HD624" s="170">
        <v>0</v>
      </c>
      <c r="HE624" s="17">
        <v>0</v>
      </c>
      <c r="HF624" s="17">
        <v>0</v>
      </c>
      <c r="HG624" s="17">
        <v>0</v>
      </c>
      <c r="HH624" s="17">
        <v>0</v>
      </c>
      <c r="HI624" s="17">
        <v>0</v>
      </c>
      <c r="HL624" s="1">
        <v>0</v>
      </c>
      <c r="HM624" s="1">
        <v>0</v>
      </c>
      <c r="HN624" s="1">
        <v>0</v>
      </c>
      <c r="HO624" s="1">
        <v>0</v>
      </c>
      <c r="HP624" s="1">
        <v>0</v>
      </c>
      <c r="HQ624" s="1">
        <v>0</v>
      </c>
      <c r="HR624" s="32">
        <v>0</v>
      </c>
      <c r="HS624" s="1">
        <v>0</v>
      </c>
      <c r="HT624" s="32">
        <v>0</v>
      </c>
      <c r="HU624" s="32">
        <v>0</v>
      </c>
      <c r="HW624" s="32">
        <v>0</v>
      </c>
      <c r="HX624" s="32">
        <v>0</v>
      </c>
      <c r="HY624" s="1">
        <f>GJ624+GN624+GT624+GU624+HE624+HG624+HQ624+HR624+HT624+HU624+HW624+HX624</f>
        <v>0</v>
      </c>
      <c r="HZ624" s="1">
        <v>0</v>
      </c>
      <c r="IA624" s="1">
        <f>FS624+GN624+GT624+GU624+HE624+HG624+HR624+HT624+HU624+HW624+HX624</f>
        <v>0</v>
      </c>
      <c r="IB624" s="1">
        <v>0</v>
      </c>
      <c r="IC624" s="1">
        <v>0</v>
      </c>
      <c r="ID624" s="23">
        <v>0</v>
      </c>
      <c r="IG624" s="36">
        <v>2</v>
      </c>
      <c r="IH624" s="37" t="s">
        <v>242</v>
      </c>
      <c r="II624" s="179">
        <v>0</v>
      </c>
      <c r="IJ624" s="1" t="s">
        <v>2088</v>
      </c>
      <c r="IL624" s="38" t="s">
        <v>242</v>
      </c>
    </row>
    <row r="625" ht="45" spans="2:246">
      <c r="B625" s="14">
        <v>3000881970</v>
      </c>
      <c r="C625" s="1" t="s">
        <v>2089</v>
      </c>
      <c r="E625" s="49">
        <v>3</v>
      </c>
      <c r="F625" s="49">
        <v>2</v>
      </c>
      <c r="G625" s="17">
        <v>3</v>
      </c>
      <c r="H625" s="1">
        <v>1</v>
      </c>
      <c r="I625" s="15">
        <v>51</v>
      </c>
      <c r="J625" s="47">
        <v>1</v>
      </c>
      <c r="K625" s="68">
        <f>I625/10</f>
        <v>5.1</v>
      </c>
      <c r="L625" s="49">
        <v>3</v>
      </c>
      <c r="N625" s="1">
        <v>0</v>
      </c>
      <c r="O625" s="1">
        <v>0</v>
      </c>
      <c r="P625" s="1">
        <v>0</v>
      </c>
      <c r="Q625" s="1">
        <v>1</v>
      </c>
      <c r="R625" s="1">
        <v>0</v>
      </c>
      <c r="S625" s="18">
        <v>499</v>
      </c>
      <c r="T625" s="83">
        <v>509</v>
      </c>
      <c r="U625" s="1">
        <v>1</v>
      </c>
      <c r="V625" s="1">
        <v>1</v>
      </c>
      <c r="W625" s="1">
        <v>1</v>
      </c>
      <c r="X625" s="1">
        <v>1</v>
      </c>
      <c r="Z625" s="194" t="s">
        <v>2090</v>
      </c>
      <c r="AA625" s="17">
        <v>63</v>
      </c>
      <c r="AB625" s="17" t="s">
        <v>2091</v>
      </c>
      <c r="AC625" s="1">
        <v>25.82</v>
      </c>
      <c r="AD625" s="1">
        <v>2</v>
      </c>
      <c r="AE625" s="20" t="s">
        <v>1738</v>
      </c>
      <c r="AG625" s="16" t="s">
        <v>235</v>
      </c>
      <c r="AH625" s="16">
        <v>1</v>
      </c>
      <c r="AI625" s="21">
        <v>1</v>
      </c>
      <c r="AJ625" s="16">
        <v>4.9</v>
      </c>
      <c r="AK625" s="64">
        <v>5.9</v>
      </c>
      <c r="AL625" s="107">
        <v>2</v>
      </c>
      <c r="AM625" s="1">
        <v>1</v>
      </c>
      <c r="AN625" s="1">
        <v>1</v>
      </c>
      <c r="AO625" s="1">
        <v>0</v>
      </c>
      <c r="AP625" s="1">
        <v>0</v>
      </c>
      <c r="AQ625" s="17">
        <v>2</v>
      </c>
      <c r="AR625" s="1">
        <v>1</v>
      </c>
      <c r="AS625" s="1">
        <v>1</v>
      </c>
      <c r="AT625" s="17" t="s">
        <v>246</v>
      </c>
      <c r="AU625" s="17">
        <v>1</v>
      </c>
      <c r="AV625" s="17">
        <v>1</v>
      </c>
      <c r="AW625" s="1">
        <v>0</v>
      </c>
      <c r="AX625" s="1">
        <v>1</v>
      </c>
      <c r="AY625" s="1">
        <v>1</v>
      </c>
      <c r="AZ625" s="1">
        <v>1</v>
      </c>
      <c r="BA625" s="1">
        <v>1</v>
      </c>
      <c r="BB625" s="107">
        <v>1</v>
      </c>
      <c r="BC625" s="22">
        <v>0</v>
      </c>
      <c r="BD625" s="22">
        <v>1</v>
      </c>
      <c r="BE625" s="22">
        <v>0</v>
      </c>
      <c r="BF625" s="1">
        <v>1</v>
      </c>
      <c r="BG625" s="1">
        <v>1</v>
      </c>
      <c r="BH625" s="17">
        <v>1</v>
      </c>
      <c r="BI625" s="1">
        <v>0</v>
      </c>
      <c r="BJ625" s="17">
        <v>0</v>
      </c>
      <c r="BK625" s="23">
        <v>2</v>
      </c>
      <c r="BL625" s="1">
        <v>0</v>
      </c>
      <c r="BM625" s="1">
        <v>0</v>
      </c>
      <c r="BN625" s="1">
        <v>1</v>
      </c>
      <c r="BO625" s="1">
        <v>0</v>
      </c>
      <c r="BP625" s="1">
        <v>1</v>
      </c>
      <c r="BQ625" s="1">
        <v>1</v>
      </c>
      <c r="BR625" s="1">
        <v>63.69</v>
      </c>
      <c r="BS625" s="1">
        <v>2</v>
      </c>
      <c r="BT625" s="1">
        <v>2</v>
      </c>
      <c r="BU625" s="1">
        <v>3</v>
      </c>
      <c r="BW625" s="1">
        <v>2.89</v>
      </c>
      <c r="BX625" s="17">
        <v>1</v>
      </c>
      <c r="BY625" s="1">
        <v>1</v>
      </c>
      <c r="BZ625" s="1">
        <v>75.4</v>
      </c>
      <c r="CA625" s="1">
        <v>130</v>
      </c>
      <c r="CB625" s="24">
        <v>2</v>
      </c>
      <c r="CC625" s="24">
        <v>63</v>
      </c>
      <c r="CD625" s="48">
        <f>CC625/50</f>
        <v>1.26</v>
      </c>
      <c r="CE625" s="48">
        <v>2</v>
      </c>
      <c r="CF625" s="25">
        <v>0</v>
      </c>
      <c r="CG625" s="17">
        <v>0</v>
      </c>
      <c r="CH625" s="17">
        <v>0</v>
      </c>
      <c r="CI625" s="17">
        <v>0</v>
      </c>
      <c r="CJ625" s="17">
        <v>0</v>
      </c>
      <c r="CK625" s="17">
        <v>63</v>
      </c>
      <c r="CL625" s="1">
        <f>CK625/50</f>
        <v>1.26</v>
      </c>
      <c r="CM625" s="22">
        <v>12.6</v>
      </c>
      <c r="CN625" s="17">
        <v>1</v>
      </c>
      <c r="CO625" s="1">
        <v>72.8</v>
      </c>
      <c r="CP625" s="17">
        <v>4</v>
      </c>
      <c r="CQ625" s="1">
        <f>CO625/10</f>
        <v>7.28</v>
      </c>
      <c r="CR625" s="1">
        <v>1.1</v>
      </c>
      <c r="CS625" s="1">
        <f>CR625*10</f>
        <v>11</v>
      </c>
      <c r="CT625" s="107">
        <v>1</v>
      </c>
      <c r="CU625" s="22">
        <v>34</v>
      </c>
      <c r="CV625" s="22">
        <v>1</v>
      </c>
      <c r="CW625" s="22">
        <v>11.9</v>
      </c>
      <c r="CX625" s="26">
        <f>LOG10(CW625)</f>
        <v>1.07554696139253</v>
      </c>
      <c r="CY625" s="27">
        <f>CX625*0.66</f>
        <v>0.70986099451907</v>
      </c>
      <c r="CZ625" s="26">
        <f>0.085*CU625</f>
        <v>2.89</v>
      </c>
      <c r="DA625" s="28">
        <f>CY625-CZ625</f>
        <v>-2.18013900548093</v>
      </c>
      <c r="DB625" s="22">
        <v>2</v>
      </c>
      <c r="DC625" s="1">
        <v>1</v>
      </c>
      <c r="DD625" s="17">
        <v>2</v>
      </c>
      <c r="DE625" s="29">
        <f>DD625-DB625</f>
        <v>0</v>
      </c>
      <c r="DF625" s="29">
        <v>0</v>
      </c>
      <c r="DG625" s="1">
        <v>11</v>
      </c>
      <c r="DH625" s="1">
        <f>DG625/10</f>
        <v>1.1</v>
      </c>
      <c r="DI625" s="1">
        <v>17</v>
      </c>
      <c r="DJ625" s="1">
        <f>DI625/10</f>
        <v>1.7</v>
      </c>
      <c r="DK625" s="17">
        <v>1</v>
      </c>
      <c r="DL625" s="1">
        <v>106</v>
      </c>
      <c r="DM625" s="1">
        <v>52</v>
      </c>
      <c r="DN625" s="1">
        <f>DM625/10</f>
        <v>5.2</v>
      </c>
      <c r="DO625" s="1">
        <v>5891</v>
      </c>
      <c r="DP625" s="1">
        <v>2</v>
      </c>
      <c r="DQ625" s="1">
        <f>DO625/1000</f>
        <v>5.891</v>
      </c>
      <c r="DR625" s="1">
        <v>79</v>
      </c>
      <c r="DS625" s="25">
        <v>4.7</v>
      </c>
      <c r="DT625" s="1" t="s">
        <v>308</v>
      </c>
      <c r="DU625" s="1">
        <v>2</v>
      </c>
      <c r="DV625" s="1">
        <v>7</v>
      </c>
      <c r="DW625" s="1">
        <v>2</v>
      </c>
      <c r="DX625" s="20">
        <v>6.85</v>
      </c>
      <c r="DY625" s="1">
        <v>91.1</v>
      </c>
      <c r="DZ625" s="30">
        <v>124</v>
      </c>
      <c r="EA625" s="1">
        <v>54</v>
      </c>
      <c r="EB625" s="1">
        <v>14.3</v>
      </c>
      <c r="EC625" s="1">
        <v>55.4</v>
      </c>
      <c r="ED625" s="1">
        <v>1.25</v>
      </c>
      <c r="EE625" s="1">
        <v>30</v>
      </c>
      <c r="EF625" s="1">
        <v>23.2</v>
      </c>
      <c r="EG625" s="26">
        <f>LOG10(EF625)</f>
        <v>1.3654879848909</v>
      </c>
      <c r="EH625" s="26">
        <f>0.66*EG625</f>
        <v>0.901222070027994</v>
      </c>
      <c r="EI625" s="1">
        <f>0.085*EE625</f>
        <v>2.55</v>
      </c>
      <c r="EJ625" s="28">
        <f>EH625-EI625</f>
        <v>-1.64877792997201</v>
      </c>
      <c r="EK625" s="22">
        <v>2</v>
      </c>
      <c r="EL625" s="1">
        <v>2</v>
      </c>
      <c r="EM625" s="1">
        <v>225</v>
      </c>
      <c r="EN625" s="1">
        <v>403</v>
      </c>
      <c r="EO625" s="1">
        <v>117</v>
      </c>
      <c r="EP625" s="1">
        <v>50</v>
      </c>
      <c r="EQ625" s="1">
        <v>5178</v>
      </c>
      <c r="ER625" s="25">
        <v>66</v>
      </c>
      <c r="ET625" s="1">
        <v>1</v>
      </c>
      <c r="EU625" s="1">
        <v>3.69</v>
      </c>
      <c r="EV625" s="1">
        <v>80.4</v>
      </c>
      <c r="EW625" s="30">
        <v>102</v>
      </c>
      <c r="EX625" s="1">
        <v>110</v>
      </c>
      <c r="EY625" s="1">
        <v>14.5</v>
      </c>
      <c r="EZ625" s="1">
        <v>54.1</v>
      </c>
      <c r="FA625" s="1">
        <v>1.27</v>
      </c>
      <c r="FB625" s="1">
        <v>34</v>
      </c>
      <c r="FC625" s="1">
        <v>16.2</v>
      </c>
      <c r="FD625" s="1">
        <v>26</v>
      </c>
      <c r="FE625" s="1">
        <v>24</v>
      </c>
      <c r="FF625" s="1">
        <v>113</v>
      </c>
      <c r="FG625" s="1">
        <v>47</v>
      </c>
      <c r="FH625" s="1">
        <v>2359</v>
      </c>
      <c r="FJ625" s="1">
        <v>51.33</v>
      </c>
      <c r="FK625" s="20">
        <v>39</v>
      </c>
      <c r="FL625" s="1">
        <v>37.2</v>
      </c>
      <c r="FM625" s="17"/>
      <c r="FN625" s="31">
        <v>1</v>
      </c>
      <c r="FO625" s="157">
        <v>1</v>
      </c>
      <c r="FP625" s="1">
        <v>2</v>
      </c>
      <c r="FQ625" s="1">
        <v>1</v>
      </c>
      <c r="FR625" s="1" t="s">
        <v>596</v>
      </c>
      <c r="FS625" s="1">
        <v>0</v>
      </c>
      <c r="FT625" s="1">
        <f>FX625+GB625+GG625+GJ625+HQ625</f>
        <v>0</v>
      </c>
      <c r="FU625" s="1">
        <v>1</v>
      </c>
      <c r="FV625" s="1">
        <f>FW625+FX625+FZ625+GE625+GJ625+HQ625</f>
        <v>1</v>
      </c>
      <c r="FW625" s="3">
        <v>1</v>
      </c>
      <c r="FX625" s="1">
        <v>0</v>
      </c>
      <c r="FY625" s="17">
        <v>0</v>
      </c>
      <c r="FZ625" s="1">
        <v>0</v>
      </c>
      <c r="GB625" s="1">
        <v>0</v>
      </c>
      <c r="GC625" s="1">
        <v>0</v>
      </c>
      <c r="GD625" s="1">
        <v>1</v>
      </c>
      <c r="GE625" s="1">
        <v>0</v>
      </c>
      <c r="GG625" s="1">
        <v>0</v>
      </c>
      <c r="GH625" s="1">
        <v>1</v>
      </c>
      <c r="GI625" s="1">
        <v>0</v>
      </c>
      <c r="GJ625" s="1">
        <v>0</v>
      </c>
      <c r="GK625" s="1" t="s">
        <v>2092</v>
      </c>
      <c r="GL625" s="1">
        <v>1</v>
      </c>
      <c r="GM625" s="32">
        <v>0</v>
      </c>
      <c r="GN625" s="17">
        <v>0</v>
      </c>
      <c r="GO625" s="1">
        <v>0</v>
      </c>
      <c r="GP625" s="1">
        <v>0</v>
      </c>
      <c r="GQ625" s="1">
        <v>0</v>
      </c>
      <c r="GR625" s="1">
        <v>0</v>
      </c>
      <c r="GS625" s="1">
        <v>0</v>
      </c>
      <c r="GT625" s="32">
        <v>0</v>
      </c>
      <c r="GU625" s="32">
        <v>0</v>
      </c>
      <c r="GV625" s="1" t="s">
        <v>2093</v>
      </c>
      <c r="GW625" s="1">
        <v>0</v>
      </c>
      <c r="GX625" s="157">
        <v>0</v>
      </c>
      <c r="GY625" s="1">
        <v>1</v>
      </c>
      <c r="GZ625" s="17">
        <v>0</v>
      </c>
      <c r="HA625" s="25" t="s">
        <v>2094</v>
      </c>
      <c r="HB625" s="1" t="s">
        <v>1912</v>
      </c>
      <c r="HC625" s="15">
        <v>1</v>
      </c>
      <c r="HD625" s="170">
        <v>1</v>
      </c>
      <c r="HE625" s="17">
        <v>0</v>
      </c>
      <c r="HF625" s="17">
        <v>0</v>
      </c>
      <c r="HG625" s="17">
        <v>0</v>
      </c>
      <c r="HH625" s="1">
        <v>0</v>
      </c>
      <c r="HI625" s="1">
        <v>1</v>
      </c>
      <c r="HJ625" s="17" t="s">
        <v>2095</v>
      </c>
      <c r="HL625" s="1">
        <v>0</v>
      </c>
      <c r="HM625" s="1">
        <v>0</v>
      </c>
      <c r="HN625" s="1">
        <v>0</v>
      </c>
      <c r="HO625" s="1">
        <v>0</v>
      </c>
      <c r="HP625" s="1">
        <v>0</v>
      </c>
      <c r="HQ625" s="1">
        <v>0</v>
      </c>
      <c r="HR625" s="32">
        <v>0</v>
      </c>
      <c r="HS625" s="1">
        <v>0</v>
      </c>
      <c r="HT625" s="32">
        <v>0</v>
      </c>
      <c r="HU625" s="32">
        <v>0</v>
      </c>
      <c r="HW625" s="32">
        <v>0</v>
      </c>
      <c r="HX625" s="32">
        <v>0</v>
      </c>
      <c r="HY625" s="1">
        <f>GJ625+GN625+GT625+GU625+HE625+HG625+HQ625+HR625+HT625+HU625+HW625+HX625</f>
        <v>0</v>
      </c>
      <c r="HZ625" s="1">
        <v>0</v>
      </c>
      <c r="IA625" s="1">
        <f>FS625+GN625+GT625+GU625+HE625+HG625+HR625+HT625+HU625+HW625+HX625</f>
        <v>0</v>
      </c>
      <c r="IB625" s="1">
        <v>0</v>
      </c>
      <c r="IC625" s="1">
        <v>0</v>
      </c>
      <c r="ID625" s="23">
        <v>0</v>
      </c>
      <c r="IG625" s="36">
        <v>1</v>
      </c>
      <c r="IH625" s="37" t="s">
        <v>331</v>
      </c>
      <c r="II625" s="179">
        <v>1</v>
      </c>
      <c r="IJ625" s="1" t="s">
        <v>2096</v>
      </c>
      <c r="IL625" s="38" t="s">
        <v>331</v>
      </c>
    </row>
    <row r="626" hidden="1" spans="2:243">
      <c r="B626" s="14">
        <v>100219955</v>
      </c>
      <c r="C626" s="1" t="s">
        <v>2097</v>
      </c>
      <c r="J626" s="1"/>
      <c r="K626" s="1"/>
      <c r="L626" s="1"/>
      <c r="R626" s="19"/>
      <c r="Z626" s="194" t="s">
        <v>2090</v>
      </c>
      <c r="AA626" s="17">
        <v>90</v>
      </c>
      <c r="AB626" s="17"/>
      <c r="AI626" s="16"/>
      <c r="AK626" s="1">
        <v>3</v>
      </c>
      <c r="AL626" s="1"/>
      <c r="BA626" s="22"/>
      <c r="CL626" s="22"/>
      <c r="CS626" s="22"/>
      <c r="CX626" s="1"/>
      <c r="CY626" s="1"/>
      <c r="CZ626" s="1"/>
      <c r="DA626" s="1"/>
      <c r="DB626" s="1"/>
      <c r="DD626" s="1"/>
      <c r="DE626" s="1"/>
      <c r="DF626" s="1"/>
      <c r="EG626" s="1"/>
      <c r="EH626" s="1"/>
      <c r="EJ626" s="1"/>
      <c r="EK626" s="1"/>
      <c r="FN626" s="1"/>
      <c r="FO626" s="1"/>
      <c r="GL626" s="1"/>
      <c r="GM626" s="1"/>
      <c r="GQ626" s="1"/>
      <c r="GT626" s="1"/>
      <c r="GU626" s="1"/>
      <c r="GX626" s="1"/>
      <c r="HD626" s="1">
        <v>0</v>
      </c>
      <c r="HR626" s="1"/>
      <c r="HT626" s="1"/>
      <c r="HU626" s="1"/>
      <c r="HW626" s="1"/>
      <c r="HX626" s="1"/>
      <c r="IG626" s="23"/>
      <c r="II626" s="1"/>
    </row>
    <row r="627" hidden="1" spans="2:243">
      <c r="B627" s="14">
        <v>3001275251</v>
      </c>
      <c r="C627" s="1" t="s">
        <v>2098</v>
      </c>
      <c r="J627" s="1"/>
      <c r="K627" s="1"/>
      <c r="L627" s="1"/>
      <c r="R627" s="19"/>
      <c r="Z627" s="194" t="s">
        <v>2099</v>
      </c>
      <c r="AA627" s="17">
        <v>81</v>
      </c>
      <c r="AB627" s="17"/>
      <c r="AI627" s="16"/>
      <c r="AK627" s="1">
        <v>2.2</v>
      </c>
      <c r="AL627" s="1"/>
      <c r="BA627" s="22"/>
      <c r="CL627" s="22"/>
      <c r="CS627" s="22"/>
      <c r="CX627" s="1"/>
      <c r="CY627" s="1"/>
      <c r="CZ627" s="1"/>
      <c r="DA627" s="1"/>
      <c r="DB627" s="1"/>
      <c r="DD627" s="1"/>
      <c r="DE627" s="1"/>
      <c r="DF627" s="1"/>
      <c r="EG627" s="1"/>
      <c r="EH627" s="1"/>
      <c r="EJ627" s="1"/>
      <c r="EK627" s="1"/>
      <c r="FN627" s="1"/>
      <c r="FO627" s="1"/>
      <c r="GL627" s="1"/>
      <c r="GM627" s="1"/>
      <c r="GQ627" s="1"/>
      <c r="GT627" s="1"/>
      <c r="GU627" s="1"/>
      <c r="GX627" s="1"/>
      <c r="HD627" s="1">
        <v>0</v>
      </c>
      <c r="HR627" s="1"/>
      <c r="HT627" s="1"/>
      <c r="HU627" s="1"/>
      <c r="HW627" s="1"/>
      <c r="HX627" s="1"/>
      <c r="IG627" s="23"/>
      <c r="II627" s="1"/>
    </row>
    <row r="628" ht="45" spans="2:244">
      <c r="B628" s="14">
        <v>3001279732</v>
      </c>
      <c r="C628" s="1" t="s">
        <v>2100</v>
      </c>
      <c r="E628" s="49">
        <v>2</v>
      </c>
      <c r="F628" s="49">
        <v>1</v>
      </c>
      <c r="G628" s="1">
        <v>2</v>
      </c>
      <c r="H628" s="1">
        <v>2</v>
      </c>
      <c r="I628" s="15">
        <v>60</v>
      </c>
      <c r="J628" s="47">
        <v>2</v>
      </c>
      <c r="K628" s="68">
        <f>I628/10</f>
        <v>6</v>
      </c>
      <c r="L628" s="49">
        <v>4</v>
      </c>
      <c r="N628" s="1">
        <v>0</v>
      </c>
      <c r="O628" s="1">
        <v>0</v>
      </c>
      <c r="P628" s="1">
        <v>0</v>
      </c>
      <c r="Q628" s="1">
        <v>0</v>
      </c>
      <c r="R628" s="1">
        <v>0</v>
      </c>
      <c r="S628" s="18">
        <v>500</v>
      </c>
      <c r="T628" s="83">
        <v>510</v>
      </c>
      <c r="U628" s="1">
        <v>1</v>
      </c>
      <c r="V628" s="1">
        <v>1</v>
      </c>
      <c r="W628" s="1">
        <v>1</v>
      </c>
      <c r="X628" s="1">
        <v>1</v>
      </c>
      <c r="Z628" s="194" t="s">
        <v>2099</v>
      </c>
      <c r="AA628" s="17">
        <v>38</v>
      </c>
      <c r="AB628" s="17"/>
      <c r="AC628" s="1">
        <v>20.93</v>
      </c>
      <c r="AD628" s="17">
        <v>1</v>
      </c>
      <c r="AE628" s="20" t="s">
        <v>2101</v>
      </c>
      <c r="AG628" s="16" t="s">
        <v>255</v>
      </c>
      <c r="AH628" s="16">
        <v>3</v>
      </c>
      <c r="AI628" s="21">
        <v>3</v>
      </c>
      <c r="AJ628" s="16">
        <v>2.5</v>
      </c>
      <c r="AK628" s="17">
        <v>2.5</v>
      </c>
      <c r="AL628" s="107">
        <v>2</v>
      </c>
      <c r="AM628" s="1">
        <v>3</v>
      </c>
      <c r="AN628" s="1">
        <v>3</v>
      </c>
      <c r="AO628" s="1">
        <v>0</v>
      </c>
      <c r="AP628" s="1">
        <v>0</v>
      </c>
      <c r="AQ628" s="17">
        <v>2</v>
      </c>
      <c r="AR628" s="1">
        <v>1</v>
      </c>
      <c r="AS628" s="1">
        <v>1</v>
      </c>
      <c r="AT628" s="17" t="s">
        <v>246</v>
      </c>
      <c r="AU628" s="17">
        <v>1</v>
      </c>
      <c r="AV628" s="17">
        <v>1</v>
      </c>
      <c r="AW628" s="1">
        <v>0</v>
      </c>
      <c r="AX628" s="1">
        <v>1</v>
      </c>
      <c r="AY628" s="1">
        <v>1</v>
      </c>
      <c r="AZ628" s="1">
        <v>1</v>
      </c>
      <c r="BA628" s="1">
        <v>1</v>
      </c>
      <c r="BB628" s="107">
        <v>1</v>
      </c>
      <c r="BC628" s="22">
        <v>0</v>
      </c>
      <c r="BD628" s="22">
        <v>0</v>
      </c>
      <c r="BE628" s="22">
        <v>0</v>
      </c>
      <c r="BF628" s="1">
        <v>1</v>
      </c>
      <c r="BG628" s="1">
        <v>1</v>
      </c>
      <c r="BH628" s="17">
        <v>1</v>
      </c>
      <c r="BI628" s="1">
        <v>0</v>
      </c>
      <c r="BJ628" s="17">
        <v>0</v>
      </c>
      <c r="BK628" s="23">
        <v>2</v>
      </c>
      <c r="BL628" s="1">
        <v>1</v>
      </c>
      <c r="BM628" s="1">
        <v>0</v>
      </c>
      <c r="BN628" s="1">
        <v>0</v>
      </c>
      <c r="BO628" s="1">
        <v>0</v>
      </c>
      <c r="BP628" s="1">
        <v>2</v>
      </c>
      <c r="BQ628" s="1">
        <v>2</v>
      </c>
      <c r="BR628" s="1">
        <v>72.29</v>
      </c>
      <c r="BS628" s="1">
        <v>2</v>
      </c>
      <c r="BT628" s="1">
        <v>2</v>
      </c>
      <c r="BU628" s="1">
        <v>3</v>
      </c>
      <c r="BW628" s="1">
        <v>3.39</v>
      </c>
      <c r="BX628" s="17">
        <v>1</v>
      </c>
      <c r="BY628" s="1">
        <v>2</v>
      </c>
      <c r="BZ628" s="1">
        <v>76.74</v>
      </c>
      <c r="CA628" s="1">
        <v>129</v>
      </c>
      <c r="CB628" s="24">
        <v>2</v>
      </c>
      <c r="CC628" s="24">
        <v>38</v>
      </c>
      <c r="CD628" s="48">
        <f>CC628/50</f>
        <v>0.76</v>
      </c>
      <c r="CE628" s="48">
        <v>1</v>
      </c>
      <c r="CF628" s="25">
        <v>0</v>
      </c>
      <c r="CG628" s="17">
        <v>0</v>
      </c>
      <c r="CH628" s="17">
        <v>0</v>
      </c>
      <c r="CI628" s="17">
        <v>0</v>
      </c>
      <c r="CJ628" s="17">
        <v>0</v>
      </c>
      <c r="CK628" s="17">
        <v>38</v>
      </c>
      <c r="CL628" s="1">
        <f>CK628/50</f>
        <v>0.76</v>
      </c>
      <c r="CM628" s="22">
        <v>11.7</v>
      </c>
      <c r="CN628" s="17">
        <v>1</v>
      </c>
      <c r="CO628" s="1">
        <v>87.2</v>
      </c>
      <c r="CP628" s="17">
        <v>5</v>
      </c>
      <c r="CQ628" s="1">
        <f>CO628/10</f>
        <v>8.72</v>
      </c>
      <c r="CR628" s="1">
        <v>1.02</v>
      </c>
      <c r="CS628" s="1">
        <f>CR628*10</f>
        <v>10.2</v>
      </c>
      <c r="CT628" s="107">
        <v>1</v>
      </c>
      <c r="CU628" s="22">
        <v>49</v>
      </c>
      <c r="CV628" s="107">
        <v>2</v>
      </c>
      <c r="CW628" s="22">
        <v>10.2</v>
      </c>
      <c r="CX628" s="26">
        <f>LOG10(CW628)</f>
        <v>1.00860017176192</v>
      </c>
      <c r="CY628" s="27">
        <f>CX628*0.66</f>
        <v>0.665676113362866</v>
      </c>
      <c r="CZ628" s="26">
        <f>0.085*CU628</f>
        <v>4.165</v>
      </c>
      <c r="DA628" s="28">
        <f>CY628-CZ628</f>
        <v>-3.49932388663713</v>
      </c>
      <c r="DB628" s="107">
        <v>1</v>
      </c>
      <c r="DC628" s="1">
        <v>1</v>
      </c>
      <c r="DD628" s="17">
        <v>1</v>
      </c>
      <c r="DE628" s="29">
        <f>DD628-DB628</f>
        <v>0</v>
      </c>
      <c r="DF628" s="29">
        <v>0</v>
      </c>
      <c r="DG628" s="1">
        <v>19</v>
      </c>
      <c r="DH628" s="1">
        <f>DG628/10</f>
        <v>1.9</v>
      </c>
      <c r="DI628" s="1">
        <v>29</v>
      </c>
      <c r="DJ628" s="1">
        <f>DI628/10</f>
        <v>2.9</v>
      </c>
      <c r="DK628" s="17">
        <v>2</v>
      </c>
      <c r="DL628" s="1">
        <v>117</v>
      </c>
      <c r="DM628" s="1">
        <v>29</v>
      </c>
      <c r="DN628" s="1">
        <f>DM628/10</f>
        <v>2.9</v>
      </c>
      <c r="DO628" s="1">
        <v>5835</v>
      </c>
      <c r="DP628" s="1">
        <v>2</v>
      </c>
      <c r="DQ628" s="1">
        <f>DO628/1000</f>
        <v>5.835</v>
      </c>
      <c r="DR628" s="1">
        <v>53</v>
      </c>
      <c r="DS628" s="25">
        <v>5.7</v>
      </c>
      <c r="DT628" s="1" t="s">
        <v>241</v>
      </c>
      <c r="DU628" s="1">
        <v>1</v>
      </c>
      <c r="DV628" s="1">
        <v>5</v>
      </c>
      <c r="DW628" s="1">
        <v>1</v>
      </c>
      <c r="DX628" s="20">
        <v>3.85</v>
      </c>
      <c r="DY628" s="1">
        <v>83.7</v>
      </c>
      <c r="DZ628" s="30">
        <v>115</v>
      </c>
      <c r="EA628" s="1">
        <v>37</v>
      </c>
      <c r="EB628" s="1">
        <v>12.6</v>
      </c>
      <c r="EC628" s="1">
        <v>72.8</v>
      </c>
      <c r="ED628" s="1">
        <v>1.1</v>
      </c>
      <c r="EE628" s="1">
        <v>43</v>
      </c>
      <c r="EF628" s="1">
        <v>39.2</v>
      </c>
      <c r="EG628" s="26">
        <f>LOG10(EF628)</f>
        <v>1.59328606702046</v>
      </c>
      <c r="EH628" s="26">
        <f>0.66*EG628</f>
        <v>1.0515688042335</v>
      </c>
      <c r="EI628" s="1">
        <f>0.085*EE628</f>
        <v>3.655</v>
      </c>
      <c r="EJ628" s="28">
        <f>EH628-EI628</f>
        <v>-2.6034311957665</v>
      </c>
      <c r="EK628" s="22">
        <v>1</v>
      </c>
      <c r="EL628" s="3">
        <v>1</v>
      </c>
      <c r="EM628" s="1">
        <v>211</v>
      </c>
      <c r="EN628" s="1">
        <v>611</v>
      </c>
      <c r="EO628" s="1">
        <v>93</v>
      </c>
      <c r="EP628" s="1">
        <v>31</v>
      </c>
      <c r="EQ628" s="1">
        <v>4380</v>
      </c>
      <c r="ER628" s="25">
        <v>35</v>
      </c>
      <c r="ES628" s="23">
        <v>49.69</v>
      </c>
      <c r="ET628" s="1">
        <v>1</v>
      </c>
      <c r="EU628" s="1">
        <v>3.53</v>
      </c>
      <c r="EV628" s="1">
        <v>65.5</v>
      </c>
      <c r="EW628" s="30">
        <v>93</v>
      </c>
      <c r="EX628" s="1">
        <v>48</v>
      </c>
      <c r="EY628" s="1">
        <v>12.6</v>
      </c>
      <c r="EZ628" s="1">
        <v>72.8</v>
      </c>
      <c r="FA628" s="1">
        <v>1.1</v>
      </c>
      <c r="FB628" s="1">
        <v>35</v>
      </c>
      <c r="FC628" s="1">
        <v>9.7</v>
      </c>
      <c r="FD628" s="1">
        <v>114</v>
      </c>
      <c r="FE628" s="1">
        <v>46</v>
      </c>
      <c r="FF628" s="1">
        <v>191</v>
      </c>
      <c r="FG628" s="1">
        <v>105</v>
      </c>
      <c r="FH628" s="1">
        <v>2712</v>
      </c>
      <c r="FI628" s="1">
        <v>45</v>
      </c>
      <c r="FJ628" s="1">
        <v>21.93</v>
      </c>
      <c r="FK628" s="20">
        <v>38.5</v>
      </c>
      <c r="FL628" s="1">
        <v>36.7</v>
      </c>
      <c r="FM628" s="17"/>
      <c r="FN628" s="31">
        <v>1</v>
      </c>
      <c r="FO628" s="157">
        <v>1</v>
      </c>
      <c r="FP628" s="1">
        <v>0</v>
      </c>
      <c r="FQ628" s="1">
        <v>0</v>
      </c>
      <c r="FR628" s="1">
        <v>0</v>
      </c>
      <c r="FS628" s="1">
        <v>0</v>
      </c>
      <c r="FT628" s="1">
        <f>FX628+GB628+GG628+GJ628+HQ628</f>
        <v>0</v>
      </c>
      <c r="FU628" s="1">
        <v>0</v>
      </c>
      <c r="FV628" s="1">
        <f>FW628+FX628+FZ628+GE628+GJ628+HQ628</f>
        <v>0</v>
      </c>
      <c r="FW628" s="1">
        <v>0</v>
      </c>
      <c r="FX628" s="1">
        <v>0</v>
      </c>
      <c r="FY628" s="17">
        <v>0</v>
      </c>
      <c r="FZ628" s="1">
        <v>0</v>
      </c>
      <c r="GB628" s="1">
        <v>0</v>
      </c>
      <c r="GC628" s="1">
        <v>1</v>
      </c>
      <c r="GD628" s="1">
        <v>0</v>
      </c>
      <c r="GE628" s="1">
        <v>0</v>
      </c>
      <c r="GG628" s="1">
        <v>0</v>
      </c>
      <c r="GH628" s="1">
        <v>0</v>
      </c>
      <c r="GI628" s="1">
        <v>1</v>
      </c>
      <c r="GJ628" s="1">
        <v>0</v>
      </c>
      <c r="GK628" s="1" t="s">
        <v>2102</v>
      </c>
      <c r="GL628" s="1">
        <v>0</v>
      </c>
      <c r="GM628" s="32">
        <v>0</v>
      </c>
      <c r="GN628" s="17">
        <v>0</v>
      </c>
      <c r="GO628" s="1">
        <v>1</v>
      </c>
      <c r="GP628" s="1">
        <v>0</v>
      </c>
      <c r="GQ628" s="1">
        <v>0</v>
      </c>
      <c r="GR628" s="1">
        <v>0</v>
      </c>
      <c r="GS628" s="1">
        <v>0</v>
      </c>
      <c r="GT628" s="32">
        <v>0</v>
      </c>
      <c r="GU628" s="32">
        <v>0</v>
      </c>
      <c r="GV628" s="1" t="s">
        <v>2103</v>
      </c>
      <c r="GW628" s="1">
        <v>1</v>
      </c>
      <c r="GX628" s="157">
        <v>0</v>
      </c>
      <c r="GY628" s="1">
        <v>0</v>
      </c>
      <c r="GZ628" s="17">
        <v>0</v>
      </c>
      <c r="HA628" s="25">
        <v>0</v>
      </c>
      <c r="HB628" s="1">
        <v>0</v>
      </c>
      <c r="HC628" s="15">
        <v>0</v>
      </c>
      <c r="HD628" s="170">
        <v>1</v>
      </c>
      <c r="HE628" s="17">
        <v>0</v>
      </c>
      <c r="HF628" s="17">
        <v>0</v>
      </c>
      <c r="HG628" s="17">
        <v>0</v>
      </c>
      <c r="HH628" s="1">
        <v>1</v>
      </c>
      <c r="HI628" s="1">
        <v>0</v>
      </c>
      <c r="HJ628" s="17" t="s">
        <v>1510</v>
      </c>
      <c r="HL628" s="1">
        <v>0</v>
      </c>
      <c r="HM628" s="1">
        <v>0</v>
      </c>
      <c r="HN628" s="1">
        <v>0</v>
      </c>
      <c r="HO628" s="1">
        <v>0</v>
      </c>
      <c r="HP628" s="1">
        <v>0</v>
      </c>
      <c r="HQ628" s="1">
        <v>0</v>
      </c>
      <c r="HR628" s="32">
        <v>0</v>
      </c>
      <c r="HS628" s="1">
        <v>0</v>
      </c>
      <c r="HT628" s="32">
        <v>0</v>
      </c>
      <c r="HU628" s="32">
        <v>0</v>
      </c>
      <c r="HW628" s="32">
        <v>0</v>
      </c>
      <c r="HX628" s="32">
        <v>0</v>
      </c>
      <c r="HY628" s="1">
        <f>GJ628+GN628+GT628+GU628+HE628+HG628+HQ628+HR628+HT628+HU628+HW628+HX628</f>
        <v>0</v>
      </c>
      <c r="HZ628" s="1">
        <v>0</v>
      </c>
      <c r="IA628" s="1">
        <f>FS628+GN628+GT628+GU628+HE628+HG628+HR628+HT628+HU628+HW628+HX628</f>
        <v>0</v>
      </c>
      <c r="IB628" s="1">
        <v>0</v>
      </c>
      <c r="IC628" s="1">
        <v>0</v>
      </c>
      <c r="ID628" s="23">
        <v>0</v>
      </c>
      <c r="IG628" s="36">
        <v>3</v>
      </c>
      <c r="IH628" s="37" t="s">
        <v>242</v>
      </c>
      <c r="II628" s="179">
        <v>0</v>
      </c>
      <c r="IJ628" s="1" t="s">
        <v>248</v>
      </c>
    </row>
    <row r="629" hidden="1" spans="2:243">
      <c r="B629" s="14">
        <v>3001285152</v>
      </c>
      <c r="C629" s="1" t="s">
        <v>2104</v>
      </c>
      <c r="J629" s="1"/>
      <c r="K629" s="1"/>
      <c r="L629" s="1"/>
      <c r="R629" s="19"/>
      <c r="Z629" s="194" t="s">
        <v>2105</v>
      </c>
      <c r="AA629" s="17">
        <v>133</v>
      </c>
      <c r="AB629" s="17"/>
      <c r="AI629" s="16"/>
      <c r="AK629" s="1">
        <v>3</v>
      </c>
      <c r="AL629" s="1"/>
      <c r="BA629" s="22"/>
      <c r="CL629" s="22"/>
      <c r="CS629" s="22"/>
      <c r="CX629" s="1"/>
      <c r="CY629" s="1"/>
      <c r="CZ629" s="1"/>
      <c r="DA629" s="1"/>
      <c r="DB629" s="1"/>
      <c r="DD629" s="1"/>
      <c r="DE629" s="1"/>
      <c r="DF629" s="1"/>
      <c r="EG629" s="1"/>
      <c r="EH629" s="1"/>
      <c r="EJ629" s="1"/>
      <c r="EK629" s="1"/>
      <c r="FN629" s="1"/>
      <c r="FO629" s="1"/>
      <c r="GL629" s="1"/>
      <c r="GM629" s="1"/>
      <c r="GQ629" s="1"/>
      <c r="GT629" s="1"/>
      <c r="GU629" s="1"/>
      <c r="GX629" s="1"/>
      <c r="HD629" s="1">
        <v>1</v>
      </c>
      <c r="HR629" s="1"/>
      <c r="HT629" s="1"/>
      <c r="HU629" s="1"/>
      <c r="HW629" s="1"/>
      <c r="HX629" s="1"/>
      <c r="IG629" s="23"/>
      <c r="II629" s="1"/>
    </row>
    <row r="630" spans="2:244">
      <c r="B630" s="14">
        <v>3000112532</v>
      </c>
      <c r="C630" s="1" t="s">
        <v>2106</v>
      </c>
      <c r="E630" s="49">
        <v>3</v>
      </c>
      <c r="F630" s="49">
        <v>2</v>
      </c>
      <c r="G630" s="17">
        <v>3</v>
      </c>
      <c r="H630" s="1">
        <v>1</v>
      </c>
      <c r="I630" s="15">
        <v>49</v>
      </c>
      <c r="J630" s="47">
        <v>1</v>
      </c>
      <c r="K630" s="68">
        <f>I630/10</f>
        <v>4.9</v>
      </c>
      <c r="L630" s="49">
        <v>2</v>
      </c>
      <c r="N630" s="1">
        <v>0</v>
      </c>
      <c r="O630" s="1">
        <v>0</v>
      </c>
      <c r="P630" s="1">
        <v>1</v>
      </c>
      <c r="Q630" s="1">
        <v>1</v>
      </c>
      <c r="R630" s="1">
        <v>0</v>
      </c>
      <c r="S630" s="18">
        <v>501</v>
      </c>
      <c r="T630" s="83">
        <v>511</v>
      </c>
      <c r="U630" s="1">
        <v>1</v>
      </c>
      <c r="V630" s="1">
        <v>1</v>
      </c>
      <c r="W630" s="1">
        <v>1</v>
      </c>
      <c r="X630" s="1">
        <v>1</v>
      </c>
      <c r="Z630" s="194" t="s">
        <v>2105</v>
      </c>
      <c r="AA630" s="17">
        <v>239</v>
      </c>
      <c r="AB630" s="17" t="s">
        <v>1340</v>
      </c>
      <c r="AC630" s="1">
        <v>27.68</v>
      </c>
      <c r="AD630" s="1">
        <v>2</v>
      </c>
      <c r="AE630" s="20" t="s">
        <v>298</v>
      </c>
      <c r="AG630" s="16" t="s">
        <v>235</v>
      </c>
      <c r="AH630" s="16">
        <v>1</v>
      </c>
      <c r="AI630" s="21">
        <v>1</v>
      </c>
      <c r="AJ630" s="16">
        <v>1.7</v>
      </c>
      <c r="AK630" s="17">
        <v>1.7</v>
      </c>
      <c r="AL630" s="22">
        <v>1</v>
      </c>
      <c r="AM630" s="1">
        <v>1</v>
      </c>
      <c r="AN630" s="1">
        <v>1</v>
      </c>
      <c r="AO630" s="1">
        <v>0</v>
      </c>
      <c r="AP630" s="1">
        <v>0</v>
      </c>
      <c r="AQ630" s="17">
        <v>1</v>
      </c>
      <c r="AR630" s="1">
        <v>1</v>
      </c>
      <c r="AS630" s="1">
        <v>1</v>
      </c>
      <c r="AT630" s="17">
        <v>0</v>
      </c>
      <c r="AU630" s="17">
        <v>0</v>
      </c>
      <c r="AV630" s="17">
        <v>0</v>
      </c>
      <c r="AW630" s="1">
        <v>0</v>
      </c>
      <c r="AX630" s="1">
        <v>1</v>
      </c>
      <c r="AY630" s="1">
        <v>1</v>
      </c>
      <c r="AZ630" s="1">
        <v>0</v>
      </c>
      <c r="BA630" s="1">
        <v>0</v>
      </c>
      <c r="BB630" s="107">
        <v>0</v>
      </c>
      <c r="BC630" s="22">
        <v>0</v>
      </c>
      <c r="BD630" s="22">
        <v>0</v>
      </c>
      <c r="BE630" s="22">
        <v>0</v>
      </c>
      <c r="BF630" s="1">
        <v>0</v>
      </c>
      <c r="BG630" s="1">
        <v>0</v>
      </c>
      <c r="BH630" s="17">
        <v>0</v>
      </c>
      <c r="BI630" s="1">
        <v>0</v>
      </c>
      <c r="BJ630" s="17">
        <v>0</v>
      </c>
      <c r="BK630" s="23">
        <v>1</v>
      </c>
      <c r="BL630" s="1">
        <v>0</v>
      </c>
      <c r="BM630" s="1">
        <v>0</v>
      </c>
      <c r="BN630" s="1">
        <v>1</v>
      </c>
      <c r="BO630" s="1">
        <v>0</v>
      </c>
      <c r="BP630" s="1">
        <v>1</v>
      </c>
      <c r="BQ630" s="1">
        <v>1</v>
      </c>
      <c r="BR630" s="1">
        <v>4.76</v>
      </c>
      <c r="BS630" s="1">
        <v>1</v>
      </c>
      <c r="BT630" s="1">
        <v>2</v>
      </c>
      <c r="BU630" s="1">
        <v>2</v>
      </c>
      <c r="BW630" s="1">
        <v>4.68</v>
      </c>
      <c r="BX630" s="1">
        <v>2</v>
      </c>
      <c r="BY630" s="1">
        <v>2</v>
      </c>
      <c r="BZ630" s="1">
        <v>55.3</v>
      </c>
      <c r="CA630" s="1">
        <v>152</v>
      </c>
      <c r="CB630" s="24">
        <v>2</v>
      </c>
      <c r="CC630" s="24">
        <v>239</v>
      </c>
      <c r="CD630" s="48">
        <f>CC630/50</f>
        <v>4.78</v>
      </c>
      <c r="CE630" s="48">
        <v>3</v>
      </c>
      <c r="CF630" s="25">
        <v>0</v>
      </c>
      <c r="CG630" s="17">
        <v>0</v>
      </c>
      <c r="CH630" s="17">
        <v>0</v>
      </c>
      <c r="CI630" s="17">
        <v>0</v>
      </c>
      <c r="CJ630" s="17">
        <v>0</v>
      </c>
      <c r="CK630" s="17">
        <v>239</v>
      </c>
      <c r="CL630" s="1">
        <f>CK630/50</f>
        <v>4.78</v>
      </c>
      <c r="CM630" s="22">
        <v>10.6</v>
      </c>
      <c r="CN630" s="17">
        <v>1</v>
      </c>
      <c r="CO630" s="1">
        <v>111</v>
      </c>
      <c r="CP630" s="17">
        <v>7</v>
      </c>
      <c r="CQ630" s="1">
        <f>CO630/10</f>
        <v>11.1</v>
      </c>
      <c r="CR630" s="1">
        <v>0.92</v>
      </c>
      <c r="CS630" s="1">
        <f>CR630*10</f>
        <v>9.2</v>
      </c>
      <c r="CT630" s="107">
        <v>1</v>
      </c>
      <c r="CU630" s="22">
        <v>46</v>
      </c>
      <c r="CV630" s="107">
        <v>2</v>
      </c>
      <c r="CW630" s="22">
        <v>30.9</v>
      </c>
      <c r="CX630" s="26">
        <f>LOG10(CW630)</f>
        <v>1.48995847942483</v>
      </c>
      <c r="CY630" s="27">
        <f>CX630*0.66</f>
        <v>0.983372596420391</v>
      </c>
      <c r="CZ630" s="26">
        <f>0.085*CU630</f>
        <v>3.91</v>
      </c>
      <c r="DA630" s="28">
        <f>CY630-CZ630</f>
        <v>-2.92662740357961</v>
      </c>
      <c r="DB630" s="107">
        <v>1</v>
      </c>
      <c r="DC630" s="1">
        <v>1</v>
      </c>
      <c r="DD630" s="17">
        <v>2</v>
      </c>
      <c r="DE630" s="29">
        <f>DD630-DB630</f>
        <v>1</v>
      </c>
      <c r="DF630" s="141">
        <v>1</v>
      </c>
      <c r="DG630" s="1">
        <v>35</v>
      </c>
      <c r="DH630" s="1">
        <f>DG630/10</f>
        <v>3.5</v>
      </c>
      <c r="DI630" s="1">
        <v>30</v>
      </c>
      <c r="DJ630" s="1">
        <f>DI630/10</f>
        <v>3</v>
      </c>
      <c r="DK630" s="17">
        <v>2</v>
      </c>
      <c r="DL630" s="1">
        <v>73</v>
      </c>
      <c r="DM630" s="1">
        <v>73</v>
      </c>
      <c r="DN630" s="1">
        <f>DM630/10</f>
        <v>7.3</v>
      </c>
      <c r="DO630" s="1">
        <v>8211</v>
      </c>
      <c r="DP630" s="1">
        <v>2</v>
      </c>
      <c r="DQ630" s="1">
        <f>DO630/1000</f>
        <v>8.211</v>
      </c>
      <c r="DR630" s="1">
        <v>81</v>
      </c>
      <c r="DS630" s="25">
        <v>5.1</v>
      </c>
      <c r="DT630" s="1" t="s">
        <v>241</v>
      </c>
      <c r="DU630" s="1">
        <v>1</v>
      </c>
      <c r="DV630" s="1">
        <v>5</v>
      </c>
      <c r="DW630" s="1">
        <v>1</v>
      </c>
      <c r="DX630" s="20">
        <v>9.04</v>
      </c>
      <c r="DY630" s="1">
        <v>79.5</v>
      </c>
      <c r="DZ630" s="30">
        <v>147</v>
      </c>
      <c r="EA630" s="1">
        <v>193</v>
      </c>
      <c r="EB630" s="1">
        <v>11.4</v>
      </c>
      <c r="EC630" s="1">
        <v>93</v>
      </c>
      <c r="ED630" s="1">
        <v>0.99</v>
      </c>
      <c r="EE630" s="1">
        <v>42</v>
      </c>
      <c r="EF630" s="1">
        <v>43.2</v>
      </c>
      <c r="EG630" s="26">
        <f>LOG10(EF630)</f>
        <v>1.63548374681491</v>
      </c>
      <c r="EH630" s="26">
        <f>0.66*EG630</f>
        <v>1.07941927289784</v>
      </c>
      <c r="EI630" s="1">
        <f>0.085*EE630</f>
        <v>3.57</v>
      </c>
      <c r="EJ630" s="28">
        <f>EH630-EI630</f>
        <v>-2.49058072710216</v>
      </c>
      <c r="EK630" s="22">
        <v>2</v>
      </c>
      <c r="EL630" s="1">
        <v>2</v>
      </c>
      <c r="EM630" s="1">
        <v>425</v>
      </c>
      <c r="EN630" s="1">
        <v>489</v>
      </c>
      <c r="EO630" s="1">
        <v>154</v>
      </c>
      <c r="EP630" s="1">
        <v>73</v>
      </c>
      <c r="EQ630" s="1">
        <v>7453</v>
      </c>
      <c r="ER630" s="25">
        <v>74</v>
      </c>
      <c r="ET630" s="1">
        <v>1</v>
      </c>
      <c r="EU630" s="1">
        <v>9.25</v>
      </c>
      <c r="EV630" s="1">
        <v>74.8</v>
      </c>
      <c r="EW630" s="30">
        <v>128</v>
      </c>
      <c r="EX630" s="1">
        <v>265</v>
      </c>
      <c r="EY630" s="1">
        <v>11.7</v>
      </c>
      <c r="EZ630" s="1">
        <v>87.2</v>
      </c>
      <c r="FA630" s="1">
        <v>1.02</v>
      </c>
      <c r="FB630" s="1">
        <v>35</v>
      </c>
      <c r="FC630" s="1">
        <v>26.1</v>
      </c>
      <c r="FD630" s="1">
        <v>121</v>
      </c>
      <c r="FE630" s="1">
        <v>30</v>
      </c>
      <c r="FF630" s="1">
        <v>129</v>
      </c>
      <c r="FG630" s="1">
        <v>71</v>
      </c>
      <c r="FH630" s="1">
        <v>4666</v>
      </c>
      <c r="FI630" s="1">
        <v>66</v>
      </c>
      <c r="FK630" s="20">
        <v>38.9</v>
      </c>
      <c r="FL630" s="1">
        <v>37</v>
      </c>
      <c r="FM630" s="17"/>
      <c r="FN630" s="31">
        <v>1</v>
      </c>
      <c r="FO630" s="157">
        <v>1</v>
      </c>
      <c r="FP630" s="1">
        <v>0</v>
      </c>
      <c r="FQ630" s="1">
        <v>0</v>
      </c>
      <c r="FR630" s="1">
        <v>0</v>
      </c>
      <c r="FS630" s="1">
        <v>0</v>
      </c>
      <c r="FT630" s="1">
        <f>FX630+GB630+GG630+GJ630+HQ630</f>
        <v>0</v>
      </c>
      <c r="FU630" s="1">
        <v>0</v>
      </c>
      <c r="FV630" s="1">
        <f>FW630+FX630+FZ630+GE630+GJ630+HQ630</f>
        <v>0</v>
      </c>
      <c r="FW630" s="1">
        <v>0</v>
      </c>
      <c r="FX630" s="1">
        <v>0</v>
      </c>
      <c r="FY630" s="17">
        <v>0</v>
      </c>
      <c r="FZ630" s="1">
        <v>0</v>
      </c>
      <c r="GB630" s="1">
        <v>0</v>
      </c>
      <c r="GC630" s="1">
        <v>0</v>
      </c>
      <c r="GD630" s="17">
        <v>0</v>
      </c>
      <c r="GE630" s="1">
        <v>0</v>
      </c>
      <c r="GG630" s="1">
        <v>0</v>
      </c>
      <c r="GH630" s="1">
        <v>0</v>
      </c>
      <c r="GI630" s="17">
        <v>0</v>
      </c>
      <c r="GJ630" s="1">
        <v>0</v>
      </c>
      <c r="GK630" s="1">
        <v>0</v>
      </c>
      <c r="GL630" s="1">
        <v>0</v>
      </c>
      <c r="GM630" s="32">
        <v>0</v>
      </c>
      <c r="GN630" s="17">
        <v>0</v>
      </c>
      <c r="GO630" s="17">
        <v>0</v>
      </c>
      <c r="GP630" s="1">
        <v>0</v>
      </c>
      <c r="GQ630" s="1">
        <v>0</v>
      </c>
      <c r="GR630" s="1">
        <v>0</v>
      </c>
      <c r="GS630" s="1">
        <v>0</v>
      </c>
      <c r="GT630" s="32">
        <v>0</v>
      </c>
      <c r="GU630" s="32">
        <v>0</v>
      </c>
      <c r="GV630" s="1">
        <v>0</v>
      </c>
      <c r="GW630" s="1">
        <v>0</v>
      </c>
      <c r="GX630" s="157">
        <v>0</v>
      </c>
      <c r="GY630" s="17">
        <v>0</v>
      </c>
      <c r="GZ630" s="17">
        <v>0</v>
      </c>
      <c r="HA630" s="25">
        <v>0</v>
      </c>
      <c r="HB630" s="1">
        <v>0</v>
      </c>
      <c r="HC630" s="15">
        <v>0</v>
      </c>
      <c r="HD630" s="170">
        <v>0</v>
      </c>
      <c r="HE630" s="17">
        <v>0</v>
      </c>
      <c r="HF630" s="17">
        <v>0</v>
      </c>
      <c r="HG630" s="17">
        <v>0</v>
      </c>
      <c r="HH630" s="17">
        <v>0</v>
      </c>
      <c r="HI630" s="17">
        <v>0</v>
      </c>
      <c r="HL630" s="1">
        <v>0</v>
      </c>
      <c r="HM630" s="1">
        <v>0</v>
      </c>
      <c r="HN630" s="1">
        <v>0</v>
      </c>
      <c r="HO630" s="1">
        <v>0</v>
      </c>
      <c r="HP630" s="1">
        <v>0</v>
      </c>
      <c r="HQ630" s="1">
        <v>0</v>
      </c>
      <c r="HR630" s="32">
        <v>0</v>
      </c>
      <c r="HS630" s="1">
        <v>0</v>
      </c>
      <c r="HT630" s="32">
        <v>0</v>
      </c>
      <c r="HU630" s="32">
        <v>0</v>
      </c>
      <c r="HW630" s="32">
        <v>0</v>
      </c>
      <c r="HX630" s="32">
        <v>0</v>
      </c>
      <c r="HY630" s="1">
        <f>GJ630+GN630+GT630+GU630+HE630+HG630+HQ630+HR630+HT630+HU630+HW630+HX630</f>
        <v>0</v>
      </c>
      <c r="HZ630" s="1">
        <v>0</v>
      </c>
      <c r="IA630" s="1">
        <f>FS630+GN630+GT630+GU630+HE630+HG630+HR630+HT630+HU630+HW630+HX630</f>
        <v>0</v>
      </c>
      <c r="IB630" s="1">
        <v>0</v>
      </c>
      <c r="IC630" s="1">
        <v>0</v>
      </c>
      <c r="ID630" s="23">
        <v>0</v>
      </c>
      <c r="IG630" s="36">
        <v>1</v>
      </c>
      <c r="IH630" s="37" t="s">
        <v>242</v>
      </c>
      <c r="II630" s="179">
        <v>0</v>
      </c>
      <c r="IJ630" s="1" t="s">
        <v>248</v>
      </c>
    </row>
    <row r="631" hidden="1" spans="2:243">
      <c r="B631" s="14">
        <v>3001131099</v>
      </c>
      <c r="C631" s="1" t="s">
        <v>2107</v>
      </c>
      <c r="J631" s="1"/>
      <c r="K631" s="1"/>
      <c r="L631" s="1"/>
      <c r="R631" s="19"/>
      <c r="Z631" s="194" t="s">
        <v>2108</v>
      </c>
      <c r="AA631" s="17">
        <v>107</v>
      </c>
      <c r="AB631" s="17"/>
      <c r="AI631" s="16"/>
      <c r="AK631" s="1">
        <v>1.7</v>
      </c>
      <c r="AL631" s="1"/>
      <c r="BA631" s="22"/>
      <c r="CL631" s="22"/>
      <c r="CS631" s="22"/>
      <c r="CX631" s="1"/>
      <c r="CY631" s="1"/>
      <c r="CZ631" s="1"/>
      <c r="DA631" s="1"/>
      <c r="DB631" s="1"/>
      <c r="DD631" s="1"/>
      <c r="DE631" s="1"/>
      <c r="DF631" s="1"/>
      <c r="EG631" s="1"/>
      <c r="EH631" s="1"/>
      <c r="EJ631" s="1"/>
      <c r="EK631" s="1"/>
      <c r="FN631" s="1"/>
      <c r="FO631" s="1"/>
      <c r="GL631" s="1"/>
      <c r="GM631" s="1"/>
      <c r="GQ631" s="1"/>
      <c r="GT631" s="1"/>
      <c r="GU631" s="1"/>
      <c r="GX631" s="1"/>
      <c r="HD631" s="1">
        <v>0</v>
      </c>
      <c r="HR631" s="1"/>
      <c r="HT631" s="1"/>
      <c r="HU631" s="1"/>
      <c r="HW631" s="1"/>
      <c r="HX631" s="1"/>
      <c r="IG631" s="23"/>
      <c r="II631" s="1"/>
    </row>
    <row r="632" hidden="1" spans="2:243">
      <c r="B632" s="14">
        <v>3001288176</v>
      </c>
      <c r="C632" s="1" t="s">
        <v>2109</v>
      </c>
      <c r="J632" s="1"/>
      <c r="K632" s="1"/>
      <c r="L632" s="1"/>
      <c r="R632" s="19"/>
      <c r="Z632" s="194" t="s">
        <v>2108</v>
      </c>
      <c r="AA632" s="17">
        <v>63</v>
      </c>
      <c r="AB632" s="17"/>
      <c r="AI632" s="16"/>
      <c r="AK632" s="1">
        <v>1.8</v>
      </c>
      <c r="AL632" s="1"/>
      <c r="BA632" s="22"/>
      <c r="CL632" s="22"/>
      <c r="CS632" s="22"/>
      <c r="CX632" s="1"/>
      <c r="CY632" s="1"/>
      <c r="CZ632" s="1"/>
      <c r="DA632" s="1"/>
      <c r="DB632" s="1"/>
      <c r="DD632" s="1"/>
      <c r="DE632" s="1"/>
      <c r="DF632" s="1"/>
      <c r="EG632" s="1"/>
      <c r="EH632" s="1"/>
      <c r="EJ632" s="1"/>
      <c r="EK632" s="1"/>
      <c r="FN632" s="1"/>
      <c r="FO632" s="1"/>
      <c r="GL632" s="1"/>
      <c r="GM632" s="1"/>
      <c r="GQ632" s="1"/>
      <c r="GT632" s="1"/>
      <c r="GU632" s="1"/>
      <c r="GX632" s="1"/>
      <c r="HD632" s="1">
        <v>0</v>
      </c>
      <c r="HR632" s="1"/>
      <c r="HT632" s="1"/>
      <c r="HU632" s="1"/>
      <c r="HW632" s="1"/>
      <c r="HX632" s="1"/>
      <c r="IG632" s="23"/>
      <c r="II632" s="1"/>
    </row>
    <row r="633" hidden="1" spans="2:243">
      <c r="B633" s="14">
        <v>100174799</v>
      </c>
      <c r="C633" s="1" t="s">
        <v>2110</v>
      </c>
      <c r="J633" s="1"/>
      <c r="K633" s="1"/>
      <c r="L633" s="1"/>
      <c r="R633" s="19"/>
      <c r="Z633" s="194" t="s">
        <v>2108</v>
      </c>
      <c r="AA633" s="17">
        <v>59</v>
      </c>
      <c r="AB633" s="17"/>
      <c r="AI633" s="16"/>
      <c r="AK633" s="1">
        <v>4.2</v>
      </c>
      <c r="AL633" s="1"/>
      <c r="BA633" s="22"/>
      <c r="CL633" s="22"/>
      <c r="CS633" s="22"/>
      <c r="CX633" s="1"/>
      <c r="CY633" s="1"/>
      <c r="CZ633" s="1"/>
      <c r="DA633" s="1"/>
      <c r="DB633" s="1"/>
      <c r="DD633" s="1"/>
      <c r="DE633" s="1"/>
      <c r="DF633" s="1"/>
      <c r="EG633" s="1"/>
      <c r="EH633" s="1"/>
      <c r="EJ633" s="1"/>
      <c r="EK633" s="1"/>
      <c r="FN633" s="1"/>
      <c r="FO633" s="1"/>
      <c r="GL633" s="1"/>
      <c r="GM633" s="1"/>
      <c r="GQ633" s="1"/>
      <c r="GT633" s="1"/>
      <c r="GU633" s="1"/>
      <c r="GX633" s="1"/>
      <c r="HD633" s="1">
        <v>0</v>
      </c>
      <c r="HR633" s="1"/>
      <c r="HT633" s="1"/>
      <c r="HU633" s="1"/>
      <c r="HW633" s="1"/>
      <c r="HX633" s="1"/>
      <c r="IG633" s="23"/>
      <c r="II633" s="1"/>
    </row>
    <row r="634" ht="45" hidden="1" spans="2:243">
      <c r="B634" s="14">
        <v>3001122602</v>
      </c>
      <c r="C634" s="12" t="s">
        <v>2111</v>
      </c>
      <c r="D634" s="1" t="s">
        <v>2112</v>
      </c>
      <c r="H634" s="1">
        <v>1</v>
      </c>
      <c r="I634" s="15">
        <v>66</v>
      </c>
      <c r="J634" s="1"/>
      <c r="K634" s="1"/>
      <c r="L634" s="1"/>
      <c r="N634" s="1">
        <v>0</v>
      </c>
      <c r="O634" s="1">
        <v>0</v>
      </c>
      <c r="P634" s="1">
        <v>0</v>
      </c>
      <c r="Q634" s="1">
        <v>0</v>
      </c>
      <c r="R634" s="19"/>
      <c r="U634" s="1">
        <v>1</v>
      </c>
      <c r="Z634" s="194" t="s">
        <v>2113</v>
      </c>
      <c r="AA634" s="258">
        <v>38</v>
      </c>
      <c r="AB634" s="17"/>
      <c r="AC634" s="1">
        <v>19.75</v>
      </c>
      <c r="AI634" s="16"/>
      <c r="AK634" s="1">
        <v>1.6</v>
      </c>
      <c r="AL634" s="1"/>
      <c r="BA634" s="22"/>
      <c r="CB634" s="12"/>
      <c r="CC634" s="12">
        <v>42</v>
      </c>
      <c r="CD634" s="12"/>
      <c r="CE634" s="12"/>
      <c r="CF634" s="264" t="s">
        <v>381</v>
      </c>
      <c r="CG634" s="12"/>
      <c r="CH634" s="12"/>
      <c r="CI634" s="12"/>
      <c r="CJ634" s="12"/>
      <c r="CK634" s="12">
        <v>75</v>
      </c>
      <c r="CL634" s="22"/>
      <c r="CS634" s="22"/>
      <c r="CX634" s="1"/>
      <c r="CY634" s="1"/>
      <c r="CZ634" s="1"/>
      <c r="DA634" s="1"/>
      <c r="DB634" s="1"/>
      <c r="DD634" s="1"/>
      <c r="DE634" s="1"/>
      <c r="DF634" s="1"/>
      <c r="EG634" s="1"/>
      <c r="EH634" s="1"/>
      <c r="EJ634" s="1"/>
      <c r="EK634" s="1"/>
      <c r="FN634" s="1"/>
      <c r="FO634" s="1"/>
      <c r="GL634" s="1"/>
      <c r="GM634" s="1"/>
      <c r="GQ634" s="1"/>
      <c r="GT634" s="1"/>
      <c r="GU634" s="1"/>
      <c r="GX634" s="1"/>
      <c r="HD634" s="1">
        <v>0</v>
      </c>
      <c r="HR634" s="1"/>
      <c r="HT634" s="1"/>
      <c r="HU634" s="1"/>
      <c r="HW634" s="1"/>
      <c r="HX634" s="1"/>
      <c r="IG634" s="23"/>
      <c r="II634" s="1"/>
    </row>
    <row r="635" hidden="1" spans="2:243">
      <c r="B635" s="14">
        <v>3001028188</v>
      </c>
      <c r="C635" s="1" t="s">
        <v>2114</v>
      </c>
      <c r="J635" s="1"/>
      <c r="K635" s="1"/>
      <c r="L635" s="1"/>
      <c r="R635" s="19"/>
      <c r="Z635" s="194" t="s">
        <v>2055</v>
      </c>
      <c r="AA635" s="17">
        <v>139</v>
      </c>
      <c r="AB635" s="17"/>
      <c r="AI635" s="16"/>
      <c r="AK635" s="1">
        <v>1.6</v>
      </c>
      <c r="AL635" s="1"/>
      <c r="BA635" s="22"/>
      <c r="CL635" s="22"/>
      <c r="CS635" s="22"/>
      <c r="CX635" s="1"/>
      <c r="CY635" s="1"/>
      <c r="CZ635" s="1"/>
      <c r="DA635" s="1"/>
      <c r="DB635" s="1"/>
      <c r="DD635" s="1"/>
      <c r="DE635" s="1"/>
      <c r="DF635" s="1"/>
      <c r="EG635" s="1"/>
      <c r="EH635" s="1"/>
      <c r="EJ635" s="1"/>
      <c r="EK635" s="1"/>
      <c r="FN635" s="1"/>
      <c r="FO635" s="1"/>
      <c r="GL635" s="1"/>
      <c r="GM635" s="1"/>
      <c r="GQ635" s="1"/>
      <c r="GT635" s="1"/>
      <c r="GU635" s="1"/>
      <c r="GX635" s="1"/>
      <c r="HD635" s="1">
        <v>0</v>
      </c>
      <c r="HR635" s="1"/>
      <c r="HT635" s="1"/>
      <c r="HU635" s="1"/>
      <c r="HW635" s="1"/>
      <c r="HX635" s="1"/>
      <c r="IG635" s="23"/>
      <c r="II635" s="1"/>
    </row>
    <row r="636" hidden="1" spans="2:243">
      <c r="B636" s="14">
        <v>100152126</v>
      </c>
      <c r="C636" s="1" t="s">
        <v>2115</v>
      </c>
      <c r="J636" s="1"/>
      <c r="K636" s="1"/>
      <c r="L636" s="1"/>
      <c r="R636" s="19"/>
      <c r="Z636" s="194" t="s">
        <v>2116</v>
      </c>
      <c r="AA636" s="17">
        <v>233</v>
      </c>
      <c r="AB636" s="17"/>
      <c r="AI636" s="16"/>
      <c r="AK636" s="1">
        <v>1.3</v>
      </c>
      <c r="AL636" s="1"/>
      <c r="BA636" s="22"/>
      <c r="CL636" s="22"/>
      <c r="CS636" s="22"/>
      <c r="CX636" s="1"/>
      <c r="CY636" s="1"/>
      <c r="CZ636" s="1"/>
      <c r="DA636" s="1"/>
      <c r="DB636" s="1"/>
      <c r="DD636" s="1"/>
      <c r="DE636" s="1"/>
      <c r="DF636" s="1"/>
      <c r="EG636" s="1"/>
      <c r="EH636" s="1"/>
      <c r="EJ636" s="1"/>
      <c r="EK636" s="1"/>
      <c r="FN636" s="1"/>
      <c r="FO636" s="1"/>
      <c r="GL636" s="1"/>
      <c r="GM636" s="1"/>
      <c r="GQ636" s="1"/>
      <c r="GT636" s="1"/>
      <c r="GU636" s="1"/>
      <c r="GX636" s="1"/>
      <c r="HD636" s="1">
        <v>0</v>
      </c>
      <c r="HR636" s="1"/>
      <c r="HT636" s="1"/>
      <c r="HU636" s="1"/>
      <c r="HW636" s="1"/>
      <c r="HX636" s="1"/>
      <c r="IG636" s="23"/>
      <c r="II636" s="1"/>
    </row>
    <row r="637" hidden="1" spans="2:243">
      <c r="B637" s="14">
        <v>100165964</v>
      </c>
      <c r="C637" s="1" t="s">
        <v>2117</v>
      </c>
      <c r="J637" s="1"/>
      <c r="K637" s="1"/>
      <c r="L637" s="1"/>
      <c r="R637" s="19"/>
      <c r="Z637" s="194" t="s">
        <v>2116</v>
      </c>
      <c r="AA637" s="17">
        <v>151</v>
      </c>
      <c r="AB637" s="17"/>
      <c r="AI637" s="16"/>
      <c r="AK637" s="1">
        <v>1.3</v>
      </c>
      <c r="AL637" s="1"/>
      <c r="BA637" s="22"/>
      <c r="CL637" s="22"/>
      <c r="CS637" s="22"/>
      <c r="CX637" s="1"/>
      <c r="CY637" s="1"/>
      <c r="CZ637" s="1"/>
      <c r="DA637" s="1"/>
      <c r="DB637" s="1"/>
      <c r="DD637" s="1"/>
      <c r="DE637" s="1"/>
      <c r="DF637" s="1"/>
      <c r="EG637" s="1"/>
      <c r="EH637" s="1"/>
      <c r="EJ637" s="1"/>
      <c r="EK637" s="1"/>
      <c r="FN637" s="1"/>
      <c r="FO637" s="1"/>
      <c r="GL637" s="1"/>
      <c r="GM637" s="1"/>
      <c r="GQ637" s="1"/>
      <c r="GT637" s="1"/>
      <c r="GU637" s="1"/>
      <c r="GX637" s="1"/>
      <c r="HD637" s="1">
        <v>0</v>
      </c>
      <c r="HR637" s="1"/>
      <c r="HT637" s="1"/>
      <c r="HU637" s="1"/>
      <c r="HW637" s="1"/>
      <c r="HX637" s="1"/>
      <c r="IG637" s="23"/>
      <c r="II637" s="1"/>
    </row>
    <row r="638" ht="60" spans="2:243">
      <c r="B638" s="14">
        <v>3001252495</v>
      </c>
      <c r="C638" s="1" t="s">
        <v>2118</v>
      </c>
      <c r="E638" s="49">
        <v>3</v>
      </c>
      <c r="F638" s="49">
        <v>2</v>
      </c>
      <c r="G638" s="17">
        <v>3</v>
      </c>
      <c r="H638" s="1">
        <v>1</v>
      </c>
      <c r="I638" s="15">
        <v>51</v>
      </c>
      <c r="J638" s="47">
        <v>1</v>
      </c>
      <c r="K638" s="68">
        <f>I638/10</f>
        <v>5.1</v>
      </c>
      <c r="L638" s="49">
        <v>3</v>
      </c>
      <c r="N638" s="1">
        <v>0</v>
      </c>
      <c r="O638" s="1">
        <v>0</v>
      </c>
      <c r="P638" s="1">
        <v>0</v>
      </c>
      <c r="Q638" s="1">
        <v>2</v>
      </c>
      <c r="R638" s="1">
        <v>1</v>
      </c>
      <c r="S638" s="18">
        <v>502</v>
      </c>
      <c r="T638" s="83">
        <v>512</v>
      </c>
      <c r="U638" s="1">
        <v>1</v>
      </c>
      <c r="V638" s="1">
        <v>1</v>
      </c>
      <c r="W638" s="1">
        <v>1</v>
      </c>
      <c r="X638" s="1">
        <v>1</v>
      </c>
      <c r="Z638" s="194" t="s">
        <v>2116</v>
      </c>
      <c r="AA638" s="17">
        <v>86</v>
      </c>
      <c r="AB638" s="17" t="s">
        <v>2119</v>
      </c>
      <c r="AC638" s="1">
        <v>18.36</v>
      </c>
      <c r="AD638" s="17">
        <v>1</v>
      </c>
      <c r="AE638" s="20" t="s">
        <v>2120</v>
      </c>
      <c r="AG638" s="16" t="s">
        <v>235</v>
      </c>
      <c r="AH638" s="16">
        <v>1</v>
      </c>
      <c r="AI638" s="21">
        <v>1</v>
      </c>
      <c r="AJ638" s="16">
        <v>4.9</v>
      </c>
      <c r="AK638" s="64">
        <v>6.2</v>
      </c>
      <c r="AL638" s="107">
        <v>2</v>
      </c>
      <c r="AM638" s="1">
        <v>1</v>
      </c>
      <c r="AN638" s="1">
        <v>1</v>
      </c>
      <c r="AO638" s="1">
        <v>0</v>
      </c>
      <c r="AP638" s="1">
        <v>0</v>
      </c>
      <c r="AQ638" s="17">
        <v>2</v>
      </c>
      <c r="AR638" s="1">
        <v>1</v>
      </c>
      <c r="AS638" s="1">
        <v>1</v>
      </c>
      <c r="AT638" s="17" t="s">
        <v>246</v>
      </c>
      <c r="AU638" s="17">
        <v>1</v>
      </c>
      <c r="AV638" s="17">
        <v>1</v>
      </c>
      <c r="AW638" s="1">
        <v>0</v>
      </c>
      <c r="AX638" s="1">
        <v>1</v>
      </c>
      <c r="AY638" s="1">
        <v>1</v>
      </c>
      <c r="AZ638" s="1">
        <v>1</v>
      </c>
      <c r="BA638" s="1">
        <v>1</v>
      </c>
      <c r="BB638" s="107">
        <v>1</v>
      </c>
      <c r="BC638" s="22">
        <v>0</v>
      </c>
      <c r="BD638" s="22">
        <v>0</v>
      </c>
      <c r="BE638" s="22">
        <v>0</v>
      </c>
      <c r="BF638" s="1">
        <v>0</v>
      </c>
      <c r="BG638" s="1">
        <v>1</v>
      </c>
      <c r="BH638" s="17">
        <v>1</v>
      </c>
      <c r="BI638" s="1">
        <v>0</v>
      </c>
      <c r="BJ638" s="17">
        <v>0</v>
      </c>
      <c r="BK638" s="23">
        <v>2</v>
      </c>
      <c r="BL638" s="1">
        <v>0</v>
      </c>
      <c r="BM638" s="1">
        <v>0</v>
      </c>
      <c r="BN638" s="1">
        <v>1</v>
      </c>
      <c r="BO638" s="1">
        <v>0</v>
      </c>
      <c r="BP638" s="1">
        <v>1</v>
      </c>
      <c r="BQ638" s="1">
        <v>1</v>
      </c>
      <c r="BR638" s="1">
        <v>21.87</v>
      </c>
      <c r="BS638" s="1">
        <v>2</v>
      </c>
      <c r="BT638" s="1">
        <v>2</v>
      </c>
      <c r="BU638" s="1">
        <v>3</v>
      </c>
      <c r="BV638" s="1">
        <v>7.375</v>
      </c>
      <c r="BW638" s="1">
        <v>3.38</v>
      </c>
      <c r="BX638" s="17">
        <v>1</v>
      </c>
      <c r="BY638" s="1">
        <v>2</v>
      </c>
      <c r="BZ638" s="1">
        <v>69.5</v>
      </c>
      <c r="CA638" s="1">
        <v>131</v>
      </c>
      <c r="CB638" s="24">
        <v>2</v>
      </c>
      <c r="CC638" s="24">
        <v>86</v>
      </c>
      <c r="CD638" s="48">
        <f>CC638/50</f>
        <v>1.72</v>
      </c>
      <c r="CE638" s="48">
        <v>2</v>
      </c>
      <c r="CF638" s="25">
        <v>0</v>
      </c>
      <c r="CG638" s="17">
        <v>0</v>
      </c>
      <c r="CH638" s="17">
        <v>0</v>
      </c>
      <c r="CI638" s="17">
        <v>0</v>
      </c>
      <c r="CJ638" s="17">
        <v>0</v>
      </c>
      <c r="CK638" s="17">
        <v>86</v>
      </c>
      <c r="CL638" s="1">
        <f>CK638/50</f>
        <v>1.72</v>
      </c>
      <c r="CM638" s="22">
        <v>12.8</v>
      </c>
      <c r="CN638" s="17">
        <v>1</v>
      </c>
      <c r="CO638" s="1">
        <v>70.4</v>
      </c>
      <c r="CP638" s="17">
        <v>4</v>
      </c>
      <c r="CQ638" s="1">
        <f>CO638/10</f>
        <v>7.04</v>
      </c>
      <c r="CR638" s="1">
        <v>1.12</v>
      </c>
      <c r="CS638" s="1">
        <f>CR638*10</f>
        <v>11.2</v>
      </c>
      <c r="CT638" s="107">
        <v>1</v>
      </c>
      <c r="CU638" s="22">
        <v>39</v>
      </c>
      <c r="CV638" s="107">
        <v>2</v>
      </c>
      <c r="CW638" s="22">
        <v>12.1</v>
      </c>
      <c r="CX638" s="26">
        <f>LOG10(CW638)</f>
        <v>1.08278537031645</v>
      </c>
      <c r="CY638" s="27">
        <f>CX638*0.66</f>
        <v>0.714638344408857</v>
      </c>
      <c r="CZ638" s="26">
        <f>0.085*CU638</f>
        <v>3.315</v>
      </c>
      <c r="DA638" s="28">
        <f>CY638-CZ638</f>
        <v>-2.60036165559114</v>
      </c>
      <c r="DB638" s="107">
        <v>1</v>
      </c>
      <c r="DC638" s="1">
        <v>1</v>
      </c>
      <c r="DD638" s="17">
        <v>2</v>
      </c>
      <c r="DE638" s="29">
        <f>DD638-DB638</f>
        <v>1</v>
      </c>
      <c r="DF638" s="141">
        <v>1</v>
      </c>
      <c r="DG638" s="1">
        <v>20</v>
      </c>
      <c r="DH638" s="1">
        <f>DG638/10</f>
        <v>2</v>
      </c>
      <c r="DI638" s="1">
        <v>28</v>
      </c>
      <c r="DJ638" s="1">
        <f>DI638/10</f>
        <v>2.8</v>
      </c>
      <c r="DK638" s="17">
        <v>2</v>
      </c>
      <c r="DL638" s="1">
        <v>107</v>
      </c>
      <c r="DM638" s="1">
        <v>51</v>
      </c>
      <c r="DN638" s="1">
        <f>DM638/10</f>
        <v>5.1</v>
      </c>
      <c r="DO638" s="1">
        <v>5632</v>
      </c>
      <c r="DP638" s="1">
        <v>2</v>
      </c>
      <c r="DQ638" s="1">
        <f>DO638/1000</f>
        <v>5.632</v>
      </c>
      <c r="DR638" s="1">
        <v>79</v>
      </c>
      <c r="DS638" s="25">
        <v>4.1</v>
      </c>
      <c r="DT638" s="1" t="s">
        <v>241</v>
      </c>
      <c r="DU638" s="1">
        <v>1</v>
      </c>
      <c r="DV638" s="1">
        <v>5</v>
      </c>
      <c r="DW638" s="1">
        <v>1</v>
      </c>
      <c r="DX638" s="20">
        <v>7.54</v>
      </c>
      <c r="DY638" s="1">
        <v>90.6</v>
      </c>
      <c r="DZ638" s="30">
        <v>127</v>
      </c>
      <c r="EA638" s="1">
        <v>70</v>
      </c>
      <c r="EB638" s="1">
        <v>13.6</v>
      </c>
      <c r="EC638" s="1">
        <v>61.8</v>
      </c>
      <c r="ED638" s="1">
        <v>1.19</v>
      </c>
      <c r="EE638" s="1">
        <v>34</v>
      </c>
      <c r="EF638" s="1">
        <v>61.7</v>
      </c>
      <c r="EG638" s="26">
        <f>LOG10(EF638)</f>
        <v>1.79028516403324</v>
      </c>
      <c r="EH638" s="26">
        <f>0.66*EG638</f>
        <v>1.18158820826194</v>
      </c>
      <c r="EI638" s="1">
        <f>0.085*EE638</f>
        <v>2.89</v>
      </c>
      <c r="EJ638" s="28">
        <f>EH638-EI638</f>
        <v>-1.70841179173806</v>
      </c>
      <c r="EK638" s="22">
        <v>2</v>
      </c>
      <c r="EL638" s="1">
        <v>2</v>
      </c>
      <c r="EM638" s="1">
        <v>349</v>
      </c>
      <c r="EN638" s="1">
        <v>988</v>
      </c>
      <c r="EO638" s="1">
        <v>101</v>
      </c>
      <c r="EP638" s="1">
        <v>48</v>
      </c>
      <c r="EQ638" s="1">
        <v>5345</v>
      </c>
      <c r="ER638" s="25">
        <v>100</v>
      </c>
      <c r="ET638" s="1">
        <v>1</v>
      </c>
      <c r="EU638" s="1">
        <v>4.54</v>
      </c>
      <c r="EV638" s="1">
        <v>93</v>
      </c>
      <c r="EW638" s="30">
        <v>96</v>
      </c>
      <c r="EX638" s="1">
        <v>78</v>
      </c>
      <c r="EY638" s="1">
        <v>14.6</v>
      </c>
      <c r="EZ638" s="1">
        <v>53.5</v>
      </c>
      <c r="FA638" s="1">
        <v>1.28</v>
      </c>
      <c r="FB638" s="1">
        <v>28</v>
      </c>
      <c r="FC638" s="1">
        <v>16.6</v>
      </c>
      <c r="FD638" s="1">
        <v>26</v>
      </c>
      <c r="FE638" s="1">
        <v>30</v>
      </c>
      <c r="FF638" s="1">
        <v>161</v>
      </c>
      <c r="FG638" s="1">
        <v>65</v>
      </c>
      <c r="FH638" s="1">
        <v>1775</v>
      </c>
      <c r="FI638" s="1">
        <v>89</v>
      </c>
      <c r="FK638" s="20">
        <v>40.2</v>
      </c>
      <c r="FL638" s="1">
        <v>37</v>
      </c>
      <c r="FM638" s="17"/>
      <c r="FN638" s="31">
        <v>1</v>
      </c>
      <c r="FO638" s="157">
        <v>1</v>
      </c>
      <c r="FP638" s="1">
        <v>2</v>
      </c>
      <c r="FQ638" s="1">
        <v>1</v>
      </c>
      <c r="FR638" s="1" t="s">
        <v>2121</v>
      </c>
      <c r="FS638" s="1">
        <v>1</v>
      </c>
      <c r="FT638" s="1">
        <f>FX638+GB638+GG638+GJ638+HQ638</f>
        <v>2</v>
      </c>
      <c r="FU638" s="1">
        <v>1</v>
      </c>
      <c r="FV638" s="1">
        <f>FW638+FX638+FZ638+GE638+GJ638+HQ638</f>
        <v>2</v>
      </c>
      <c r="FW638" s="1">
        <v>0</v>
      </c>
      <c r="FX638" s="1">
        <v>0</v>
      </c>
      <c r="FY638" s="17">
        <v>0</v>
      </c>
      <c r="FZ638" s="1">
        <v>0</v>
      </c>
      <c r="GB638" s="1">
        <v>0</v>
      </c>
      <c r="GC638" s="1">
        <v>1</v>
      </c>
      <c r="GD638" s="17">
        <v>0</v>
      </c>
      <c r="GE638" s="1">
        <v>1</v>
      </c>
      <c r="GF638" s="17" t="s">
        <v>485</v>
      </c>
      <c r="GG638" s="1">
        <v>1</v>
      </c>
      <c r="GH638" s="1">
        <v>1</v>
      </c>
      <c r="GI638" s="17">
        <v>0</v>
      </c>
      <c r="GJ638" s="1">
        <v>1</v>
      </c>
      <c r="GK638" s="1" t="s">
        <v>2122</v>
      </c>
      <c r="GL638" s="1">
        <v>1</v>
      </c>
      <c r="GM638" s="32">
        <v>0</v>
      </c>
      <c r="GN638" s="17">
        <v>0</v>
      </c>
      <c r="GO638" s="17">
        <v>0</v>
      </c>
      <c r="GP638" s="1">
        <v>0</v>
      </c>
      <c r="GQ638" s="1">
        <v>0</v>
      </c>
      <c r="GR638" s="1">
        <v>0</v>
      </c>
      <c r="GS638" s="1">
        <v>0</v>
      </c>
      <c r="GT638" s="32">
        <v>0</v>
      </c>
      <c r="GU638" s="32">
        <v>0</v>
      </c>
      <c r="GV638" s="1">
        <v>1</v>
      </c>
      <c r="GW638" s="1">
        <v>1</v>
      </c>
      <c r="GX638" s="157">
        <v>0</v>
      </c>
      <c r="GY638" s="17">
        <v>0</v>
      </c>
      <c r="GZ638" s="17">
        <v>0</v>
      </c>
      <c r="HA638" s="25">
        <v>0</v>
      </c>
      <c r="HB638" s="1">
        <v>0</v>
      </c>
      <c r="HC638" s="15">
        <v>0</v>
      </c>
      <c r="HD638" s="170">
        <v>0</v>
      </c>
      <c r="HE638" s="17">
        <v>0</v>
      </c>
      <c r="HF638" s="17">
        <v>0</v>
      </c>
      <c r="HG638" s="17">
        <v>0</v>
      </c>
      <c r="HH638" s="17">
        <v>0</v>
      </c>
      <c r="HI638" s="17">
        <v>0</v>
      </c>
      <c r="HL638" s="1">
        <v>0</v>
      </c>
      <c r="HM638" s="1">
        <v>0</v>
      </c>
      <c r="HN638" s="1">
        <v>0</v>
      </c>
      <c r="HO638" s="1">
        <v>0</v>
      </c>
      <c r="HP638" s="1">
        <v>0</v>
      </c>
      <c r="HQ638" s="1">
        <v>0</v>
      </c>
      <c r="HR638" s="32">
        <v>0</v>
      </c>
      <c r="HS638" s="1">
        <v>0</v>
      </c>
      <c r="HT638" s="32">
        <v>0</v>
      </c>
      <c r="HU638" s="32">
        <v>0</v>
      </c>
      <c r="HW638" s="32">
        <v>0</v>
      </c>
      <c r="HX638" s="32">
        <v>0</v>
      </c>
      <c r="HY638" s="1">
        <f>GJ638+GN638+GT638+GU638+HE638+HG638+HQ638+HR638+HT638+HU638+HW638+HX638</f>
        <v>1</v>
      </c>
      <c r="HZ638" s="1">
        <v>1</v>
      </c>
      <c r="IA638" s="1">
        <f>FS638+GN638+GT638+GU638+HE638+HG638+HR638+HT638+HU638+HW638+HX638</f>
        <v>1</v>
      </c>
      <c r="IB638" s="1">
        <v>1</v>
      </c>
      <c r="IC638" s="1">
        <v>0</v>
      </c>
      <c r="ID638" s="23" t="s">
        <v>2123</v>
      </c>
      <c r="IG638" s="36">
        <v>1</v>
      </c>
      <c r="IH638" s="37" t="s">
        <v>242</v>
      </c>
      <c r="II638" s="179">
        <v>0</v>
      </c>
    </row>
    <row r="639" hidden="1" spans="2:243">
      <c r="B639" s="14">
        <v>3001284971</v>
      </c>
      <c r="C639" s="1" t="s">
        <v>2124</v>
      </c>
      <c r="J639" s="1"/>
      <c r="K639" s="1"/>
      <c r="L639" s="1"/>
      <c r="R639" s="19"/>
      <c r="Z639" s="194" t="s">
        <v>2116</v>
      </c>
      <c r="AA639" s="17">
        <v>175</v>
      </c>
      <c r="AB639" s="17" t="s">
        <v>1935</v>
      </c>
      <c r="AI639" s="16"/>
      <c r="AK639" s="1">
        <v>2.6</v>
      </c>
      <c r="AL639" s="1"/>
      <c r="BA639" s="22"/>
      <c r="CL639" s="22"/>
      <c r="CS639" s="22"/>
      <c r="CX639" s="1"/>
      <c r="CY639" s="1"/>
      <c r="CZ639" s="1"/>
      <c r="DA639" s="1"/>
      <c r="DB639" s="1"/>
      <c r="DD639" s="1"/>
      <c r="DE639" s="1"/>
      <c r="DF639" s="1"/>
      <c r="EG639" s="1"/>
      <c r="EH639" s="1"/>
      <c r="EJ639" s="1"/>
      <c r="EK639" s="1"/>
      <c r="FN639" s="1"/>
      <c r="FO639" s="1"/>
      <c r="GL639" s="1"/>
      <c r="GM639" s="1"/>
      <c r="GQ639" s="1"/>
      <c r="GT639" s="1"/>
      <c r="GU639" s="1"/>
      <c r="GX639" s="1"/>
      <c r="HD639" s="1">
        <v>0</v>
      </c>
      <c r="HR639" s="1"/>
      <c r="HT639" s="1"/>
      <c r="HU639" s="1"/>
      <c r="HW639" s="1"/>
      <c r="HX639" s="1"/>
      <c r="IG639" s="23"/>
      <c r="II639" s="1"/>
    </row>
    <row r="640" spans="2:243">
      <c r="B640" s="14">
        <v>3001281946</v>
      </c>
      <c r="C640" s="1" t="s">
        <v>2125</v>
      </c>
      <c r="E640" s="49">
        <v>2</v>
      </c>
      <c r="F640" s="49">
        <v>1</v>
      </c>
      <c r="G640" s="1">
        <v>2</v>
      </c>
      <c r="H640" s="1">
        <v>1</v>
      </c>
      <c r="I640" s="15">
        <v>63</v>
      </c>
      <c r="J640" s="47">
        <v>2</v>
      </c>
      <c r="K640" s="68">
        <f>I640/10</f>
        <v>6.3</v>
      </c>
      <c r="L640" s="49">
        <v>4</v>
      </c>
      <c r="N640" s="1">
        <v>0</v>
      </c>
      <c r="O640" s="1">
        <v>0</v>
      </c>
      <c r="P640" s="1">
        <v>1</v>
      </c>
      <c r="Q640" s="1">
        <v>2</v>
      </c>
      <c r="R640" s="1">
        <v>1</v>
      </c>
      <c r="S640" s="18">
        <v>503</v>
      </c>
      <c r="T640" s="83">
        <v>513</v>
      </c>
      <c r="U640" s="1">
        <v>1</v>
      </c>
      <c r="V640" s="1">
        <v>1</v>
      </c>
      <c r="W640" s="1">
        <v>1</v>
      </c>
      <c r="X640" s="1">
        <v>1</v>
      </c>
      <c r="Z640" s="194" t="s">
        <v>2126</v>
      </c>
      <c r="AA640" s="17">
        <v>48</v>
      </c>
      <c r="AB640" s="17"/>
      <c r="AC640" s="1">
        <v>22.49</v>
      </c>
      <c r="AD640" s="17">
        <v>1</v>
      </c>
      <c r="AE640" s="20" t="s">
        <v>333</v>
      </c>
      <c r="AG640" s="16" t="s">
        <v>235</v>
      </c>
      <c r="AH640" s="16">
        <v>1</v>
      </c>
      <c r="AI640" s="21">
        <v>1</v>
      </c>
      <c r="AJ640" s="16">
        <v>1</v>
      </c>
      <c r="AK640" s="17">
        <v>1</v>
      </c>
      <c r="AL640" s="22">
        <v>1</v>
      </c>
      <c r="AM640" s="1">
        <v>1</v>
      </c>
      <c r="AN640" s="1">
        <v>1</v>
      </c>
      <c r="AO640" s="1">
        <v>0</v>
      </c>
      <c r="AP640" s="1">
        <v>0</v>
      </c>
      <c r="AQ640" s="17">
        <v>1</v>
      </c>
      <c r="AR640" s="1">
        <v>1</v>
      </c>
      <c r="AS640" s="1">
        <v>1</v>
      </c>
      <c r="AT640" s="17">
        <v>0</v>
      </c>
      <c r="AU640" s="17">
        <v>0</v>
      </c>
      <c r="AV640" s="17">
        <v>0</v>
      </c>
      <c r="AW640" s="1">
        <v>0</v>
      </c>
      <c r="AX640" s="1">
        <v>1</v>
      </c>
      <c r="AY640" s="1">
        <v>1</v>
      </c>
      <c r="AZ640" s="1">
        <v>1</v>
      </c>
      <c r="BA640" s="1">
        <v>1</v>
      </c>
      <c r="BB640" s="107">
        <v>1</v>
      </c>
      <c r="BC640" s="22">
        <v>0</v>
      </c>
      <c r="BD640" s="22">
        <v>0</v>
      </c>
      <c r="BE640" s="22">
        <v>0</v>
      </c>
      <c r="BF640" s="1">
        <v>1</v>
      </c>
      <c r="BG640" s="1">
        <v>1</v>
      </c>
      <c r="BH640" s="17">
        <v>1</v>
      </c>
      <c r="BI640" s="1">
        <v>0</v>
      </c>
      <c r="BJ640" s="17">
        <v>0</v>
      </c>
      <c r="BK640" s="23">
        <v>1</v>
      </c>
      <c r="BL640" s="1">
        <v>0</v>
      </c>
      <c r="BM640" s="1">
        <v>0</v>
      </c>
      <c r="BN640" s="1">
        <v>1</v>
      </c>
      <c r="BO640" s="1">
        <v>0</v>
      </c>
      <c r="BP640" s="1">
        <v>1</v>
      </c>
      <c r="BQ640" s="1">
        <v>1</v>
      </c>
      <c r="BR640" s="1">
        <v>219.9</v>
      </c>
      <c r="BS640" s="1">
        <v>2</v>
      </c>
      <c r="BT640" s="1">
        <v>3</v>
      </c>
      <c r="BU640" s="1">
        <v>4</v>
      </c>
      <c r="BW640" s="1">
        <v>3.6</v>
      </c>
      <c r="BX640" s="17">
        <v>1</v>
      </c>
      <c r="BY640" s="1">
        <v>2</v>
      </c>
      <c r="BZ640" s="1">
        <v>47.8</v>
      </c>
      <c r="CA640" s="1">
        <v>147</v>
      </c>
      <c r="CB640" s="24">
        <v>2</v>
      </c>
      <c r="CC640" s="24">
        <v>48</v>
      </c>
      <c r="CD640" s="48">
        <f>CC640/50</f>
        <v>0.96</v>
      </c>
      <c r="CE640" s="48">
        <v>1</v>
      </c>
      <c r="CF640" s="25">
        <v>0</v>
      </c>
      <c r="CG640" s="17">
        <v>0</v>
      </c>
      <c r="CH640" s="17">
        <v>0</v>
      </c>
      <c r="CI640" s="17">
        <v>0</v>
      </c>
      <c r="CJ640" s="17">
        <v>0</v>
      </c>
      <c r="CK640" s="17">
        <v>48</v>
      </c>
      <c r="CL640" s="1">
        <f>CK640/50</f>
        <v>0.96</v>
      </c>
      <c r="CM640" s="22">
        <v>12.7</v>
      </c>
      <c r="CN640" s="17">
        <v>1</v>
      </c>
      <c r="CO640" s="1">
        <v>71.6</v>
      </c>
      <c r="CP640" s="17">
        <v>4</v>
      </c>
      <c r="CQ640" s="1">
        <f>CO640/10</f>
        <v>7.16</v>
      </c>
      <c r="CR640" s="1">
        <v>1.11</v>
      </c>
      <c r="CS640" s="1">
        <f>CR640*10</f>
        <v>11.1</v>
      </c>
      <c r="CT640" s="107">
        <v>1</v>
      </c>
      <c r="CU640" s="22">
        <v>35</v>
      </c>
      <c r="CV640" s="107">
        <v>2</v>
      </c>
      <c r="CW640" s="22">
        <v>17.5</v>
      </c>
      <c r="CX640" s="26">
        <f>LOG10(CW640)</f>
        <v>1.24303804868629</v>
      </c>
      <c r="CY640" s="27">
        <f>CX640*0.66</f>
        <v>0.820405112132954</v>
      </c>
      <c r="CZ640" s="26">
        <f>0.085*CU640</f>
        <v>2.975</v>
      </c>
      <c r="DA640" s="28">
        <f>CY640-CZ640</f>
        <v>-2.15459488786705</v>
      </c>
      <c r="DB640" s="22">
        <v>2</v>
      </c>
      <c r="DC640" s="1">
        <v>1</v>
      </c>
      <c r="DD640" s="17">
        <v>2</v>
      </c>
      <c r="DE640" s="29">
        <f>DD640-DB640</f>
        <v>0</v>
      </c>
      <c r="DF640" s="29">
        <v>0</v>
      </c>
      <c r="DG640" s="1">
        <v>21</v>
      </c>
      <c r="DH640" s="1">
        <f>DG640/10</f>
        <v>2.1</v>
      </c>
      <c r="DI640" s="1">
        <v>22</v>
      </c>
      <c r="DJ640" s="1">
        <f>DI640/10</f>
        <v>2.2</v>
      </c>
      <c r="DK640" s="17">
        <v>1</v>
      </c>
      <c r="DL640" s="1">
        <v>112</v>
      </c>
      <c r="DM640" s="1">
        <v>45</v>
      </c>
      <c r="DN640" s="1">
        <f>DM640/10</f>
        <v>4.5</v>
      </c>
      <c r="DO640" s="1">
        <v>3923</v>
      </c>
      <c r="DP640" s="1">
        <v>2</v>
      </c>
      <c r="DQ640" s="1">
        <f>DO640/1000</f>
        <v>3.923</v>
      </c>
      <c r="DR640" s="1">
        <v>69</v>
      </c>
      <c r="DS640" s="25">
        <v>4</v>
      </c>
      <c r="DT640" s="1" t="s">
        <v>260</v>
      </c>
      <c r="DU640" s="1">
        <v>1</v>
      </c>
      <c r="DV640" s="1">
        <v>6</v>
      </c>
      <c r="DW640" s="1">
        <v>1</v>
      </c>
      <c r="DX640" s="20">
        <v>5.04</v>
      </c>
      <c r="DY640" s="1">
        <v>62.5</v>
      </c>
      <c r="DZ640" s="30">
        <v>141</v>
      </c>
      <c r="EA640" s="1">
        <v>40</v>
      </c>
      <c r="EB640" s="1">
        <v>13.2</v>
      </c>
      <c r="EC640" s="1">
        <v>65.9</v>
      </c>
      <c r="ED640" s="1">
        <v>1.15</v>
      </c>
      <c r="EE640" s="1">
        <v>31</v>
      </c>
      <c r="EF640" s="1">
        <v>14.5</v>
      </c>
      <c r="EG640" s="26">
        <f>LOG10(EF640)</f>
        <v>1.16136800223497</v>
      </c>
      <c r="EH640" s="26">
        <f>0.66*EG640</f>
        <v>0.766502881475083</v>
      </c>
      <c r="EI640" s="1">
        <f>0.085*EE640</f>
        <v>2.635</v>
      </c>
      <c r="EJ640" s="28">
        <f>EH640-EI640</f>
        <v>-1.86849711852492</v>
      </c>
      <c r="EK640" s="22">
        <v>2</v>
      </c>
      <c r="EL640" s="1">
        <v>2</v>
      </c>
      <c r="EM640" s="1">
        <v>72</v>
      </c>
      <c r="EN640" s="1">
        <v>112</v>
      </c>
      <c r="EO640" s="1">
        <v>95</v>
      </c>
      <c r="EP640" s="1">
        <v>44</v>
      </c>
      <c r="EQ640" s="1">
        <v>3580</v>
      </c>
      <c r="ER640" s="25">
        <v>72</v>
      </c>
      <c r="ES640" s="23">
        <v>89.56</v>
      </c>
      <c r="ET640" s="1">
        <v>1</v>
      </c>
      <c r="EU640" s="1">
        <v>5.09</v>
      </c>
      <c r="EV640" s="1">
        <v>40.7</v>
      </c>
      <c r="EW640" s="30">
        <v>137</v>
      </c>
      <c r="EX640" s="1">
        <v>49</v>
      </c>
      <c r="EY640" s="1">
        <v>13.9</v>
      </c>
      <c r="EZ640" s="1">
        <v>58.9</v>
      </c>
      <c r="FA640" s="1">
        <v>1.22</v>
      </c>
      <c r="FB640" s="1">
        <v>34</v>
      </c>
      <c r="FC640" s="1">
        <v>17</v>
      </c>
      <c r="FD640" s="1">
        <v>49</v>
      </c>
      <c r="FE640" s="1">
        <v>30</v>
      </c>
      <c r="FF640" s="1">
        <v>100</v>
      </c>
      <c r="FG640" s="1">
        <v>49</v>
      </c>
      <c r="FH640" s="1">
        <v>3480</v>
      </c>
      <c r="FI640" s="1">
        <v>72</v>
      </c>
      <c r="FK640" s="20">
        <v>38</v>
      </c>
      <c r="FL640" s="1">
        <v>36.7</v>
      </c>
      <c r="FM640" s="17"/>
      <c r="FN640" s="31">
        <v>1</v>
      </c>
      <c r="FO640" s="157">
        <v>1</v>
      </c>
      <c r="FP640" s="1">
        <v>0</v>
      </c>
      <c r="FQ640" s="1">
        <v>0</v>
      </c>
      <c r="FR640" s="1">
        <v>0</v>
      </c>
      <c r="FS640" s="1">
        <v>0</v>
      </c>
      <c r="FT640" s="1">
        <f>FX640+GB640+GG640+GJ640+HQ640</f>
        <v>0</v>
      </c>
      <c r="FU640" s="1">
        <v>0</v>
      </c>
      <c r="FV640" s="1">
        <f>FW640+FX640+FZ640+GE640+GJ640+HQ640</f>
        <v>0</v>
      </c>
      <c r="FW640" s="1">
        <v>0</v>
      </c>
      <c r="FX640" s="1">
        <v>0</v>
      </c>
      <c r="FY640" s="17">
        <v>0</v>
      </c>
      <c r="FZ640" s="1">
        <v>0</v>
      </c>
      <c r="GB640" s="1">
        <v>0</v>
      </c>
      <c r="GC640" s="1">
        <v>0</v>
      </c>
      <c r="GD640" s="17">
        <v>0</v>
      </c>
      <c r="GE640" s="1">
        <v>0</v>
      </c>
      <c r="GG640" s="1">
        <v>0</v>
      </c>
      <c r="GH640" s="1">
        <v>0</v>
      </c>
      <c r="GI640" s="17">
        <v>0</v>
      </c>
      <c r="GJ640" s="1">
        <v>0</v>
      </c>
      <c r="GK640" s="1">
        <v>0</v>
      </c>
      <c r="GL640" s="1">
        <v>0</v>
      </c>
      <c r="GM640" s="32">
        <v>0</v>
      </c>
      <c r="GN640" s="17">
        <v>0</v>
      </c>
      <c r="GO640" s="17">
        <v>0</v>
      </c>
      <c r="GP640" s="1">
        <v>0</v>
      </c>
      <c r="GQ640" s="1">
        <v>0</v>
      </c>
      <c r="GR640" s="1">
        <v>0</v>
      </c>
      <c r="GS640" s="1">
        <v>0</v>
      </c>
      <c r="GT640" s="32">
        <v>0</v>
      </c>
      <c r="GU640" s="32">
        <v>0</v>
      </c>
      <c r="GV640" s="1">
        <v>0</v>
      </c>
      <c r="GW640" s="1">
        <v>0</v>
      </c>
      <c r="GX640" s="157">
        <v>0</v>
      </c>
      <c r="GY640" s="17">
        <v>0</v>
      </c>
      <c r="GZ640" s="17">
        <v>0</v>
      </c>
      <c r="HA640" s="25">
        <v>0</v>
      </c>
      <c r="HB640" s="1">
        <v>0</v>
      </c>
      <c r="HC640" s="15">
        <v>0</v>
      </c>
      <c r="HD640" s="170">
        <v>0</v>
      </c>
      <c r="HE640" s="17">
        <v>0</v>
      </c>
      <c r="HF640" s="17">
        <v>0</v>
      </c>
      <c r="HG640" s="17">
        <v>0</v>
      </c>
      <c r="HH640" s="17">
        <v>0</v>
      </c>
      <c r="HI640" s="17">
        <v>0</v>
      </c>
      <c r="HL640" s="1">
        <v>0</v>
      </c>
      <c r="HM640" s="1">
        <v>0</v>
      </c>
      <c r="HN640" s="1">
        <v>0</v>
      </c>
      <c r="HO640" s="1">
        <v>0</v>
      </c>
      <c r="HP640" s="1">
        <v>0</v>
      </c>
      <c r="HQ640" s="1">
        <v>0</v>
      </c>
      <c r="HR640" s="32">
        <v>0</v>
      </c>
      <c r="HS640" s="1">
        <v>0</v>
      </c>
      <c r="HT640" s="32">
        <v>0</v>
      </c>
      <c r="HU640" s="32">
        <v>0</v>
      </c>
      <c r="HW640" s="32">
        <v>0</v>
      </c>
      <c r="HX640" s="32">
        <v>0</v>
      </c>
      <c r="HY640" s="1">
        <f>GJ640+GN640+GT640+GU640+HE640+HG640+HQ640+HR640+HT640+HU640+HW640+HX640</f>
        <v>0</v>
      </c>
      <c r="HZ640" s="1">
        <v>0</v>
      </c>
      <c r="IA640" s="1">
        <f>FS640+GN640+GT640+GU640+HE640+HG640+HR640+HT640+HU640+HW640+HX640</f>
        <v>0</v>
      </c>
      <c r="IB640" s="1">
        <v>0</v>
      </c>
      <c r="IC640" s="1">
        <v>0</v>
      </c>
      <c r="ID640" s="23">
        <v>0</v>
      </c>
      <c r="IG640" s="36">
        <v>1</v>
      </c>
      <c r="IH640" s="37" t="s">
        <v>242</v>
      </c>
      <c r="II640" s="179">
        <v>0</v>
      </c>
    </row>
    <row r="641" hidden="1" spans="2:243">
      <c r="B641" s="14">
        <v>3000691561</v>
      </c>
      <c r="C641" s="1" t="s">
        <v>2127</v>
      </c>
      <c r="J641" s="1"/>
      <c r="K641" s="1"/>
      <c r="L641" s="1"/>
      <c r="R641" s="19"/>
      <c r="Z641" s="194" t="s">
        <v>2126</v>
      </c>
      <c r="AA641" s="17">
        <v>177</v>
      </c>
      <c r="AB641" s="17"/>
      <c r="AI641" s="16"/>
      <c r="AK641" s="1">
        <v>3.7</v>
      </c>
      <c r="AL641" s="1"/>
      <c r="BA641" s="22"/>
      <c r="CL641" s="22"/>
      <c r="CS641" s="22"/>
      <c r="CX641" s="1"/>
      <c r="CY641" s="1"/>
      <c r="CZ641" s="1"/>
      <c r="DA641" s="1"/>
      <c r="DB641" s="1"/>
      <c r="DD641" s="1"/>
      <c r="DE641" s="1"/>
      <c r="DF641" s="1"/>
      <c r="EG641" s="1"/>
      <c r="EH641" s="1"/>
      <c r="EJ641" s="1"/>
      <c r="EK641" s="1"/>
      <c r="FN641" s="1"/>
      <c r="FO641" s="1"/>
      <c r="GL641" s="1"/>
      <c r="GM641" s="1"/>
      <c r="GQ641" s="1"/>
      <c r="GT641" s="1"/>
      <c r="GU641" s="1"/>
      <c r="GX641" s="1"/>
      <c r="HD641" s="1">
        <v>0</v>
      </c>
      <c r="HR641" s="1"/>
      <c r="HT641" s="1"/>
      <c r="HU641" s="1"/>
      <c r="HW641" s="1"/>
      <c r="HX641" s="1"/>
      <c r="IG641" s="23"/>
      <c r="II641" s="1"/>
    </row>
    <row r="642" spans="2:243">
      <c r="B642" s="14">
        <v>3001295159</v>
      </c>
      <c r="C642" s="1" t="s">
        <v>2128</v>
      </c>
      <c r="E642" s="49">
        <v>3</v>
      </c>
      <c r="F642" s="49">
        <v>2</v>
      </c>
      <c r="G642" s="17">
        <v>3</v>
      </c>
      <c r="H642" s="1">
        <v>1</v>
      </c>
      <c r="I642" s="15">
        <v>75</v>
      </c>
      <c r="J642" s="47">
        <v>2</v>
      </c>
      <c r="K642" s="68">
        <f>I642/10</f>
        <v>7.5</v>
      </c>
      <c r="L642" s="49">
        <v>5</v>
      </c>
      <c r="N642" s="1">
        <v>0</v>
      </c>
      <c r="O642" s="1">
        <v>0</v>
      </c>
      <c r="P642" s="1">
        <v>0</v>
      </c>
      <c r="Q642" s="1">
        <v>0</v>
      </c>
      <c r="R642" s="1">
        <v>0</v>
      </c>
      <c r="S642" s="18">
        <v>665</v>
      </c>
      <c r="T642" s="83">
        <v>514</v>
      </c>
      <c r="U642" s="1">
        <v>1</v>
      </c>
      <c r="V642" s="1">
        <v>1</v>
      </c>
      <c r="W642" s="1">
        <v>1</v>
      </c>
      <c r="X642" s="1">
        <v>1</v>
      </c>
      <c r="Z642" s="194" t="s">
        <v>2126</v>
      </c>
      <c r="AA642" s="17">
        <v>123</v>
      </c>
      <c r="AB642" s="17"/>
      <c r="AC642" s="1">
        <v>24.24</v>
      </c>
      <c r="AD642" s="1">
        <v>2</v>
      </c>
      <c r="AE642" s="20" t="s">
        <v>812</v>
      </c>
      <c r="AG642" s="16" t="s">
        <v>235</v>
      </c>
      <c r="AH642" s="16">
        <v>1</v>
      </c>
      <c r="AI642" s="21">
        <v>1</v>
      </c>
      <c r="AJ642" s="16">
        <v>2.1</v>
      </c>
      <c r="AK642" s="17">
        <v>2.1</v>
      </c>
      <c r="AL642" s="107">
        <v>2</v>
      </c>
      <c r="AM642" s="1">
        <v>2</v>
      </c>
      <c r="AN642" s="1">
        <v>2</v>
      </c>
      <c r="AO642" s="1">
        <v>0</v>
      </c>
      <c r="AP642" s="1">
        <v>0</v>
      </c>
      <c r="AQ642" s="17">
        <v>2</v>
      </c>
      <c r="AR642" s="1">
        <v>1</v>
      </c>
      <c r="AS642" s="1">
        <v>1</v>
      </c>
      <c r="AT642" s="17" t="s">
        <v>246</v>
      </c>
      <c r="AU642" s="17">
        <v>1</v>
      </c>
      <c r="AV642" s="17">
        <v>1</v>
      </c>
      <c r="AW642" s="1">
        <v>0</v>
      </c>
      <c r="AX642" s="1">
        <v>1</v>
      </c>
      <c r="AY642" s="1">
        <v>1</v>
      </c>
      <c r="AZ642" s="1">
        <v>0</v>
      </c>
      <c r="BA642" s="1">
        <v>0</v>
      </c>
      <c r="BB642" s="107">
        <v>0</v>
      </c>
      <c r="BC642" s="22">
        <v>0</v>
      </c>
      <c r="BD642" s="22">
        <v>0</v>
      </c>
      <c r="BE642" s="22">
        <v>0</v>
      </c>
      <c r="BF642" s="1">
        <v>1</v>
      </c>
      <c r="BG642" s="1">
        <v>1</v>
      </c>
      <c r="BH642" s="17">
        <v>1</v>
      </c>
      <c r="BI642" s="1">
        <v>0</v>
      </c>
      <c r="BJ642" s="17">
        <v>0</v>
      </c>
      <c r="BK642" s="23">
        <v>2</v>
      </c>
      <c r="BL642" s="1">
        <v>0</v>
      </c>
      <c r="BM642" s="1">
        <v>0</v>
      </c>
      <c r="BN642" s="1">
        <v>0</v>
      </c>
      <c r="BO642" s="1">
        <v>0</v>
      </c>
      <c r="BP642" s="1">
        <v>4</v>
      </c>
      <c r="BQ642" s="1">
        <v>3</v>
      </c>
      <c r="BR642" s="1">
        <v>13.74</v>
      </c>
      <c r="BS642" s="1">
        <v>1</v>
      </c>
      <c r="BT642" s="1">
        <v>2</v>
      </c>
      <c r="BU642" s="1">
        <v>3</v>
      </c>
      <c r="BW642" s="1">
        <v>2.8</v>
      </c>
      <c r="BX642" s="17">
        <v>1</v>
      </c>
      <c r="BY642" s="1">
        <v>1</v>
      </c>
      <c r="BZ642" s="1">
        <v>55.3</v>
      </c>
      <c r="CA642" s="1">
        <v>145</v>
      </c>
      <c r="CB642" s="24">
        <v>2</v>
      </c>
      <c r="CC642" s="24">
        <v>123</v>
      </c>
      <c r="CD642" s="48">
        <f>CC642/50</f>
        <v>2.46</v>
      </c>
      <c r="CE642" s="48">
        <v>3</v>
      </c>
      <c r="CF642" s="25">
        <v>0</v>
      </c>
      <c r="CG642" s="17">
        <v>0</v>
      </c>
      <c r="CH642" s="17">
        <v>0</v>
      </c>
      <c r="CI642" s="17">
        <v>0</v>
      </c>
      <c r="CJ642" s="17">
        <v>0</v>
      </c>
      <c r="CK642" s="17">
        <v>123</v>
      </c>
      <c r="CL642" s="1">
        <f>CK642/50</f>
        <v>2.46</v>
      </c>
      <c r="CM642" s="22">
        <v>11.1</v>
      </c>
      <c r="CN642" s="17">
        <v>1</v>
      </c>
      <c r="CO642" s="1">
        <v>99.2</v>
      </c>
      <c r="CP642" s="1">
        <v>6</v>
      </c>
      <c r="CQ642" s="1">
        <f>CO642/10</f>
        <v>9.92</v>
      </c>
      <c r="CR642" s="1">
        <v>0.96</v>
      </c>
      <c r="CS642" s="1">
        <f>CR642*10</f>
        <v>9.6</v>
      </c>
      <c r="CT642" s="107">
        <v>1</v>
      </c>
      <c r="CU642" s="22">
        <v>36</v>
      </c>
      <c r="CV642" s="107">
        <v>2</v>
      </c>
      <c r="CW642" s="22">
        <v>9.1</v>
      </c>
      <c r="CX642" s="26">
        <f>LOG10(CW642)</f>
        <v>0.959041392321094</v>
      </c>
      <c r="CY642" s="27">
        <f>CX642*0.66</f>
        <v>0.632967318931922</v>
      </c>
      <c r="CZ642" s="26">
        <f>0.085*CU642</f>
        <v>3.06</v>
      </c>
      <c r="DA642" s="28">
        <f>CY642-CZ642</f>
        <v>-2.42703268106808</v>
      </c>
      <c r="DB642" s="22">
        <v>2</v>
      </c>
      <c r="DC642" s="1">
        <v>1</v>
      </c>
      <c r="DE642" s="1"/>
      <c r="DF642" s="1"/>
      <c r="DG642" s="1">
        <v>21</v>
      </c>
      <c r="DH642" s="1">
        <f>DG642/10</f>
        <v>2.1</v>
      </c>
      <c r="DI642" s="1">
        <v>23</v>
      </c>
      <c r="DJ642" s="1">
        <f>DI642/10</f>
        <v>2.3</v>
      </c>
      <c r="DK642" s="17">
        <v>2</v>
      </c>
      <c r="DL642" s="1">
        <v>122</v>
      </c>
      <c r="DM642" s="1">
        <v>69</v>
      </c>
      <c r="DN642" s="1">
        <f>DM642/10</f>
        <v>6.9</v>
      </c>
      <c r="DO642" s="1">
        <v>2209</v>
      </c>
      <c r="DP642" s="1">
        <v>1</v>
      </c>
      <c r="DQ642" s="1">
        <f>DO642/1000</f>
        <v>2.209</v>
      </c>
      <c r="DR642" s="1">
        <v>93</v>
      </c>
      <c r="DS642" s="25">
        <v>4.1</v>
      </c>
      <c r="DT642" s="1" t="s">
        <v>241</v>
      </c>
      <c r="DU642" s="1">
        <v>1</v>
      </c>
      <c r="DV642" s="1">
        <v>5</v>
      </c>
      <c r="DW642" s="1">
        <v>1</v>
      </c>
      <c r="DX642" s="20">
        <v>4.34</v>
      </c>
      <c r="DY642" s="1">
        <v>81.8</v>
      </c>
      <c r="DZ642" s="30">
        <v>133</v>
      </c>
      <c r="EA642" s="1">
        <v>100</v>
      </c>
      <c r="EB642" s="1" t="s">
        <v>2004</v>
      </c>
      <c r="EC642" s="1" t="s">
        <v>2004</v>
      </c>
      <c r="ED642" s="1" t="s">
        <v>2004</v>
      </c>
      <c r="EE642" s="1" t="s">
        <v>2004</v>
      </c>
      <c r="EF642" s="1" t="s">
        <v>2004</v>
      </c>
      <c r="EG642" s="1"/>
      <c r="EH642" s="1"/>
      <c r="EJ642" s="1"/>
      <c r="EM642" s="1" t="s">
        <v>2004</v>
      </c>
      <c r="EN642" s="1" t="s">
        <v>2004</v>
      </c>
      <c r="EO642" s="1" t="s">
        <v>2004</v>
      </c>
      <c r="EP642" s="1" t="s">
        <v>2004</v>
      </c>
      <c r="EQ642" s="1" t="s">
        <v>2004</v>
      </c>
      <c r="ER642" s="25" t="s">
        <v>2004</v>
      </c>
      <c r="ES642" s="23">
        <v>8.31</v>
      </c>
      <c r="ET642" s="1">
        <v>1</v>
      </c>
      <c r="EU642" s="1">
        <v>4.1</v>
      </c>
      <c r="EV642" s="1">
        <v>71</v>
      </c>
      <c r="EW642" s="30">
        <v>131</v>
      </c>
      <c r="EX642" s="1">
        <v>96</v>
      </c>
      <c r="EY642" s="1" t="s">
        <v>2004</v>
      </c>
      <c r="EZ642" s="1" t="s">
        <v>2004</v>
      </c>
      <c r="FA642" s="1" t="s">
        <v>2004</v>
      </c>
      <c r="FB642" s="1" t="s">
        <v>2004</v>
      </c>
      <c r="FC642" s="1" t="s">
        <v>2004</v>
      </c>
      <c r="FD642" s="1" t="s">
        <v>2004</v>
      </c>
      <c r="FE642" s="1" t="s">
        <v>2004</v>
      </c>
      <c r="FF642" s="1" t="s">
        <v>2004</v>
      </c>
      <c r="FG642" s="1" t="s">
        <v>2004</v>
      </c>
      <c r="FH642" s="1" t="s">
        <v>2004</v>
      </c>
      <c r="FI642" s="1" t="s">
        <v>2004</v>
      </c>
      <c r="FK642" s="20">
        <v>37.2</v>
      </c>
      <c r="FL642" s="1">
        <v>36.9</v>
      </c>
      <c r="FN642" s="31">
        <v>0</v>
      </c>
      <c r="FO642" s="32">
        <v>0</v>
      </c>
      <c r="FP642" s="1">
        <v>0</v>
      </c>
      <c r="FQ642" s="1">
        <v>0</v>
      </c>
      <c r="FR642" s="1">
        <v>0</v>
      </c>
      <c r="FS642" s="1">
        <v>0</v>
      </c>
      <c r="FT642" s="1">
        <f>FX642+GB642+GG642+GJ642+HQ642</f>
        <v>0</v>
      </c>
      <c r="FU642" s="1">
        <v>0</v>
      </c>
      <c r="FV642" s="1">
        <f>FW642+FX642+FZ642+GE642+GJ642+HQ642</f>
        <v>0</v>
      </c>
      <c r="FW642" s="1">
        <v>0</v>
      </c>
      <c r="FX642" s="1">
        <v>0</v>
      </c>
      <c r="FY642" s="17">
        <v>0</v>
      </c>
      <c r="FZ642" s="1">
        <v>0</v>
      </c>
      <c r="GB642" s="1">
        <v>0</v>
      </c>
      <c r="GC642" s="1">
        <v>0</v>
      </c>
      <c r="GD642" s="17">
        <v>0</v>
      </c>
      <c r="GE642" s="1">
        <v>0</v>
      </c>
      <c r="GG642" s="1">
        <v>0</v>
      </c>
      <c r="GH642" s="1">
        <v>0</v>
      </c>
      <c r="GI642" s="17">
        <v>0</v>
      </c>
      <c r="GJ642" s="1">
        <v>0</v>
      </c>
      <c r="GK642" s="1">
        <v>0</v>
      </c>
      <c r="GL642" s="1">
        <v>0</v>
      </c>
      <c r="GM642" s="32">
        <v>0</v>
      </c>
      <c r="GN642" s="17">
        <v>0</v>
      </c>
      <c r="GO642" s="17">
        <v>0</v>
      </c>
      <c r="GP642" s="1">
        <v>0</v>
      </c>
      <c r="GQ642" s="1">
        <v>0</v>
      </c>
      <c r="GR642" s="1">
        <v>0</v>
      </c>
      <c r="GS642" s="1">
        <v>0</v>
      </c>
      <c r="GT642" s="32">
        <v>0</v>
      </c>
      <c r="GU642" s="32">
        <v>0</v>
      </c>
      <c r="GV642" s="1">
        <v>0</v>
      </c>
      <c r="GW642" s="1">
        <v>0</v>
      </c>
      <c r="GX642" s="157">
        <v>0</v>
      </c>
      <c r="GY642" s="17">
        <v>0</v>
      </c>
      <c r="GZ642" s="17">
        <v>0</v>
      </c>
      <c r="HA642" s="25">
        <v>0</v>
      </c>
      <c r="HB642" s="1">
        <v>0</v>
      </c>
      <c r="HC642" s="15">
        <v>0</v>
      </c>
      <c r="HD642" s="170">
        <v>0</v>
      </c>
      <c r="HE642" s="17">
        <v>0</v>
      </c>
      <c r="HF642" s="17">
        <v>0</v>
      </c>
      <c r="HG642" s="17">
        <v>0</v>
      </c>
      <c r="HH642" s="17">
        <v>0</v>
      </c>
      <c r="HI642" s="17">
        <v>0</v>
      </c>
      <c r="HL642" s="1">
        <v>0</v>
      </c>
      <c r="HM642" s="1">
        <v>0</v>
      </c>
      <c r="HN642" s="1">
        <v>0</v>
      </c>
      <c r="HO642" s="1">
        <v>0</v>
      </c>
      <c r="HP642" s="1">
        <v>0</v>
      </c>
      <c r="HQ642" s="1">
        <v>0</v>
      </c>
      <c r="HR642" s="32">
        <v>0</v>
      </c>
      <c r="HS642" s="1">
        <v>0</v>
      </c>
      <c r="HT642" s="32">
        <v>0</v>
      </c>
      <c r="HU642" s="32">
        <v>0</v>
      </c>
      <c r="HW642" s="32">
        <v>0</v>
      </c>
      <c r="HX642" s="32">
        <v>0</v>
      </c>
      <c r="HY642" s="1">
        <f>GJ642+GN642+GT642+GU642+HE642+HG642+HQ642+HR642+HT642+HU642+HW642+HX642</f>
        <v>0</v>
      </c>
      <c r="HZ642" s="1">
        <v>0</v>
      </c>
      <c r="IA642" s="1">
        <f>FS642+GN642+GT642+GU642+HE642+HG642+HR642+HT642+HU642+HW642+HX642</f>
        <v>0</v>
      </c>
      <c r="IB642" s="1">
        <v>0</v>
      </c>
      <c r="IC642" s="1">
        <v>0</v>
      </c>
      <c r="ID642" s="23">
        <v>0</v>
      </c>
      <c r="IG642" s="36">
        <v>2</v>
      </c>
      <c r="IH642" s="37" t="s">
        <v>242</v>
      </c>
      <c r="II642" s="179">
        <v>0</v>
      </c>
    </row>
    <row r="643" s="3" customFormat="1" ht="30" spans="1:274">
      <c r="A643" s="52"/>
      <c r="B643" s="65"/>
      <c r="E643" s="54">
        <v>3</v>
      </c>
      <c r="F643" s="49">
        <v>2</v>
      </c>
      <c r="G643" s="66">
        <v>3</v>
      </c>
      <c r="H643" s="3">
        <v>1</v>
      </c>
      <c r="I643" s="3">
        <v>77</v>
      </c>
      <c r="J643" s="47">
        <v>2</v>
      </c>
      <c r="K643" s="68">
        <f>I643/10</f>
        <v>7.7</v>
      </c>
      <c r="L643" s="49">
        <v>5</v>
      </c>
      <c r="N643" s="3">
        <v>0</v>
      </c>
      <c r="O643" s="3">
        <v>0</v>
      </c>
      <c r="P643" s="3">
        <v>0</v>
      </c>
      <c r="Q643" s="3">
        <v>0</v>
      </c>
      <c r="R643" s="1">
        <v>0</v>
      </c>
      <c r="S643" s="93">
        <v>666</v>
      </c>
      <c r="T643" s="83">
        <v>515</v>
      </c>
      <c r="U643" s="66">
        <v>2</v>
      </c>
      <c r="V643" s="66">
        <v>2</v>
      </c>
      <c r="W643" s="1">
        <v>2</v>
      </c>
      <c r="X643" s="1">
        <v>1</v>
      </c>
      <c r="Y643" s="66"/>
      <c r="Z643" s="92">
        <v>43683</v>
      </c>
      <c r="AA643" s="66">
        <v>119</v>
      </c>
      <c r="AB643" s="66">
        <v>1</v>
      </c>
      <c r="AC643" s="3">
        <v>22.83</v>
      </c>
      <c r="AD643" s="1">
        <v>2</v>
      </c>
      <c r="AE643" s="95" t="s">
        <v>268</v>
      </c>
      <c r="AF643" s="94"/>
      <c r="AG643" s="94" t="s">
        <v>235</v>
      </c>
      <c r="AH643" s="94">
        <v>1</v>
      </c>
      <c r="AI643" s="21">
        <v>1</v>
      </c>
      <c r="AJ643" s="94">
        <v>4.2</v>
      </c>
      <c r="AK643" s="66">
        <v>4.2</v>
      </c>
      <c r="AL643" s="107">
        <v>2</v>
      </c>
      <c r="AM643" s="3">
        <v>4</v>
      </c>
      <c r="AN643" s="1">
        <v>3</v>
      </c>
      <c r="AO643" s="3">
        <v>0</v>
      </c>
      <c r="AP643" s="3">
        <v>0</v>
      </c>
      <c r="AQ643" s="66">
        <v>4</v>
      </c>
      <c r="AR643" s="1">
        <v>2</v>
      </c>
      <c r="AS643" s="3">
        <v>2</v>
      </c>
      <c r="AT643" s="66" t="s">
        <v>259</v>
      </c>
      <c r="AU643" s="3">
        <v>2</v>
      </c>
      <c r="AV643" s="17">
        <v>1</v>
      </c>
      <c r="AW643" s="3">
        <v>0</v>
      </c>
      <c r="AX643" s="3">
        <v>1</v>
      </c>
      <c r="AY643" s="3">
        <v>1</v>
      </c>
      <c r="AZ643" s="3">
        <v>0</v>
      </c>
      <c r="BA643" s="1">
        <v>0</v>
      </c>
      <c r="BB643" s="66">
        <v>0</v>
      </c>
      <c r="BC643" s="22">
        <v>0</v>
      </c>
      <c r="BD643" s="3">
        <v>0</v>
      </c>
      <c r="BE643" s="3">
        <v>0</v>
      </c>
      <c r="BF643" s="3">
        <v>1</v>
      </c>
      <c r="BG643" s="3">
        <v>1</v>
      </c>
      <c r="BH643" s="17">
        <v>1</v>
      </c>
      <c r="BI643" s="3">
        <v>0</v>
      </c>
      <c r="BJ643" s="66">
        <v>0</v>
      </c>
      <c r="BK643" s="118">
        <v>4</v>
      </c>
      <c r="BL643" s="3">
        <v>0</v>
      </c>
      <c r="BM643" s="3">
        <v>0</v>
      </c>
      <c r="BN643" s="3">
        <v>0</v>
      </c>
      <c r="BO643" s="3">
        <v>0</v>
      </c>
      <c r="BP643" s="1">
        <v>4</v>
      </c>
      <c r="BQ643" s="1">
        <v>3</v>
      </c>
      <c r="BR643" s="3">
        <v>133.3</v>
      </c>
      <c r="BS643" s="1">
        <v>2</v>
      </c>
      <c r="BT643" s="1">
        <v>3</v>
      </c>
      <c r="BU643" s="1">
        <v>4</v>
      </c>
      <c r="BV643" s="3">
        <v>45.35</v>
      </c>
      <c r="BW643" s="3">
        <v>3.32</v>
      </c>
      <c r="BX643" s="17">
        <v>1</v>
      </c>
      <c r="BY643" s="1">
        <v>2</v>
      </c>
      <c r="BZ643" s="3">
        <v>55.8</v>
      </c>
      <c r="CA643" s="3">
        <v>138</v>
      </c>
      <c r="CB643" s="24">
        <v>2</v>
      </c>
      <c r="CC643" s="3">
        <v>119</v>
      </c>
      <c r="CD643" s="48">
        <f>CC643/50</f>
        <v>2.38</v>
      </c>
      <c r="CE643" s="48">
        <v>3</v>
      </c>
      <c r="CF643" s="129">
        <v>0</v>
      </c>
      <c r="CG643" s="3">
        <v>0</v>
      </c>
      <c r="CH643" s="3">
        <v>0</v>
      </c>
      <c r="CI643" s="3">
        <v>0</v>
      </c>
      <c r="CJ643" s="3">
        <v>0</v>
      </c>
      <c r="CK643" s="3">
        <v>119</v>
      </c>
      <c r="CL643" s="1">
        <f>CK643/50</f>
        <v>2.38</v>
      </c>
      <c r="CM643" s="3">
        <v>12.3</v>
      </c>
      <c r="CN643" s="17">
        <v>1</v>
      </c>
      <c r="CO643" s="3">
        <v>78.2</v>
      </c>
      <c r="CP643" s="17">
        <v>4</v>
      </c>
      <c r="CQ643" s="1">
        <f>CO643/10</f>
        <v>7.82</v>
      </c>
      <c r="CR643" s="3">
        <v>1.07</v>
      </c>
      <c r="CS643" s="1">
        <f>CR643*10</f>
        <v>10.7</v>
      </c>
      <c r="CT643" s="107">
        <v>1</v>
      </c>
      <c r="CU643" s="3">
        <v>34</v>
      </c>
      <c r="CV643" s="22">
        <v>1</v>
      </c>
      <c r="CW643" s="3">
        <v>12.3</v>
      </c>
      <c r="CX643" s="26">
        <f>LOG10(CW643)</f>
        <v>1.0899051114394</v>
      </c>
      <c r="CY643" s="27">
        <f>CX643*0.66</f>
        <v>0.719337373550003</v>
      </c>
      <c r="CZ643" s="26">
        <f>0.085*CU643</f>
        <v>2.89</v>
      </c>
      <c r="DA643" s="28">
        <f>CY643-CZ643</f>
        <v>-2.17066262645</v>
      </c>
      <c r="DB643" s="22">
        <v>2</v>
      </c>
      <c r="DC643" s="1">
        <v>1</v>
      </c>
      <c r="DD643" s="66">
        <v>3</v>
      </c>
      <c r="DE643" s="29">
        <f>DD643-DB643</f>
        <v>1</v>
      </c>
      <c r="DF643" s="141">
        <v>1</v>
      </c>
      <c r="DG643" s="3">
        <v>17</v>
      </c>
      <c r="DH643" s="1">
        <f>DG643/10</f>
        <v>1.7</v>
      </c>
      <c r="DI643" s="3">
        <v>30</v>
      </c>
      <c r="DJ643" s="1">
        <f>DI643/10</f>
        <v>3</v>
      </c>
      <c r="DK643" s="17">
        <v>2</v>
      </c>
      <c r="DL643" s="3">
        <v>94</v>
      </c>
      <c r="DM643" s="3">
        <v>60</v>
      </c>
      <c r="DN643" s="1">
        <f>DM643/10</f>
        <v>6</v>
      </c>
      <c r="DO643" s="3">
        <v>4642</v>
      </c>
      <c r="DP643" s="1">
        <v>2</v>
      </c>
      <c r="DQ643" s="1">
        <f>DO643/1000</f>
        <v>4.642</v>
      </c>
      <c r="DR643" s="3">
        <v>83</v>
      </c>
      <c r="DS643" s="129">
        <v>4.1</v>
      </c>
      <c r="DT643" s="3" t="s">
        <v>260</v>
      </c>
      <c r="DU643" s="3">
        <v>1</v>
      </c>
      <c r="DV643" s="3">
        <v>6</v>
      </c>
      <c r="DW643" s="1">
        <v>1</v>
      </c>
      <c r="DX643" s="95">
        <v>10.71</v>
      </c>
      <c r="DY643" s="3">
        <v>89.4</v>
      </c>
      <c r="DZ643" s="3">
        <v>139</v>
      </c>
      <c r="EA643" s="3">
        <v>83</v>
      </c>
      <c r="EB643" s="3">
        <v>14.9</v>
      </c>
      <c r="EC643" s="3">
        <v>53.7</v>
      </c>
      <c r="ED643" s="3">
        <v>1.31</v>
      </c>
      <c r="EE643" s="3">
        <v>29</v>
      </c>
      <c r="EF643" s="3">
        <v>59.8</v>
      </c>
      <c r="EG643" s="26">
        <f>LOG10(EF643)</f>
        <v>1.77670118398841</v>
      </c>
      <c r="EH643" s="26">
        <f>0.66*EG643</f>
        <v>1.17262278143235</v>
      </c>
      <c r="EI643" s="1">
        <f>0.085*EE643</f>
        <v>2.465</v>
      </c>
      <c r="EJ643" s="28">
        <f>EH643-EI643</f>
        <v>-1.29237721856765</v>
      </c>
      <c r="EK643" s="22">
        <v>3</v>
      </c>
      <c r="EL643" s="1">
        <v>2</v>
      </c>
      <c r="EM643" s="3">
        <v>202</v>
      </c>
      <c r="EN643" s="3">
        <v>643</v>
      </c>
      <c r="EO643" s="3">
        <v>77</v>
      </c>
      <c r="EP643" s="3">
        <v>63</v>
      </c>
      <c r="EQ643" s="3">
        <v>4686</v>
      </c>
      <c r="ER643" s="129">
        <v>125</v>
      </c>
      <c r="ES643" s="118"/>
      <c r="ET643" s="3">
        <v>1</v>
      </c>
      <c r="EU643" s="3">
        <v>5.9</v>
      </c>
      <c r="EV643" s="3">
        <v>72.7</v>
      </c>
      <c r="EW643" s="3">
        <v>112</v>
      </c>
      <c r="EX643" s="3">
        <v>79</v>
      </c>
      <c r="EY643" s="3">
        <v>12.8</v>
      </c>
      <c r="EZ643" s="3">
        <v>71.7</v>
      </c>
      <c r="FA643" s="3">
        <v>1.12</v>
      </c>
      <c r="FB643" s="3">
        <v>30</v>
      </c>
      <c r="FC643" s="3">
        <v>34.1</v>
      </c>
      <c r="FD643" s="3">
        <v>55</v>
      </c>
      <c r="FE643" s="3">
        <v>45</v>
      </c>
      <c r="FF643" s="3">
        <v>55</v>
      </c>
      <c r="FG643" s="3">
        <v>53</v>
      </c>
      <c r="FH643" s="3">
        <v>2141</v>
      </c>
      <c r="FI643" s="3">
        <v>119</v>
      </c>
      <c r="FK643" s="95">
        <v>37.8</v>
      </c>
      <c r="FL643" s="3">
        <v>36.9</v>
      </c>
      <c r="FM643" s="1"/>
      <c r="FN643" s="31">
        <v>1</v>
      </c>
      <c r="FO643" s="32">
        <v>0</v>
      </c>
      <c r="FP643" s="3">
        <v>2</v>
      </c>
      <c r="FQ643" s="1">
        <v>1</v>
      </c>
      <c r="FR643" s="3" t="s">
        <v>596</v>
      </c>
      <c r="FS643" s="1">
        <v>0</v>
      </c>
      <c r="FT643" s="1">
        <f>FX643+GB643+GG643+GJ643+HQ643</f>
        <v>0</v>
      </c>
      <c r="FU643" s="66">
        <v>1</v>
      </c>
      <c r="FV643" s="1">
        <f>FW643+FX643+FZ643+GE643+GJ643+HQ643</f>
        <v>1</v>
      </c>
      <c r="FW643" s="3">
        <v>1</v>
      </c>
      <c r="FX643" s="1">
        <v>0</v>
      </c>
      <c r="FY643" s="17">
        <v>0</v>
      </c>
      <c r="FZ643" s="1">
        <v>0</v>
      </c>
      <c r="GA643" s="17"/>
      <c r="GB643" s="1">
        <v>0</v>
      </c>
      <c r="GC643" s="17">
        <v>0</v>
      </c>
      <c r="GD643" s="17">
        <v>0</v>
      </c>
      <c r="GE643" s="1">
        <v>0</v>
      </c>
      <c r="GF643" s="17"/>
      <c r="GG643" s="1">
        <v>0</v>
      </c>
      <c r="GH643" s="17">
        <v>1</v>
      </c>
      <c r="GI643" s="17">
        <v>0</v>
      </c>
      <c r="GJ643" s="1">
        <v>0</v>
      </c>
      <c r="GK643" s="3" t="s">
        <v>2129</v>
      </c>
      <c r="GL643" s="3">
        <v>1</v>
      </c>
      <c r="GM643" s="32">
        <v>0</v>
      </c>
      <c r="GN643" s="17">
        <v>0</v>
      </c>
      <c r="GO643" s="3">
        <v>0</v>
      </c>
      <c r="GP643" s="1">
        <v>0</v>
      </c>
      <c r="GQ643" s="1">
        <v>0</v>
      </c>
      <c r="GR643" s="66">
        <v>0</v>
      </c>
      <c r="GS643" s="1">
        <v>0</v>
      </c>
      <c r="GT643" s="32">
        <v>0</v>
      </c>
      <c r="GU643" s="32">
        <v>0</v>
      </c>
      <c r="GV643" s="3">
        <v>0</v>
      </c>
      <c r="GW643" s="3">
        <v>0</v>
      </c>
      <c r="GX643" s="157">
        <v>0</v>
      </c>
      <c r="GY643" s="3">
        <v>0</v>
      </c>
      <c r="GZ643" s="17">
        <v>0</v>
      </c>
      <c r="HA643" s="129" t="s">
        <v>2130</v>
      </c>
      <c r="HB643" s="3" t="s">
        <v>825</v>
      </c>
      <c r="HC643" s="3">
        <v>1</v>
      </c>
      <c r="HD643" s="170">
        <v>1</v>
      </c>
      <c r="HE643" s="17">
        <v>0</v>
      </c>
      <c r="HF643" s="17">
        <v>0</v>
      </c>
      <c r="HG643" s="17">
        <v>0</v>
      </c>
      <c r="HH643" s="3">
        <v>0</v>
      </c>
      <c r="HI643" s="3">
        <v>0</v>
      </c>
      <c r="HJ643" s="66" t="s">
        <v>2131</v>
      </c>
      <c r="HL643" s="3">
        <v>0</v>
      </c>
      <c r="HM643" s="3">
        <v>0</v>
      </c>
      <c r="HN643" s="3">
        <v>0</v>
      </c>
      <c r="HO643" s="3">
        <v>0</v>
      </c>
      <c r="HP643" s="3">
        <v>0</v>
      </c>
      <c r="HQ643" s="3">
        <v>0</v>
      </c>
      <c r="HR643" s="32">
        <v>0</v>
      </c>
      <c r="HS643" s="1">
        <v>0</v>
      </c>
      <c r="HT643" s="32">
        <v>0</v>
      </c>
      <c r="HU643" s="32">
        <v>0</v>
      </c>
      <c r="HV643" s="1"/>
      <c r="HW643" s="32">
        <v>0</v>
      </c>
      <c r="HX643" s="32">
        <v>0</v>
      </c>
      <c r="HY643" s="1">
        <f>GJ643+GN643+GT643+GU643+HE643+HG643+HQ643+HR643+HT643+HU643+HW643+HX643</f>
        <v>0</v>
      </c>
      <c r="HZ643" s="1">
        <v>0</v>
      </c>
      <c r="IA643" s="1">
        <f>FS643+GN643+GT643+GU643+HE643+HG643+HR643+HT643+HU643+HW643+HX643</f>
        <v>0</v>
      </c>
      <c r="IB643" s="1">
        <v>0</v>
      </c>
      <c r="IC643" s="3">
        <v>0</v>
      </c>
      <c r="ID643" s="118">
        <v>0</v>
      </c>
      <c r="IE643" s="118"/>
      <c r="IF643" s="118"/>
      <c r="IG643" s="115">
        <v>4</v>
      </c>
      <c r="IH643" s="118" t="s">
        <v>331</v>
      </c>
      <c r="II643" s="33">
        <v>0</v>
      </c>
      <c r="JE643" s="118"/>
      <c r="JN643" s="118"/>
    </row>
    <row r="644" hidden="1" spans="2:243">
      <c r="B644" s="14">
        <v>3001295093</v>
      </c>
      <c r="C644" s="1" t="s">
        <v>2132</v>
      </c>
      <c r="J644" s="1"/>
      <c r="K644" s="1"/>
      <c r="L644" s="1"/>
      <c r="R644" s="19"/>
      <c r="Z644" s="194" t="s">
        <v>2126</v>
      </c>
      <c r="AA644" s="17">
        <v>136</v>
      </c>
      <c r="AB644" s="17"/>
      <c r="AI644" s="16"/>
      <c r="AK644" s="1">
        <v>2.6</v>
      </c>
      <c r="AL644" s="1"/>
      <c r="BA644" s="22"/>
      <c r="CL644" s="22"/>
      <c r="CS644" s="22"/>
      <c r="CX644" s="1"/>
      <c r="CY644" s="1"/>
      <c r="CZ644" s="1"/>
      <c r="DA644" s="1"/>
      <c r="DB644" s="1"/>
      <c r="DD644" s="1"/>
      <c r="DE644" s="1"/>
      <c r="DF644" s="1"/>
      <c r="EG644" s="1"/>
      <c r="EH644" s="1"/>
      <c r="EJ644" s="1"/>
      <c r="EK644" s="1"/>
      <c r="FN644" s="1"/>
      <c r="FO644" s="1"/>
      <c r="GL644" s="1"/>
      <c r="GM644" s="1"/>
      <c r="GQ644" s="1"/>
      <c r="GT644" s="1"/>
      <c r="GU644" s="1"/>
      <c r="GX644" s="1"/>
      <c r="HD644" s="1">
        <v>0</v>
      </c>
      <c r="HR644" s="1"/>
      <c r="HT644" s="1"/>
      <c r="HU644" s="1"/>
      <c r="HW644" s="1"/>
      <c r="HX644" s="1"/>
      <c r="IG644" s="23"/>
      <c r="II644" s="1"/>
    </row>
    <row r="645" ht="30" hidden="1" spans="2:243">
      <c r="B645" s="14" t="s">
        <v>2133</v>
      </c>
      <c r="C645" s="1" t="s">
        <v>2134</v>
      </c>
      <c r="J645" s="1"/>
      <c r="K645" s="1"/>
      <c r="L645" s="1"/>
      <c r="R645" s="19"/>
      <c r="Z645" s="194" t="s">
        <v>2135</v>
      </c>
      <c r="AA645" s="17">
        <v>79</v>
      </c>
      <c r="AB645" s="17"/>
      <c r="AI645" s="16"/>
      <c r="AK645" s="1">
        <v>1.8</v>
      </c>
      <c r="AL645" s="1"/>
      <c r="BA645" s="22"/>
      <c r="CL645" s="22"/>
      <c r="CS645" s="22"/>
      <c r="CX645" s="1"/>
      <c r="CY645" s="1"/>
      <c r="CZ645" s="1"/>
      <c r="DA645" s="1"/>
      <c r="DB645" s="1"/>
      <c r="DD645" s="1"/>
      <c r="DE645" s="1"/>
      <c r="DF645" s="1"/>
      <c r="EG645" s="1"/>
      <c r="EH645" s="1"/>
      <c r="EJ645" s="1"/>
      <c r="EK645" s="1"/>
      <c r="FN645" s="1"/>
      <c r="FO645" s="1"/>
      <c r="GL645" s="1"/>
      <c r="GM645" s="1"/>
      <c r="GQ645" s="1"/>
      <c r="GT645" s="1"/>
      <c r="GU645" s="1"/>
      <c r="GX645" s="1"/>
      <c r="HD645" s="1">
        <v>0</v>
      </c>
      <c r="HR645" s="1"/>
      <c r="HT645" s="1"/>
      <c r="HU645" s="1"/>
      <c r="HW645" s="1"/>
      <c r="HX645" s="1"/>
      <c r="IG645" s="23"/>
      <c r="II645" s="1"/>
    </row>
    <row r="646" hidden="1" spans="2:243">
      <c r="B646" s="14">
        <v>3001143693</v>
      </c>
      <c r="C646" s="1" t="s">
        <v>2136</v>
      </c>
      <c r="J646" s="1"/>
      <c r="K646" s="1"/>
      <c r="L646" s="1"/>
      <c r="R646" s="19"/>
      <c r="Z646" s="194" t="s">
        <v>2137</v>
      </c>
      <c r="AA646" s="17">
        <v>189</v>
      </c>
      <c r="AB646" s="17"/>
      <c r="AI646" s="16"/>
      <c r="AK646" s="1">
        <v>2.5</v>
      </c>
      <c r="AL646" s="1"/>
      <c r="BA646" s="22"/>
      <c r="CL646" s="22"/>
      <c r="CS646" s="22"/>
      <c r="CX646" s="1"/>
      <c r="CY646" s="1"/>
      <c r="CZ646" s="1"/>
      <c r="DA646" s="1"/>
      <c r="DB646" s="1"/>
      <c r="DD646" s="1"/>
      <c r="DE646" s="1"/>
      <c r="DF646" s="1"/>
      <c r="EG646" s="1"/>
      <c r="EH646" s="1"/>
      <c r="EJ646" s="1"/>
      <c r="EK646" s="1"/>
      <c r="FN646" s="1"/>
      <c r="FO646" s="1"/>
      <c r="GL646" s="1"/>
      <c r="GM646" s="1"/>
      <c r="GQ646" s="1"/>
      <c r="GT646" s="1"/>
      <c r="GU646" s="1"/>
      <c r="GX646" s="1"/>
      <c r="HD646" s="1">
        <v>0</v>
      </c>
      <c r="HR646" s="1"/>
      <c r="HT646" s="1"/>
      <c r="HU646" s="1"/>
      <c r="HW646" s="1"/>
      <c r="HX646" s="1"/>
      <c r="IG646" s="23"/>
      <c r="II646" s="1"/>
    </row>
    <row r="647" ht="60" spans="2:243">
      <c r="B647" s="14">
        <v>3000141837</v>
      </c>
      <c r="C647" s="1" t="s">
        <v>2138</v>
      </c>
      <c r="E647" s="49">
        <v>3</v>
      </c>
      <c r="F647" s="49">
        <v>2</v>
      </c>
      <c r="G647" s="17">
        <v>3</v>
      </c>
      <c r="H647" s="1">
        <v>1</v>
      </c>
      <c r="I647" s="15">
        <v>43</v>
      </c>
      <c r="J647" s="47">
        <v>1</v>
      </c>
      <c r="K647" s="68">
        <f>I647/10</f>
        <v>4.3</v>
      </c>
      <c r="L647" s="49">
        <v>2</v>
      </c>
      <c r="N647" s="1">
        <v>0</v>
      </c>
      <c r="O647" s="1">
        <v>0</v>
      </c>
      <c r="P647" s="1">
        <v>0</v>
      </c>
      <c r="Q647" s="1">
        <v>0</v>
      </c>
      <c r="R647" s="1">
        <v>0</v>
      </c>
      <c r="S647" s="18">
        <v>504</v>
      </c>
      <c r="T647" s="83">
        <v>516</v>
      </c>
      <c r="U647" s="1">
        <v>1</v>
      </c>
      <c r="V647" s="1">
        <v>1</v>
      </c>
      <c r="W647" s="1">
        <v>1</v>
      </c>
      <c r="X647" s="1">
        <v>1</v>
      </c>
      <c r="Z647" s="194" t="s">
        <v>2137</v>
      </c>
      <c r="AA647" s="17">
        <v>216</v>
      </c>
      <c r="AB647" s="17" t="s">
        <v>2139</v>
      </c>
      <c r="AC647" s="1">
        <v>21.22</v>
      </c>
      <c r="AD647" s="17">
        <v>1</v>
      </c>
      <c r="AE647" s="20" t="s">
        <v>841</v>
      </c>
      <c r="AG647" s="16" t="s">
        <v>235</v>
      </c>
      <c r="AH647" s="16">
        <v>1</v>
      </c>
      <c r="AI647" s="21">
        <v>1</v>
      </c>
      <c r="AJ647" s="16">
        <v>3.9</v>
      </c>
      <c r="AK647" s="17">
        <v>3.9</v>
      </c>
      <c r="AL647" s="107">
        <v>2</v>
      </c>
      <c r="AM647" s="1">
        <v>3</v>
      </c>
      <c r="AN647" s="1">
        <v>3</v>
      </c>
      <c r="AO647" s="1">
        <v>0</v>
      </c>
      <c r="AP647" s="1">
        <v>0</v>
      </c>
      <c r="AQ647" s="17">
        <v>3</v>
      </c>
      <c r="AR647" s="1">
        <v>2</v>
      </c>
      <c r="AS647" s="3">
        <v>2</v>
      </c>
      <c r="AT647" s="17" t="s">
        <v>259</v>
      </c>
      <c r="AU647" s="3">
        <v>2</v>
      </c>
      <c r="AV647" s="17">
        <v>1</v>
      </c>
      <c r="AW647" s="1">
        <v>0</v>
      </c>
      <c r="AX647" s="1">
        <v>1</v>
      </c>
      <c r="AY647" s="1">
        <v>1</v>
      </c>
      <c r="AZ647" s="1">
        <v>0</v>
      </c>
      <c r="BA647" s="1">
        <v>0</v>
      </c>
      <c r="BB647" s="107">
        <v>0</v>
      </c>
      <c r="BC647" s="22">
        <v>0</v>
      </c>
      <c r="BD647" s="22">
        <v>0</v>
      </c>
      <c r="BE647" s="22">
        <v>0</v>
      </c>
      <c r="BF647" s="1">
        <v>0</v>
      </c>
      <c r="BG647" s="1">
        <v>0</v>
      </c>
      <c r="BH647" s="17">
        <v>0</v>
      </c>
      <c r="BI647" s="1">
        <v>0</v>
      </c>
      <c r="BJ647" s="17">
        <v>0</v>
      </c>
      <c r="BK647" s="23">
        <v>3</v>
      </c>
      <c r="BL647" s="1">
        <v>0</v>
      </c>
      <c r="BM647" s="1">
        <v>0</v>
      </c>
      <c r="BN647" s="1">
        <v>1</v>
      </c>
      <c r="BO647" s="1">
        <v>0</v>
      </c>
      <c r="BP647" s="1">
        <v>1</v>
      </c>
      <c r="BQ647" s="1">
        <v>1</v>
      </c>
      <c r="BR647" s="1">
        <v>171.7</v>
      </c>
      <c r="BS647" s="1">
        <v>2</v>
      </c>
      <c r="BT647" s="1">
        <v>3</v>
      </c>
      <c r="BU647" s="1">
        <v>4</v>
      </c>
      <c r="BV647" s="1">
        <v>20</v>
      </c>
      <c r="BW647" s="1">
        <v>5.07</v>
      </c>
      <c r="BX647" s="1">
        <v>2</v>
      </c>
      <c r="BY647" s="66">
        <v>3</v>
      </c>
      <c r="BZ647" s="1">
        <v>48.1</v>
      </c>
      <c r="CA647" s="1">
        <v>139</v>
      </c>
      <c r="CB647" s="24">
        <v>2</v>
      </c>
      <c r="CC647" s="24">
        <v>216</v>
      </c>
      <c r="CD647" s="48">
        <f>CC647/50</f>
        <v>4.32</v>
      </c>
      <c r="CE647" s="48">
        <v>3</v>
      </c>
      <c r="CF647" s="25">
        <v>0</v>
      </c>
      <c r="CG647" s="17">
        <v>0</v>
      </c>
      <c r="CH647" s="17">
        <v>0</v>
      </c>
      <c r="CI647" s="17">
        <v>0</v>
      </c>
      <c r="CJ647" s="17">
        <v>0</v>
      </c>
      <c r="CK647" s="17">
        <v>216</v>
      </c>
      <c r="CL647" s="1">
        <f>CK647/50</f>
        <v>4.32</v>
      </c>
      <c r="CM647" s="22">
        <v>11.1</v>
      </c>
      <c r="CN647" s="17">
        <v>1</v>
      </c>
      <c r="CO647" s="1">
        <v>99.2</v>
      </c>
      <c r="CP647" s="1">
        <v>6</v>
      </c>
      <c r="CQ647" s="1">
        <f>CO647/10</f>
        <v>9.92</v>
      </c>
      <c r="CR647" s="1">
        <v>0.96</v>
      </c>
      <c r="CS647" s="1">
        <f>CR647*10</f>
        <v>9.6</v>
      </c>
      <c r="CT647" s="107">
        <v>1</v>
      </c>
      <c r="CU647" s="22">
        <v>37</v>
      </c>
      <c r="CV647" s="107">
        <v>2</v>
      </c>
      <c r="CW647" s="22">
        <v>9.4</v>
      </c>
      <c r="CX647" s="26">
        <f>LOG10(CW647)</f>
        <v>0.973127853599699</v>
      </c>
      <c r="CY647" s="27">
        <f>CX647*0.66</f>
        <v>0.642264383375801</v>
      </c>
      <c r="CZ647" s="26">
        <f>0.085*CU647</f>
        <v>3.145</v>
      </c>
      <c r="DA647" s="28">
        <f>CY647-CZ647</f>
        <v>-2.5027356166242</v>
      </c>
      <c r="DB647" s="22">
        <v>2</v>
      </c>
      <c r="DC647" s="1">
        <v>1</v>
      </c>
      <c r="DD647" s="17">
        <v>2</v>
      </c>
      <c r="DE647" s="29">
        <f>DD647-DB647</f>
        <v>0</v>
      </c>
      <c r="DF647" s="29">
        <v>0</v>
      </c>
      <c r="DG647" s="1">
        <v>22</v>
      </c>
      <c r="DH647" s="1">
        <f>DG647/10</f>
        <v>2.2</v>
      </c>
      <c r="DI647" s="1">
        <v>21</v>
      </c>
      <c r="DJ647" s="1">
        <f>DI647/10</f>
        <v>2.1</v>
      </c>
      <c r="DK647" s="17">
        <v>1</v>
      </c>
      <c r="DL647" s="1">
        <v>70</v>
      </c>
      <c r="DM647" s="1">
        <v>22</v>
      </c>
      <c r="DN647" s="1">
        <f>DM647/10</f>
        <v>2.2</v>
      </c>
      <c r="DO647" s="1">
        <v>6381</v>
      </c>
      <c r="DP647" s="1">
        <v>2</v>
      </c>
      <c r="DQ647" s="1">
        <f>DO647/1000</f>
        <v>6.381</v>
      </c>
      <c r="DR647" s="1">
        <v>87</v>
      </c>
      <c r="DS647" s="25">
        <v>4.4</v>
      </c>
      <c r="DT647" s="1" t="s">
        <v>241</v>
      </c>
      <c r="DU647" s="1">
        <v>1</v>
      </c>
      <c r="DV647" s="1">
        <v>5</v>
      </c>
      <c r="DW647" s="1">
        <v>1</v>
      </c>
      <c r="DX647" s="20">
        <v>12.76</v>
      </c>
      <c r="DY647" s="1">
        <v>87.5</v>
      </c>
      <c r="DZ647" s="30">
        <v>151</v>
      </c>
      <c r="EA647" s="1">
        <v>129</v>
      </c>
      <c r="EB647" s="1">
        <v>11.7</v>
      </c>
      <c r="EC647" s="1">
        <v>87.2</v>
      </c>
      <c r="ED647" s="1">
        <v>1.02</v>
      </c>
      <c r="EE647" s="1">
        <v>40</v>
      </c>
      <c r="EF647" s="1">
        <v>53.5</v>
      </c>
      <c r="EG647" s="26">
        <f>LOG10(EF647)</f>
        <v>1.72835378202123</v>
      </c>
      <c r="EH647" s="26">
        <f>0.66*EG647</f>
        <v>1.14071349613401</v>
      </c>
      <c r="EI647" s="1">
        <f>0.085*EE647</f>
        <v>3.4</v>
      </c>
      <c r="EJ647" s="28">
        <f>EH647-EI647</f>
        <v>-2.25928650386599</v>
      </c>
      <c r="EK647" s="22">
        <v>2</v>
      </c>
      <c r="EL647" s="1">
        <v>2</v>
      </c>
      <c r="EM647" s="1">
        <v>601</v>
      </c>
      <c r="EN647" s="1">
        <v>1048</v>
      </c>
      <c r="EO647" s="1">
        <v>67</v>
      </c>
      <c r="EP647" s="1">
        <v>36</v>
      </c>
      <c r="EQ647" s="1">
        <v>7204</v>
      </c>
      <c r="ER647" s="25">
        <v>186</v>
      </c>
      <c r="ES647" s="23">
        <v>141.3</v>
      </c>
      <c r="ET647" s="1">
        <v>1</v>
      </c>
      <c r="EU647" s="1">
        <v>8.89</v>
      </c>
      <c r="EV647" s="1">
        <v>78.4</v>
      </c>
      <c r="EW647" s="30">
        <v>98</v>
      </c>
      <c r="EX647" s="1">
        <v>154</v>
      </c>
      <c r="EY647" s="1">
        <v>13.1</v>
      </c>
      <c r="EZ647" s="1">
        <v>68.1</v>
      </c>
      <c r="FA647" s="1">
        <v>1.14</v>
      </c>
      <c r="FB647" s="1">
        <v>36</v>
      </c>
      <c r="FC647" s="1">
        <v>24.2</v>
      </c>
      <c r="FD647" s="1">
        <v>39</v>
      </c>
      <c r="FE647" s="1">
        <v>26</v>
      </c>
      <c r="FF647" s="1">
        <v>61</v>
      </c>
      <c r="FG647" s="1">
        <v>124</v>
      </c>
      <c r="FH647" s="1">
        <v>2907</v>
      </c>
      <c r="FI647" s="1">
        <v>187</v>
      </c>
      <c r="FJ647" s="1">
        <v>21.32</v>
      </c>
      <c r="FK647" s="20">
        <v>38.8</v>
      </c>
      <c r="FL647" s="1">
        <v>37.2</v>
      </c>
      <c r="FM647" s="17"/>
      <c r="FN647" s="31">
        <v>1</v>
      </c>
      <c r="FO647" s="157">
        <v>1</v>
      </c>
      <c r="FP647" s="1">
        <v>0</v>
      </c>
      <c r="FQ647" s="1">
        <v>0</v>
      </c>
      <c r="FR647" s="1" t="s">
        <v>2140</v>
      </c>
      <c r="FS647" s="1">
        <v>0</v>
      </c>
      <c r="FT647" s="1">
        <f>FX647+GB647+GG647+GJ647+HQ647</f>
        <v>0</v>
      </c>
      <c r="FU647" s="1">
        <v>1</v>
      </c>
      <c r="FV647" s="1">
        <f>FW647+FX647+FZ647+GE647+GJ647+HQ647</f>
        <v>1</v>
      </c>
      <c r="FW647" s="1">
        <v>0</v>
      </c>
      <c r="FX647" s="1">
        <v>0</v>
      </c>
      <c r="FY647" s="17">
        <v>0</v>
      </c>
      <c r="FZ647" s="17">
        <v>1</v>
      </c>
      <c r="GA647" s="17" t="s">
        <v>312</v>
      </c>
      <c r="GB647" s="1">
        <v>0</v>
      </c>
      <c r="GC647" s="1">
        <v>1</v>
      </c>
      <c r="GD647" s="1">
        <v>0</v>
      </c>
      <c r="GE647" s="1">
        <v>0</v>
      </c>
      <c r="GG647" s="1">
        <v>0</v>
      </c>
      <c r="GH647" s="1">
        <v>0</v>
      </c>
      <c r="GI647" s="1">
        <v>1</v>
      </c>
      <c r="GJ647" s="1">
        <v>0</v>
      </c>
      <c r="GK647" s="1" t="s">
        <v>2141</v>
      </c>
      <c r="GL647" s="1">
        <v>0</v>
      </c>
      <c r="GM647" s="32">
        <v>0</v>
      </c>
      <c r="GN647" s="17">
        <v>0</v>
      </c>
      <c r="GO647" s="1">
        <v>1</v>
      </c>
      <c r="GP647" s="1">
        <v>1</v>
      </c>
      <c r="GQ647" s="1">
        <v>0</v>
      </c>
      <c r="GR647" s="1">
        <v>0</v>
      </c>
      <c r="GS647" s="1">
        <v>0</v>
      </c>
      <c r="GT647" s="32">
        <v>0</v>
      </c>
      <c r="GU647" s="32">
        <v>0</v>
      </c>
      <c r="GV647" s="1" t="s">
        <v>2142</v>
      </c>
      <c r="GW647" s="1">
        <v>1</v>
      </c>
      <c r="GX647" s="157">
        <v>0</v>
      </c>
      <c r="GY647" s="1">
        <v>0</v>
      </c>
      <c r="GZ647" s="17">
        <v>0</v>
      </c>
      <c r="HA647" s="25">
        <v>1</v>
      </c>
      <c r="HB647" s="1" t="s">
        <v>2143</v>
      </c>
      <c r="HC647" s="15">
        <v>1</v>
      </c>
      <c r="HD647" s="170">
        <v>1</v>
      </c>
      <c r="HE647" s="17">
        <v>0</v>
      </c>
      <c r="HF647" s="17">
        <v>0</v>
      </c>
      <c r="HG647" s="17">
        <v>0</v>
      </c>
      <c r="HH647" s="1">
        <v>1</v>
      </c>
      <c r="HI647" s="1">
        <v>0</v>
      </c>
      <c r="HJ647" s="17" t="s">
        <v>346</v>
      </c>
      <c r="HL647" s="1">
        <v>0</v>
      </c>
      <c r="HM647" s="1">
        <v>0</v>
      </c>
      <c r="HN647" s="1">
        <v>0</v>
      </c>
      <c r="HO647" s="1">
        <v>0</v>
      </c>
      <c r="HP647" s="1">
        <v>0</v>
      </c>
      <c r="HQ647" s="1">
        <v>0</v>
      </c>
      <c r="HR647" s="32">
        <v>0</v>
      </c>
      <c r="HS647" s="1">
        <v>1</v>
      </c>
      <c r="HT647" s="32">
        <v>1</v>
      </c>
      <c r="HU647" s="32">
        <v>0</v>
      </c>
      <c r="HW647" s="32">
        <v>0</v>
      </c>
      <c r="HX647" s="32">
        <v>0</v>
      </c>
      <c r="HY647" s="1">
        <f>GJ647+GN647+GT647+GU647+HE647+HG647+HQ647+HR647+HT647+HU647+HW647+HX647</f>
        <v>1</v>
      </c>
      <c r="HZ647" s="1">
        <v>1</v>
      </c>
      <c r="IA647" s="1">
        <f>FS647+GN647+GT647+GU647+HE647+HG647+HR647+HT647+HU647+HW647+HX647</f>
        <v>1</v>
      </c>
      <c r="IB647" s="1">
        <v>1</v>
      </c>
      <c r="IC647" s="1">
        <v>0</v>
      </c>
      <c r="ID647" s="23" t="s">
        <v>2144</v>
      </c>
      <c r="IG647" s="36">
        <v>3</v>
      </c>
      <c r="IH647" s="37" t="s">
        <v>242</v>
      </c>
      <c r="II647" s="179">
        <v>0</v>
      </c>
    </row>
    <row r="648" hidden="1" spans="2:243">
      <c r="B648" s="14">
        <v>3001275244</v>
      </c>
      <c r="C648" s="1" t="s">
        <v>2145</v>
      </c>
      <c r="J648" s="1"/>
      <c r="K648" s="1"/>
      <c r="L648" s="1"/>
      <c r="R648" s="19"/>
      <c r="Z648" s="194" t="s">
        <v>2137</v>
      </c>
      <c r="AA648" s="17">
        <v>99</v>
      </c>
      <c r="AB648" s="17"/>
      <c r="AI648" s="16"/>
      <c r="AK648" s="1">
        <v>2.8</v>
      </c>
      <c r="AL648" s="1"/>
      <c r="BA648" s="22"/>
      <c r="CL648" s="22"/>
      <c r="CS648" s="22"/>
      <c r="CX648" s="1"/>
      <c r="CY648" s="1"/>
      <c r="CZ648" s="1"/>
      <c r="DA648" s="1"/>
      <c r="DB648" s="1"/>
      <c r="DD648" s="1"/>
      <c r="DE648" s="1"/>
      <c r="DF648" s="1"/>
      <c r="EG648" s="1"/>
      <c r="EH648" s="1"/>
      <c r="EJ648" s="1"/>
      <c r="EK648" s="1"/>
      <c r="FN648" s="1"/>
      <c r="FO648" s="1"/>
      <c r="GL648" s="1"/>
      <c r="GM648" s="1"/>
      <c r="GQ648" s="1"/>
      <c r="GT648" s="1"/>
      <c r="GU648" s="1"/>
      <c r="GX648" s="1"/>
      <c r="HD648" s="1">
        <v>0</v>
      </c>
      <c r="HR648" s="1"/>
      <c r="HT648" s="1"/>
      <c r="HU648" s="1"/>
      <c r="HW648" s="1"/>
      <c r="HX648" s="1"/>
      <c r="IG648" s="23"/>
      <c r="II648" s="1"/>
    </row>
    <row r="649" hidden="1" spans="2:243">
      <c r="B649" s="14">
        <v>3001298074</v>
      </c>
      <c r="C649" s="1" t="s">
        <v>2146</v>
      </c>
      <c r="J649" s="1"/>
      <c r="K649" s="1"/>
      <c r="L649" s="1"/>
      <c r="R649" s="19"/>
      <c r="Z649" s="194" t="s">
        <v>2147</v>
      </c>
      <c r="AA649" s="17">
        <v>180</v>
      </c>
      <c r="AB649" s="17"/>
      <c r="AI649" s="16"/>
      <c r="AK649" s="1">
        <v>3</v>
      </c>
      <c r="AL649" s="1"/>
      <c r="BA649" s="22"/>
      <c r="CL649" s="22"/>
      <c r="CS649" s="22"/>
      <c r="CX649" s="1"/>
      <c r="CY649" s="1"/>
      <c r="CZ649" s="1"/>
      <c r="DA649" s="1"/>
      <c r="DB649" s="1"/>
      <c r="DD649" s="1"/>
      <c r="DE649" s="1"/>
      <c r="DF649" s="1"/>
      <c r="EG649" s="1"/>
      <c r="EH649" s="1"/>
      <c r="EJ649" s="1"/>
      <c r="EK649" s="1"/>
      <c r="FN649" s="1"/>
      <c r="FO649" s="1"/>
      <c r="GL649" s="1"/>
      <c r="GM649" s="1"/>
      <c r="GQ649" s="1"/>
      <c r="GT649" s="1"/>
      <c r="GU649" s="1"/>
      <c r="GX649" s="1"/>
      <c r="HD649" s="1">
        <v>0</v>
      </c>
      <c r="HR649" s="1"/>
      <c r="HT649" s="1"/>
      <c r="HU649" s="1"/>
      <c r="HW649" s="1"/>
      <c r="HX649" s="1"/>
      <c r="IG649" s="23"/>
      <c r="II649" s="1"/>
    </row>
    <row r="650" ht="31" customHeight="1" spans="2:246">
      <c r="B650" s="1">
        <v>3001162800</v>
      </c>
      <c r="C650" s="1" t="s">
        <v>2148</v>
      </c>
      <c r="E650" s="49">
        <v>3</v>
      </c>
      <c r="F650" s="49">
        <v>2</v>
      </c>
      <c r="G650" s="17">
        <v>3</v>
      </c>
      <c r="H650" s="1">
        <v>1</v>
      </c>
      <c r="I650" s="15">
        <v>58</v>
      </c>
      <c r="J650" s="47">
        <v>1</v>
      </c>
      <c r="K650" s="68">
        <f>I650/10</f>
        <v>5.8</v>
      </c>
      <c r="L650" s="49">
        <v>3</v>
      </c>
      <c r="N650" s="1">
        <v>0</v>
      </c>
      <c r="O650" s="1">
        <v>0</v>
      </c>
      <c r="P650" s="1">
        <v>0</v>
      </c>
      <c r="Q650" s="1">
        <v>0</v>
      </c>
      <c r="R650" s="1">
        <v>0</v>
      </c>
      <c r="S650" s="18">
        <v>505</v>
      </c>
      <c r="T650" s="83">
        <v>517</v>
      </c>
      <c r="U650" s="1">
        <v>1</v>
      </c>
      <c r="V650" s="1">
        <v>1</v>
      </c>
      <c r="W650" s="1">
        <v>1</v>
      </c>
      <c r="X650" s="1">
        <v>1</v>
      </c>
      <c r="Z650" s="194" t="s">
        <v>810</v>
      </c>
      <c r="AA650" s="17">
        <v>53</v>
      </c>
      <c r="AB650" s="17"/>
      <c r="AC650" s="1">
        <v>25.4</v>
      </c>
      <c r="AD650" s="1">
        <v>2</v>
      </c>
      <c r="AE650" s="20" t="s">
        <v>250</v>
      </c>
      <c r="AG650" s="16" t="s">
        <v>251</v>
      </c>
      <c r="AH650" s="16">
        <v>2</v>
      </c>
      <c r="AI650" s="21">
        <v>2</v>
      </c>
      <c r="AJ650" s="16">
        <v>4.5</v>
      </c>
      <c r="AK650" s="64">
        <v>5.5</v>
      </c>
      <c r="AL650" s="107">
        <v>2</v>
      </c>
      <c r="AM650" s="1">
        <v>2</v>
      </c>
      <c r="AN650" s="1">
        <v>2</v>
      </c>
      <c r="AO650" s="1">
        <v>0</v>
      </c>
      <c r="AP650" s="1">
        <v>0</v>
      </c>
      <c r="AQ650" s="17">
        <v>3</v>
      </c>
      <c r="AR650" s="1">
        <v>2</v>
      </c>
      <c r="AS650" s="3">
        <v>2</v>
      </c>
      <c r="AT650" s="17" t="s">
        <v>259</v>
      </c>
      <c r="AU650" s="3">
        <v>2</v>
      </c>
      <c r="AV650" s="17">
        <v>1</v>
      </c>
      <c r="AW650" s="1">
        <v>0</v>
      </c>
      <c r="AX650" s="1">
        <v>1</v>
      </c>
      <c r="AY650" s="1">
        <v>1</v>
      </c>
      <c r="AZ650" s="1">
        <v>1</v>
      </c>
      <c r="BA650" s="1">
        <v>1</v>
      </c>
      <c r="BB650" s="107">
        <v>1</v>
      </c>
      <c r="BC650" s="22">
        <v>0</v>
      </c>
      <c r="BD650" s="22">
        <v>0</v>
      </c>
      <c r="BE650" s="22">
        <v>0</v>
      </c>
      <c r="BF650" s="1">
        <v>1</v>
      </c>
      <c r="BG650" s="1">
        <v>1</v>
      </c>
      <c r="BH650" s="17">
        <v>1</v>
      </c>
      <c r="BI650" s="1">
        <v>0</v>
      </c>
      <c r="BJ650" s="17">
        <v>0</v>
      </c>
      <c r="BK650" s="23">
        <v>3</v>
      </c>
      <c r="BL650" s="1">
        <v>0</v>
      </c>
      <c r="BM650" s="1">
        <v>0</v>
      </c>
      <c r="BN650" s="1">
        <v>1</v>
      </c>
      <c r="BO650" s="1">
        <v>0</v>
      </c>
      <c r="BP650" s="1">
        <v>1</v>
      </c>
      <c r="BQ650" s="1">
        <v>1</v>
      </c>
      <c r="BR650" s="1">
        <v>240.5</v>
      </c>
      <c r="BS650" s="1">
        <v>2</v>
      </c>
      <c r="BT650" s="1">
        <v>3</v>
      </c>
      <c r="BU650" s="1">
        <v>4</v>
      </c>
      <c r="BW650" s="1">
        <v>2.86</v>
      </c>
      <c r="BX650" s="17">
        <v>1</v>
      </c>
      <c r="BY650" s="1">
        <v>1</v>
      </c>
      <c r="BZ650" s="1">
        <v>66.5</v>
      </c>
      <c r="CA650" s="1">
        <v>133</v>
      </c>
      <c r="CB650" s="24">
        <v>2</v>
      </c>
      <c r="CC650" s="24">
        <v>56</v>
      </c>
      <c r="CD650" s="48">
        <f>CC650/50</f>
        <v>1.12</v>
      </c>
      <c r="CE650" s="48">
        <v>2</v>
      </c>
      <c r="CF650" s="25">
        <v>0</v>
      </c>
      <c r="CG650" s="17">
        <v>0</v>
      </c>
      <c r="CH650" s="17">
        <v>0</v>
      </c>
      <c r="CI650" s="17">
        <v>0</v>
      </c>
      <c r="CJ650" s="17">
        <v>0</v>
      </c>
      <c r="CK650" s="17">
        <v>56</v>
      </c>
      <c r="CL650" s="1">
        <f>CK650/50</f>
        <v>1.12</v>
      </c>
      <c r="CM650" s="22">
        <v>14</v>
      </c>
      <c r="CN650" s="17">
        <v>1</v>
      </c>
      <c r="CO650" s="1">
        <v>58.9</v>
      </c>
      <c r="CP650" s="1">
        <v>2</v>
      </c>
      <c r="CQ650" s="1">
        <f>CO650/10</f>
        <v>5.89</v>
      </c>
      <c r="CR650" s="1">
        <v>1.22</v>
      </c>
      <c r="CS650" s="1">
        <f>CR650*10</f>
        <v>12.2</v>
      </c>
      <c r="CT650" s="22">
        <v>2</v>
      </c>
      <c r="CU650" s="22">
        <v>33</v>
      </c>
      <c r="CV650" s="22">
        <v>1</v>
      </c>
      <c r="CW650" s="22">
        <v>39.9</v>
      </c>
      <c r="CX650" s="26">
        <f>LOG10(CW650)</f>
        <v>1.60097289568675</v>
      </c>
      <c r="CY650" s="27">
        <f>CX650*0.66</f>
        <v>1.05664211115325</v>
      </c>
      <c r="CZ650" s="26">
        <f>0.085*CU650</f>
        <v>2.805</v>
      </c>
      <c r="DA650" s="28">
        <f>CY650-CZ650</f>
        <v>-1.74835788884675</v>
      </c>
      <c r="DB650" s="22">
        <v>2</v>
      </c>
      <c r="DC650" s="1">
        <v>1</v>
      </c>
      <c r="DD650" s="17">
        <v>2</v>
      </c>
      <c r="DE650" s="29">
        <f>DD650-DB650</f>
        <v>0</v>
      </c>
      <c r="DF650" s="29">
        <v>0</v>
      </c>
      <c r="DG650" s="1">
        <v>27</v>
      </c>
      <c r="DH650" s="1">
        <f>DG650/10</f>
        <v>2.7</v>
      </c>
      <c r="DI650" s="1">
        <v>37</v>
      </c>
      <c r="DJ650" s="1">
        <f>DI650/10</f>
        <v>3.7</v>
      </c>
      <c r="DK650" s="1">
        <v>3</v>
      </c>
      <c r="DL650" s="1">
        <v>66</v>
      </c>
      <c r="DM650" s="1">
        <v>29</v>
      </c>
      <c r="DN650" s="1">
        <f>DM650/10</f>
        <v>2.9</v>
      </c>
      <c r="DO650" s="1">
        <v>3309</v>
      </c>
      <c r="DP650" s="1">
        <v>1</v>
      </c>
      <c r="DQ650" s="1">
        <f>DO650/1000</f>
        <v>3.309</v>
      </c>
      <c r="DR650" s="1">
        <v>56</v>
      </c>
      <c r="DS650" s="25">
        <v>6.3</v>
      </c>
      <c r="DT650" s="1" t="s">
        <v>308</v>
      </c>
      <c r="DU650" s="1">
        <v>2</v>
      </c>
      <c r="DV650" s="1">
        <v>7</v>
      </c>
      <c r="DW650" s="1">
        <v>2</v>
      </c>
      <c r="DX650" s="20">
        <v>59.1</v>
      </c>
      <c r="DY650" s="1">
        <v>82.2</v>
      </c>
      <c r="DZ650" s="30">
        <v>126</v>
      </c>
      <c r="EA650" s="1">
        <v>49</v>
      </c>
      <c r="EB650" s="1">
        <v>14.4</v>
      </c>
      <c r="EC650" s="1">
        <v>54.6</v>
      </c>
      <c r="ED650" s="1">
        <v>1.26</v>
      </c>
      <c r="EE650" s="1">
        <v>32</v>
      </c>
      <c r="EF650" s="1">
        <v>64.5</v>
      </c>
      <c r="EG650" s="26">
        <f>LOG10(EF650)</f>
        <v>1.80955971463527</v>
      </c>
      <c r="EH650" s="26">
        <f>0.66*EG650</f>
        <v>1.19430941165928</v>
      </c>
      <c r="EI650" s="1">
        <f>0.085*EE650</f>
        <v>2.72</v>
      </c>
      <c r="EJ650" s="28">
        <f>EH650-EI650</f>
        <v>-1.52569058834072</v>
      </c>
      <c r="EK650" s="22">
        <v>2</v>
      </c>
      <c r="EL650" s="1">
        <v>2</v>
      </c>
      <c r="EM650" s="1">
        <v>135</v>
      </c>
      <c r="EN650" s="1">
        <v>212</v>
      </c>
      <c r="EO650" s="1">
        <v>55</v>
      </c>
      <c r="EP650" s="1">
        <v>26</v>
      </c>
      <c r="EQ650" s="1">
        <v>2989</v>
      </c>
      <c r="ER650" s="25">
        <v>47</v>
      </c>
      <c r="ET650" s="1">
        <v>1</v>
      </c>
      <c r="EU650" s="1">
        <v>3.27</v>
      </c>
      <c r="EV650" s="1">
        <v>73.1</v>
      </c>
      <c r="EW650" s="30">
        <v>118</v>
      </c>
      <c r="EX650" s="1">
        <v>60</v>
      </c>
      <c r="EY650" s="1">
        <v>13.5</v>
      </c>
      <c r="EZ650" s="1">
        <v>62.7</v>
      </c>
      <c r="FA650" s="1">
        <v>1.18</v>
      </c>
      <c r="FB650" s="1">
        <v>33</v>
      </c>
      <c r="FC650" s="1">
        <v>46.2</v>
      </c>
      <c r="FD650" s="1">
        <v>85</v>
      </c>
      <c r="FE650" s="1">
        <v>55</v>
      </c>
      <c r="FF650" s="1">
        <v>52</v>
      </c>
      <c r="FG650" s="1">
        <v>33</v>
      </c>
      <c r="FH650" s="1">
        <v>2332</v>
      </c>
      <c r="FI650" s="1">
        <v>48</v>
      </c>
      <c r="FK650" s="20">
        <v>38.6</v>
      </c>
      <c r="FL650" s="1">
        <v>37</v>
      </c>
      <c r="FM650" s="17"/>
      <c r="FN650" s="31">
        <v>1</v>
      </c>
      <c r="FO650" s="157">
        <v>1</v>
      </c>
      <c r="FP650" s="1">
        <v>0</v>
      </c>
      <c r="FQ650" s="1">
        <v>0</v>
      </c>
      <c r="FR650" s="1">
        <v>0</v>
      </c>
      <c r="FS650" s="1">
        <v>0</v>
      </c>
      <c r="FT650" s="1">
        <f>FX650+GB650+GG650+GJ650+HQ650</f>
        <v>0</v>
      </c>
      <c r="FU650" s="1">
        <v>0</v>
      </c>
      <c r="FV650" s="1">
        <f>FW650+FX650+FZ650+GE650+GJ650+HQ650</f>
        <v>0</v>
      </c>
      <c r="FW650" s="1">
        <v>0</v>
      </c>
      <c r="FX650" s="1">
        <v>0</v>
      </c>
      <c r="FY650" s="17">
        <v>0</v>
      </c>
      <c r="FZ650" s="1">
        <v>0</v>
      </c>
      <c r="GB650" s="1">
        <v>0</v>
      </c>
      <c r="GC650" s="1">
        <v>0</v>
      </c>
      <c r="GD650" s="17">
        <v>0</v>
      </c>
      <c r="GE650" s="1">
        <v>0</v>
      </c>
      <c r="GG650" s="1">
        <v>0</v>
      </c>
      <c r="GH650" s="1">
        <v>0</v>
      </c>
      <c r="GI650" s="17">
        <v>0</v>
      </c>
      <c r="GJ650" s="1">
        <v>0</v>
      </c>
      <c r="GK650" s="1">
        <v>0</v>
      </c>
      <c r="GL650" s="1">
        <v>0</v>
      </c>
      <c r="GM650" s="32">
        <v>0</v>
      </c>
      <c r="GN650" s="17">
        <v>0</v>
      </c>
      <c r="GO650" s="17">
        <v>0</v>
      </c>
      <c r="GP650" s="1">
        <v>0</v>
      </c>
      <c r="GQ650" s="1">
        <v>0</v>
      </c>
      <c r="GR650" s="1">
        <v>0</v>
      </c>
      <c r="GS650" s="1">
        <v>0</v>
      </c>
      <c r="GT650" s="32">
        <v>0</v>
      </c>
      <c r="GU650" s="32">
        <v>0</v>
      </c>
      <c r="GV650" s="1">
        <v>0</v>
      </c>
      <c r="GW650" s="1">
        <v>0</v>
      </c>
      <c r="GX650" s="157">
        <v>0</v>
      </c>
      <c r="GY650" s="17">
        <v>0</v>
      </c>
      <c r="GZ650" s="17">
        <v>0</v>
      </c>
      <c r="HA650" s="25">
        <v>0</v>
      </c>
      <c r="HB650" s="1">
        <v>0</v>
      </c>
      <c r="HC650" s="15">
        <v>0</v>
      </c>
      <c r="HD650" s="170">
        <v>0</v>
      </c>
      <c r="HE650" s="17">
        <v>0</v>
      </c>
      <c r="HF650" s="17">
        <v>0</v>
      </c>
      <c r="HG650" s="17">
        <v>0</v>
      </c>
      <c r="HH650" s="17">
        <v>0</v>
      </c>
      <c r="HI650" s="17">
        <v>0</v>
      </c>
      <c r="HL650" s="1">
        <v>0</v>
      </c>
      <c r="HM650" s="1">
        <v>0</v>
      </c>
      <c r="HN650" s="1">
        <v>0</v>
      </c>
      <c r="HO650" s="1">
        <v>0</v>
      </c>
      <c r="HP650" s="1">
        <v>0</v>
      </c>
      <c r="HQ650" s="1">
        <v>0</v>
      </c>
      <c r="HR650" s="32">
        <v>0</v>
      </c>
      <c r="HS650" s="1">
        <v>0</v>
      </c>
      <c r="HT650" s="32">
        <v>0</v>
      </c>
      <c r="HU650" s="32">
        <v>0</v>
      </c>
      <c r="HW650" s="32">
        <v>0</v>
      </c>
      <c r="HX650" s="32">
        <v>0</v>
      </c>
      <c r="HY650" s="1">
        <f>GJ650+GN650+GT650+GU650+HE650+HG650+HQ650+HR650+HT650+HU650+HW650+HX650</f>
        <v>0</v>
      </c>
      <c r="HZ650" s="1">
        <v>0</v>
      </c>
      <c r="IA650" s="1">
        <f>FS650+GN650+GT650+GU650+HE650+HG650+HR650+HT650+HU650+HW650+HX650</f>
        <v>0</v>
      </c>
      <c r="IB650" s="1">
        <v>0</v>
      </c>
      <c r="IC650" s="1">
        <v>0</v>
      </c>
      <c r="ID650" s="23">
        <v>0</v>
      </c>
      <c r="IG650" s="36">
        <v>2</v>
      </c>
      <c r="IH650" s="37" t="s">
        <v>242</v>
      </c>
      <c r="II650" s="179">
        <v>0</v>
      </c>
      <c r="IJ650" s="1" t="s">
        <v>2149</v>
      </c>
      <c r="IK650" s="1" t="s">
        <v>418</v>
      </c>
      <c r="IL650" s="38" t="s">
        <v>242</v>
      </c>
    </row>
    <row r="651" s="3" customFormat="1" spans="1:274">
      <c r="A651" s="52"/>
      <c r="B651" s="65"/>
      <c r="E651" s="54">
        <v>3</v>
      </c>
      <c r="F651" s="49">
        <v>2</v>
      </c>
      <c r="G651" s="66">
        <v>3</v>
      </c>
      <c r="H651" s="3">
        <v>1</v>
      </c>
      <c r="I651" s="3">
        <v>58</v>
      </c>
      <c r="J651" s="47">
        <v>1</v>
      </c>
      <c r="K651" s="68">
        <f>I651/10</f>
        <v>5.8</v>
      </c>
      <c r="L651" s="49">
        <v>3</v>
      </c>
      <c r="N651" s="3">
        <v>0</v>
      </c>
      <c r="O651" s="3">
        <v>0</v>
      </c>
      <c r="P651" s="3">
        <v>0</v>
      </c>
      <c r="Q651" s="3">
        <v>0</v>
      </c>
      <c r="R651" s="1">
        <v>0</v>
      </c>
      <c r="S651" s="18">
        <v>521</v>
      </c>
      <c r="T651" s="83">
        <v>518</v>
      </c>
      <c r="U651" s="3">
        <v>2</v>
      </c>
      <c r="V651" s="3">
        <v>2</v>
      </c>
      <c r="W651" s="1">
        <v>2</v>
      </c>
      <c r="X651" s="1">
        <v>1</v>
      </c>
      <c r="Z651" s="66" t="s">
        <v>2150</v>
      </c>
      <c r="AA651" s="66">
        <v>51</v>
      </c>
      <c r="AB651" s="66"/>
      <c r="AC651" s="3">
        <v>26.81</v>
      </c>
      <c r="AD651" s="1">
        <v>2</v>
      </c>
      <c r="AE651" s="95" t="s">
        <v>295</v>
      </c>
      <c r="AF651" s="94"/>
      <c r="AG651" s="94" t="s">
        <v>235</v>
      </c>
      <c r="AH651" s="94">
        <v>1</v>
      </c>
      <c r="AI651" s="21">
        <v>1</v>
      </c>
      <c r="AJ651" s="94">
        <v>1.1</v>
      </c>
      <c r="AK651" s="66">
        <v>1.1</v>
      </c>
      <c r="AL651" s="22">
        <v>1</v>
      </c>
      <c r="AM651" s="3">
        <v>3</v>
      </c>
      <c r="AN651" s="3">
        <v>3</v>
      </c>
      <c r="AO651" s="3">
        <v>0</v>
      </c>
      <c r="AP651" s="3">
        <v>0</v>
      </c>
      <c r="AQ651" s="66">
        <v>2</v>
      </c>
      <c r="AR651" s="1">
        <v>1</v>
      </c>
      <c r="AS651" s="66">
        <v>1</v>
      </c>
      <c r="AT651" s="66" t="s">
        <v>246</v>
      </c>
      <c r="AU651" s="17">
        <v>1</v>
      </c>
      <c r="AV651" s="17">
        <v>1</v>
      </c>
      <c r="AW651" s="3">
        <v>0</v>
      </c>
      <c r="AX651" s="3">
        <v>1</v>
      </c>
      <c r="AY651" s="3">
        <v>1</v>
      </c>
      <c r="AZ651" s="3">
        <v>1</v>
      </c>
      <c r="BA651" s="1">
        <v>1</v>
      </c>
      <c r="BB651" s="66">
        <v>1</v>
      </c>
      <c r="BC651" s="22">
        <v>0</v>
      </c>
      <c r="BD651" s="3">
        <v>0</v>
      </c>
      <c r="BE651" s="3">
        <v>0</v>
      </c>
      <c r="BF651" s="3">
        <v>1</v>
      </c>
      <c r="BG651" s="3">
        <v>1</v>
      </c>
      <c r="BH651" s="17">
        <v>1</v>
      </c>
      <c r="BI651" s="3">
        <v>0</v>
      </c>
      <c r="BJ651" s="66">
        <v>0</v>
      </c>
      <c r="BK651" s="118">
        <v>2</v>
      </c>
      <c r="BL651" s="3">
        <v>0</v>
      </c>
      <c r="BM651" s="3">
        <v>0</v>
      </c>
      <c r="BN651" s="3">
        <v>1</v>
      </c>
      <c r="BO651" s="3">
        <v>0</v>
      </c>
      <c r="BP651" s="1">
        <v>1</v>
      </c>
      <c r="BQ651" s="66">
        <v>1</v>
      </c>
      <c r="BR651" s="3">
        <v>90.01</v>
      </c>
      <c r="BS651" s="1">
        <v>2</v>
      </c>
      <c r="BT651" s="1">
        <v>3</v>
      </c>
      <c r="BU651" s="1">
        <v>4</v>
      </c>
      <c r="BW651" s="3">
        <v>2.54</v>
      </c>
      <c r="BX651" s="17">
        <v>1</v>
      </c>
      <c r="BY651" s="1">
        <v>1</v>
      </c>
      <c r="BZ651" s="3">
        <v>65.2</v>
      </c>
      <c r="CA651" s="3">
        <v>150</v>
      </c>
      <c r="CB651" s="24">
        <v>2</v>
      </c>
      <c r="CC651" s="3">
        <v>51</v>
      </c>
      <c r="CD651" s="48">
        <f>CC651/50</f>
        <v>1.02</v>
      </c>
      <c r="CE651" s="48">
        <v>2</v>
      </c>
      <c r="CF651" s="129">
        <v>0</v>
      </c>
      <c r="CG651" s="3">
        <v>0</v>
      </c>
      <c r="CH651" s="3">
        <v>0</v>
      </c>
      <c r="CI651" s="3">
        <v>0</v>
      </c>
      <c r="CJ651" s="3">
        <v>0</v>
      </c>
      <c r="CK651" s="3">
        <v>51</v>
      </c>
      <c r="CL651" s="1">
        <f>CK651/50</f>
        <v>1.02</v>
      </c>
      <c r="CM651" s="3">
        <v>15.3</v>
      </c>
      <c r="CN651" s="1">
        <v>2</v>
      </c>
      <c r="CO651" s="3">
        <v>50.7</v>
      </c>
      <c r="CP651" s="1">
        <v>2</v>
      </c>
      <c r="CQ651" s="1">
        <f>CO651/10</f>
        <v>5.07</v>
      </c>
      <c r="CR651" s="3">
        <v>1.34</v>
      </c>
      <c r="CS651" s="1">
        <f>CR651*10</f>
        <v>13.4</v>
      </c>
      <c r="CT651" s="22">
        <v>2</v>
      </c>
      <c r="CU651" s="3">
        <v>35</v>
      </c>
      <c r="CV651" s="107">
        <v>2</v>
      </c>
      <c r="CW651" s="3">
        <v>39.1</v>
      </c>
      <c r="CX651" s="26">
        <f>LOG10(CW651)</f>
        <v>1.59217675739587</v>
      </c>
      <c r="CY651" s="27">
        <f>CX651*0.66</f>
        <v>1.05083665988127</v>
      </c>
      <c r="CZ651" s="26">
        <f>0.085*CU651</f>
        <v>2.975</v>
      </c>
      <c r="DA651" s="28">
        <f>CY651-CZ651</f>
        <v>-1.92416334011873</v>
      </c>
      <c r="DB651" s="22">
        <v>2</v>
      </c>
      <c r="DC651" s="1">
        <v>1</v>
      </c>
      <c r="DD651" s="66">
        <v>2</v>
      </c>
      <c r="DE651" s="29">
        <f>DD651-DB651</f>
        <v>0</v>
      </c>
      <c r="DF651" s="29">
        <v>0</v>
      </c>
      <c r="DG651" s="3">
        <v>28</v>
      </c>
      <c r="DH651" s="1">
        <f>DG651/10</f>
        <v>2.8</v>
      </c>
      <c r="DI651" s="3">
        <v>35</v>
      </c>
      <c r="DJ651" s="1">
        <f>DI651/10</f>
        <v>3.5</v>
      </c>
      <c r="DK651" s="17">
        <v>2</v>
      </c>
      <c r="DL651" s="3">
        <v>63</v>
      </c>
      <c r="DM651" s="3">
        <v>27</v>
      </c>
      <c r="DN651" s="1">
        <f>DM651/10</f>
        <v>2.7</v>
      </c>
      <c r="DO651" s="3">
        <v>3767</v>
      </c>
      <c r="DP651" s="1">
        <v>1</v>
      </c>
      <c r="DQ651" s="1">
        <f>DO651/1000</f>
        <v>3.767</v>
      </c>
      <c r="DR651" s="3">
        <v>58</v>
      </c>
      <c r="DS651" s="129">
        <v>4</v>
      </c>
      <c r="DT651" s="3" t="s">
        <v>584</v>
      </c>
      <c r="DU651" s="3">
        <v>2</v>
      </c>
      <c r="DV651" s="3">
        <v>8</v>
      </c>
      <c r="DW651" s="1">
        <v>2</v>
      </c>
      <c r="DX651" s="95">
        <v>6.36</v>
      </c>
      <c r="DY651" s="3">
        <v>87.2</v>
      </c>
      <c r="DZ651" s="3">
        <v>141</v>
      </c>
      <c r="EA651" s="3">
        <v>48</v>
      </c>
      <c r="EB651" s="3">
        <v>13.5</v>
      </c>
      <c r="EC651" s="3">
        <v>62.7</v>
      </c>
      <c r="ED651" s="3">
        <v>1.18</v>
      </c>
      <c r="EE651" s="3">
        <v>35</v>
      </c>
      <c r="EF651" s="3">
        <v>63.9</v>
      </c>
      <c r="EG651" s="26">
        <f>LOG10(EF651)</f>
        <v>1.8055008581584</v>
      </c>
      <c r="EH651" s="26">
        <f>0.66*EG651</f>
        <v>1.19163056638454</v>
      </c>
      <c r="EI651" s="1">
        <f>0.085*EE651</f>
        <v>2.975</v>
      </c>
      <c r="EJ651" s="28">
        <f>EH651-EI651</f>
        <v>-1.78336943361546</v>
      </c>
      <c r="EK651" s="22">
        <v>2</v>
      </c>
      <c r="EL651" s="1">
        <v>2</v>
      </c>
      <c r="EM651" s="3">
        <v>198</v>
      </c>
      <c r="EN651" s="3">
        <v>301</v>
      </c>
      <c r="EO651" s="3">
        <v>65</v>
      </c>
      <c r="EP651" s="3">
        <v>44</v>
      </c>
      <c r="EQ651" s="3">
        <v>3593</v>
      </c>
      <c r="ER651" s="129">
        <v>48</v>
      </c>
      <c r="ES651" s="118"/>
      <c r="ET651" s="3">
        <v>1</v>
      </c>
      <c r="EU651" s="3">
        <v>4.49</v>
      </c>
      <c r="EV651" s="3">
        <v>75.2</v>
      </c>
      <c r="EW651" s="3">
        <v>128</v>
      </c>
      <c r="EX651" s="3">
        <v>67</v>
      </c>
      <c r="EY651" s="3">
        <v>13.1</v>
      </c>
      <c r="EZ651" s="3">
        <v>66.9</v>
      </c>
      <c r="FA651" s="3">
        <v>1.14</v>
      </c>
      <c r="FB651" s="3">
        <v>33</v>
      </c>
      <c r="FC651" s="3">
        <v>85.3</v>
      </c>
      <c r="FD651" s="3">
        <v>80</v>
      </c>
      <c r="FE651" s="3">
        <v>42</v>
      </c>
      <c r="FF651" s="3">
        <v>64</v>
      </c>
      <c r="FG651" s="3">
        <v>41</v>
      </c>
      <c r="FH651" s="3">
        <v>2349</v>
      </c>
      <c r="FI651" s="3">
        <v>49</v>
      </c>
      <c r="FK651" s="95">
        <v>38.6</v>
      </c>
      <c r="FL651" s="3">
        <v>37</v>
      </c>
      <c r="FM651" s="17"/>
      <c r="FN651" s="31">
        <v>1</v>
      </c>
      <c r="FO651" s="157">
        <v>1</v>
      </c>
      <c r="FP651" s="3">
        <v>0</v>
      </c>
      <c r="FQ651" s="1">
        <v>0</v>
      </c>
      <c r="FR651" s="3">
        <v>0</v>
      </c>
      <c r="FS651" s="1">
        <v>0</v>
      </c>
      <c r="FT651" s="1">
        <f>FX651+GB651+GG651+GJ651+HQ651</f>
        <v>0</v>
      </c>
      <c r="FU651" s="66">
        <v>0</v>
      </c>
      <c r="FV651" s="1">
        <f>FW651+FX651+FZ651+GE651+GJ651+HQ651</f>
        <v>0</v>
      </c>
      <c r="FW651" s="1">
        <v>0</v>
      </c>
      <c r="FX651" s="1">
        <v>0</v>
      </c>
      <c r="FY651" s="17">
        <v>0</v>
      </c>
      <c r="FZ651" s="1">
        <v>0</v>
      </c>
      <c r="GA651" s="17"/>
      <c r="GB651" s="1">
        <v>0</v>
      </c>
      <c r="GC651" s="17">
        <v>0</v>
      </c>
      <c r="GD651" s="17">
        <v>0</v>
      </c>
      <c r="GE651" s="1">
        <v>0</v>
      </c>
      <c r="GF651" s="17"/>
      <c r="GG651" s="1">
        <v>0</v>
      </c>
      <c r="GH651" s="17">
        <v>0</v>
      </c>
      <c r="GI651" s="17">
        <v>0</v>
      </c>
      <c r="GJ651" s="1">
        <v>0</v>
      </c>
      <c r="GK651" s="3">
        <v>0</v>
      </c>
      <c r="GL651" s="3">
        <v>0</v>
      </c>
      <c r="GM651" s="32">
        <v>0</v>
      </c>
      <c r="GN651" s="17">
        <v>0</v>
      </c>
      <c r="GO651" s="66">
        <v>0</v>
      </c>
      <c r="GP651" s="1">
        <v>0</v>
      </c>
      <c r="GQ651" s="1">
        <v>0</v>
      </c>
      <c r="GR651" s="66">
        <v>0</v>
      </c>
      <c r="GS651" s="1">
        <v>0</v>
      </c>
      <c r="GT651" s="32">
        <v>0</v>
      </c>
      <c r="GU651" s="32">
        <v>0</v>
      </c>
      <c r="GV651" s="3">
        <v>0</v>
      </c>
      <c r="GW651" s="3">
        <v>0</v>
      </c>
      <c r="GX651" s="157">
        <v>0</v>
      </c>
      <c r="GY651" s="66">
        <v>0</v>
      </c>
      <c r="GZ651" s="17">
        <v>0</v>
      </c>
      <c r="HA651" s="129">
        <v>0</v>
      </c>
      <c r="HB651" s="3">
        <v>0</v>
      </c>
      <c r="HC651" s="3">
        <v>0</v>
      </c>
      <c r="HD651" s="170">
        <v>0</v>
      </c>
      <c r="HE651" s="17">
        <v>0</v>
      </c>
      <c r="HF651" s="17">
        <v>0</v>
      </c>
      <c r="HG651" s="17">
        <v>0</v>
      </c>
      <c r="HH651" s="17">
        <v>0</v>
      </c>
      <c r="HI651" s="17">
        <v>0</v>
      </c>
      <c r="HL651" s="3">
        <v>0</v>
      </c>
      <c r="HM651" s="3">
        <v>0</v>
      </c>
      <c r="HN651" s="3">
        <v>0</v>
      </c>
      <c r="HO651" s="3">
        <v>0</v>
      </c>
      <c r="HP651" s="3">
        <v>0</v>
      </c>
      <c r="HQ651" s="3">
        <v>0</v>
      </c>
      <c r="HR651" s="32">
        <v>0</v>
      </c>
      <c r="HS651" s="1">
        <v>0</v>
      </c>
      <c r="HT651" s="32">
        <v>0</v>
      </c>
      <c r="HU651" s="32">
        <v>0</v>
      </c>
      <c r="HV651" s="1"/>
      <c r="HW651" s="32">
        <v>0</v>
      </c>
      <c r="HX651" s="32">
        <v>0</v>
      </c>
      <c r="HY651" s="1">
        <f>GJ651+GN651+GT651+GU651+HE651+HG651+HQ651+HR651+HT651+HU651+HW651+HX651</f>
        <v>0</v>
      </c>
      <c r="HZ651" s="1">
        <v>0</v>
      </c>
      <c r="IA651" s="1">
        <f>FS651+GN651+GT651+GU651+HE651+HG651+HR651+HT651+HU651+HW651+HX651</f>
        <v>0</v>
      </c>
      <c r="IB651" s="1">
        <v>0</v>
      </c>
      <c r="IC651" s="3">
        <v>0</v>
      </c>
      <c r="ID651" s="118">
        <v>0</v>
      </c>
      <c r="IE651" s="118"/>
      <c r="IF651" s="118"/>
      <c r="IG651" s="115">
        <v>3</v>
      </c>
      <c r="IH651" s="118" t="s">
        <v>242</v>
      </c>
      <c r="II651" s="179">
        <v>0</v>
      </c>
      <c r="JE651" s="118"/>
      <c r="JN651" s="118"/>
    </row>
    <row r="652" hidden="1" spans="2:243">
      <c r="B652" s="14">
        <v>3000128395</v>
      </c>
      <c r="C652" s="1" t="s">
        <v>2151</v>
      </c>
      <c r="J652" s="1"/>
      <c r="K652" s="1"/>
      <c r="L652" s="1"/>
      <c r="R652" s="19"/>
      <c r="Z652" s="194" t="s">
        <v>1804</v>
      </c>
      <c r="AA652" s="17">
        <v>131</v>
      </c>
      <c r="AB652" s="17"/>
      <c r="AI652" s="16"/>
      <c r="AK652" s="1">
        <v>1.7</v>
      </c>
      <c r="AL652" s="1"/>
      <c r="BA652" s="22"/>
      <c r="CL652" s="22"/>
      <c r="CS652" s="22"/>
      <c r="CX652" s="1"/>
      <c r="CY652" s="1"/>
      <c r="CZ652" s="1"/>
      <c r="DA652" s="1"/>
      <c r="DB652" s="1"/>
      <c r="DD652" s="1"/>
      <c r="DE652" s="1"/>
      <c r="DF652" s="1"/>
      <c r="EG652" s="1"/>
      <c r="EH652" s="1"/>
      <c r="EJ652" s="1"/>
      <c r="EK652" s="1"/>
      <c r="FN652" s="1"/>
      <c r="FO652" s="1"/>
      <c r="GL652" s="1"/>
      <c r="GM652" s="1"/>
      <c r="GQ652" s="1"/>
      <c r="GT652" s="1"/>
      <c r="GU652" s="1"/>
      <c r="GX652" s="1"/>
      <c r="HD652" s="1">
        <v>0</v>
      </c>
      <c r="HR652" s="1"/>
      <c r="HT652" s="1"/>
      <c r="HU652" s="1"/>
      <c r="HW652" s="1"/>
      <c r="HX652" s="1"/>
      <c r="IG652" s="23"/>
      <c r="II652" s="1"/>
    </row>
    <row r="653" hidden="1" spans="2:243">
      <c r="B653" s="14">
        <v>3001292689</v>
      </c>
      <c r="C653" s="1" t="s">
        <v>2152</v>
      </c>
      <c r="J653" s="1"/>
      <c r="K653" s="1"/>
      <c r="L653" s="1"/>
      <c r="R653" s="19"/>
      <c r="Z653" s="194" t="s">
        <v>2153</v>
      </c>
      <c r="AA653" s="17">
        <v>69</v>
      </c>
      <c r="AB653" s="17"/>
      <c r="AI653" s="16"/>
      <c r="AK653" s="1">
        <v>1.7</v>
      </c>
      <c r="AL653" s="1"/>
      <c r="BA653" s="22"/>
      <c r="CL653" s="22"/>
      <c r="CS653" s="22"/>
      <c r="CX653" s="1"/>
      <c r="CY653" s="1"/>
      <c r="CZ653" s="1"/>
      <c r="DA653" s="1"/>
      <c r="DB653" s="1"/>
      <c r="DD653" s="1"/>
      <c r="DE653" s="1"/>
      <c r="DF653" s="1"/>
      <c r="EG653" s="1"/>
      <c r="EH653" s="1"/>
      <c r="EJ653" s="1"/>
      <c r="EK653" s="1"/>
      <c r="FN653" s="1"/>
      <c r="FO653" s="1"/>
      <c r="GL653" s="1"/>
      <c r="GM653" s="1"/>
      <c r="GQ653" s="1"/>
      <c r="GT653" s="1"/>
      <c r="GU653" s="1"/>
      <c r="GX653" s="1"/>
      <c r="HD653" s="1">
        <v>0</v>
      </c>
      <c r="HR653" s="1"/>
      <c r="HT653" s="1"/>
      <c r="HU653" s="1"/>
      <c r="HW653" s="1"/>
      <c r="HX653" s="1"/>
      <c r="IG653" s="23"/>
      <c r="II653" s="1"/>
    </row>
    <row r="654" s="3" customFormat="1" hidden="1" spans="1:274">
      <c r="A654" s="52"/>
      <c r="B654" s="65"/>
      <c r="R654" s="19"/>
      <c r="S654" s="18"/>
      <c r="T654" s="19"/>
      <c r="Z654" s="66" t="s">
        <v>2154</v>
      </c>
      <c r="AA654" s="66">
        <v>79</v>
      </c>
      <c r="AB654" s="66"/>
      <c r="AE654" s="95"/>
      <c r="AF654" s="94"/>
      <c r="AG654" s="94"/>
      <c r="AH654" s="94"/>
      <c r="AI654" s="94"/>
      <c r="AJ654" s="94"/>
      <c r="AK654" s="3">
        <v>1.8</v>
      </c>
      <c r="BK654" s="118"/>
      <c r="CF654" s="129"/>
      <c r="DS654" s="129"/>
      <c r="DX654" s="95"/>
      <c r="ER654" s="129"/>
      <c r="ES654" s="118"/>
      <c r="FK654" s="95"/>
      <c r="HA654" s="129"/>
      <c r="HD654" s="3">
        <v>0</v>
      </c>
      <c r="ID654" s="118"/>
      <c r="IE654" s="118"/>
      <c r="IF654" s="118"/>
      <c r="IG654" s="118"/>
      <c r="IH654" s="118"/>
      <c r="JE654" s="118"/>
      <c r="JN654" s="118"/>
    </row>
    <row r="655" s="3" customFormat="1" hidden="1" spans="1:274">
      <c r="A655" s="52"/>
      <c r="B655" s="65"/>
      <c r="R655" s="19"/>
      <c r="S655" s="18"/>
      <c r="T655" s="19"/>
      <c r="Z655" s="66" t="s">
        <v>2155</v>
      </c>
      <c r="AA655" s="66">
        <v>73</v>
      </c>
      <c r="AB655" s="66"/>
      <c r="AE655" s="95"/>
      <c r="AF655" s="94"/>
      <c r="AG655" s="94"/>
      <c r="AH655" s="94"/>
      <c r="AI655" s="94"/>
      <c r="AJ655" s="94"/>
      <c r="AK655" s="3">
        <v>2.9</v>
      </c>
      <c r="BK655" s="118"/>
      <c r="CF655" s="129"/>
      <c r="DS655" s="129"/>
      <c r="DX655" s="95"/>
      <c r="ER655" s="129"/>
      <c r="ES655" s="118"/>
      <c r="FK655" s="95"/>
      <c r="HA655" s="129"/>
      <c r="HD655" s="3">
        <v>0</v>
      </c>
      <c r="ID655" s="118"/>
      <c r="IE655" s="118"/>
      <c r="IF655" s="118"/>
      <c r="IG655" s="118"/>
      <c r="IH655" s="118"/>
      <c r="JE655" s="118"/>
      <c r="JN655" s="118"/>
    </row>
    <row r="656" hidden="1" spans="2:243">
      <c r="B656" s="14">
        <v>3001300008</v>
      </c>
      <c r="C656" s="1" t="s">
        <v>2156</v>
      </c>
      <c r="J656" s="1"/>
      <c r="K656" s="1"/>
      <c r="L656" s="1"/>
      <c r="R656" s="19"/>
      <c r="Z656" s="194" t="s">
        <v>2153</v>
      </c>
      <c r="AA656" s="17">
        <v>136</v>
      </c>
      <c r="AB656" s="17"/>
      <c r="AI656" s="16"/>
      <c r="AK656" s="1">
        <v>2</v>
      </c>
      <c r="AL656" s="1"/>
      <c r="BA656" s="22"/>
      <c r="CL656" s="22"/>
      <c r="CS656" s="22"/>
      <c r="CX656" s="1"/>
      <c r="CY656" s="1"/>
      <c r="CZ656" s="1"/>
      <c r="DA656" s="1"/>
      <c r="DB656" s="1"/>
      <c r="DD656" s="1"/>
      <c r="DE656" s="1"/>
      <c r="DF656" s="1"/>
      <c r="EG656" s="1"/>
      <c r="EH656" s="1"/>
      <c r="EJ656" s="1"/>
      <c r="EK656" s="1"/>
      <c r="FN656" s="1"/>
      <c r="FO656" s="1"/>
      <c r="GL656" s="1"/>
      <c r="GM656" s="1"/>
      <c r="GQ656" s="1"/>
      <c r="GT656" s="1"/>
      <c r="GU656" s="1"/>
      <c r="GX656" s="1"/>
      <c r="HD656" s="1">
        <v>0</v>
      </c>
      <c r="HR656" s="1"/>
      <c r="HT656" s="1"/>
      <c r="HU656" s="1"/>
      <c r="HW656" s="1"/>
      <c r="HX656" s="1"/>
      <c r="IG656" s="23"/>
      <c r="II656" s="1"/>
    </row>
    <row r="657" hidden="1" spans="2:243">
      <c r="B657" s="14">
        <v>100159133</v>
      </c>
      <c r="C657" s="1" t="s">
        <v>2157</v>
      </c>
      <c r="J657" s="1"/>
      <c r="K657" s="1"/>
      <c r="L657" s="1"/>
      <c r="R657" s="19"/>
      <c r="Z657" s="194" t="s">
        <v>2153</v>
      </c>
      <c r="AA657" s="17">
        <v>183</v>
      </c>
      <c r="AB657" s="17"/>
      <c r="AI657" s="16"/>
      <c r="AK657" s="1">
        <v>3</v>
      </c>
      <c r="AL657" s="1"/>
      <c r="BA657" s="22"/>
      <c r="CL657" s="22"/>
      <c r="CS657" s="22"/>
      <c r="CX657" s="1"/>
      <c r="CY657" s="1"/>
      <c r="CZ657" s="1"/>
      <c r="DA657" s="1"/>
      <c r="DB657" s="1"/>
      <c r="DD657" s="1"/>
      <c r="DE657" s="1"/>
      <c r="DF657" s="1"/>
      <c r="EG657" s="1"/>
      <c r="EH657" s="1"/>
      <c r="EJ657" s="1"/>
      <c r="EK657" s="1"/>
      <c r="FN657" s="1"/>
      <c r="FO657" s="1"/>
      <c r="GL657" s="1"/>
      <c r="GM657" s="1"/>
      <c r="GQ657" s="1"/>
      <c r="GT657" s="1"/>
      <c r="GU657" s="1"/>
      <c r="GX657" s="1"/>
      <c r="HD657" s="1">
        <v>0</v>
      </c>
      <c r="HR657" s="1"/>
      <c r="HT657" s="1"/>
      <c r="HU657" s="1"/>
      <c r="HW657" s="1"/>
      <c r="HX657" s="1"/>
      <c r="IG657" s="23"/>
      <c r="II657" s="1"/>
    </row>
    <row r="658" hidden="1" spans="2:243">
      <c r="B658" s="14">
        <v>3000092996</v>
      </c>
      <c r="C658" s="1" t="s">
        <v>2158</v>
      </c>
      <c r="J658" s="1"/>
      <c r="K658" s="1"/>
      <c r="L658" s="1"/>
      <c r="R658" s="19"/>
      <c r="Z658" s="194" t="s">
        <v>2153</v>
      </c>
      <c r="AA658" s="17">
        <v>171</v>
      </c>
      <c r="AB658" s="17"/>
      <c r="AI658" s="16"/>
      <c r="AK658" s="1">
        <v>4.9</v>
      </c>
      <c r="AL658" s="1"/>
      <c r="BA658" s="22"/>
      <c r="CL658" s="22"/>
      <c r="CS658" s="22"/>
      <c r="CX658" s="1"/>
      <c r="CY658" s="1"/>
      <c r="CZ658" s="1"/>
      <c r="DA658" s="1"/>
      <c r="DB658" s="1"/>
      <c r="DD658" s="1"/>
      <c r="DE658" s="1"/>
      <c r="DF658" s="1"/>
      <c r="EG658" s="1"/>
      <c r="EH658" s="1"/>
      <c r="EJ658" s="1"/>
      <c r="EK658" s="1"/>
      <c r="FN658" s="1"/>
      <c r="FO658" s="1"/>
      <c r="GL658" s="1"/>
      <c r="GM658" s="1"/>
      <c r="GQ658" s="1"/>
      <c r="GT658" s="1"/>
      <c r="GU658" s="1"/>
      <c r="GX658" s="1"/>
      <c r="HD658" s="1">
        <v>0</v>
      </c>
      <c r="HR658" s="1"/>
      <c r="HT658" s="1"/>
      <c r="HU658" s="1"/>
      <c r="HW658" s="1"/>
      <c r="HX658" s="1"/>
      <c r="IG658" s="23"/>
      <c r="II658" s="1"/>
    </row>
    <row r="659" hidden="1" spans="2:243">
      <c r="B659" s="14">
        <v>3001304292</v>
      </c>
      <c r="C659" s="1" t="s">
        <v>2159</v>
      </c>
      <c r="J659" s="1"/>
      <c r="K659" s="1"/>
      <c r="L659" s="1"/>
      <c r="R659" s="19"/>
      <c r="Z659" s="194" t="s">
        <v>2160</v>
      </c>
      <c r="AA659" s="17">
        <v>158</v>
      </c>
      <c r="AB659" s="17"/>
      <c r="AI659" s="16"/>
      <c r="AK659" s="1">
        <v>2.6</v>
      </c>
      <c r="AL659" s="1"/>
      <c r="BA659" s="22"/>
      <c r="CL659" s="22"/>
      <c r="CS659" s="22"/>
      <c r="CX659" s="1"/>
      <c r="CY659" s="1"/>
      <c r="CZ659" s="1"/>
      <c r="DA659" s="1"/>
      <c r="DB659" s="1"/>
      <c r="DD659" s="1"/>
      <c r="DE659" s="1"/>
      <c r="DF659" s="1"/>
      <c r="EG659" s="1"/>
      <c r="EH659" s="1"/>
      <c r="EJ659" s="1"/>
      <c r="EK659" s="1"/>
      <c r="FN659" s="1"/>
      <c r="FO659" s="1"/>
      <c r="GL659" s="1"/>
      <c r="GM659" s="1"/>
      <c r="GQ659" s="1"/>
      <c r="GT659" s="1"/>
      <c r="GU659" s="1"/>
      <c r="GX659" s="1"/>
      <c r="HD659" s="1">
        <v>0</v>
      </c>
      <c r="HR659" s="1"/>
      <c r="HT659" s="1"/>
      <c r="HU659" s="1"/>
      <c r="HW659" s="1"/>
      <c r="HX659" s="1"/>
      <c r="IG659" s="23"/>
      <c r="II659" s="1"/>
    </row>
    <row r="660" ht="45" hidden="1" spans="2:243">
      <c r="B660" s="14">
        <v>3001302668</v>
      </c>
      <c r="C660" s="1" t="s">
        <v>2161</v>
      </c>
      <c r="J660" s="1"/>
      <c r="K660" s="1"/>
      <c r="L660" s="1"/>
      <c r="R660" s="19"/>
      <c r="Z660" s="194" t="s">
        <v>2160</v>
      </c>
      <c r="AA660" s="17">
        <v>138</v>
      </c>
      <c r="AB660" s="17"/>
      <c r="AI660" s="16"/>
      <c r="AK660" s="1">
        <v>2.1</v>
      </c>
      <c r="AL660" s="1"/>
      <c r="BA660" s="22"/>
      <c r="CL660" s="22"/>
      <c r="CS660" s="22"/>
      <c r="CX660" s="1"/>
      <c r="CY660" s="1"/>
      <c r="CZ660" s="1"/>
      <c r="DA660" s="1"/>
      <c r="DB660" s="1"/>
      <c r="DD660" s="1"/>
      <c r="DE660" s="1"/>
      <c r="DF660" s="1"/>
      <c r="EG660" s="1"/>
      <c r="EH660" s="1"/>
      <c r="EJ660" s="1"/>
      <c r="EK660" s="1"/>
      <c r="FN660" s="1"/>
      <c r="FO660" s="1"/>
      <c r="GL660" s="1"/>
      <c r="GM660" s="1"/>
      <c r="GQ660" s="1"/>
      <c r="GT660" s="1"/>
      <c r="GU660" s="1"/>
      <c r="GX660" s="1"/>
      <c r="HD660" s="1">
        <v>0</v>
      </c>
      <c r="HR660" s="1"/>
      <c r="HT660" s="1"/>
      <c r="HU660" s="1"/>
      <c r="HW660" s="1"/>
      <c r="HX660" s="1"/>
      <c r="IG660" s="23"/>
      <c r="II660" s="1"/>
    </row>
    <row r="661" hidden="1" spans="2:243">
      <c r="B661" s="14">
        <v>3001005147</v>
      </c>
      <c r="C661" s="1" t="s">
        <v>2162</v>
      </c>
      <c r="J661" s="1"/>
      <c r="K661" s="1"/>
      <c r="L661" s="1"/>
      <c r="R661" s="19"/>
      <c r="Z661" s="194" t="s">
        <v>881</v>
      </c>
      <c r="AA661" s="17">
        <v>110</v>
      </c>
      <c r="AB661" s="17"/>
      <c r="AI661" s="16"/>
      <c r="AK661" s="1">
        <v>1</v>
      </c>
      <c r="AL661" s="1"/>
      <c r="BA661" s="22"/>
      <c r="CL661" s="22"/>
      <c r="CS661" s="22"/>
      <c r="CX661" s="1"/>
      <c r="CY661" s="1"/>
      <c r="CZ661" s="1"/>
      <c r="DA661" s="1"/>
      <c r="DB661" s="1"/>
      <c r="DD661" s="1"/>
      <c r="DE661" s="1"/>
      <c r="DF661" s="1"/>
      <c r="EG661" s="1"/>
      <c r="EH661" s="1"/>
      <c r="EJ661" s="1"/>
      <c r="EK661" s="1"/>
      <c r="FN661" s="1"/>
      <c r="FO661" s="1"/>
      <c r="GL661" s="1"/>
      <c r="GM661" s="1"/>
      <c r="GQ661" s="1"/>
      <c r="GT661" s="1"/>
      <c r="GU661" s="1"/>
      <c r="GX661" s="1"/>
      <c r="HD661" s="1">
        <v>0</v>
      </c>
      <c r="HR661" s="1"/>
      <c r="HT661" s="1"/>
      <c r="HU661" s="1"/>
      <c r="HW661" s="1"/>
      <c r="HX661" s="1"/>
      <c r="IG661" s="23"/>
      <c r="II661" s="1"/>
    </row>
    <row r="662" hidden="1" spans="2:243">
      <c r="B662" s="14">
        <v>3000212621</v>
      </c>
      <c r="C662" s="1" t="s">
        <v>2163</v>
      </c>
      <c r="J662" s="1"/>
      <c r="K662" s="1"/>
      <c r="L662" s="1"/>
      <c r="R662" s="19"/>
      <c r="Z662" s="194" t="s">
        <v>881</v>
      </c>
      <c r="AA662" s="17">
        <v>55</v>
      </c>
      <c r="AB662" s="17"/>
      <c r="AI662" s="16"/>
      <c r="AK662" s="1">
        <v>3.5</v>
      </c>
      <c r="AL662" s="1"/>
      <c r="BA662" s="22"/>
      <c r="CL662" s="22"/>
      <c r="CS662" s="22"/>
      <c r="CX662" s="1"/>
      <c r="CY662" s="1"/>
      <c r="CZ662" s="1"/>
      <c r="DA662" s="1"/>
      <c r="DB662" s="1"/>
      <c r="DD662" s="1"/>
      <c r="DE662" s="1"/>
      <c r="DF662" s="1"/>
      <c r="EG662" s="1"/>
      <c r="EH662" s="1"/>
      <c r="EJ662" s="1"/>
      <c r="EK662" s="1"/>
      <c r="FN662" s="1"/>
      <c r="FO662" s="1"/>
      <c r="GL662" s="1"/>
      <c r="GM662" s="1"/>
      <c r="GQ662" s="1"/>
      <c r="GT662" s="1"/>
      <c r="GU662" s="1"/>
      <c r="GX662" s="1"/>
      <c r="HD662" s="1">
        <v>0</v>
      </c>
      <c r="HR662" s="1"/>
      <c r="HT662" s="1"/>
      <c r="HU662" s="1"/>
      <c r="HW662" s="1"/>
      <c r="HX662" s="1"/>
      <c r="IG662" s="23"/>
      <c r="II662" s="1"/>
    </row>
    <row r="663" hidden="1" spans="2:243">
      <c r="B663" s="14">
        <v>3001234324</v>
      </c>
      <c r="C663" s="1" t="s">
        <v>2164</v>
      </c>
      <c r="J663" s="1"/>
      <c r="K663" s="1"/>
      <c r="L663" s="1"/>
      <c r="R663" s="19"/>
      <c r="Z663" s="194" t="s">
        <v>2165</v>
      </c>
      <c r="AA663" s="17">
        <v>80</v>
      </c>
      <c r="AB663" s="17"/>
      <c r="AI663" s="16"/>
      <c r="AK663" s="1">
        <v>4.1</v>
      </c>
      <c r="AL663" s="1"/>
      <c r="BA663" s="22"/>
      <c r="CL663" s="22"/>
      <c r="CS663" s="22"/>
      <c r="CX663" s="1"/>
      <c r="CY663" s="1"/>
      <c r="CZ663" s="1"/>
      <c r="DA663" s="1"/>
      <c r="DB663" s="1"/>
      <c r="DD663" s="1"/>
      <c r="DE663" s="1"/>
      <c r="DF663" s="1"/>
      <c r="EG663" s="1"/>
      <c r="EH663" s="1"/>
      <c r="EJ663" s="1"/>
      <c r="EK663" s="1"/>
      <c r="FN663" s="1"/>
      <c r="FO663" s="1"/>
      <c r="GL663" s="1"/>
      <c r="GM663" s="1"/>
      <c r="GQ663" s="1"/>
      <c r="GT663" s="1"/>
      <c r="GU663" s="1"/>
      <c r="GX663" s="1"/>
      <c r="HD663" s="1">
        <v>0</v>
      </c>
      <c r="HR663" s="1"/>
      <c r="HT663" s="1"/>
      <c r="HU663" s="1"/>
      <c r="HW663" s="1"/>
      <c r="HX663" s="1"/>
      <c r="IG663" s="23"/>
      <c r="II663" s="1"/>
    </row>
    <row r="664" spans="2:243">
      <c r="B664" s="14">
        <v>100197730</v>
      </c>
      <c r="C664" s="1" t="s">
        <v>2166</v>
      </c>
      <c r="E664" s="49">
        <v>3</v>
      </c>
      <c r="F664" s="49">
        <v>2</v>
      </c>
      <c r="G664" s="17">
        <v>3</v>
      </c>
      <c r="H664" s="1">
        <v>2</v>
      </c>
      <c r="I664" s="15">
        <v>73</v>
      </c>
      <c r="J664" s="47">
        <v>2</v>
      </c>
      <c r="K664" s="68">
        <f>I664/10</f>
        <v>7.3</v>
      </c>
      <c r="L664" s="49">
        <v>5</v>
      </c>
      <c r="N664" s="1">
        <v>0</v>
      </c>
      <c r="O664" s="1">
        <v>0</v>
      </c>
      <c r="P664" s="1">
        <v>0</v>
      </c>
      <c r="Q664" s="1">
        <v>0</v>
      </c>
      <c r="R664" s="1">
        <v>0</v>
      </c>
      <c r="S664" s="18">
        <v>624</v>
      </c>
      <c r="T664" s="83">
        <v>519</v>
      </c>
      <c r="U664" s="1">
        <v>1</v>
      </c>
      <c r="V664" s="1">
        <v>1</v>
      </c>
      <c r="W664" s="1">
        <v>1</v>
      </c>
      <c r="X664" s="1">
        <v>1</v>
      </c>
      <c r="Z664" s="194" t="s">
        <v>2165</v>
      </c>
      <c r="AA664" s="17">
        <v>55</v>
      </c>
      <c r="AB664" s="17"/>
      <c r="AC664" s="1">
        <v>21.48</v>
      </c>
      <c r="AD664" s="17">
        <v>1</v>
      </c>
      <c r="AE664" s="20" t="s">
        <v>1646</v>
      </c>
      <c r="AG664" s="16" t="s">
        <v>235</v>
      </c>
      <c r="AH664" s="16">
        <v>1</v>
      </c>
      <c r="AI664" s="21">
        <v>1</v>
      </c>
      <c r="AJ664" s="16">
        <v>1.7</v>
      </c>
      <c r="AK664" s="17">
        <v>1.7</v>
      </c>
      <c r="AL664" s="22">
        <v>1</v>
      </c>
      <c r="AM664" s="1">
        <v>4</v>
      </c>
      <c r="AN664" s="1">
        <v>3</v>
      </c>
      <c r="AO664" s="1">
        <v>0</v>
      </c>
      <c r="AP664" s="1">
        <v>0</v>
      </c>
      <c r="AQ664" s="17">
        <v>4</v>
      </c>
      <c r="AR664" s="1">
        <v>2</v>
      </c>
      <c r="AS664" s="3">
        <v>2</v>
      </c>
      <c r="AT664" s="17" t="s">
        <v>259</v>
      </c>
      <c r="AU664" s="3">
        <v>2</v>
      </c>
      <c r="AV664" s="17">
        <v>1</v>
      </c>
      <c r="AW664" s="1">
        <v>0</v>
      </c>
      <c r="AX664" s="1">
        <v>1</v>
      </c>
      <c r="AY664" s="1">
        <v>1</v>
      </c>
      <c r="AZ664" s="1">
        <v>1</v>
      </c>
      <c r="BA664" s="1">
        <v>1</v>
      </c>
      <c r="BB664" s="107">
        <v>1</v>
      </c>
      <c r="BC664" s="22">
        <v>0</v>
      </c>
      <c r="BD664" s="22">
        <v>1</v>
      </c>
      <c r="BE664" s="22">
        <v>0</v>
      </c>
      <c r="BF664" s="1">
        <v>1</v>
      </c>
      <c r="BG664" s="1">
        <v>1</v>
      </c>
      <c r="BH664" s="17">
        <v>1</v>
      </c>
      <c r="BI664" s="1">
        <v>0</v>
      </c>
      <c r="BJ664" s="17">
        <v>0</v>
      </c>
      <c r="BK664" s="23">
        <v>4</v>
      </c>
      <c r="BL664" s="1">
        <v>0</v>
      </c>
      <c r="BM664" s="1">
        <v>0</v>
      </c>
      <c r="BN664" s="1">
        <v>1</v>
      </c>
      <c r="BO664" s="1">
        <v>0</v>
      </c>
      <c r="BP664" s="1">
        <v>1</v>
      </c>
      <c r="BQ664" s="1">
        <v>1</v>
      </c>
      <c r="BR664" s="1">
        <v>265.8</v>
      </c>
      <c r="BS664" s="1">
        <v>2</v>
      </c>
      <c r="BT664" s="1">
        <v>3</v>
      </c>
      <c r="BU664" s="1">
        <v>4</v>
      </c>
      <c r="BW664" s="1">
        <v>2.68</v>
      </c>
      <c r="BX664" s="17">
        <v>1</v>
      </c>
      <c r="BY664" s="1">
        <v>1</v>
      </c>
      <c r="BZ664" s="1">
        <v>77.3</v>
      </c>
      <c r="CA664" s="1">
        <v>123</v>
      </c>
      <c r="CB664" s="24">
        <v>2</v>
      </c>
      <c r="CC664" s="24">
        <v>55</v>
      </c>
      <c r="CD664" s="48">
        <f>CC664/50</f>
        <v>1.1</v>
      </c>
      <c r="CE664" s="48">
        <v>2</v>
      </c>
      <c r="CF664" s="25">
        <v>0</v>
      </c>
      <c r="CG664" s="17">
        <v>0</v>
      </c>
      <c r="CH664" s="17">
        <v>0</v>
      </c>
      <c r="CI664" s="17">
        <v>0</v>
      </c>
      <c r="CJ664" s="17">
        <v>0</v>
      </c>
      <c r="CK664" s="17">
        <v>55</v>
      </c>
      <c r="CL664" s="1">
        <f>CK664/50</f>
        <v>1.1</v>
      </c>
      <c r="CM664" s="22">
        <v>13.9</v>
      </c>
      <c r="CN664" s="17">
        <v>1</v>
      </c>
      <c r="CO664" s="1">
        <v>59.8</v>
      </c>
      <c r="CP664" s="1">
        <v>2</v>
      </c>
      <c r="CQ664" s="1">
        <f>CO664/10</f>
        <v>5.98</v>
      </c>
      <c r="CR664" s="1">
        <v>1.22</v>
      </c>
      <c r="CS664" s="1">
        <f>CR664*10</f>
        <v>12.2</v>
      </c>
      <c r="CT664" s="22">
        <v>2</v>
      </c>
      <c r="CU664" s="22">
        <v>41</v>
      </c>
      <c r="CV664" s="107">
        <v>2</v>
      </c>
      <c r="CW664" s="22">
        <v>14.5</v>
      </c>
      <c r="CX664" s="26">
        <f>LOG10(CW664)</f>
        <v>1.16136800223497</v>
      </c>
      <c r="CY664" s="27">
        <f>CX664*0.66</f>
        <v>0.766502881475083</v>
      </c>
      <c r="CZ664" s="26">
        <f>0.085*CU664</f>
        <v>3.485</v>
      </c>
      <c r="DA664" s="28">
        <f>CY664-CZ664</f>
        <v>-2.71849711852492</v>
      </c>
      <c r="DB664" s="107">
        <v>1</v>
      </c>
      <c r="DC664" s="1">
        <v>1</v>
      </c>
      <c r="DE664" s="1"/>
      <c r="DF664" s="1"/>
      <c r="DG664" s="1">
        <v>13</v>
      </c>
      <c r="DH664" s="1">
        <f>DG664/10</f>
        <v>1.3</v>
      </c>
      <c r="DI664" s="1">
        <v>32</v>
      </c>
      <c r="DJ664" s="1">
        <f>DI664/10</f>
        <v>3.2</v>
      </c>
      <c r="DK664" s="17">
        <v>2</v>
      </c>
      <c r="DL664" s="1">
        <v>123</v>
      </c>
      <c r="DM664" s="1">
        <v>28</v>
      </c>
      <c r="DN664" s="1">
        <f>DM664/10</f>
        <v>2.8</v>
      </c>
      <c r="DO664" s="1">
        <v>4426</v>
      </c>
      <c r="DP664" s="1">
        <v>2</v>
      </c>
      <c r="DQ664" s="1">
        <f>DO664/1000</f>
        <v>4.426</v>
      </c>
      <c r="DR664" s="1">
        <v>53</v>
      </c>
      <c r="DS664" s="25">
        <v>5.4</v>
      </c>
      <c r="DT664" s="1" t="s">
        <v>260</v>
      </c>
      <c r="DU664" s="1">
        <v>1</v>
      </c>
      <c r="DV664" s="1">
        <v>6</v>
      </c>
      <c r="DW664" s="1">
        <v>1</v>
      </c>
      <c r="DX664" s="20">
        <v>3.02</v>
      </c>
      <c r="DY664" s="1">
        <v>80.1</v>
      </c>
      <c r="DZ664" s="30">
        <v>112</v>
      </c>
      <c r="EA664" s="1">
        <v>51</v>
      </c>
      <c r="EB664" s="1" t="s">
        <v>2004</v>
      </c>
      <c r="EC664" s="1" t="s">
        <v>2004</v>
      </c>
      <c r="ED664" s="1" t="s">
        <v>2004</v>
      </c>
      <c r="EE664" s="1" t="s">
        <v>2004</v>
      </c>
      <c r="EF664" s="1" t="s">
        <v>2004</v>
      </c>
      <c r="EG664" s="1"/>
      <c r="EH664" s="1"/>
      <c r="EJ664" s="1"/>
      <c r="EM664" s="1" t="s">
        <v>2004</v>
      </c>
      <c r="EN664" s="1" t="s">
        <v>2004</v>
      </c>
      <c r="EO664" s="1" t="s">
        <v>2004</v>
      </c>
      <c r="EP664" s="1" t="s">
        <v>2004</v>
      </c>
      <c r="EQ664" s="1" t="s">
        <v>2004</v>
      </c>
      <c r="ER664" s="25" t="s">
        <v>2004</v>
      </c>
      <c r="ES664" s="23" t="s">
        <v>2004</v>
      </c>
      <c r="ET664" s="1">
        <v>1</v>
      </c>
      <c r="EU664" s="1">
        <v>3.54</v>
      </c>
      <c r="EV664" s="1">
        <v>77.6</v>
      </c>
      <c r="EW664" s="30">
        <v>113</v>
      </c>
      <c r="EX664" s="1">
        <v>53</v>
      </c>
      <c r="EY664" s="1" t="s">
        <v>2004</v>
      </c>
      <c r="EZ664" s="1" t="s">
        <v>2004</v>
      </c>
      <c r="FA664" s="1" t="s">
        <v>2004</v>
      </c>
      <c r="FB664" s="1" t="s">
        <v>2004</v>
      </c>
      <c r="FC664" s="1" t="s">
        <v>2004</v>
      </c>
      <c r="FD664" s="1" t="s">
        <v>2004</v>
      </c>
      <c r="FE664" s="1" t="s">
        <v>2004</v>
      </c>
      <c r="FF664" s="1" t="s">
        <v>2004</v>
      </c>
      <c r="FG664" s="1" t="s">
        <v>2004</v>
      </c>
      <c r="FH664" s="1" t="s">
        <v>2004</v>
      </c>
      <c r="FI664" s="1" t="s">
        <v>2004</v>
      </c>
      <c r="FJ664" s="1" t="s">
        <v>2004</v>
      </c>
      <c r="FK664" s="20">
        <v>37.7</v>
      </c>
      <c r="FL664" s="1">
        <v>36.2</v>
      </c>
      <c r="FN664" s="31">
        <v>1</v>
      </c>
      <c r="FO664" s="32">
        <v>0</v>
      </c>
      <c r="FP664" s="1">
        <v>0</v>
      </c>
      <c r="FQ664" s="1">
        <v>0</v>
      </c>
      <c r="FR664" s="1">
        <v>0</v>
      </c>
      <c r="FS664" s="1">
        <v>0</v>
      </c>
      <c r="FT664" s="1">
        <f>FX664+GB664+GG664+GJ664+HQ664</f>
        <v>0</v>
      </c>
      <c r="FU664" s="1">
        <v>0</v>
      </c>
      <c r="FV664" s="1">
        <f>FW664+FX664+FZ664+GE664+GJ664+HQ664</f>
        <v>0</v>
      </c>
      <c r="FW664" s="1">
        <v>0</v>
      </c>
      <c r="FX664" s="1">
        <v>0</v>
      </c>
      <c r="FY664" s="17">
        <v>0</v>
      </c>
      <c r="FZ664" s="1">
        <v>0</v>
      </c>
      <c r="GB664" s="1">
        <v>0</v>
      </c>
      <c r="GC664" s="1">
        <v>0</v>
      </c>
      <c r="GD664" s="17">
        <v>0</v>
      </c>
      <c r="GE664" s="1">
        <v>0</v>
      </c>
      <c r="GG664" s="1">
        <v>0</v>
      </c>
      <c r="GH664" s="1">
        <v>0</v>
      </c>
      <c r="GI664" s="17">
        <v>0</v>
      </c>
      <c r="GJ664" s="1">
        <v>0</v>
      </c>
      <c r="GK664" s="1">
        <v>0</v>
      </c>
      <c r="GL664" s="1">
        <v>0</v>
      </c>
      <c r="GM664" s="32">
        <v>0</v>
      </c>
      <c r="GN664" s="17">
        <v>0</v>
      </c>
      <c r="GO664" s="17">
        <v>0</v>
      </c>
      <c r="GP664" s="1">
        <v>0</v>
      </c>
      <c r="GQ664" s="1">
        <v>0</v>
      </c>
      <c r="GR664" s="1">
        <v>0</v>
      </c>
      <c r="GS664" s="1">
        <v>0</v>
      </c>
      <c r="GT664" s="32">
        <v>0</v>
      </c>
      <c r="GU664" s="32">
        <v>0</v>
      </c>
      <c r="GV664" s="1">
        <v>0</v>
      </c>
      <c r="GW664" s="1">
        <v>0</v>
      </c>
      <c r="GX664" s="157">
        <v>0</v>
      </c>
      <c r="GY664" s="17">
        <v>0</v>
      </c>
      <c r="GZ664" s="17">
        <v>0</v>
      </c>
      <c r="HA664" s="25">
        <v>0</v>
      </c>
      <c r="HB664" s="1">
        <v>0</v>
      </c>
      <c r="HC664" s="15">
        <v>0</v>
      </c>
      <c r="HD664" s="170">
        <v>0</v>
      </c>
      <c r="HE664" s="17">
        <v>0</v>
      </c>
      <c r="HF664" s="17">
        <v>0</v>
      </c>
      <c r="HG664" s="17">
        <v>0</v>
      </c>
      <c r="HH664" s="17">
        <v>0</v>
      </c>
      <c r="HI664" s="17">
        <v>0</v>
      </c>
      <c r="HL664" s="1">
        <v>0</v>
      </c>
      <c r="HM664" s="1">
        <v>0</v>
      </c>
      <c r="HN664" s="1">
        <v>0</v>
      </c>
      <c r="HO664" s="1">
        <v>0</v>
      </c>
      <c r="HP664" s="1">
        <v>0</v>
      </c>
      <c r="HQ664" s="1">
        <v>0</v>
      </c>
      <c r="HR664" s="32">
        <v>0</v>
      </c>
      <c r="HS664" s="1">
        <v>0</v>
      </c>
      <c r="HT664" s="32">
        <v>0</v>
      </c>
      <c r="HU664" s="32">
        <v>0</v>
      </c>
      <c r="HW664" s="32">
        <v>0</v>
      </c>
      <c r="HX664" s="32">
        <v>0</v>
      </c>
      <c r="HY664" s="1">
        <f>GJ664+GN664+GT664+GU664+HE664+HG664+HQ664+HR664+HT664+HU664+HW664+HX664</f>
        <v>0</v>
      </c>
      <c r="HZ664" s="1">
        <v>0</v>
      </c>
      <c r="IA664" s="1">
        <f>FS664+GN664+GT664+GU664+HE664+HG664+HR664+HT664+HU664+HW664+HX664</f>
        <v>0</v>
      </c>
      <c r="IB664" s="1">
        <v>0</v>
      </c>
      <c r="IC664" s="1">
        <v>0</v>
      </c>
      <c r="ID664" s="23">
        <v>0</v>
      </c>
      <c r="IG664" s="36">
        <v>4</v>
      </c>
      <c r="IH664" s="37" t="s">
        <v>242</v>
      </c>
      <c r="II664" s="179">
        <v>0</v>
      </c>
    </row>
    <row r="665" s="3" customFormat="1" spans="1:274">
      <c r="A665" s="52"/>
      <c r="B665" s="65"/>
      <c r="E665" s="54">
        <v>3</v>
      </c>
      <c r="F665" s="49">
        <v>2</v>
      </c>
      <c r="G665" s="66">
        <v>3</v>
      </c>
      <c r="H665" s="3">
        <v>2</v>
      </c>
      <c r="I665" s="3">
        <v>74</v>
      </c>
      <c r="J665" s="47">
        <v>2</v>
      </c>
      <c r="K665" s="68">
        <f>I665/10</f>
        <v>7.4</v>
      </c>
      <c r="L665" s="49">
        <v>5</v>
      </c>
      <c r="N665" s="3">
        <v>0</v>
      </c>
      <c r="O665" s="3">
        <v>0</v>
      </c>
      <c r="P665" s="3">
        <v>0</v>
      </c>
      <c r="Q665" s="3">
        <v>0</v>
      </c>
      <c r="R665" s="1">
        <v>0</v>
      </c>
      <c r="S665" s="93">
        <v>625</v>
      </c>
      <c r="T665" s="83">
        <v>520</v>
      </c>
      <c r="U665" s="66">
        <v>2</v>
      </c>
      <c r="V665" s="66">
        <v>2</v>
      </c>
      <c r="W665" s="1">
        <v>2</v>
      </c>
      <c r="X665" s="1">
        <v>1</v>
      </c>
      <c r="Y665" s="66"/>
      <c r="Z665" s="92">
        <v>43469</v>
      </c>
      <c r="AA665" s="66">
        <v>63</v>
      </c>
      <c r="AB665" s="66">
        <v>1</v>
      </c>
      <c r="AC665" s="3">
        <v>20.42</v>
      </c>
      <c r="AD665" s="17">
        <v>1</v>
      </c>
      <c r="AE665" s="95" t="s">
        <v>2167</v>
      </c>
      <c r="AF665" s="94"/>
      <c r="AG665" s="94" t="s">
        <v>235</v>
      </c>
      <c r="AH665" s="94">
        <v>1</v>
      </c>
      <c r="AI665" s="21">
        <v>1</v>
      </c>
      <c r="AJ665" s="94">
        <v>1.4</v>
      </c>
      <c r="AK665" s="66">
        <v>1.4</v>
      </c>
      <c r="AL665" s="22">
        <v>1</v>
      </c>
      <c r="AM665" s="3">
        <v>4</v>
      </c>
      <c r="AN665" s="1">
        <v>3</v>
      </c>
      <c r="AO665" s="3">
        <v>0</v>
      </c>
      <c r="AP665" s="3">
        <v>0</v>
      </c>
      <c r="AQ665" s="66">
        <v>4</v>
      </c>
      <c r="AR665" s="1">
        <v>2</v>
      </c>
      <c r="AS665" s="3">
        <v>2</v>
      </c>
      <c r="AT665" s="66" t="s">
        <v>259</v>
      </c>
      <c r="AU665" s="3">
        <v>2</v>
      </c>
      <c r="AV665" s="17">
        <v>1</v>
      </c>
      <c r="AW665" s="3">
        <v>0</v>
      </c>
      <c r="AX665" s="3">
        <v>1</v>
      </c>
      <c r="AY665" s="3">
        <v>1</v>
      </c>
      <c r="AZ665" s="3">
        <v>1</v>
      </c>
      <c r="BA665" s="1">
        <v>1</v>
      </c>
      <c r="BB665" s="66">
        <v>1</v>
      </c>
      <c r="BC665" s="22">
        <v>0</v>
      </c>
      <c r="BD665" s="3">
        <v>1</v>
      </c>
      <c r="BE665" s="3">
        <v>0</v>
      </c>
      <c r="BF665" s="3">
        <v>1</v>
      </c>
      <c r="BG665" s="3">
        <v>1</v>
      </c>
      <c r="BH665" s="17">
        <v>1</v>
      </c>
      <c r="BI665" s="3">
        <v>0</v>
      </c>
      <c r="BJ665" s="66">
        <v>0</v>
      </c>
      <c r="BK665" s="118">
        <v>4</v>
      </c>
      <c r="BL665" s="3">
        <v>0</v>
      </c>
      <c r="BM665" s="3">
        <v>0</v>
      </c>
      <c r="BN665" s="3">
        <v>1</v>
      </c>
      <c r="BO665" s="3">
        <v>0</v>
      </c>
      <c r="BP665" s="1">
        <v>1</v>
      </c>
      <c r="BQ665" s="66">
        <v>1</v>
      </c>
      <c r="BR665" s="3">
        <v>2.28</v>
      </c>
      <c r="BS665" s="1">
        <v>1</v>
      </c>
      <c r="BT665" s="1">
        <v>1</v>
      </c>
      <c r="BU665" s="66">
        <v>1</v>
      </c>
      <c r="BW665" s="3">
        <v>2.11</v>
      </c>
      <c r="BX665" s="17">
        <v>1</v>
      </c>
      <c r="BY665" s="1">
        <v>1</v>
      </c>
      <c r="BZ665" s="3">
        <v>74.9</v>
      </c>
      <c r="CA665" s="3">
        <v>110</v>
      </c>
      <c r="CB665" s="24">
        <v>1</v>
      </c>
      <c r="CC665" s="3">
        <v>62</v>
      </c>
      <c r="CD665" s="48">
        <f>CC665/50</f>
        <v>1.24</v>
      </c>
      <c r="CE665" s="48">
        <v>2</v>
      </c>
      <c r="CF665" s="129">
        <v>0</v>
      </c>
      <c r="CG665" s="3">
        <v>0</v>
      </c>
      <c r="CH665" s="3">
        <v>0</v>
      </c>
      <c r="CI665" s="3">
        <v>0</v>
      </c>
      <c r="CJ665" s="3">
        <v>0</v>
      </c>
      <c r="CK665" s="3">
        <v>62</v>
      </c>
      <c r="CL665" s="1">
        <f>CK665/50</f>
        <v>1.24</v>
      </c>
      <c r="CM665" s="3">
        <v>14.5</v>
      </c>
      <c r="CN665" s="17">
        <v>1</v>
      </c>
      <c r="CO665" s="3">
        <v>59.3</v>
      </c>
      <c r="CP665" s="1">
        <v>2</v>
      </c>
      <c r="CQ665" s="1">
        <f>CO665/10</f>
        <v>5.93</v>
      </c>
      <c r="CR665" s="3">
        <v>1.27</v>
      </c>
      <c r="CS665" s="1">
        <f>CR665*10</f>
        <v>12.7</v>
      </c>
      <c r="CT665" s="22">
        <v>2</v>
      </c>
      <c r="CU665" s="3">
        <v>35</v>
      </c>
      <c r="CV665" s="107">
        <v>2</v>
      </c>
      <c r="CW665" s="3">
        <v>12.8</v>
      </c>
      <c r="CX665" s="26">
        <f>LOG10(CW665)</f>
        <v>1.10720996964787</v>
      </c>
      <c r="CY665" s="27">
        <f>CX665*0.66</f>
        <v>0.730758579967593</v>
      </c>
      <c r="CZ665" s="26">
        <f>0.085*CU665</f>
        <v>2.975</v>
      </c>
      <c r="DA665" s="28">
        <f>CY665-CZ665</f>
        <v>-2.24424142003241</v>
      </c>
      <c r="DB665" s="22">
        <v>2</v>
      </c>
      <c r="DC665" s="1">
        <v>1</v>
      </c>
      <c r="DD665" s="66"/>
      <c r="DG665" s="3">
        <v>9</v>
      </c>
      <c r="DH665" s="1">
        <f>DG665/10</f>
        <v>0.9</v>
      </c>
      <c r="DI665" s="3">
        <v>24</v>
      </c>
      <c r="DJ665" s="1">
        <f>DI665/10</f>
        <v>2.4</v>
      </c>
      <c r="DK665" s="17">
        <v>2</v>
      </c>
      <c r="DL665" s="3">
        <v>104</v>
      </c>
      <c r="DM665" s="3">
        <v>23</v>
      </c>
      <c r="DN665" s="1">
        <f>DM665/10</f>
        <v>2.3</v>
      </c>
      <c r="DO665" s="3">
        <v>3610</v>
      </c>
      <c r="DP665" s="1">
        <v>1</v>
      </c>
      <c r="DQ665" s="1">
        <f>DO665/1000</f>
        <v>3.61</v>
      </c>
      <c r="DR665" s="3">
        <v>38</v>
      </c>
      <c r="DS665" s="129">
        <v>4.9</v>
      </c>
      <c r="DT665" s="3" t="s">
        <v>308</v>
      </c>
      <c r="DU665" s="3">
        <v>2</v>
      </c>
      <c r="DV665" s="3">
        <v>7</v>
      </c>
      <c r="DW665" s="1">
        <v>2</v>
      </c>
      <c r="DX665" s="95">
        <v>2.02</v>
      </c>
      <c r="DY665" s="3">
        <v>73.3</v>
      </c>
      <c r="DZ665" s="3">
        <v>98</v>
      </c>
      <c r="EA665" s="3">
        <v>51</v>
      </c>
      <c r="EB665" s="3" t="s">
        <v>2004</v>
      </c>
      <c r="EC665" s="3" t="s">
        <v>2004</v>
      </c>
      <c r="ED665" s="3" t="s">
        <v>2004</v>
      </c>
      <c r="EE665" s="3" t="s">
        <v>2004</v>
      </c>
      <c r="EF665" s="3" t="s">
        <v>2004</v>
      </c>
      <c r="EK665" s="22"/>
      <c r="EM665" s="3" t="s">
        <v>2004</v>
      </c>
      <c r="EN665" s="3" t="s">
        <v>2004</v>
      </c>
      <c r="EO665" s="3" t="s">
        <v>2004</v>
      </c>
      <c r="EP665" s="3" t="s">
        <v>2004</v>
      </c>
      <c r="EQ665" s="3" t="s">
        <v>2004</v>
      </c>
      <c r="ER665" s="129" t="s">
        <v>2004</v>
      </c>
      <c r="ES665" s="118" t="s">
        <v>2004</v>
      </c>
      <c r="ET665" s="3">
        <v>0</v>
      </c>
      <c r="FK665" s="95">
        <v>37.1</v>
      </c>
      <c r="FL665" s="3">
        <v>36.3</v>
      </c>
      <c r="FM665" s="1"/>
      <c r="FN665" s="31">
        <v>0</v>
      </c>
      <c r="FO665" s="32">
        <v>0</v>
      </c>
      <c r="FP665" s="3">
        <v>0</v>
      </c>
      <c r="FQ665" s="1">
        <v>0</v>
      </c>
      <c r="FR665" s="3">
        <v>0</v>
      </c>
      <c r="FS665" s="1">
        <v>0</v>
      </c>
      <c r="FT665" s="1">
        <f>FX665+GB665+GG665+GJ665+HQ665</f>
        <v>0</v>
      </c>
      <c r="FU665" s="66">
        <v>0</v>
      </c>
      <c r="FV665" s="1">
        <f>FW665+FX665+FZ665+GE665+GJ665+HQ665</f>
        <v>0</v>
      </c>
      <c r="FW665" s="1">
        <v>0</v>
      </c>
      <c r="FX665" s="1">
        <v>0</v>
      </c>
      <c r="FY665" s="17">
        <v>0</v>
      </c>
      <c r="FZ665" s="1">
        <v>0</v>
      </c>
      <c r="GA665" s="17"/>
      <c r="GB665" s="1">
        <v>0</v>
      </c>
      <c r="GC665" s="17">
        <v>0</v>
      </c>
      <c r="GD665" s="17">
        <v>0</v>
      </c>
      <c r="GE665" s="1">
        <v>0</v>
      </c>
      <c r="GF665" s="17"/>
      <c r="GG665" s="1">
        <v>0</v>
      </c>
      <c r="GH665" s="17">
        <v>0</v>
      </c>
      <c r="GI665" s="17">
        <v>0</v>
      </c>
      <c r="GJ665" s="1">
        <v>0</v>
      </c>
      <c r="GK665" s="3">
        <v>0</v>
      </c>
      <c r="GL665" s="3">
        <v>0</v>
      </c>
      <c r="GM665" s="32">
        <v>0</v>
      </c>
      <c r="GN665" s="17">
        <v>0</v>
      </c>
      <c r="GO665" s="66">
        <v>0</v>
      </c>
      <c r="GP665" s="1">
        <v>0</v>
      </c>
      <c r="GQ665" s="1">
        <v>0</v>
      </c>
      <c r="GR665" s="66">
        <v>0</v>
      </c>
      <c r="GS665" s="1">
        <v>0</v>
      </c>
      <c r="GT665" s="32">
        <v>0</v>
      </c>
      <c r="GU665" s="32">
        <v>0</v>
      </c>
      <c r="GV665" s="3">
        <v>0</v>
      </c>
      <c r="GW665" s="3">
        <v>0</v>
      </c>
      <c r="GX665" s="157">
        <v>0</v>
      </c>
      <c r="GY665" s="66">
        <v>0</v>
      </c>
      <c r="GZ665" s="17">
        <v>0</v>
      </c>
      <c r="HA665" s="129">
        <v>0</v>
      </c>
      <c r="HB665" s="3">
        <v>0</v>
      </c>
      <c r="HC665" s="3">
        <v>0</v>
      </c>
      <c r="HD665" s="170">
        <v>0</v>
      </c>
      <c r="HE665" s="17">
        <v>0</v>
      </c>
      <c r="HF665" s="17">
        <v>0</v>
      </c>
      <c r="HG665" s="17">
        <v>0</v>
      </c>
      <c r="HH665" s="17">
        <v>0</v>
      </c>
      <c r="HI665" s="17">
        <v>0</v>
      </c>
      <c r="HL665" s="3">
        <v>0</v>
      </c>
      <c r="HM665" s="3">
        <v>0</v>
      </c>
      <c r="HN665" s="3">
        <v>0</v>
      </c>
      <c r="HO665" s="3">
        <v>0</v>
      </c>
      <c r="HP665" s="3">
        <v>0</v>
      </c>
      <c r="HQ665" s="3">
        <v>0</v>
      </c>
      <c r="HR665" s="32">
        <v>0</v>
      </c>
      <c r="HS665" s="1">
        <v>0</v>
      </c>
      <c r="HT665" s="32">
        <v>0</v>
      </c>
      <c r="HU665" s="32">
        <v>0</v>
      </c>
      <c r="HV665" s="1"/>
      <c r="HW665" s="32">
        <v>0</v>
      </c>
      <c r="HX665" s="32">
        <v>0</v>
      </c>
      <c r="HY665" s="1">
        <f>GJ665+GN665+GT665+GU665+HE665+HG665+HQ665+HR665+HT665+HU665+HW665+HX665</f>
        <v>0</v>
      </c>
      <c r="HZ665" s="1">
        <v>0</v>
      </c>
      <c r="IA665" s="1">
        <f>FS665+GN665+GT665+GU665+HE665+HG665+HR665+HT665+HU665+HW665+HX665</f>
        <v>0</v>
      </c>
      <c r="IB665" s="1">
        <v>0</v>
      </c>
      <c r="IC665" s="3">
        <v>0</v>
      </c>
      <c r="ID665" s="118">
        <v>0</v>
      </c>
      <c r="IE665" s="118"/>
      <c r="IF665" s="118"/>
      <c r="IG665" s="115">
        <v>4</v>
      </c>
      <c r="IH665" s="118" t="s">
        <v>242</v>
      </c>
      <c r="II665" s="179">
        <v>0</v>
      </c>
      <c r="JE665" s="118"/>
      <c r="JN665" s="118"/>
    </row>
    <row r="666" spans="2:243">
      <c r="B666" s="14">
        <v>3000113078</v>
      </c>
      <c r="C666" s="1" t="s">
        <v>2168</v>
      </c>
      <c r="E666" s="49">
        <v>2</v>
      </c>
      <c r="F666" s="49">
        <v>1</v>
      </c>
      <c r="G666" s="1">
        <v>2</v>
      </c>
      <c r="H666" s="1">
        <v>1</v>
      </c>
      <c r="I666" s="15">
        <v>48</v>
      </c>
      <c r="J666" s="47">
        <v>1</v>
      </c>
      <c r="K666" s="68">
        <f>I666/10</f>
        <v>4.8</v>
      </c>
      <c r="L666" s="49">
        <v>2</v>
      </c>
      <c r="N666" s="1">
        <v>0</v>
      </c>
      <c r="O666" s="1">
        <v>0</v>
      </c>
      <c r="P666" s="1">
        <v>0</v>
      </c>
      <c r="Q666" s="1">
        <v>0</v>
      </c>
      <c r="R666" s="1">
        <v>0</v>
      </c>
      <c r="S666" s="18">
        <v>506</v>
      </c>
      <c r="T666" s="83">
        <v>521</v>
      </c>
      <c r="U666" s="1">
        <v>1</v>
      </c>
      <c r="V666" s="1">
        <v>1</v>
      </c>
      <c r="W666" s="1">
        <v>1</v>
      </c>
      <c r="X666" s="1">
        <v>1</v>
      </c>
      <c r="Z666" s="194" t="s">
        <v>2165</v>
      </c>
      <c r="AA666" s="17">
        <v>44</v>
      </c>
      <c r="AB666" s="17"/>
      <c r="AC666" s="1">
        <v>23.43</v>
      </c>
      <c r="AD666" s="1">
        <v>2</v>
      </c>
      <c r="AE666" s="20" t="s">
        <v>333</v>
      </c>
      <c r="AG666" s="16" t="s">
        <v>235</v>
      </c>
      <c r="AH666" s="16">
        <v>1</v>
      </c>
      <c r="AI666" s="21">
        <v>1</v>
      </c>
      <c r="AJ666" s="16">
        <v>2.1</v>
      </c>
      <c r="AK666" s="17">
        <v>2.1</v>
      </c>
      <c r="AL666" s="107">
        <v>2</v>
      </c>
      <c r="AM666" s="1">
        <v>1</v>
      </c>
      <c r="AN666" s="1">
        <v>1</v>
      </c>
      <c r="AO666" s="1">
        <v>0</v>
      </c>
      <c r="AP666" s="1">
        <v>0</v>
      </c>
      <c r="AQ666" s="17">
        <v>1</v>
      </c>
      <c r="AR666" s="1">
        <v>1</v>
      </c>
      <c r="AS666" s="1">
        <v>1</v>
      </c>
      <c r="AT666" s="17" t="s">
        <v>246</v>
      </c>
      <c r="AU666" s="17">
        <v>1</v>
      </c>
      <c r="AV666" s="17">
        <v>1</v>
      </c>
      <c r="AW666" s="1">
        <v>0</v>
      </c>
      <c r="AX666" s="1">
        <v>1</v>
      </c>
      <c r="AY666" s="1">
        <v>1</v>
      </c>
      <c r="AZ666" s="1">
        <v>1</v>
      </c>
      <c r="BA666" s="1">
        <v>1</v>
      </c>
      <c r="BB666" s="107">
        <v>1</v>
      </c>
      <c r="BC666" s="22">
        <v>0</v>
      </c>
      <c r="BD666" s="22">
        <v>1</v>
      </c>
      <c r="BE666" s="22">
        <v>0</v>
      </c>
      <c r="BF666" s="1">
        <v>1</v>
      </c>
      <c r="BG666" s="1">
        <v>1</v>
      </c>
      <c r="BH666" s="17">
        <v>1</v>
      </c>
      <c r="BI666" s="1">
        <v>0</v>
      </c>
      <c r="BJ666" s="17">
        <v>0</v>
      </c>
      <c r="BK666" s="23">
        <v>1</v>
      </c>
      <c r="BL666" s="1">
        <v>0</v>
      </c>
      <c r="BM666" s="1">
        <v>0</v>
      </c>
      <c r="BN666" s="1">
        <v>1</v>
      </c>
      <c r="BO666" s="1" t="s">
        <v>2169</v>
      </c>
      <c r="BP666" s="1">
        <v>1</v>
      </c>
      <c r="BQ666" s="1">
        <v>1</v>
      </c>
      <c r="BR666" s="1">
        <v>59.53</v>
      </c>
      <c r="BS666" s="1">
        <v>2</v>
      </c>
      <c r="BT666" s="1">
        <v>2</v>
      </c>
      <c r="BU666" s="1">
        <v>3</v>
      </c>
      <c r="BW666" s="1">
        <v>2.67</v>
      </c>
      <c r="BX666" s="17">
        <v>1</v>
      </c>
      <c r="BY666" s="1">
        <v>1</v>
      </c>
      <c r="BZ666" s="1">
        <v>57.74</v>
      </c>
      <c r="CA666" s="1">
        <v>127</v>
      </c>
      <c r="CB666" s="24">
        <v>2</v>
      </c>
      <c r="CC666" s="24">
        <v>44</v>
      </c>
      <c r="CD666" s="48">
        <f>CC666/50</f>
        <v>0.88</v>
      </c>
      <c r="CE666" s="48">
        <v>1</v>
      </c>
      <c r="CF666" s="25">
        <v>0</v>
      </c>
      <c r="CG666" s="17">
        <v>0</v>
      </c>
      <c r="CH666" s="17">
        <v>0</v>
      </c>
      <c r="CI666" s="17">
        <v>0</v>
      </c>
      <c r="CJ666" s="17">
        <v>0</v>
      </c>
      <c r="CK666" s="17">
        <v>44</v>
      </c>
      <c r="CL666" s="1">
        <f>CK666/50</f>
        <v>0.88</v>
      </c>
      <c r="CM666" s="22">
        <v>12.7</v>
      </c>
      <c r="CN666" s="17">
        <v>1</v>
      </c>
      <c r="CO666" s="1">
        <v>71.6</v>
      </c>
      <c r="CP666" s="17">
        <v>4</v>
      </c>
      <c r="CQ666" s="1">
        <f>CO666/10</f>
        <v>7.16</v>
      </c>
      <c r="CR666" s="1">
        <v>1.11</v>
      </c>
      <c r="CS666" s="1">
        <f>CR666*10</f>
        <v>11.1</v>
      </c>
      <c r="CT666" s="107">
        <v>1</v>
      </c>
      <c r="CU666" s="22">
        <v>36</v>
      </c>
      <c r="CV666" s="107">
        <v>2</v>
      </c>
      <c r="CW666" s="22">
        <v>20.7</v>
      </c>
      <c r="CX666" s="26">
        <f>LOG10(CW666)</f>
        <v>1.31597034545692</v>
      </c>
      <c r="CY666" s="27">
        <f>CX666*0.66</f>
        <v>0.868540428001566</v>
      </c>
      <c r="CZ666" s="26">
        <f>0.085*CU666</f>
        <v>3.06</v>
      </c>
      <c r="DA666" s="28">
        <f>CY666-CZ666</f>
        <v>-2.19145957199843</v>
      </c>
      <c r="DB666" s="22">
        <v>2</v>
      </c>
      <c r="DC666" s="1">
        <v>1</v>
      </c>
      <c r="DD666" s="17">
        <v>2</v>
      </c>
      <c r="DE666" s="29">
        <f>DD666-DB666</f>
        <v>0</v>
      </c>
      <c r="DF666" s="29">
        <v>0</v>
      </c>
      <c r="DG666" s="1">
        <v>46</v>
      </c>
      <c r="DH666" s="1">
        <f>DG666/10</f>
        <v>4.6</v>
      </c>
      <c r="DI666" s="1">
        <v>47</v>
      </c>
      <c r="DJ666" s="1">
        <f>DI666/10</f>
        <v>4.7</v>
      </c>
      <c r="DK666" s="1">
        <v>3</v>
      </c>
      <c r="DL666" s="1">
        <v>128</v>
      </c>
      <c r="DM666" s="1">
        <v>185</v>
      </c>
      <c r="DN666" s="1">
        <f>DM666/10</f>
        <v>18.5</v>
      </c>
      <c r="DO666" s="1">
        <v>2936</v>
      </c>
      <c r="DP666" s="1">
        <v>1</v>
      </c>
      <c r="DQ666" s="1">
        <f>DO666/1000</f>
        <v>2.936</v>
      </c>
      <c r="DR666" s="1">
        <v>67</v>
      </c>
      <c r="DS666" s="25">
        <v>5.1</v>
      </c>
      <c r="DT666" s="1" t="s">
        <v>260</v>
      </c>
      <c r="DU666" s="1">
        <v>1</v>
      </c>
      <c r="DV666" s="1">
        <v>6</v>
      </c>
      <c r="DW666" s="1">
        <v>1</v>
      </c>
      <c r="DX666" s="20">
        <v>3.51</v>
      </c>
      <c r="DY666" s="1">
        <v>70.3</v>
      </c>
      <c r="DZ666" s="30">
        <v>130</v>
      </c>
      <c r="EA666" s="1">
        <v>44</v>
      </c>
      <c r="EB666" s="1">
        <v>13.7</v>
      </c>
      <c r="EC666" s="1">
        <v>60.8</v>
      </c>
      <c r="ED666" s="1">
        <v>1.2</v>
      </c>
      <c r="EE666" s="1">
        <v>36</v>
      </c>
      <c r="EF666" s="1">
        <v>18.7</v>
      </c>
      <c r="EG666" s="26">
        <f>LOG10(EF666)</f>
        <v>1.2718416065365</v>
      </c>
      <c r="EH666" s="26">
        <f>0.66*EG666</f>
        <v>0.839415460314089</v>
      </c>
      <c r="EI666" s="1">
        <f>0.085*EE666</f>
        <v>3.06</v>
      </c>
      <c r="EJ666" s="28">
        <f>EH666-EI666</f>
        <v>-2.22058453968591</v>
      </c>
      <c r="EK666" s="22">
        <v>2</v>
      </c>
      <c r="EL666" s="1">
        <v>2</v>
      </c>
      <c r="EM666" s="1">
        <v>72</v>
      </c>
      <c r="EN666" s="1">
        <v>124</v>
      </c>
      <c r="EO666" s="1">
        <v>124</v>
      </c>
      <c r="EP666" s="1">
        <v>167</v>
      </c>
      <c r="EQ666" s="1">
        <v>2844</v>
      </c>
      <c r="ER666" s="25">
        <v>62</v>
      </c>
      <c r="ET666" s="1">
        <v>1</v>
      </c>
      <c r="EU666" s="1">
        <v>5.09</v>
      </c>
      <c r="EV666" s="1">
        <v>67.6</v>
      </c>
      <c r="EW666" s="30">
        <v>132</v>
      </c>
      <c r="EX666" s="1">
        <v>37</v>
      </c>
      <c r="FK666" s="20">
        <v>38.3</v>
      </c>
      <c r="FL666" s="1">
        <v>37</v>
      </c>
      <c r="FM666" s="17"/>
      <c r="FN666" s="31">
        <v>1</v>
      </c>
      <c r="FO666" s="157">
        <v>1</v>
      </c>
      <c r="FP666" s="1">
        <v>0</v>
      </c>
      <c r="FQ666" s="1">
        <v>0</v>
      </c>
      <c r="FR666" s="1">
        <v>0</v>
      </c>
      <c r="FS666" s="1">
        <v>0</v>
      </c>
      <c r="FT666" s="1">
        <f>FX666+GB666+GG666+GJ666+HQ666</f>
        <v>0</v>
      </c>
      <c r="FU666" s="1">
        <v>0</v>
      </c>
      <c r="FV666" s="1">
        <f>FW666+FX666+FZ666+GE666+GJ666+HQ666</f>
        <v>0</v>
      </c>
      <c r="FW666" s="1">
        <v>0</v>
      </c>
      <c r="FX666" s="1">
        <v>0</v>
      </c>
      <c r="FY666" s="17">
        <v>0</v>
      </c>
      <c r="FZ666" s="1">
        <v>0</v>
      </c>
      <c r="GB666" s="1">
        <v>0</v>
      </c>
      <c r="GC666" s="1">
        <v>0</v>
      </c>
      <c r="GD666" s="17">
        <v>0</v>
      </c>
      <c r="GE666" s="1">
        <v>0</v>
      </c>
      <c r="GG666" s="1">
        <v>0</v>
      </c>
      <c r="GH666" s="1">
        <v>0</v>
      </c>
      <c r="GI666" s="17">
        <v>0</v>
      </c>
      <c r="GJ666" s="1">
        <v>0</v>
      </c>
      <c r="GK666" s="1">
        <v>0</v>
      </c>
      <c r="GL666" s="1">
        <v>0</v>
      </c>
      <c r="GM666" s="32">
        <v>0</v>
      </c>
      <c r="GN666" s="17">
        <v>0</v>
      </c>
      <c r="GO666" s="17">
        <v>0</v>
      </c>
      <c r="GP666" s="1">
        <v>0</v>
      </c>
      <c r="GQ666" s="1">
        <v>0</v>
      </c>
      <c r="GR666" s="1">
        <v>0</v>
      </c>
      <c r="GS666" s="1">
        <v>0</v>
      </c>
      <c r="GT666" s="32">
        <v>0</v>
      </c>
      <c r="GU666" s="32">
        <v>0</v>
      </c>
      <c r="GV666" s="1">
        <v>0</v>
      </c>
      <c r="GW666" s="1">
        <v>0</v>
      </c>
      <c r="GX666" s="157">
        <v>0</v>
      </c>
      <c r="GY666" s="17">
        <v>0</v>
      </c>
      <c r="GZ666" s="17">
        <v>0</v>
      </c>
      <c r="HA666" s="25">
        <v>0</v>
      </c>
      <c r="HB666" s="1">
        <v>0</v>
      </c>
      <c r="HC666" s="15">
        <v>0</v>
      </c>
      <c r="HD666" s="170">
        <v>0</v>
      </c>
      <c r="HE666" s="17">
        <v>0</v>
      </c>
      <c r="HF666" s="17">
        <v>0</v>
      </c>
      <c r="HG666" s="17">
        <v>0</v>
      </c>
      <c r="HH666" s="17">
        <v>0</v>
      </c>
      <c r="HI666" s="17">
        <v>0</v>
      </c>
      <c r="HL666" s="1">
        <v>0</v>
      </c>
      <c r="HM666" s="1">
        <v>0</v>
      </c>
      <c r="HN666" s="1">
        <v>0</v>
      </c>
      <c r="HO666" s="1">
        <v>0</v>
      </c>
      <c r="HP666" s="1">
        <v>0</v>
      </c>
      <c r="HQ666" s="1">
        <v>0</v>
      </c>
      <c r="HR666" s="32">
        <v>0</v>
      </c>
      <c r="HS666" s="1">
        <v>0</v>
      </c>
      <c r="HT666" s="32">
        <v>0</v>
      </c>
      <c r="HU666" s="32">
        <v>0</v>
      </c>
      <c r="HW666" s="32">
        <v>0</v>
      </c>
      <c r="HX666" s="32">
        <v>0</v>
      </c>
      <c r="HY666" s="1">
        <f>GJ666+GN666+GT666+GU666+HE666+HG666+HQ666+HR666+HT666+HU666+HW666+HX666</f>
        <v>0</v>
      </c>
      <c r="HZ666" s="1">
        <v>0</v>
      </c>
      <c r="IA666" s="1">
        <f>FS666+GN666+GT666+GU666+HE666+HG666+HR666+HT666+HU666+HW666+HX666</f>
        <v>0</v>
      </c>
      <c r="IB666" s="1">
        <v>0</v>
      </c>
      <c r="IC666" s="1">
        <v>0</v>
      </c>
      <c r="ID666" s="23">
        <v>0</v>
      </c>
      <c r="IG666" s="36">
        <v>1</v>
      </c>
      <c r="IH666" s="37" t="s">
        <v>242</v>
      </c>
      <c r="II666" s="179">
        <v>0</v>
      </c>
    </row>
    <row r="667" ht="30" spans="2:243">
      <c r="B667" s="14">
        <v>3001239156</v>
      </c>
      <c r="C667" s="1" t="s">
        <v>2170</v>
      </c>
      <c r="E667" s="49">
        <v>3</v>
      </c>
      <c r="F667" s="49">
        <v>2</v>
      </c>
      <c r="G667" s="17">
        <v>3</v>
      </c>
      <c r="H667" s="1">
        <v>1</v>
      </c>
      <c r="I667" s="15">
        <v>46</v>
      </c>
      <c r="J667" s="47">
        <v>1</v>
      </c>
      <c r="K667" s="68">
        <f>I667/10</f>
        <v>4.6</v>
      </c>
      <c r="L667" s="49">
        <v>2</v>
      </c>
      <c r="N667" s="1">
        <v>1</v>
      </c>
      <c r="O667" s="1">
        <v>0</v>
      </c>
      <c r="P667" s="1">
        <v>0</v>
      </c>
      <c r="Q667" s="1">
        <v>0</v>
      </c>
      <c r="R667" s="1">
        <v>0</v>
      </c>
      <c r="S667" s="18">
        <v>507</v>
      </c>
      <c r="T667" s="83">
        <v>522</v>
      </c>
      <c r="U667" s="1">
        <v>1</v>
      </c>
      <c r="V667" s="1">
        <v>1</v>
      </c>
      <c r="W667" s="1">
        <v>1</v>
      </c>
      <c r="X667" s="1">
        <v>1</v>
      </c>
      <c r="Z667" s="194" t="s">
        <v>2171</v>
      </c>
      <c r="AA667" s="17">
        <v>117</v>
      </c>
      <c r="AB667" s="17" t="s">
        <v>2172</v>
      </c>
      <c r="AC667" s="1">
        <v>26.23</v>
      </c>
      <c r="AD667" s="1">
        <v>2</v>
      </c>
      <c r="AE667" s="20" t="s">
        <v>295</v>
      </c>
      <c r="AG667" s="16" t="s">
        <v>235</v>
      </c>
      <c r="AH667" s="16">
        <v>1</v>
      </c>
      <c r="AI667" s="21">
        <v>1</v>
      </c>
      <c r="AJ667" s="16">
        <v>1.8</v>
      </c>
      <c r="AK667" s="17">
        <v>1.8</v>
      </c>
      <c r="AL667" s="22">
        <v>1</v>
      </c>
      <c r="AM667" s="1">
        <v>1</v>
      </c>
      <c r="AN667" s="1">
        <v>1</v>
      </c>
      <c r="AO667" s="1">
        <v>0</v>
      </c>
      <c r="AP667" s="1">
        <v>0</v>
      </c>
      <c r="AQ667" s="17">
        <v>1</v>
      </c>
      <c r="AR667" s="1">
        <v>1</v>
      </c>
      <c r="AS667" s="1">
        <v>1</v>
      </c>
      <c r="AT667" s="17">
        <v>0</v>
      </c>
      <c r="AU667" s="17">
        <v>0</v>
      </c>
      <c r="AV667" s="17">
        <v>0</v>
      </c>
      <c r="AW667" s="1">
        <v>0</v>
      </c>
      <c r="AX667" s="1">
        <v>1</v>
      </c>
      <c r="AY667" s="1">
        <v>1</v>
      </c>
      <c r="AZ667" s="1">
        <v>1</v>
      </c>
      <c r="BA667" s="1">
        <v>1</v>
      </c>
      <c r="BB667" s="107">
        <v>1</v>
      </c>
      <c r="BC667" s="22">
        <v>0</v>
      </c>
      <c r="BD667" s="22">
        <v>0</v>
      </c>
      <c r="BE667" s="22">
        <v>0</v>
      </c>
      <c r="BF667" s="1">
        <v>1</v>
      </c>
      <c r="BG667" s="1">
        <v>1</v>
      </c>
      <c r="BH667" s="17">
        <v>1</v>
      </c>
      <c r="BI667" s="1">
        <v>0</v>
      </c>
      <c r="BJ667" s="17">
        <v>0</v>
      </c>
      <c r="BK667" s="23">
        <v>1</v>
      </c>
      <c r="BL667" s="1">
        <v>1</v>
      </c>
      <c r="BM667" s="1">
        <v>0</v>
      </c>
      <c r="BN667" s="1">
        <v>0</v>
      </c>
      <c r="BO667" s="1">
        <v>0</v>
      </c>
      <c r="BP667" s="1">
        <v>2</v>
      </c>
      <c r="BQ667" s="1">
        <v>2</v>
      </c>
      <c r="BR667" s="1">
        <v>10.68</v>
      </c>
      <c r="BS667" s="1">
        <v>1</v>
      </c>
      <c r="BT667" s="1">
        <v>2</v>
      </c>
      <c r="BU667" s="1">
        <v>3</v>
      </c>
      <c r="BW667" s="1">
        <v>4.66</v>
      </c>
      <c r="BX667" s="1">
        <v>2</v>
      </c>
      <c r="BY667" s="1">
        <v>2</v>
      </c>
      <c r="BZ667" s="1">
        <v>45.1</v>
      </c>
      <c r="CA667" s="1">
        <v>151</v>
      </c>
      <c r="CB667" s="24">
        <v>2</v>
      </c>
      <c r="CC667" s="24">
        <v>117</v>
      </c>
      <c r="CD667" s="48">
        <f>CC667/50</f>
        <v>2.34</v>
      </c>
      <c r="CE667" s="48">
        <v>3</v>
      </c>
      <c r="CF667" s="25">
        <v>0</v>
      </c>
      <c r="CG667" s="17">
        <v>0</v>
      </c>
      <c r="CH667" s="17">
        <v>0</v>
      </c>
      <c r="CI667" s="17">
        <v>0</v>
      </c>
      <c r="CJ667" s="17">
        <v>0</v>
      </c>
      <c r="CK667" s="17">
        <v>117</v>
      </c>
      <c r="CL667" s="1">
        <f>CK667/50</f>
        <v>2.34</v>
      </c>
      <c r="CM667" s="22">
        <v>11.9</v>
      </c>
      <c r="CN667" s="17">
        <v>1</v>
      </c>
      <c r="CO667" s="1">
        <v>83.7</v>
      </c>
      <c r="CP667" s="17">
        <v>5</v>
      </c>
      <c r="CQ667" s="1">
        <f>CO667/10</f>
        <v>8.37</v>
      </c>
      <c r="CR667" s="1">
        <v>1.04</v>
      </c>
      <c r="CS667" s="1">
        <f>CR667*10</f>
        <v>10.4</v>
      </c>
      <c r="CT667" s="107">
        <v>1</v>
      </c>
      <c r="CU667" s="22">
        <v>37</v>
      </c>
      <c r="CV667" s="107">
        <v>2</v>
      </c>
      <c r="CW667" s="22">
        <v>9.6</v>
      </c>
      <c r="CX667" s="26">
        <f>LOG10(CW667)</f>
        <v>0.982271233039568</v>
      </c>
      <c r="CY667" s="27">
        <f>CX667*0.66</f>
        <v>0.648299013806115</v>
      </c>
      <c r="CZ667" s="26">
        <f>0.085*CU667</f>
        <v>3.145</v>
      </c>
      <c r="DA667" s="28">
        <f>CY667-CZ667</f>
        <v>-2.49670098619388</v>
      </c>
      <c r="DB667" s="22">
        <v>2</v>
      </c>
      <c r="DC667" s="1">
        <v>1</v>
      </c>
      <c r="DD667" s="17">
        <v>2</v>
      </c>
      <c r="DE667" s="29">
        <f>DD667-DB667</f>
        <v>0</v>
      </c>
      <c r="DF667" s="29">
        <v>0</v>
      </c>
      <c r="DG667" s="1">
        <v>27</v>
      </c>
      <c r="DH667" s="1">
        <f>DG667/10</f>
        <v>2.7</v>
      </c>
      <c r="DI667" s="1">
        <v>19</v>
      </c>
      <c r="DJ667" s="1">
        <f>DI667/10</f>
        <v>1.9</v>
      </c>
      <c r="DK667" s="17">
        <v>1</v>
      </c>
      <c r="DL667" s="1">
        <v>111</v>
      </c>
      <c r="DM667" s="1">
        <v>24</v>
      </c>
      <c r="DN667" s="1">
        <f>DM667/10</f>
        <v>2.4</v>
      </c>
      <c r="DO667" s="1">
        <v>7326</v>
      </c>
      <c r="DP667" s="1">
        <v>2</v>
      </c>
      <c r="DQ667" s="1">
        <f>DO667/1000</f>
        <v>7.326</v>
      </c>
      <c r="DR667" s="1">
        <v>58</v>
      </c>
      <c r="DS667" s="25">
        <v>7.7</v>
      </c>
      <c r="DT667" s="1" t="s">
        <v>241</v>
      </c>
      <c r="DU667" s="1">
        <v>1</v>
      </c>
      <c r="DV667" s="1">
        <v>5</v>
      </c>
      <c r="DW667" s="1">
        <v>1</v>
      </c>
      <c r="DX667" s="20">
        <v>9.14</v>
      </c>
      <c r="DY667" s="1">
        <v>79.5</v>
      </c>
      <c r="DZ667" s="30">
        <v>155</v>
      </c>
      <c r="EA667" s="1">
        <v>105</v>
      </c>
      <c r="EB667" s="1">
        <v>13</v>
      </c>
      <c r="EC667" s="1">
        <v>68.1</v>
      </c>
      <c r="ED667" s="1">
        <v>1.13</v>
      </c>
      <c r="EE667" s="1">
        <v>35</v>
      </c>
      <c r="EF667" s="1">
        <v>17.2</v>
      </c>
      <c r="EG667" s="26">
        <f>LOG10(EF667)</f>
        <v>1.23552844690755</v>
      </c>
      <c r="EH667" s="26">
        <f>0.66*EG667</f>
        <v>0.815448774958982</v>
      </c>
      <c r="EI667" s="1">
        <f>0.085*EE667</f>
        <v>2.975</v>
      </c>
      <c r="EJ667" s="28">
        <f>EH667-EI667</f>
        <v>-2.15955122504102</v>
      </c>
      <c r="EK667" s="22">
        <v>2</v>
      </c>
      <c r="EL667" s="1">
        <v>2</v>
      </c>
      <c r="EM667" s="1">
        <v>224</v>
      </c>
      <c r="EN667" s="1">
        <v>314</v>
      </c>
      <c r="EO667" s="1">
        <v>108</v>
      </c>
      <c r="EP667" s="1">
        <v>22</v>
      </c>
      <c r="EQ667" s="1">
        <v>7028</v>
      </c>
      <c r="ER667" s="25">
        <v>58</v>
      </c>
      <c r="ET667" s="1">
        <v>1</v>
      </c>
      <c r="EU667" s="1">
        <v>6.85</v>
      </c>
      <c r="EV667" s="1">
        <v>71.5</v>
      </c>
      <c r="EW667" s="30">
        <v>132</v>
      </c>
      <c r="EX667" s="1">
        <v>88</v>
      </c>
      <c r="EY667" s="1">
        <v>12.4</v>
      </c>
      <c r="EZ667" s="1">
        <v>75.7</v>
      </c>
      <c r="FA667" s="1">
        <v>1.08</v>
      </c>
      <c r="FB667" s="1">
        <v>31</v>
      </c>
      <c r="FC667" s="1">
        <v>12.4</v>
      </c>
      <c r="FD667" s="1">
        <v>124</v>
      </c>
      <c r="FE667" s="1">
        <v>44</v>
      </c>
      <c r="FF667" s="1">
        <v>94</v>
      </c>
      <c r="FG667" s="1">
        <v>22</v>
      </c>
      <c r="FH667" s="1">
        <v>4639</v>
      </c>
      <c r="FI667" s="1">
        <v>52</v>
      </c>
      <c r="FK667" s="20">
        <v>39.2</v>
      </c>
      <c r="FL667" s="1">
        <v>37.2</v>
      </c>
      <c r="FM667" s="17"/>
      <c r="FN667" s="31">
        <v>1</v>
      </c>
      <c r="FO667" s="157">
        <v>1</v>
      </c>
      <c r="FP667" s="1">
        <v>0</v>
      </c>
      <c r="FQ667" s="1">
        <v>0</v>
      </c>
      <c r="FR667" s="1" t="s">
        <v>596</v>
      </c>
      <c r="FS667" s="1">
        <v>0</v>
      </c>
      <c r="FT667" s="1">
        <f>FX667+GB667+GG667+GJ667+HQ667</f>
        <v>0</v>
      </c>
      <c r="FU667" s="1">
        <v>1</v>
      </c>
      <c r="FV667" s="1">
        <f>FW667+FX667+FZ667+GE667+GJ667+HQ667</f>
        <v>1</v>
      </c>
      <c r="FW667" s="3">
        <v>1</v>
      </c>
      <c r="FX667" s="1">
        <v>0</v>
      </c>
      <c r="FY667" s="17">
        <v>0</v>
      </c>
      <c r="FZ667" s="1">
        <v>0</v>
      </c>
      <c r="GB667" s="1">
        <v>0</v>
      </c>
      <c r="GC667" s="1">
        <v>1</v>
      </c>
      <c r="GD667" s="17">
        <v>0</v>
      </c>
      <c r="GE667" s="1">
        <v>0</v>
      </c>
      <c r="GG667" s="1">
        <v>0</v>
      </c>
      <c r="GH667" s="1">
        <v>1</v>
      </c>
      <c r="GI667" s="17">
        <v>0</v>
      </c>
      <c r="GJ667" s="1">
        <v>0</v>
      </c>
      <c r="GK667" s="1" t="s">
        <v>615</v>
      </c>
      <c r="GL667" s="1">
        <v>1</v>
      </c>
      <c r="GM667" s="32">
        <v>0</v>
      </c>
      <c r="GN667" s="17">
        <v>0</v>
      </c>
      <c r="GO667" s="17">
        <v>0</v>
      </c>
      <c r="GP667" s="1">
        <v>0</v>
      </c>
      <c r="GQ667" s="1">
        <v>0</v>
      </c>
      <c r="GR667" s="1">
        <v>0</v>
      </c>
      <c r="GS667" s="1">
        <v>0</v>
      </c>
      <c r="GT667" s="32">
        <v>0</v>
      </c>
      <c r="GU667" s="32">
        <v>0</v>
      </c>
      <c r="GV667" s="1" t="s">
        <v>2173</v>
      </c>
      <c r="GW667" s="1">
        <v>1</v>
      </c>
      <c r="GX667" s="157">
        <v>0</v>
      </c>
      <c r="GY667" s="17">
        <v>0</v>
      </c>
      <c r="GZ667" s="17">
        <v>0</v>
      </c>
      <c r="HA667" s="25">
        <v>0</v>
      </c>
      <c r="HB667" s="1">
        <v>0</v>
      </c>
      <c r="HC667" s="15">
        <v>0</v>
      </c>
      <c r="HD667" s="170">
        <v>0</v>
      </c>
      <c r="HE667" s="17">
        <v>0</v>
      </c>
      <c r="HF667" s="17">
        <v>0</v>
      </c>
      <c r="HG667" s="17">
        <v>0</v>
      </c>
      <c r="HH667" s="17">
        <v>0</v>
      </c>
      <c r="HI667" s="17">
        <v>0</v>
      </c>
      <c r="HL667" s="1">
        <v>0</v>
      </c>
      <c r="HM667" s="1">
        <v>0</v>
      </c>
      <c r="HN667" s="1">
        <v>0</v>
      </c>
      <c r="HO667" s="1">
        <v>0</v>
      </c>
      <c r="HP667" s="1">
        <v>0</v>
      </c>
      <c r="HQ667" s="1">
        <v>0</v>
      </c>
      <c r="HR667" s="32">
        <v>0</v>
      </c>
      <c r="HS667" s="1">
        <v>0</v>
      </c>
      <c r="HT667" s="32">
        <v>0</v>
      </c>
      <c r="HU667" s="32">
        <v>0</v>
      </c>
      <c r="HW667" s="32">
        <v>0</v>
      </c>
      <c r="HX667" s="32">
        <v>0</v>
      </c>
      <c r="HY667" s="1">
        <f>GJ667+GN667+GT667+GU667+HE667+HG667+HQ667+HR667+HT667+HU667+HW667+HX667</f>
        <v>0</v>
      </c>
      <c r="HZ667" s="1">
        <v>0</v>
      </c>
      <c r="IA667" s="1">
        <f>FS667+GN667+GT667+GU667+HE667+HG667+HR667+HT667+HU667+HW667+HX667</f>
        <v>0</v>
      </c>
      <c r="IB667" s="1">
        <v>0</v>
      </c>
      <c r="IC667" s="1">
        <v>0</v>
      </c>
      <c r="ID667" s="23">
        <v>0</v>
      </c>
      <c r="IG667" s="36">
        <v>1</v>
      </c>
      <c r="IH667" s="37" t="s">
        <v>242</v>
      </c>
      <c r="II667" s="179">
        <v>0</v>
      </c>
    </row>
    <row r="668" hidden="1" spans="2:243">
      <c r="B668" s="14">
        <v>3001313334</v>
      </c>
      <c r="C668" s="1" t="s">
        <v>2174</v>
      </c>
      <c r="J668" s="1"/>
      <c r="K668" s="1"/>
      <c r="L668" s="1"/>
      <c r="R668" s="19"/>
      <c r="Z668" s="194" t="s">
        <v>2175</v>
      </c>
      <c r="AA668" s="17">
        <v>154</v>
      </c>
      <c r="AB668" s="17" t="s">
        <v>1173</v>
      </c>
      <c r="AI668" s="16"/>
      <c r="AK668" s="1">
        <v>3</v>
      </c>
      <c r="AL668" s="1"/>
      <c r="BA668" s="22"/>
      <c r="CL668" s="22"/>
      <c r="CS668" s="22"/>
      <c r="CX668" s="1"/>
      <c r="CY668" s="1"/>
      <c r="CZ668" s="1"/>
      <c r="DA668" s="1"/>
      <c r="DB668" s="1"/>
      <c r="DD668" s="1"/>
      <c r="DE668" s="1"/>
      <c r="DF668" s="1"/>
      <c r="EG668" s="1"/>
      <c r="EH668" s="1"/>
      <c r="EJ668" s="1"/>
      <c r="EK668" s="1"/>
      <c r="FN668" s="1"/>
      <c r="FO668" s="1"/>
      <c r="GL668" s="1"/>
      <c r="GM668" s="1"/>
      <c r="GQ668" s="1"/>
      <c r="GT668" s="1"/>
      <c r="GU668" s="1"/>
      <c r="GX668" s="1"/>
      <c r="HD668" s="1">
        <v>0</v>
      </c>
      <c r="HR668" s="1"/>
      <c r="HT668" s="1"/>
      <c r="HU668" s="1"/>
      <c r="HW668" s="1"/>
      <c r="HX668" s="1"/>
      <c r="IG668" s="23"/>
      <c r="II668" s="1"/>
    </row>
    <row r="669" hidden="1" spans="2:243">
      <c r="B669" s="14">
        <v>3000674473</v>
      </c>
      <c r="C669" s="1" t="s">
        <v>2176</v>
      </c>
      <c r="J669" s="1"/>
      <c r="K669" s="1"/>
      <c r="L669" s="1"/>
      <c r="R669" s="19"/>
      <c r="Z669" s="194" t="s">
        <v>2175</v>
      </c>
      <c r="AA669" s="17">
        <v>100</v>
      </c>
      <c r="AB669" s="17"/>
      <c r="AI669" s="16"/>
      <c r="AK669" s="1">
        <v>3</v>
      </c>
      <c r="AL669" s="1"/>
      <c r="BA669" s="22"/>
      <c r="CL669" s="22"/>
      <c r="CS669" s="22"/>
      <c r="CX669" s="1"/>
      <c r="CY669" s="1"/>
      <c r="CZ669" s="1"/>
      <c r="DA669" s="1"/>
      <c r="DB669" s="1"/>
      <c r="DD669" s="1"/>
      <c r="DE669" s="1"/>
      <c r="DF669" s="1"/>
      <c r="EG669" s="1"/>
      <c r="EH669" s="1"/>
      <c r="EJ669" s="1"/>
      <c r="EK669" s="1"/>
      <c r="FN669" s="1"/>
      <c r="FO669" s="1"/>
      <c r="GL669" s="1"/>
      <c r="GM669" s="1"/>
      <c r="GQ669" s="1"/>
      <c r="GT669" s="1"/>
      <c r="GU669" s="1"/>
      <c r="GX669" s="1"/>
      <c r="HD669" s="1">
        <v>1</v>
      </c>
      <c r="HR669" s="1"/>
      <c r="HT669" s="1"/>
      <c r="HU669" s="1"/>
      <c r="HW669" s="1"/>
      <c r="HX669" s="1"/>
      <c r="IG669" s="23"/>
      <c r="II669" s="1"/>
    </row>
    <row r="670" s="3" customFormat="1" hidden="1" spans="1:274">
      <c r="A670" s="52"/>
      <c r="B670" s="65"/>
      <c r="R670" s="19"/>
      <c r="S670" s="18"/>
      <c r="T670" s="19"/>
      <c r="Z670" s="66" t="s">
        <v>2177</v>
      </c>
      <c r="AA670" s="66">
        <v>88</v>
      </c>
      <c r="AB670" s="66"/>
      <c r="AE670" s="95"/>
      <c r="AF670" s="94"/>
      <c r="AG670" s="94"/>
      <c r="AH670" s="94"/>
      <c r="AI670" s="94"/>
      <c r="AJ670" s="94"/>
      <c r="AK670" s="3">
        <v>4.7</v>
      </c>
      <c r="BK670" s="118"/>
      <c r="CF670" s="129"/>
      <c r="DS670" s="129"/>
      <c r="DX670" s="95"/>
      <c r="ER670" s="129"/>
      <c r="ES670" s="118"/>
      <c r="FK670" s="95"/>
      <c r="HA670" s="129"/>
      <c r="HD670" s="3">
        <v>0</v>
      </c>
      <c r="ID670" s="118"/>
      <c r="IE670" s="118"/>
      <c r="IF670" s="118"/>
      <c r="IG670" s="118"/>
      <c r="IH670" s="118"/>
      <c r="JE670" s="118"/>
      <c r="JN670" s="118"/>
    </row>
    <row r="671" hidden="1" spans="2:243">
      <c r="B671" s="14">
        <v>3001314031</v>
      </c>
      <c r="C671" s="1" t="s">
        <v>2178</v>
      </c>
      <c r="J671" s="1"/>
      <c r="K671" s="1"/>
      <c r="L671" s="1"/>
      <c r="R671" s="19"/>
      <c r="Z671" s="194" t="s">
        <v>2154</v>
      </c>
      <c r="AA671" s="17">
        <v>103</v>
      </c>
      <c r="AB671" s="17"/>
      <c r="AI671" s="16"/>
      <c r="AK671" s="1">
        <v>3.1</v>
      </c>
      <c r="AL671" s="1"/>
      <c r="BA671" s="22"/>
      <c r="CL671" s="22"/>
      <c r="CS671" s="22"/>
      <c r="CX671" s="1"/>
      <c r="CY671" s="1"/>
      <c r="CZ671" s="1"/>
      <c r="DA671" s="1"/>
      <c r="DB671" s="1"/>
      <c r="DD671" s="1"/>
      <c r="DE671" s="1"/>
      <c r="DF671" s="1"/>
      <c r="EG671" s="1"/>
      <c r="EH671" s="1"/>
      <c r="EJ671" s="1"/>
      <c r="EK671" s="1"/>
      <c r="FN671" s="1"/>
      <c r="FO671" s="1"/>
      <c r="GL671" s="1"/>
      <c r="GM671" s="1"/>
      <c r="GQ671" s="1"/>
      <c r="GT671" s="1"/>
      <c r="GU671" s="1"/>
      <c r="GX671" s="1"/>
      <c r="HD671" s="1">
        <v>0</v>
      </c>
      <c r="HR671" s="1"/>
      <c r="HT671" s="1"/>
      <c r="HU671" s="1"/>
      <c r="HW671" s="1"/>
      <c r="HX671" s="1"/>
      <c r="IG671" s="23"/>
      <c r="II671" s="1"/>
    </row>
    <row r="672" hidden="1" spans="2:243">
      <c r="B672" s="14">
        <v>3000714859</v>
      </c>
      <c r="C672" s="17" t="s">
        <v>2179</v>
      </c>
      <c r="J672" s="1"/>
      <c r="K672" s="1"/>
      <c r="L672" s="1"/>
      <c r="R672" s="19"/>
      <c r="Z672" s="194" t="s">
        <v>2180</v>
      </c>
      <c r="AA672" s="17">
        <v>152</v>
      </c>
      <c r="AB672" s="17"/>
      <c r="AI672" s="16"/>
      <c r="AK672" s="1">
        <v>1.5</v>
      </c>
      <c r="AL672" s="1"/>
      <c r="BA672" s="22"/>
      <c r="CL672" s="22"/>
      <c r="CS672" s="22"/>
      <c r="CX672" s="1"/>
      <c r="CY672" s="1"/>
      <c r="CZ672" s="1"/>
      <c r="DA672" s="1"/>
      <c r="DB672" s="1"/>
      <c r="DD672" s="1"/>
      <c r="DE672" s="1"/>
      <c r="DF672" s="1"/>
      <c r="EG672" s="1"/>
      <c r="EH672" s="1"/>
      <c r="EJ672" s="1"/>
      <c r="EK672" s="1"/>
      <c r="FN672" s="1"/>
      <c r="FO672" s="1"/>
      <c r="GL672" s="1"/>
      <c r="GM672" s="1"/>
      <c r="GQ672" s="1"/>
      <c r="GT672" s="1"/>
      <c r="GU672" s="1"/>
      <c r="GX672" s="1"/>
      <c r="HD672" s="1">
        <v>0</v>
      </c>
      <c r="HR672" s="1"/>
      <c r="HT672" s="1"/>
      <c r="HU672" s="1"/>
      <c r="HW672" s="1"/>
      <c r="HX672" s="1"/>
      <c r="IG672" s="23"/>
      <c r="II672" s="1"/>
    </row>
    <row r="673" hidden="1" spans="2:243">
      <c r="B673" s="14">
        <v>3000497807</v>
      </c>
      <c r="C673" s="17" t="s">
        <v>2181</v>
      </c>
      <c r="J673" s="1"/>
      <c r="K673" s="1"/>
      <c r="L673" s="1"/>
      <c r="R673" s="19"/>
      <c r="Z673" s="194" t="s">
        <v>2180</v>
      </c>
      <c r="AA673" s="17">
        <v>82</v>
      </c>
      <c r="AB673" s="17"/>
      <c r="AI673" s="16"/>
      <c r="AK673" s="1">
        <v>1.2</v>
      </c>
      <c r="AL673" s="1"/>
      <c r="BA673" s="22"/>
      <c r="CL673" s="22"/>
      <c r="CS673" s="22"/>
      <c r="CX673" s="1"/>
      <c r="CY673" s="1"/>
      <c r="CZ673" s="1"/>
      <c r="DA673" s="1"/>
      <c r="DB673" s="1"/>
      <c r="DD673" s="1"/>
      <c r="DE673" s="1"/>
      <c r="DF673" s="1"/>
      <c r="EG673" s="1"/>
      <c r="EH673" s="1"/>
      <c r="EJ673" s="1"/>
      <c r="EK673" s="1"/>
      <c r="FN673" s="1"/>
      <c r="FO673" s="1"/>
      <c r="GL673" s="1"/>
      <c r="GM673" s="1"/>
      <c r="GQ673" s="1"/>
      <c r="GT673" s="1"/>
      <c r="GU673" s="1"/>
      <c r="GX673" s="1"/>
      <c r="HD673" s="1">
        <v>0</v>
      </c>
      <c r="HR673" s="1"/>
      <c r="HT673" s="1"/>
      <c r="HU673" s="1"/>
      <c r="HW673" s="1"/>
      <c r="HX673" s="1"/>
      <c r="IG673" s="23"/>
      <c r="II673" s="1"/>
    </row>
    <row r="674" hidden="1" spans="2:243">
      <c r="B674" s="14">
        <v>100212376</v>
      </c>
      <c r="C674" s="17" t="s">
        <v>2182</v>
      </c>
      <c r="J674" s="1"/>
      <c r="K674" s="1"/>
      <c r="L674" s="1"/>
      <c r="R674" s="19"/>
      <c r="Z674" s="194" t="s">
        <v>2183</v>
      </c>
      <c r="AA674" s="17">
        <v>189</v>
      </c>
      <c r="AB674" s="17"/>
      <c r="AI674" s="16"/>
      <c r="AK674" s="1">
        <v>1.2</v>
      </c>
      <c r="AL674" s="1"/>
      <c r="BA674" s="22"/>
      <c r="CL674" s="22"/>
      <c r="CS674" s="22"/>
      <c r="CX674" s="1"/>
      <c r="CY674" s="1"/>
      <c r="CZ674" s="1"/>
      <c r="DA674" s="1"/>
      <c r="DB674" s="1"/>
      <c r="DD674" s="1"/>
      <c r="DE674" s="1"/>
      <c r="DF674" s="1"/>
      <c r="EG674" s="1"/>
      <c r="EH674" s="1"/>
      <c r="EJ674" s="1"/>
      <c r="EK674" s="1"/>
      <c r="FN674" s="1"/>
      <c r="FO674" s="1"/>
      <c r="GL674" s="1"/>
      <c r="GM674" s="1"/>
      <c r="GQ674" s="1"/>
      <c r="GT674" s="1"/>
      <c r="GU674" s="1"/>
      <c r="GX674" s="1"/>
      <c r="HD674" s="1">
        <v>0</v>
      </c>
      <c r="HR674" s="1"/>
      <c r="HT674" s="1"/>
      <c r="HU674" s="1"/>
      <c r="HW674" s="1"/>
      <c r="HX674" s="1"/>
      <c r="IG674" s="23"/>
      <c r="II674" s="1"/>
    </row>
    <row r="675" spans="2:243">
      <c r="B675" s="14">
        <v>3001320759</v>
      </c>
      <c r="C675" s="17" t="s">
        <v>2184</v>
      </c>
      <c r="E675" s="49">
        <v>3</v>
      </c>
      <c r="F675" s="49">
        <v>2</v>
      </c>
      <c r="G675" s="17">
        <v>3</v>
      </c>
      <c r="H675" s="1">
        <v>1</v>
      </c>
      <c r="I675" s="15">
        <v>51</v>
      </c>
      <c r="J675" s="47">
        <v>1</v>
      </c>
      <c r="K675" s="68">
        <f>I675/10</f>
        <v>5.1</v>
      </c>
      <c r="L675" s="49">
        <v>3</v>
      </c>
      <c r="N675" s="1">
        <v>0</v>
      </c>
      <c r="O675" s="1">
        <v>1</v>
      </c>
      <c r="P675" s="1">
        <v>0</v>
      </c>
      <c r="Q675" s="1">
        <v>0</v>
      </c>
      <c r="R675" s="1">
        <v>0</v>
      </c>
      <c r="S675" s="18">
        <v>699</v>
      </c>
      <c r="T675" s="83">
        <v>523</v>
      </c>
      <c r="U675" s="1">
        <v>1</v>
      </c>
      <c r="V675" s="1">
        <v>1</v>
      </c>
      <c r="W675" s="1">
        <v>1</v>
      </c>
      <c r="X675" s="1">
        <v>1</v>
      </c>
      <c r="Z675" s="194" t="s">
        <v>2183</v>
      </c>
      <c r="AA675" s="17">
        <v>127</v>
      </c>
      <c r="AB675" s="17"/>
      <c r="AC675" s="1">
        <v>26.82</v>
      </c>
      <c r="AD675" s="1">
        <v>2</v>
      </c>
      <c r="AE675" s="20" t="s">
        <v>268</v>
      </c>
      <c r="AG675" s="16" t="s">
        <v>235</v>
      </c>
      <c r="AH675" s="16">
        <v>1</v>
      </c>
      <c r="AI675" s="21">
        <v>1</v>
      </c>
      <c r="AJ675" s="16">
        <v>2</v>
      </c>
      <c r="AK675" s="17">
        <v>2</v>
      </c>
      <c r="AL675" s="107">
        <v>2</v>
      </c>
      <c r="AM675" s="1">
        <v>1</v>
      </c>
      <c r="AN675" s="1">
        <v>1</v>
      </c>
      <c r="AO675" s="1">
        <v>0</v>
      </c>
      <c r="AP675" s="1">
        <v>0</v>
      </c>
      <c r="AQ675" s="17">
        <v>1</v>
      </c>
      <c r="AR675" s="1">
        <v>1</v>
      </c>
      <c r="AS675" s="1">
        <v>1</v>
      </c>
      <c r="AT675" s="17">
        <v>0</v>
      </c>
      <c r="AU675" s="17">
        <v>0</v>
      </c>
      <c r="AV675" s="17">
        <v>0</v>
      </c>
      <c r="AW675" s="1">
        <v>0</v>
      </c>
      <c r="AX675" s="1">
        <v>1</v>
      </c>
      <c r="AY675" s="1">
        <v>1</v>
      </c>
      <c r="AZ675" s="1">
        <v>1</v>
      </c>
      <c r="BA675" s="1">
        <v>1</v>
      </c>
      <c r="BB675" s="107">
        <v>1</v>
      </c>
      <c r="BC675" s="22">
        <v>0</v>
      </c>
      <c r="BD675" s="22">
        <v>1</v>
      </c>
      <c r="BE675" s="22">
        <v>0</v>
      </c>
      <c r="BF675" s="1">
        <v>1</v>
      </c>
      <c r="BG675" s="1">
        <v>1</v>
      </c>
      <c r="BH675" s="17">
        <v>1</v>
      </c>
      <c r="BI675" s="1">
        <v>0</v>
      </c>
      <c r="BJ675" s="17">
        <v>0</v>
      </c>
      <c r="BK675" s="23">
        <v>1</v>
      </c>
      <c r="BL675" s="1">
        <v>0</v>
      </c>
      <c r="BM675" s="1">
        <v>0</v>
      </c>
      <c r="BN675" s="1">
        <v>1</v>
      </c>
      <c r="BO675" s="1">
        <v>0</v>
      </c>
      <c r="BP675" s="1">
        <v>1</v>
      </c>
      <c r="BQ675" s="1">
        <v>1</v>
      </c>
      <c r="BR675" s="1">
        <v>2.49</v>
      </c>
      <c r="BS675" s="1">
        <v>1</v>
      </c>
      <c r="BT675" s="1">
        <v>1</v>
      </c>
      <c r="BU675" s="1">
        <v>1</v>
      </c>
      <c r="BW675" s="1">
        <v>4.11</v>
      </c>
      <c r="BX675" s="1">
        <v>2</v>
      </c>
      <c r="BY675" s="1">
        <v>2</v>
      </c>
      <c r="BZ675" s="1">
        <v>57.5</v>
      </c>
      <c r="CA675" s="1">
        <v>152</v>
      </c>
      <c r="CB675" s="24">
        <v>2</v>
      </c>
      <c r="CC675" s="24">
        <v>127</v>
      </c>
      <c r="CD675" s="48">
        <f>CC675/50</f>
        <v>2.54</v>
      </c>
      <c r="CE675" s="48">
        <v>3</v>
      </c>
      <c r="CF675" s="25">
        <v>0</v>
      </c>
      <c r="CG675" s="17">
        <v>0</v>
      </c>
      <c r="CH675" s="17">
        <v>0</v>
      </c>
      <c r="CI675" s="17">
        <v>0</v>
      </c>
      <c r="CJ675" s="17">
        <v>0</v>
      </c>
      <c r="CK675" s="17">
        <v>127</v>
      </c>
      <c r="CL675" s="1">
        <f>CK675/50</f>
        <v>2.54</v>
      </c>
      <c r="CM675" s="22">
        <v>12.5</v>
      </c>
      <c r="CN675" s="17">
        <v>1</v>
      </c>
      <c r="CO675" s="1">
        <v>74.2</v>
      </c>
      <c r="CP675" s="17">
        <v>4</v>
      </c>
      <c r="CQ675" s="1">
        <f>CO675/10</f>
        <v>7.42</v>
      </c>
      <c r="CR675" s="1">
        <v>1.09</v>
      </c>
      <c r="CS675" s="1">
        <f>CR675*10</f>
        <v>10.9</v>
      </c>
      <c r="CT675" s="107">
        <v>1</v>
      </c>
      <c r="CU675" s="22">
        <v>39</v>
      </c>
      <c r="CV675" s="107">
        <v>2</v>
      </c>
      <c r="CW675" s="22">
        <v>23.6</v>
      </c>
      <c r="CX675" s="26">
        <f>LOG10(CW675)</f>
        <v>1.37291200297011</v>
      </c>
      <c r="CY675" s="27">
        <f>CX675*0.66</f>
        <v>0.90612192196027</v>
      </c>
      <c r="CZ675" s="26">
        <f>0.085*CU675</f>
        <v>3.315</v>
      </c>
      <c r="DA675" s="28">
        <f>CY675-CZ675</f>
        <v>-2.40887807803973</v>
      </c>
      <c r="DB675" s="22">
        <v>2</v>
      </c>
      <c r="DC675" s="1">
        <v>1</v>
      </c>
      <c r="DE675" s="1"/>
      <c r="DF675" s="1"/>
      <c r="DG675" s="1">
        <v>38</v>
      </c>
      <c r="DH675" s="1">
        <f>DG675/10</f>
        <v>3.8</v>
      </c>
      <c r="DI675" s="1">
        <v>33</v>
      </c>
      <c r="DJ675" s="1">
        <f>DI675/10</f>
        <v>3.3</v>
      </c>
      <c r="DK675" s="17">
        <v>2</v>
      </c>
      <c r="DL675" s="1">
        <v>80</v>
      </c>
      <c r="DM675" s="1">
        <v>33</v>
      </c>
      <c r="DN675" s="1">
        <f>DM675/10</f>
        <v>3.3</v>
      </c>
      <c r="DO675" s="1">
        <v>6435</v>
      </c>
      <c r="DP675" s="1">
        <v>2</v>
      </c>
      <c r="DQ675" s="1">
        <f>DO675/1000</f>
        <v>6.435</v>
      </c>
      <c r="DR675" s="1">
        <v>76</v>
      </c>
      <c r="DS675" s="25">
        <v>5.6</v>
      </c>
      <c r="DT675" s="1" t="s">
        <v>260</v>
      </c>
      <c r="DU675" s="1">
        <v>1</v>
      </c>
      <c r="DV675" s="1">
        <v>6</v>
      </c>
      <c r="DW675" s="1">
        <v>1</v>
      </c>
      <c r="DX675" s="20">
        <v>6.65</v>
      </c>
      <c r="DY675" s="1">
        <v>77.8</v>
      </c>
      <c r="DZ675" s="30">
        <v>155</v>
      </c>
      <c r="EA675" s="1">
        <v>105</v>
      </c>
      <c r="EB675" s="1" t="s">
        <v>2004</v>
      </c>
      <c r="EC675" s="1" t="s">
        <v>2004</v>
      </c>
      <c r="ED675" s="1" t="s">
        <v>2004</v>
      </c>
      <c r="EE675" s="1" t="s">
        <v>2004</v>
      </c>
      <c r="EF675" s="1" t="s">
        <v>2004</v>
      </c>
      <c r="EG675" s="1"/>
      <c r="EH675" s="1"/>
      <c r="EJ675" s="1"/>
      <c r="EM675" s="1" t="s">
        <v>2004</v>
      </c>
      <c r="EN675" s="1" t="s">
        <v>2004</v>
      </c>
      <c r="EO675" s="1" t="s">
        <v>2004</v>
      </c>
      <c r="EP675" s="1" t="s">
        <v>2004</v>
      </c>
      <c r="EQ675" s="1" t="s">
        <v>2004</v>
      </c>
      <c r="ER675" s="25" t="s">
        <v>2004</v>
      </c>
      <c r="ET675" s="1">
        <v>1</v>
      </c>
      <c r="EU675" s="1">
        <v>4.22</v>
      </c>
      <c r="EV675" s="1">
        <v>62.1</v>
      </c>
      <c r="EW675" s="30">
        <v>136</v>
      </c>
      <c r="EX675" s="1">
        <v>99</v>
      </c>
      <c r="EY675" s="1" t="s">
        <v>2004</v>
      </c>
      <c r="EZ675" s="1" t="s">
        <v>2004</v>
      </c>
      <c r="FA675" s="1" t="s">
        <v>2004</v>
      </c>
      <c r="FB675" s="1" t="s">
        <v>2004</v>
      </c>
      <c r="FC675" s="1" t="s">
        <v>2004</v>
      </c>
      <c r="FD675" s="1" t="s">
        <v>2004</v>
      </c>
      <c r="FE675" s="1" t="s">
        <v>2004</v>
      </c>
      <c r="FF675" s="1" t="s">
        <v>2004</v>
      </c>
      <c r="FG675" s="1" t="s">
        <v>2004</v>
      </c>
      <c r="FH675" s="1" t="s">
        <v>2004</v>
      </c>
      <c r="FI675" s="1" t="s">
        <v>2004</v>
      </c>
      <c r="FK675" s="20">
        <v>36.8</v>
      </c>
      <c r="FL675" s="1">
        <v>36.5</v>
      </c>
      <c r="FN675" s="31">
        <v>0</v>
      </c>
      <c r="FO675" s="32">
        <v>0</v>
      </c>
      <c r="FP675" s="1">
        <v>0</v>
      </c>
      <c r="FQ675" s="1">
        <v>0</v>
      </c>
      <c r="FR675" s="1">
        <v>0</v>
      </c>
      <c r="FS675" s="1">
        <v>0</v>
      </c>
      <c r="FT675" s="1">
        <f>FX675+GB675+GG675+GJ675+HQ675</f>
        <v>0</v>
      </c>
      <c r="FU675" s="1">
        <v>0</v>
      </c>
      <c r="FV675" s="1">
        <f>FW675+FX675+FZ675+GE675+GJ675+HQ675</f>
        <v>0</v>
      </c>
      <c r="FW675" s="1">
        <v>0</v>
      </c>
      <c r="FX675" s="1">
        <v>0</v>
      </c>
      <c r="FY675" s="17">
        <v>0</v>
      </c>
      <c r="FZ675" s="1">
        <v>0</v>
      </c>
      <c r="GB675" s="1">
        <v>0</v>
      </c>
      <c r="GC675" s="1">
        <v>0</v>
      </c>
      <c r="GD675" s="17">
        <v>0</v>
      </c>
      <c r="GE675" s="1">
        <v>0</v>
      </c>
      <c r="GG675" s="1">
        <v>0</v>
      </c>
      <c r="GH675" s="1">
        <v>0</v>
      </c>
      <c r="GI675" s="17">
        <v>0</v>
      </c>
      <c r="GJ675" s="1">
        <v>0</v>
      </c>
      <c r="GK675" s="1">
        <v>0</v>
      </c>
      <c r="GL675" s="1">
        <v>0</v>
      </c>
      <c r="GM675" s="32">
        <v>0</v>
      </c>
      <c r="GN675" s="17">
        <v>0</v>
      </c>
      <c r="GO675" s="17">
        <v>0</v>
      </c>
      <c r="GP675" s="1">
        <v>0</v>
      </c>
      <c r="GQ675" s="1">
        <v>0</v>
      </c>
      <c r="GR675" s="1">
        <v>0</v>
      </c>
      <c r="GS675" s="1">
        <v>0</v>
      </c>
      <c r="GT675" s="32">
        <v>0</v>
      </c>
      <c r="GU675" s="32">
        <v>0</v>
      </c>
      <c r="GV675" s="1">
        <v>0</v>
      </c>
      <c r="GW675" s="1">
        <v>0</v>
      </c>
      <c r="GX675" s="157">
        <v>0</v>
      </c>
      <c r="GY675" s="17">
        <v>0</v>
      </c>
      <c r="GZ675" s="17">
        <v>0</v>
      </c>
      <c r="HA675" s="25">
        <v>0</v>
      </c>
      <c r="HB675" s="1">
        <v>0</v>
      </c>
      <c r="HC675" s="15">
        <v>0</v>
      </c>
      <c r="HD675" s="170">
        <v>0</v>
      </c>
      <c r="HE675" s="17">
        <v>0</v>
      </c>
      <c r="HF675" s="17">
        <v>0</v>
      </c>
      <c r="HG675" s="17">
        <v>0</v>
      </c>
      <c r="HH675" s="17">
        <v>0</v>
      </c>
      <c r="HI675" s="17">
        <v>0</v>
      </c>
      <c r="HL675" s="1">
        <v>0</v>
      </c>
      <c r="HM675" s="1">
        <v>0</v>
      </c>
      <c r="HN675" s="1">
        <v>0</v>
      </c>
      <c r="HO675" s="1">
        <v>0</v>
      </c>
      <c r="HP675" s="1">
        <v>0</v>
      </c>
      <c r="HQ675" s="1">
        <v>0</v>
      </c>
      <c r="HR675" s="32">
        <v>0</v>
      </c>
      <c r="HS675" s="1">
        <v>0</v>
      </c>
      <c r="HT675" s="32">
        <v>0</v>
      </c>
      <c r="HU675" s="32">
        <v>0</v>
      </c>
      <c r="HW675" s="32">
        <v>0</v>
      </c>
      <c r="HX675" s="32">
        <v>0</v>
      </c>
      <c r="HY675" s="1">
        <f>GJ675+GN675+GT675+GU675+HE675+HG675+HQ675+HR675+HT675+HU675+HW675+HX675</f>
        <v>0</v>
      </c>
      <c r="HZ675" s="1">
        <v>0</v>
      </c>
      <c r="IA675" s="1">
        <f>FS675+GN675+GT675+GU675+HE675+HG675+HR675+HT675+HU675+HW675+HX675</f>
        <v>0</v>
      </c>
      <c r="IB675" s="1">
        <v>0</v>
      </c>
      <c r="IC675" s="1">
        <v>0</v>
      </c>
      <c r="ID675" s="23">
        <v>0</v>
      </c>
      <c r="IG675" s="36">
        <v>1</v>
      </c>
      <c r="IH675" s="37" t="s">
        <v>242</v>
      </c>
      <c r="II675" s="179">
        <v>0</v>
      </c>
    </row>
    <row r="676" s="3" customFormat="1" spans="1:274">
      <c r="A676" s="52"/>
      <c r="B676" s="65"/>
      <c r="C676" s="66"/>
      <c r="E676" s="54">
        <v>3</v>
      </c>
      <c r="F676" s="49">
        <v>2</v>
      </c>
      <c r="G676" s="66">
        <v>3</v>
      </c>
      <c r="H676" s="3">
        <v>1</v>
      </c>
      <c r="I676" s="3">
        <v>53</v>
      </c>
      <c r="J676" s="47">
        <v>1</v>
      </c>
      <c r="K676" s="68">
        <f>I676/10</f>
        <v>5.3</v>
      </c>
      <c r="L676" s="49">
        <v>3</v>
      </c>
      <c r="N676" s="3">
        <v>0</v>
      </c>
      <c r="O676" s="3">
        <v>1</v>
      </c>
      <c r="P676" s="3">
        <v>0</v>
      </c>
      <c r="Q676" s="3">
        <v>0</v>
      </c>
      <c r="R676" s="1">
        <v>0</v>
      </c>
      <c r="S676" s="93">
        <v>700</v>
      </c>
      <c r="T676" s="83">
        <v>524</v>
      </c>
      <c r="U676" s="66">
        <v>2</v>
      </c>
      <c r="V676" s="66">
        <v>2</v>
      </c>
      <c r="W676" s="1">
        <v>2</v>
      </c>
      <c r="X676" s="1">
        <v>1</v>
      </c>
      <c r="Y676" s="66"/>
      <c r="Z676" s="92">
        <v>43802</v>
      </c>
      <c r="AA676" s="66">
        <v>112</v>
      </c>
      <c r="AB676" s="66">
        <v>1</v>
      </c>
      <c r="AC676" s="3">
        <v>27.45</v>
      </c>
      <c r="AD676" s="1">
        <v>2</v>
      </c>
      <c r="AE676" s="95"/>
      <c r="AF676" s="94"/>
      <c r="AG676" s="94" t="s">
        <v>1132</v>
      </c>
      <c r="AH676" s="94"/>
      <c r="AI676" s="21"/>
      <c r="AJ676" s="94"/>
      <c r="AK676" s="66"/>
      <c r="AL676" s="22"/>
      <c r="AM676" s="3">
        <v>1</v>
      </c>
      <c r="AN676" s="3">
        <v>1</v>
      </c>
      <c r="AO676" s="3">
        <v>0</v>
      </c>
      <c r="AP676" s="3">
        <v>0</v>
      </c>
      <c r="AQ676" s="66">
        <v>1</v>
      </c>
      <c r="AR676" s="1">
        <v>1</v>
      </c>
      <c r="AS676" s="66">
        <v>1</v>
      </c>
      <c r="AT676" s="66" t="s">
        <v>285</v>
      </c>
      <c r="AU676" s="3">
        <v>3</v>
      </c>
      <c r="AV676" s="3">
        <v>2</v>
      </c>
      <c r="AW676" s="3">
        <v>0</v>
      </c>
      <c r="AX676" s="3">
        <v>1</v>
      </c>
      <c r="AY676" s="3">
        <v>1</v>
      </c>
      <c r="AZ676" s="3">
        <v>1</v>
      </c>
      <c r="BA676" s="1">
        <v>1</v>
      </c>
      <c r="BB676" s="66">
        <v>1</v>
      </c>
      <c r="BC676" s="22">
        <v>0</v>
      </c>
      <c r="BD676" s="3">
        <v>1</v>
      </c>
      <c r="BE676" s="3">
        <v>0</v>
      </c>
      <c r="BF676" s="3">
        <v>1</v>
      </c>
      <c r="BG676" s="3">
        <v>1</v>
      </c>
      <c r="BH676" s="17">
        <v>1</v>
      </c>
      <c r="BI676" s="3">
        <v>1</v>
      </c>
      <c r="BJ676" s="66">
        <v>1</v>
      </c>
      <c r="BK676" s="118">
        <v>1</v>
      </c>
      <c r="BL676" s="3">
        <v>0</v>
      </c>
      <c r="BM676" s="3">
        <v>0</v>
      </c>
      <c r="BN676" s="3">
        <v>1</v>
      </c>
      <c r="BO676" s="3" t="s">
        <v>2185</v>
      </c>
      <c r="BP676" s="1">
        <v>1</v>
      </c>
      <c r="BQ676" s="66">
        <v>1</v>
      </c>
      <c r="BR676" s="3">
        <v>3.54</v>
      </c>
      <c r="BS676" s="1">
        <v>1</v>
      </c>
      <c r="BT676" s="1">
        <v>2</v>
      </c>
      <c r="BU676" s="1">
        <v>2</v>
      </c>
      <c r="BW676" s="3">
        <v>3.73</v>
      </c>
      <c r="BX676" s="17">
        <v>1</v>
      </c>
      <c r="BY676" s="1">
        <v>2</v>
      </c>
      <c r="BZ676" s="3">
        <v>58.4</v>
      </c>
      <c r="CA676" s="3">
        <v>150</v>
      </c>
      <c r="CB676" s="24">
        <v>2</v>
      </c>
      <c r="CC676" s="3">
        <v>112</v>
      </c>
      <c r="CD676" s="48">
        <f>CC676/50</f>
        <v>2.24</v>
      </c>
      <c r="CE676" s="48">
        <v>3</v>
      </c>
      <c r="CF676" s="129">
        <v>0</v>
      </c>
      <c r="CG676" s="3">
        <v>0</v>
      </c>
      <c r="CH676" s="3">
        <v>0</v>
      </c>
      <c r="CI676" s="3">
        <v>0</v>
      </c>
      <c r="CJ676" s="3">
        <v>0</v>
      </c>
      <c r="CK676" s="3">
        <v>112</v>
      </c>
      <c r="CL676" s="1">
        <f>CK676/50</f>
        <v>2.24</v>
      </c>
      <c r="CM676" s="3">
        <v>13.9</v>
      </c>
      <c r="CN676" s="17">
        <v>1</v>
      </c>
      <c r="CO676" s="3">
        <v>61</v>
      </c>
      <c r="CP676" s="1">
        <v>3</v>
      </c>
      <c r="CQ676" s="1">
        <f>CO676/10</f>
        <v>6.1</v>
      </c>
      <c r="CR676" s="3">
        <v>1.22</v>
      </c>
      <c r="CS676" s="1">
        <f>CR676*10</f>
        <v>12.2</v>
      </c>
      <c r="CT676" s="22">
        <v>2</v>
      </c>
      <c r="CU676" s="3">
        <v>38</v>
      </c>
      <c r="CV676" s="107">
        <v>2</v>
      </c>
      <c r="CW676" s="3">
        <v>21.5</v>
      </c>
      <c r="CX676" s="26">
        <f>LOG10(CW676)</f>
        <v>1.33243845991561</v>
      </c>
      <c r="CY676" s="27">
        <f>CX676*0.66</f>
        <v>0.8794093835443</v>
      </c>
      <c r="CZ676" s="26">
        <f>0.085*CU676</f>
        <v>3.23</v>
      </c>
      <c r="DA676" s="28">
        <f>CY676-CZ676</f>
        <v>-2.3505906164557</v>
      </c>
      <c r="DB676" s="22">
        <v>2</v>
      </c>
      <c r="DC676" s="1">
        <v>1</v>
      </c>
      <c r="DD676" s="66"/>
      <c r="DG676" s="3">
        <v>29</v>
      </c>
      <c r="DH676" s="1">
        <f>DG676/10</f>
        <v>2.9</v>
      </c>
      <c r="DI676" s="3">
        <v>28</v>
      </c>
      <c r="DJ676" s="1">
        <f>DI676/10</f>
        <v>2.8</v>
      </c>
      <c r="DK676" s="17">
        <v>2</v>
      </c>
      <c r="DL676" s="3">
        <v>102</v>
      </c>
      <c r="DM676" s="3">
        <v>36</v>
      </c>
      <c r="DN676" s="1">
        <f>DM676/10</f>
        <v>3.6</v>
      </c>
      <c r="DO676" s="3">
        <v>6196</v>
      </c>
      <c r="DP676" s="1">
        <v>2</v>
      </c>
      <c r="DQ676" s="1">
        <f>DO676/1000</f>
        <v>6.196</v>
      </c>
      <c r="DR676" s="3">
        <v>68</v>
      </c>
      <c r="DS676" s="129">
        <v>5.5</v>
      </c>
      <c r="DT676" s="3" t="s">
        <v>260</v>
      </c>
      <c r="DU676" s="3">
        <v>1</v>
      </c>
      <c r="DV676" s="3">
        <v>6</v>
      </c>
      <c r="DW676" s="1">
        <v>1</v>
      </c>
      <c r="DX676" s="95">
        <v>6.68</v>
      </c>
      <c r="DY676" s="3">
        <v>75.8</v>
      </c>
      <c r="DZ676" s="3">
        <v>152</v>
      </c>
      <c r="EA676" s="3">
        <v>110</v>
      </c>
      <c r="EB676" s="3" t="s">
        <v>2004</v>
      </c>
      <c r="EC676" s="3" t="s">
        <v>2004</v>
      </c>
      <c r="ED676" s="3" t="s">
        <v>2004</v>
      </c>
      <c r="EE676" s="3" t="s">
        <v>2004</v>
      </c>
      <c r="EF676" s="3" t="s">
        <v>2004</v>
      </c>
      <c r="EK676" s="22"/>
      <c r="EM676" s="3" t="s">
        <v>2004</v>
      </c>
      <c r="EN676" s="3" t="s">
        <v>2004</v>
      </c>
      <c r="EO676" s="3" t="s">
        <v>2004</v>
      </c>
      <c r="EP676" s="3" t="s">
        <v>2004</v>
      </c>
      <c r="EQ676" s="3" t="s">
        <v>2004</v>
      </c>
      <c r="ER676" s="129" t="s">
        <v>2004</v>
      </c>
      <c r="ES676" s="118"/>
      <c r="ET676" s="3">
        <v>1</v>
      </c>
      <c r="EU676" s="3">
        <v>4.22</v>
      </c>
      <c r="EV676" s="3">
        <v>67.8</v>
      </c>
      <c r="EW676" s="3">
        <v>129</v>
      </c>
      <c r="EX676" s="3">
        <v>116</v>
      </c>
      <c r="EY676" s="3" t="s">
        <v>2004</v>
      </c>
      <c r="EZ676" s="3" t="s">
        <v>2004</v>
      </c>
      <c r="FA676" s="3" t="s">
        <v>2004</v>
      </c>
      <c r="FB676" s="3" t="s">
        <v>2004</v>
      </c>
      <c r="FC676" s="3" t="s">
        <v>2004</v>
      </c>
      <c r="FD676" s="3" t="s">
        <v>2004</v>
      </c>
      <c r="FE676" s="3" t="s">
        <v>2004</v>
      </c>
      <c r="FF676" s="3" t="s">
        <v>2004</v>
      </c>
      <c r="FG676" s="3" t="s">
        <v>2004</v>
      </c>
      <c r="FH676" s="3" t="s">
        <v>2004</v>
      </c>
      <c r="FI676" s="3" t="s">
        <v>2004</v>
      </c>
      <c r="FK676" s="95">
        <v>38.5</v>
      </c>
      <c r="FL676" s="3">
        <v>37.2</v>
      </c>
      <c r="FM676" s="17"/>
      <c r="FN676" s="31">
        <v>1</v>
      </c>
      <c r="FO676" s="157">
        <v>1</v>
      </c>
      <c r="FP676" s="3">
        <v>0</v>
      </c>
      <c r="FQ676" s="1">
        <v>0</v>
      </c>
      <c r="FR676" s="3">
        <v>0</v>
      </c>
      <c r="FS676" s="1">
        <v>0</v>
      </c>
      <c r="FT676" s="1">
        <f>FX676+GB676+GG676+GJ676+HQ676</f>
        <v>0</v>
      </c>
      <c r="FU676" s="66">
        <v>0</v>
      </c>
      <c r="FV676" s="1">
        <f>FW676+FX676+FZ676+GE676+GJ676+HQ676</f>
        <v>0</v>
      </c>
      <c r="FW676" s="1">
        <v>0</v>
      </c>
      <c r="FX676" s="1">
        <v>0</v>
      </c>
      <c r="FY676" s="17">
        <v>0</v>
      </c>
      <c r="FZ676" s="1">
        <v>0</v>
      </c>
      <c r="GA676" s="17"/>
      <c r="GB676" s="1">
        <v>0</v>
      </c>
      <c r="GC676" s="17">
        <v>0</v>
      </c>
      <c r="GD676" s="17">
        <v>0</v>
      </c>
      <c r="GE676" s="1">
        <v>0</v>
      </c>
      <c r="GF676" s="17"/>
      <c r="GG676" s="1">
        <v>0</v>
      </c>
      <c r="GH676" s="17">
        <v>0</v>
      </c>
      <c r="GI676" s="17">
        <v>0</v>
      </c>
      <c r="GJ676" s="1">
        <v>0</v>
      </c>
      <c r="GK676" s="3">
        <v>0</v>
      </c>
      <c r="GL676" s="3">
        <v>0</v>
      </c>
      <c r="GM676" s="32">
        <v>0</v>
      </c>
      <c r="GN676" s="17">
        <v>0</v>
      </c>
      <c r="GO676" s="66">
        <v>0</v>
      </c>
      <c r="GP676" s="1">
        <v>0</v>
      </c>
      <c r="GQ676" s="1">
        <v>0</v>
      </c>
      <c r="GR676" s="66">
        <v>0</v>
      </c>
      <c r="GS676" s="1">
        <v>0</v>
      </c>
      <c r="GT676" s="32">
        <v>0</v>
      </c>
      <c r="GU676" s="32">
        <v>0</v>
      </c>
      <c r="GV676" s="3">
        <v>0</v>
      </c>
      <c r="GW676" s="3">
        <v>0</v>
      </c>
      <c r="GX676" s="157">
        <v>0</v>
      </c>
      <c r="GY676" s="66">
        <v>0</v>
      </c>
      <c r="GZ676" s="17">
        <v>0</v>
      </c>
      <c r="HA676" s="129">
        <v>0</v>
      </c>
      <c r="HB676" s="3">
        <v>0</v>
      </c>
      <c r="HC676" s="3">
        <v>0</v>
      </c>
      <c r="HD676" s="170">
        <v>0</v>
      </c>
      <c r="HE676" s="17">
        <v>0</v>
      </c>
      <c r="HF676" s="17">
        <v>0</v>
      </c>
      <c r="HG676" s="17">
        <v>0</v>
      </c>
      <c r="HH676" s="17">
        <v>0</v>
      </c>
      <c r="HI676" s="17">
        <v>0</v>
      </c>
      <c r="HL676" s="3">
        <v>0</v>
      </c>
      <c r="HM676" s="3">
        <v>0</v>
      </c>
      <c r="HN676" s="3">
        <v>0</v>
      </c>
      <c r="HO676" s="3">
        <v>0</v>
      </c>
      <c r="HP676" s="3">
        <v>0</v>
      </c>
      <c r="HQ676" s="3">
        <v>0</v>
      </c>
      <c r="HR676" s="32">
        <v>0</v>
      </c>
      <c r="HS676" s="1">
        <v>0</v>
      </c>
      <c r="HT676" s="32">
        <v>0</v>
      </c>
      <c r="HU676" s="32">
        <v>0</v>
      </c>
      <c r="HV676" s="1"/>
      <c r="HW676" s="32">
        <v>0</v>
      </c>
      <c r="HX676" s="32">
        <v>0</v>
      </c>
      <c r="HY676" s="1">
        <f>GJ676+GN676+GT676+GU676+HE676+HG676+HQ676+HR676+HT676+HU676+HW676+HX676</f>
        <v>0</v>
      </c>
      <c r="HZ676" s="1">
        <v>0</v>
      </c>
      <c r="IA676" s="1">
        <f>FS676+GN676+GT676+GU676+HE676+HG676+HR676+HT676+HU676+HW676+HX676</f>
        <v>0</v>
      </c>
      <c r="IB676" s="1">
        <v>0</v>
      </c>
      <c r="IC676" s="3">
        <v>0</v>
      </c>
      <c r="ID676" s="118">
        <v>0</v>
      </c>
      <c r="IE676" s="118"/>
      <c r="IF676" s="118"/>
      <c r="IG676" s="115">
        <v>1</v>
      </c>
      <c r="IH676" s="118" t="s">
        <v>242</v>
      </c>
      <c r="II676" s="179">
        <v>0</v>
      </c>
      <c r="JE676" s="118"/>
      <c r="JN676" s="118"/>
    </row>
    <row r="677" hidden="1" spans="2:243">
      <c r="B677" s="14">
        <v>3001013539</v>
      </c>
      <c r="C677" s="17" t="s">
        <v>2186</v>
      </c>
      <c r="J677" s="1"/>
      <c r="K677" s="1"/>
      <c r="L677" s="1"/>
      <c r="R677" s="19"/>
      <c r="Z677" s="194" t="s">
        <v>2183</v>
      </c>
      <c r="AA677" s="17">
        <v>68</v>
      </c>
      <c r="AB677" s="17"/>
      <c r="AI677" s="16"/>
      <c r="AK677" s="1">
        <v>3.1</v>
      </c>
      <c r="AL677" s="1"/>
      <c r="BA677" s="22"/>
      <c r="CL677" s="22"/>
      <c r="CS677" s="22"/>
      <c r="CX677" s="1"/>
      <c r="CY677" s="1"/>
      <c r="CZ677" s="1"/>
      <c r="DA677" s="1"/>
      <c r="DB677" s="1"/>
      <c r="DD677" s="1"/>
      <c r="DE677" s="1"/>
      <c r="DF677" s="1"/>
      <c r="EG677" s="1"/>
      <c r="EH677" s="1"/>
      <c r="EJ677" s="1"/>
      <c r="EK677" s="1"/>
      <c r="FN677" s="1"/>
      <c r="FO677" s="1"/>
      <c r="GL677" s="1"/>
      <c r="GM677" s="1"/>
      <c r="GQ677" s="1"/>
      <c r="GT677" s="1"/>
      <c r="GU677" s="1"/>
      <c r="GX677" s="1"/>
      <c r="HD677" s="1">
        <v>0</v>
      </c>
      <c r="HR677" s="1"/>
      <c r="HT677" s="1"/>
      <c r="HU677" s="1"/>
      <c r="HW677" s="1"/>
      <c r="HX677" s="1"/>
      <c r="IG677" s="23"/>
      <c r="II677" s="1"/>
    </row>
    <row r="678" hidden="1" spans="2:243">
      <c r="B678" s="14">
        <v>3001230572</v>
      </c>
      <c r="C678" s="17" t="s">
        <v>2187</v>
      </c>
      <c r="J678" s="1"/>
      <c r="K678" s="1"/>
      <c r="L678" s="1"/>
      <c r="R678" s="19"/>
      <c r="Z678" s="194" t="s">
        <v>2183</v>
      </c>
      <c r="AA678" s="17">
        <v>217</v>
      </c>
      <c r="AB678" s="17"/>
      <c r="AI678" s="16"/>
      <c r="AK678" s="1">
        <v>2.1</v>
      </c>
      <c r="AL678" s="1"/>
      <c r="BA678" s="22"/>
      <c r="CL678" s="22"/>
      <c r="CS678" s="22"/>
      <c r="CX678" s="1"/>
      <c r="CY678" s="1"/>
      <c r="CZ678" s="1"/>
      <c r="DA678" s="1"/>
      <c r="DB678" s="1"/>
      <c r="DD678" s="1"/>
      <c r="DE678" s="1"/>
      <c r="DF678" s="1"/>
      <c r="EG678" s="1"/>
      <c r="EH678" s="1"/>
      <c r="EJ678" s="1"/>
      <c r="EK678" s="1"/>
      <c r="FN678" s="1"/>
      <c r="FO678" s="1"/>
      <c r="GL678" s="1"/>
      <c r="GM678" s="1"/>
      <c r="GQ678" s="1"/>
      <c r="GT678" s="1"/>
      <c r="GU678" s="1"/>
      <c r="GX678" s="1"/>
      <c r="HD678" s="1">
        <v>0</v>
      </c>
      <c r="HR678" s="1"/>
      <c r="HT678" s="1"/>
      <c r="HU678" s="1"/>
      <c r="HW678" s="1"/>
      <c r="HX678" s="1"/>
      <c r="IG678" s="23"/>
      <c r="II678" s="1"/>
    </row>
    <row r="679" hidden="1" spans="2:243">
      <c r="B679" s="14">
        <v>3001321392</v>
      </c>
      <c r="C679" s="17" t="s">
        <v>2188</v>
      </c>
      <c r="J679" s="1"/>
      <c r="K679" s="1"/>
      <c r="L679" s="1"/>
      <c r="R679" s="19"/>
      <c r="Z679" s="194" t="s">
        <v>2016</v>
      </c>
      <c r="AA679" s="17">
        <v>129</v>
      </c>
      <c r="AB679" s="17"/>
      <c r="AI679" s="16"/>
      <c r="AK679" s="1">
        <v>2.2</v>
      </c>
      <c r="AL679" s="1"/>
      <c r="BA679" s="22"/>
      <c r="CL679" s="22"/>
      <c r="CS679" s="22"/>
      <c r="CX679" s="1"/>
      <c r="CY679" s="1"/>
      <c r="CZ679" s="1"/>
      <c r="DA679" s="1"/>
      <c r="DB679" s="1"/>
      <c r="DD679" s="1"/>
      <c r="DE679" s="1"/>
      <c r="DF679" s="1"/>
      <c r="EG679" s="1"/>
      <c r="EH679" s="1"/>
      <c r="EJ679" s="1"/>
      <c r="EK679" s="1"/>
      <c r="FN679" s="1"/>
      <c r="FO679" s="1"/>
      <c r="GL679" s="1"/>
      <c r="GM679" s="1"/>
      <c r="GQ679" s="1"/>
      <c r="GT679" s="1"/>
      <c r="GU679" s="1"/>
      <c r="GX679" s="1"/>
      <c r="HD679" s="1">
        <v>0</v>
      </c>
      <c r="HR679" s="1"/>
      <c r="HT679" s="1"/>
      <c r="HU679" s="1"/>
      <c r="HW679" s="1"/>
      <c r="HX679" s="1"/>
      <c r="IG679" s="23"/>
      <c r="II679" s="1"/>
    </row>
    <row r="680" hidden="1" spans="2:243">
      <c r="B680" s="14">
        <v>3001318883</v>
      </c>
      <c r="C680" s="17" t="s">
        <v>2189</v>
      </c>
      <c r="J680" s="1"/>
      <c r="K680" s="1"/>
      <c r="L680" s="1"/>
      <c r="R680" s="19"/>
      <c r="Z680" s="194" t="s">
        <v>2016</v>
      </c>
      <c r="AA680" s="17">
        <v>106</v>
      </c>
      <c r="AB680" s="17"/>
      <c r="AI680" s="16"/>
      <c r="AK680" s="1">
        <v>2.5</v>
      </c>
      <c r="AL680" s="1"/>
      <c r="BA680" s="22"/>
      <c r="CL680" s="22"/>
      <c r="CS680" s="22"/>
      <c r="CX680" s="1"/>
      <c r="CY680" s="1"/>
      <c r="CZ680" s="1"/>
      <c r="DA680" s="1"/>
      <c r="DB680" s="1"/>
      <c r="DD680" s="1"/>
      <c r="DE680" s="1"/>
      <c r="DF680" s="1"/>
      <c r="EG680" s="1"/>
      <c r="EH680" s="1"/>
      <c r="EJ680" s="1"/>
      <c r="EK680" s="1"/>
      <c r="FN680" s="1"/>
      <c r="FO680" s="1"/>
      <c r="GL680" s="1"/>
      <c r="GM680" s="1"/>
      <c r="GQ680" s="1"/>
      <c r="GT680" s="1"/>
      <c r="GU680" s="1"/>
      <c r="GX680" s="1"/>
      <c r="HD680" s="1">
        <v>0</v>
      </c>
      <c r="HR680" s="1"/>
      <c r="HT680" s="1"/>
      <c r="HU680" s="1"/>
      <c r="HW680" s="1"/>
      <c r="HX680" s="1"/>
      <c r="IG680" s="23"/>
      <c r="II680" s="1"/>
    </row>
    <row r="681" hidden="1" spans="2:243">
      <c r="B681" s="14">
        <v>100208008</v>
      </c>
      <c r="C681" s="17" t="s">
        <v>2190</v>
      </c>
      <c r="J681" s="1"/>
      <c r="K681" s="1"/>
      <c r="L681" s="1"/>
      <c r="R681" s="19"/>
      <c r="Z681" s="194" t="s">
        <v>2016</v>
      </c>
      <c r="AA681" s="17">
        <v>251</v>
      </c>
      <c r="AB681" s="17" t="s">
        <v>1340</v>
      </c>
      <c r="AI681" s="16"/>
      <c r="AK681" s="1">
        <v>0.9</v>
      </c>
      <c r="AL681" s="1"/>
      <c r="BA681" s="22"/>
      <c r="CL681" s="22"/>
      <c r="CS681" s="22"/>
      <c r="CX681" s="1"/>
      <c r="CY681" s="1"/>
      <c r="CZ681" s="1"/>
      <c r="DA681" s="1"/>
      <c r="DB681" s="1"/>
      <c r="DD681" s="1"/>
      <c r="DE681" s="1"/>
      <c r="DF681" s="1"/>
      <c r="EG681" s="1"/>
      <c r="EH681" s="1"/>
      <c r="EJ681" s="1"/>
      <c r="EK681" s="1"/>
      <c r="FN681" s="1"/>
      <c r="FO681" s="1"/>
      <c r="GL681" s="1"/>
      <c r="GM681" s="1"/>
      <c r="GQ681" s="1"/>
      <c r="GT681" s="1"/>
      <c r="GU681" s="1"/>
      <c r="GX681" s="1"/>
      <c r="HD681" s="1">
        <v>0</v>
      </c>
      <c r="HR681" s="1"/>
      <c r="HT681" s="1"/>
      <c r="HU681" s="1"/>
      <c r="HW681" s="1"/>
      <c r="HX681" s="1"/>
      <c r="IG681" s="23"/>
      <c r="II681" s="1"/>
    </row>
    <row r="682" spans="2:243">
      <c r="B682" s="14">
        <v>3001228338</v>
      </c>
      <c r="C682" s="17" t="s">
        <v>2191</v>
      </c>
      <c r="E682" s="49">
        <v>2</v>
      </c>
      <c r="F682" s="49">
        <v>1</v>
      </c>
      <c r="G682" s="1">
        <v>2</v>
      </c>
      <c r="H682" s="1">
        <v>2</v>
      </c>
      <c r="I682" s="15">
        <v>67</v>
      </c>
      <c r="J682" s="47">
        <v>2</v>
      </c>
      <c r="K682" s="68">
        <f>I682/10</f>
        <v>6.7</v>
      </c>
      <c r="L682" s="49">
        <v>4</v>
      </c>
      <c r="N682" s="1">
        <v>0</v>
      </c>
      <c r="O682" s="1">
        <v>0</v>
      </c>
      <c r="P682" s="1">
        <v>0</v>
      </c>
      <c r="Q682" s="1">
        <v>0</v>
      </c>
      <c r="R682" s="1">
        <v>0</v>
      </c>
      <c r="S682" s="18">
        <v>508</v>
      </c>
      <c r="T682" s="83">
        <v>525</v>
      </c>
      <c r="U682" s="1">
        <v>1</v>
      </c>
      <c r="V682" s="1">
        <v>1</v>
      </c>
      <c r="W682" s="1">
        <v>1</v>
      </c>
      <c r="X682" s="1">
        <v>1</v>
      </c>
      <c r="Z682" s="194" t="s">
        <v>2016</v>
      </c>
      <c r="AA682" s="17">
        <v>34</v>
      </c>
      <c r="AB682" s="17"/>
      <c r="AC682" s="1">
        <v>26.57</v>
      </c>
      <c r="AD682" s="1">
        <v>2</v>
      </c>
      <c r="AE682" s="20" t="s">
        <v>1413</v>
      </c>
      <c r="AG682" s="16" t="s">
        <v>255</v>
      </c>
      <c r="AH682" s="16">
        <v>3</v>
      </c>
      <c r="AI682" s="21">
        <v>3</v>
      </c>
      <c r="AJ682" s="16">
        <v>2.6</v>
      </c>
      <c r="AK682" s="17">
        <v>2.6</v>
      </c>
      <c r="AL682" s="107">
        <v>2</v>
      </c>
      <c r="AM682" s="1">
        <v>2</v>
      </c>
      <c r="AN682" s="1">
        <v>2</v>
      </c>
      <c r="AO682" s="1">
        <v>0</v>
      </c>
      <c r="AP682" s="1">
        <v>0</v>
      </c>
      <c r="AQ682" s="17">
        <v>2</v>
      </c>
      <c r="AR682" s="1">
        <v>1</v>
      </c>
      <c r="AS682" s="1">
        <v>1</v>
      </c>
      <c r="AT682" s="17" t="s">
        <v>246</v>
      </c>
      <c r="AU682" s="17">
        <v>1</v>
      </c>
      <c r="AV682" s="17">
        <v>1</v>
      </c>
      <c r="AW682" s="1">
        <v>0</v>
      </c>
      <c r="AX682" s="1">
        <v>1</v>
      </c>
      <c r="AY682" s="1">
        <v>1</v>
      </c>
      <c r="AZ682" s="1">
        <v>1</v>
      </c>
      <c r="BA682" s="1">
        <v>1</v>
      </c>
      <c r="BB682" s="107">
        <v>1</v>
      </c>
      <c r="BC682" s="22">
        <v>0</v>
      </c>
      <c r="BD682" s="22">
        <v>0</v>
      </c>
      <c r="BE682" s="22">
        <v>0</v>
      </c>
      <c r="BF682" s="1">
        <v>1</v>
      </c>
      <c r="BG682" s="1">
        <v>1</v>
      </c>
      <c r="BH682" s="17">
        <v>1</v>
      </c>
      <c r="BI682" s="1">
        <v>0</v>
      </c>
      <c r="BJ682" s="17">
        <v>0</v>
      </c>
      <c r="BK682" s="23">
        <v>2</v>
      </c>
      <c r="BL682" s="1">
        <v>0</v>
      </c>
      <c r="BM682" s="1">
        <v>0</v>
      </c>
      <c r="BN682" s="1">
        <v>1</v>
      </c>
      <c r="BO682" s="1">
        <v>0</v>
      </c>
      <c r="BP682" s="1">
        <v>1</v>
      </c>
      <c r="BQ682" s="1">
        <v>1</v>
      </c>
      <c r="BR682" s="1">
        <v>355.4</v>
      </c>
      <c r="BS682" s="1">
        <v>2</v>
      </c>
      <c r="BT682" s="1">
        <v>3</v>
      </c>
      <c r="BU682" s="1">
        <v>4</v>
      </c>
      <c r="BW682" s="1">
        <v>2.22</v>
      </c>
      <c r="BX682" s="17">
        <v>1</v>
      </c>
      <c r="BY682" s="1">
        <v>1</v>
      </c>
      <c r="BZ682" s="1">
        <v>89</v>
      </c>
      <c r="CA682" s="1">
        <v>126</v>
      </c>
      <c r="CB682" s="24">
        <v>2</v>
      </c>
      <c r="CC682" s="24">
        <v>34</v>
      </c>
      <c r="CD682" s="48">
        <f>CC682/50</f>
        <v>0.68</v>
      </c>
      <c r="CE682" s="48">
        <v>1</v>
      </c>
      <c r="CF682" s="25">
        <v>0</v>
      </c>
      <c r="CG682" s="17">
        <v>0</v>
      </c>
      <c r="CH682" s="17">
        <v>0</v>
      </c>
      <c r="CI682" s="17">
        <v>0</v>
      </c>
      <c r="CJ682" s="17">
        <v>0</v>
      </c>
      <c r="CK682" s="17">
        <v>34</v>
      </c>
      <c r="CL682" s="1">
        <f>CK682/50</f>
        <v>0.68</v>
      </c>
      <c r="CM682" s="22">
        <v>13</v>
      </c>
      <c r="CN682" s="17">
        <v>1</v>
      </c>
      <c r="CO682" s="1">
        <v>68.1</v>
      </c>
      <c r="CP682" s="1">
        <v>3</v>
      </c>
      <c r="CQ682" s="1">
        <f>CO682/10</f>
        <v>6.81</v>
      </c>
      <c r="CR682" s="1">
        <v>1.13</v>
      </c>
      <c r="CS682" s="1">
        <f>CR682*10</f>
        <v>11.3</v>
      </c>
      <c r="CT682" s="107">
        <v>1</v>
      </c>
      <c r="CU682" s="22">
        <v>33</v>
      </c>
      <c r="CV682" s="22">
        <v>1</v>
      </c>
      <c r="CW682" s="22">
        <v>19.7</v>
      </c>
      <c r="CX682" s="26">
        <f>LOG10(CW682)</f>
        <v>1.29446622616159</v>
      </c>
      <c r="CY682" s="27">
        <f>CX682*0.66</f>
        <v>0.854347709266651</v>
      </c>
      <c r="CZ682" s="26">
        <f>0.085*CU682</f>
        <v>2.805</v>
      </c>
      <c r="DA682" s="28">
        <f>CY682-CZ682</f>
        <v>-1.95065229073335</v>
      </c>
      <c r="DB682" s="22">
        <v>2</v>
      </c>
      <c r="DC682" s="1">
        <v>1</v>
      </c>
      <c r="DD682" s="17">
        <v>2</v>
      </c>
      <c r="DE682" s="29">
        <f>DD682-DB682</f>
        <v>0</v>
      </c>
      <c r="DF682" s="29">
        <v>0</v>
      </c>
      <c r="DG682" s="1">
        <v>10</v>
      </c>
      <c r="DH682" s="1">
        <f>DG682/10</f>
        <v>1</v>
      </c>
      <c r="DI682" s="1">
        <v>38</v>
      </c>
      <c r="DJ682" s="1">
        <f>DI682/10</f>
        <v>3.8</v>
      </c>
      <c r="DK682" s="1">
        <v>3</v>
      </c>
      <c r="DL682" s="1">
        <v>92</v>
      </c>
      <c r="DM682" s="1">
        <v>29</v>
      </c>
      <c r="DN682" s="1">
        <f>DM682/10</f>
        <v>2.9</v>
      </c>
      <c r="DO682" s="1">
        <v>3065</v>
      </c>
      <c r="DP682" s="1">
        <v>1</v>
      </c>
      <c r="DQ682" s="1">
        <f>DO682/1000</f>
        <v>3.065</v>
      </c>
      <c r="DR682" s="1">
        <v>56</v>
      </c>
      <c r="DS682" s="25">
        <v>5.6</v>
      </c>
      <c r="DT682" s="1" t="s">
        <v>260</v>
      </c>
      <c r="DU682" s="1">
        <v>1</v>
      </c>
      <c r="DV682" s="1">
        <v>6</v>
      </c>
      <c r="DW682" s="1">
        <v>1</v>
      </c>
      <c r="DX682" s="20">
        <v>6.03</v>
      </c>
      <c r="DY682" s="1">
        <v>89.8</v>
      </c>
      <c r="DZ682" s="30">
        <v>119</v>
      </c>
      <c r="EA682" s="1">
        <v>48</v>
      </c>
      <c r="EB682" s="1">
        <v>14</v>
      </c>
      <c r="EC682" s="1">
        <v>58</v>
      </c>
      <c r="ED682" s="1">
        <v>1.22</v>
      </c>
      <c r="EE682" s="1">
        <v>35</v>
      </c>
      <c r="EF682" s="1">
        <v>31.3</v>
      </c>
      <c r="EG682" s="26">
        <f>LOG10(EF682)</f>
        <v>1.49554433754645</v>
      </c>
      <c r="EH682" s="26">
        <f>0.66*EG682</f>
        <v>0.987059262780656</v>
      </c>
      <c r="EI682" s="1">
        <f>0.085*EE682</f>
        <v>2.975</v>
      </c>
      <c r="EJ682" s="28">
        <f>EH682-EI682</f>
        <v>-1.98794073721934</v>
      </c>
      <c r="EK682" s="22">
        <v>2</v>
      </c>
      <c r="EL682" s="1">
        <v>2</v>
      </c>
      <c r="EM682" s="1">
        <v>105</v>
      </c>
      <c r="EN682" s="1">
        <v>475</v>
      </c>
      <c r="EO682" s="1">
        <v>96</v>
      </c>
      <c r="EP682" s="1">
        <v>29</v>
      </c>
      <c r="EQ682" s="1">
        <v>3120</v>
      </c>
      <c r="ER682" s="25">
        <v>46</v>
      </c>
      <c r="ET682" s="1">
        <v>1</v>
      </c>
      <c r="EU682" s="1">
        <v>3.47</v>
      </c>
      <c r="EV682" s="1">
        <v>74.6</v>
      </c>
      <c r="EW682" s="30">
        <v>114</v>
      </c>
      <c r="EX682" s="1">
        <v>33</v>
      </c>
      <c r="EY682" s="1">
        <v>14.5</v>
      </c>
      <c r="EZ682" s="1">
        <v>54.1</v>
      </c>
      <c r="FA682" s="1">
        <v>1.27</v>
      </c>
      <c r="FB682" s="1">
        <v>39</v>
      </c>
      <c r="FC682" s="1">
        <v>71.1</v>
      </c>
      <c r="FD682" s="1">
        <v>107</v>
      </c>
      <c r="FE682" s="1">
        <v>172</v>
      </c>
      <c r="FF682" s="1">
        <v>140</v>
      </c>
      <c r="FG682" s="1">
        <v>36</v>
      </c>
      <c r="FH682" s="1">
        <v>2695</v>
      </c>
      <c r="FI682" s="1">
        <v>49</v>
      </c>
      <c r="FK682" s="20">
        <v>38.2</v>
      </c>
      <c r="FL682" s="1">
        <v>37</v>
      </c>
      <c r="FM682" s="17"/>
      <c r="FN682" s="31">
        <v>1</v>
      </c>
      <c r="FO682" s="157">
        <v>1</v>
      </c>
      <c r="FP682" s="1">
        <v>1</v>
      </c>
      <c r="FQ682" s="1">
        <v>0</v>
      </c>
      <c r="FR682" s="1">
        <v>0</v>
      </c>
      <c r="FS682" s="1">
        <v>0</v>
      </c>
      <c r="FT682" s="1">
        <f>FX682+GB682+GG682+GJ682+HQ682</f>
        <v>0</v>
      </c>
      <c r="FU682" s="1">
        <v>0</v>
      </c>
      <c r="FV682" s="1">
        <f>FW682+FX682+FZ682+GE682+GJ682+HQ682</f>
        <v>0</v>
      </c>
      <c r="FW682" s="1">
        <v>0</v>
      </c>
      <c r="FX682" s="1">
        <v>0</v>
      </c>
      <c r="FY682" s="17">
        <v>0</v>
      </c>
      <c r="FZ682" s="1">
        <v>0</v>
      </c>
      <c r="GB682" s="1">
        <v>0</v>
      </c>
      <c r="GC682" s="1">
        <v>0</v>
      </c>
      <c r="GD682" s="17">
        <v>0</v>
      </c>
      <c r="GE682" s="1">
        <v>0</v>
      </c>
      <c r="GG682" s="1">
        <v>0</v>
      </c>
      <c r="GH682" s="1">
        <v>0</v>
      </c>
      <c r="GI682" s="17">
        <v>0</v>
      </c>
      <c r="GJ682" s="1">
        <v>0</v>
      </c>
      <c r="GK682" s="1">
        <v>0</v>
      </c>
      <c r="GL682" s="1">
        <v>0</v>
      </c>
      <c r="GM682" s="32">
        <v>0</v>
      </c>
      <c r="GN682" s="17">
        <v>0</v>
      </c>
      <c r="GO682" s="17">
        <v>0</v>
      </c>
      <c r="GP682" s="1">
        <v>0</v>
      </c>
      <c r="GQ682" s="1">
        <v>0</v>
      </c>
      <c r="GR682" s="1">
        <v>0</v>
      </c>
      <c r="GS682" s="1">
        <v>0</v>
      </c>
      <c r="GT682" s="32">
        <v>0</v>
      </c>
      <c r="GU682" s="32">
        <v>0</v>
      </c>
      <c r="GV682" s="1">
        <v>0</v>
      </c>
      <c r="GW682" s="1">
        <v>0</v>
      </c>
      <c r="GX682" s="157">
        <v>0</v>
      </c>
      <c r="GY682" s="17">
        <v>0</v>
      </c>
      <c r="GZ682" s="17">
        <v>0</v>
      </c>
      <c r="HA682" s="25">
        <v>0</v>
      </c>
      <c r="HB682" s="1">
        <v>0</v>
      </c>
      <c r="HC682" s="15">
        <v>0</v>
      </c>
      <c r="HD682" s="170">
        <v>0</v>
      </c>
      <c r="HE682" s="17">
        <v>0</v>
      </c>
      <c r="HF682" s="17">
        <v>0</v>
      </c>
      <c r="HG682" s="17">
        <v>0</v>
      </c>
      <c r="HH682" s="17">
        <v>0</v>
      </c>
      <c r="HI682" s="17">
        <v>0</v>
      </c>
      <c r="HL682" s="1">
        <v>0</v>
      </c>
      <c r="HM682" s="1">
        <v>0</v>
      </c>
      <c r="HN682" s="1">
        <v>0</v>
      </c>
      <c r="HO682" s="1">
        <v>0</v>
      </c>
      <c r="HP682" s="1">
        <v>0</v>
      </c>
      <c r="HQ682" s="1">
        <v>0</v>
      </c>
      <c r="HR682" s="32">
        <v>0</v>
      </c>
      <c r="HS682" s="1">
        <v>0</v>
      </c>
      <c r="HT682" s="32">
        <v>0</v>
      </c>
      <c r="HU682" s="32">
        <v>0</v>
      </c>
      <c r="HW682" s="32">
        <v>0</v>
      </c>
      <c r="HX682" s="32">
        <v>0</v>
      </c>
      <c r="HY682" s="1">
        <f>GJ682+GN682+GT682+GU682+HE682+HG682+HQ682+HR682+HT682+HU682+HW682+HX682</f>
        <v>0</v>
      </c>
      <c r="HZ682" s="1">
        <v>0</v>
      </c>
      <c r="IA682" s="1">
        <f>FS682+GN682+GT682+GU682+HE682+HG682+HR682+HT682+HU682+HW682+HX682</f>
        <v>0</v>
      </c>
      <c r="IB682" s="1">
        <v>0</v>
      </c>
      <c r="IC682" s="1">
        <v>0</v>
      </c>
      <c r="ID682" s="23">
        <v>0</v>
      </c>
      <c r="IG682" s="36">
        <v>2</v>
      </c>
      <c r="IH682" s="37" t="s">
        <v>242</v>
      </c>
      <c r="II682" s="179">
        <v>0</v>
      </c>
    </row>
    <row r="683" spans="2:243">
      <c r="B683" s="14">
        <v>3001322635</v>
      </c>
      <c r="C683" s="17" t="s">
        <v>2192</v>
      </c>
      <c r="E683" s="49">
        <v>2</v>
      </c>
      <c r="F683" s="49">
        <v>1</v>
      </c>
      <c r="G683" s="1">
        <v>2</v>
      </c>
      <c r="H683" s="1">
        <v>2</v>
      </c>
      <c r="I683" s="15">
        <v>59</v>
      </c>
      <c r="J683" s="47">
        <v>1</v>
      </c>
      <c r="K683" s="68">
        <f>I683/10</f>
        <v>5.9</v>
      </c>
      <c r="L683" s="49">
        <v>3</v>
      </c>
      <c r="N683" s="1">
        <v>0</v>
      </c>
      <c r="O683" s="1">
        <v>0</v>
      </c>
      <c r="P683" s="1">
        <v>0</v>
      </c>
      <c r="Q683" s="1">
        <v>0</v>
      </c>
      <c r="R683" s="1">
        <v>0</v>
      </c>
      <c r="S683" s="18">
        <v>509</v>
      </c>
      <c r="T683" s="83">
        <v>526</v>
      </c>
      <c r="U683" s="1">
        <v>1</v>
      </c>
      <c r="V683" s="1">
        <v>1</v>
      </c>
      <c r="W683" s="1">
        <v>1</v>
      </c>
      <c r="X683" s="1">
        <v>1</v>
      </c>
      <c r="Z683" s="194" t="s">
        <v>2016</v>
      </c>
      <c r="AA683" s="17">
        <v>37</v>
      </c>
      <c r="AB683" s="17"/>
      <c r="AC683" s="1">
        <v>23.14</v>
      </c>
      <c r="AD683" s="1">
        <v>2</v>
      </c>
      <c r="AE683" s="20" t="s">
        <v>295</v>
      </c>
      <c r="AG683" s="16" t="s">
        <v>235</v>
      </c>
      <c r="AH683" s="16">
        <v>1</v>
      </c>
      <c r="AI683" s="21">
        <v>1</v>
      </c>
      <c r="AJ683" s="16">
        <v>2</v>
      </c>
      <c r="AK683" s="17">
        <v>2</v>
      </c>
      <c r="AL683" s="107">
        <v>2</v>
      </c>
      <c r="AM683" s="1">
        <v>1</v>
      </c>
      <c r="AN683" s="1">
        <v>1</v>
      </c>
      <c r="AO683" s="1">
        <v>0</v>
      </c>
      <c r="AP683" s="1">
        <v>0</v>
      </c>
      <c r="AQ683" s="17">
        <v>1</v>
      </c>
      <c r="AR683" s="1">
        <v>1</v>
      </c>
      <c r="AS683" s="1">
        <v>1</v>
      </c>
      <c r="AT683" s="17">
        <v>0</v>
      </c>
      <c r="AU683" s="17">
        <v>0</v>
      </c>
      <c r="AV683" s="17">
        <v>0</v>
      </c>
      <c r="AW683" s="1">
        <v>0</v>
      </c>
      <c r="AX683" s="1">
        <v>1</v>
      </c>
      <c r="AY683" s="1">
        <v>1</v>
      </c>
      <c r="AZ683" s="1">
        <v>1</v>
      </c>
      <c r="BA683" s="1">
        <v>1</v>
      </c>
      <c r="BB683" s="107">
        <v>1</v>
      </c>
      <c r="BC683" s="22">
        <v>0</v>
      </c>
      <c r="BD683" s="22">
        <v>0</v>
      </c>
      <c r="BE683" s="22">
        <v>0</v>
      </c>
      <c r="BF683" s="1">
        <v>0</v>
      </c>
      <c r="BG683" s="1">
        <v>1</v>
      </c>
      <c r="BH683" s="17">
        <v>1</v>
      </c>
      <c r="BI683" s="1">
        <v>0</v>
      </c>
      <c r="BJ683" s="17">
        <v>0</v>
      </c>
      <c r="BK683" s="23">
        <v>1</v>
      </c>
      <c r="BL683" s="1">
        <v>0</v>
      </c>
      <c r="BM683" s="1">
        <v>0</v>
      </c>
      <c r="BN683" s="1">
        <v>1</v>
      </c>
      <c r="BO683" s="1" t="s">
        <v>2193</v>
      </c>
      <c r="BP683" s="1">
        <v>1</v>
      </c>
      <c r="BQ683" s="1">
        <v>1</v>
      </c>
      <c r="BR683" s="1">
        <v>928.2</v>
      </c>
      <c r="BS683" s="1">
        <v>3</v>
      </c>
      <c r="BT683" s="1">
        <v>3</v>
      </c>
      <c r="BU683" s="1">
        <v>4</v>
      </c>
      <c r="BW683" s="1">
        <v>2.11</v>
      </c>
      <c r="BX683" s="17">
        <v>1</v>
      </c>
      <c r="BY683" s="1">
        <v>1</v>
      </c>
      <c r="BZ683" s="1">
        <v>47.9</v>
      </c>
      <c r="CA683" s="1">
        <v>130</v>
      </c>
      <c r="CB683" s="24">
        <v>2</v>
      </c>
      <c r="CC683" s="24">
        <v>37</v>
      </c>
      <c r="CD683" s="48">
        <f>CC683/50</f>
        <v>0.74</v>
      </c>
      <c r="CE683" s="48">
        <v>1</v>
      </c>
      <c r="CF683" s="25">
        <v>0</v>
      </c>
      <c r="CG683" s="17">
        <v>0</v>
      </c>
      <c r="CH683" s="17">
        <v>0</v>
      </c>
      <c r="CI683" s="17">
        <v>0</v>
      </c>
      <c r="CJ683" s="17">
        <v>0</v>
      </c>
      <c r="CK683" s="17">
        <v>37</v>
      </c>
      <c r="CL683" s="1">
        <f>CK683/50</f>
        <v>0.74</v>
      </c>
      <c r="CM683" s="22">
        <v>13.9</v>
      </c>
      <c r="CN683" s="17">
        <v>1</v>
      </c>
      <c r="CO683" s="1">
        <v>58.9</v>
      </c>
      <c r="CP683" s="1">
        <v>2</v>
      </c>
      <c r="CQ683" s="1">
        <f>CO683/10</f>
        <v>5.89</v>
      </c>
      <c r="CR683" s="1">
        <v>1.22</v>
      </c>
      <c r="CS683" s="1">
        <f>CR683*10</f>
        <v>12.2</v>
      </c>
      <c r="CT683" s="22">
        <v>2</v>
      </c>
      <c r="CU683" s="22">
        <v>41</v>
      </c>
      <c r="CV683" s="107">
        <v>2</v>
      </c>
      <c r="CW683" s="22">
        <v>20.3</v>
      </c>
      <c r="CX683" s="26">
        <f>LOG10(CW683)</f>
        <v>1.30749603791321</v>
      </c>
      <c r="CY683" s="27">
        <f>CX683*0.66</f>
        <v>0.862947385022721</v>
      </c>
      <c r="CZ683" s="26">
        <f>0.085*CU683</f>
        <v>3.485</v>
      </c>
      <c r="DA683" s="28">
        <f>CY683-CZ683</f>
        <v>-2.62205261497728</v>
      </c>
      <c r="DB683" s="107">
        <v>1</v>
      </c>
      <c r="DC683" s="1">
        <v>1</v>
      </c>
      <c r="DD683" s="17">
        <v>2</v>
      </c>
      <c r="DE683" s="29">
        <f>DD683-DB683</f>
        <v>1</v>
      </c>
      <c r="DF683" s="141">
        <v>1</v>
      </c>
      <c r="DG683" s="1">
        <v>13</v>
      </c>
      <c r="DH683" s="1">
        <f>DG683/10</f>
        <v>1.3</v>
      </c>
      <c r="DI683" s="1">
        <v>18</v>
      </c>
      <c r="DJ683" s="1">
        <f>DI683/10</f>
        <v>1.8</v>
      </c>
      <c r="DK683" s="17">
        <v>1</v>
      </c>
      <c r="DL683" s="1">
        <v>123</v>
      </c>
      <c r="DM683" s="1">
        <v>18</v>
      </c>
      <c r="DN683" s="1">
        <f>DM683/10</f>
        <v>1.8</v>
      </c>
      <c r="DO683" s="1">
        <v>5143</v>
      </c>
      <c r="DP683" s="1">
        <v>2</v>
      </c>
      <c r="DQ683" s="1">
        <f>DO683/1000</f>
        <v>5.143</v>
      </c>
      <c r="DR683" s="1">
        <v>52</v>
      </c>
      <c r="DS683" s="25">
        <v>4.4</v>
      </c>
      <c r="DT683" s="1" t="s">
        <v>241</v>
      </c>
      <c r="DU683" s="1">
        <v>1</v>
      </c>
      <c r="DV683" s="1">
        <v>5</v>
      </c>
      <c r="DW683" s="1">
        <v>1</v>
      </c>
      <c r="DX683" s="20">
        <v>3.26</v>
      </c>
      <c r="DY683" s="1">
        <v>73.4</v>
      </c>
      <c r="DZ683" s="30">
        <v>133</v>
      </c>
      <c r="EA683" s="1">
        <v>46</v>
      </c>
      <c r="EB683" s="1">
        <v>13.1</v>
      </c>
      <c r="EC683" s="1">
        <v>66.9</v>
      </c>
      <c r="ED683" s="1">
        <v>1.14</v>
      </c>
      <c r="EE683" s="1">
        <v>39</v>
      </c>
      <c r="EF683" s="1">
        <v>25.5</v>
      </c>
      <c r="EG683" s="26">
        <f>LOG10(EF683)</f>
        <v>1.40654018043396</v>
      </c>
      <c r="EH683" s="26">
        <f>0.66*EG683</f>
        <v>0.928316519086411</v>
      </c>
      <c r="EI683" s="1">
        <f>0.085*EE683</f>
        <v>3.315</v>
      </c>
      <c r="EJ683" s="28">
        <f>EH683-EI683</f>
        <v>-2.38668348091359</v>
      </c>
      <c r="EK683" s="22">
        <v>2</v>
      </c>
      <c r="EL683" s="1">
        <v>2</v>
      </c>
      <c r="EM683" s="1">
        <v>109</v>
      </c>
      <c r="EN683" s="1">
        <v>220</v>
      </c>
      <c r="EO683" s="1">
        <v>114</v>
      </c>
      <c r="EP683" s="1">
        <v>20</v>
      </c>
      <c r="EQ683" s="1">
        <v>5097</v>
      </c>
      <c r="ER683" s="25">
        <v>36</v>
      </c>
      <c r="ES683" s="23">
        <v>803.6</v>
      </c>
      <c r="ET683" s="1">
        <v>1</v>
      </c>
      <c r="EU683" s="1">
        <v>2.22</v>
      </c>
      <c r="EV683" s="1">
        <v>60.2</v>
      </c>
      <c r="EW683" s="30">
        <v>121</v>
      </c>
      <c r="EX683" s="1">
        <v>36</v>
      </c>
      <c r="EY683" s="1">
        <v>13.4</v>
      </c>
      <c r="EZ683" s="1">
        <v>63.8</v>
      </c>
      <c r="FA683" s="1">
        <v>1.17</v>
      </c>
      <c r="FK683" s="20">
        <v>37.2</v>
      </c>
      <c r="FL683" s="1">
        <v>36.6</v>
      </c>
      <c r="FN683" s="31">
        <v>0</v>
      </c>
      <c r="FO683" s="32">
        <v>0</v>
      </c>
      <c r="FP683" s="1">
        <v>0</v>
      </c>
      <c r="FQ683" s="1">
        <v>0</v>
      </c>
      <c r="FR683" s="1">
        <v>0</v>
      </c>
      <c r="FS683" s="1">
        <v>0</v>
      </c>
      <c r="FT683" s="1">
        <f>FX683+GB683+GG683+GJ683+HQ683</f>
        <v>0</v>
      </c>
      <c r="FU683" s="1">
        <v>0</v>
      </c>
      <c r="FV683" s="1">
        <f>FW683+FX683+FZ683+GE683+GJ683+HQ683</f>
        <v>0</v>
      </c>
      <c r="FW683" s="1">
        <v>0</v>
      </c>
      <c r="FX683" s="1">
        <v>0</v>
      </c>
      <c r="FY683" s="17">
        <v>0</v>
      </c>
      <c r="FZ683" s="1">
        <v>0</v>
      </c>
      <c r="GB683" s="1">
        <v>0</v>
      </c>
      <c r="GC683" s="1">
        <v>0</v>
      </c>
      <c r="GD683" s="17">
        <v>0</v>
      </c>
      <c r="GE683" s="1">
        <v>0</v>
      </c>
      <c r="GG683" s="1">
        <v>0</v>
      </c>
      <c r="GH683" s="1">
        <v>0</v>
      </c>
      <c r="GI683" s="17">
        <v>0</v>
      </c>
      <c r="GJ683" s="1">
        <v>0</v>
      </c>
      <c r="GK683" s="1">
        <v>0</v>
      </c>
      <c r="GL683" s="1">
        <v>0</v>
      </c>
      <c r="GM683" s="32">
        <v>0</v>
      </c>
      <c r="GN683" s="17">
        <v>0</v>
      </c>
      <c r="GO683" s="17">
        <v>0</v>
      </c>
      <c r="GP683" s="1">
        <v>0</v>
      </c>
      <c r="GQ683" s="1">
        <v>0</v>
      </c>
      <c r="GR683" s="1">
        <v>0</v>
      </c>
      <c r="GS683" s="1">
        <v>0</v>
      </c>
      <c r="GT683" s="32">
        <v>0</v>
      </c>
      <c r="GU683" s="32">
        <v>0</v>
      </c>
      <c r="GV683" s="1">
        <v>0</v>
      </c>
      <c r="GW683" s="1">
        <v>0</v>
      </c>
      <c r="GX683" s="157">
        <v>0</v>
      </c>
      <c r="GY683" s="17">
        <v>0</v>
      </c>
      <c r="GZ683" s="17">
        <v>0</v>
      </c>
      <c r="HA683" s="25">
        <v>0</v>
      </c>
      <c r="HB683" s="1">
        <v>0</v>
      </c>
      <c r="HC683" s="15">
        <v>0</v>
      </c>
      <c r="HD683" s="170">
        <v>0</v>
      </c>
      <c r="HE683" s="17">
        <v>0</v>
      </c>
      <c r="HF683" s="17">
        <v>0</v>
      </c>
      <c r="HG683" s="17">
        <v>0</v>
      </c>
      <c r="HH683" s="17">
        <v>0</v>
      </c>
      <c r="HI683" s="17">
        <v>0</v>
      </c>
      <c r="HL683" s="1">
        <v>0</v>
      </c>
      <c r="HM683" s="1">
        <v>0</v>
      </c>
      <c r="HN683" s="1">
        <v>0</v>
      </c>
      <c r="HO683" s="1">
        <v>0</v>
      </c>
      <c r="HP683" s="1">
        <v>0</v>
      </c>
      <c r="HQ683" s="1">
        <v>0</v>
      </c>
      <c r="HR683" s="32">
        <v>0</v>
      </c>
      <c r="HS683" s="1">
        <v>0</v>
      </c>
      <c r="HT683" s="32">
        <v>0</v>
      </c>
      <c r="HU683" s="32">
        <v>0</v>
      </c>
      <c r="HW683" s="32">
        <v>0</v>
      </c>
      <c r="HX683" s="32">
        <v>0</v>
      </c>
      <c r="HY683" s="1">
        <f>GJ683+GN683+GT683+GU683+HE683+HG683+HQ683+HR683+HT683+HU683+HW683+HX683</f>
        <v>0</v>
      </c>
      <c r="HZ683" s="1">
        <v>0</v>
      </c>
      <c r="IA683" s="1">
        <f>FS683+GN683+GT683+GU683+HE683+HG683+HR683+HT683+HU683+HW683+HX683</f>
        <v>0</v>
      </c>
      <c r="IB683" s="1">
        <v>0</v>
      </c>
      <c r="IC683" s="1">
        <v>0</v>
      </c>
      <c r="ID683" s="23">
        <v>0</v>
      </c>
      <c r="IG683" s="36">
        <v>1</v>
      </c>
      <c r="IH683" s="37" t="s">
        <v>242</v>
      </c>
      <c r="II683" s="179">
        <v>0</v>
      </c>
    </row>
    <row r="684" hidden="1" spans="2:243">
      <c r="B684" s="14" t="s">
        <v>2194</v>
      </c>
      <c r="C684" s="17" t="s">
        <v>2195</v>
      </c>
      <c r="J684" s="1"/>
      <c r="K684" s="1"/>
      <c r="L684" s="1"/>
      <c r="R684" s="19"/>
      <c r="Z684" s="194" t="s">
        <v>2016</v>
      </c>
      <c r="AA684" s="17">
        <v>254</v>
      </c>
      <c r="AB684" s="17"/>
      <c r="AI684" s="16"/>
      <c r="AK684" s="1">
        <v>9.3</v>
      </c>
      <c r="AL684" s="1"/>
      <c r="BA684" s="22"/>
      <c r="CL684" s="22"/>
      <c r="CS684" s="22"/>
      <c r="CX684" s="1"/>
      <c r="CY684" s="1"/>
      <c r="CZ684" s="1"/>
      <c r="DA684" s="1"/>
      <c r="DB684" s="1"/>
      <c r="DD684" s="1"/>
      <c r="DE684" s="1"/>
      <c r="DF684" s="1"/>
      <c r="EG684" s="1"/>
      <c r="EH684" s="1"/>
      <c r="EJ684" s="1"/>
      <c r="EK684" s="1"/>
      <c r="FN684" s="1"/>
      <c r="FO684" s="1"/>
      <c r="GL684" s="1"/>
      <c r="GM684" s="1"/>
      <c r="GQ684" s="1"/>
      <c r="GT684" s="1"/>
      <c r="GU684" s="1"/>
      <c r="GX684" s="1"/>
      <c r="HD684" s="1">
        <v>1</v>
      </c>
      <c r="HR684" s="1"/>
      <c r="HT684" s="1"/>
      <c r="HU684" s="1"/>
      <c r="HW684" s="1"/>
      <c r="HX684" s="1"/>
      <c r="IG684" s="23"/>
      <c r="II684" s="1"/>
    </row>
    <row r="685" ht="60" spans="2:243">
      <c r="B685" s="14">
        <v>100158457</v>
      </c>
      <c r="C685" s="17" t="s">
        <v>2196</v>
      </c>
      <c r="E685" s="49">
        <v>3</v>
      </c>
      <c r="F685" s="49">
        <v>2</v>
      </c>
      <c r="G685" s="17">
        <v>3</v>
      </c>
      <c r="H685" s="1">
        <v>2</v>
      </c>
      <c r="I685" s="15">
        <v>56</v>
      </c>
      <c r="J685" s="47">
        <v>1</v>
      </c>
      <c r="K685" s="68">
        <f>I685/10</f>
        <v>5.6</v>
      </c>
      <c r="L685" s="49">
        <v>3</v>
      </c>
      <c r="N685" s="1">
        <v>0</v>
      </c>
      <c r="O685" s="1">
        <v>0</v>
      </c>
      <c r="P685" s="1">
        <v>0</v>
      </c>
      <c r="Q685" s="1">
        <v>0</v>
      </c>
      <c r="R685" s="1">
        <v>0</v>
      </c>
      <c r="S685" s="18">
        <v>511</v>
      </c>
      <c r="T685" s="83">
        <v>527</v>
      </c>
      <c r="U685" s="1">
        <v>1</v>
      </c>
      <c r="V685" s="1">
        <v>1</v>
      </c>
      <c r="W685" s="1">
        <v>1</v>
      </c>
      <c r="X685" s="1">
        <v>1</v>
      </c>
      <c r="Z685" s="194" t="s">
        <v>2197</v>
      </c>
      <c r="AA685" s="17">
        <v>144</v>
      </c>
      <c r="AB685" s="17" t="s">
        <v>2198</v>
      </c>
      <c r="AC685" s="1">
        <v>21.3</v>
      </c>
      <c r="AD685" s="17">
        <v>1</v>
      </c>
      <c r="AE685" s="20" t="s">
        <v>298</v>
      </c>
      <c r="AG685" s="16" t="s">
        <v>235</v>
      </c>
      <c r="AH685" s="16">
        <v>1</v>
      </c>
      <c r="AI685" s="21">
        <v>1</v>
      </c>
      <c r="AJ685" s="16">
        <v>1</v>
      </c>
      <c r="AK685" s="17">
        <v>1</v>
      </c>
      <c r="AL685" s="22">
        <v>1</v>
      </c>
      <c r="AM685" s="1">
        <v>1</v>
      </c>
      <c r="AN685" s="1">
        <v>1</v>
      </c>
      <c r="AO685" s="1">
        <v>0</v>
      </c>
      <c r="AP685" s="1">
        <v>0</v>
      </c>
      <c r="AQ685" s="17">
        <v>1</v>
      </c>
      <c r="AR685" s="1">
        <v>1</v>
      </c>
      <c r="AS685" s="1">
        <v>1</v>
      </c>
      <c r="AT685" s="17" t="s">
        <v>246</v>
      </c>
      <c r="AU685" s="17">
        <v>1</v>
      </c>
      <c r="AV685" s="17">
        <v>1</v>
      </c>
      <c r="AW685" s="1">
        <v>0</v>
      </c>
      <c r="AX685" s="1">
        <v>1</v>
      </c>
      <c r="AY685" s="1">
        <v>1</v>
      </c>
      <c r="AZ685" s="1">
        <v>2</v>
      </c>
      <c r="BA685" s="1">
        <v>2</v>
      </c>
      <c r="BB685" s="107">
        <v>2</v>
      </c>
      <c r="BC685" s="22">
        <v>1</v>
      </c>
      <c r="BD685" s="22">
        <v>1</v>
      </c>
      <c r="BE685" s="22">
        <v>0</v>
      </c>
      <c r="BF685" s="1">
        <v>1</v>
      </c>
      <c r="BG685" s="1">
        <v>1</v>
      </c>
      <c r="BH685" s="17">
        <v>1</v>
      </c>
      <c r="BI685" s="1">
        <v>0</v>
      </c>
      <c r="BJ685" s="17">
        <v>0</v>
      </c>
      <c r="BK685" s="23">
        <v>1</v>
      </c>
      <c r="BL685" s="1">
        <v>0</v>
      </c>
      <c r="BM685" s="1">
        <v>0</v>
      </c>
      <c r="BN685" s="1">
        <v>1</v>
      </c>
      <c r="BO685" s="1">
        <v>0</v>
      </c>
      <c r="BP685" s="1">
        <v>1</v>
      </c>
      <c r="BQ685" s="1">
        <v>1</v>
      </c>
      <c r="BR685" s="1">
        <v>2.38</v>
      </c>
      <c r="BS685" s="1">
        <v>1</v>
      </c>
      <c r="BT685" s="1">
        <v>1</v>
      </c>
      <c r="BU685" s="1">
        <v>1</v>
      </c>
      <c r="BV685" s="1">
        <v>0.119</v>
      </c>
      <c r="BW685" s="1">
        <v>4.01</v>
      </c>
      <c r="BX685" s="1">
        <v>2</v>
      </c>
      <c r="BY685" s="1">
        <v>2</v>
      </c>
      <c r="BZ685" s="1">
        <v>45.7</v>
      </c>
      <c r="CA685" s="1">
        <v>84</v>
      </c>
      <c r="CB685" s="24">
        <v>1</v>
      </c>
      <c r="CC685" s="24">
        <v>119</v>
      </c>
      <c r="CD685" s="48">
        <f>CC685/50</f>
        <v>2.38</v>
      </c>
      <c r="CE685" s="48">
        <v>3</v>
      </c>
      <c r="CF685" s="25">
        <v>0</v>
      </c>
      <c r="CG685" s="17" t="s">
        <v>2199</v>
      </c>
      <c r="CH685" s="17">
        <v>0</v>
      </c>
      <c r="CI685" s="17">
        <v>0</v>
      </c>
      <c r="CJ685" s="17">
        <v>0</v>
      </c>
      <c r="CK685" s="17">
        <v>119</v>
      </c>
      <c r="CL685" s="1">
        <f>CK685/50</f>
        <v>2.38</v>
      </c>
      <c r="CM685" s="22">
        <v>12.9</v>
      </c>
      <c r="CN685" s="17">
        <v>1</v>
      </c>
      <c r="CO685" s="1">
        <v>69.2</v>
      </c>
      <c r="CP685" s="1">
        <v>3</v>
      </c>
      <c r="CQ685" s="1">
        <f>CO685/10</f>
        <v>6.92</v>
      </c>
      <c r="CR685" s="1">
        <v>1.13</v>
      </c>
      <c r="CS685" s="1">
        <f>CR685*10</f>
        <v>11.3</v>
      </c>
      <c r="CT685" s="107">
        <v>1</v>
      </c>
      <c r="CU685" s="22">
        <v>31</v>
      </c>
      <c r="CV685" s="22">
        <v>1</v>
      </c>
      <c r="CW685" s="22">
        <v>22.3</v>
      </c>
      <c r="CX685" s="26">
        <f>LOG10(CW685)</f>
        <v>1.34830486304816</v>
      </c>
      <c r="CY685" s="27">
        <f>CX685*0.66</f>
        <v>0.889881209611786</v>
      </c>
      <c r="CZ685" s="26">
        <f>0.085*CU685</f>
        <v>2.635</v>
      </c>
      <c r="DA685" s="28">
        <f>CY685-CZ685</f>
        <v>-1.74511879038821</v>
      </c>
      <c r="DB685" s="22">
        <v>2</v>
      </c>
      <c r="DC685" s="1">
        <v>1</v>
      </c>
      <c r="DD685" s="17">
        <v>2</v>
      </c>
      <c r="DE685" s="29">
        <f>DD685-DB685</f>
        <v>0</v>
      </c>
      <c r="DF685" s="29">
        <v>0</v>
      </c>
      <c r="DG685" s="1">
        <v>13</v>
      </c>
      <c r="DH685" s="1">
        <f>DG685/10</f>
        <v>1.3</v>
      </c>
      <c r="DI685" s="1">
        <v>33</v>
      </c>
      <c r="DJ685" s="1">
        <f>DI685/10</f>
        <v>3.3</v>
      </c>
      <c r="DK685" s="17">
        <v>2</v>
      </c>
      <c r="DL685" s="1">
        <v>74</v>
      </c>
      <c r="DM685" s="1">
        <v>16</v>
      </c>
      <c r="DN685" s="1">
        <f>DM685/10</f>
        <v>1.6</v>
      </c>
      <c r="DO685" s="1">
        <v>3505</v>
      </c>
      <c r="DP685" s="1">
        <v>1</v>
      </c>
      <c r="DQ685" s="1">
        <f>DO685/1000</f>
        <v>3.505</v>
      </c>
      <c r="DR685" s="1">
        <v>65</v>
      </c>
      <c r="DS685" s="25">
        <v>4.5</v>
      </c>
      <c r="DT685" s="1" t="s">
        <v>308</v>
      </c>
      <c r="DU685" s="1">
        <v>2</v>
      </c>
      <c r="DV685" s="1">
        <v>7</v>
      </c>
      <c r="DW685" s="1">
        <v>2</v>
      </c>
      <c r="DX685" s="20">
        <v>3.68</v>
      </c>
      <c r="DY685" s="1">
        <v>40</v>
      </c>
      <c r="DZ685" s="30">
        <v>81</v>
      </c>
      <c r="EA685" s="1">
        <v>101</v>
      </c>
      <c r="EB685" s="1">
        <v>12.3</v>
      </c>
      <c r="EC685" s="1">
        <v>77.2</v>
      </c>
      <c r="ED685" s="1">
        <v>1.07</v>
      </c>
      <c r="EE685" s="1">
        <v>33</v>
      </c>
      <c r="EF685" s="1">
        <v>16.9</v>
      </c>
      <c r="EG685" s="26">
        <f>LOG10(EF685)</f>
        <v>1.22788670461367</v>
      </c>
      <c r="EH685" s="26">
        <f>0.66*EG685</f>
        <v>0.810405225045025</v>
      </c>
      <c r="EI685" s="1">
        <f>0.085*EE685</f>
        <v>2.805</v>
      </c>
      <c r="EJ685" s="28">
        <f>EH685-EI685</f>
        <v>-1.99459477495498</v>
      </c>
      <c r="EK685" s="22">
        <v>2</v>
      </c>
      <c r="EL685" s="1">
        <v>2</v>
      </c>
      <c r="EM685" s="1">
        <v>39</v>
      </c>
      <c r="EN685" s="1">
        <v>142</v>
      </c>
      <c r="EO685" s="1">
        <v>74</v>
      </c>
      <c r="EP685" s="1">
        <v>13</v>
      </c>
      <c r="EQ685" s="1">
        <v>3137</v>
      </c>
      <c r="ER685" s="25">
        <v>69</v>
      </c>
      <c r="ET685" s="1">
        <v>1</v>
      </c>
      <c r="EU685" s="1">
        <v>4.29</v>
      </c>
      <c r="EV685" s="1">
        <v>35.4</v>
      </c>
      <c r="EW685" s="30">
        <v>85</v>
      </c>
      <c r="EX685" s="1">
        <v>81</v>
      </c>
      <c r="EY685" s="1">
        <v>11.6</v>
      </c>
      <c r="EZ685" s="1">
        <v>89.1</v>
      </c>
      <c r="FA685" s="1">
        <v>1.01</v>
      </c>
      <c r="FB685" s="1">
        <v>33</v>
      </c>
      <c r="FC685" s="1">
        <v>21.9</v>
      </c>
      <c r="FD685" s="1">
        <v>20</v>
      </c>
      <c r="FE685" s="1">
        <v>41</v>
      </c>
      <c r="FF685" s="1">
        <v>67</v>
      </c>
      <c r="FG685" s="1">
        <v>21</v>
      </c>
      <c r="FH685" s="1">
        <v>2490</v>
      </c>
      <c r="FI685" s="1">
        <v>65</v>
      </c>
      <c r="FK685" s="20">
        <v>38.3</v>
      </c>
      <c r="FL685" s="1">
        <v>36.6</v>
      </c>
      <c r="FM685" s="17"/>
      <c r="FN685" s="31">
        <v>1</v>
      </c>
      <c r="FO685" s="157">
        <v>1</v>
      </c>
      <c r="FP685" s="1">
        <v>0</v>
      </c>
      <c r="FQ685" s="1">
        <v>0</v>
      </c>
      <c r="FR685" s="1">
        <v>0</v>
      </c>
      <c r="FS685" s="1">
        <v>0</v>
      </c>
      <c r="FT685" s="1">
        <f>FX685+GB685+GG685+GJ685+HQ685</f>
        <v>0</v>
      </c>
      <c r="FU685" s="1">
        <v>0</v>
      </c>
      <c r="FV685" s="1">
        <f>FW685+FX685+FZ685+GE685+GJ685+HQ685</f>
        <v>0</v>
      </c>
      <c r="FW685" s="1">
        <v>0</v>
      </c>
      <c r="FX685" s="1">
        <v>0</v>
      </c>
      <c r="FY685" s="17">
        <v>0</v>
      </c>
      <c r="FZ685" s="1">
        <v>0</v>
      </c>
      <c r="GB685" s="1">
        <v>0</v>
      </c>
      <c r="GC685" s="1">
        <v>0</v>
      </c>
      <c r="GD685" s="17">
        <v>0</v>
      </c>
      <c r="GE685" s="1">
        <v>0</v>
      </c>
      <c r="GG685" s="1">
        <v>0</v>
      </c>
      <c r="GH685" s="1">
        <v>0</v>
      </c>
      <c r="GI685" s="17">
        <v>0</v>
      </c>
      <c r="GJ685" s="1">
        <v>0</v>
      </c>
      <c r="GK685" s="1">
        <v>0</v>
      </c>
      <c r="GL685" s="1">
        <v>0</v>
      </c>
      <c r="GM685" s="32">
        <v>0</v>
      </c>
      <c r="GN685" s="17">
        <v>0</v>
      </c>
      <c r="GO685" s="17">
        <v>0</v>
      </c>
      <c r="GP685" s="1">
        <v>0</v>
      </c>
      <c r="GQ685" s="1">
        <v>0</v>
      </c>
      <c r="GR685" s="1">
        <v>0</v>
      </c>
      <c r="GS685" s="1">
        <v>0</v>
      </c>
      <c r="GT685" s="32">
        <v>0</v>
      </c>
      <c r="GU685" s="32">
        <v>0</v>
      </c>
      <c r="GV685" s="1">
        <v>0</v>
      </c>
      <c r="GW685" s="1">
        <v>0</v>
      </c>
      <c r="GX685" s="157">
        <v>0</v>
      </c>
      <c r="GY685" s="17">
        <v>0</v>
      </c>
      <c r="GZ685" s="17">
        <v>0</v>
      </c>
      <c r="HA685" s="25" t="s">
        <v>2200</v>
      </c>
      <c r="HB685" s="1" t="s">
        <v>2201</v>
      </c>
      <c r="HC685" s="15">
        <v>2</v>
      </c>
      <c r="HD685" s="170">
        <v>0</v>
      </c>
      <c r="HE685" s="17">
        <v>0</v>
      </c>
      <c r="HF685" s="17">
        <v>1</v>
      </c>
      <c r="HG685" s="17">
        <v>1</v>
      </c>
      <c r="HH685" s="17">
        <v>0</v>
      </c>
      <c r="HI685" s="17">
        <v>0</v>
      </c>
      <c r="HL685" s="1" t="s">
        <v>2199</v>
      </c>
      <c r="HM685" s="1">
        <v>0</v>
      </c>
      <c r="HN685" s="1">
        <v>0</v>
      </c>
      <c r="HO685" s="1">
        <v>0</v>
      </c>
      <c r="HP685" s="1">
        <v>0</v>
      </c>
      <c r="HQ685" s="1">
        <v>0</v>
      </c>
      <c r="HR685" s="32">
        <v>0</v>
      </c>
      <c r="HS685" s="1">
        <v>0</v>
      </c>
      <c r="HT685" s="32">
        <v>0</v>
      </c>
      <c r="HU685" s="32">
        <v>0</v>
      </c>
      <c r="HW685" s="32">
        <v>0</v>
      </c>
      <c r="HX685" s="32">
        <v>0</v>
      </c>
      <c r="HY685" s="1">
        <f>GJ685+GN685+GT685+GU685+HE685+HG685+HQ685+HR685+HT685+HU685+HW685+HX685</f>
        <v>1</v>
      </c>
      <c r="HZ685" s="1">
        <v>1</v>
      </c>
      <c r="IA685" s="1">
        <f>FS685+GN685+GT685+GU685+HE685+HG685+HR685+HT685+HU685+HW685+HX685</f>
        <v>1</v>
      </c>
      <c r="IB685" s="1">
        <v>1</v>
      </c>
      <c r="IC685" s="1">
        <v>0</v>
      </c>
      <c r="ID685" s="23">
        <v>0</v>
      </c>
      <c r="IG685" s="36">
        <v>1</v>
      </c>
      <c r="IH685" s="37" t="s">
        <v>242</v>
      </c>
      <c r="II685" s="179">
        <v>0</v>
      </c>
    </row>
    <row r="686" hidden="1" spans="2:243">
      <c r="B686" s="14">
        <v>100161385</v>
      </c>
      <c r="C686" s="17" t="s">
        <v>2202</v>
      </c>
      <c r="J686" s="1"/>
      <c r="K686" s="1"/>
      <c r="L686" s="1"/>
      <c r="R686" s="19"/>
      <c r="Z686" s="194" t="s">
        <v>2197</v>
      </c>
      <c r="AA686" s="17">
        <v>282</v>
      </c>
      <c r="AB686" s="17"/>
      <c r="AI686" s="16"/>
      <c r="AK686" s="1">
        <v>2.7</v>
      </c>
      <c r="AL686" s="1"/>
      <c r="BA686" s="22"/>
      <c r="CL686" s="22"/>
      <c r="CS686" s="22"/>
      <c r="CX686" s="1"/>
      <c r="CY686" s="1"/>
      <c r="CZ686" s="1"/>
      <c r="DA686" s="1"/>
      <c r="DB686" s="1"/>
      <c r="DD686" s="1"/>
      <c r="DE686" s="1"/>
      <c r="DF686" s="1"/>
      <c r="EG686" s="1"/>
      <c r="EH686" s="1"/>
      <c r="EJ686" s="1"/>
      <c r="EK686" s="1"/>
      <c r="FN686" s="1"/>
      <c r="FO686" s="1"/>
      <c r="GL686" s="1"/>
      <c r="GM686" s="1"/>
      <c r="GQ686" s="1"/>
      <c r="GT686" s="1"/>
      <c r="GU686" s="1"/>
      <c r="GX686" s="1"/>
      <c r="HD686" s="1">
        <v>0</v>
      </c>
      <c r="HR686" s="1"/>
      <c r="HT686" s="1"/>
      <c r="HU686" s="1"/>
      <c r="HW686" s="1"/>
      <c r="HX686" s="1"/>
      <c r="IG686" s="23"/>
      <c r="II686" s="1"/>
    </row>
    <row r="687" ht="30" spans="2:243">
      <c r="B687" s="14">
        <v>3001321361</v>
      </c>
      <c r="C687" s="17" t="s">
        <v>2203</v>
      </c>
      <c r="E687" s="49">
        <v>3</v>
      </c>
      <c r="F687" s="49">
        <v>2</v>
      </c>
      <c r="G687" s="17">
        <v>3</v>
      </c>
      <c r="H687" s="1">
        <v>1</v>
      </c>
      <c r="I687" s="15">
        <v>59</v>
      </c>
      <c r="J687" s="47">
        <v>1</v>
      </c>
      <c r="K687" s="68">
        <f>I687/10</f>
        <v>5.9</v>
      </c>
      <c r="L687" s="49">
        <v>3</v>
      </c>
      <c r="N687" s="1">
        <v>0</v>
      </c>
      <c r="O687" s="1">
        <v>0</v>
      </c>
      <c r="P687" s="1">
        <v>0</v>
      </c>
      <c r="Q687" s="1">
        <v>3</v>
      </c>
      <c r="R687" s="1">
        <v>1</v>
      </c>
      <c r="S687" s="18">
        <v>512</v>
      </c>
      <c r="T687" s="83">
        <v>528</v>
      </c>
      <c r="U687" s="1">
        <v>1</v>
      </c>
      <c r="V687" s="1">
        <v>1</v>
      </c>
      <c r="W687" s="1">
        <v>1</v>
      </c>
      <c r="X687" s="1">
        <v>1</v>
      </c>
      <c r="Z687" s="194" t="s">
        <v>2197</v>
      </c>
      <c r="AA687" s="17">
        <v>149</v>
      </c>
      <c r="AB687" s="17" t="s">
        <v>1935</v>
      </c>
      <c r="AC687" s="1">
        <v>25.21</v>
      </c>
      <c r="AD687" s="1">
        <v>2</v>
      </c>
      <c r="AE687" s="20" t="s">
        <v>333</v>
      </c>
      <c r="AG687" s="16" t="s">
        <v>235</v>
      </c>
      <c r="AH687" s="16">
        <v>1</v>
      </c>
      <c r="AI687" s="21">
        <v>1</v>
      </c>
      <c r="AJ687" s="16">
        <v>3.4</v>
      </c>
      <c r="AK687" s="17">
        <v>3.4</v>
      </c>
      <c r="AL687" s="107">
        <v>2</v>
      </c>
      <c r="AM687" s="1">
        <v>2</v>
      </c>
      <c r="AN687" s="1">
        <v>2</v>
      </c>
      <c r="AO687" s="1">
        <v>0</v>
      </c>
      <c r="AP687" s="1">
        <v>0</v>
      </c>
      <c r="AQ687" s="17">
        <v>3</v>
      </c>
      <c r="AR687" s="1">
        <v>2</v>
      </c>
      <c r="AS687" s="3">
        <v>2</v>
      </c>
      <c r="AT687" s="17" t="s">
        <v>259</v>
      </c>
      <c r="AU687" s="3">
        <v>2</v>
      </c>
      <c r="AV687" s="17">
        <v>1</v>
      </c>
      <c r="AW687" s="1">
        <v>0</v>
      </c>
      <c r="AX687" s="1">
        <v>1</v>
      </c>
      <c r="AY687" s="1">
        <v>1</v>
      </c>
      <c r="AZ687" s="1">
        <v>1</v>
      </c>
      <c r="BA687" s="1">
        <v>1</v>
      </c>
      <c r="BB687" s="107">
        <v>1</v>
      </c>
      <c r="BC687" s="22">
        <v>0</v>
      </c>
      <c r="BD687" s="22">
        <v>0</v>
      </c>
      <c r="BE687" s="22">
        <v>0</v>
      </c>
      <c r="BF687" s="1">
        <v>1</v>
      </c>
      <c r="BG687" s="1">
        <v>1</v>
      </c>
      <c r="BH687" s="17">
        <v>1</v>
      </c>
      <c r="BI687" s="1">
        <v>0</v>
      </c>
      <c r="BJ687" s="17">
        <v>0</v>
      </c>
      <c r="BK687" s="23">
        <v>3</v>
      </c>
      <c r="BL687" s="1">
        <v>1</v>
      </c>
      <c r="BM687" s="1" t="s">
        <v>2204</v>
      </c>
      <c r="BN687" s="1">
        <v>0</v>
      </c>
      <c r="BO687" s="1">
        <v>0</v>
      </c>
      <c r="BP687" s="1">
        <v>2</v>
      </c>
      <c r="BQ687" s="1">
        <v>2</v>
      </c>
      <c r="BR687" s="1">
        <v>12.23</v>
      </c>
      <c r="BS687" s="1">
        <v>1</v>
      </c>
      <c r="BT687" s="1">
        <v>2</v>
      </c>
      <c r="BU687" s="1">
        <v>3</v>
      </c>
      <c r="BW687" s="1">
        <v>5.26</v>
      </c>
      <c r="BX687" s="1">
        <v>2</v>
      </c>
      <c r="BY687" s="66">
        <v>3</v>
      </c>
      <c r="BZ687" s="1">
        <v>52.6</v>
      </c>
      <c r="CA687" s="1">
        <v>130</v>
      </c>
      <c r="CB687" s="24">
        <v>2</v>
      </c>
      <c r="CC687" s="24">
        <v>134</v>
      </c>
      <c r="CD687" s="48">
        <f>CC687/50</f>
        <v>2.68</v>
      </c>
      <c r="CE687" s="48">
        <v>3</v>
      </c>
      <c r="CF687" s="25">
        <v>0</v>
      </c>
      <c r="CG687" s="17">
        <v>0</v>
      </c>
      <c r="CH687" s="17">
        <v>0</v>
      </c>
      <c r="CI687" s="17">
        <v>0</v>
      </c>
      <c r="CJ687" s="17">
        <v>0</v>
      </c>
      <c r="CK687" s="17">
        <v>134</v>
      </c>
      <c r="CL687" s="1">
        <f>CK687/50</f>
        <v>2.68</v>
      </c>
      <c r="CM687" s="22">
        <v>11.9</v>
      </c>
      <c r="CN687" s="17">
        <v>1</v>
      </c>
      <c r="CO687" s="1">
        <v>83.7</v>
      </c>
      <c r="CP687" s="17">
        <v>5</v>
      </c>
      <c r="CQ687" s="1">
        <f>CO687/10</f>
        <v>8.37</v>
      </c>
      <c r="CR687" s="1">
        <v>1.04</v>
      </c>
      <c r="CS687" s="1">
        <f>CR687*10</f>
        <v>10.4</v>
      </c>
      <c r="CT687" s="107">
        <v>1</v>
      </c>
      <c r="CU687" s="22">
        <v>34</v>
      </c>
      <c r="CV687" s="22">
        <v>1</v>
      </c>
      <c r="CW687" s="22">
        <v>8.9</v>
      </c>
      <c r="CX687" s="26">
        <f>LOG10(CW687)</f>
        <v>0.949390006644913</v>
      </c>
      <c r="CY687" s="27">
        <f>CX687*0.66</f>
        <v>0.626597404385642</v>
      </c>
      <c r="CZ687" s="26">
        <f>0.085*CU687</f>
        <v>2.89</v>
      </c>
      <c r="DA687" s="28">
        <f>CY687-CZ687</f>
        <v>-2.26340259561436</v>
      </c>
      <c r="DB687" s="22">
        <v>2</v>
      </c>
      <c r="DC687" s="1">
        <v>1</v>
      </c>
      <c r="DD687" s="17">
        <v>2</v>
      </c>
      <c r="DE687" s="29">
        <f>DD687-DB687</f>
        <v>0</v>
      </c>
      <c r="DF687" s="29">
        <v>0</v>
      </c>
      <c r="DG687" s="1">
        <v>53</v>
      </c>
      <c r="DH687" s="1">
        <f>DG687/10</f>
        <v>5.3</v>
      </c>
      <c r="DI687" s="1">
        <v>50</v>
      </c>
      <c r="DJ687" s="1">
        <f>DI687/10</f>
        <v>5</v>
      </c>
      <c r="DK687" s="1">
        <v>3</v>
      </c>
      <c r="DL687" s="1">
        <v>55</v>
      </c>
      <c r="DM687" s="1">
        <v>150</v>
      </c>
      <c r="DN687" s="1">
        <f>DM687/10</f>
        <v>15</v>
      </c>
      <c r="DO687" s="1">
        <v>5992</v>
      </c>
      <c r="DP687" s="1">
        <v>2</v>
      </c>
      <c r="DQ687" s="1">
        <f>DO687/1000</f>
        <v>5.992</v>
      </c>
      <c r="DR687" s="1">
        <v>73</v>
      </c>
      <c r="DS687" s="25">
        <v>5.4</v>
      </c>
      <c r="DT687" s="1" t="s">
        <v>260</v>
      </c>
      <c r="DU687" s="1">
        <v>1</v>
      </c>
      <c r="DV687" s="1">
        <v>6</v>
      </c>
      <c r="DW687" s="1">
        <v>1</v>
      </c>
      <c r="DX687" s="20">
        <v>8.08</v>
      </c>
      <c r="DY687" s="1">
        <v>80.1</v>
      </c>
      <c r="DZ687" s="30">
        <v>142</v>
      </c>
      <c r="EA687" s="1">
        <v>100</v>
      </c>
      <c r="EB687" s="1">
        <v>11.4</v>
      </c>
      <c r="EC687" s="1">
        <v>93</v>
      </c>
      <c r="ED687" s="1">
        <v>0.99</v>
      </c>
      <c r="EE687" s="1">
        <v>37</v>
      </c>
      <c r="EF687" s="1">
        <v>22.5</v>
      </c>
      <c r="EG687" s="26">
        <f>LOG10(EF687)</f>
        <v>1.35218251811136</v>
      </c>
      <c r="EH687" s="26">
        <f>0.66*EG687</f>
        <v>0.892440461953499</v>
      </c>
      <c r="EI687" s="1">
        <f>0.085*EE687</f>
        <v>3.145</v>
      </c>
      <c r="EJ687" s="28">
        <f>EH687-EI687</f>
        <v>-2.2525595380465</v>
      </c>
      <c r="EK687" s="22">
        <v>2</v>
      </c>
      <c r="EL687" s="1">
        <v>2</v>
      </c>
      <c r="EM687" s="1">
        <v>220</v>
      </c>
      <c r="EN687" s="1">
        <v>334</v>
      </c>
      <c r="EO687" s="1">
        <v>72</v>
      </c>
      <c r="EP687" s="1">
        <v>165</v>
      </c>
      <c r="EQ687" s="1">
        <v>7148</v>
      </c>
      <c r="ER687" s="25">
        <v>87</v>
      </c>
      <c r="ES687" s="23">
        <v>14.11</v>
      </c>
      <c r="ET687" s="1">
        <v>1</v>
      </c>
      <c r="EU687" s="1">
        <v>3.94</v>
      </c>
      <c r="EV687" s="1">
        <v>63.7</v>
      </c>
      <c r="EW687" s="30">
        <v>119</v>
      </c>
      <c r="EX687" s="1">
        <v>103</v>
      </c>
      <c r="EY687" s="1">
        <v>12.1</v>
      </c>
      <c r="EZ687" s="1">
        <v>80.4</v>
      </c>
      <c r="FA687" s="1">
        <v>1.05</v>
      </c>
      <c r="FB687" s="1">
        <v>32</v>
      </c>
      <c r="FC687" s="1">
        <v>10.1</v>
      </c>
      <c r="FD687" s="1">
        <v>88</v>
      </c>
      <c r="FE687" s="1">
        <v>48</v>
      </c>
      <c r="FF687" s="1">
        <v>91</v>
      </c>
      <c r="FG687" s="1">
        <v>190</v>
      </c>
      <c r="FH687" s="1">
        <v>4621</v>
      </c>
      <c r="FI687" s="1">
        <v>80</v>
      </c>
      <c r="FK687" s="20">
        <v>39</v>
      </c>
      <c r="FL687" s="1">
        <v>36.7</v>
      </c>
      <c r="FM687" s="17"/>
      <c r="FN687" s="31">
        <v>1</v>
      </c>
      <c r="FO687" s="157">
        <v>1</v>
      </c>
      <c r="FP687" s="1">
        <v>2</v>
      </c>
      <c r="FQ687" s="1">
        <v>1</v>
      </c>
      <c r="FR687" s="1" t="s">
        <v>721</v>
      </c>
      <c r="FS687" s="1">
        <v>0</v>
      </c>
      <c r="FT687" s="1">
        <f>FX687+GB687+GG687+GJ687+HQ687</f>
        <v>0</v>
      </c>
      <c r="FU687" s="1">
        <v>1</v>
      </c>
      <c r="FV687" s="1">
        <f>FW687+FX687+FZ687+GE687+GJ687+HQ687</f>
        <v>1</v>
      </c>
      <c r="FW687" s="3">
        <v>1</v>
      </c>
      <c r="FX687" s="1">
        <v>0</v>
      </c>
      <c r="FY687" s="17">
        <v>0</v>
      </c>
      <c r="FZ687" s="1">
        <v>0</v>
      </c>
      <c r="GB687" s="1">
        <v>0</v>
      </c>
      <c r="GC687" s="1">
        <v>0</v>
      </c>
      <c r="GD687" s="17">
        <v>0</v>
      </c>
      <c r="GE687" s="1">
        <v>0</v>
      </c>
      <c r="GG687" s="1">
        <v>0</v>
      </c>
      <c r="GH687" s="1">
        <v>0</v>
      </c>
      <c r="GI687" s="17">
        <v>0</v>
      </c>
      <c r="GJ687" s="1">
        <v>0</v>
      </c>
      <c r="GK687" s="1">
        <v>0</v>
      </c>
      <c r="GL687" s="1">
        <v>0</v>
      </c>
      <c r="GM687" s="32">
        <v>0</v>
      </c>
      <c r="GN687" s="17">
        <v>0</v>
      </c>
      <c r="GO687" s="17">
        <v>0</v>
      </c>
      <c r="GP687" s="1">
        <v>0</v>
      </c>
      <c r="GQ687" s="1">
        <v>0</v>
      </c>
      <c r="GR687" s="1">
        <v>0</v>
      </c>
      <c r="GS687" s="1">
        <v>0</v>
      </c>
      <c r="GT687" s="32">
        <v>0</v>
      </c>
      <c r="GU687" s="32">
        <v>0</v>
      </c>
      <c r="GV687" s="1">
        <v>0</v>
      </c>
      <c r="GW687" s="1">
        <v>0</v>
      </c>
      <c r="GX687" s="157">
        <v>0</v>
      </c>
      <c r="GY687" s="17">
        <v>0</v>
      </c>
      <c r="GZ687" s="17">
        <v>0</v>
      </c>
      <c r="HA687" s="25">
        <v>0</v>
      </c>
      <c r="HB687" s="1">
        <v>0</v>
      </c>
      <c r="HC687" s="15">
        <v>0</v>
      </c>
      <c r="HD687" s="170">
        <v>0</v>
      </c>
      <c r="HE687" s="17">
        <v>0</v>
      </c>
      <c r="HF687" s="17">
        <v>0</v>
      </c>
      <c r="HG687" s="17">
        <v>0</v>
      </c>
      <c r="HH687" s="17">
        <v>0</v>
      </c>
      <c r="HI687" s="17">
        <v>0</v>
      </c>
      <c r="HL687" s="1">
        <v>0</v>
      </c>
      <c r="HM687" s="1">
        <v>0</v>
      </c>
      <c r="HN687" s="1">
        <v>0</v>
      </c>
      <c r="HO687" s="1">
        <v>0</v>
      </c>
      <c r="HP687" s="1">
        <v>0</v>
      </c>
      <c r="HQ687" s="1">
        <v>0</v>
      </c>
      <c r="HR687" s="32">
        <v>0</v>
      </c>
      <c r="HS687" s="1">
        <v>0</v>
      </c>
      <c r="HT687" s="32">
        <v>0</v>
      </c>
      <c r="HU687" s="32">
        <v>0</v>
      </c>
      <c r="HW687" s="32">
        <v>0</v>
      </c>
      <c r="HX687" s="32">
        <v>0</v>
      </c>
      <c r="HY687" s="1">
        <f>GJ687+GN687+GT687+GU687+HE687+HG687+HQ687+HR687+HT687+HU687+HW687+HX687</f>
        <v>0</v>
      </c>
      <c r="HZ687" s="1">
        <v>0</v>
      </c>
      <c r="IA687" s="1">
        <f>FS687+GN687+GT687+GU687+HE687+HG687+HR687+HT687+HU687+HW687+HX687</f>
        <v>0</v>
      </c>
      <c r="IB687" s="1">
        <v>0</v>
      </c>
      <c r="IC687" s="1">
        <v>0</v>
      </c>
      <c r="ID687" s="23">
        <v>0</v>
      </c>
      <c r="IG687" s="36">
        <v>2</v>
      </c>
      <c r="IH687" s="37" t="s">
        <v>242</v>
      </c>
      <c r="II687" s="179">
        <v>0</v>
      </c>
    </row>
    <row r="688" spans="2:243">
      <c r="B688" s="14">
        <v>3001148910</v>
      </c>
      <c r="C688" s="17" t="s">
        <v>2205</v>
      </c>
      <c r="E688" s="49">
        <v>3</v>
      </c>
      <c r="F688" s="49">
        <v>2</v>
      </c>
      <c r="G688" s="17">
        <v>3</v>
      </c>
      <c r="H688" s="1">
        <v>1</v>
      </c>
      <c r="I688" s="15">
        <v>64</v>
      </c>
      <c r="J688" s="47">
        <v>2</v>
      </c>
      <c r="K688" s="68">
        <f>I688/10</f>
        <v>6.4</v>
      </c>
      <c r="L688" s="49">
        <v>4</v>
      </c>
      <c r="N688" s="1">
        <v>0</v>
      </c>
      <c r="O688" s="1">
        <v>0</v>
      </c>
      <c r="P688" s="1">
        <v>1</v>
      </c>
      <c r="Q688" s="1">
        <v>1</v>
      </c>
      <c r="R688" s="1">
        <v>0</v>
      </c>
      <c r="S688" s="18">
        <v>513</v>
      </c>
      <c r="T688" s="83">
        <v>529</v>
      </c>
      <c r="U688" s="1">
        <v>1</v>
      </c>
      <c r="V688" s="1">
        <v>1</v>
      </c>
      <c r="W688" s="1">
        <v>1</v>
      </c>
      <c r="X688" s="1">
        <v>1</v>
      </c>
      <c r="Z688" s="194" t="s">
        <v>2197</v>
      </c>
      <c r="AA688" s="17">
        <v>181</v>
      </c>
      <c r="AB688" s="17" t="s">
        <v>2206</v>
      </c>
      <c r="AC688" s="1">
        <v>25.95</v>
      </c>
      <c r="AD688" s="1">
        <v>2</v>
      </c>
      <c r="AE688" s="20" t="s">
        <v>2207</v>
      </c>
      <c r="AG688" s="16" t="s">
        <v>235</v>
      </c>
      <c r="AH688" s="16">
        <v>1</v>
      </c>
      <c r="AI688" s="21">
        <v>1</v>
      </c>
      <c r="AJ688" s="16">
        <v>2.3</v>
      </c>
      <c r="AK688" s="17">
        <v>2.3</v>
      </c>
      <c r="AL688" s="107">
        <v>2</v>
      </c>
      <c r="AM688" s="1">
        <v>3</v>
      </c>
      <c r="AN688" s="1">
        <v>3</v>
      </c>
      <c r="AO688" s="1">
        <v>0</v>
      </c>
      <c r="AP688" s="1">
        <v>0</v>
      </c>
      <c r="AQ688" s="17">
        <v>2</v>
      </c>
      <c r="AR688" s="1">
        <v>1</v>
      </c>
      <c r="AS688" s="1">
        <v>1</v>
      </c>
      <c r="AT688" s="17" t="s">
        <v>246</v>
      </c>
      <c r="AU688" s="17">
        <v>1</v>
      </c>
      <c r="AV688" s="17">
        <v>1</v>
      </c>
      <c r="AW688" s="1">
        <v>0</v>
      </c>
      <c r="AX688" s="1">
        <v>1</v>
      </c>
      <c r="AY688" s="1">
        <v>1</v>
      </c>
      <c r="AZ688" s="1">
        <v>0</v>
      </c>
      <c r="BA688" s="1">
        <v>0</v>
      </c>
      <c r="BB688" s="107">
        <v>0</v>
      </c>
      <c r="BC688" s="22">
        <v>0</v>
      </c>
      <c r="BD688" s="22">
        <v>0</v>
      </c>
      <c r="BE688" s="22">
        <v>0</v>
      </c>
      <c r="BF688" s="1">
        <v>0</v>
      </c>
      <c r="BG688" s="1">
        <v>0</v>
      </c>
      <c r="BH688" s="17">
        <v>0</v>
      </c>
      <c r="BI688" s="1">
        <v>0</v>
      </c>
      <c r="BJ688" s="17">
        <v>0</v>
      </c>
      <c r="BK688" s="23">
        <v>2</v>
      </c>
      <c r="BL688" s="1">
        <v>0</v>
      </c>
      <c r="BM688" s="1">
        <v>0</v>
      </c>
      <c r="BN688" s="1">
        <v>1</v>
      </c>
      <c r="BO688" s="1">
        <v>0</v>
      </c>
      <c r="BP688" s="1">
        <v>1</v>
      </c>
      <c r="BQ688" s="1">
        <v>1</v>
      </c>
      <c r="BR688" s="1">
        <v>65.69</v>
      </c>
      <c r="BS688" s="1">
        <v>2</v>
      </c>
      <c r="BT688" s="1">
        <v>2</v>
      </c>
      <c r="BU688" s="1">
        <v>3</v>
      </c>
      <c r="BW688" s="1">
        <v>4.64</v>
      </c>
      <c r="BX688" s="1">
        <v>2</v>
      </c>
      <c r="BY688" s="1">
        <v>2</v>
      </c>
      <c r="BZ688" s="1">
        <v>56.3</v>
      </c>
      <c r="CA688" s="1">
        <v>146</v>
      </c>
      <c r="CB688" s="24">
        <v>2</v>
      </c>
      <c r="CC688" s="24">
        <v>181</v>
      </c>
      <c r="CD688" s="48">
        <f>CC688/50</f>
        <v>3.62</v>
      </c>
      <c r="CE688" s="48">
        <v>3</v>
      </c>
      <c r="CF688" s="25">
        <v>0</v>
      </c>
      <c r="CG688" s="17">
        <v>0</v>
      </c>
      <c r="CH688" s="17">
        <v>0</v>
      </c>
      <c r="CI688" s="17">
        <v>0</v>
      </c>
      <c r="CJ688" s="17">
        <v>0</v>
      </c>
      <c r="CK688" s="17">
        <v>181</v>
      </c>
      <c r="CL688" s="1">
        <f>CK688/50</f>
        <v>3.62</v>
      </c>
      <c r="CM688" s="22">
        <v>11</v>
      </c>
      <c r="CN688" s="17">
        <v>1</v>
      </c>
      <c r="CO688" s="1">
        <v>101.4</v>
      </c>
      <c r="CP688" s="17">
        <v>7</v>
      </c>
      <c r="CQ688" s="1">
        <f>CO688/10</f>
        <v>10.14</v>
      </c>
      <c r="CR688" s="1">
        <v>0.96</v>
      </c>
      <c r="CS688" s="1">
        <f>CR688*10</f>
        <v>9.6</v>
      </c>
      <c r="CT688" s="107">
        <v>1</v>
      </c>
      <c r="CU688" s="22">
        <v>35</v>
      </c>
      <c r="CV688" s="107">
        <v>2</v>
      </c>
      <c r="CW688" s="22">
        <v>10.9</v>
      </c>
      <c r="CX688" s="26">
        <f>LOG10(CW688)</f>
        <v>1.03742649794062</v>
      </c>
      <c r="CY688" s="27">
        <f>CX688*0.66</f>
        <v>0.684701488640812</v>
      </c>
      <c r="CZ688" s="26">
        <f>0.085*CU688</f>
        <v>2.975</v>
      </c>
      <c r="DA688" s="28">
        <f>CY688-CZ688</f>
        <v>-2.29029851135919</v>
      </c>
      <c r="DB688" s="22">
        <v>2</v>
      </c>
      <c r="DC688" s="1">
        <v>1</v>
      </c>
      <c r="DD688" s="17">
        <v>2</v>
      </c>
      <c r="DE688" s="29">
        <f>DD688-DB688</f>
        <v>0</v>
      </c>
      <c r="DF688" s="29">
        <v>0</v>
      </c>
      <c r="DG688" s="1">
        <v>14</v>
      </c>
      <c r="DH688" s="1">
        <f>DG688/10</f>
        <v>1.4</v>
      </c>
      <c r="DI688" s="1">
        <v>21</v>
      </c>
      <c r="DJ688" s="1">
        <f>DI688/10</f>
        <v>2.1</v>
      </c>
      <c r="DK688" s="17">
        <v>1</v>
      </c>
      <c r="DL688" s="1">
        <v>58</v>
      </c>
      <c r="DM688" s="1">
        <v>33</v>
      </c>
      <c r="DN688" s="1">
        <f>DM688/10</f>
        <v>3.3</v>
      </c>
      <c r="DO688" s="1">
        <v>3947</v>
      </c>
      <c r="DP688" s="1">
        <v>2</v>
      </c>
      <c r="DQ688" s="1">
        <f>DO688/1000</f>
        <v>3.947</v>
      </c>
      <c r="DR688" s="1">
        <v>69</v>
      </c>
      <c r="DS688" s="25">
        <v>5.1</v>
      </c>
      <c r="DT688" s="1" t="s">
        <v>260</v>
      </c>
      <c r="DU688" s="1">
        <v>1</v>
      </c>
      <c r="DV688" s="1">
        <v>6</v>
      </c>
      <c r="DW688" s="1">
        <v>1</v>
      </c>
      <c r="DX688" s="20">
        <v>7.08</v>
      </c>
      <c r="DY688" s="1">
        <v>78</v>
      </c>
      <c r="DZ688" s="30">
        <v>149</v>
      </c>
      <c r="EA688" s="1">
        <v>115</v>
      </c>
      <c r="EB688" s="1">
        <v>11.1</v>
      </c>
      <c r="EC688" s="1">
        <v>99.2</v>
      </c>
      <c r="ED688" s="1">
        <v>0.96</v>
      </c>
      <c r="EE688" s="1">
        <v>33</v>
      </c>
      <c r="EF688" s="1">
        <v>15.1</v>
      </c>
      <c r="EG688" s="26">
        <f>LOG10(EF688)</f>
        <v>1.17897694729317</v>
      </c>
      <c r="EH688" s="26">
        <f>0.66*EG688</f>
        <v>0.778124785213492</v>
      </c>
      <c r="EI688" s="1">
        <f>0.085*EE688</f>
        <v>2.805</v>
      </c>
      <c r="EJ688" s="28">
        <f>EH688-EI688</f>
        <v>-2.02687521478651</v>
      </c>
      <c r="EK688" s="22">
        <v>2</v>
      </c>
      <c r="EL688" s="1">
        <v>2</v>
      </c>
      <c r="EM688" s="1">
        <v>322</v>
      </c>
      <c r="EN688" s="1">
        <v>547</v>
      </c>
      <c r="EO688" s="1">
        <v>62</v>
      </c>
      <c r="EP688" s="1">
        <v>36</v>
      </c>
      <c r="EQ688" s="1">
        <v>4368</v>
      </c>
      <c r="ER688" s="25">
        <v>151</v>
      </c>
      <c r="ES688" s="23">
        <v>34.72</v>
      </c>
      <c r="ET688" s="1">
        <v>1</v>
      </c>
      <c r="EU688" s="1">
        <v>6.95</v>
      </c>
      <c r="EV688" s="1">
        <v>65.4</v>
      </c>
      <c r="EW688" s="30">
        <v>127</v>
      </c>
      <c r="EX688" s="1">
        <v>204</v>
      </c>
      <c r="EY688" s="1">
        <v>12.2</v>
      </c>
      <c r="EZ688" s="1">
        <v>79.7</v>
      </c>
      <c r="FA688" s="1">
        <v>1.06</v>
      </c>
      <c r="FB688" s="1">
        <v>30</v>
      </c>
      <c r="FC688" s="1">
        <v>7.9</v>
      </c>
      <c r="FD688" s="1">
        <v>55</v>
      </c>
      <c r="FE688" s="1">
        <v>28</v>
      </c>
      <c r="FF688" s="1">
        <v>76</v>
      </c>
      <c r="FG688" s="1">
        <v>73</v>
      </c>
      <c r="FH688" s="1">
        <v>2423</v>
      </c>
      <c r="FI688" s="1">
        <v>121</v>
      </c>
      <c r="FK688" s="20">
        <v>38</v>
      </c>
      <c r="FL688" s="1">
        <v>36.8</v>
      </c>
      <c r="FM688" s="17"/>
      <c r="FN688" s="31">
        <v>1</v>
      </c>
      <c r="FO688" s="157">
        <v>1</v>
      </c>
      <c r="FP688" s="1">
        <v>0</v>
      </c>
      <c r="FQ688" s="1">
        <v>0</v>
      </c>
      <c r="FR688" s="1">
        <v>0</v>
      </c>
      <c r="FS688" s="1">
        <v>0</v>
      </c>
      <c r="FT688" s="1">
        <f>FX688+GB688+GG688+GJ688+HQ688</f>
        <v>0</v>
      </c>
      <c r="FU688" s="1">
        <v>0</v>
      </c>
      <c r="FV688" s="1">
        <f>FW688+FX688+FZ688+GE688+GJ688+HQ688</f>
        <v>0</v>
      </c>
      <c r="FW688" s="1">
        <v>0</v>
      </c>
      <c r="FX688" s="1">
        <v>0</v>
      </c>
      <c r="FY688" s="17">
        <v>0</v>
      </c>
      <c r="FZ688" s="1">
        <v>0</v>
      </c>
      <c r="GB688" s="1">
        <v>0</v>
      </c>
      <c r="GC688" s="1">
        <v>0</v>
      </c>
      <c r="GD688" s="17">
        <v>0</v>
      </c>
      <c r="GE688" s="1">
        <v>0</v>
      </c>
      <c r="GG688" s="1">
        <v>0</v>
      </c>
      <c r="GH688" s="1">
        <v>0</v>
      </c>
      <c r="GI688" s="17">
        <v>0</v>
      </c>
      <c r="GJ688" s="1">
        <v>0</v>
      </c>
      <c r="GK688" s="1">
        <v>0</v>
      </c>
      <c r="GL688" s="1">
        <v>0</v>
      </c>
      <c r="GM688" s="32">
        <v>0</v>
      </c>
      <c r="GN688" s="17">
        <v>0</v>
      </c>
      <c r="GO688" s="17">
        <v>0</v>
      </c>
      <c r="GP688" s="1">
        <v>0</v>
      </c>
      <c r="GQ688" s="1">
        <v>0</v>
      </c>
      <c r="GR688" s="1">
        <v>0</v>
      </c>
      <c r="GS688" s="1">
        <v>0</v>
      </c>
      <c r="GT688" s="32">
        <v>0</v>
      </c>
      <c r="GU688" s="32">
        <v>0</v>
      </c>
      <c r="GV688" s="1">
        <v>0</v>
      </c>
      <c r="GW688" s="1">
        <v>0</v>
      </c>
      <c r="GX688" s="157">
        <v>0</v>
      </c>
      <c r="GY688" s="17">
        <v>0</v>
      </c>
      <c r="GZ688" s="17">
        <v>0</v>
      </c>
      <c r="HA688" s="25">
        <v>0</v>
      </c>
      <c r="HB688" s="1">
        <v>0</v>
      </c>
      <c r="HC688" s="15">
        <v>0</v>
      </c>
      <c r="HD688" s="170">
        <v>0</v>
      </c>
      <c r="HE688" s="17">
        <v>0</v>
      </c>
      <c r="HF688" s="17">
        <v>0</v>
      </c>
      <c r="HG688" s="17">
        <v>0</v>
      </c>
      <c r="HH688" s="17">
        <v>0</v>
      </c>
      <c r="HI688" s="17">
        <v>0</v>
      </c>
      <c r="HL688" s="1">
        <v>0</v>
      </c>
      <c r="HM688" s="1">
        <v>0</v>
      </c>
      <c r="HN688" s="1">
        <v>0</v>
      </c>
      <c r="HO688" s="1">
        <v>0</v>
      </c>
      <c r="HP688" s="1">
        <v>0</v>
      </c>
      <c r="HQ688" s="1">
        <v>0</v>
      </c>
      <c r="HR688" s="32">
        <v>0</v>
      </c>
      <c r="HS688" s="1">
        <v>0</v>
      </c>
      <c r="HT688" s="32">
        <v>0</v>
      </c>
      <c r="HU688" s="32">
        <v>0</v>
      </c>
      <c r="HW688" s="32">
        <v>0</v>
      </c>
      <c r="HX688" s="32">
        <v>0</v>
      </c>
      <c r="HY688" s="1">
        <f>GJ688+GN688+GT688+GU688+HE688+HG688+HQ688+HR688+HT688+HU688+HW688+HX688</f>
        <v>0</v>
      </c>
      <c r="HZ688" s="1">
        <v>0</v>
      </c>
      <c r="IA688" s="1">
        <f>FS688+GN688+GT688+GU688+HE688+HG688+HR688+HT688+HU688+HW688+HX688</f>
        <v>0</v>
      </c>
      <c r="IB688" s="1">
        <v>0</v>
      </c>
      <c r="IC688" s="1">
        <v>0</v>
      </c>
      <c r="ID688" s="23">
        <v>0</v>
      </c>
      <c r="IG688" s="36">
        <v>3</v>
      </c>
      <c r="IH688" s="37" t="s">
        <v>242</v>
      </c>
      <c r="II688" s="179">
        <v>0</v>
      </c>
    </row>
    <row r="689" s="3" customFormat="1" spans="1:274">
      <c r="A689" s="52"/>
      <c r="B689" s="65"/>
      <c r="C689" s="66"/>
      <c r="E689" s="54">
        <v>3</v>
      </c>
      <c r="F689" s="49">
        <v>2</v>
      </c>
      <c r="G689" s="66">
        <v>3</v>
      </c>
      <c r="H689" s="3">
        <v>1</v>
      </c>
      <c r="I689" s="3">
        <v>65</v>
      </c>
      <c r="J689" s="47">
        <v>2</v>
      </c>
      <c r="K689" s="68">
        <f>I689/10</f>
        <v>6.5</v>
      </c>
      <c r="L689" s="49">
        <v>4</v>
      </c>
      <c r="N689" s="3">
        <v>0</v>
      </c>
      <c r="O689" s="3">
        <v>0</v>
      </c>
      <c r="P689" s="3">
        <v>1</v>
      </c>
      <c r="Q689" s="3">
        <v>1</v>
      </c>
      <c r="R689" s="1">
        <v>0</v>
      </c>
      <c r="S689" s="95">
        <v>703</v>
      </c>
      <c r="T689" s="83">
        <v>530</v>
      </c>
      <c r="U689" s="3">
        <v>2</v>
      </c>
      <c r="V689" s="3">
        <v>2</v>
      </c>
      <c r="W689" s="1">
        <v>2</v>
      </c>
      <c r="X689" s="1">
        <v>1</v>
      </c>
      <c r="Z689" s="66" t="s">
        <v>2149</v>
      </c>
      <c r="AA689" s="66">
        <v>171</v>
      </c>
      <c r="AB689" s="66"/>
      <c r="AC689" s="3">
        <v>22.4</v>
      </c>
      <c r="AD689" s="17">
        <v>1</v>
      </c>
      <c r="AE689" s="95" t="s">
        <v>295</v>
      </c>
      <c r="AF689" s="94"/>
      <c r="AG689" s="94" t="s">
        <v>235</v>
      </c>
      <c r="AH689" s="94">
        <v>1</v>
      </c>
      <c r="AI689" s="21">
        <v>1</v>
      </c>
      <c r="AJ689" s="94">
        <v>1.9</v>
      </c>
      <c r="AK689" s="66">
        <v>1.9</v>
      </c>
      <c r="AL689" s="22">
        <v>1</v>
      </c>
      <c r="AM689" s="3">
        <v>1</v>
      </c>
      <c r="AN689" s="3">
        <v>1</v>
      </c>
      <c r="AO689" s="3">
        <v>0</v>
      </c>
      <c r="AP689" s="3">
        <v>0</v>
      </c>
      <c r="AQ689" s="66">
        <v>1</v>
      </c>
      <c r="AR689" s="1">
        <v>1</v>
      </c>
      <c r="AS689" s="66">
        <v>1</v>
      </c>
      <c r="AT689" s="66">
        <v>0</v>
      </c>
      <c r="AU689" s="66">
        <v>0</v>
      </c>
      <c r="AV689" s="66">
        <v>0</v>
      </c>
      <c r="AW689" s="3">
        <v>0</v>
      </c>
      <c r="AX689" s="3">
        <v>1</v>
      </c>
      <c r="AY689" s="3">
        <v>1</v>
      </c>
      <c r="AZ689" s="3">
        <v>0</v>
      </c>
      <c r="BA689" s="1">
        <v>0</v>
      </c>
      <c r="BB689" s="66">
        <v>0</v>
      </c>
      <c r="BC689" s="22">
        <v>0</v>
      </c>
      <c r="BD689" s="3">
        <v>0</v>
      </c>
      <c r="BE689" s="3">
        <v>0</v>
      </c>
      <c r="BF689" s="3">
        <v>0</v>
      </c>
      <c r="BG689" s="3">
        <v>0</v>
      </c>
      <c r="BH689" s="17">
        <v>0</v>
      </c>
      <c r="BI689" s="3">
        <v>0</v>
      </c>
      <c r="BJ689" s="66">
        <v>0</v>
      </c>
      <c r="BK689" s="118">
        <v>1</v>
      </c>
      <c r="BL689" s="3">
        <v>0</v>
      </c>
      <c r="BM689" s="3">
        <v>0</v>
      </c>
      <c r="BN689" s="3">
        <v>1</v>
      </c>
      <c r="BO689" s="3">
        <v>0</v>
      </c>
      <c r="BP689" s="1">
        <v>1</v>
      </c>
      <c r="BQ689" s="66">
        <v>1</v>
      </c>
      <c r="BR689" s="3">
        <v>3.68</v>
      </c>
      <c r="BS689" s="1">
        <v>1</v>
      </c>
      <c r="BT689" s="1">
        <v>2</v>
      </c>
      <c r="BU689" s="1">
        <v>2</v>
      </c>
      <c r="BW689" s="3">
        <v>5.09</v>
      </c>
      <c r="BX689" s="1">
        <v>2</v>
      </c>
      <c r="BY689" s="66">
        <v>3</v>
      </c>
      <c r="BZ689" s="3">
        <v>47.6</v>
      </c>
      <c r="CA689" s="3">
        <v>136</v>
      </c>
      <c r="CB689" s="24">
        <v>2</v>
      </c>
      <c r="CC689" s="3">
        <v>171</v>
      </c>
      <c r="CD689" s="48">
        <f>CC689/50</f>
        <v>3.42</v>
      </c>
      <c r="CE689" s="48">
        <v>3</v>
      </c>
      <c r="CF689" s="129">
        <v>0</v>
      </c>
      <c r="CG689" s="3">
        <v>0</v>
      </c>
      <c r="CH689" s="3">
        <v>0</v>
      </c>
      <c r="CI689" s="3">
        <v>0</v>
      </c>
      <c r="CJ689" s="3">
        <v>0</v>
      </c>
      <c r="CK689" s="3">
        <v>171</v>
      </c>
      <c r="CL689" s="1">
        <f>CK689/50</f>
        <v>3.42</v>
      </c>
      <c r="CM689" s="3">
        <v>11.2</v>
      </c>
      <c r="CN689" s="17">
        <v>1</v>
      </c>
      <c r="CO689" s="3">
        <v>96.6</v>
      </c>
      <c r="CP689" s="1">
        <v>6</v>
      </c>
      <c r="CQ689" s="1">
        <f>CO689/10</f>
        <v>9.66</v>
      </c>
      <c r="CR689" s="3">
        <v>0.97</v>
      </c>
      <c r="CS689" s="1">
        <f>CR689*10</f>
        <v>9.7</v>
      </c>
      <c r="CT689" s="107">
        <v>1</v>
      </c>
      <c r="CU689" s="3">
        <v>34</v>
      </c>
      <c r="CV689" s="22">
        <v>1</v>
      </c>
      <c r="CW689" s="3">
        <v>8.3</v>
      </c>
      <c r="CX689" s="26">
        <f>LOG10(CW689)</f>
        <v>0.919078092376074</v>
      </c>
      <c r="CY689" s="27">
        <f>CX689*0.66</f>
        <v>0.606591540968209</v>
      </c>
      <c r="CZ689" s="26">
        <f>0.085*CU689</f>
        <v>2.89</v>
      </c>
      <c r="DA689" s="28">
        <f>CY689-CZ689</f>
        <v>-2.28340845903179</v>
      </c>
      <c r="DB689" s="22">
        <v>2</v>
      </c>
      <c r="DC689" s="1">
        <v>1</v>
      </c>
      <c r="DD689" s="66"/>
      <c r="DG689" s="3">
        <v>31</v>
      </c>
      <c r="DH689" s="1">
        <f>DG689/10</f>
        <v>3.1</v>
      </c>
      <c r="DI689" s="3">
        <v>34</v>
      </c>
      <c r="DJ689" s="1">
        <f>DI689/10</f>
        <v>3.4</v>
      </c>
      <c r="DK689" s="17">
        <v>2</v>
      </c>
      <c r="DL689" s="3">
        <v>68</v>
      </c>
      <c r="DM689" s="3">
        <v>77</v>
      </c>
      <c r="DN689" s="1">
        <f>DM689/10</f>
        <v>7.7</v>
      </c>
      <c r="DO689" s="3">
        <v>4213</v>
      </c>
      <c r="DP689" s="1">
        <v>2</v>
      </c>
      <c r="DQ689" s="1">
        <f>DO689/1000</f>
        <v>4.213</v>
      </c>
      <c r="DR689" s="3">
        <v>75</v>
      </c>
      <c r="DS689" s="129">
        <v>5.2</v>
      </c>
      <c r="DT689" s="3" t="s">
        <v>260</v>
      </c>
      <c r="DU689" s="3">
        <v>1</v>
      </c>
      <c r="DV689" s="3">
        <v>6</v>
      </c>
      <c r="DW689" s="1">
        <v>1</v>
      </c>
      <c r="DX689" s="95">
        <v>7.7</v>
      </c>
      <c r="DY689" s="3">
        <v>71.7</v>
      </c>
      <c r="DZ689" s="3">
        <v>144</v>
      </c>
      <c r="EA689" s="3">
        <v>160</v>
      </c>
      <c r="EB689" s="3" t="s">
        <v>2004</v>
      </c>
      <c r="EC689" s="3" t="s">
        <v>2004</v>
      </c>
      <c r="ED689" s="3" t="s">
        <v>2004</v>
      </c>
      <c r="EE689" s="3" t="s">
        <v>2004</v>
      </c>
      <c r="EF689" s="3" t="s">
        <v>2004</v>
      </c>
      <c r="EK689" s="22"/>
      <c r="EM689" s="3" t="s">
        <v>2004</v>
      </c>
      <c r="EN689" s="3" t="s">
        <v>2004</v>
      </c>
      <c r="EO689" s="3" t="s">
        <v>2004</v>
      </c>
      <c r="EP689" s="3" t="s">
        <v>2004</v>
      </c>
      <c r="EQ689" s="3" t="s">
        <v>2004</v>
      </c>
      <c r="ER689" s="129" t="s">
        <v>2004</v>
      </c>
      <c r="ES689" s="118"/>
      <c r="ET689" s="3">
        <v>0</v>
      </c>
      <c r="FK689" s="95">
        <v>37.8</v>
      </c>
      <c r="FL689" s="3">
        <v>37.2</v>
      </c>
      <c r="FM689" s="1"/>
      <c r="FN689" s="31">
        <v>1</v>
      </c>
      <c r="FO689" s="32">
        <v>0</v>
      </c>
      <c r="FP689" s="3">
        <v>0</v>
      </c>
      <c r="FQ689" s="1">
        <v>0</v>
      </c>
      <c r="FR689" s="3">
        <v>0</v>
      </c>
      <c r="FS689" s="1">
        <v>0</v>
      </c>
      <c r="FT689" s="1">
        <f>FX689+GB689+GG689+GJ689+HQ689</f>
        <v>0</v>
      </c>
      <c r="FU689" s="66">
        <v>0</v>
      </c>
      <c r="FV689" s="1">
        <f>FW689+FX689+FZ689+GE689+GJ689+HQ689</f>
        <v>0</v>
      </c>
      <c r="FW689" s="1">
        <v>0</v>
      </c>
      <c r="FX689" s="1">
        <v>0</v>
      </c>
      <c r="FY689" s="17">
        <v>0</v>
      </c>
      <c r="FZ689" s="1">
        <v>0</v>
      </c>
      <c r="GA689" s="17"/>
      <c r="GB689" s="1">
        <v>0</v>
      </c>
      <c r="GC689" s="17">
        <v>0</v>
      </c>
      <c r="GD689" s="17">
        <v>0</v>
      </c>
      <c r="GE689" s="1">
        <v>0</v>
      </c>
      <c r="GF689" s="17"/>
      <c r="GG689" s="1">
        <v>0</v>
      </c>
      <c r="GH689" s="17">
        <v>0</v>
      </c>
      <c r="GI689" s="17">
        <v>0</v>
      </c>
      <c r="GJ689" s="1">
        <v>0</v>
      </c>
      <c r="GK689" s="3">
        <v>0</v>
      </c>
      <c r="GL689" s="3">
        <v>0</v>
      </c>
      <c r="GM689" s="32">
        <v>0</v>
      </c>
      <c r="GN689" s="17">
        <v>0</v>
      </c>
      <c r="GO689" s="66">
        <v>0</v>
      </c>
      <c r="GP689" s="1">
        <v>0</v>
      </c>
      <c r="GQ689" s="1">
        <v>0</v>
      </c>
      <c r="GR689" s="66">
        <v>0</v>
      </c>
      <c r="GS689" s="1">
        <v>0</v>
      </c>
      <c r="GT689" s="32">
        <v>0</v>
      </c>
      <c r="GU689" s="32">
        <v>0</v>
      </c>
      <c r="GV689" s="3">
        <v>0</v>
      </c>
      <c r="GW689" s="3">
        <v>0</v>
      </c>
      <c r="GX689" s="157">
        <v>0</v>
      </c>
      <c r="GY689" s="66">
        <v>0</v>
      </c>
      <c r="GZ689" s="17">
        <v>0</v>
      </c>
      <c r="HA689" s="129">
        <v>0</v>
      </c>
      <c r="HB689" s="3">
        <v>0</v>
      </c>
      <c r="HC689" s="3">
        <v>0</v>
      </c>
      <c r="HD689" s="170">
        <v>0</v>
      </c>
      <c r="HE689" s="17">
        <v>0</v>
      </c>
      <c r="HF689" s="17">
        <v>0</v>
      </c>
      <c r="HG689" s="17">
        <v>0</v>
      </c>
      <c r="HH689" s="17">
        <v>0</v>
      </c>
      <c r="HI689" s="17">
        <v>0</v>
      </c>
      <c r="HL689" s="3">
        <v>0</v>
      </c>
      <c r="HM689" s="3">
        <v>0</v>
      </c>
      <c r="HN689" s="3">
        <v>0</v>
      </c>
      <c r="HO689" s="3">
        <v>0</v>
      </c>
      <c r="HP689" s="3">
        <v>0</v>
      </c>
      <c r="HQ689" s="3">
        <v>0</v>
      </c>
      <c r="HR689" s="32">
        <v>0</v>
      </c>
      <c r="HS689" s="1">
        <v>0</v>
      </c>
      <c r="HT689" s="32">
        <v>0</v>
      </c>
      <c r="HU689" s="32">
        <v>0</v>
      </c>
      <c r="HV689" s="1"/>
      <c r="HW689" s="32">
        <v>0</v>
      </c>
      <c r="HX689" s="32">
        <v>0</v>
      </c>
      <c r="HY689" s="1">
        <f>GJ689+GN689+GT689+GU689+HE689+HG689+HQ689+HR689+HT689+HU689+HW689+HX689</f>
        <v>0</v>
      </c>
      <c r="HZ689" s="1">
        <v>0</v>
      </c>
      <c r="IA689" s="1">
        <f>FS689+GN689+GT689+GU689+HE689+HG689+HR689+HT689+HU689+HW689+HX689</f>
        <v>0</v>
      </c>
      <c r="IB689" s="1">
        <v>0</v>
      </c>
      <c r="IC689" s="3">
        <v>0</v>
      </c>
      <c r="ID689" s="118">
        <v>0</v>
      </c>
      <c r="IE689" s="118"/>
      <c r="IF689" s="118"/>
      <c r="IG689" s="115">
        <v>1</v>
      </c>
      <c r="IH689" s="118" t="s">
        <v>242</v>
      </c>
      <c r="II689" s="179">
        <v>0</v>
      </c>
      <c r="JE689" s="118"/>
      <c r="JN689" s="118"/>
    </row>
    <row r="690" s="3" customFormat="1" ht="90" spans="1:274">
      <c r="A690" s="52"/>
      <c r="B690" s="65"/>
      <c r="C690" s="66"/>
      <c r="E690" s="54">
        <v>3</v>
      </c>
      <c r="F690" s="49">
        <v>2</v>
      </c>
      <c r="G690" s="66">
        <v>3</v>
      </c>
      <c r="H690" s="3">
        <v>1</v>
      </c>
      <c r="I690" s="3">
        <v>66</v>
      </c>
      <c r="J690" s="47">
        <v>2</v>
      </c>
      <c r="K690" s="68">
        <f>I690/10</f>
        <v>6.6</v>
      </c>
      <c r="L690" s="49">
        <v>4</v>
      </c>
      <c r="N690" s="3">
        <v>0</v>
      </c>
      <c r="O690" s="3">
        <v>0</v>
      </c>
      <c r="P690" s="3">
        <v>1</v>
      </c>
      <c r="Q690" s="3">
        <v>1</v>
      </c>
      <c r="R690" s="1">
        <v>0</v>
      </c>
      <c r="S690" s="93">
        <v>704</v>
      </c>
      <c r="T690" s="83">
        <v>531</v>
      </c>
      <c r="U690" s="66">
        <v>3</v>
      </c>
      <c r="V690" s="66">
        <v>3</v>
      </c>
      <c r="W690" s="1">
        <v>2</v>
      </c>
      <c r="X690" s="1">
        <v>2</v>
      </c>
      <c r="Y690" s="66"/>
      <c r="Z690" s="92">
        <v>43816</v>
      </c>
      <c r="AA690" s="66">
        <v>170</v>
      </c>
      <c r="AB690" s="66" t="s">
        <v>2051</v>
      </c>
      <c r="AC690" s="3">
        <v>27.68</v>
      </c>
      <c r="AD690" s="1">
        <v>2</v>
      </c>
      <c r="AE690" s="95" t="s">
        <v>333</v>
      </c>
      <c r="AF690" s="94"/>
      <c r="AG690" s="94" t="s">
        <v>235</v>
      </c>
      <c r="AH690" s="94">
        <v>1</v>
      </c>
      <c r="AI690" s="21">
        <v>1</v>
      </c>
      <c r="AJ690" s="94">
        <v>1.5</v>
      </c>
      <c r="AK690" s="66">
        <v>1.5</v>
      </c>
      <c r="AL690" s="22">
        <v>1</v>
      </c>
      <c r="AM690" s="3">
        <v>1</v>
      </c>
      <c r="AN690" s="3">
        <v>1</v>
      </c>
      <c r="AO690" s="3">
        <v>0</v>
      </c>
      <c r="AP690" s="3">
        <v>0</v>
      </c>
      <c r="AQ690" s="66">
        <v>1</v>
      </c>
      <c r="AR690" s="1">
        <v>1</v>
      </c>
      <c r="AS690" s="66">
        <v>1</v>
      </c>
      <c r="AT690" s="66">
        <v>0</v>
      </c>
      <c r="AU690" s="66">
        <v>0</v>
      </c>
      <c r="AV690" s="66">
        <v>0</v>
      </c>
      <c r="AW690" s="3">
        <v>0</v>
      </c>
      <c r="AX690" s="3">
        <v>1</v>
      </c>
      <c r="AY690" s="3">
        <v>1</v>
      </c>
      <c r="AZ690" s="3">
        <v>0</v>
      </c>
      <c r="BA690" s="1">
        <v>0</v>
      </c>
      <c r="BB690" s="66">
        <v>0</v>
      </c>
      <c r="BC690" s="22">
        <v>0</v>
      </c>
      <c r="BD690" s="3">
        <v>0</v>
      </c>
      <c r="BE690" s="3">
        <v>0</v>
      </c>
      <c r="BF690" s="3">
        <v>0</v>
      </c>
      <c r="BG690" s="3">
        <v>0</v>
      </c>
      <c r="BH690" s="17">
        <v>0</v>
      </c>
      <c r="BI690" s="3">
        <v>0</v>
      </c>
      <c r="BJ690" s="66">
        <v>0</v>
      </c>
      <c r="BK690" s="118">
        <v>1</v>
      </c>
      <c r="BL690" s="3">
        <v>0</v>
      </c>
      <c r="BM690" s="3">
        <v>0</v>
      </c>
      <c r="BN690" s="3">
        <v>1</v>
      </c>
      <c r="BO690" s="3">
        <v>0</v>
      </c>
      <c r="BP690" s="1">
        <v>1</v>
      </c>
      <c r="BQ690" s="66">
        <v>1</v>
      </c>
      <c r="BR690" s="3">
        <v>2.12</v>
      </c>
      <c r="BS690" s="1">
        <v>1</v>
      </c>
      <c r="BT690" s="1">
        <v>1</v>
      </c>
      <c r="BU690" s="66">
        <v>1</v>
      </c>
      <c r="BV690" s="3">
        <v>0.106</v>
      </c>
      <c r="BW690" s="3">
        <v>5.19</v>
      </c>
      <c r="BX690" s="1">
        <v>2</v>
      </c>
      <c r="BY690" s="66">
        <v>3</v>
      </c>
      <c r="BZ690" s="3">
        <v>55.1</v>
      </c>
      <c r="CA690" s="3">
        <v>159</v>
      </c>
      <c r="CB690" s="24">
        <v>2</v>
      </c>
      <c r="CC690" s="3">
        <v>170</v>
      </c>
      <c r="CD690" s="48">
        <f>CC690/50</f>
        <v>3.4</v>
      </c>
      <c r="CE690" s="48">
        <v>3</v>
      </c>
      <c r="CF690" s="129">
        <v>0</v>
      </c>
      <c r="CG690" s="3">
        <v>0</v>
      </c>
      <c r="CH690" s="3">
        <v>0</v>
      </c>
      <c r="CI690" s="3">
        <v>0</v>
      </c>
      <c r="CJ690" s="3" t="s">
        <v>2208</v>
      </c>
      <c r="CK690" s="3">
        <v>170</v>
      </c>
      <c r="CL690" s="1">
        <f>CK690/50</f>
        <v>3.4</v>
      </c>
      <c r="CM690" s="3">
        <v>11.4</v>
      </c>
      <c r="CN690" s="17">
        <v>1</v>
      </c>
      <c r="CO690" s="3">
        <v>92.8</v>
      </c>
      <c r="CP690" s="1">
        <v>6</v>
      </c>
      <c r="CQ690" s="1">
        <f>CO690/10</f>
        <v>9.28</v>
      </c>
      <c r="CR690" s="3">
        <v>0.99</v>
      </c>
      <c r="CS690" s="1">
        <f>CR690*10</f>
        <v>9.9</v>
      </c>
      <c r="CT690" s="107">
        <v>1</v>
      </c>
      <c r="CU690" s="3">
        <v>40</v>
      </c>
      <c r="CV690" s="107">
        <v>2</v>
      </c>
      <c r="CW690" s="3">
        <v>14.8</v>
      </c>
      <c r="CX690" s="26">
        <f>LOG10(CW690)</f>
        <v>1.17026171539496</v>
      </c>
      <c r="CY690" s="27">
        <f>CX690*0.66</f>
        <v>0.772372732160672</v>
      </c>
      <c r="CZ690" s="26">
        <f>0.085*CU690</f>
        <v>3.4</v>
      </c>
      <c r="DA690" s="28">
        <f>CY690-CZ690</f>
        <v>-2.62762726783933</v>
      </c>
      <c r="DB690" s="107">
        <v>1</v>
      </c>
      <c r="DC690" s="1">
        <v>1</v>
      </c>
      <c r="DD690" s="66">
        <v>2</v>
      </c>
      <c r="DE690" s="29">
        <f>DD690-DB690</f>
        <v>1</v>
      </c>
      <c r="DF690" s="141">
        <v>1</v>
      </c>
      <c r="DG690" s="3">
        <v>38</v>
      </c>
      <c r="DH690" s="1">
        <f>DG690/10</f>
        <v>3.8</v>
      </c>
      <c r="DI690" s="3">
        <v>33</v>
      </c>
      <c r="DJ690" s="1">
        <f>DI690/10</f>
        <v>3.3</v>
      </c>
      <c r="DK690" s="17">
        <v>2</v>
      </c>
      <c r="DL690" s="3">
        <v>68</v>
      </c>
      <c r="DM690" s="3">
        <v>71</v>
      </c>
      <c r="DN690" s="1">
        <f>DM690/10</f>
        <v>7.1</v>
      </c>
      <c r="DO690" s="3">
        <v>5750</v>
      </c>
      <c r="DP690" s="1">
        <v>2</v>
      </c>
      <c r="DQ690" s="1">
        <f>DO690/1000</f>
        <v>5.75</v>
      </c>
      <c r="DR690" s="3">
        <v>82</v>
      </c>
      <c r="DS690" s="129">
        <v>5.6</v>
      </c>
      <c r="DT690" s="3" t="s">
        <v>241</v>
      </c>
      <c r="DU690" s="3">
        <v>1</v>
      </c>
      <c r="DV690" s="3">
        <v>5</v>
      </c>
      <c r="DW690" s="1">
        <v>1</v>
      </c>
      <c r="DX690" s="95">
        <v>8.33</v>
      </c>
      <c r="DY690" s="3">
        <v>76.5</v>
      </c>
      <c r="DZ690" s="3">
        <v>152</v>
      </c>
      <c r="EA690" s="3">
        <v>142</v>
      </c>
      <c r="EB690" s="3">
        <v>12.1</v>
      </c>
      <c r="EC690" s="3">
        <v>81.2</v>
      </c>
      <c r="ED690" s="3">
        <v>1.05</v>
      </c>
      <c r="EE690" s="3">
        <v>36</v>
      </c>
      <c r="EF690" s="3">
        <v>15.8</v>
      </c>
      <c r="EG690" s="26">
        <f>LOG10(EF690)</f>
        <v>1.19865708695442</v>
      </c>
      <c r="EH690" s="26">
        <f>0.66*EG690</f>
        <v>0.791113677389919</v>
      </c>
      <c r="EI690" s="1">
        <f>0.085*EE690</f>
        <v>3.06</v>
      </c>
      <c r="EJ690" s="28">
        <f>EH690-EI690</f>
        <v>-2.26888632261008</v>
      </c>
      <c r="EK690" s="22">
        <v>2</v>
      </c>
      <c r="EL690" s="1">
        <v>2</v>
      </c>
      <c r="EM690" s="3">
        <v>151</v>
      </c>
      <c r="EN690" s="3">
        <v>218</v>
      </c>
      <c r="EO690" s="3">
        <v>62</v>
      </c>
      <c r="EP690" s="3">
        <v>71</v>
      </c>
      <c r="EQ690" s="3">
        <v>5409</v>
      </c>
      <c r="ER690" s="129">
        <v>74</v>
      </c>
      <c r="ES690" s="118"/>
      <c r="ET690" s="3">
        <v>1</v>
      </c>
      <c r="EU690" s="3">
        <v>14.39</v>
      </c>
      <c r="EV690" s="3">
        <v>83.1</v>
      </c>
      <c r="EW690" s="3">
        <v>127</v>
      </c>
      <c r="EX690" s="3">
        <v>248</v>
      </c>
      <c r="EY690" s="3">
        <v>14.1</v>
      </c>
      <c r="EZ690" s="3">
        <v>59.3</v>
      </c>
      <c r="FA690" s="3">
        <v>1.23</v>
      </c>
      <c r="FB690" s="3">
        <v>20</v>
      </c>
      <c r="FC690" s="3">
        <v>15.7</v>
      </c>
      <c r="FD690" s="3">
        <v>45</v>
      </c>
      <c r="FE690" s="3">
        <v>107</v>
      </c>
      <c r="FF690" s="3">
        <v>153</v>
      </c>
      <c r="FG690" s="3">
        <v>177</v>
      </c>
      <c r="FH690" s="3">
        <v>1155</v>
      </c>
      <c r="FI690" s="3">
        <v>56</v>
      </c>
      <c r="FK690" s="95">
        <v>39.5</v>
      </c>
      <c r="FL690" s="3">
        <v>37</v>
      </c>
      <c r="FM690" s="17"/>
      <c r="FN690" s="31">
        <v>1</v>
      </c>
      <c r="FO690" s="157">
        <v>1</v>
      </c>
      <c r="FP690" s="3">
        <v>2</v>
      </c>
      <c r="FQ690" s="1">
        <v>1</v>
      </c>
      <c r="FR690" s="3" t="s">
        <v>2209</v>
      </c>
      <c r="FS690" s="3">
        <v>1</v>
      </c>
      <c r="FT690" s="1">
        <f>FX690+GB690+GG690+GJ690+HQ690</f>
        <v>3</v>
      </c>
      <c r="FU690" s="3">
        <v>1</v>
      </c>
      <c r="FV690" s="1">
        <f>FW690+FX690+FZ690+GE690+GJ690+HQ690</f>
        <v>3</v>
      </c>
      <c r="FW690" s="1">
        <v>0</v>
      </c>
      <c r="FX690" s="1">
        <v>0</v>
      </c>
      <c r="FY690" s="17">
        <v>0</v>
      </c>
      <c r="FZ690" s="17">
        <v>1</v>
      </c>
      <c r="GA690" s="17" t="s">
        <v>312</v>
      </c>
      <c r="GB690" s="17">
        <v>1</v>
      </c>
      <c r="GC690" s="17">
        <v>1</v>
      </c>
      <c r="GD690" s="17">
        <v>0</v>
      </c>
      <c r="GE690" s="1">
        <v>1</v>
      </c>
      <c r="GF690" s="17" t="s">
        <v>485</v>
      </c>
      <c r="GG690" s="17">
        <v>1</v>
      </c>
      <c r="GH690" s="17" t="s">
        <v>1393</v>
      </c>
      <c r="GI690" s="17">
        <v>0</v>
      </c>
      <c r="GJ690" s="1">
        <v>0</v>
      </c>
      <c r="GK690" s="3" t="s">
        <v>2210</v>
      </c>
      <c r="GL690" s="33">
        <v>0</v>
      </c>
      <c r="GM690" s="34">
        <v>0</v>
      </c>
      <c r="GN690" s="17">
        <v>0</v>
      </c>
      <c r="GO690" s="66">
        <v>0</v>
      </c>
      <c r="GP690" s="1">
        <v>1</v>
      </c>
      <c r="GQ690" s="33" t="s">
        <v>1393</v>
      </c>
      <c r="GR690" s="3">
        <v>1</v>
      </c>
      <c r="GS690" s="3">
        <v>2</v>
      </c>
      <c r="GT690" s="172">
        <v>1</v>
      </c>
      <c r="GU690" s="172">
        <v>0</v>
      </c>
      <c r="GV690" s="3">
        <v>1</v>
      </c>
      <c r="GW690" s="3">
        <v>1</v>
      </c>
      <c r="GX690" s="157">
        <v>0</v>
      </c>
      <c r="GY690" s="66">
        <v>0</v>
      </c>
      <c r="GZ690" s="17">
        <v>0</v>
      </c>
      <c r="HA690" s="129">
        <v>0</v>
      </c>
      <c r="HB690" s="3">
        <v>0</v>
      </c>
      <c r="HC690" s="3">
        <v>1</v>
      </c>
      <c r="HD690" s="170">
        <v>0</v>
      </c>
      <c r="HE690" s="17">
        <v>0</v>
      </c>
      <c r="HF690" s="17">
        <v>0</v>
      </c>
      <c r="HG690" s="17">
        <v>0</v>
      </c>
      <c r="HH690" s="17">
        <v>0</v>
      </c>
      <c r="HI690" s="17">
        <v>0</v>
      </c>
      <c r="HL690" s="3">
        <v>0</v>
      </c>
      <c r="HM690" s="3">
        <v>0</v>
      </c>
      <c r="HN690" s="3">
        <v>0</v>
      </c>
      <c r="HO690" s="3" t="s">
        <v>2208</v>
      </c>
      <c r="HP690" s="3" t="s">
        <v>2211</v>
      </c>
      <c r="HQ690" s="3">
        <v>1</v>
      </c>
      <c r="HR690" s="32">
        <v>0</v>
      </c>
      <c r="HS690" s="1">
        <v>0</v>
      </c>
      <c r="HT690" s="32">
        <v>0</v>
      </c>
      <c r="HU690" s="32">
        <v>0</v>
      </c>
      <c r="HV690" s="1" t="s">
        <v>2212</v>
      </c>
      <c r="HW690" s="32">
        <v>1</v>
      </c>
      <c r="HX690" s="32">
        <v>0</v>
      </c>
      <c r="HY690" s="1">
        <f>GJ690+GN690+GT690+GU690+HE690+HG690+HQ690+HR690+HT690+HU690+HW690+HX690</f>
        <v>3</v>
      </c>
      <c r="HZ690" s="1">
        <v>1</v>
      </c>
      <c r="IA690" s="1">
        <f>FS690+GN690+GT690+GU690+HE690+HG690+HR690+HT690+HU690+HW690+HX690</f>
        <v>3</v>
      </c>
      <c r="IB690" s="1">
        <v>1</v>
      </c>
      <c r="ID690" s="118" t="s">
        <v>2213</v>
      </c>
      <c r="IE690" s="118"/>
      <c r="IF690" s="118"/>
      <c r="IG690" s="115">
        <v>1</v>
      </c>
      <c r="IH690" s="118" t="s">
        <v>331</v>
      </c>
      <c r="II690" s="179">
        <v>1</v>
      </c>
      <c r="JE690" s="118"/>
      <c r="JN690" s="118"/>
    </row>
    <row r="691" hidden="1" spans="2:243">
      <c r="B691" s="14">
        <v>3000029287</v>
      </c>
      <c r="C691" s="17" t="s">
        <v>2214</v>
      </c>
      <c r="J691" s="1"/>
      <c r="K691" s="1"/>
      <c r="L691" s="1"/>
      <c r="R691" s="19"/>
      <c r="Z691" s="194" t="s">
        <v>2197</v>
      </c>
      <c r="AA691" s="17">
        <v>56</v>
      </c>
      <c r="AB691" s="17"/>
      <c r="AI691" s="16"/>
      <c r="AK691" s="1">
        <v>4.2</v>
      </c>
      <c r="AL691" s="1"/>
      <c r="BA691" s="22"/>
      <c r="CL691" s="22"/>
      <c r="CS691" s="22"/>
      <c r="CX691" s="1"/>
      <c r="CY691" s="1"/>
      <c r="CZ691" s="1"/>
      <c r="DA691" s="1"/>
      <c r="DB691" s="1"/>
      <c r="DD691" s="1"/>
      <c r="DE691" s="1"/>
      <c r="DF691" s="1"/>
      <c r="EG691" s="1"/>
      <c r="EH691" s="1"/>
      <c r="EJ691" s="1"/>
      <c r="EK691" s="1"/>
      <c r="FN691" s="1"/>
      <c r="FO691" s="1"/>
      <c r="GL691" s="1"/>
      <c r="GM691" s="1"/>
      <c r="GQ691" s="1"/>
      <c r="GT691" s="1"/>
      <c r="GU691" s="1"/>
      <c r="GX691" s="1"/>
      <c r="HD691" s="1">
        <v>1</v>
      </c>
      <c r="HR691" s="1"/>
      <c r="HT691" s="1"/>
      <c r="HU691" s="1"/>
      <c r="HW691" s="1"/>
      <c r="HX691" s="1"/>
      <c r="IG691" s="23"/>
      <c r="II691" s="1"/>
    </row>
    <row r="692" ht="30" hidden="1" spans="2:243">
      <c r="B692" s="14" t="s">
        <v>2215</v>
      </c>
      <c r="C692" s="17" t="s">
        <v>2216</v>
      </c>
      <c r="J692" s="1"/>
      <c r="K692" s="1"/>
      <c r="L692" s="1"/>
      <c r="R692" s="19"/>
      <c r="Z692" s="194" t="s">
        <v>2197</v>
      </c>
      <c r="AA692" s="17">
        <v>212</v>
      </c>
      <c r="AB692" s="17"/>
      <c r="AI692" s="16"/>
      <c r="AK692" s="1">
        <v>1.9</v>
      </c>
      <c r="AL692" s="1"/>
      <c r="BA692" s="22"/>
      <c r="CL692" s="22"/>
      <c r="CS692" s="22"/>
      <c r="CX692" s="1"/>
      <c r="CY692" s="1"/>
      <c r="CZ692" s="1"/>
      <c r="DA692" s="1"/>
      <c r="DB692" s="1"/>
      <c r="DD692" s="1"/>
      <c r="DE692" s="1"/>
      <c r="DF692" s="1"/>
      <c r="EG692" s="1"/>
      <c r="EH692" s="1"/>
      <c r="EJ692" s="1"/>
      <c r="EK692" s="1"/>
      <c r="FN692" s="1"/>
      <c r="FO692" s="1"/>
      <c r="GL692" s="1"/>
      <c r="GM692" s="1"/>
      <c r="GQ692" s="1"/>
      <c r="GT692" s="1"/>
      <c r="GU692" s="1"/>
      <c r="GX692" s="1"/>
      <c r="HD692" s="1">
        <v>0</v>
      </c>
      <c r="HR692" s="1"/>
      <c r="HT692" s="1"/>
      <c r="HU692" s="1"/>
      <c r="HW692" s="1"/>
      <c r="HX692" s="1"/>
      <c r="IG692" s="23"/>
      <c r="II692" s="1"/>
    </row>
    <row r="693" hidden="1" spans="2:243">
      <c r="B693" s="14">
        <v>3001325183</v>
      </c>
      <c r="C693" s="17" t="s">
        <v>2217</v>
      </c>
      <c r="J693" s="1"/>
      <c r="K693" s="1"/>
      <c r="L693" s="1"/>
      <c r="R693" s="19"/>
      <c r="Z693" s="194" t="s">
        <v>2218</v>
      </c>
      <c r="AA693" s="17">
        <v>119</v>
      </c>
      <c r="AB693" s="17"/>
      <c r="AI693" s="16"/>
      <c r="AK693" s="1">
        <v>1</v>
      </c>
      <c r="AL693" s="1"/>
      <c r="BA693" s="22"/>
      <c r="CL693" s="22"/>
      <c r="CS693" s="22"/>
      <c r="CX693" s="1"/>
      <c r="CY693" s="1"/>
      <c r="CZ693" s="1"/>
      <c r="DA693" s="1"/>
      <c r="DB693" s="1"/>
      <c r="DD693" s="1"/>
      <c r="DE693" s="1"/>
      <c r="DF693" s="1"/>
      <c r="EG693" s="1"/>
      <c r="EH693" s="1"/>
      <c r="EJ693" s="1"/>
      <c r="EK693" s="1"/>
      <c r="FN693" s="1"/>
      <c r="FO693" s="1"/>
      <c r="GL693" s="1"/>
      <c r="GM693" s="1"/>
      <c r="GQ693" s="1"/>
      <c r="GT693" s="1"/>
      <c r="GU693" s="1"/>
      <c r="GX693" s="1"/>
      <c r="HD693" s="1">
        <v>0</v>
      </c>
      <c r="HR693" s="1"/>
      <c r="HT693" s="1"/>
      <c r="HU693" s="1"/>
      <c r="HW693" s="1"/>
      <c r="HX693" s="1"/>
      <c r="IG693" s="23"/>
      <c r="II693" s="1"/>
    </row>
    <row r="694" spans="2:245">
      <c r="B694" s="14">
        <v>3001011499</v>
      </c>
      <c r="C694" s="17" t="s">
        <v>2219</v>
      </c>
      <c r="E694" s="49">
        <v>2</v>
      </c>
      <c r="F694" s="49">
        <v>1</v>
      </c>
      <c r="G694" s="1">
        <v>2</v>
      </c>
      <c r="H694" s="1">
        <v>1</v>
      </c>
      <c r="I694" s="15">
        <v>66</v>
      </c>
      <c r="J694" s="47">
        <v>2</v>
      </c>
      <c r="K694" s="68">
        <f>I694/10</f>
        <v>6.6</v>
      </c>
      <c r="L694" s="49">
        <v>4</v>
      </c>
      <c r="N694" s="1">
        <v>1</v>
      </c>
      <c r="O694" s="1">
        <v>0</v>
      </c>
      <c r="P694" s="1">
        <v>1</v>
      </c>
      <c r="Q694" s="1">
        <v>3</v>
      </c>
      <c r="R694" s="1">
        <v>1</v>
      </c>
      <c r="S694" s="18">
        <v>514</v>
      </c>
      <c r="T694" s="83">
        <v>532</v>
      </c>
      <c r="U694" s="1">
        <v>1</v>
      </c>
      <c r="V694" s="1">
        <v>1</v>
      </c>
      <c r="W694" s="1">
        <v>1</v>
      </c>
      <c r="X694" s="1">
        <v>1</v>
      </c>
      <c r="Z694" s="194" t="s">
        <v>2218</v>
      </c>
      <c r="AA694" s="17">
        <v>37</v>
      </c>
      <c r="AB694" s="17"/>
      <c r="AC694" s="1">
        <v>24.96</v>
      </c>
      <c r="AD694" s="1">
        <v>2</v>
      </c>
      <c r="AE694" s="20" t="s">
        <v>245</v>
      </c>
      <c r="AG694" s="16" t="s">
        <v>235</v>
      </c>
      <c r="AH694" s="16">
        <v>1</v>
      </c>
      <c r="AI694" s="21">
        <v>1</v>
      </c>
      <c r="AJ694" s="16">
        <v>1</v>
      </c>
      <c r="AK694" s="17">
        <v>1</v>
      </c>
      <c r="AL694" s="22">
        <v>1</v>
      </c>
      <c r="AM694" s="1">
        <v>1</v>
      </c>
      <c r="AN694" s="1">
        <v>1</v>
      </c>
      <c r="AO694" s="1">
        <v>0</v>
      </c>
      <c r="AP694" s="1">
        <v>0</v>
      </c>
      <c r="AQ694" s="17">
        <v>1</v>
      </c>
      <c r="AR694" s="1">
        <v>1</v>
      </c>
      <c r="AS694" s="1">
        <v>1</v>
      </c>
      <c r="AT694" s="17" t="s">
        <v>246</v>
      </c>
      <c r="AU694" s="17">
        <v>1</v>
      </c>
      <c r="AV694" s="17">
        <v>1</v>
      </c>
      <c r="AW694" s="1">
        <v>0</v>
      </c>
      <c r="AX694" s="1">
        <v>1</v>
      </c>
      <c r="AY694" s="1">
        <v>1</v>
      </c>
      <c r="AZ694" s="1">
        <v>1</v>
      </c>
      <c r="BA694" s="1">
        <v>1</v>
      </c>
      <c r="BB694" s="107">
        <v>1</v>
      </c>
      <c r="BC694" s="22">
        <v>0</v>
      </c>
      <c r="BD694" s="22">
        <v>0</v>
      </c>
      <c r="BE694" s="22">
        <v>0</v>
      </c>
      <c r="BF694" s="1">
        <v>1</v>
      </c>
      <c r="BG694" s="1">
        <v>1</v>
      </c>
      <c r="BH694" s="17">
        <v>1</v>
      </c>
      <c r="BI694" s="1">
        <v>0</v>
      </c>
      <c r="BJ694" s="17">
        <v>0</v>
      </c>
      <c r="BK694" s="23">
        <v>1</v>
      </c>
      <c r="BL694" s="1">
        <v>0</v>
      </c>
      <c r="BM694" s="1">
        <v>0</v>
      </c>
      <c r="BN694" s="1">
        <v>0</v>
      </c>
      <c r="BO694" s="1">
        <v>0</v>
      </c>
      <c r="BP694" s="1">
        <v>3</v>
      </c>
      <c r="BQ694" s="1">
        <v>3</v>
      </c>
      <c r="BR694" s="1">
        <v>318.7</v>
      </c>
      <c r="BS694" s="1">
        <v>2</v>
      </c>
      <c r="BT694" s="1">
        <v>3</v>
      </c>
      <c r="BU694" s="1">
        <v>4</v>
      </c>
      <c r="BW694" s="1">
        <v>1.77</v>
      </c>
      <c r="BX694" s="17">
        <v>1</v>
      </c>
      <c r="BY694" s="1">
        <v>1</v>
      </c>
      <c r="BZ694" s="1">
        <v>64.4</v>
      </c>
      <c r="CA694" s="1">
        <v>89</v>
      </c>
      <c r="CB694" s="24">
        <v>1</v>
      </c>
      <c r="CC694" s="24">
        <v>37</v>
      </c>
      <c r="CD694" s="48">
        <f>CC694/50</f>
        <v>0.74</v>
      </c>
      <c r="CE694" s="48">
        <v>1</v>
      </c>
      <c r="CF694" s="25">
        <v>0</v>
      </c>
      <c r="CG694" s="17">
        <v>0</v>
      </c>
      <c r="CH694" s="17">
        <v>0</v>
      </c>
      <c r="CI694" s="17">
        <v>0</v>
      </c>
      <c r="CJ694" s="17">
        <v>0</v>
      </c>
      <c r="CK694" s="17">
        <v>37</v>
      </c>
      <c r="CL694" s="1">
        <f>CK694/50</f>
        <v>0.74</v>
      </c>
      <c r="CM694" s="22">
        <v>15.7</v>
      </c>
      <c r="CN694" s="1">
        <v>2</v>
      </c>
      <c r="CO694" s="1">
        <v>48.1</v>
      </c>
      <c r="CP694" s="1">
        <v>1</v>
      </c>
      <c r="CQ694" s="1">
        <f>CO694/10</f>
        <v>4.81</v>
      </c>
      <c r="CR694" s="1">
        <v>1.38</v>
      </c>
      <c r="CS694" s="1">
        <f>CR694*10</f>
        <v>13.8</v>
      </c>
      <c r="CT694" s="22">
        <v>2</v>
      </c>
      <c r="CU694" s="22">
        <v>30</v>
      </c>
      <c r="CV694" s="22">
        <v>1</v>
      </c>
      <c r="CW694" s="22">
        <v>29</v>
      </c>
      <c r="CX694" s="26">
        <f>LOG10(CW694)</f>
        <v>1.46239799789896</v>
      </c>
      <c r="CY694" s="27">
        <f>CX694*0.66</f>
        <v>0.965182678613311</v>
      </c>
      <c r="CZ694" s="26">
        <f>0.085*CU694</f>
        <v>2.55</v>
      </c>
      <c r="DA694" s="28">
        <f>CY694-CZ694</f>
        <v>-1.58481732138669</v>
      </c>
      <c r="DB694" s="22">
        <v>2</v>
      </c>
      <c r="DC694" s="1">
        <v>1</v>
      </c>
      <c r="DD694" s="17">
        <v>2</v>
      </c>
      <c r="DE694" s="29">
        <f>DD694-DB694</f>
        <v>0</v>
      </c>
      <c r="DF694" s="29">
        <v>0</v>
      </c>
      <c r="DG694" s="1">
        <v>17</v>
      </c>
      <c r="DH694" s="1">
        <f>DG694/10</f>
        <v>1.7</v>
      </c>
      <c r="DI694" s="1">
        <v>19</v>
      </c>
      <c r="DJ694" s="1">
        <f>DI694/10</f>
        <v>1.9</v>
      </c>
      <c r="DK694" s="17">
        <v>1</v>
      </c>
      <c r="DL694" s="1">
        <v>131</v>
      </c>
      <c r="DM694" s="1">
        <v>33</v>
      </c>
      <c r="DN694" s="1">
        <f>DM694/10</f>
        <v>3.3</v>
      </c>
      <c r="DO694" s="1">
        <v>2646</v>
      </c>
      <c r="DP694" s="1">
        <v>1</v>
      </c>
      <c r="DQ694" s="1">
        <f>DO694/1000</f>
        <v>2.646</v>
      </c>
      <c r="DR694" s="1">
        <v>78</v>
      </c>
      <c r="DS694" s="25">
        <v>5.2</v>
      </c>
      <c r="DT694" s="1" t="s">
        <v>308</v>
      </c>
      <c r="DU694" s="1">
        <v>2</v>
      </c>
      <c r="DV694" s="1">
        <v>7</v>
      </c>
      <c r="DW694" s="1">
        <v>2</v>
      </c>
      <c r="DX694" s="20">
        <v>1.93</v>
      </c>
      <c r="DY694" s="1">
        <v>64.8</v>
      </c>
      <c r="DZ694" s="30">
        <v>87</v>
      </c>
      <c r="EA694" s="1">
        <v>37</v>
      </c>
      <c r="EB694" s="1">
        <v>16.6</v>
      </c>
      <c r="EC694" s="1">
        <v>44.3</v>
      </c>
      <c r="ED694" s="1">
        <v>1.46</v>
      </c>
      <c r="EE694" s="1">
        <v>31</v>
      </c>
      <c r="EF694" s="1">
        <v>39.3</v>
      </c>
      <c r="EG694" s="26">
        <f>LOG10(EF694)</f>
        <v>1.59439255037543</v>
      </c>
      <c r="EH694" s="26">
        <f>0.66*EG694</f>
        <v>1.05229908324778</v>
      </c>
      <c r="EI694" s="1">
        <f>0.085*EE694</f>
        <v>2.635</v>
      </c>
      <c r="EJ694" s="28">
        <f>EH694-EI694</f>
        <v>-1.58270091675222</v>
      </c>
      <c r="EK694" s="22">
        <v>2</v>
      </c>
      <c r="EL694" s="1">
        <v>2</v>
      </c>
      <c r="EM694" s="1">
        <v>97</v>
      </c>
      <c r="EN694" s="1">
        <v>145</v>
      </c>
      <c r="EO694" s="1">
        <v>135</v>
      </c>
      <c r="EP694" s="1">
        <v>34</v>
      </c>
      <c r="EQ694" s="1">
        <v>2516</v>
      </c>
      <c r="ER694" s="25">
        <v>83</v>
      </c>
      <c r="ET694" s="1">
        <v>0</v>
      </c>
      <c r="FK694" s="20">
        <v>37.2</v>
      </c>
      <c r="FL694" s="1">
        <v>36.5</v>
      </c>
      <c r="FN694" s="31">
        <v>0</v>
      </c>
      <c r="FO694" s="32">
        <v>0</v>
      </c>
      <c r="FP694" s="1">
        <v>0</v>
      </c>
      <c r="FQ694" s="1">
        <v>0</v>
      </c>
      <c r="FR694" s="1">
        <v>0</v>
      </c>
      <c r="FS694" s="1">
        <v>0</v>
      </c>
      <c r="FT694" s="1">
        <f>FX694+GB694+GG694+GJ694+HQ694</f>
        <v>0</v>
      </c>
      <c r="FU694" s="1">
        <v>0</v>
      </c>
      <c r="FV694" s="1">
        <f>FW694+FX694+FZ694+GE694+GJ694+HQ694</f>
        <v>0</v>
      </c>
      <c r="FW694" s="1">
        <v>0</v>
      </c>
      <c r="FX694" s="1">
        <v>0</v>
      </c>
      <c r="FY694" s="17">
        <v>0</v>
      </c>
      <c r="FZ694" s="1">
        <v>0</v>
      </c>
      <c r="GB694" s="1">
        <v>0</v>
      </c>
      <c r="GC694" s="1">
        <v>0</v>
      </c>
      <c r="GD694" s="17">
        <v>0</v>
      </c>
      <c r="GE694" s="1">
        <v>0</v>
      </c>
      <c r="GG694" s="1">
        <v>0</v>
      </c>
      <c r="GH694" s="1">
        <v>0</v>
      </c>
      <c r="GI694" s="17">
        <v>0</v>
      </c>
      <c r="GJ694" s="1">
        <v>0</v>
      </c>
      <c r="GK694" s="1">
        <v>0</v>
      </c>
      <c r="GL694" s="1">
        <v>0</v>
      </c>
      <c r="GM694" s="32">
        <v>0</v>
      </c>
      <c r="GN694" s="17">
        <v>0</v>
      </c>
      <c r="GO694" s="17">
        <v>0</v>
      </c>
      <c r="GP694" s="1">
        <v>0</v>
      </c>
      <c r="GQ694" s="1">
        <v>0</v>
      </c>
      <c r="GR694" s="1">
        <v>0</v>
      </c>
      <c r="GS694" s="1">
        <v>0</v>
      </c>
      <c r="GT694" s="32">
        <v>0</v>
      </c>
      <c r="GU694" s="32">
        <v>0</v>
      </c>
      <c r="GV694" s="1">
        <v>0</v>
      </c>
      <c r="GW694" s="1">
        <v>0</v>
      </c>
      <c r="GX694" s="157">
        <v>0</v>
      </c>
      <c r="GY694" s="17">
        <v>0</v>
      </c>
      <c r="GZ694" s="17">
        <v>0</v>
      </c>
      <c r="HA694" s="25">
        <v>0</v>
      </c>
      <c r="HB694" s="1">
        <v>0</v>
      </c>
      <c r="HC694" s="15">
        <v>0</v>
      </c>
      <c r="HD694" s="170">
        <v>0</v>
      </c>
      <c r="HE694" s="17">
        <v>0</v>
      </c>
      <c r="HF694" s="17">
        <v>0</v>
      </c>
      <c r="HG694" s="17">
        <v>0</v>
      </c>
      <c r="HH694" s="17">
        <v>0</v>
      </c>
      <c r="HI694" s="17">
        <v>0</v>
      </c>
      <c r="HL694" s="1">
        <v>0</v>
      </c>
      <c r="HM694" s="1">
        <v>0</v>
      </c>
      <c r="HN694" s="1">
        <v>0</v>
      </c>
      <c r="HO694" s="1">
        <v>0</v>
      </c>
      <c r="HP694" s="1">
        <v>0</v>
      </c>
      <c r="HQ694" s="1">
        <v>0</v>
      </c>
      <c r="HR694" s="32">
        <v>0</v>
      </c>
      <c r="HS694" s="1">
        <v>0</v>
      </c>
      <c r="HT694" s="32">
        <v>0</v>
      </c>
      <c r="HU694" s="32">
        <v>0</v>
      </c>
      <c r="HW694" s="32">
        <v>0</v>
      </c>
      <c r="HX694" s="32">
        <v>0</v>
      </c>
      <c r="HY694" s="1">
        <f>GJ694+GN694+GT694+GU694+HE694+HG694+HQ694+HR694+HT694+HU694+HW694+HX694</f>
        <v>0</v>
      </c>
      <c r="HZ694" s="1">
        <v>0</v>
      </c>
      <c r="IA694" s="1">
        <f>FS694+GN694+GT694+GU694+HE694+HG694+HR694+HT694+HU694+HW694+HX694</f>
        <v>0</v>
      </c>
      <c r="IB694" s="1">
        <v>0</v>
      </c>
      <c r="IC694" s="1">
        <v>0</v>
      </c>
      <c r="ID694" s="23">
        <v>0</v>
      </c>
      <c r="IG694" s="36">
        <v>1</v>
      </c>
      <c r="IH694" s="37" t="s">
        <v>242</v>
      </c>
      <c r="II694" s="179">
        <v>0</v>
      </c>
      <c r="IJ694" s="1" t="s">
        <v>2220</v>
      </c>
      <c r="IK694" s="1" t="s">
        <v>480</v>
      </c>
    </row>
    <row r="695" s="3" customFormat="1" spans="1:274">
      <c r="A695" s="52"/>
      <c r="B695" s="65"/>
      <c r="C695" s="66"/>
      <c r="E695" s="54">
        <v>2</v>
      </c>
      <c r="F695" s="49">
        <v>1</v>
      </c>
      <c r="G695" s="66">
        <v>2</v>
      </c>
      <c r="H695" s="3">
        <v>1</v>
      </c>
      <c r="I695" s="3">
        <v>66</v>
      </c>
      <c r="J695" s="47">
        <v>2</v>
      </c>
      <c r="K695" s="68">
        <f>I695/10</f>
        <v>6.6</v>
      </c>
      <c r="L695" s="49">
        <v>4</v>
      </c>
      <c r="N695" s="3">
        <v>1</v>
      </c>
      <c r="O695" s="3">
        <v>0</v>
      </c>
      <c r="P695" s="3">
        <v>1</v>
      </c>
      <c r="Q695" s="3">
        <v>3</v>
      </c>
      <c r="R695" s="1">
        <v>1</v>
      </c>
      <c r="S695" s="18">
        <v>527</v>
      </c>
      <c r="T695" s="83">
        <v>533</v>
      </c>
      <c r="U695" s="3">
        <v>2</v>
      </c>
      <c r="V695" s="3">
        <v>2</v>
      </c>
      <c r="W695" s="1">
        <v>2</v>
      </c>
      <c r="X695" s="1">
        <v>1</v>
      </c>
      <c r="Z695" s="92">
        <v>43214</v>
      </c>
      <c r="AA695" s="66">
        <v>34</v>
      </c>
      <c r="AB695" s="66"/>
      <c r="AC695" s="3">
        <v>24.96</v>
      </c>
      <c r="AD695" s="1">
        <v>2</v>
      </c>
      <c r="AE695" s="95" t="s">
        <v>349</v>
      </c>
      <c r="AF695" s="94"/>
      <c r="AG695" s="94" t="s">
        <v>235</v>
      </c>
      <c r="AH695" s="94">
        <v>1</v>
      </c>
      <c r="AI695" s="21">
        <v>1</v>
      </c>
      <c r="AJ695" s="94">
        <v>0.9</v>
      </c>
      <c r="AK695" s="66">
        <v>0.9</v>
      </c>
      <c r="AL695" s="22">
        <v>1</v>
      </c>
      <c r="AM695" s="3">
        <v>1</v>
      </c>
      <c r="AN695" s="3">
        <v>1</v>
      </c>
      <c r="AO695" s="3">
        <v>0</v>
      </c>
      <c r="AP695" s="3">
        <v>0</v>
      </c>
      <c r="AQ695" s="66">
        <v>1</v>
      </c>
      <c r="AR695" s="1">
        <v>1</v>
      </c>
      <c r="AS695" s="66">
        <v>1</v>
      </c>
      <c r="AT695" s="66" t="s">
        <v>246</v>
      </c>
      <c r="AU695" s="17">
        <v>1</v>
      </c>
      <c r="AV695" s="17">
        <v>1</v>
      </c>
      <c r="AW695" s="3">
        <v>0</v>
      </c>
      <c r="AX695" s="3">
        <v>1</v>
      </c>
      <c r="AY695" s="3">
        <v>1</v>
      </c>
      <c r="AZ695" s="3">
        <v>1</v>
      </c>
      <c r="BA695" s="1">
        <v>1</v>
      </c>
      <c r="BB695" s="66">
        <v>1</v>
      </c>
      <c r="BC695" s="22">
        <v>0</v>
      </c>
      <c r="BD695" s="3">
        <v>1</v>
      </c>
      <c r="BE695" s="3">
        <v>0</v>
      </c>
      <c r="BF695" s="3">
        <v>1</v>
      </c>
      <c r="BG695" s="3">
        <v>1</v>
      </c>
      <c r="BH695" s="17">
        <v>1</v>
      </c>
      <c r="BI695" s="3">
        <v>0</v>
      </c>
      <c r="BJ695" s="66">
        <v>0</v>
      </c>
      <c r="BK695" s="118">
        <v>1</v>
      </c>
      <c r="BL695" s="3">
        <v>0</v>
      </c>
      <c r="BM695" s="3">
        <v>0</v>
      </c>
      <c r="BN695" s="3">
        <v>0</v>
      </c>
      <c r="BO695" s="3">
        <v>0</v>
      </c>
      <c r="BP695" s="1">
        <v>3</v>
      </c>
      <c r="BQ695" s="66">
        <v>3</v>
      </c>
      <c r="BR695" s="3">
        <v>941.6</v>
      </c>
      <c r="BS695" s="1">
        <v>3</v>
      </c>
      <c r="BT695" s="1">
        <v>3</v>
      </c>
      <c r="BU695" s="1">
        <v>4</v>
      </c>
      <c r="BW695" s="3">
        <v>2.04</v>
      </c>
      <c r="BX695" s="17">
        <v>1</v>
      </c>
      <c r="BY695" s="1">
        <v>1</v>
      </c>
      <c r="BZ695" s="3">
        <v>68.7</v>
      </c>
      <c r="CA695" s="3">
        <v>75</v>
      </c>
      <c r="CB695" s="24">
        <v>1</v>
      </c>
      <c r="CC695" s="3">
        <v>34</v>
      </c>
      <c r="CD695" s="48">
        <f>CC695/50</f>
        <v>0.68</v>
      </c>
      <c r="CE695" s="48">
        <v>1</v>
      </c>
      <c r="CF695" s="129">
        <v>0</v>
      </c>
      <c r="CG695" s="3">
        <v>0</v>
      </c>
      <c r="CH695" s="3">
        <v>0</v>
      </c>
      <c r="CI695" s="3">
        <v>0</v>
      </c>
      <c r="CJ695" s="3" t="s">
        <v>823</v>
      </c>
      <c r="CK695" s="3">
        <v>34</v>
      </c>
      <c r="CL695" s="1">
        <f>CK695/50</f>
        <v>0.68</v>
      </c>
      <c r="CM695" s="3">
        <v>15.2</v>
      </c>
      <c r="CN695" s="1">
        <v>2</v>
      </c>
      <c r="CO695" s="3">
        <v>50.4</v>
      </c>
      <c r="CP695" s="1">
        <v>2</v>
      </c>
      <c r="CQ695" s="1">
        <f>CO695/10</f>
        <v>5.04</v>
      </c>
      <c r="CR695" s="3">
        <v>1.33</v>
      </c>
      <c r="CS695" s="1">
        <f>CR695*10</f>
        <v>13.3</v>
      </c>
      <c r="CT695" s="22">
        <v>2</v>
      </c>
      <c r="CU695" s="3">
        <v>28</v>
      </c>
      <c r="CV695" s="22">
        <v>1</v>
      </c>
      <c r="CW695" s="3">
        <v>30.8</v>
      </c>
      <c r="CX695" s="26">
        <f>LOG10(CW695)</f>
        <v>1.48855071650044</v>
      </c>
      <c r="CY695" s="27">
        <f>CX695*0.66</f>
        <v>0.982443472890293</v>
      </c>
      <c r="CZ695" s="26">
        <f>0.085*CU695</f>
        <v>2.38</v>
      </c>
      <c r="DA695" s="28">
        <f>CY695-CZ695</f>
        <v>-1.39755652710971</v>
      </c>
      <c r="DB695" s="22">
        <v>2</v>
      </c>
      <c r="DC695" s="1">
        <v>1</v>
      </c>
      <c r="DD695" s="66">
        <v>2</v>
      </c>
      <c r="DE695" s="29">
        <f>DD695-DB695</f>
        <v>0</v>
      </c>
      <c r="DF695" s="29">
        <v>0</v>
      </c>
      <c r="DG695" s="3">
        <v>15</v>
      </c>
      <c r="DH695" s="1">
        <f>DG695/10</f>
        <v>1.5</v>
      </c>
      <c r="DI695" s="3">
        <v>18</v>
      </c>
      <c r="DJ695" s="1">
        <f>DI695/10</f>
        <v>1.8</v>
      </c>
      <c r="DK695" s="17">
        <v>1</v>
      </c>
      <c r="DL695" s="3">
        <v>143</v>
      </c>
      <c r="DM695" s="3">
        <v>36</v>
      </c>
      <c r="DN695" s="1">
        <f>DM695/10</f>
        <v>3.6</v>
      </c>
      <c r="DO695" s="3">
        <v>2121</v>
      </c>
      <c r="DP695" s="1">
        <v>1</v>
      </c>
      <c r="DQ695" s="1">
        <f>DO695/1000</f>
        <v>2.121</v>
      </c>
      <c r="DR695" s="3">
        <v>85</v>
      </c>
      <c r="DS695" s="129">
        <v>9.8</v>
      </c>
      <c r="DT695" s="3" t="s">
        <v>584</v>
      </c>
      <c r="DU695" s="3">
        <v>2</v>
      </c>
      <c r="DV695" s="3">
        <v>8</v>
      </c>
      <c r="DW695" s="1">
        <v>2</v>
      </c>
      <c r="DX695" s="95">
        <v>2.13</v>
      </c>
      <c r="DY695" s="3">
        <v>70.9</v>
      </c>
      <c r="DZ695" s="3">
        <v>77</v>
      </c>
      <c r="EA695" s="3">
        <v>41</v>
      </c>
      <c r="EB695" s="3">
        <v>14.8</v>
      </c>
      <c r="EC695" s="3">
        <v>52.5</v>
      </c>
      <c r="ED695" s="3">
        <v>1.3</v>
      </c>
      <c r="EE695" s="3">
        <v>34</v>
      </c>
      <c r="EF695" s="3">
        <v>41.3</v>
      </c>
      <c r="EG695" s="26">
        <f>LOG10(EF695)</f>
        <v>1.6159500516564</v>
      </c>
      <c r="EH695" s="26">
        <f>0.66*EG695</f>
        <v>1.06652703409322</v>
      </c>
      <c r="EI695" s="1">
        <f>0.085*EE695</f>
        <v>2.89</v>
      </c>
      <c r="EJ695" s="28">
        <f>EH695-EI695</f>
        <v>-1.82347296590678</v>
      </c>
      <c r="EK695" s="22">
        <v>2</v>
      </c>
      <c r="EL695" s="1">
        <v>2</v>
      </c>
      <c r="EM695" s="3">
        <v>25</v>
      </c>
      <c r="EN695" s="3">
        <v>44</v>
      </c>
      <c r="EO695" s="3">
        <v>136</v>
      </c>
      <c r="EP695" s="3">
        <v>34</v>
      </c>
      <c r="EQ695" s="3">
        <v>2543</v>
      </c>
      <c r="ER695" s="129">
        <v>94</v>
      </c>
      <c r="ES695" s="118"/>
      <c r="ET695" s="3">
        <v>0</v>
      </c>
      <c r="FK695" s="95">
        <v>37.2</v>
      </c>
      <c r="FL695" s="3">
        <v>37</v>
      </c>
      <c r="FM695" s="1"/>
      <c r="FN695" s="31">
        <v>0</v>
      </c>
      <c r="FO695" s="32">
        <v>0</v>
      </c>
      <c r="FP695" s="3">
        <v>0</v>
      </c>
      <c r="FQ695" s="1">
        <v>0</v>
      </c>
      <c r="FR695" s="3">
        <v>0</v>
      </c>
      <c r="FS695" s="1">
        <v>0</v>
      </c>
      <c r="FT695" s="1">
        <f>FX695+GB695+GG695+GJ695+HQ695</f>
        <v>0</v>
      </c>
      <c r="FU695" s="66">
        <v>0</v>
      </c>
      <c r="FV695" s="1">
        <f>FW695+FX695+FZ695+GE695+GJ695+HQ695</f>
        <v>0</v>
      </c>
      <c r="FW695" s="1">
        <v>0</v>
      </c>
      <c r="FX695" s="1">
        <v>0</v>
      </c>
      <c r="FY695" s="17">
        <v>0</v>
      </c>
      <c r="FZ695" s="1">
        <v>0</v>
      </c>
      <c r="GA695" s="17"/>
      <c r="GB695" s="1">
        <v>0</v>
      </c>
      <c r="GC695" s="17">
        <v>0</v>
      </c>
      <c r="GD695" s="17">
        <v>0</v>
      </c>
      <c r="GE695" s="1">
        <v>0</v>
      </c>
      <c r="GF695" s="17"/>
      <c r="GG695" s="1">
        <v>0</v>
      </c>
      <c r="GH695" s="17">
        <v>0</v>
      </c>
      <c r="GI695" s="17">
        <v>0</v>
      </c>
      <c r="GJ695" s="1">
        <v>0</v>
      </c>
      <c r="GK695" s="3">
        <v>0</v>
      </c>
      <c r="GL695" s="3">
        <v>0</v>
      </c>
      <c r="GM695" s="32">
        <v>0</v>
      </c>
      <c r="GN695" s="17">
        <v>0</v>
      </c>
      <c r="GO695" s="66">
        <v>0</v>
      </c>
      <c r="GP695" s="1">
        <v>0</v>
      </c>
      <c r="GQ695" s="1">
        <v>0</v>
      </c>
      <c r="GR695" s="66">
        <v>0</v>
      </c>
      <c r="GS695" s="1">
        <v>0</v>
      </c>
      <c r="GT695" s="32">
        <v>0</v>
      </c>
      <c r="GU695" s="32">
        <v>0</v>
      </c>
      <c r="GV695" s="3">
        <v>0</v>
      </c>
      <c r="GW695" s="3">
        <v>0</v>
      </c>
      <c r="GX695" s="157">
        <v>0</v>
      </c>
      <c r="GY695" s="66">
        <v>0</v>
      </c>
      <c r="GZ695" s="17">
        <v>0</v>
      </c>
      <c r="HA695" s="129">
        <v>0</v>
      </c>
      <c r="HB695" s="3">
        <v>0</v>
      </c>
      <c r="HC695" s="3">
        <v>0</v>
      </c>
      <c r="HD695" s="170">
        <v>0</v>
      </c>
      <c r="HE695" s="17">
        <v>0</v>
      </c>
      <c r="HF695" s="17">
        <v>0</v>
      </c>
      <c r="HG695" s="17">
        <v>0</v>
      </c>
      <c r="HH695" s="17">
        <v>0</v>
      </c>
      <c r="HI695" s="17">
        <v>0</v>
      </c>
      <c r="HL695" s="3">
        <v>0</v>
      </c>
      <c r="HM695" s="3">
        <v>0</v>
      </c>
      <c r="HN695" s="3">
        <v>0</v>
      </c>
      <c r="HO695" s="3" t="s">
        <v>823</v>
      </c>
      <c r="HP695" s="3">
        <v>0</v>
      </c>
      <c r="HQ695" s="3">
        <v>0</v>
      </c>
      <c r="HR695" s="32">
        <v>0</v>
      </c>
      <c r="HS695" s="1">
        <v>0</v>
      </c>
      <c r="HT695" s="32">
        <v>0</v>
      </c>
      <c r="HU695" s="32">
        <v>0</v>
      </c>
      <c r="HV695" s="1"/>
      <c r="HW695" s="32">
        <v>0</v>
      </c>
      <c r="HX695" s="32">
        <v>0</v>
      </c>
      <c r="HY695" s="1">
        <f>GJ695+GN695+GT695+GU695+HE695+HG695+HQ695+HR695+HT695+HU695+HW695+HX695</f>
        <v>0</v>
      </c>
      <c r="HZ695" s="1">
        <v>0</v>
      </c>
      <c r="IA695" s="1">
        <f>FS695+GN695+GT695+GU695+HE695+HG695+HR695+HT695+HU695+HW695+HX695</f>
        <v>0</v>
      </c>
      <c r="IB695" s="1">
        <v>0</v>
      </c>
      <c r="IC695" s="3">
        <v>0</v>
      </c>
      <c r="ID695" s="118">
        <v>0</v>
      </c>
      <c r="IE695" s="118"/>
      <c r="IF695" s="118"/>
      <c r="IG695" s="115">
        <v>1</v>
      </c>
      <c r="IH695" s="118" t="s">
        <v>242</v>
      </c>
      <c r="II695" s="179">
        <v>0</v>
      </c>
      <c r="IJ695" s="3" t="s">
        <v>2221</v>
      </c>
      <c r="IK695" s="3" t="s">
        <v>480</v>
      </c>
      <c r="JE695" s="118"/>
      <c r="JN695" s="118"/>
    </row>
    <row r="696" hidden="1" spans="2:243">
      <c r="B696" s="14">
        <v>100207464</v>
      </c>
      <c r="C696" s="17" t="s">
        <v>2222</v>
      </c>
      <c r="J696" s="1"/>
      <c r="K696" s="1"/>
      <c r="L696" s="1"/>
      <c r="R696" s="19"/>
      <c r="Z696" s="194" t="s">
        <v>2218</v>
      </c>
      <c r="AA696" s="17">
        <v>180</v>
      </c>
      <c r="AB696" s="17"/>
      <c r="AI696" s="16"/>
      <c r="AK696" s="1">
        <v>2</v>
      </c>
      <c r="AL696" s="1"/>
      <c r="BA696" s="22"/>
      <c r="CL696" s="22"/>
      <c r="CS696" s="22"/>
      <c r="CX696" s="1"/>
      <c r="CY696" s="1"/>
      <c r="CZ696" s="1"/>
      <c r="DA696" s="1"/>
      <c r="DB696" s="1"/>
      <c r="DD696" s="1"/>
      <c r="DE696" s="1"/>
      <c r="DF696" s="1"/>
      <c r="EG696" s="1"/>
      <c r="EH696" s="1"/>
      <c r="EJ696" s="1"/>
      <c r="EK696" s="1"/>
      <c r="FN696" s="1"/>
      <c r="FO696" s="1"/>
      <c r="GL696" s="1"/>
      <c r="GM696" s="1"/>
      <c r="GQ696" s="1"/>
      <c r="GT696" s="1"/>
      <c r="GU696" s="1"/>
      <c r="GX696" s="1"/>
      <c r="HD696" s="1">
        <v>0</v>
      </c>
      <c r="HR696" s="1"/>
      <c r="HT696" s="1"/>
      <c r="HU696" s="1"/>
      <c r="HW696" s="1"/>
      <c r="HX696" s="1"/>
      <c r="IG696" s="23"/>
      <c r="II696" s="1"/>
    </row>
    <row r="697" hidden="1" spans="2:243">
      <c r="B697" s="14">
        <v>100165832</v>
      </c>
      <c r="C697" s="17" t="s">
        <v>2223</v>
      </c>
      <c r="J697" s="1"/>
      <c r="K697" s="1"/>
      <c r="L697" s="1"/>
      <c r="R697" s="19"/>
      <c r="Z697" s="194" t="s">
        <v>2224</v>
      </c>
      <c r="AA697" s="17">
        <v>173</v>
      </c>
      <c r="AB697" s="17"/>
      <c r="AI697" s="16"/>
      <c r="AK697" s="1">
        <v>2</v>
      </c>
      <c r="AL697" s="1"/>
      <c r="BA697" s="22"/>
      <c r="CL697" s="22"/>
      <c r="CS697" s="22"/>
      <c r="CX697" s="1"/>
      <c r="CY697" s="1"/>
      <c r="CZ697" s="1"/>
      <c r="DA697" s="1"/>
      <c r="DB697" s="1"/>
      <c r="DD697" s="1"/>
      <c r="DE697" s="1"/>
      <c r="DF697" s="1"/>
      <c r="EG697" s="1"/>
      <c r="EH697" s="1"/>
      <c r="EJ697" s="1"/>
      <c r="EK697" s="1"/>
      <c r="FN697" s="1"/>
      <c r="FO697" s="1"/>
      <c r="GL697" s="1"/>
      <c r="GM697" s="1"/>
      <c r="GQ697" s="1"/>
      <c r="GT697" s="1"/>
      <c r="GU697" s="1"/>
      <c r="GX697" s="1"/>
      <c r="HD697" s="1">
        <v>0</v>
      </c>
      <c r="HR697" s="1"/>
      <c r="HT697" s="1"/>
      <c r="HU697" s="1"/>
      <c r="HW697" s="1"/>
      <c r="HX697" s="1"/>
      <c r="IG697" s="23"/>
      <c r="II697" s="1"/>
    </row>
    <row r="698" hidden="1" spans="2:243">
      <c r="B698" s="14">
        <v>3001005626</v>
      </c>
      <c r="C698" s="17" t="s">
        <v>2225</v>
      </c>
      <c r="J698" s="1"/>
      <c r="K698" s="1"/>
      <c r="L698" s="1"/>
      <c r="R698" s="19"/>
      <c r="Z698" s="194" t="s">
        <v>2177</v>
      </c>
      <c r="AA698" s="17">
        <v>209</v>
      </c>
      <c r="AB698" s="17"/>
      <c r="AI698" s="16"/>
      <c r="AK698" s="1">
        <v>2.2</v>
      </c>
      <c r="AL698" s="1"/>
      <c r="BA698" s="22"/>
      <c r="CL698" s="22"/>
      <c r="CS698" s="22"/>
      <c r="CX698" s="1"/>
      <c r="CY698" s="1"/>
      <c r="CZ698" s="1"/>
      <c r="DA698" s="1"/>
      <c r="DB698" s="1"/>
      <c r="DD698" s="1"/>
      <c r="DE698" s="1"/>
      <c r="DF698" s="1"/>
      <c r="EG698" s="1"/>
      <c r="EH698" s="1"/>
      <c r="EJ698" s="1"/>
      <c r="EK698" s="1"/>
      <c r="FN698" s="1"/>
      <c r="FO698" s="1"/>
      <c r="GL698" s="1"/>
      <c r="GM698" s="1"/>
      <c r="GQ698" s="1"/>
      <c r="GT698" s="1"/>
      <c r="GU698" s="1"/>
      <c r="GX698" s="1"/>
      <c r="HD698" s="1">
        <v>0</v>
      </c>
      <c r="HR698" s="1"/>
      <c r="HT698" s="1"/>
      <c r="HU698" s="1"/>
      <c r="HW698" s="1"/>
      <c r="HX698" s="1"/>
      <c r="IG698" s="23"/>
      <c r="II698" s="1"/>
    </row>
    <row r="699" hidden="1" spans="2:243">
      <c r="B699" s="14" t="s">
        <v>2226</v>
      </c>
      <c r="C699" s="17" t="s">
        <v>2227</v>
      </c>
      <c r="J699" s="1"/>
      <c r="K699" s="1"/>
      <c r="L699" s="1"/>
      <c r="R699" s="19"/>
      <c r="Z699" s="194" t="s">
        <v>2056</v>
      </c>
      <c r="AA699" s="17">
        <v>141</v>
      </c>
      <c r="AB699" s="17"/>
      <c r="AI699" s="16"/>
      <c r="AK699" s="1">
        <v>2</v>
      </c>
      <c r="AL699" s="1"/>
      <c r="BA699" s="22"/>
      <c r="CL699" s="22"/>
      <c r="CS699" s="22"/>
      <c r="CX699" s="1"/>
      <c r="CY699" s="1"/>
      <c r="CZ699" s="1"/>
      <c r="DA699" s="1"/>
      <c r="DB699" s="1"/>
      <c r="DD699" s="1"/>
      <c r="DE699" s="1"/>
      <c r="DF699" s="1"/>
      <c r="EG699" s="1"/>
      <c r="EH699" s="1"/>
      <c r="EJ699" s="1"/>
      <c r="EK699" s="1"/>
      <c r="FN699" s="1"/>
      <c r="FO699" s="1"/>
      <c r="GL699" s="1"/>
      <c r="GM699" s="1"/>
      <c r="GQ699" s="1"/>
      <c r="GT699" s="1"/>
      <c r="GU699" s="1"/>
      <c r="GX699" s="1"/>
      <c r="HD699" s="1">
        <v>0</v>
      </c>
      <c r="HR699" s="1"/>
      <c r="HT699" s="1"/>
      <c r="HU699" s="1"/>
      <c r="HW699" s="1"/>
      <c r="HX699" s="1"/>
      <c r="IG699" s="23"/>
      <c r="II699" s="1"/>
    </row>
    <row r="700" ht="75" spans="2:243">
      <c r="B700" s="14">
        <v>3001329267</v>
      </c>
      <c r="C700" s="17" t="s">
        <v>2228</v>
      </c>
      <c r="E700" s="49">
        <v>3</v>
      </c>
      <c r="F700" s="49">
        <v>2</v>
      </c>
      <c r="G700" s="17">
        <v>3</v>
      </c>
      <c r="H700" s="1">
        <v>1</v>
      </c>
      <c r="I700" s="15">
        <v>53</v>
      </c>
      <c r="J700" s="47">
        <v>1</v>
      </c>
      <c r="K700" s="68">
        <f>I700/10</f>
        <v>5.3</v>
      </c>
      <c r="L700" s="49">
        <v>3</v>
      </c>
      <c r="N700" s="1">
        <v>0</v>
      </c>
      <c r="O700" s="1">
        <v>0</v>
      </c>
      <c r="P700" s="1">
        <v>0</v>
      </c>
      <c r="Q700" s="1">
        <v>0</v>
      </c>
      <c r="R700" s="1">
        <v>0</v>
      </c>
      <c r="S700" s="18">
        <v>515</v>
      </c>
      <c r="T700" s="83">
        <v>534</v>
      </c>
      <c r="U700" s="1">
        <v>1</v>
      </c>
      <c r="V700" s="1">
        <v>1</v>
      </c>
      <c r="W700" s="1">
        <v>1</v>
      </c>
      <c r="X700" s="1">
        <v>1</v>
      </c>
      <c r="Z700" s="194" t="s">
        <v>2229</v>
      </c>
      <c r="AA700" s="17">
        <v>148</v>
      </c>
      <c r="AB700" s="17" t="s">
        <v>181</v>
      </c>
      <c r="AC700" s="1">
        <v>21.45</v>
      </c>
      <c r="AD700" s="17">
        <v>1</v>
      </c>
      <c r="AE700" s="20" t="s">
        <v>333</v>
      </c>
      <c r="AG700" s="16" t="s">
        <v>235</v>
      </c>
      <c r="AH700" s="16">
        <v>1</v>
      </c>
      <c r="AI700" s="21">
        <v>1</v>
      </c>
      <c r="AJ700" s="16">
        <v>4.2</v>
      </c>
      <c r="AK700" s="17">
        <v>4.2</v>
      </c>
      <c r="AL700" s="107">
        <v>2</v>
      </c>
      <c r="AM700" s="1">
        <v>1</v>
      </c>
      <c r="AN700" s="1">
        <v>1</v>
      </c>
      <c r="AO700" s="1">
        <v>0</v>
      </c>
      <c r="AP700" s="1">
        <v>0</v>
      </c>
      <c r="AQ700" s="17">
        <v>1</v>
      </c>
      <c r="AR700" s="1">
        <v>1</v>
      </c>
      <c r="AS700" s="1">
        <v>1</v>
      </c>
      <c r="AT700" s="17" t="s">
        <v>246</v>
      </c>
      <c r="AU700" s="17">
        <v>1</v>
      </c>
      <c r="AV700" s="17">
        <v>1</v>
      </c>
      <c r="AW700" s="1">
        <v>0</v>
      </c>
      <c r="AX700" s="1">
        <v>1</v>
      </c>
      <c r="AY700" s="1">
        <v>1</v>
      </c>
      <c r="AZ700" s="1">
        <v>0</v>
      </c>
      <c r="BA700" s="1">
        <v>0</v>
      </c>
      <c r="BB700" s="107">
        <v>0</v>
      </c>
      <c r="BC700" s="22">
        <v>0</v>
      </c>
      <c r="BD700" s="22">
        <v>0</v>
      </c>
      <c r="BE700" s="22">
        <v>0</v>
      </c>
      <c r="BF700" s="1">
        <v>0</v>
      </c>
      <c r="BG700" s="1">
        <v>0</v>
      </c>
      <c r="BH700" s="17">
        <v>0</v>
      </c>
      <c r="BI700" s="1">
        <v>0</v>
      </c>
      <c r="BJ700" s="17">
        <v>0</v>
      </c>
      <c r="BK700" s="23">
        <v>1</v>
      </c>
      <c r="BL700" s="1">
        <v>0</v>
      </c>
      <c r="BM700" s="1">
        <v>0</v>
      </c>
      <c r="BN700" s="1">
        <v>1</v>
      </c>
      <c r="BO700" s="1" t="s">
        <v>2230</v>
      </c>
      <c r="BP700" s="1">
        <v>1</v>
      </c>
      <c r="BQ700" s="1">
        <v>1</v>
      </c>
      <c r="BR700" s="1">
        <v>22.28</v>
      </c>
      <c r="BS700" s="1">
        <v>2</v>
      </c>
      <c r="BT700" s="1">
        <v>2</v>
      </c>
      <c r="BU700" s="1">
        <v>3</v>
      </c>
      <c r="BW700" s="1">
        <v>2.94</v>
      </c>
      <c r="BX700" s="17">
        <v>1</v>
      </c>
      <c r="BY700" s="1">
        <v>1</v>
      </c>
      <c r="BZ700" s="1">
        <v>51.6</v>
      </c>
      <c r="CA700" s="1">
        <v>136</v>
      </c>
      <c r="CB700" s="24">
        <v>2</v>
      </c>
      <c r="CC700" s="24">
        <v>148</v>
      </c>
      <c r="CD700" s="48">
        <f>CC700/50</f>
        <v>2.96</v>
      </c>
      <c r="CE700" s="48">
        <v>3</v>
      </c>
      <c r="CF700" s="25">
        <v>0</v>
      </c>
      <c r="CG700" s="17">
        <v>0</v>
      </c>
      <c r="CH700" s="17">
        <v>0</v>
      </c>
      <c r="CI700" s="17">
        <v>0</v>
      </c>
      <c r="CJ700" s="17">
        <v>0</v>
      </c>
      <c r="CK700" s="17">
        <v>148</v>
      </c>
      <c r="CL700" s="1">
        <f>CK700/50</f>
        <v>2.96</v>
      </c>
      <c r="CM700" s="22">
        <v>12.1</v>
      </c>
      <c r="CN700" s="17">
        <v>1</v>
      </c>
      <c r="CO700" s="1">
        <v>81.2</v>
      </c>
      <c r="CP700" s="17">
        <v>5</v>
      </c>
      <c r="CQ700" s="1">
        <f>CO700/10</f>
        <v>8.12</v>
      </c>
      <c r="CR700" s="1">
        <v>1.05</v>
      </c>
      <c r="CS700" s="1">
        <f>CR700*10</f>
        <v>10.5</v>
      </c>
      <c r="CT700" s="107">
        <v>1</v>
      </c>
      <c r="CU700" s="22">
        <v>41</v>
      </c>
      <c r="CV700" s="107">
        <v>2</v>
      </c>
      <c r="CW700" s="22">
        <v>7.7</v>
      </c>
      <c r="CX700" s="26">
        <f>LOG10(CW700)</f>
        <v>0.886490725172482</v>
      </c>
      <c r="CY700" s="27">
        <f>CX700*0.66</f>
        <v>0.585083878613838</v>
      </c>
      <c r="CZ700" s="26">
        <f>0.085*CU700</f>
        <v>3.485</v>
      </c>
      <c r="DA700" s="28">
        <f>CY700-CZ700</f>
        <v>-2.89991612138616</v>
      </c>
      <c r="DB700" s="107">
        <v>1</v>
      </c>
      <c r="DC700" s="1">
        <v>1</v>
      </c>
      <c r="DD700" s="17">
        <v>2</v>
      </c>
      <c r="DE700" s="29">
        <f>DD700-DB700</f>
        <v>1</v>
      </c>
      <c r="DF700" s="141">
        <v>1</v>
      </c>
      <c r="DG700" s="1">
        <v>32</v>
      </c>
      <c r="DH700" s="1">
        <f>DG700/10</f>
        <v>3.2</v>
      </c>
      <c r="DI700" s="1">
        <v>27</v>
      </c>
      <c r="DJ700" s="1">
        <f>DI700/10</f>
        <v>2.7</v>
      </c>
      <c r="DK700" s="17">
        <v>2</v>
      </c>
      <c r="DL700" s="1">
        <v>70</v>
      </c>
      <c r="DM700" s="1">
        <v>22</v>
      </c>
      <c r="DN700" s="1">
        <f>DM700/10</f>
        <v>2.2</v>
      </c>
      <c r="DO700" s="1">
        <v>9531</v>
      </c>
      <c r="DP700" s="1">
        <v>2</v>
      </c>
      <c r="DQ700" s="1">
        <f>DO700/1000</f>
        <v>9.531</v>
      </c>
      <c r="DR700" s="1">
        <v>64</v>
      </c>
      <c r="DS700" s="25">
        <v>5.9</v>
      </c>
      <c r="DT700" s="1" t="s">
        <v>241</v>
      </c>
      <c r="DU700" s="1">
        <v>1</v>
      </c>
      <c r="DV700" s="1">
        <v>5</v>
      </c>
      <c r="DW700" s="1">
        <v>1</v>
      </c>
      <c r="DX700" s="20">
        <v>7.78</v>
      </c>
      <c r="DY700" s="1">
        <v>84.8</v>
      </c>
      <c r="DZ700" s="30">
        <v>134</v>
      </c>
      <c r="EA700" s="1">
        <v>128</v>
      </c>
      <c r="EB700" s="1">
        <v>12</v>
      </c>
      <c r="EC700" s="1">
        <v>82</v>
      </c>
      <c r="ED700" s="1">
        <v>1.04</v>
      </c>
      <c r="EE700" s="1">
        <v>34</v>
      </c>
      <c r="EF700" s="1">
        <v>24.7</v>
      </c>
      <c r="EG700" s="26">
        <f>LOG10(EF700)</f>
        <v>1.39269695325967</v>
      </c>
      <c r="EH700" s="26">
        <f>0.66*EG700</f>
        <v>0.919179989151379</v>
      </c>
      <c r="EI700" s="1">
        <f>0.085*EE700</f>
        <v>2.89</v>
      </c>
      <c r="EJ700" s="28">
        <f>EH700-EI700</f>
        <v>-1.97082001084862</v>
      </c>
      <c r="EK700" s="22">
        <v>2</v>
      </c>
      <c r="EL700" s="1">
        <v>2</v>
      </c>
      <c r="EM700" s="1">
        <v>505</v>
      </c>
      <c r="EN700" s="1">
        <v>558</v>
      </c>
      <c r="EO700" s="1">
        <v>64</v>
      </c>
      <c r="EP700" s="1">
        <v>29</v>
      </c>
      <c r="EQ700" s="1">
        <v>8605</v>
      </c>
      <c r="ER700" s="25">
        <v>138</v>
      </c>
      <c r="ET700" s="1">
        <v>1</v>
      </c>
      <c r="EU700" s="1">
        <v>37.3</v>
      </c>
      <c r="EV700" s="1">
        <v>72.2</v>
      </c>
      <c r="EW700" s="30">
        <v>108</v>
      </c>
      <c r="EX700" s="1">
        <v>162</v>
      </c>
      <c r="EY700" s="1">
        <v>13.2</v>
      </c>
      <c r="EZ700" s="1">
        <v>66.9</v>
      </c>
      <c r="FA700" s="1">
        <v>1.15</v>
      </c>
      <c r="FB700" s="1">
        <v>31</v>
      </c>
      <c r="FC700" s="1">
        <v>13.1</v>
      </c>
      <c r="FD700" s="1">
        <v>110</v>
      </c>
      <c r="FE700" s="1">
        <v>33</v>
      </c>
      <c r="FF700" s="1">
        <v>59</v>
      </c>
      <c r="FG700" s="1">
        <v>40</v>
      </c>
      <c r="FH700" s="1">
        <v>5505</v>
      </c>
      <c r="FI700" s="1">
        <v>117</v>
      </c>
      <c r="FK700" s="20">
        <v>39.3</v>
      </c>
      <c r="FL700" s="1">
        <v>37.2</v>
      </c>
      <c r="FM700" s="17"/>
      <c r="FN700" s="31">
        <v>1</v>
      </c>
      <c r="FO700" s="157">
        <v>1</v>
      </c>
      <c r="FP700" s="1">
        <v>0</v>
      </c>
      <c r="FQ700" s="1">
        <v>0</v>
      </c>
      <c r="FR700" s="1">
        <v>0</v>
      </c>
      <c r="FS700" s="1">
        <v>0</v>
      </c>
      <c r="FT700" s="1">
        <f>FX700+GB700+GG700+GJ700+HQ700</f>
        <v>0</v>
      </c>
      <c r="FU700" s="1">
        <v>0</v>
      </c>
      <c r="FV700" s="1">
        <f>FW700+FX700+FZ700+GE700+GJ700+HQ700</f>
        <v>0</v>
      </c>
      <c r="FW700" s="1">
        <v>0</v>
      </c>
      <c r="FX700" s="1">
        <v>0</v>
      </c>
      <c r="FY700" s="17">
        <v>0</v>
      </c>
      <c r="FZ700" s="1">
        <v>0</v>
      </c>
      <c r="GB700" s="1">
        <v>0</v>
      </c>
      <c r="GC700" s="1">
        <v>0</v>
      </c>
      <c r="GD700" s="17">
        <v>0</v>
      </c>
      <c r="GE700" s="1">
        <v>0</v>
      </c>
      <c r="GF700" s="17"/>
      <c r="GG700" s="1">
        <v>0</v>
      </c>
      <c r="GH700" s="17" t="s">
        <v>2231</v>
      </c>
      <c r="GI700" s="17">
        <v>0</v>
      </c>
      <c r="GJ700" s="1">
        <v>0</v>
      </c>
      <c r="GK700" s="1" t="s">
        <v>2232</v>
      </c>
      <c r="GL700" s="33">
        <v>0</v>
      </c>
      <c r="GM700" s="34">
        <v>0</v>
      </c>
      <c r="GN700" s="17">
        <v>0</v>
      </c>
      <c r="GO700" s="17">
        <v>0</v>
      </c>
      <c r="GP700" s="1">
        <v>0</v>
      </c>
      <c r="GQ700" s="33" t="s">
        <v>2231</v>
      </c>
      <c r="GR700" s="1">
        <v>1</v>
      </c>
      <c r="GS700" s="1">
        <v>1</v>
      </c>
      <c r="GT700" s="32">
        <v>0</v>
      </c>
      <c r="GU700" s="32">
        <v>0</v>
      </c>
      <c r="GV700" s="1">
        <v>0</v>
      </c>
      <c r="GW700" s="1">
        <v>0</v>
      </c>
      <c r="GX700" s="157">
        <v>0</v>
      </c>
      <c r="GY700" s="17">
        <v>0</v>
      </c>
      <c r="GZ700" s="17">
        <v>0</v>
      </c>
      <c r="HA700" s="25">
        <v>0</v>
      </c>
      <c r="HB700" s="1">
        <v>0</v>
      </c>
      <c r="HC700" s="15">
        <v>0</v>
      </c>
      <c r="HD700" s="170">
        <v>0</v>
      </c>
      <c r="HE700" s="17">
        <v>0</v>
      </c>
      <c r="HF700" s="17">
        <v>0</v>
      </c>
      <c r="HG700" s="17">
        <v>0</v>
      </c>
      <c r="HH700" s="17">
        <v>0</v>
      </c>
      <c r="HI700" s="17">
        <v>0</v>
      </c>
      <c r="HL700" s="1">
        <v>0</v>
      </c>
      <c r="HM700" s="1">
        <v>0</v>
      </c>
      <c r="HN700" s="1">
        <v>0</v>
      </c>
      <c r="HO700" s="1">
        <v>0</v>
      </c>
      <c r="HP700" s="1">
        <v>0</v>
      </c>
      <c r="HQ700" s="1">
        <v>0</v>
      </c>
      <c r="HR700" s="32">
        <v>0</v>
      </c>
      <c r="HS700" s="1">
        <v>1</v>
      </c>
      <c r="HT700" s="32">
        <v>0</v>
      </c>
      <c r="HU700" s="32">
        <v>0</v>
      </c>
      <c r="HW700" s="32">
        <v>0</v>
      </c>
      <c r="HX700" s="32">
        <v>0</v>
      </c>
      <c r="HY700" s="1">
        <f>GJ700+GN700+GT700+GU700+HE700+HG700+HQ700+HR700+HT700+HU700+HW700+HX700</f>
        <v>0</v>
      </c>
      <c r="HZ700" s="1">
        <v>0</v>
      </c>
      <c r="IA700" s="1">
        <f>FS700+GN700+GT700+GU700+HE700+HG700+HR700+HT700+HU700+HW700+HX700</f>
        <v>0</v>
      </c>
      <c r="IB700" s="1">
        <v>0</v>
      </c>
      <c r="IC700" s="1">
        <v>0</v>
      </c>
      <c r="ID700" s="23" t="s">
        <v>2233</v>
      </c>
      <c r="IG700" s="36">
        <v>1</v>
      </c>
      <c r="IH700" s="37" t="s">
        <v>242</v>
      </c>
      <c r="II700" s="179">
        <v>0</v>
      </c>
    </row>
    <row r="701" ht="30" spans="2:243">
      <c r="B701" s="14">
        <v>3001331390</v>
      </c>
      <c r="C701" s="17" t="s">
        <v>2234</v>
      </c>
      <c r="E701" s="49">
        <v>3</v>
      </c>
      <c r="F701" s="49">
        <v>2</v>
      </c>
      <c r="G701" s="17">
        <v>3</v>
      </c>
      <c r="H701" s="1">
        <v>1</v>
      </c>
      <c r="I701" s="15">
        <v>53</v>
      </c>
      <c r="J701" s="47">
        <v>1</v>
      </c>
      <c r="K701" s="68">
        <f>I701/10</f>
        <v>5.3</v>
      </c>
      <c r="L701" s="49">
        <v>3</v>
      </c>
      <c r="N701" s="1">
        <v>1</v>
      </c>
      <c r="O701" s="1">
        <v>0</v>
      </c>
      <c r="P701" s="1">
        <v>1</v>
      </c>
      <c r="Q701" s="1">
        <v>1</v>
      </c>
      <c r="R701" s="1">
        <v>0</v>
      </c>
      <c r="S701" s="18">
        <v>516</v>
      </c>
      <c r="T701" s="83">
        <v>535</v>
      </c>
      <c r="U701" s="1">
        <v>1</v>
      </c>
      <c r="V701" s="1">
        <v>1</v>
      </c>
      <c r="W701" s="1">
        <v>1</v>
      </c>
      <c r="X701" s="1">
        <v>1</v>
      </c>
      <c r="Z701" s="194" t="s">
        <v>2229</v>
      </c>
      <c r="AA701" s="17">
        <v>97</v>
      </c>
      <c r="AB701" s="17" t="s">
        <v>312</v>
      </c>
      <c r="AC701" s="1">
        <v>26.87</v>
      </c>
      <c r="AD701" s="1">
        <v>2</v>
      </c>
      <c r="AE701" s="20" t="s">
        <v>2235</v>
      </c>
      <c r="AG701" s="16" t="s">
        <v>255</v>
      </c>
      <c r="AH701" s="16">
        <v>3</v>
      </c>
      <c r="AI701" s="21">
        <v>3</v>
      </c>
      <c r="AJ701" s="16">
        <v>3.5</v>
      </c>
      <c r="AK701" s="17">
        <v>3.5</v>
      </c>
      <c r="AL701" s="107">
        <v>2</v>
      </c>
      <c r="AM701" s="1">
        <v>2</v>
      </c>
      <c r="AN701" s="1">
        <v>2</v>
      </c>
      <c r="AO701" s="1">
        <v>0</v>
      </c>
      <c r="AP701" s="1">
        <v>0</v>
      </c>
      <c r="AQ701" s="17">
        <v>3</v>
      </c>
      <c r="AR701" s="1">
        <v>2</v>
      </c>
      <c r="AS701" s="3">
        <v>2</v>
      </c>
      <c r="AT701" s="17" t="s">
        <v>259</v>
      </c>
      <c r="AU701" s="3">
        <v>2</v>
      </c>
      <c r="AV701" s="17">
        <v>1</v>
      </c>
      <c r="AW701" s="1">
        <v>0</v>
      </c>
      <c r="AX701" s="1">
        <v>1</v>
      </c>
      <c r="AY701" s="1">
        <v>1</v>
      </c>
      <c r="AZ701" s="1">
        <v>1</v>
      </c>
      <c r="BA701" s="1">
        <v>1</v>
      </c>
      <c r="BB701" s="107">
        <v>1</v>
      </c>
      <c r="BC701" s="22">
        <v>0</v>
      </c>
      <c r="BD701" s="22">
        <v>1</v>
      </c>
      <c r="BE701" s="22">
        <v>0</v>
      </c>
      <c r="BF701" s="1">
        <v>1</v>
      </c>
      <c r="BG701" s="1">
        <v>1</v>
      </c>
      <c r="BH701" s="17">
        <v>1</v>
      </c>
      <c r="BI701" s="1">
        <v>0</v>
      </c>
      <c r="BJ701" s="17">
        <v>0</v>
      </c>
      <c r="BK701" s="23">
        <v>3</v>
      </c>
      <c r="BL701" s="1">
        <v>0</v>
      </c>
      <c r="BM701" s="1">
        <v>0</v>
      </c>
      <c r="BN701" s="1">
        <v>1</v>
      </c>
      <c r="BO701" s="1" t="s">
        <v>2236</v>
      </c>
      <c r="BP701" s="1">
        <v>1</v>
      </c>
      <c r="BQ701" s="1">
        <v>1</v>
      </c>
      <c r="BR701" s="1">
        <v>6.4</v>
      </c>
      <c r="BS701" s="1">
        <v>1</v>
      </c>
      <c r="BT701" s="1">
        <v>2</v>
      </c>
      <c r="BU701" s="1">
        <v>2</v>
      </c>
      <c r="BW701" s="1">
        <v>4.19</v>
      </c>
      <c r="BX701" s="1">
        <v>2</v>
      </c>
      <c r="BY701" s="1">
        <v>2</v>
      </c>
      <c r="BZ701" s="1">
        <v>52.6</v>
      </c>
      <c r="CA701" s="1">
        <v>97</v>
      </c>
      <c r="CB701" s="24">
        <v>1</v>
      </c>
      <c r="CC701" s="24">
        <v>146</v>
      </c>
      <c r="CD701" s="48">
        <f>CC701/50</f>
        <v>2.92</v>
      </c>
      <c r="CE701" s="48">
        <v>3</v>
      </c>
      <c r="CF701" s="25">
        <v>0</v>
      </c>
      <c r="CG701" s="17">
        <v>0</v>
      </c>
      <c r="CH701" s="17">
        <v>0</v>
      </c>
      <c r="CI701" s="17">
        <v>0</v>
      </c>
      <c r="CJ701" s="17">
        <v>0</v>
      </c>
      <c r="CK701" s="17">
        <v>146</v>
      </c>
      <c r="CL701" s="1">
        <f>CK701/50</f>
        <v>2.92</v>
      </c>
      <c r="CM701" s="22">
        <v>12</v>
      </c>
      <c r="CN701" s="17">
        <v>1</v>
      </c>
      <c r="CO701" s="1">
        <v>82</v>
      </c>
      <c r="CP701" s="17">
        <v>5</v>
      </c>
      <c r="CQ701" s="1">
        <f>CO701/10</f>
        <v>8.2</v>
      </c>
      <c r="CR701" s="1">
        <v>1.04</v>
      </c>
      <c r="CS701" s="1">
        <f>CR701*10</f>
        <v>10.4</v>
      </c>
      <c r="CT701" s="107">
        <v>1</v>
      </c>
      <c r="CU701" s="22">
        <v>37</v>
      </c>
      <c r="CV701" s="107">
        <v>2</v>
      </c>
      <c r="CW701" s="22">
        <v>13.7</v>
      </c>
      <c r="CX701" s="26">
        <f>LOG10(CW701)</f>
        <v>1.13672056715641</v>
      </c>
      <c r="CY701" s="27">
        <f>CX701*0.66</f>
        <v>0.750235574323228</v>
      </c>
      <c r="CZ701" s="26">
        <f>0.085*CU701</f>
        <v>3.145</v>
      </c>
      <c r="DA701" s="28">
        <f>CY701-CZ701</f>
        <v>-2.39476442567677</v>
      </c>
      <c r="DB701" s="22">
        <v>2</v>
      </c>
      <c r="DC701" s="1">
        <v>1</v>
      </c>
      <c r="DD701" s="17">
        <v>2</v>
      </c>
      <c r="DE701" s="29">
        <f>DD701-DB701</f>
        <v>0</v>
      </c>
      <c r="DF701" s="29">
        <v>0</v>
      </c>
      <c r="DG701" s="1">
        <v>36</v>
      </c>
      <c r="DH701" s="1">
        <f>DG701/10</f>
        <v>3.6</v>
      </c>
      <c r="DI701" s="1">
        <v>37</v>
      </c>
      <c r="DJ701" s="1">
        <f>DI701/10</f>
        <v>3.7</v>
      </c>
      <c r="DK701" s="1">
        <v>3</v>
      </c>
      <c r="DL701" s="1">
        <v>77</v>
      </c>
      <c r="DM701" s="1">
        <v>59</v>
      </c>
      <c r="DN701" s="1">
        <f>DM701/10</f>
        <v>5.9</v>
      </c>
      <c r="DO701" s="1">
        <v>5540</v>
      </c>
      <c r="DP701" s="1">
        <v>2</v>
      </c>
      <c r="DQ701" s="1">
        <f>DO701/1000</f>
        <v>5.54</v>
      </c>
      <c r="DR701" s="1">
        <v>68</v>
      </c>
      <c r="DS701" s="25">
        <v>5.9</v>
      </c>
      <c r="DT701" s="1" t="s">
        <v>260</v>
      </c>
      <c r="DU701" s="1">
        <v>1</v>
      </c>
      <c r="DV701" s="1">
        <v>6</v>
      </c>
      <c r="DW701" s="1">
        <v>1</v>
      </c>
      <c r="DX701" s="20">
        <v>6.42</v>
      </c>
      <c r="DY701" s="1">
        <v>77.5</v>
      </c>
      <c r="DZ701" s="30">
        <v>154</v>
      </c>
      <c r="EA701" s="1">
        <v>80</v>
      </c>
      <c r="EB701" s="1">
        <v>12.5</v>
      </c>
      <c r="EC701" s="1">
        <v>74.2</v>
      </c>
      <c r="ED701" s="1">
        <v>1.09</v>
      </c>
      <c r="EE701" s="1">
        <v>35</v>
      </c>
      <c r="EF701" s="1">
        <v>20.8</v>
      </c>
      <c r="EG701" s="26">
        <f>LOG10(EF701)</f>
        <v>1.31806333496276</v>
      </c>
      <c r="EH701" s="26">
        <f>0.66*EG701</f>
        <v>0.869921801075423</v>
      </c>
      <c r="EI701" s="1">
        <f>0.085*EE701</f>
        <v>2.975</v>
      </c>
      <c r="EJ701" s="28">
        <f>EH701-EI701</f>
        <v>-2.10507819892458</v>
      </c>
      <c r="EK701" s="22">
        <v>2</v>
      </c>
      <c r="EL701" s="1">
        <v>2</v>
      </c>
      <c r="EM701" s="1">
        <v>320</v>
      </c>
      <c r="EN701" s="1">
        <v>405</v>
      </c>
      <c r="EO701" s="1">
        <v>89</v>
      </c>
      <c r="EP701" s="1">
        <v>62</v>
      </c>
      <c r="EQ701" s="1">
        <v>5429</v>
      </c>
      <c r="ER701" s="25">
        <v>119</v>
      </c>
      <c r="ET701" s="1">
        <v>1</v>
      </c>
      <c r="EU701" s="1">
        <v>5.68</v>
      </c>
      <c r="EV701" s="1">
        <v>72.6</v>
      </c>
      <c r="EW701" s="30">
        <v>136</v>
      </c>
      <c r="EX701" s="1">
        <v>116</v>
      </c>
      <c r="EY701" s="1">
        <v>13.8</v>
      </c>
      <c r="EZ701" s="1">
        <v>59.8</v>
      </c>
      <c r="FA701" s="1">
        <v>1.21</v>
      </c>
      <c r="FB701" s="1">
        <v>30</v>
      </c>
      <c r="FC701" s="1">
        <v>31.7</v>
      </c>
      <c r="FD701" s="1">
        <v>192</v>
      </c>
      <c r="FE701" s="1">
        <v>120</v>
      </c>
      <c r="FF701" s="1">
        <v>205</v>
      </c>
      <c r="FG701" s="1">
        <v>165</v>
      </c>
      <c r="FH701" s="1">
        <v>3248</v>
      </c>
      <c r="FI701" s="1">
        <v>96</v>
      </c>
      <c r="FK701" s="20">
        <v>38</v>
      </c>
      <c r="FL701" s="1">
        <v>37.2</v>
      </c>
      <c r="FM701" s="17"/>
      <c r="FN701" s="31">
        <v>1</v>
      </c>
      <c r="FO701" s="157">
        <v>1</v>
      </c>
      <c r="FP701" s="1" t="s">
        <v>2237</v>
      </c>
      <c r="FQ701" s="1">
        <v>1</v>
      </c>
      <c r="FR701" s="1">
        <v>0</v>
      </c>
      <c r="FS701" s="1">
        <v>0</v>
      </c>
      <c r="FT701" s="1">
        <f>FX701+GB701+GG701+GJ701+HQ701</f>
        <v>0</v>
      </c>
      <c r="FU701" s="1">
        <v>0</v>
      </c>
      <c r="FV701" s="1">
        <f>FW701+FX701+FZ701+GE701+GJ701+HQ701</f>
        <v>0</v>
      </c>
      <c r="FW701" s="1">
        <v>0</v>
      </c>
      <c r="FX701" s="1">
        <v>0</v>
      </c>
      <c r="FY701" s="17">
        <v>0</v>
      </c>
      <c r="FZ701" s="1">
        <v>0</v>
      </c>
      <c r="GB701" s="1">
        <v>0</v>
      </c>
      <c r="GC701" s="1">
        <v>1</v>
      </c>
      <c r="GD701" s="17">
        <v>0</v>
      </c>
      <c r="GE701" s="1">
        <v>0</v>
      </c>
      <c r="GG701" s="1">
        <v>0</v>
      </c>
      <c r="GH701" s="1">
        <v>0</v>
      </c>
      <c r="GI701" s="17">
        <v>0</v>
      </c>
      <c r="GJ701" s="1">
        <v>0</v>
      </c>
      <c r="GK701" s="1">
        <v>0</v>
      </c>
      <c r="GL701" s="1">
        <v>0</v>
      </c>
      <c r="GM701" s="32">
        <v>0</v>
      </c>
      <c r="GN701" s="17">
        <v>0</v>
      </c>
      <c r="GO701" s="17">
        <v>0</v>
      </c>
      <c r="GP701" s="1">
        <v>0</v>
      </c>
      <c r="GQ701" s="1">
        <v>0</v>
      </c>
      <c r="GR701" s="1">
        <v>0</v>
      </c>
      <c r="GS701" s="1">
        <v>0</v>
      </c>
      <c r="GT701" s="32">
        <v>0</v>
      </c>
      <c r="GU701" s="32">
        <v>0</v>
      </c>
      <c r="GV701" s="1" t="s">
        <v>2238</v>
      </c>
      <c r="GW701" s="1">
        <v>1</v>
      </c>
      <c r="GX701" s="157">
        <v>0</v>
      </c>
      <c r="GY701" s="17">
        <v>0</v>
      </c>
      <c r="GZ701" s="17">
        <v>0</v>
      </c>
      <c r="HA701" s="25">
        <v>0</v>
      </c>
      <c r="HB701" s="1">
        <v>0</v>
      </c>
      <c r="HC701" s="15">
        <v>0</v>
      </c>
      <c r="HD701" s="170">
        <v>0</v>
      </c>
      <c r="HE701" s="17">
        <v>0</v>
      </c>
      <c r="HF701" s="17">
        <v>0</v>
      </c>
      <c r="HG701" s="17">
        <v>0</v>
      </c>
      <c r="HH701" s="17">
        <v>0</v>
      </c>
      <c r="HI701" s="17">
        <v>0</v>
      </c>
      <c r="HL701" s="1">
        <v>0</v>
      </c>
      <c r="HM701" s="1">
        <v>0</v>
      </c>
      <c r="HN701" s="1">
        <v>0</v>
      </c>
      <c r="HO701" s="1">
        <v>0</v>
      </c>
      <c r="HP701" s="1">
        <v>0</v>
      </c>
      <c r="HQ701" s="1">
        <v>0</v>
      </c>
      <c r="HR701" s="32">
        <v>0</v>
      </c>
      <c r="HS701" s="1">
        <v>0</v>
      </c>
      <c r="HT701" s="32">
        <v>0</v>
      </c>
      <c r="HU701" s="32">
        <v>0</v>
      </c>
      <c r="HW701" s="32">
        <v>0</v>
      </c>
      <c r="HX701" s="32">
        <v>0</v>
      </c>
      <c r="HY701" s="1">
        <f>GJ701+GN701+GT701+GU701+HE701+HG701+HQ701+HR701+HT701+HU701+HW701+HX701</f>
        <v>0</v>
      </c>
      <c r="HZ701" s="1">
        <v>0</v>
      </c>
      <c r="IA701" s="1">
        <f>FS701+GN701+GT701+GU701+HE701+HG701+HR701+HT701+HU701+HW701+HX701</f>
        <v>0</v>
      </c>
      <c r="IB701" s="1">
        <v>0</v>
      </c>
      <c r="IC701" s="1">
        <v>0</v>
      </c>
      <c r="ID701" s="23">
        <v>0</v>
      </c>
      <c r="IG701" s="36">
        <v>2</v>
      </c>
      <c r="IH701" s="37" t="s">
        <v>242</v>
      </c>
      <c r="II701" s="179">
        <v>0</v>
      </c>
    </row>
    <row r="702" hidden="1" spans="2:243">
      <c r="B702" s="14">
        <v>3000099765</v>
      </c>
      <c r="C702" s="17" t="s">
        <v>2239</v>
      </c>
      <c r="J702" s="1"/>
      <c r="K702" s="1"/>
      <c r="L702" s="1"/>
      <c r="R702" s="19"/>
      <c r="Z702" s="194" t="s">
        <v>2229</v>
      </c>
      <c r="AA702" s="17">
        <v>100</v>
      </c>
      <c r="AB702" s="17"/>
      <c r="AI702" s="16"/>
      <c r="AK702" s="1">
        <v>2</v>
      </c>
      <c r="AL702" s="1"/>
      <c r="BA702" s="22"/>
      <c r="CL702" s="22"/>
      <c r="CS702" s="22"/>
      <c r="CX702" s="1"/>
      <c r="CY702" s="1"/>
      <c r="CZ702" s="1"/>
      <c r="DA702" s="1"/>
      <c r="DB702" s="1"/>
      <c r="DD702" s="1"/>
      <c r="DE702" s="1"/>
      <c r="DF702" s="1"/>
      <c r="EG702" s="1"/>
      <c r="EH702" s="1"/>
      <c r="EJ702" s="1"/>
      <c r="EK702" s="1"/>
      <c r="FN702" s="1"/>
      <c r="FO702" s="1"/>
      <c r="GL702" s="1"/>
      <c r="GM702" s="1"/>
      <c r="GQ702" s="1"/>
      <c r="GT702" s="1"/>
      <c r="GU702" s="1"/>
      <c r="GX702" s="1"/>
      <c r="HD702" s="1">
        <v>0</v>
      </c>
      <c r="HR702" s="1"/>
      <c r="HT702" s="1"/>
      <c r="HU702" s="1"/>
      <c r="HW702" s="1"/>
      <c r="HX702" s="1"/>
      <c r="IG702" s="23"/>
      <c r="II702" s="1"/>
    </row>
    <row r="703" hidden="1" spans="2:243">
      <c r="B703" s="14">
        <v>100209446</v>
      </c>
      <c r="C703" s="17" t="s">
        <v>2240</v>
      </c>
      <c r="J703" s="1"/>
      <c r="K703" s="1"/>
      <c r="L703" s="1"/>
      <c r="R703" s="19"/>
      <c r="Z703" s="194" t="s">
        <v>2241</v>
      </c>
      <c r="AA703" s="17">
        <v>84</v>
      </c>
      <c r="AB703" s="17"/>
      <c r="AI703" s="16"/>
      <c r="AK703" s="1">
        <v>0.9</v>
      </c>
      <c r="AL703" s="1"/>
      <c r="BA703" s="22"/>
      <c r="CL703" s="22"/>
      <c r="CS703" s="22"/>
      <c r="CX703" s="1"/>
      <c r="CY703" s="1"/>
      <c r="CZ703" s="1"/>
      <c r="DA703" s="1"/>
      <c r="DB703" s="1"/>
      <c r="DD703" s="1"/>
      <c r="DE703" s="1"/>
      <c r="DF703" s="1"/>
      <c r="EG703" s="1"/>
      <c r="EH703" s="1"/>
      <c r="EJ703" s="1"/>
      <c r="EK703" s="1"/>
      <c r="FN703" s="1"/>
      <c r="FO703" s="1"/>
      <c r="GL703" s="1"/>
      <c r="GM703" s="1"/>
      <c r="GQ703" s="1"/>
      <c r="GT703" s="1"/>
      <c r="GU703" s="1"/>
      <c r="GX703" s="1"/>
      <c r="HD703" s="1">
        <v>0</v>
      </c>
      <c r="HR703" s="1"/>
      <c r="HT703" s="1"/>
      <c r="HU703" s="1"/>
      <c r="HW703" s="1"/>
      <c r="HX703" s="1"/>
      <c r="IG703" s="23"/>
      <c r="II703" s="1"/>
    </row>
    <row r="704" hidden="1" spans="2:243">
      <c r="B704" s="14">
        <v>100196286</v>
      </c>
      <c r="C704" s="17" t="s">
        <v>2242</v>
      </c>
      <c r="J704" s="1"/>
      <c r="K704" s="1"/>
      <c r="L704" s="1"/>
      <c r="R704" s="19"/>
      <c r="Z704" s="194" t="s">
        <v>2241</v>
      </c>
      <c r="AA704" s="17">
        <v>132</v>
      </c>
      <c r="AB704" s="17"/>
      <c r="AI704" s="16"/>
      <c r="AK704" s="1">
        <v>4.1</v>
      </c>
      <c r="AL704" s="1"/>
      <c r="BA704" s="22"/>
      <c r="CL704" s="22"/>
      <c r="CS704" s="22"/>
      <c r="CX704" s="1"/>
      <c r="CY704" s="1"/>
      <c r="CZ704" s="1"/>
      <c r="DA704" s="1"/>
      <c r="DB704" s="1"/>
      <c r="DD704" s="1"/>
      <c r="DE704" s="1"/>
      <c r="DF704" s="1"/>
      <c r="EG704" s="1"/>
      <c r="EH704" s="1"/>
      <c r="EJ704" s="1"/>
      <c r="EK704" s="1"/>
      <c r="FN704" s="1"/>
      <c r="FO704" s="1"/>
      <c r="GL704" s="1"/>
      <c r="GM704" s="1"/>
      <c r="GQ704" s="1"/>
      <c r="GT704" s="1"/>
      <c r="GU704" s="1"/>
      <c r="GX704" s="1"/>
      <c r="HD704" s="1">
        <v>0</v>
      </c>
      <c r="HR704" s="1"/>
      <c r="HT704" s="1"/>
      <c r="HU704" s="1"/>
      <c r="HW704" s="1"/>
      <c r="HX704" s="1"/>
      <c r="IG704" s="23"/>
      <c r="II704" s="1"/>
    </row>
    <row r="705" hidden="1" spans="2:243">
      <c r="B705" s="14">
        <v>3001334676</v>
      </c>
      <c r="C705" s="17" t="s">
        <v>2243</v>
      </c>
      <c r="J705" s="1"/>
      <c r="K705" s="1"/>
      <c r="L705" s="1"/>
      <c r="R705" s="19"/>
      <c r="Z705" s="194" t="s">
        <v>2241</v>
      </c>
      <c r="AA705" s="17">
        <v>213</v>
      </c>
      <c r="AB705" s="17"/>
      <c r="AI705" s="16"/>
      <c r="AK705" s="1">
        <v>1.9</v>
      </c>
      <c r="AL705" s="1"/>
      <c r="BA705" s="22"/>
      <c r="CL705" s="22"/>
      <c r="CS705" s="22"/>
      <c r="CX705" s="1"/>
      <c r="CY705" s="1"/>
      <c r="CZ705" s="1"/>
      <c r="DA705" s="1"/>
      <c r="DB705" s="1"/>
      <c r="DD705" s="1"/>
      <c r="DE705" s="1"/>
      <c r="DF705" s="1"/>
      <c r="EG705" s="1"/>
      <c r="EH705" s="1"/>
      <c r="EJ705" s="1"/>
      <c r="EK705" s="1"/>
      <c r="FN705" s="1"/>
      <c r="FO705" s="1"/>
      <c r="GL705" s="1"/>
      <c r="GM705" s="1"/>
      <c r="GQ705" s="1"/>
      <c r="GT705" s="1"/>
      <c r="GU705" s="1"/>
      <c r="GX705" s="1"/>
      <c r="HD705" s="1">
        <v>0</v>
      </c>
      <c r="HR705" s="1"/>
      <c r="HT705" s="1"/>
      <c r="HU705" s="1"/>
      <c r="HW705" s="1"/>
      <c r="HX705" s="1"/>
      <c r="IG705" s="23"/>
      <c r="II705" s="1"/>
    </row>
    <row r="706" hidden="1" spans="2:243">
      <c r="B706" s="14">
        <v>3001332956</v>
      </c>
      <c r="C706" s="17" t="s">
        <v>2244</v>
      </c>
      <c r="J706" s="1"/>
      <c r="K706" s="1"/>
      <c r="L706" s="1"/>
      <c r="R706" s="19"/>
      <c r="Z706" s="194" t="s">
        <v>2241</v>
      </c>
      <c r="AA706" s="17">
        <v>103</v>
      </c>
      <c r="AB706" s="17"/>
      <c r="AI706" s="16"/>
      <c r="AK706" s="1">
        <v>2.3</v>
      </c>
      <c r="AL706" s="1"/>
      <c r="BA706" s="22"/>
      <c r="CL706" s="22"/>
      <c r="CS706" s="22"/>
      <c r="CX706" s="1"/>
      <c r="CY706" s="1"/>
      <c r="CZ706" s="1"/>
      <c r="DA706" s="1"/>
      <c r="DB706" s="1"/>
      <c r="DD706" s="1"/>
      <c r="DE706" s="1"/>
      <c r="DF706" s="1"/>
      <c r="EG706" s="1"/>
      <c r="EH706" s="1"/>
      <c r="EJ706" s="1"/>
      <c r="EK706" s="1"/>
      <c r="FN706" s="1"/>
      <c r="FO706" s="1"/>
      <c r="GL706" s="1"/>
      <c r="GM706" s="1"/>
      <c r="GQ706" s="1"/>
      <c r="GT706" s="1"/>
      <c r="GU706" s="1"/>
      <c r="GX706" s="1"/>
      <c r="HD706" s="1">
        <v>0</v>
      </c>
      <c r="HR706" s="1"/>
      <c r="HT706" s="1"/>
      <c r="HU706" s="1"/>
      <c r="HW706" s="1"/>
      <c r="HX706" s="1"/>
      <c r="IG706" s="23"/>
      <c r="II706" s="1"/>
    </row>
    <row r="707" hidden="1" spans="2:243">
      <c r="B707" s="14">
        <v>3001332000</v>
      </c>
      <c r="C707" s="17" t="s">
        <v>2245</v>
      </c>
      <c r="J707" s="1"/>
      <c r="K707" s="1"/>
      <c r="L707" s="1"/>
      <c r="R707" s="19"/>
      <c r="Z707" s="194" t="s">
        <v>2241</v>
      </c>
      <c r="AA707" s="17">
        <v>130</v>
      </c>
      <c r="AB707" s="17"/>
      <c r="AI707" s="16"/>
      <c r="AK707" s="1">
        <v>4</v>
      </c>
      <c r="AL707" s="1"/>
      <c r="BA707" s="22"/>
      <c r="CL707" s="22"/>
      <c r="CS707" s="22"/>
      <c r="CX707" s="1"/>
      <c r="CY707" s="1"/>
      <c r="CZ707" s="1"/>
      <c r="DA707" s="1"/>
      <c r="DB707" s="1"/>
      <c r="DD707" s="1"/>
      <c r="DE707" s="1"/>
      <c r="DF707" s="1"/>
      <c r="EG707" s="1"/>
      <c r="EH707" s="1"/>
      <c r="EJ707" s="1"/>
      <c r="EK707" s="1"/>
      <c r="FN707" s="1"/>
      <c r="FO707" s="1"/>
      <c r="GL707" s="1"/>
      <c r="GM707" s="1"/>
      <c r="GQ707" s="1"/>
      <c r="GT707" s="1"/>
      <c r="GU707" s="1"/>
      <c r="GX707" s="1"/>
      <c r="HD707" s="1">
        <v>0</v>
      </c>
      <c r="HR707" s="1"/>
      <c r="HT707" s="1"/>
      <c r="HU707" s="1"/>
      <c r="HW707" s="1"/>
      <c r="HX707" s="1"/>
      <c r="IG707" s="23"/>
      <c r="II707" s="1"/>
    </row>
    <row r="708" hidden="1" spans="2:243">
      <c r="B708" s="14" t="s">
        <v>2246</v>
      </c>
      <c r="C708" s="17" t="s">
        <v>2247</v>
      </c>
      <c r="J708" s="1"/>
      <c r="K708" s="1"/>
      <c r="L708" s="1"/>
      <c r="R708" s="19"/>
      <c r="Z708" s="194" t="s">
        <v>2248</v>
      </c>
      <c r="AA708" s="17">
        <v>257</v>
      </c>
      <c r="AB708" s="17"/>
      <c r="AI708" s="16"/>
      <c r="AK708" s="1">
        <v>2</v>
      </c>
      <c r="AL708" s="1"/>
      <c r="BA708" s="22"/>
      <c r="CL708" s="22"/>
      <c r="CS708" s="22"/>
      <c r="CX708" s="1"/>
      <c r="CY708" s="1"/>
      <c r="CZ708" s="1"/>
      <c r="DA708" s="1"/>
      <c r="DB708" s="1"/>
      <c r="DD708" s="1"/>
      <c r="DE708" s="1"/>
      <c r="DF708" s="1"/>
      <c r="EG708" s="1"/>
      <c r="EH708" s="1"/>
      <c r="EJ708" s="1"/>
      <c r="EK708" s="1"/>
      <c r="FN708" s="1"/>
      <c r="FO708" s="1"/>
      <c r="GL708" s="1"/>
      <c r="GM708" s="1"/>
      <c r="GQ708" s="1"/>
      <c r="GT708" s="1"/>
      <c r="GU708" s="1"/>
      <c r="GX708" s="1"/>
      <c r="HD708" s="1">
        <v>0</v>
      </c>
      <c r="HR708" s="1"/>
      <c r="HT708" s="1"/>
      <c r="HU708" s="1"/>
      <c r="HW708" s="1"/>
      <c r="HX708" s="1"/>
      <c r="IG708" s="23"/>
      <c r="II708" s="1"/>
    </row>
    <row r="709" ht="30" hidden="1" spans="2:243">
      <c r="B709" s="14" t="s">
        <v>2249</v>
      </c>
      <c r="C709" s="17" t="s">
        <v>2250</v>
      </c>
      <c r="J709" s="1"/>
      <c r="K709" s="1"/>
      <c r="L709" s="1"/>
      <c r="R709" s="19"/>
      <c r="Z709" s="194" t="s">
        <v>2248</v>
      </c>
      <c r="AA709" s="17">
        <v>165</v>
      </c>
      <c r="AB709" s="17"/>
      <c r="AI709" s="16"/>
      <c r="AK709" s="1">
        <v>2</v>
      </c>
      <c r="AL709" s="1"/>
      <c r="BA709" s="22"/>
      <c r="CL709" s="22"/>
      <c r="CS709" s="22"/>
      <c r="CX709" s="1"/>
      <c r="CY709" s="1"/>
      <c r="CZ709" s="1"/>
      <c r="DA709" s="1"/>
      <c r="DB709" s="1"/>
      <c r="DD709" s="1"/>
      <c r="DE709" s="1"/>
      <c r="DF709" s="1"/>
      <c r="EG709" s="1"/>
      <c r="EH709" s="1"/>
      <c r="EJ709" s="1"/>
      <c r="EK709" s="1"/>
      <c r="FN709" s="1"/>
      <c r="FO709" s="1"/>
      <c r="GL709" s="1"/>
      <c r="GM709" s="1"/>
      <c r="GQ709" s="1"/>
      <c r="GT709" s="1"/>
      <c r="GU709" s="1"/>
      <c r="GX709" s="1"/>
      <c r="HD709" s="1">
        <v>0</v>
      </c>
      <c r="HR709" s="1"/>
      <c r="HT709" s="1"/>
      <c r="HU709" s="1"/>
      <c r="HW709" s="1"/>
      <c r="HX709" s="1"/>
      <c r="IG709" s="23"/>
      <c r="II709" s="1"/>
    </row>
    <row r="710" spans="2:246">
      <c r="B710" s="14">
        <v>3001102153</v>
      </c>
      <c r="C710" s="17" t="s">
        <v>2251</v>
      </c>
      <c r="E710" s="49">
        <v>2</v>
      </c>
      <c r="F710" s="49">
        <v>1</v>
      </c>
      <c r="G710" s="1">
        <v>2</v>
      </c>
      <c r="H710" s="1">
        <v>1</v>
      </c>
      <c r="I710" s="15">
        <v>39</v>
      </c>
      <c r="J710" s="47">
        <v>1</v>
      </c>
      <c r="K710" s="68">
        <f>I710/10</f>
        <v>3.9</v>
      </c>
      <c r="L710" s="49">
        <v>1</v>
      </c>
      <c r="N710" s="1">
        <v>0</v>
      </c>
      <c r="O710" s="1">
        <v>0</v>
      </c>
      <c r="P710" s="1">
        <v>0</v>
      </c>
      <c r="Q710" s="1">
        <v>1</v>
      </c>
      <c r="R710" s="1">
        <v>0</v>
      </c>
      <c r="S710" s="18">
        <v>517</v>
      </c>
      <c r="T710" s="83">
        <v>536</v>
      </c>
      <c r="U710" s="1">
        <v>1</v>
      </c>
      <c r="V710" s="1">
        <v>1</v>
      </c>
      <c r="W710" s="1">
        <v>1</v>
      </c>
      <c r="X710" s="1">
        <v>1</v>
      </c>
      <c r="Z710" s="194" t="s">
        <v>2252</v>
      </c>
      <c r="AA710" s="17">
        <v>50</v>
      </c>
      <c r="AB710" s="17"/>
      <c r="AC710" s="1">
        <v>29.1</v>
      </c>
      <c r="AD710" s="1">
        <v>2</v>
      </c>
      <c r="AE710" s="20" t="s">
        <v>2235</v>
      </c>
      <c r="AG710" s="16" t="s">
        <v>255</v>
      </c>
      <c r="AH710" s="16">
        <v>3</v>
      </c>
      <c r="AI710" s="21">
        <v>3</v>
      </c>
      <c r="AJ710" s="16">
        <v>1.5</v>
      </c>
      <c r="AK710" s="17">
        <v>1.5</v>
      </c>
      <c r="AL710" s="22">
        <v>1</v>
      </c>
      <c r="AM710" s="1">
        <v>2</v>
      </c>
      <c r="AN710" s="1">
        <v>2</v>
      </c>
      <c r="AO710" s="1">
        <v>0</v>
      </c>
      <c r="AP710" s="1">
        <v>0</v>
      </c>
      <c r="AQ710" s="17">
        <v>2</v>
      </c>
      <c r="AR710" s="1">
        <v>1</v>
      </c>
      <c r="AS710" s="1">
        <v>1</v>
      </c>
      <c r="AT710" s="17" t="s">
        <v>246</v>
      </c>
      <c r="AU710" s="17">
        <v>1</v>
      </c>
      <c r="AV710" s="17">
        <v>1</v>
      </c>
      <c r="AW710" s="1">
        <v>0</v>
      </c>
      <c r="AX710" s="1">
        <v>1</v>
      </c>
      <c r="AY710" s="1">
        <v>1</v>
      </c>
      <c r="AZ710" s="1">
        <v>1</v>
      </c>
      <c r="BA710" s="1">
        <v>1</v>
      </c>
      <c r="BB710" s="107">
        <v>1</v>
      </c>
      <c r="BC710" s="22">
        <v>0</v>
      </c>
      <c r="BD710" s="22">
        <v>1</v>
      </c>
      <c r="BE710" s="22">
        <v>0</v>
      </c>
      <c r="BF710" s="1">
        <v>1</v>
      </c>
      <c r="BG710" s="1">
        <v>1</v>
      </c>
      <c r="BH710" s="17">
        <v>1</v>
      </c>
      <c r="BI710" s="1">
        <v>0</v>
      </c>
      <c r="BJ710" s="17">
        <v>0</v>
      </c>
      <c r="BK710" s="23">
        <v>2</v>
      </c>
      <c r="BL710" s="1">
        <v>0</v>
      </c>
      <c r="BM710" s="1">
        <v>0</v>
      </c>
      <c r="BN710" s="1">
        <v>1</v>
      </c>
      <c r="BO710" s="1">
        <v>0</v>
      </c>
      <c r="BP710" s="1">
        <v>1</v>
      </c>
      <c r="BQ710" s="1">
        <v>1</v>
      </c>
      <c r="BR710" s="1">
        <v>3.89</v>
      </c>
      <c r="BS710" s="1">
        <v>1</v>
      </c>
      <c r="BT710" s="1">
        <v>2</v>
      </c>
      <c r="BU710" s="1">
        <v>2</v>
      </c>
      <c r="BW710" s="1">
        <v>3.08</v>
      </c>
      <c r="BX710" s="17">
        <v>1</v>
      </c>
      <c r="BY710" s="1">
        <v>2</v>
      </c>
      <c r="BZ710" s="1">
        <v>43.6</v>
      </c>
      <c r="CA710" s="1">
        <v>138</v>
      </c>
      <c r="CB710" s="24">
        <v>2</v>
      </c>
      <c r="CC710" s="24">
        <v>50</v>
      </c>
      <c r="CD710" s="48">
        <f>CC710/50</f>
        <v>1</v>
      </c>
      <c r="CE710" s="48">
        <v>1</v>
      </c>
      <c r="CF710" s="25">
        <v>0</v>
      </c>
      <c r="CG710" s="17">
        <v>0</v>
      </c>
      <c r="CH710" s="17">
        <v>0</v>
      </c>
      <c r="CI710" s="17">
        <v>0</v>
      </c>
      <c r="CJ710" s="17">
        <v>0</v>
      </c>
      <c r="CK710" s="17">
        <v>50</v>
      </c>
      <c r="CL710" s="1">
        <f>CK710/50</f>
        <v>1</v>
      </c>
      <c r="CM710" s="22">
        <v>12.3</v>
      </c>
      <c r="CN710" s="17">
        <v>1</v>
      </c>
      <c r="CO710" s="1">
        <v>77.2</v>
      </c>
      <c r="CP710" s="17">
        <v>4</v>
      </c>
      <c r="CQ710" s="1">
        <f>CO710/10</f>
        <v>7.72</v>
      </c>
      <c r="CR710" s="1">
        <v>1.07</v>
      </c>
      <c r="CS710" s="1">
        <f>CR710*10</f>
        <v>10.7</v>
      </c>
      <c r="CT710" s="107">
        <v>1</v>
      </c>
      <c r="CU710" s="22">
        <v>32</v>
      </c>
      <c r="CV710" s="22">
        <v>1</v>
      </c>
      <c r="CW710" s="22">
        <v>23.1</v>
      </c>
      <c r="CX710" s="26">
        <f>LOG10(CW710)</f>
        <v>1.36361197989214</v>
      </c>
      <c r="CY710" s="27">
        <f>CX710*0.66</f>
        <v>0.899983906728815</v>
      </c>
      <c r="CZ710" s="26">
        <f>0.085*CU710</f>
        <v>2.72</v>
      </c>
      <c r="DA710" s="28">
        <f>CY710-CZ710</f>
        <v>-1.82001609327118</v>
      </c>
      <c r="DB710" s="22">
        <v>2</v>
      </c>
      <c r="DC710" s="1">
        <v>1</v>
      </c>
      <c r="DD710" s="17">
        <v>2</v>
      </c>
      <c r="DE710" s="29">
        <f>DD710-DB710</f>
        <v>0</v>
      </c>
      <c r="DF710" s="29">
        <v>0</v>
      </c>
      <c r="DG710" s="1">
        <v>45</v>
      </c>
      <c r="DH710" s="1">
        <f>DG710/10</f>
        <v>4.5</v>
      </c>
      <c r="DI710" s="1">
        <v>58</v>
      </c>
      <c r="DJ710" s="1">
        <f>DI710/10</f>
        <v>5.8</v>
      </c>
      <c r="DK710" s="1">
        <v>3</v>
      </c>
      <c r="DL710" s="1">
        <v>138</v>
      </c>
      <c r="DM710" s="1">
        <v>84</v>
      </c>
      <c r="DN710" s="1">
        <f>DM710/10</f>
        <v>8.4</v>
      </c>
      <c r="DO710" s="1">
        <v>4829</v>
      </c>
      <c r="DP710" s="1">
        <v>2</v>
      </c>
      <c r="DQ710" s="1">
        <f>DO710/1000</f>
        <v>4.829</v>
      </c>
      <c r="DR710" s="1">
        <v>64</v>
      </c>
      <c r="DS710" s="25">
        <v>4.6</v>
      </c>
      <c r="DT710" s="1" t="s">
        <v>308</v>
      </c>
      <c r="DU710" s="1">
        <v>2</v>
      </c>
      <c r="DV710" s="1">
        <v>7</v>
      </c>
      <c r="DW710" s="1">
        <v>2</v>
      </c>
      <c r="DX710" s="20">
        <v>4.23</v>
      </c>
      <c r="DY710" s="1">
        <v>58.7</v>
      </c>
      <c r="DZ710" s="30">
        <v>129</v>
      </c>
      <c r="EA710" s="1">
        <v>40</v>
      </c>
      <c r="EE710" s="1">
        <v>32</v>
      </c>
      <c r="EF710" s="1">
        <v>45.5</v>
      </c>
      <c r="EG710" s="26">
        <f>LOG10(EF710)</f>
        <v>1.65801139665711</v>
      </c>
      <c r="EH710" s="26">
        <f>0.66*EG710</f>
        <v>1.09428752179369</v>
      </c>
      <c r="EI710" s="1">
        <f>0.085*EE710</f>
        <v>2.72</v>
      </c>
      <c r="EJ710" s="28">
        <f>EH710-EI710</f>
        <v>-1.62571247820631</v>
      </c>
      <c r="EK710" s="22">
        <v>2</v>
      </c>
      <c r="EL710" s="1">
        <v>2</v>
      </c>
      <c r="EM710" s="1">
        <v>120</v>
      </c>
      <c r="EN710" s="1">
        <v>202</v>
      </c>
      <c r="EO710" s="1">
        <v>120</v>
      </c>
      <c r="EP710" s="1">
        <v>79</v>
      </c>
      <c r="EQ710" s="1">
        <v>4651</v>
      </c>
      <c r="ER710" s="25">
        <v>61</v>
      </c>
      <c r="ET710" s="1">
        <v>0</v>
      </c>
      <c r="FK710" s="20">
        <v>37.5</v>
      </c>
      <c r="FN710" s="31">
        <v>1</v>
      </c>
      <c r="FO710" s="32">
        <v>0</v>
      </c>
      <c r="FP710" s="1">
        <v>0</v>
      </c>
      <c r="FQ710" s="1">
        <v>0</v>
      </c>
      <c r="FR710" s="1">
        <v>0</v>
      </c>
      <c r="FS710" s="1">
        <v>0</v>
      </c>
      <c r="FT710" s="1">
        <f>FX710+GB710+GG710+GJ710+HQ710</f>
        <v>0</v>
      </c>
      <c r="FU710" s="1">
        <v>0</v>
      </c>
      <c r="FV710" s="1">
        <f>FW710+FX710+FZ710+GE710+GJ710+HQ710</f>
        <v>0</v>
      </c>
      <c r="FW710" s="1">
        <v>0</v>
      </c>
      <c r="FX710" s="1">
        <v>0</v>
      </c>
      <c r="FY710" s="17">
        <v>0</v>
      </c>
      <c r="FZ710" s="1">
        <v>0</v>
      </c>
      <c r="GB710" s="1">
        <v>0</v>
      </c>
      <c r="GC710" s="1">
        <v>0</v>
      </c>
      <c r="GD710" s="17">
        <v>0</v>
      </c>
      <c r="GE710" s="1">
        <v>0</v>
      </c>
      <c r="GG710" s="1">
        <v>0</v>
      </c>
      <c r="GH710" s="1">
        <v>0</v>
      </c>
      <c r="GI710" s="17">
        <v>0</v>
      </c>
      <c r="GJ710" s="1">
        <v>0</v>
      </c>
      <c r="GK710" s="1">
        <v>0</v>
      </c>
      <c r="GL710" s="1">
        <v>0</v>
      </c>
      <c r="GM710" s="32">
        <v>0</v>
      </c>
      <c r="GN710" s="17">
        <v>0</v>
      </c>
      <c r="GO710" s="17">
        <v>0</v>
      </c>
      <c r="GP710" s="1">
        <v>0</v>
      </c>
      <c r="GQ710" s="1">
        <v>0</v>
      </c>
      <c r="GR710" s="1">
        <v>0</v>
      </c>
      <c r="GS710" s="1">
        <v>0</v>
      </c>
      <c r="GT710" s="32">
        <v>0</v>
      </c>
      <c r="GU710" s="32">
        <v>0</v>
      </c>
      <c r="GV710" s="1">
        <v>0</v>
      </c>
      <c r="GW710" s="1">
        <v>0</v>
      </c>
      <c r="GX710" s="157">
        <v>0</v>
      </c>
      <c r="GY710" s="17">
        <v>0</v>
      </c>
      <c r="GZ710" s="17">
        <v>0</v>
      </c>
      <c r="HA710" s="25">
        <v>0</v>
      </c>
      <c r="HB710" s="1">
        <v>0</v>
      </c>
      <c r="HC710" s="15">
        <v>0</v>
      </c>
      <c r="HD710" s="170">
        <v>0</v>
      </c>
      <c r="HE710" s="17">
        <v>0</v>
      </c>
      <c r="HF710" s="17">
        <v>0</v>
      </c>
      <c r="HG710" s="17">
        <v>0</v>
      </c>
      <c r="HH710" s="17">
        <v>0</v>
      </c>
      <c r="HI710" s="17">
        <v>0</v>
      </c>
      <c r="HL710" s="1">
        <v>0</v>
      </c>
      <c r="HM710" s="1">
        <v>0</v>
      </c>
      <c r="HN710" s="1">
        <v>0</v>
      </c>
      <c r="HO710" s="1">
        <v>0</v>
      </c>
      <c r="HP710" s="1">
        <v>0</v>
      </c>
      <c r="HQ710" s="1">
        <v>0</v>
      </c>
      <c r="HR710" s="32">
        <v>0</v>
      </c>
      <c r="HS710" s="1">
        <v>0</v>
      </c>
      <c r="HT710" s="32">
        <v>0</v>
      </c>
      <c r="HU710" s="32">
        <v>0</v>
      </c>
      <c r="HW710" s="32">
        <v>0</v>
      </c>
      <c r="HX710" s="32">
        <v>0</v>
      </c>
      <c r="HY710" s="1">
        <f>GJ710+GN710+GT710+GU710+HE710+HG710+HQ710+HR710+HT710+HU710+HW710+HX710</f>
        <v>0</v>
      </c>
      <c r="HZ710" s="1">
        <v>0</v>
      </c>
      <c r="IA710" s="1">
        <f>FS710+GN710+GT710+GU710+HE710+HG710+HR710+HT710+HU710+HW710+HX710</f>
        <v>0</v>
      </c>
      <c r="IB710" s="1">
        <v>0</v>
      </c>
      <c r="IC710" s="1">
        <v>0</v>
      </c>
      <c r="ID710" s="23">
        <v>0</v>
      </c>
      <c r="IG710" s="36">
        <v>2</v>
      </c>
      <c r="IH710" s="37" t="s">
        <v>242</v>
      </c>
      <c r="II710" s="179">
        <v>0</v>
      </c>
      <c r="IJ710" s="1" t="s">
        <v>1260</v>
      </c>
      <c r="IK710" s="1" t="s">
        <v>509</v>
      </c>
      <c r="IL710" s="38" t="s">
        <v>242</v>
      </c>
    </row>
    <row r="711" hidden="1" spans="2:243">
      <c r="B711" s="14">
        <v>3001336376</v>
      </c>
      <c r="C711" s="17" t="s">
        <v>2253</v>
      </c>
      <c r="J711" s="1"/>
      <c r="K711" s="1"/>
      <c r="L711" s="1"/>
      <c r="R711" s="19"/>
      <c r="Z711" s="194" t="s">
        <v>2252</v>
      </c>
      <c r="AA711" s="17">
        <v>143</v>
      </c>
      <c r="AB711" s="17"/>
      <c r="AI711" s="16"/>
      <c r="AK711" s="1">
        <v>4.2</v>
      </c>
      <c r="AL711" s="1"/>
      <c r="BA711" s="22"/>
      <c r="CL711" s="22"/>
      <c r="CS711" s="22"/>
      <c r="CX711" s="1"/>
      <c r="CY711" s="1"/>
      <c r="CZ711" s="1"/>
      <c r="DA711" s="1"/>
      <c r="DB711" s="1"/>
      <c r="DD711" s="1"/>
      <c r="DE711" s="1"/>
      <c r="DF711" s="1"/>
      <c r="EG711" s="1"/>
      <c r="EH711" s="1"/>
      <c r="EJ711" s="1"/>
      <c r="EK711" s="1"/>
      <c r="FN711" s="1"/>
      <c r="FO711" s="1"/>
      <c r="GL711" s="1"/>
      <c r="GM711" s="1"/>
      <c r="GQ711" s="1"/>
      <c r="GT711" s="1"/>
      <c r="GU711" s="1"/>
      <c r="GX711" s="1"/>
      <c r="HD711" s="1">
        <v>0</v>
      </c>
      <c r="HR711" s="1"/>
      <c r="HT711" s="1"/>
      <c r="HU711" s="1"/>
      <c r="HW711" s="1"/>
      <c r="HX711" s="1"/>
      <c r="IG711" s="23"/>
      <c r="II711" s="1"/>
    </row>
    <row r="712" hidden="1" spans="2:243">
      <c r="B712" s="14">
        <v>3001336595</v>
      </c>
      <c r="C712" s="17" t="s">
        <v>2254</v>
      </c>
      <c r="J712" s="1"/>
      <c r="K712" s="1"/>
      <c r="L712" s="1"/>
      <c r="R712" s="19"/>
      <c r="Z712" s="194" t="s">
        <v>2252</v>
      </c>
      <c r="AA712" s="17">
        <v>184</v>
      </c>
      <c r="AB712" s="17"/>
      <c r="AI712" s="16"/>
      <c r="AL712" s="1"/>
      <c r="BA712" s="22"/>
      <c r="CL712" s="22"/>
      <c r="CS712" s="22"/>
      <c r="CX712" s="1"/>
      <c r="CY712" s="1"/>
      <c r="CZ712" s="1"/>
      <c r="DA712" s="1"/>
      <c r="DB712" s="1"/>
      <c r="DD712" s="1"/>
      <c r="DE712" s="1"/>
      <c r="DF712" s="1"/>
      <c r="EG712" s="1"/>
      <c r="EH712" s="1"/>
      <c r="EJ712" s="1"/>
      <c r="EK712" s="1"/>
      <c r="FN712" s="1"/>
      <c r="FO712" s="1"/>
      <c r="GL712" s="1"/>
      <c r="GM712" s="1"/>
      <c r="GQ712" s="1"/>
      <c r="GT712" s="1"/>
      <c r="GU712" s="1"/>
      <c r="GX712" s="1"/>
      <c r="HD712" s="1"/>
      <c r="HR712" s="1"/>
      <c r="HT712" s="1"/>
      <c r="HU712" s="1"/>
      <c r="HW712" s="1"/>
      <c r="HX712" s="1"/>
      <c r="IG712" s="23"/>
      <c r="II712" s="1"/>
    </row>
    <row r="713" ht="45" spans="2:243">
      <c r="B713" s="14">
        <v>3001337325</v>
      </c>
      <c r="C713" s="17" t="s">
        <v>2255</v>
      </c>
      <c r="E713" s="49">
        <v>3</v>
      </c>
      <c r="F713" s="49">
        <v>2</v>
      </c>
      <c r="G713" s="17">
        <v>3</v>
      </c>
      <c r="H713" s="1">
        <v>1</v>
      </c>
      <c r="I713" s="15">
        <v>37</v>
      </c>
      <c r="J713" s="47">
        <v>1</v>
      </c>
      <c r="K713" s="68">
        <f>I713/10</f>
        <v>3.7</v>
      </c>
      <c r="L713" s="49">
        <v>1</v>
      </c>
      <c r="N713" s="1">
        <v>0</v>
      </c>
      <c r="O713" s="1">
        <v>0</v>
      </c>
      <c r="P713" s="1">
        <v>0</v>
      </c>
      <c r="Q713" s="1">
        <v>1</v>
      </c>
      <c r="R713" s="1">
        <v>0</v>
      </c>
      <c r="S713" s="18">
        <v>518</v>
      </c>
      <c r="T713" s="83">
        <v>537</v>
      </c>
      <c r="U713" s="1">
        <v>1</v>
      </c>
      <c r="V713" s="1">
        <v>1</v>
      </c>
      <c r="W713" s="1">
        <v>1</v>
      </c>
      <c r="X713" s="1">
        <v>1</v>
      </c>
      <c r="Z713" s="194" t="s">
        <v>2252</v>
      </c>
      <c r="AA713" s="17">
        <v>184</v>
      </c>
      <c r="AB713" s="17" t="s">
        <v>485</v>
      </c>
      <c r="AC713" s="1">
        <v>19.03</v>
      </c>
      <c r="AD713" s="17">
        <v>1</v>
      </c>
      <c r="AE713" s="20" t="s">
        <v>268</v>
      </c>
      <c r="AG713" s="16" t="s">
        <v>235</v>
      </c>
      <c r="AH713" s="16">
        <v>1</v>
      </c>
      <c r="AI713" s="21">
        <v>1</v>
      </c>
      <c r="AJ713" s="16">
        <v>3.8</v>
      </c>
      <c r="AK713" s="17">
        <v>3.8</v>
      </c>
      <c r="AL713" s="107">
        <v>2</v>
      </c>
      <c r="AM713" s="1">
        <v>4</v>
      </c>
      <c r="AN713" s="1">
        <v>3</v>
      </c>
      <c r="AO713" s="1" t="s">
        <v>2256</v>
      </c>
      <c r="AP713" s="1">
        <v>0</v>
      </c>
      <c r="AQ713" s="17">
        <v>5</v>
      </c>
      <c r="AR713" s="3">
        <v>3</v>
      </c>
      <c r="AS713" s="3">
        <v>2</v>
      </c>
      <c r="AT713" s="17" t="s">
        <v>285</v>
      </c>
      <c r="AU713" s="3">
        <v>3</v>
      </c>
      <c r="AV713" s="3">
        <v>2</v>
      </c>
      <c r="AW713" s="1">
        <v>0</v>
      </c>
      <c r="AX713" s="1">
        <v>1</v>
      </c>
      <c r="AY713" s="1">
        <v>1</v>
      </c>
      <c r="AZ713" s="1">
        <v>0</v>
      </c>
      <c r="BA713" s="1">
        <v>0</v>
      </c>
      <c r="BB713" s="107">
        <v>0</v>
      </c>
      <c r="BC713" s="22">
        <v>0</v>
      </c>
      <c r="BD713" s="22">
        <v>0</v>
      </c>
      <c r="BE713" s="22">
        <v>0</v>
      </c>
      <c r="BF713" s="1">
        <v>0</v>
      </c>
      <c r="BG713" s="1">
        <v>0</v>
      </c>
      <c r="BH713" s="17">
        <v>0</v>
      </c>
      <c r="BI713" s="1">
        <v>0</v>
      </c>
      <c r="BJ713" s="17">
        <v>0</v>
      </c>
      <c r="BK713" s="23">
        <v>5</v>
      </c>
      <c r="BL713" s="1">
        <v>0</v>
      </c>
      <c r="BM713" s="1">
        <v>0</v>
      </c>
      <c r="BN713" s="1">
        <v>1</v>
      </c>
      <c r="BO713" s="1" t="s">
        <v>2257</v>
      </c>
      <c r="BP713" s="1">
        <v>1</v>
      </c>
      <c r="BQ713" s="1">
        <v>1</v>
      </c>
      <c r="BR713" s="1">
        <v>1210</v>
      </c>
      <c r="BS713" s="1">
        <v>3</v>
      </c>
      <c r="BT713" s="1">
        <v>3</v>
      </c>
      <c r="BU713" s="1">
        <v>4</v>
      </c>
      <c r="BW713" s="1">
        <v>3.67</v>
      </c>
      <c r="BX713" s="17">
        <v>1</v>
      </c>
      <c r="BY713" s="1">
        <v>2</v>
      </c>
      <c r="BZ713" s="1">
        <v>46.9</v>
      </c>
      <c r="CA713" s="1">
        <v>155</v>
      </c>
      <c r="CB713" s="24">
        <v>2</v>
      </c>
      <c r="CC713" s="24">
        <v>184</v>
      </c>
      <c r="CD713" s="48">
        <f>CC713/50</f>
        <v>3.68</v>
      </c>
      <c r="CE713" s="48">
        <v>3</v>
      </c>
      <c r="CF713" s="25">
        <v>0</v>
      </c>
      <c r="CG713" s="17">
        <v>0</v>
      </c>
      <c r="CH713" s="17">
        <v>0</v>
      </c>
      <c r="CI713" s="17">
        <v>0</v>
      </c>
      <c r="CJ713" s="17">
        <v>0</v>
      </c>
      <c r="CK713" s="17">
        <v>184</v>
      </c>
      <c r="CL713" s="1">
        <f>CK713/50</f>
        <v>3.68</v>
      </c>
      <c r="CM713" s="22">
        <v>10.7</v>
      </c>
      <c r="CN713" s="17">
        <v>1</v>
      </c>
      <c r="CO713" s="1">
        <v>108.5</v>
      </c>
      <c r="CP713" s="17">
        <v>7</v>
      </c>
      <c r="CQ713" s="1">
        <f>CO713/10</f>
        <v>10.85</v>
      </c>
      <c r="CR713" s="1">
        <v>0.93</v>
      </c>
      <c r="CS713" s="1">
        <f>CR713*10</f>
        <v>9.3</v>
      </c>
      <c r="CT713" s="107">
        <v>1</v>
      </c>
      <c r="CU713" s="22">
        <v>38</v>
      </c>
      <c r="CV713" s="107">
        <v>2</v>
      </c>
      <c r="CW713" s="22">
        <v>15.4</v>
      </c>
      <c r="CX713" s="26">
        <f>LOG10(CW713)</f>
        <v>1.18752072083646</v>
      </c>
      <c r="CY713" s="27">
        <f>CX713*0.66</f>
        <v>0.783763675752066</v>
      </c>
      <c r="CZ713" s="26">
        <f>0.085*CU713</f>
        <v>3.23</v>
      </c>
      <c r="DA713" s="28">
        <f>CY713-CZ713</f>
        <v>-2.44623632424793</v>
      </c>
      <c r="DB713" s="22">
        <v>2</v>
      </c>
      <c r="DC713" s="1">
        <v>1</v>
      </c>
      <c r="DD713" s="17">
        <v>2</v>
      </c>
      <c r="DE713" s="29">
        <f>DD713-DB713</f>
        <v>0</v>
      </c>
      <c r="DF713" s="29">
        <v>0</v>
      </c>
      <c r="DG713" s="1">
        <v>36</v>
      </c>
      <c r="DH713" s="1">
        <f>DG713/10</f>
        <v>3.6</v>
      </c>
      <c r="DI713" s="1">
        <v>25</v>
      </c>
      <c r="DJ713" s="1">
        <f>DI713/10</f>
        <v>2.5</v>
      </c>
      <c r="DK713" s="17">
        <v>2</v>
      </c>
      <c r="DL713" s="1">
        <v>69</v>
      </c>
      <c r="DM713" s="1">
        <v>41</v>
      </c>
      <c r="DN713" s="1">
        <f>DM713/10</f>
        <v>4.1</v>
      </c>
      <c r="DO713" s="1">
        <v>7999</v>
      </c>
      <c r="DP713" s="1">
        <v>2</v>
      </c>
      <c r="DQ713" s="1">
        <f>DO713/1000</f>
        <v>7.999</v>
      </c>
      <c r="DR713" s="1">
        <v>65</v>
      </c>
      <c r="DS713" s="25">
        <v>4.7</v>
      </c>
      <c r="DT713" s="1" t="s">
        <v>241</v>
      </c>
      <c r="DU713" s="1">
        <v>1</v>
      </c>
      <c r="DV713" s="1">
        <v>5</v>
      </c>
      <c r="DW713" s="1">
        <v>1</v>
      </c>
      <c r="DX713" s="20">
        <v>7.41</v>
      </c>
      <c r="DY713" s="1">
        <v>87.6</v>
      </c>
      <c r="DZ713" s="30">
        <v>148</v>
      </c>
      <c r="EA713" s="1">
        <v>128</v>
      </c>
      <c r="EB713" s="1">
        <v>11.2</v>
      </c>
      <c r="EC713" s="1">
        <v>97.1</v>
      </c>
      <c r="ED713" s="1">
        <v>0.97</v>
      </c>
      <c r="EE713" s="1">
        <v>38</v>
      </c>
      <c r="EF713" s="1">
        <v>37.1</v>
      </c>
      <c r="EG713" s="26">
        <f>LOG10(EF713)</f>
        <v>1.56937390961505</v>
      </c>
      <c r="EH713" s="26">
        <f>0.66*EG713</f>
        <v>1.03578678034593</v>
      </c>
      <c r="EI713" s="1">
        <f>0.085*EE713</f>
        <v>3.23</v>
      </c>
      <c r="EJ713" s="28">
        <f>EH713-EI713</f>
        <v>-2.19421321965407</v>
      </c>
      <c r="EK713" s="22">
        <v>2</v>
      </c>
      <c r="EL713" s="1">
        <v>2</v>
      </c>
      <c r="EM713" s="1">
        <v>413</v>
      </c>
      <c r="EN713" s="1">
        <v>557</v>
      </c>
      <c r="EO713" s="1">
        <v>66</v>
      </c>
      <c r="EP713" s="1">
        <v>42</v>
      </c>
      <c r="EQ713" s="1">
        <v>7649</v>
      </c>
      <c r="ER713" s="25">
        <v>54</v>
      </c>
      <c r="ES713" s="23">
        <v>1162</v>
      </c>
      <c r="ET713" s="1">
        <v>1</v>
      </c>
      <c r="EU713" s="1">
        <v>5.37</v>
      </c>
      <c r="EV713" s="1">
        <v>68.6</v>
      </c>
      <c r="EW713" s="30">
        <v>128</v>
      </c>
      <c r="EX713" s="1">
        <v>115</v>
      </c>
      <c r="FB713" s="1">
        <v>33</v>
      </c>
      <c r="FC713" s="1">
        <v>20.9</v>
      </c>
      <c r="FD713" s="1">
        <v>323</v>
      </c>
      <c r="FE713" s="1">
        <v>90</v>
      </c>
      <c r="FF713" s="1">
        <v>87</v>
      </c>
      <c r="FG713" s="1">
        <v>66</v>
      </c>
      <c r="FH713" s="1">
        <v>5717</v>
      </c>
      <c r="FI713" s="1">
        <v>59</v>
      </c>
      <c r="FK713" s="20">
        <v>38.2</v>
      </c>
      <c r="FL713" s="1">
        <v>37.2</v>
      </c>
      <c r="FM713" s="17"/>
      <c r="FN713" s="31">
        <v>1</v>
      </c>
      <c r="FO713" s="157">
        <v>1</v>
      </c>
      <c r="FP713" s="1">
        <v>0</v>
      </c>
      <c r="FQ713" s="1">
        <v>0</v>
      </c>
      <c r="FR713" s="1">
        <v>0</v>
      </c>
      <c r="FS713" s="1">
        <v>0</v>
      </c>
      <c r="FT713" s="1">
        <f>FX713+GB713+GG713+GJ713+HQ713</f>
        <v>0</v>
      </c>
      <c r="FU713" s="1">
        <v>0</v>
      </c>
      <c r="FV713" s="1">
        <f>FW713+FX713+FZ713+GE713+GJ713+HQ713</f>
        <v>0</v>
      </c>
      <c r="FW713" s="1">
        <v>0</v>
      </c>
      <c r="FX713" s="1">
        <v>0</v>
      </c>
      <c r="FY713" s="17">
        <v>0</v>
      </c>
      <c r="FZ713" s="1">
        <v>0</v>
      </c>
      <c r="GB713" s="1">
        <v>0</v>
      </c>
      <c r="GC713" s="1">
        <v>0</v>
      </c>
      <c r="GD713" s="17">
        <v>0</v>
      </c>
      <c r="GE713" s="1">
        <v>0</v>
      </c>
      <c r="GG713" s="1">
        <v>0</v>
      </c>
      <c r="GH713" s="1">
        <v>1</v>
      </c>
      <c r="GI713" s="17">
        <v>0</v>
      </c>
      <c r="GJ713" s="1">
        <v>0</v>
      </c>
      <c r="GK713" s="1" t="s">
        <v>2258</v>
      </c>
      <c r="GL713" s="1">
        <v>1</v>
      </c>
      <c r="GM713" s="32">
        <v>0</v>
      </c>
      <c r="GN713" s="17">
        <v>0</v>
      </c>
      <c r="GO713" s="17">
        <v>0</v>
      </c>
      <c r="GP713" s="1">
        <v>0</v>
      </c>
      <c r="GQ713" s="1">
        <v>0</v>
      </c>
      <c r="GR713" s="1">
        <v>0</v>
      </c>
      <c r="GS713" s="1">
        <v>0</v>
      </c>
      <c r="GT713" s="32">
        <v>0</v>
      </c>
      <c r="GU713" s="32">
        <v>0</v>
      </c>
      <c r="GV713" s="1">
        <v>0</v>
      </c>
      <c r="GW713" s="1">
        <v>0</v>
      </c>
      <c r="GX713" s="157">
        <v>0</v>
      </c>
      <c r="GY713" s="17">
        <v>0</v>
      </c>
      <c r="GZ713" s="17">
        <v>0</v>
      </c>
      <c r="HA713" s="25">
        <v>0</v>
      </c>
      <c r="HB713" s="1">
        <v>0</v>
      </c>
      <c r="HC713" s="15">
        <v>0</v>
      </c>
      <c r="HD713" s="170">
        <v>0</v>
      </c>
      <c r="HE713" s="17">
        <v>0</v>
      </c>
      <c r="HF713" s="17">
        <v>0</v>
      </c>
      <c r="HG713" s="17">
        <v>0</v>
      </c>
      <c r="HH713" s="17">
        <v>0</v>
      </c>
      <c r="HI713" s="17">
        <v>0</v>
      </c>
      <c r="HL713" s="1">
        <v>0</v>
      </c>
      <c r="HM713" s="1">
        <v>0</v>
      </c>
      <c r="HN713" s="1">
        <v>0</v>
      </c>
      <c r="HO713" s="1">
        <v>0</v>
      </c>
      <c r="HP713" s="1">
        <v>0</v>
      </c>
      <c r="HQ713" s="1">
        <v>0</v>
      </c>
      <c r="HR713" s="32">
        <v>0</v>
      </c>
      <c r="HS713" s="1">
        <v>0</v>
      </c>
      <c r="HT713" s="32">
        <v>0</v>
      </c>
      <c r="HU713" s="32">
        <v>0</v>
      </c>
      <c r="HW713" s="32">
        <v>0</v>
      </c>
      <c r="HX713" s="32">
        <v>0</v>
      </c>
      <c r="HY713" s="1">
        <f>GJ713+GN713+GT713+GU713+HE713+HG713+HQ713+HR713+HT713+HU713+HW713+HX713</f>
        <v>0</v>
      </c>
      <c r="HZ713" s="1">
        <v>0</v>
      </c>
      <c r="IA713" s="1">
        <f>FS713+GN713+GT713+GU713+HE713+HG713+HR713+HT713+HU713+HW713+HX713</f>
        <v>0</v>
      </c>
      <c r="IB713" s="1">
        <v>0</v>
      </c>
      <c r="IC713" s="1">
        <v>0</v>
      </c>
      <c r="ID713" s="23">
        <v>0</v>
      </c>
      <c r="IG713" s="36">
        <v>4</v>
      </c>
      <c r="IH713" s="37" t="s">
        <v>242</v>
      </c>
      <c r="II713" s="179">
        <v>0</v>
      </c>
    </row>
    <row r="714" s="12" customFormat="1" ht="45" hidden="1" spans="1:274">
      <c r="A714" s="259"/>
      <c r="B714" s="265">
        <v>3001337266</v>
      </c>
      <c r="C714" s="258" t="s">
        <v>2259</v>
      </c>
      <c r="D714" s="12" t="s">
        <v>1903</v>
      </c>
      <c r="R714" s="19"/>
      <c r="S714" s="18"/>
      <c r="T714" s="19"/>
      <c r="Z714" s="258" t="s">
        <v>2252</v>
      </c>
      <c r="AA714" s="258">
        <v>170</v>
      </c>
      <c r="AB714" s="258" t="s">
        <v>487</v>
      </c>
      <c r="AE714" s="261"/>
      <c r="AF714" s="262"/>
      <c r="AG714" s="262"/>
      <c r="AH714" s="262"/>
      <c r="AI714" s="262"/>
      <c r="AJ714" s="262"/>
      <c r="BK714" s="263"/>
      <c r="CF714" s="264"/>
      <c r="DS714" s="264"/>
      <c r="DX714" s="261"/>
      <c r="ER714" s="264"/>
      <c r="ES714" s="263"/>
      <c r="FK714" s="261"/>
      <c r="HA714" s="264"/>
      <c r="ID714" s="263"/>
      <c r="IE714" s="263"/>
      <c r="IF714" s="263"/>
      <c r="IG714" s="263"/>
      <c r="IH714" s="263"/>
      <c r="JE714" s="263"/>
      <c r="JN714" s="263"/>
    </row>
    <row r="715" ht="30" spans="2:243">
      <c r="B715" s="14">
        <v>100144490</v>
      </c>
      <c r="C715" s="17" t="s">
        <v>2260</v>
      </c>
      <c r="E715" s="49">
        <v>3</v>
      </c>
      <c r="F715" s="49">
        <v>2</v>
      </c>
      <c r="G715" s="17">
        <v>3</v>
      </c>
      <c r="H715" s="1">
        <v>1</v>
      </c>
      <c r="I715" s="15">
        <v>67</v>
      </c>
      <c r="J715" s="47">
        <v>2</v>
      </c>
      <c r="K715" s="68">
        <f>I715/10</f>
        <v>6.7</v>
      </c>
      <c r="L715" s="49">
        <v>4</v>
      </c>
      <c r="N715" s="1">
        <v>0</v>
      </c>
      <c r="O715" s="1">
        <v>0</v>
      </c>
      <c r="P715" s="1">
        <v>0</v>
      </c>
      <c r="Q715" s="1">
        <v>0</v>
      </c>
      <c r="R715" s="1">
        <v>0</v>
      </c>
      <c r="S715" s="18">
        <v>519</v>
      </c>
      <c r="T715" s="83">
        <v>538</v>
      </c>
      <c r="U715" s="1">
        <v>1</v>
      </c>
      <c r="V715" s="1">
        <v>1</v>
      </c>
      <c r="W715" s="1">
        <v>1</v>
      </c>
      <c r="X715" s="1">
        <v>1</v>
      </c>
      <c r="Z715" s="194" t="s">
        <v>2261</v>
      </c>
      <c r="AA715" s="17">
        <v>233</v>
      </c>
      <c r="AB715" s="17" t="s">
        <v>2262</v>
      </c>
      <c r="AC715" s="1">
        <v>25.4</v>
      </c>
      <c r="AD715" s="1">
        <v>2</v>
      </c>
      <c r="AE715" s="20" t="s">
        <v>268</v>
      </c>
      <c r="AG715" s="16" t="s">
        <v>235</v>
      </c>
      <c r="AH715" s="16">
        <v>1</v>
      </c>
      <c r="AI715" s="21">
        <v>1</v>
      </c>
      <c r="AJ715" s="16">
        <v>3.2</v>
      </c>
      <c r="AK715" s="17">
        <v>3.2</v>
      </c>
      <c r="AL715" s="107">
        <v>2</v>
      </c>
      <c r="AM715" s="1">
        <v>1</v>
      </c>
      <c r="AN715" s="1">
        <v>1</v>
      </c>
      <c r="AO715" s="1">
        <v>0</v>
      </c>
      <c r="AP715" s="1">
        <v>0</v>
      </c>
      <c r="AQ715" s="17">
        <v>1</v>
      </c>
      <c r="AR715" s="1">
        <v>1</v>
      </c>
      <c r="AS715" s="1">
        <v>1</v>
      </c>
      <c r="AT715" s="17" t="s">
        <v>246</v>
      </c>
      <c r="AU715" s="17">
        <v>1</v>
      </c>
      <c r="AV715" s="17">
        <v>1</v>
      </c>
      <c r="AW715" s="1">
        <v>0</v>
      </c>
      <c r="AX715" s="1">
        <v>1</v>
      </c>
      <c r="AY715" s="1">
        <v>1</v>
      </c>
      <c r="AZ715" s="1">
        <v>2</v>
      </c>
      <c r="BA715" s="1">
        <v>2</v>
      </c>
      <c r="BB715" s="107">
        <v>2</v>
      </c>
      <c r="BC715" s="22">
        <v>1</v>
      </c>
      <c r="BD715" s="22">
        <v>0</v>
      </c>
      <c r="BE715" s="22">
        <v>0</v>
      </c>
      <c r="BF715" s="1">
        <v>0</v>
      </c>
      <c r="BG715" s="1">
        <v>1</v>
      </c>
      <c r="BH715" s="17">
        <v>1</v>
      </c>
      <c r="BI715" s="1">
        <v>0</v>
      </c>
      <c r="BJ715" s="17">
        <v>0</v>
      </c>
      <c r="BK715" s="23">
        <v>1</v>
      </c>
      <c r="BL715" s="1">
        <v>0</v>
      </c>
      <c r="BM715" s="1">
        <v>0</v>
      </c>
      <c r="BN715" s="1">
        <v>1</v>
      </c>
      <c r="BO715" s="1">
        <v>0</v>
      </c>
      <c r="BP715" s="1">
        <v>1</v>
      </c>
      <c r="BQ715" s="1">
        <v>1</v>
      </c>
      <c r="BR715" s="1">
        <v>20.4</v>
      </c>
      <c r="BS715" s="1">
        <v>2</v>
      </c>
      <c r="BT715" s="1">
        <v>2</v>
      </c>
      <c r="BU715" s="1">
        <v>3</v>
      </c>
      <c r="BW715" s="1">
        <v>11.29</v>
      </c>
      <c r="BX715" s="1">
        <v>2</v>
      </c>
      <c r="BY715" s="66">
        <v>3</v>
      </c>
      <c r="BZ715" s="1">
        <v>37.8</v>
      </c>
      <c r="CA715" s="1">
        <v>173</v>
      </c>
      <c r="CB715" s="24">
        <v>2</v>
      </c>
      <c r="CC715" s="24">
        <v>233</v>
      </c>
      <c r="CD715" s="48">
        <f>CC715/50</f>
        <v>4.66</v>
      </c>
      <c r="CE715" s="48">
        <v>3</v>
      </c>
      <c r="CF715" s="25">
        <v>0</v>
      </c>
      <c r="CG715" s="17">
        <v>0</v>
      </c>
      <c r="CH715" s="17">
        <v>0</v>
      </c>
      <c r="CI715" s="17">
        <v>0</v>
      </c>
      <c r="CJ715" s="17">
        <v>0</v>
      </c>
      <c r="CK715" s="17">
        <v>233</v>
      </c>
      <c r="CL715" s="1">
        <f>CK715/50</f>
        <v>4.66</v>
      </c>
      <c r="CM715" s="22">
        <v>10.3</v>
      </c>
      <c r="CN715" s="17">
        <v>1</v>
      </c>
      <c r="CO715" s="1">
        <v>119.1</v>
      </c>
      <c r="CP715" s="17">
        <v>7</v>
      </c>
      <c r="CQ715" s="1">
        <f>CO715/10</f>
        <v>11.91</v>
      </c>
      <c r="CR715" s="1">
        <v>0.89</v>
      </c>
      <c r="CS715" s="1">
        <f>CR715*10</f>
        <v>8.9</v>
      </c>
      <c r="CT715" s="107">
        <v>1</v>
      </c>
      <c r="CU715" s="22">
        <v>44</v>
      </c>
      <c r="CV715" s="107">
        <v>2</v>
      </c>
      <c r="CW715" s="22">
        <v>13.6</v>
      </c>
      <c r="CX715" s="26">
        <f>LOG10(CW715)</f>
        <v>1.13353890837022</v>
      </c>
      <c r="CY715" s="27">
        <f>CX715*0.66</f>
        <v>0.748135679524344</v>
      </c>
      <c r="CZ715" s="26">
        <f>0.085*CU715</f>
        <v>3.74</v>
      </c>
      <c r="DA715" s="28">
        <f>CY715-CZ715</f>
        <v>-2.99186432047566</v>
      </c>
      <c r="DB715" s="107">
        <v>1</v>
      </c>
      <c r="DC715" s="1">
        <v>1</v>
      </c>
      <c r="DD715" s="17">
        <v>2</v>
      </c>
      <c r="DE715" s="29">
        <f>DD715-DB715</f>
        <v>1</v>
      </c>
      <c r="DF715" s="141">
        <v>1</v>
      </c>
      <c r="DG715" s="1">
        <v>36</v>
      </c>
      <c r="DH715" s="1">
        <f>DG715/10</f>
        <v>3.6</v>
      </c>
      <c r="DI715" s="1">
        <v>46</v>
      </c>
      <c r="DJ715" s="1">
        <f>DI715/10</f>
        <v>4.6</v>
      </c>
      <c r="DK715" s="1">
        <v>3</v>
      </c>
      <c r="DL715" s="1">
        <v>83</v>
      </c>
      <c r="DM715" s="1">
        <v>101</v>
      </c>
      <c r="DN715" s="1">
        <f>DM715/10</f>
        <v>10.1</v>
      </c>
      <c r="DO715" s="1">
        <v>9048</v>
      </c>
      <c r="DP715" s="1">
        <v>2</v>
      </c>
      <c r="DQ715" s="1">
        <f>DO715/1000</f>
        <v>9.048</v>
      </c>
      <c r="DR715" s="1">
        <v>79</v>
      </c>
      <c r="DS715" s="25">
        <v>5.1</v>
      </c>
      <c r="DT715" s="1" t="s">
        <v>241</v>
      </c>
      <c r="DU715" s="1">
        <v>1</v>
      </c>
      <c r="DV715" s="1">
        <v>5</v>
      </c>
      <c r="DW715" s="1">
        <v>1</v>
      </c>
      <c r="DX715" s="20">
        <v>33.43</v>
      </c>
      <c r="DY715" s="1">
        <v>85</v>
      </c>
      <c r="DZ715" s="30">
        <v>163</v>
      </c>
      <c r="EA715" s="1">
        <v>186</v>
      </c>
      <c r="EB715" s="1">
        <v>10.5</v>
      </c>
      <c r="EC715" s="1">
        <v>113.6</v>
      </c>
      <c r="ED715" s="1">
        <v>0.91</v>
      </c>
      <c r="EE715" s="1">
        <v>37</v>
      </c>
      <c r="EF715" s="1">
        <v>24</v>
      </c>
      <c r="EG715" s="26">
        <f>LOG10(EF715)</f>
        <v>1.38021124171161</v>
      </c>
      <c r="EH715" s="26">
        <f>0.66*EG715</f>
        <v>0.91093941952966</v>
      </c>
      <c r="EI715" s="1">
        <f>0.085*EE715</f>
        <v>3.145</v>
      </c>
      <c r="EJ715" s="28">
        <f>EH715-EI715</f>
        <v>-2.23406058047034</v>
      </c>
      <c r="EK715" s="22">
        <v>2</v>
      </c>
      <c r="EL715" s="1">
        <v>2</v>
      </c>
      <c r="EM715" s="1">
        <v>458</v>
      </c>
      <c r="EN715" s="1">
        <v>1018</v>
      </c>
      <c r="EO715" s="1">
        <v>113</v>
      </c>
      <c r="EP715" s="1">
        <v>89</v>
      </c>
      <c r="EQ715" s="1">
        <v>7860</v>
      </c>
      <c r="ER715" s="25">
        <v>117</v>
      </c>
      <c r="ES715" s="23">
        <v>15.09</v>
      </c>
      <c r="ET715" s="1">
        <v>1</v>
      </c>
      <c r="EU715" s="1">
        <v>12.31</v>
      </c>
      <c r="EV715" s="1">
        <v>66.7</v>
      </c>
      <c r="EW715" s="30">
        <v>128</v>
      </c>
      <c r="EX715" s="1">
        <v>318</v>
      </c>
      <c r="EY715" s="1">
        <v>11.5</v>
      </c>
      <c r="EZ715" s="1">
        <v>91</v>
      </c>
      <c r="FA715" s="1">
        <v>1</v>
      </c>
      <c r="FB715" s="1">
        <v>35</v>
      </c>
      <c r="FC715" s="1">
        <v>19.7</v>
      </c>
      <c r="FD715" s="1">
        <v>30</v>
      </c>
      <c r="FE715" s="1">
        <v>36</v>
      </c>
      <c r="FF715" s="1">
        <v>146</v>
      </c>
      <c r="FG715" s="1">
        <v>185</v>
      </c>
      <c r="FH715" s="1">
        <v>3115</v>
      </c>
      <c r="FI715" s="1">
        <v>128</v>
      </c>
      <c r="FK715" s="20">
        <v>38.5</v>
      </c>
      <c r="FL715" s="1">
        <v>36.9</v>
      </c>
      <c r="FM715" s="17"/>
      <c r="FN715" s="31">
        <v>1</v>
      </c>
      <c r="FO715" s="157">
        <v>1</v>
      </c>
      <c r="FP715" s="1">
        <v>2</v>
      </c>
      <c r="FQ715" s="1">
        <v>1</v>
      </c>
      <c r="FR715" s="1" t="s">
        <v>596</v>
      </c>
      <c r="FS715" s="1">
        <v>0</v>
      </c>
      <c r="FT715" s="1">
        <f>FX715+GB715+GG715+GJ715+HQ715</f>
        <v>0</v>
      </c>
      <c r="FU715" s="1">
        <v>1</v>
      </c>
      <c r="FV715" s="1">
        <f>FW715+FX715+FZ715+GE715+GJ715+HQ715</f>
        <v>1</v>
      </c>
      <c r="FW715" s="3">
        <v>1</v>
      </c>
      <c r="FX715" s="1">
        <v>0</v>
      </c>
      <c r="FY715" s="17">
        <v>0</v>
      </c>
      <c r="FZ715" s="1">
        <v>0</v>
      </c>
      <c r="GB715" s="1">
        <v>0</v>
      </c>
      <c r="GC715" s="1">
        <v>0</v>
      </c>
      <c r="GD715" s="1">
        <v>1</v>
      </c>
      <c r="GE715" s="1">
        <v>0</v>
      </c>
      <c r="GG715" s="1">
        <v>0</v>
      </c>
      <c r="GH715" s="1">
        <v>0</v>
      </c>
      <c r="GI715" s="1">
        <v>0</v>
      </c>
      <c r="GJ715" s="1">
        <v>0</v>
      </c>
      <c r="GK715" s="1">
        <v>0</v>
      </c>
      <c r="GL715" s="1">
        <v>0</v>
      </c>
      <c r="GM715" s="32">
        <v>0</v>
      </c>
      <c r="GN715" s="17">
        <v>0</v>
      </c>
      <c r="GO715" s="1">
        <v>0</v>
      </c>
      <c r="GP715" s="1">
        <v>0</v>
      </c>
      <c r="GQ715" s="1">
        <v>0</v>
      </c>
      <c r="GR715" s="1">
        <v>0</v>
      </c>
      <c r="GS715" s="1">
        <v>0</v>
      </c>
      <c r="GT715" s="32">
        <v>0</v>
      </c>
      <c r="GU715" s="32">
        <v>0</v>
      </c>
      <c r="GV715" s="1" t="s">
        <v>2263</v>
      </c>
      <c r="GW715" s="1">
        <v>0</v>
      </c>
      <c r="GX715" s="157">
        <v>0</v>
      </c>
      <c r="GY715" s="1">
        <v>1</v>
      </c>
      <c r="GZ715" s="17">
        <v>0</v>
      </c>
      <c r="HA715" s="25">
        <v>0</v>
      </c>
      <c r="HB715" s="1">
        <v>0</v>
      </c>
      <c r="HC715" s="15">
        <v>0</v>
      </c>
      <c r="HD715" s="170">
        <v>1</v>
      </c>
      <c r="HE715" s="17">
        <v>0</v>
      </c>
      <c r="HF715" s="17">
        <v>0</v>
      </c>
      <c r="HG715" s="17">
        <v>0</v>
      </c>
      <c r="HH715" s="1">
        <v>0</v>
      </c>
      <c r="HI715" s="1">
        <v>1</v>
      </c>
      <c r="HJ715" s="17" t="s">
        <v>1286</v>
      </c>
      <c r="HL715" s="1">
        <v>0</v>
      </c>
      <c r="HM715" s="1">
        <v>0</v>
      </c>
      <c r="HN715" s="1">
        <v>0</v>
      </c>
      <c r="HO715" s="1">
        <v>0</v>
      </c>
      <c r="HP715" s="1" t="s">
        <v>596</v>
      </c>
      <c r="HQ715" s="1">
        <v>0</v>
      </c>
      <c r="HR715" s="32">
        <v>0</v>
      </c>
      <c r="HS715" s="1">
        <v>1</v>
      </c>
      <c r="HT715" s="32">
        <v>0</v>
      </c>
      <c r="HU715" s="32">
        <v>0</v>
      </c>
      <c r="HW715" s="32">
        <v>0</v>
      </c>
      <c r="HX715" s="32">
        <v>0</v>
      </c>
      <c r="HY715" s="1">
        <f>GJ715+GN715+GT715+GU715+HE715+HG715+HQ715+HR715+HT715+HU715+HW715+HX715</f>
        <v>0</v>
      </c>
      <c r="HZ715" s="1">
        <v>1</v>
      </c>
      <c r="IA715" s="1">
        <f>FS715+GN715+GT715+GU715+HE715+HG715+HR715+HT715+HU715+HW715+HX715</f>
        <v>0</v>
      </c>
      <c r="IB715" s="1">
        <v>0</v>
      </c>
      <c r="IC715" s="1">
        <v>0</v>
      </c>
      <c r="ID715" s="23" t="s">
        <v>2264</v>
      </c>
      <c r="IG715" s="36">
        <v>1</v>
      </c>
      <c r="IH715" s="37" t="s">
        <v>242</v>
      </c>
      <c r="II715" s="179">
        <v>0</v>
      </c>
    </row>
    <row r="716" ht="45" spans="2:243">
      <c r="B716" s="14">
        <v>100172706</v>
      </c>
      <c r="C716" s="17" t="s">
        <v>2265</v>
      </c>
      <c r="E716" s="49">
        <v>3</v>
      </c>
      <c r="F716" s="49">
        <v>2</v>
      </c>
      <c r="G716" s="17">
        <v>3</v>
      </c>
      <c r="H716" s="1">
        <v>1</v>
      </c>
      <c r="I716" s="15">
        <v>67</v>
      </c>
      <c r="J716" s="47">
        <v>2</v>
      </c>
      <c r="K716" s="68">
        <f>I716/10</f>
        <v>6.7</v>
      </c>
      <c r="L716" s="49">
        <v>4</v>
      </c>
      <c r="N716" s="1">
        <v>0</v>
      </c>
      <c r="O716" s="1">
        <v>0</v>
      </c>
      <c r="P716" s="1">
        <v>1</v>
      </c>
      <c r="Q716" s="1">
        <v>2</v>
      </c>
      <c r="R716" s="1">
        <v>1</v>
      </c>
      <c r="S716" s="18">
        <v>520</v>
      </c>
      <c r="T716" s="83">
        <v>539</v>
      </c>
      <c r="U716" s="1">
        <v>1</v>
      </c>
      <c r="V716" s="1">
        <v>1</v>
      </c>
      <c r="W716" s="1">
        <v>1</v>
      </c>
      <c r="X716" s="1">
        <v>1</v>
      </c>
      <c r="Z716" s="194" t="s">
        <v>2150</v>
      </c>
      <c r="AA716" s="17">
        <v>108</v>
      </c>
      <c r="AB716" s="17" t="s">
        <v>2266</v>
      </c>
      <c r="AC716" s="1">
        <v>22.48</v>
      </c>
      <c r="AD716" s="17">
        <v>1</v>
      </c>
      <c r="AE716" s="20" t="s">
        <v>390</v>
      </c>
      <c r="AG716" s="16" t="s">
        <v>255</v>
      </c>
      <c r="AH716" s="16">
        <v>3</v>
      </c>
      <c r="AI716" s="21">
        <v>3</v>
      </c>
      <c r="AJ716" s="16">
        <v>3.6</v>
      </c>
      <c r="AK716" s="17">
        <v>3.6</v>
      </c>
      <c r="AL716" s="107">
        <v>2</v>
      </c>
      <c r="AM716" s="1">
        <v>1</v>
      </c>
      <c r="AN716" s="1">
        <v>1</v>
      </c>
      <c r="AO716" s="1" t="s">
        <v>2267</v>
      </c>
      <c r="AP716" s="1">
        <v>0</v>
      </c>
      <c r="AQ716" s="17">
        <v>5</v>
      </c>
      <c r="AR716" s="3">
        <v>3</v>
      </c>
      <c r="AS716" s="3">
        <v>2</v>
      </c>
      <c r="AT716" s="17" t="s">
        <v>285</v>
      </c>
      <c r="AU716" s="3">
        <v>3</v>
      </c>
      <c r="AV716" s="3">
        <v>2</v>
      </c>
      <c r="AW716" s="1">
        <v>0</v>
      </c>
      <c r="AX716" s="1">
        <v>1</v>
      </c>
      <c r="AY716" s="1">
        <v>1</v>
      </c>
      <c r="AZ716" s="1">
        <v>1</v>
      </c>
      <c r="BA716" s="1">
        <v>1</v>
      </c>
      <c r="BB716" s="107">
        <v>1</v>
      </c>
      <c r="BC716" s="22">
        <v>0</v>
      </c>
      <c r="BD716" s="22">
        <v>0</v>
      </c>
      <c r="BE716" s="22">
        <v>0</v>
      </c>
      <c r="BF716" s="1">
        <v>0</v>
      </c>
      <c r="BG716" s="1">
        <v>1</v>
      </c>
      <c r="BH716" s="17">
        <v>1</v>
      </c>
      <c r="BI716" s="1">
        <v>0</v>
      </c>
      <c r="BJ716" s="17">
        <v>0</v>
      </c>
      <c r="BK716" s="23">
        <v>1</v>
      </c>
      <c r="BL716" s="1">
        <v>1</v>
      </c>
      <c r="BM716" s="1">
        <v>0</v>
      </c>
      <c r="BN716" s="1">
        <v>0</v>
      </c>
      <c r="BO716" s="1">
        <v>0</v>
      </c>
      <c r="BP716" s="1">
        <v>2</v>
      </c>
      <c r="BQ716" s="1">
        <v>2</v>
      </c>
      <c r="BR716" s="1">
        <v>3.03</v>
      </c>
      <c r="BS716" s="1">
        <v>1</v>
      </c>
      <c r="BT716" s="1">
        <v>1</v>
      </c>
      <c r="BU716" s="1">
        <v>1</v>
      </c>
      <c r="BW716" s="1">
        <v>4.15</v>
      </c>
      <c r="BX716" s="1">
        <v>2</v>
      </c>
      <c r="BY716" s="1">
        <v>2</v>
      </c>
      <c r="BZ716" s="1">
        <v>62.24</v>
      </c>
      <c r="CA716" s="1">
        <v>117</v>
      </c>
      <c r="CB716" s="24">
        <v>1</v>
      </c>
      <c r="CC716" s="24">
        <v>108</v>
      </c>
      <c r="CD716" s="48">
        <f>CC716/50</f>
        <v>2.16</v>
      </c>
      <c r="CE716" s="48">
        <v>3</v>
      </c>
      <c r="CF716" s="25">
        <v>0</v>
      </c>
      <c r="CG716" s="17">
        <v>0</v>
      </c>
      <c r="CH716" s="17">
        <v>0</v>
      </c>
      <c r="CI716" s="17">
        <v>0</v>
      </c>
      <c r="CJ716" s="17">
        <v>0</v>
      </c>
      <c r="CK716" s="17">
        <v>108</v>
      </c>
      <c r="CL716" s="1">
        <f>CK716/50</f>
        <v>2.16</v>
      </c>
      <c r="CM716" s="22">
        <v>12.4</v>
      </c>
      <c r="CN716" s="17">
        <v>1</v>
      </c>
      <c r="CO716" s="1">
        <v>75.7</v>
      </c>
      <c r="CP716" s="17">
        <v>4</v>
      </c>
      <c r="CQ716" s="1">
        <f>CO716/10</f>
        <v>7.57</v>
      </c>
      <c r="CR716" s="1">
        <v>1.08</v>
      </c>
      <c r="CS716" s="1">
        <f>CR716*10</f>
        <v>10.8</v>
      </c>
      <c r="CT716" s="107">
        <v>1</v>
      </c>
      <c r="CU716" s="22">
        <v>34</v>
      </c>
      <c r="CV716" s="22">
        <v>1</v>
      </c>
      <c r="CW716" s="22">
        <v>12.1</v>
      </c>
      <c r="CX716" s="26">
        <f>LOG10(CW716)</f>
        <v>1.08278537031645</v>
      </c>
      <c r="CY716" s="27">
        <f>CX716*0.66</f>
        <v>0.714638344408857</v>
      </c>
      <c r="CZ716" s="26">
        <f>0.085*CU716</f>
        <v>2.89</v>
      </c>
      <c r="DA716" s="28">
        <f>CY716-CZ716</f>
        <v>-2.17536165559114</v>
      </c>
      <c r="DB716" s="22">
        <v>2</v>
      </c>
      <c r="DC716" s="1">
        <v>1</v>
      </c>
      <c r="DD716" s="17">
        <v>3</v>
      </c>
      <c r="DE716" s="29">
        <f>DD716-DB716</f>
        <v>1</v>
      </c>
      <c r="DF716" s="141">
        <v>1</v>
      </c>
      <c r="DG716" s="1">
        <v>24</v>
      </c>
      <c r="DH716" s="1">
        <f>DG716/10</f>
        <v>2.4</v>
      </c>
      <c r="DI716" s="1">
        <v>29</v>
      </c>
      <c r="DJ716" s="1">
        <f>DI716/10</f>
        <v>2.9</v>
      </c>
      <c r="DK716" s="17">
        <v>2</v>
      </c>
      <c r="DL716" s="1">
        <v>102</v>
      </c>
      <c r="DM716" s="1">
        <v>25</v>
      </c>
      <c r="DN716" s="1">
        <f>DM716/10</f>
        <v>2.5</v>
      </c>
      <c r="DO716" s="1">
        <v>4135</v>
      </c>
      <c r="DP716" s="1">
        <v>2</v>
      </c>
      <c r="DQ716" s="1">
        <f>DO716/1000</f>
        <v>4.135</v>
      </c>
      <c r="DR716" s="1">
        <v>55</v>
      </c>
      <c r="DS716" s="25">
        <v>4.8</v>
      </c>
      <c r="DT716" s="1" t="s">
        <v>260</v>
      </c>
      <c r="DU716" s="1">
        <v>1</v>
      </c>
      <c r="DV716" s="1">
        <v>6</v>
      </c>
      <c r="DW716" s="1">
        <v>1</v>
      </c>
      <c r="DX716" s="20">
        <v>9.27</v>
      </c>
      <c r="DY716" s="1">
        <v>84.6</v>
      </c>
      <c r="DZ716" s="30">
        <v>116</v>
      </c>
      <c r="EA716" s="1">
        <v>80</v>
      </c>
      <c r="EB716" s="1">
        <v>13.9</v>
      </c>
      <c r="EC716" s="1">
        <v>58.9</v>
      </c>
      <c r="ED716" s="1">
        <v>1.22</v>
      </c>
      <c r="EE716" s="1">
        <v>30</v>
      </c>
      <c r="EF716" s="1">
        <v>74.3</v>
      </c>
      <c r="EG716" s="26">
        <f>LOG10(EF716)</f>
        <v>1.87098881376058</v>
      </c>
      <c r="EH716" s="26">
        <f>0.66*EG716</f>
        <v>1.23485261708198</v>
      </c>
      <c r="EI716" s="1">
        <f>0.085*EE716</f>
        <v>2.55</v>
      </c>
      <c r="EJ716" s="28">
        <f>EH716-EI716</f>
        <v>-1.31514738291802</v>
      </c>
      <c r="EK716" s="22">
        <v>3</v>
      </c>
      <c r="EL716" s="1">
        <v>2</v>
      </c>
      <c r="EM716" s="1">
        <v>326</v>
      </c>
      <c r="EN716" s="1">
        <v>413</v>
      </c>
      <c r="EO716" s="1">
        <v>129</v>
      </c>
      <c r="EP716" s="1">
        <v>71</v>
      </c>
      <c r="EQ716" s="1">
        <v>3747</v>
      </c>
      <c r="ER716" s="25">
        <v>50</v>
      </c>
      <c r="ET716" s="1">
        <v>1</v>
      </c>
      <c r="EU716" s="1">
        <v>8.69</v>
      </c>
      <c r="EV716" s="1">
        <v>77.8</v>
      </c>
      <c r="EW716" s="30">
        <v>104</v>
      </c>
      <c r="EX716" s="1">
        <v>166</v>
      </c>
      <c r="EY716" s="1">
        <v>16.9</v>
      </c>
      <c r="EZ716" s="1">
        <v>43.2</v>
      </c>
      <c r="FA716" s="1">
        <v>1.49</v>
      </c>
      <c r="FB716" s="1">
        <v>33</v>
      </c>
      <c r="FC716" s="1">
        <v>52.4</v>
      </c>
      <c r="FD716" s="1">
        <v>114</v>
      </c>
      <c r="FE716" s="1">
        <v>37</v>
      </c>
      <c r="FF716" s="1">
        <v>97</v>
      </c>
      <c r="FG716" s="1">
        <v>55</v>
      </c>
      <c r="FH716" s="1">
        <v>1694</v>
      </c>
      <c r="FI716" s="1">
        <v>59</v>
      </c>
      <c r="FJ716" s="1">
        <v>1.64</v>
      </c>
      <c r="FK716" s="20">
        <v>38.9</v>
      </c>
      <c r="FL716" s="1">
        <v>37.6</v>
      </c>
      <c r="FM716" s="17"/>
      <c r="FN716" s="31">
        <v>1</v>
      </c>
      <c r="FO716" s="157">
        <v>1</v>
      </c>
      <c r="FP716" s="1">
        <v>2</v>
      </c>
      <c r="FQ716" s="1">
        <v>1</v>
      </c>
      <c r="FR716" s="1" t="s">
        <v>2268</v>
      </c>
      <c r="FS716" s="1">
        <v>1</v>
      </c>
      <c r="FT716" s="1">
        <f>FX716+GB716+GG716+GJ716+HQ716</f>
        <v>1</v>
      </c>
      <c r="FU716" s="1">
        <v>1</v>
      </c>
      <c r="FV716" s="1">
        <f>FW716+FX716+FZ716+GE716+GJ716+HQ716</f>
        <v>1</v>
      </c>
      <c r="FW716" s="1">
        <v>0</v>
      </c>
      <c r="FX716" s="1">
        <v>0</v>
      </c>
      <c r="FY716" s="17">
        <v>0</v>
      </c>
      <c r="FZ716" s="17">
        <v>1</v>
      </c>
      <c r="GA716" s="17" t="s">
        <v>312</v>
      </c>
      <c r="GB716" s="1">
        <v>1</v>
      </c>
      <c r="GC716" s="1">
        <v>2</v>
      </c>
      <c r="GD716" s="17">
        <v>0</v>
      </c>
      <c r="GE716" s="1">
        <v>0</v>
      </c>
      <c r="GG716" s="1">
        <v>0</v>
      </c>
      <c r="GH716" s="1">
        <v>1</v>
      </c>
      <c r="GI716" s="17">
        <v>0</v>
      </c>
      <c r="GJ716" s="1">
        <v>0</v>
      </c>
      <c r="GK716" s="1" t="s">
        <v>2269</v>
      </c>
      <c r="GL716" s="1">
        <v>1</v>
      </c>
      <c r="GM716" s="32">
        <v>0</v>
      </c>
      <c r="GN716" s="17">
        <v>0</v>
      </c>
      <c r="GO716" s="17">
        <v>0</v>
      </c>
      <c r="GP716" s="1">
        <v>0</v>
      </c>
      <c r="GQ716" s="1">
        <v>0</v>
      </c>
      <c r="GR716" s="1">
        <v>0</v>
      </c>
      <c r="GS716" s="1">
        <v>0</v>
      </c>
      <c r="GT716" s="32">
        <v>0</v>
      </c>
      <c r="GU716" s="32">
        <v>0</v>
      </c>
      <c r="GV716" s="1" t="s">
        <v>2270</v>
      </c>
      <c r="GW716" s="1">
        <v>2</v>
      </c>
      <c r="GX716" s="157">
        <v>1</v>
      </c>
      <c r="GY716" s="17">
        <v>0</v>
      </c>
      <c r="GZ716" s="1">
        <v>1</v>
      </c>
      <c r="HA716" s="25">
        <v>0</v>
      </c>
      <c r="HB716" s="1">
        <v>0</v>
      </c>
      <c r="HC716" s="15">
        <v>0</v>
      </c>
      <c r="HD716" s="170">
        <v>0</v>
      </c>
      <c r="HE716" s="17">
        <v>0</v>
      </c>
      <c r="HF716" s="17">
        <v>0</v>
      </c>
      <c r="HG716" s="17">
        <v>0</v>
      </c>
      <c r="HH716" s="17">
        <v>0</v>
      </c>
      <c r="HI716" s="17">
        <v>0</v>
      </c>
      <c r="HL716" s="1">
        <v>0</v>
      </c>
      <c r="HM716" s="1">
        <v>0</v>
      </c>
      <c r="HN716" s="1">
        <v>0</v>
      </c>
      <c r="HO716" s="1">
        <v>0</v>
      </c>
      <c r="HP716" s="1">
        <v>0</v>
      </c>
      <c r="HQ716" s="1">
        <v>0</v>
      </c>
      <c r="HR716" s="32">
        <v>0</v>
      </c>
      <c r="HS716" s="1">
        <v>0</v>
      </c>
      <c r="HT716" s="32">
        <v>0</v>
      </c>
      <c r="HU716" s="32">
        <v>0</v>
      </c>
      <c r="HW716" s="32">
        <v>0</v>
      </c>
      <c r="HX716" s="32">
        <v>0</v>
      </c>
      <c r="HY716" s="1">
        <f>GJ716+GN716+GT716+GU716+HE716+HG716+HQ716+HR716+HT716+HU716+HW716+HX716</f>
        <v>0</v>
      </c>
      <c r="HZ716" s="1">
        <v>0</v>
      </c>
      <c r="IA716" s="1">
        <f>FS716+GN716+GT716+GU716+HE716+HG716+HR716+HT716+HU716+HW716+HX716</f>
        <v>1</v>
      </c>
      <c r="IB716" s="1">
        <v>1</v>
      </c>
      <c r="IC716" s="1">
        <v>0</v>
      </c>
      <c r="ID716" s="23">
        <v>0</v>
      </c>
      <c r="IG716" s="36">
        <v>1</v>
      </c>
      <c r="IH716" s="37" t="s">
        <v>242</v>
      </c>
      <c r="II716" s="179">
        <v>0</v>
      </c>
    </row>
    <row r="717" hidden="1" spans="2:243">
      <c r="B717" s="17">
        <v>3001340124</v>
      </c>
      <c r="C717" s="17" t="s">
        <v>2271</v>
      </c>
      <c r="J717" s="1"/>
      <c r="K717" s="1"/>
      <c r="L717" s="1"/>
      <c r="R717" s="19"/>
      <c r="Z717" s="194" t="s">
        <v>2150</v>
      </c>
      <c r="AA717" s="17">
        <v>86</v>
      </c>
      <c r="AB717" s="17"/>
      <c r="AI717" s="16"/>
      <c r="AL717" s="1"/>
      <c r="BA717" s="22"/>
      <c r="CL717" s="22"/>
      <c r="CS717" s="22"/>
      <c r="CX717" s="1"/>
      <c r="CY717" s="1"/>
      <c r="CZ717" s="1"/>
      <c r="DA717" s="1"/>
      <c r="DB717" s="1"/>
      <c r="DD717" s="1"/>
      <c r="DE717" s="1"/>
      <c r="DF717" s="1"/>
      <c r="EG717" s="1"/>
      <c r="EH717" s="1"/>
      <c r="EJ717" s="1"/>
      <c r="EK717" s="1"/>
      <c r="FN717" s="1"/>
      <c r="FO717" s="1"/>
      <c r="GL717" s="1"/>
      <c r="GM717" s="1"/>
      <c r="GQ717" s="1"/>
      <c r="GT717" s="1"/>
      <c r="GU717" s="1"/>
      <c r="GX717" s="1"/>
      <c r="HD717" s="1"/>
      <c r="HR717" s="1"/>
      <c r="HT717" s="1"/>
      <c r="HU717" s="1"/>
      <c r="HW717" s="1"/>
      <c r="HX717" s="1"/>
      <c r="IG717" s="23"/>
      <c r="II717" s="1"/>
    </row>
    <row r="718" hidden="1" spans="2:243">
      <c r="B718" s="17" t="s">
        <v>2272</v>
      </c>
      <c r="C718" s="17" t="s">
        <v>2273</v>
      </c>
      <c r="J718" s="1"/>
      <c r="K718" s="1"/>
      <c r="L718" s="1"/>
      <c r="R718" s="19"/>
      <c r="Z718" s="194" t="s">
        <v>2150</v>
      </c>
      <c r="AA718" s="17">
        <v>233</v>
      </c>
      <c r="AB718" s="17"/>
      <c r="AI718" s="16"/>
      <c r="AL718" s="1"/>
      <c r="BA718" s="22"/>
      <c r="CL718" s="22"/>
      <c r="CS718" s="22"/>
      <c r="CX718" s="1"/>
      <c r="CY718" s="1"/>
      <c r="CZ718" s="1"/>
      <c r="DA718" s="1"/>
      <c r="DB718" s="1"/>
      <c r="DD718" s="1"/>
      <c r="DE718" s="1"/>
      <c r="DF718" s="1"/>
      <c r="EG718" s="1"/>
      <c r="EH718" s="1"/>
      <c r="EJ718" s="1"/>
      <c r="EK718" s="1"/>
      <c r="FN718" s="1"/>
      <c r="FO718" s="1"/>
      <c r="GL718" s="1"/>
      <c r="GM718" s="1"/>
      <c r="GQ718" s="1"/>
      <c r="GT718" s="1"/>
      <c r="GU718" s="1"/>
      <c r="GX718" s="1"/>
      <c r="HD718" s="1"/>
      <c r="HR718" s="1"/>
      <c r="HT718" s="1"/>
      <c r="HU718" s="1"/>
      <c r="HW718" s="1"/>
      <c r="HX718" s="1"/>
      <c r="IG718" s="23"/>
      <c r="II718" s="1"/>
    </row>
    <row r="719" hidden="1" spans="2:243">
      <c r="B719" s="17">
        <v>100169359</v>
      </c>
      <c r="C719" s="17" t="s">
        <v>2274</v>
      </c>
      <c r="J719" s="1"/>
      <c r="K719" s="1"/>
      <c r="L719" s="1"/>
      <c r="R719" s="19"/>
      <c r="Z719" s="194" t="s">
        <v>2150</v>
      </c>
      <c r="AA719" s="17">
        <v>81</v>
      </c>
      <c r="AB719" s="17"/>
      <c r="AI719" s="16"/>
      <c r="AL719" s="1"/>
      <c r="BA719" s="22"/>
      <c r="CL719" s="22"/>
      <c r="CS719" s="22"/>
      <c r="CX719" s="1"/>
      <c r="CY719" s="1"/>
      <c r="CZ719" s="1"/>
      <c r="DA719" s="1"/>
      <c r="DB719" s="1"/>
      <c r="DD719" s="1"/>
      <c r="DE719" s="1"/>
      <c r="DF719" s="1"/>
      <c r="EG719" s="1"/>
      <c r="EH719" s="1"/>
      <c r="EJ719" s="1"/>
      <c r="EK719" s="1"/>
      <c r="FN719" s="1"/>
      <c r="FO719" s="1"/>
      <c r="GL719" s="1"/>
      <c r="GM719" s="1"/>
      <c r="GQ719" s="1"/>
      <c r="GT719" s="1"/>
      <c r="GU719" s="1"/>
      <c r="GX719" s="1"/>
      <c r="HD719" s="1"/>
      <c r="HR719" s="1"/>
      <c r="HT719" s="1"/>
      <c r="HU719" s="1"/>
      <c r="HW719" s="1"/>
      <c r="HX719" s="1"/>
      <c r="IG719" s="23"/>
      <c r="II719" s="1"/>
    </row>
    <row r="720" spans="2:243">
      <c r="B720" s="17">
        <v>100227491</v>
      </c>
      <c r="C720" s="17" t="s">
        <v>2275</v>
      </c>
      <c r="E720" s="49">
        <v>2</v>
      </c>
      <c r="F720" s="49">
        <v>1</v>
      </c>
      <c r="G720" s="1">
        <v>2</v>
      </c>
      <c r="H720" s="1">
        <v>1</v>
      </c>
      <c r="I720" s="15">
        <v>56</v>
      </c>
      <c r="J720" s="47">
        <v>1</v>
      </c>
      <c r="K720" s="68">
        <f>I720/10</f>
        <v>5.6</v>
      </c>
      <c r="L720" s="49">
        <v>3</v>
      </c>
      <c r="N720" s="1">
        <v>0</v>
      </c>
      <c r="O720" s="1">
        <v>0</v>
      </c>
      <c r="P720" s="1">
        <v>1</v>
      </c>
      <c r="Q720" s="1">
        <v>3</v>
      </c>
      <c r="R720" s="1">
        <v>1</v>
      </c>
      <c r="S720" s="18">
        <v>522</v>
      </c>
      <c r="T720" s="83">
        <v>540</v>
      </c>
      <c r="U720" s="1">
        <v>1</v>
      </c>
      <c r="V720" s="1">
        <v>1</v>
      </c>
      <c r="W720" s="1">
        <v>1</v>
      </c>
      <c r="X720" s="1">
        <v>1</v>
      </c>
      <c r="Z720" s="194" t="s">
        <v>2276</v>
      </c>
      <c r="AA720" s="17">
        <v>37</v>
      </c>
      <c r="AB720" s="17">
        <v>2.24</v>
      </c>
      <c r="AC720" s="1">
        <v>21.04</v>
      </c>
      <c r="AD720" s="17">
        <v>1</v>
      </c>
      <c r="AE720" s="20" t="s">
        <v>250</v>
      </c>
      <c r="AG720" s="16" t="s">
        <v>251</v>
      </c>
      <c r="AH720" s="16">
        <v>2</v>
      </c>
      <c r="AI720" s="21">
        <v>2</v>
      </c>
      <c r="AJ720" s="16">
        <v>2.5</v>
      </c>
      <c r="AK720" s="17">
        <v>2.5</v>
      </c>
      <c r="AL720" s="107">
        <v>2</v>
      </c>
      <c r="AM720" s="1">
        <v>1</v>
      </c>
      <c r="AN720" s="1">
        <v>1</v>
      </c>
      <c r="AO720" s="1">
        <v>0</v>
      </c>
      <c r="AP720" s="1">
        <v>0</v>
      </c>
      <c r="AQ720" s="17">
        <v>1</v>
      </c>
      <c r="AR720" s="1">
        <v>1</v>
      </c>
      <c r="AS720" s="1">
        <v>1</v>
      </c>
      <c r="AT720" s="17" t="s">
        <v>246</v>
      </c>
      <c r="AU720" s="17">
        <v>1</v>
      </c>
      <c r="AV720" s="17">
        <v>1</v>
      </c>
      <c r="AW720" s="1">
        <v>0</v>
      </c>
      <c r="AX720" s="1">
        <v>1</v>
      </c>
      <c r="AY720" s="1">
        <v>1</v>
      </c>
      <c r="AZ720" s="1">
        <v>1</v>
      </c>
      <c r="BA720" s="1">
        <v>1</v>
      </c>
      <c r="BB720" s="107">
        <v>1</v>
      </c>
      <c r="BC720" s="22">
        <v>0</v>
      </c>
      <c r="BD720" s="22">
        <v>0</v>
      </c>
      <c r="BE720" s="22">
        <v>0</v>
      </c>
      <c r="BF720" s="1">
        <v>1</v>
      </c>
      <c r="BG720" s="1">
        <v>1</v>
      </c>
      <c r="BH720" s="17">
        <v>1</v>
      </c>
      <c r="BI720" s="1">
        <v>0</v>
      </c>
      <c r="BJ720" s="17">
        <v>0</v>
      </c>
      <c r="BK720" s="23">
        <v>1</v>
      </c>
      <c r="BL720" s="1">
        <v>0</v>
      </c>
      <c r="BM720" s="1">
        <v>0</v>
      </c>
      <c r="BN720" s="1">
        <v>1</v>
      </c>
      <c r="BO720" s="1">
        <v>0</v>
      </c>
      <c r="BP720" s="1">
        <v>1</v>
      </c>
      <c r="BQ720" s="1">
        <v>1</v>
      </c>
      <c r="BR720" s="1">
        <v>369.8</v>
      </c>
      <c r="BS720" s="1">
        <v>2</v>
      </c>
      <c r="BT720" s="1">
        <v>3</v>
      </c>
      <c r="BU720" s="1">
        <v>4</v>
      </c>
      <c r="BV720" s="1">
        <v>16.875</v>
      </c>
      <c r="BW720" s="1">
        <v>2.29</v>
      </c>
      <c r="BX720" s="17">
        <v>1</v>
      </c>
      <c r="BY720" s="1">
        <v>1</v>
      </c>
      <c r="BZ720" s="1">
        <v>59.9</v>
      </c>
      <c r="CA720" s="1">
        <v>128</v>
      </c>
      <c r="CB720" s="24">
        <v>2</v>
      </c>
      <c r="CC720" s="24">
        <v>37</v>
      </c>
      <c r="CD720" s="48">
        <f>CC720/50</f>
        <v>0.74</v>
      </c>
      <c r="CE720" s="48">
        <v>1</v>
      </c>
      <c r="CF720" s="25">
        <v>0</v>
      </c>
      <c r="CG720" s="17">
        <v>0</v>
      </c>
      <c r="CH720" s="17">
        <v>0</v>
      </c>
      <c r="CI720" s="17">
        <v>0</v>
      </c>
      <c r="CJ720" s="17">
        <v>0</v>
      </c>
      <c r="CK720" s="17">
        <v>37</v>
      </c>
      <c r="CL720" s="1">
        <f>CK720/50</f>
        <v>0.74</v>
      </c>
      <c r="CM720" s="22">
        <v>11.8</v>
      </c>
      <c r="CN720" s="17">
        <v>1</v>
      </c>
      <c r="CO720" s="1">
        <v>85.5</v>
      </c>
      <c r="CP720" s="17">
        <v>5</v>
      </c>
      <c r="CQ720" s="1">
        <f>CO720/10</f>
        <v>8.55</v>
      </c>
      <c r="CR720" s="1">
        <v>1.03</v>
      </c>
      <c r="CS720" s="1">
        <f>CR720*10</f>
        <v>10.3</v>
      </c>
      <c r="CT720" s="107">
        <v>1</v>
      </c>
      <c r="CU720" s="22">
        <v>35</v>
      </c>
      <c r="CV720" s="107">
        <v>2</v>
      </c>
      <c r="CW720" s="22">
        <v>17.3</v>
      </c>
      <c r="CX720" s="26">
        <f>LOG10(CW720)</f>
        <v>1.2380461031288</v>
      </c>
      <c r="CY720" s="27">
        <f>CX720*0.66</f>
        <v>0.817110428065005</v>
      </c>
      <c r="CZ720" s="26">
        <f>0.085*CU720</f>
        <v>2.975</v>
      </c>
      <c r="DA720" s="28">
        <f>CY720-CZ720</f>
        <v>-2.15788957193499</v>
      </c>
      <c r="DB720" s="22">
        <v>2</v>
      </c>
      <c r="DC720" s="1">
        <v>1</v>
      </c>
      <c r="DD720" s="17">
        <v>2</v>
      </c>
      <c r="DE720" s="29">
        <f>DD720-DB720</f>
        <v>0</v>
      </c>
      <c r="DF720" s="29">
        <v>0</v>
      </c>
      <c r="DG720" s="1">
        <v>25</v>
      </c>
      <c r="DH720" s="1">
        <f>DG720/10</f>
        <v>2.5</v>
      </c>
      <c r="DI720" s="1">
        <v>33</v>
      </c>
      <c r="DJ720" s="1">
        <f>DI720/10</f>
        <v>3.3</v>
      </c>
      <c r="DK720" s="17">
        <v>2</v>
      </c>
      <c r="DL720" s="1">
        <v>86</v>
      </c>
      <c r="DM720" s="1">
        <v>56</v>
      </c>
      <c r="DN720" s="1">
        <f>DM720/10</f>
        <v>5.6</v>
      </c>
      <c r="DO720" s="1">
        <v>4954</v>
      </c>
      <c r="DP720" s="1">
        <v>2</v>
      </c>
      <c r="DQ720" s="1">
        <f>DO720/1000</f>
        <v>4.954</v>
      </c>
      <c r="DR720" s="1">
        <v>74</v>
      </c>
      <c r="DS720" s="25">
        <v>5.3</v>
      </c>
      <c r="DT720" s="1" t="s">
        <v>260</v>
      </c>
      <c r="DU720" s="1">
        <v>1</v>
      </c>
      <c r="DV720" s="1">
        <v>6</v>
      </c>
      <c r="DW720" s="1">
        <v>1</v>
      </c>
      <c r="DX720" s="20">
        <v>2.46</v>
      </c>
      <c r="DY720" s="1">
        <v>64.2</v>
      </c>
      <c r="DZ720" s="30">
        <v>112</v>
      </c>
      <c r="EA720" s="1">
        <v>69</v>
      </c>
      <c r="EB720" s="1">
        <v>12.6</v>
      </c>
      <c r="EC720" s="1">
        <v>72.8</v>
      </c>
      <c r="ED720" s="1">
        <v>1.1</v>
      </c>
      <c r="EE720" s="1">
        <v>29</v>
      </c>
      <c r="EF720" s="1">
        <v>13.4</v>
      </c>
      <c r="EG720" s="26">
        <f>LOG10(EF720)</f>
        <v>1.12710479836481</v>
      </c>
      <c r="EH720" s="26">
        <f>0.66*EG720</f>
        <v>0.743889166920773</v>
      </c>
      <c r="EI720" s="1">
        <f>0.085*EE720</f>
        <v>2.465</v>
      </c>
      <c r="EJ720" s="28">
        <f>EH720-EI720</f>
        <v>-1.72111083307923</v>
      </c>
      <c r="EK720" s="22">
        <v>2</v>
      </c>
      <c r="EL720" s="1">
        <v>2</v>
      </c>
      <c r="EM720" s="1">
        <v>55</v>
      </c>
      <c r="EN720" s="1">
        <v>146</v>
      </c>
      <c r="EO720" s="1">
        <v>83</v>
      </c>
      <c r="EP720" s="1">
        <v>40</v>
      </c>
      <c r="EQ720" s="1">
        <v>4283</v>
      </c>
      <c r="ER720" s="25">
        <v>68</v>
      </c>
      <c r="ES720" s="23">
        <v>135</v>
      </c>
      <c r="ET720" s="1">
        <v>1</v>
      </c>
      <c r="EU720" s="1">
        <v>2.25</v>
      </c>
      <c r="EV720" s="1">
        <v>62.3</v>
      </c>
      <c r="EW720" s="30">
        <v>116</v>
      </c>
      <c r="EX720" s="1">
        <v>62</v>
      </c>
      <c r="EY720" s="1">
        <v>12.6</v>
      </c>
      <c r="EZ720" s="1">
        <v>72.8</v>
      </c>
      <c r="FA720" s="1">
        <v>1.1</v>
      </c>
      <c r="FB720" s="1">
        <v>35</v>
      </c>
      <c r="FC720" s="1">
        <v>23.6</v>
      </c>
      <c r="FD720" s="1">
        <v>45</v>
      </c>
      <c r="FE720" s="1">
        <v>61</v>
      </c>
      <c r="FF720" s="1">
        <v>94</v>
      </c>
      <c r="FG720" s="1">
        <v>41</v>
      </c>
      <c r="FH720" s="1">
        <v>4779</v>
      </c>
      <c r="FI720" s="1">
        <v>69</v>
      </c>
      <c r="FJ720" s="1">
        <v>92.35</v>
      </c>
      <c r="FK720" s="20">
        <v>36.8</v>
      </c>
      <c r="FL720" s="1">
        <v>36.8</v>
      </c>
      <c r="FN720" s="31">
        <v>0</v>
      </c>
      <c r="FO720" s="32">
        <v>0</v>
      </c>
      <c r="FP720" s="1">
        <v>2</v>
      </c>
      <c r="FQ720" s="1">
        <v>1</v>
      </c>
      <c r="FR720" s="1">
        <v>0</v>
      </c>
      <c r="FS720" s="1">
        <v>0</v>
      </c>
      <c r="FT720" s="1">
        <f>FX720+GB720+GG720+GJ720+HQ720</f>
        <v>0</v>
      </c>
      <c r="FU720" s="1">
        <v>0</v>
      </c>
      <c r="FV720" s="1">
        <f>FW720+FX720+FZ720+GE720+GJ720+HQ720</f>
        <v>0</v>
      </c>
      <c r="FW720" s="1">
        <v>0</v>
      </c>
      <c r="FX720" s="1">
        <v>0</v>
      </c>
      <c r="FY720" s="17">
        <v>0</v>
      </c>
      <c r="FZ720" s="1">
        <v>0</v>
      </c>
      <c r="GB720" s="1">
        <v>0</v>
      </c>
      <c r="GC720" s="1">
        <v>0</v>
      </c>
      <c r="GD720" s="17">
        <v>0</v>
      </c>
      <c r="GE720" s="1">
        <v>0</v>
      </c>
      <c r="GG720" s="1">
        <v>0</v>
      </c>
      <c r="GH720" s="1">
        <v>0</v>
      </c>
      <c r="GI720" s="17">
        <v>0</v>
      </c>
      <c r="GJ720" s="1">
        <v>0</v>
      </c>
      <c r="GK720" s="1">
        <v>0</v>
      </c>
      <c r="GL720" s="1">
        <v>0</v>
      </c>
      <c r="GM720" s="32">
        <v>0</v>
      </c>
      <c r="GN720" s="17">
        <v>0</v>
      </c>
      <c r="GO720" s="17">
        <v>0</v>
      </c>
      <c r="GP720" s="1">
        <v>0</v>
      </c>
      <c r="GQ720" s="1">
        <v>0</v>
      </c>
      <c r="GR720" s="1">
        <v>0</v>
      </c>
      <c r="GS720" s="1">
        <v>0</v>
      </c>
      <c r="GT720" s="32">
        <v>0</v>
      </c>
      <c r="GU720" s="32">
        <v>0</v>
      </c>
      <c r="GV720" s="1">
        <v>0</v>
      </c>
      <c r="GW720" s="1">
        <v>0</v>
      </c>
      <c r="GX720" s="157">
        <v>0</v>
      </c>
      <c r="GY720" s="17">
        <v>0</v>
      </c>
      <c r="GZ720" s="17">
        <v>0</v>
      </c>
      <c r="HA720" s="25">
        <v>0</v>
      </c>
      <c r="HB720" s="1">
        <v>0</v>
      </c>
      <c r="HC720" s="15">
        <v>0</v>
      </c>
      <c r="HD720" s="170">
        <v>0</v>
      </c>
      <c r="HE720" s="17">
        <v>0</v>
      </c>
      <c r="HF720" s="17">
        <v>0</v>
      </c>
      <c r="HG720" s="17">
        <v>0</v>
      </c>
      <c r="HH720" s="17">
        <v>0</v>
      </c>
      <c r="HI720" s="17">
        <v>0</v>
      </c>
      <c r="HL720" s="1">
        <v>0</v>
      </c>
      <c r="HM720" s="1">
        <v>0</v>
      </c>
      <c r="HN720" s="1">
        <v>0</v>
      </c>
      <c r="HO720" s="1">
        <v>0</v>
      </c>
      <c r="HP720" s="1">
        <v>0</v>
      </c>
      <c r="HQ720" s="1">
        <v>0</v>
      </c>
      <c r="HR720" s="32">
        <v>0</v>
      </c>
      <c r="HS720" s="1">
        <v>0</v>
      </c>
      <c r="HT720" s="32">
        <v>0</v>
      </c>
      <c r="HU720" s="32">
        <v>0</v>
      </c>
      <c r="HW720" s="32">
        <v>0</v>
      </c>
      <c r="HX720" s="32">
        <v>0</v>
      </c>
      <c r="HY720" s="1">
        <f>GJ720+GN720+GT720+GU720+HE720+HG720+HQ720+HR720+HT720+HU720+HW720+HX720</f>
        <v>0</v>
      </c>
      <c r="HZ720" s="1">
        <v>0</v>
      </c>
      <c r="IA720" s="1">
        <f>FS720+GN720+GT720+GU720+HE720+HG720+HR720+HT720+HU720+HW720+HX720</f>
        <v>0</v>
      </c>
      <c r="IB720" s="1">
        <v>0</v>
      </c>
      <c r="IC720" s="1">
        <v>0</v>
      </c>
      <c r="ID720" s="23">
        <v>0</v>
      </c>
      <c r="IG720" s="36">
        <v>1</v>
      </c>
      <c r="IH720" s="37" t="s">
        <v>242</v>
      </c>
      <c r="II720" s="179">
        <v>0</v>
      </c>
    </row>
    <row r="721" hidden="1" spans="2:243">
      <c r="B721" s="17">
        <v>3000962254</v>
      </c>
      <c r="C721" s="17" t="s">
        <v>2277</v>
      </c>
      <c r="J721" s="1"/>
      <c r="K721" s="1"/>
      <c r="L721" s="1"/>
      <c r="R721" s="19"/>
      <c r="Z721" s="194" t="s">
        <v>2276</v>
      </c>
      <c r="AA721" s="17">
        <v>126</v>
      </c>
      <c r="AB721" s="17"/>
      <c r="AI721" s="16"/>
      <c r="AL721" s="1"/>
      <c r="BA721" s="22"/>
      <c r="CL721" s="22"/>
      <c r="CS721" s="22"/>
      <c r="CX721" s="1"/>
      <c r="CY721" s="1"/>
      <c r="CZ721" s="1"/>
      <c r="DA721" s="1"/>
      <c r="DB721" s="1"/>
      <c r="DD721" s="1"/>
      <c r="DE721" s="1"/>
      <c r="DF721" s="1"/>
      <c r="EG721" s="1"/>
      <c r="EH721" s="1"/>
      <c r="EJ721" s="1"/>
      <c r="EK721" s="1"/>
      <c r="FN721" s="1"/>
      <c r="FO721" s="1"/>
      <c r="GL721" s="1"/>
      <c r="GM721" s="1"/>
      <c r="GQ721" s="1"/>
      <c r="GT721" s="1"/>
      <c r="GU721" s="1"/>
      <c r="GX721" s="1"/>
      <c r="HD721" s="1"/>
      <c r="HR721" s="1"/>
      <c r="HT721" s="1"/>
      <c r="HU721" s="1"/>
      <c r="HW721" s="1"/>
      <c r="HX721" s="1"/>
      <c r="IG721" s="23"/>
      <c r="II721" s="1"/>
    </row>
    <row r="722" hidden="1" spans="2:243">
      <c r="B722" s="17">
        <v>3001342892</v>
      </c>
      <c r="C722" s="17" t="s">
        <v>2278</v>
      </c>
      <c r="J722" s="1"/>
      <c r="K722" s="1"/>
      <c r="L722" s="1"/>
      <c r="R722" s="19"/>
      <c r="Z722" s="88">
        <v>43165</v>
      </c>
      <c r="AA722" s="1">
        <v>54</v>
      </c>
      <c r="AI722" s="16"/>
      <c r="AL722" s="1"/>
      <c r="BA722" s="22"/>
      <c r="CL722" s="22"/>
      <c r="CS722" s="22"/>
      <c r="CX722" s="1"/>
      <c r="CY722" s="1"/>
      <c r="CZ722" s="1"/>
      <c r="DA722" s="1"/>
      <c r="DB722" s="1"/>
      <c r="DD722" s="1"/>
      <c r="DE722" s="1"/>
      <c r="DF722" s="1"/>
      <c r="EG722" s="1"/>
      <c r="EH722" s="1"/>
      <c r="EJ722" s="1"/>
      <c r="EK722" s="1"/>
      <c r="FN722" s="1"/>
      <c r="FO722" s="1"/>
      <c r="GL722" s="1"/>
      <c r="GM722" s="1"/>
      <c r="GQ722" s="1"/>
      <c r="GT722" s="1"/>
      <c r="GU722" s="1"/>
      <c r="GX722" s="1"/>
      <c r="HD722" s="1"/>
      <c r="HR722" s="1"/>
      <c r="HT722" s="1"/>
      <c r="HU722" s="1"/>
      <c r="HW722" s="1"/>
      <c r="HX722" s="1"/>
      <c r="IG722" s="23"/>
      <c r="II722" s="1"/>
    </row>
    <row r="723" ht="30" hidden="1" spans="2:243">
      <c r="B723">
        <v>3001288176</v>
      </c>
      <c r="C723" s="1" t="s">
        <v>2279</v>
      </c>
      <c r="J723" s="1"/>
      <c r="K723" s="1"/>
      <c r="L723" s="1"/>
      <c r="R723" s="19"/>
      <c r="Z723" s="88">
        <v>43167</v>
      </c>
      <c r="AA723" s="1">
        <v>82</v>
      </c>
      <c r="AI723" s="16"/>
      <c r="AL723" s="1"/>
      <c r="BA723" s="22"/>
      <c r="CL723" s="22"/>
      <c r="CS723" s="22"/>
      <c r="CX723" s="1"/>
      <c r="CY723" s="1"/>
      <c r="CZ723" s="1"/>
      <c r="DA723" s="1"/>
      <c r="DB723" s="1"/>
      <c r="DD723" s="1"/>
      <c r="DE723" s="1"/>
      <c r="DF723" s="1"/>
      <c r="EG723" s="1"/>
      <c r="EH723" s="1"/>
      <c r="EJ723" s="1"/>
      <c r="EK723" s="1"/>
      <c r="FN723" s="1"/>
      <c r="FO723" s="1"/>
      <c r="GL723" s="1"/>
      <c r="GM723" s="1"/>
      <c r="GQ723" s="1"/>
      <c r="GT723" s="1"/>
      <c r="GU723" s="1"/>
      <c r="GX723" s="1"/>
      <c r="HD723" s="1"/>
      <c r="HR723" s="1"/>
      <c r="HT723" s="1"/>
      <c r="HU723" s="1"/>
      <c r="HW723" s="1"/>
      <c r="HX723" s="1"/>
      <c r="IG723" s="23"/>
      <c r="II723" s="1"/>
    </row>
    <row r="724" ht="30" hidden="1" spans="2:243">
      <c r="B724" s="266">
        <v>3001340142</v>
      </c>
      <c r="C724" s="1" t="s">
        <v>2280</v>
      </c>
      <c r="J724" s="1"/>
      <c r="K724" s="1"/>
      <c r="L724" s="1"/>
      <c r="R724" s="19"/>
      <c r="Z724" s="88">
        <v>43172</v>
      </c>
      <c r="AA724" s="1">
        <v>90</v>
      </c>
      <c r="AI724" s="16"/>
      <c r="AL724" s="1"/>
      <c r="BA724" s="22"/>
      <c r="CL724" s="22"/>
      <c r="CS724" s="22"/>
      <c r="CX724" s="1"/>
      <c r="CY724" s="1"/>
      <c r="CZ724" s="1"/>
      <c r="DA724" s="1"/>
      <c r="DB724" s="1"/>
      <c r="DD724" s="1"/>
      <c r="DE724" s="1"/>
      <c r="DF724" s="1"/>
      <c r="EG724" s="1"/>
      <c r="EH724" s="1"/>
      <c r="EJ724" s="1"/>
      <c r="EK724" s="1"/>
      <c r="FN724" s="1"/>
      <c r="FO724" s="1"/>
      <c r="GL724" s="1"/>
      <c r="GM724" s="1"/>
      <c r="GQ724" s="1"/>
      <c r="GT724" s="1"/>
      <c r="GU724" s="1"/>
      <c r="GX724" s="1"/>
      <c r="HD724" s="1"/>
      <c r="HR724" s="1"/>
      <c r="HT724" s="1"/>
      <c r="HU724" s="1"/>
      <c r="HW724" s="1"/>
      <c r="HX724" s="1"/>
      <c r="IG724" s="23"/>
      <c r="II724" s="1"/>
    </row>
    <row r="725" hidden="1" spans="2:243">
      <c r="B725" s="267">
        <v>3000195619</v>
      </c>
      <c r="C725" s="267" t="s">
        <v>2281</v>
      </c>
      <c r="J725" s="1"/>
      <c r="K725" s="1"/>
      <c r="L725" s="1"/>
      <c r="R725" s="19"/>
      <c r="Z725" s="88">
        <v>43172</v>
      </c>
      <c r="AA725" s="1">
        <v>116</v>
      </c>
      <c r="AB725" s="1" t="s">
        <v>2282</v>
      </c>
      <c r="AI725" s="16"/>
      <c r="AL725" s="1"/>
      <c r="BA725" s="22"/>
      <c r="CL725" s="22"/>
      <c r="CS725" s="22"/>
      <c r="CX725" s="1"/>
      <c r="CY725" s="1"/>
      <c r="CZ725" s="1"/>
      <c r="DA725" s="1"/>
      <c r="DB725" s="1"/>
      <c r="DD725" s="1"/>
      <c r="DE725" s="1"/>
      <c r="DF725" s="1"/>
      <c r="EG725" s="1"/>
      <c r="EH725" s="1"/>
      <c r="EJ725" s="1"/>
      <c r="EK725" s="1"/>
      <c r="FN725" s="1"/>
      <c r="FO725" s="1"/>
      <c r="GL725" s="1"/>
      <c r="GM725" s="1"/>
      <c r="GQ725" s="1"/>
      <c r="GT725" s="1"/>
      <c r="GU725" s="1"/>
      <c r="GX725" s="1"/>
      <c r="HD725" s="1"/>
      <c r="HR725" s="1"/>
      <c r="HT725" s="1"/>
      <c r="HU725" s="1"/>
      <c r="HW725" s="1"/>
      <c r="HX725" s="1"/>
      <c r="IG725" s="23"/>
      <c r="II725" s="1"/>
    </row>
    <row r="726" hidden="1" spans="2:243">
      <c r="B726" s="267">
        <v>100174319</v>
      </c>
      <c r="C726" s="267" t="s">
        <v>2283</v>
      </c>
      <c r="J726" s="1"/>
      <c r="K726" s="1"/>
      <c r="L726" s="1"/>
      <c r="R726" s="19"/>
      <c r="Z726" s="88">
        <v>43174</v>
      </c>
      <c r="AA726" s="1">
        <v>156</v>
      </c>
      <c r="AB726" s="1" t="s">
        <v>2284</v>
      </c>
      <c r="AI726" s="16"/>
      <c r="AL726" s="1"/>
      <c r="BA726" s="22"/>
      <c r="CL726" s="22"/>
      <c r="CS726" s="22"/>
      <c r="CX726" s="1"/>
      <c r="CY726" s="1"/>
      <c r="CZ726" s="1"/>
      <c r="DA726" s="1"/>
      <c r="DB726" s="1"/>
      <c r="DD726" s="1"/>
      <c r="DE726" s="1"/>
      <c r="DF726" s="1"/>
      <c r="EG726" s="1"/>
      <c r="EH726" s="1"/>
      <c r="EJ726" s="1"/>
      <c r="EK726" s="1"/>
      <c r="FN726" s="1"/>
      <c r="FO726" s="1"/>
      <c r="GL726" s="1"/>
      <c r="GM726" s="1"/>
      <c r="GQ726" s="1"/>
      <c r="GT726" s="1"/>
      <c r="GU726" s="1"/>
      <c r="GX726" s="1"/>
      <c r="HD726" s="1"/>
      <c r="HR726" s="1"/>
      <c r="HT726" s="1"/>
      <c r="HU726" s="1"/>
      <c r="HW726" s="1"/>
      <c r="HX726" s="1"/>
      <c r="IG726" s="23"/>
      <c r="II726" s="1"/>
    </row>
    <row r="727" hidden="1" spans="2:243">
      <c r="B727" s="267">
        <v>100209446</v>
      </c>
      <c r="C727" s="267" t="s">
        <v>2285</v>
      </c>
      <c r="J727" s="1"/>
      <c r="K727" s="1"/>
      <c r="L727" s="1"/>
      <c r="R727" s="19"/>
      <c r="Z727" s="88">
        <v>43174</v>
      </c>
      <c r="AA727" s="1">
        <v>103</v>
      </c>
      <c r="AB727" s="1" t="s">
        <v>2286</v>
      </c>
      <c r="AI727" s="16"/>
      <c r="AL727" s="1"/>
      <c r="BA727" s="22"/>
      <c r="CL727" s="22"/>
      <c r="CS727" s="22"/>
      <c r="CX727" s="1"/>
      <c r="CY727" s="1"/>
      <c r="CZ727" s="1"/>
      <c r="DA727" s="1"/>
      <c r="DB727" s="1"/>
      <c r="DD727" s="1"/>
      <c r="DE727" s="1"/>
      <c r="DF727" s="1"/>
      <c r="EG727" s="1"/>
      <c r="EH727" s="1"/>
      <c r="EJ727" s="1"/>
      <c r="EK727" s="1"/>
      <c r="FN727" s="1"/>
      <c r="FO727" s="1"/>
      <c r="GL727" s="1"/>
      <c r="GM727" s="1"/>
      <c r="GQ727" s="1"/>
      <c r="GT727" s="1"/>
      <c r="GU727" s="1"/>
      <c r="GX727" s="1"/>
      <c r="HD727" s="1"/>
      <c r="HR727" s="1"/>
      <c r="HT727" s="1"/>
      <c r="HU727" s="1"/>
      <c r="HW727" s="1"/>
      <c r="HX727" s="1"/>
      <c r="IG727" s="23"/>
      <c r="II727" s="1"/>
    </row>
    <row r="728" hidden="1" spans="2:243">
      <c r="B728" s="267">
        <v>3000065851</v>
      </c>
      <c r="C728" s="267" t="s">
        <v>2287</v>
      </c>
      <c r="J728" s="1"/>
      <c r="K728" s="1"/>
      <c r="L728" s="1"/>
      <c r="R728" s="19"/>
      <c r="Z728" s="88">
        <v>43174</v>
      </c>
      <c r="AA728" s="1">
        <v>303</v>
      </c>
      <c r="AI728" s="16"/>
      <c r="AL728" s="1"/>
      <c r="BA728" s="22"/>
      <c r="CL728" s="22"/>
      <c r="CS728" s="22"/>
      <c r="CX728" s="1"/>
      <c r="CY728" s="1"/>
      <c r="CZ728" s="1"/>
      <c r="DA728" s="1"/>
      <c r="DB728" s="1"/>
      <c r="DD728" s="1"/>
      <c r="DE728" s="1"/>
      <c r="DF728" s="1"/>
      <c r="EG728" s="1"/>
      <c r="EH728" s="1"/>
      <c r="EJ728" s="1"/>
      <c r="EK728" s="1"/>
      <c r="FN728" s="1"/>
      <c r="FO728" s="1"/>
      <c r="GL728" s="1"/>
      <c r="GM728" s="1"/>
      <c r="GQ728" s="1"/>
      <c r="GT728" s="1"/>
      <c r="GU728" s="1"/>
      <c r="GX728" s="1"/>
      <c r="HD728" s="1"/>
      <c r="HR728" s="1"/>
      <c r="HT728" s="1"/>
      <c r="HU728" s="1"/>
      <c r="HW728" s="1"/>
      <c r="HX728" s="1"/>
      <c r="IG728" s="23"/>
      <c r="II728" s="1"/>
    </row>
    <row r="729" hidden="1" spans="2:243">
      <c r="B729" s="267">
        <v>3000187580</v>
      </c>
      <c r="C729" s="267" t="s">
        <v>2288</v>
      </c>
      <c r="J729" s="1"/>
      <c r="K729" s="1"/>
      <c r="L729" s="1"/>
      <c r="R729" s="19"/>
      <c r="Z729" s="88">
        <v>43174</v>
      </c>
      <c r="AA729" s="1">
        <v>145</v>
      </c>
      <c r="AB729" s="1" t="s">
        <v>2289</v>
      </c>
      <c r="AI729" s="16"/>
      <c r="AL729" s="1"/>
      <c r="BA729" s="22"/>
      <c r="CL729" s="22"/>
      <c r="CS729" s="22"/>
      <c r="CX729" s="1"/>
      <c r="CY729" s="1"/>
      <c r="CZ729" s="1"/>
      <c r="DA729" s="1"/>
      <c r="DB729" s="1"/>
      <c r="DD729" s="1"/>
      <c r="DE729" s="1"/>
      <c r="DF729" s="1"/>
      <c r="EG729" s="1"/>
      <c r="EH729" s="1"/>
      <c r="EJ729" s="1"/>
      <c r="EK729" s="1"/>
      <c r="FN729" s="1"/>
      <c r="FO729" s="1"/>
      <c r="GL729" s="1"/>
      <c r="GM729" s="1"/>
      <c r="GQ729" s="1"/>
      <c r="GT729" s="1"/>
      <c r="GU729" s="1"/>
      <c r="GX729" s="1"/>
      <c r="HD729" s="1"/>
      <c r="HR729" s="1"/>
      <c r="HT729" s="1"/>
      <c r="HU729" s="1"/>
      <c r="HW729" s="1"/>
      <c r="HX729" s="1"/>
      <c r="IG729" s="23"/>
      <c r="II729" s="1"/>
    </row>
    <row r="730" hidden="1" spans="2:243">
      <c r="B730" s="267">
        <v>3001337266</v>
      </c>
      <c r="C730" s="267" t="s">
        <v>2290</v>
      </c>
      <c r="J730" s="1"/>
      <c r="K730" s="1"/>
      <c r="L730" s="1"/>
      <c r="R730" s="19"/>
      <c r="Z730" s="88">
        <v>43174</v>
      </c>
      <c r="AA730" s="1">
        <v>112</v>
      </c>
      <c r="AI730" s="16"/>
      <c r="AL730" s="1"/>
      <c r="BA730" s="22"/>
      <c r="CL730" s="22"/>
      <c r="CS730" s="22"/>
      <c r="CX730" s="1"/>
      <c r="CY730" s="1"/>
      <c r="CZ730" s="1"/>
      <c r="DA730" s="1"/>
      <c r="DB730" s="1"/>
      <c r="DD730" s="1"/>
      <c r="DE730" s="1"/>
      <c r="DF730" s="1"/>
      <c r="EG730" s="1"/>
      <c r="EH730" s="1"/>
      <c r="EJ730" s="1"/>
      <c r="EK730" s="1"/>
      <c r="FN730" s="1"/>
      <c r="FO730" s="1"/>
      <c r="GL730" s="1"/>
      <c r="GM730" s="1"/>
      <c r="GQ730" s="1"/>
      <c r="GT730" s="1"/>
      <c r="GU730" s="1"/>
      <c r="GX730" s="1"/>
      <c r="HD730" s="1"/>
      <c r="HR730" s="1"/>
      <c r="HT730" s="1"/>
      <c r="HU730" s="1"/>
      <c r="HW730" s="1"/>
      <c r="HX730" s="1"/>
      <c r="IG730" s="23"/>
      <c r="II730" s="1"/>
    </row>
    <row r="731" ht="24" hidden="1" customHeight="1" spans="2:243">
      <c r="B731" s="267">
        <v>3001318954</v>
      </c>
      <c r="C731" s="267" t="s">
        <v>2291</v>
      </c>
      <c r="J731" s="1"/>
      <c r="K731" s="1"/>
      <c r="L731" s="1"/>
      <c r="R731" s="19"/>
      <c r="Z731" s="88">
        <v>43179</v>
      </c>
      <c r="AA731" s="1">
        <v>77</v>
      </c>
      <c r="AI731" s="16"/>
      <c r="AL731" s="1"/>
      <c r="BA731" s="22"/>
      <c r="CL731" s="22"/>
      <c r="CS731" s="22"/>
      <c r="CX731" s="1"/>
      <c r="CY731" s="1"/>
      <c r="CZ731" s="1"/>
      <c r="DA731" s="1"/>
      <c r="DB731" s="1"/>
      <c r="DD731" s="1"/>
      <c r="DE731" s="1"/>
      <c r="DF731" s="1"/>
      <c r="EG731" s="1"/>
      <c r="EH731" s="1"/>
      <c r="EJ731" s="1"/>
      <c r="EK731" s="1"/>
      <c r="FN731" s="1"/>
      <c r="FO731" s="1"/>
      <c r="GL731" s="1"/>
      <c r="GM731" s="1"/>
      <c r="GQ731" s="1"/>
      <c r="GT731" s="1"/>
      <c r="GU731" s="1"/>
      <c r="GX731" s="1"/>
      <c r="HD731" s="1"/>
      <c r="HR731" s="1"/>
      <c r="HT731" s="1"/>
      <c r="HU731" s="1"/>
      <c r="HW731" s="1"/>
      <c r="HX731" s="1"/>
      <c r="IG731" s="23"/>
      <c r="II731" s="1"/>
    </row>
    <row r="732" spans="2:243">
      <c r="B732" s="267">
        <v>3001346648</v>
      </c>
      <c r="C732" s="267" t="s">
        <v>2292</v>
      </c>
      <c r="E732" s="49">
        <v>3</v>
      </c>
      <c r="F732" s="49">
        <v>2</v>
      </c>
      <c r="G732" s="17">
        <v>3</v>
      </c>
      <c r="H732" s="1">
        <v>1</v>
      </c>
      <c r="I732" s="15">
        <v>61</v>
      </c>
      <c r="J732" s="47">
        <v>2</v>
      </c>
      <c r="K732" s="68">
        <f>I732/10</f>
        <v>6.1</v>
      </c>
      <c r="L732" s="49">
        <v>4</v>
      </c>
      <c r="N732" s="1">
        <v>0</v>
      </c>
      <c r="O732" s="1">
        <v>0</v>
      </c>
      <c r="P732" s="1">
        <v>1</v>
      </c>
      <c r="Q732" s="1">
        <v>0</v>
      </c>
      <c r="R732" s="1">
        <v>0</v>
      </c>
      <c r="S732" s="18">
        <v>523</v>
      </c>
      <c r="T732" s="83">
        <v>541</v>
      </c>
      <c r="U732" s="1">
        <v>1</v>
      </c>
      <c r="V732" s="1">
        <v>1</v>
      </c>
      <c r="W732" s="1">
        <v>1</v>
      </c>
      <c r="X732" s="1">
        <v>1</v>
      </c>
      <c r="Z732" s="88">
        <v>43179</v>
      </c>
      <c r="AA732" s="1">
        <v>64</v>
      </c>
      <c r="AB732" s="1" t="s">
        <v>2051</v>
      </c>
      <c r="AC732" s="1">
        <v>19.91</v>
      </c>
      <c r="AD732" s="17">
        <v>1</v>
      </c>
      <c r="AE732" s="20" t="s">
        <v>903</v>
      </c>
      <c r="AG732" s="16" t="s">
        <v>235</v>
      </c>
      <c r="AH732" s="16">
        <v>1</v>
      </c>
      <c r="AI732" s="21">
        <v>1</v>
      </c>
      <c r="AJ732" s="16">
        <v>3.1</v>
      </c>
      <c r="AK732" s="17">
        <v>3.1</v>
      </c>
      <c r="AL732" s="107">
        <v>2</v>
      </c>
      <c r="AM732" s="1">
        <v>4</v>
      </c>
      <c r="AN732" s="1">
        <v>3</v>
      </c>
      <c r="AO732" s="1">
        <v>0</v>
      </c>
      <c r="AP732" s="1">
        <v>0</v>
      </c>
      <c r="AQ732" s="17">
        <v>4</v>
      </c>
      <c r="AR732" s="1">
        <v>2</v>
      </c>
      <c r="AS732" s="3">
        <v>2</v>
      </c>
      <c r="AT732" s="17" t="s">
        <v>259</v>
      </c>
      <c r="AU732" s="3">
        <v>2</v>
      </c>
      <c r="AV732" s="17">
        <v>1</v>
      </c>
      <c r="AW732" s="1">
        <v>0</v>
      </c>
      <c r="AX732" s="1">
        <v>1</v>
      </c>
      <c r="AY732" s="1">
        <v>1</v>
      </c>
      <c r="AZ732" s="1">
        <v>1</v>
      </c>
      <c r="BA732" s="1">
        <v>1</v>
      </c>
      <c r="BB732" s="107">
        <v>1</v>
      </c>
      <c r="BC732" s="22">
        <v>0</v>
      </c>
      <c r="BD732" s="22">
        <v>0</v>
      </c>
      <c r="BE732" s="22">
        <v>0</v>
      </c>
      <c r="BF732" s="1">
        <v>0</v>
      </c>
      <c r="BG732" s="1">
        <v>1</v>
      </c>
      <c r="BH732" s="17">
        <v>1</v>
      </c>
      <c r="BI732" s="1">
        <v>0</v>
      </c>
      <c r="BJ732" s="17">
        <v>0</v>
      </c>
      <c r="BK732" s="23">
        <v>4</v>
      </c>
      <c r="BL732" s="1">
        <v>1</v>
      </c>
      <c r="BM732" s="1">
        <v>0</v>
      </c>
      <c r="BN732" s="1">
        <v>1</v>
      </c>
      <c r="BO732" s="1">
        <v>0</v>
      </c>
      <c r="BP732" s="1">
        <v>1</v>
      </c>
      <c r="BQ732" s="1">
        <v>1</v>
      </c>
      <c r="BR732" s="1">
        <v>232.7</v>
      </c>
      <c r="BS732" s="1">
        <v>2</v>
      </c>
      <c r="BT732" s="1">
        <v>3</v>
      </c>
      <c r="BU732" s="1">
        <v>4</v>
      </c>
      <c r="BW732" s="1">
        <v>3.57</v>
      </c>
      <c r="BX732" s="17">
        <v>1</v>
      </c>
      <c r="BY732" s="1">
        <v>2</v>
      </c>
      <c r="BZ732" s="1">
        <v>62.74</v>
      </c>
      <c r="CA732" s="1">
        <v>143</v>
      </c>
      <c r="CB732" s="24">
        <v>2</v>
      </c>
      <c r="CC732" s="24">
        <v>64</v>
      </c>
      <c r="CD732" s="48">
        <f>CC732/50</f>
        <v>1.28</v>
      </c>
      <c r="CE732" s="48">
        <v>2</v>
      </c>
      <c r="CF732" s="25">
        <v>0</v>
      </c>
      <c r="CG732" s="17">
        <v>0</v>
      </c>
      <c r="CH732" s="17">
        <v>0</v>
      </c>
      <c r="CI732" s="17">
        <v>0</v>
      </c>
      <c r="CJ732" s="17">
        <v>0</v>
      </c>
      <c r="CK732" s="17">
        <v>64</v>
      </c>
      <c r="CL732" s="1">
        <f>CK732/50</f>
        <v>1.28</v>
      </c>
      <c r="CM732" s="22">
        <v>11</v>
      </c>
      <c r="CN732" s="17">
        <v>1</v>
      </c>
      <c r="CO732" s="1">
        <v>100.6</v>
      </c>
      <c r="CP732" s="17">
        <v>7</v>
      </c>
      <c r="CQ732" s="1">
        <f>CO732/10</f>
        <v>10.06</v>
      </c>
      <c r="CR732" s="1">
        <v>0.96</v>
      </c>
      <c r="CS732" s="1">
        <f>CR732*10</f>
        <v>9.6</v>
      </c>
      <c r="CT732" s="107">
        <v>1</v>
      </c>
      <c r="CU732" s="22">
        <v>39</v>
      </c>
      <c r="CV732" s="107">
        <v>2</v>
      </c>
      <c r="CW732" s="22">
        <v>13.4</v>
      </c>
      <c r="CX732" s="26">
        <f>LOG10(CW732)</f>
        <v>1.12710479836481</v>
      </c>
      <c r="CY732" s="27">
        <f>CX732*0.66</f>
        <v>0.743889166920773</v>
      </c>
      <c r="CZ732" s="26">
        <f>0.085*CU732</f>
        <v>3.315</v>
      </c>
      <c r="DA732" s="28">
        <f>CY732-CZ732</f>
        <v>-2.57111083307923</v>
      </c>
      <c r="DB732" s="22">
        <v>2</v>
      </c>
      <c r="DC732" s="1">
        <v>1</v>
      </c>
      <c r="DD732" s="17">
        <v>2</v>
      </c>
      <c r="DE732" s="29">
        <f>DD732-DB732</f>
        <v>0</v>
      </c>
      <c r="DF732" s="29">
        <v>0</v>
      </c>
      <c r="DG732" s="1">
        <v>21</v>
      </c>
      <c r="DH732" s="1">
        <f>DG732/10</f>
        <v>2.1</v>
      </c>
      <c r="DI732" s="1">
        <v>25</v>
      </c>
      <c r="DJ732" s="1">
        <f>DI732/10</f>
        <v>2.5</v>
      </c>
      <c r="DK732" s="17">
        <v>2</v>
      </c>
      <c r="DL732" s="1">
        <v>91</v>
      </c>
      <c r="DM732" s="1">
        <v>82</v>
      </c>
      <c r="DN732" s="1">
        <f>DM732/10</f>
        <v>8.2</v>
      </c>
      <c r="DO732" s="1">
        <v>5696</v>
      </c>
      <c r="DP732" s="1">
        <v>2</v>
      </c>
      <c r="DQ732" s="1">
        <f>DO732/1000</f>
        <v>5.696</v>
      </c>
      <c r="DR732" s="1">
        <v>66</v>
      </c>
      <c r="DS732" s="25">
        <v>5.3</v>
      </c>
      <c r="DT732" s="1" t="s">
        <v>241</v>
      </c>
      <c r="DU732" s="1">
        <v>1</v>
      </c>
      <c r="DV732" s="1">
        <v>5</v>
      </c>
      <c r="DW732" s="1">
        <v>1</v>
      </c>
      <c r="DX732" s="20">
        <v>12.35</v>
      </c>
      <c r="DY732" s="1">
        <v>82.3</v>
      </c>
      <c r="DZ732" s="30">
        <v>123</v>
      </c>
      <c r="EA732" s="1">
        <v>61</v>
      </c>
      <c r="EB732" s="1">
        <v>10.1</v>
      </c>
      <c r="EC732" s="1">
        <v>125</v>
      </c>
      <c r="ED732" s="1">
        <v>0.87</v>
      </c>
      <c r="EE732" s="1">
        <v>37</v>
      </c>
      <c r="EF732" s="1">
        <v>14.1</v>
      </c>
      <c r="EG732" s="26">
        <f>LOG10(EF732)</f>
        <v>1.14921911265538</v>
      </c>
      <c r="EH732" s="26">
        <f>0.66*EG732</f>
        <v>0.758484614352551</v>
      </c>
      <c r="EI732" s="1">
        <f>0.085*EE732</f>
        <v>3.145</v>
      </c>
      <c r="EJ732" s="28">
        <f>EH732-EI732</f>
        <v>-2.38651538564745</v>
      </c>
      <c r="EK732" s="22">
        <v>2</v>
      </c>
      <c r="EL732" s="1">
        <v>2</v>
      </c>
      <c r="EM732" s="1">
        <v>763</v>
      </c>
      <c r="EN732" s="1">
        <v>864</v>
      </c>
      <c r="EO732" s="1">
        <v>131</v>
      </c>
      <c r="EP732" s="1">
        <v>91</v>
      </c>
      <c r="EQ732" s="1">
        <v>5213</v>
      </c>
      <c r="ER732" s="25">
        <v>88</v>
      </c>
      <c r="ET732" s="1">
        <v>1</v>
      </c>
      <c r="EU732" s="1">
        <v>6.19</v>
      </c>
      <c r="EV732" s="1">
        <v>74.9</v>
      </c>
      <c r="EW732" s="30">
        <v>95</v>
      </c>
      <c r="EX732" s="1">
        <v>92</v>
      </c>
      <c r="EY732" s="1">
        <v>11.4</v>
      </c>
      <c r="EZ732" s="1">
        <v>93</v>
      </c>
      <c r="FA732" s="1">
        <v>0.99</v>
      </c>
      <c r="FB732" s="1">
        <v>31</v>
      </c>
      <c r="FC732" s="1">
        <v>12.7</v>
      </c>
      <c r="FD732" s="1">
        <v>282</v>
      </c>
      <c r="FE732" s="1">
        <v>74</v>
      </c>
      <c r="FF732" s="1">
        <v>133</v>
      </c>
      <c r="FG732" s="1">
        <v>109</v>
      </c>
      <c r="FH732" s="1">
        <v>3213</v>
      </c>
      <c r="FI732" s="1">
        <v>79</v>
      </c>
      <c r="FK732" s="20">
        <v>39.5</v>
      </c>
      <c r="FL732" s="1">
        <v>37.1</v>
      </c>
      <c r="FM732" s="17"/>
      <c r="FN732" s="31">
        <v>1</v>
      </c>
      <c r="FO732" s="157">
        <v>1</v>
      </c>
      <c r="FP732" s="1">
        <v>2</v>
      </c>
      <c r="FQ732" s="1">
        <v>1</v>
      </c>
      <c r="FR732" s="1">
        <v>0</v>
      </c>
      <c r="FS732" s="1">
        <v>0</v>
      </c>
      <c r="FT732" s="1">
        <f>FX732+GB732+GG732+GJ732+HQ732</f>
        <v>0</v>
      </c>
      <c r="FU732" s="1">
        <v>0</v>
      </c>
      <c r="FV732" s="1">
        <f>FW732+FX732+FZ732+GE732+GJ732+HQ732</f>
        <v>0</v>
      </c>
      <c r="FW732" s="1">
        <v>0</v>
      </c>
      <c r="FX732" s="1">
        <v>0</v>
      </c>
      <c r="FY732" s="17">
        <v>0</v>
      </c>
      <c r="FZ732" s="1">
        <v>0</v>
      </c>
      <c r="GB732" s="1">
        <v>0</v>
      </c>
      <c r="GC732" s="1">
        <v>0</v>
      </c>
      <c r="GD732" s="1">
        <v>0</v>
      </c>
      <c r="GE732" s="1">
        <v>0</v>
      </c>
      <c r="GG732" s="1">
        <v>0</v>
      </c>
      <c r="GH732" s="1">
        <v>0</v>
      </c>
      <c r="GI732" s="1">
        <v>0</v>
      </c>
      <c r="GJ732" s="1">
        <v>0</v>
      </c>
      <c r="GK732" s="1">
        <v>0</v>
      </c>
      <c r="GL732" s="1">
        <v>0</v>
      </c>
      <c r="GM732" s="32">
        <v>0</v>
      </c>
      <c r="GN732" s="17">
        <v>0</v>
      </c>
      <c r="GO732" s="1">
        <v>0</v>
      </c>
      <c r="GP732" s="1">
        <v>0</v>
      </c>
      <c r="GQ732" s="1">
        <v>0</v>
      </c>
      <c r="GR732" s="1">
        <v>0</v>
      </c>
      <c r="GS732" s="1">
        <v>0</v>
      </c>
      <c r="GT732" s="32">
        <v>0</v>
      </c>
      <c r="GU732" s="32">
        <v>0</v>
      </c>
      <c r="GV732" s="1">
        <v>0</v>
      </c>
      <c r="GW732" s="1">
        <v>0</v>
      </c>
      <c r="GX732" s="157">
        <v>0</v>
      </c>
      <c r="GY732" s="1">
        <v>0</v>
      </c>
      <c r="GZ732" s="17">
        <v>0</v>
      </c>
      <c r="HA732" s="25" t="s">
        <v>2293</v>
      </c>
      <c r="HB732" s="1" t="s">
        <v>2294</v>
      </c>
      <c r="HC732" s="15">
        <v>1</v>
      </c>
      <c r="HD732" s="170">
        <v>1</v>
      </c>
      <c r="HE732" s="17">
        <v>0</v>
      </c>
      <c r="HF732" s="17">
        <v>0</v>
      </c>
      <c r="HG732" s="17">
        <v>0</v>
      </c>
      <c r="HH732" s="1">
        <v>0</v>
      </c>
      <c r="HI732" s="1">
        <v>0</v>
      </c>
      <c r="HJ732" s="17" t="s">
        <v>2293</v>
      </c>
      <c r="HL732" s="1">
        <v>0</v>
      </c>
      <c r="HM732" s="1">
        <v>0</v>
      </c>
      <c r="HN732" s="1">
        <v>0</v>
      </c>
      <c r="HO732" s="1">
        <v>0</v>
      </c>
      <c r="HP732" s="1">
        <v>0</v>
      </c>
      <c r="HQ732" s="1">
        <v>0</v>
      </c>
      <c r="HR732" s="32">
        <v>0</v>
      </c>
      <c r="HS732" s="1">
        <v>0</v>
      </c>
      <c r="HT732" s="32">
        <v>0</v>
      </c>
      <c r="HU732" s="32">
        <v>0</v>
      </c>
      <c r="HW732" s="32">
        <v>0</v>
      </c>
      <c r="HX732" s="32">
        <v>0</v>
      </c>
      <c r="HY732" s="1">
        <f>GJ732+GN732+GT732+GU732+HE732+HG732+HQ732+HR732+HT732+HU732+HW732+HX732</f>
        <v>0</v>
      </c>
      <c r="HZ732" s="1">
        <v>0</v>
      </c>
      <c r="IA732" s="1">
        <f>FS732+GN732+GT732+GU732+HE732+HG732+HR732+HT732+HU732+HW732+HX732</f>
        <v>0</v>
      </c>
      <c r="IB732" s="1">
        <v>0</v>
      </c>
      <c r="IC732" s="1">
        <v>0</v>
      </c>
      <c r="ID732" s="23">
        <v>0</v>
      </c>
      <c r="IG732" s="36">
        <v>4</v>
      </c>
      <c r="IH732" s="37" t="s">
        <v>242</v>
      </c>
      <c r="II732" s="179">
        <v>0</v>
      </c>
    </row>
    <row r="733" hidden="1" spans="2:243">
      <c r="B733" s="267">
        <v>3001342344</v>
      </c>
      <c r="C733" s="267" t="s">
        <v>2295</v>
      </c>
      <c r="J733" s="1"/>
      <c r="K733" s="1"/>
      <c r="L733" s="1"/>
      <c r="R733" s="19"/>
      <c r="Z733" s="88">
        <v>43181</v>
      </c>
      <c r="AA733" s="1">
        <v>178</v>
      </c>
      <c r="AI733" s="16"/>
      <c r="AL733" s="1"/>
      <c r="BA733" s="22"/>
      <c r="CL733" s="22"/>
      <c r="CS733" s="22"/>
      <c r="CX733" s="1"/>
      <c r="CY733" s="1"/>
      <c r="CZ733" s="1"/>
      <c r="DA733" s="1"/>
      <c r="DB733" s="1"/>
      <c r="DD733" s="1"/>
      <c r="DE733" s="1"/>
      <c r="DF733" s="1"/>
      <c r="EG733" s="1"/>
      <c r="EH733" s="1"/>
      <c r="EJ733" s="1"/>
      <c r="EK733" s="1"/>
      <c r="FN733" s="1"/>
      <c r="FO733" s="1"/>
      <c r="GL733" s="1"/>
      <c r="GM733" s="1"/>
      <c r="GQ733" s="1"/>
      <c r="GT733" s="1"/>
      <c r="GU733" s="1"/>
      <c r="GX733" s="1"/>
      <c r="HD733" s="1"/>
      <c r="HR733" s="1"/>
      <c r="HT733" s="1"/>
      <c r="HU733" s="1"/>
      <c r="HW733" s="1"/>
      <c r="HX733" s="1"/>
      <c r="IG733" s="23"/>
      <c r="II733" s="1"/>
    </row>
    <row r="734" hidden="1" spans="2:243">
      <c r="B734" s="267">
        <v>100161969</v>
      </c>
      <c r="C734" s="267" t="s">
        <v>2296</v>
      </c>
      <c r="J734" s="1"/>
      <c r="K734" s="1"/>
      <c r="L734" s="1"/>
      <c r="R734" s="19"/>
      <c r="Z734" s="88">
        <v>43186</v>
      </c>
      <c r="AA734" s="1">
        <v>106</v>
      </c>
      <c r="AB734" s="1" t="s">
        <v>1052</v>
      </c>
      <c r="AI734" s="16"/>
      <c r="AL734" s="1"/>
      <c r="BA734" s="22"/>
      <c r="CL734" s="22"/>
      <c r="CS734" s="22"/>
      <c r="CX734" s="1"/>
      <c r="CY734" s="1"/>
      <c r="CZ734" s="1"/>
      <c r="DA734" s="1"/>
      <c r="DB734" s="1"/>
      <c r="DD734" s="1"/>
      <c r="DE734" s="1"/>
      <c r="DF734" s="1"/>
      <c r="EG734" s="1"/>
      <c r="EH734" s="1"/>
      <c r="EJ734" s="1"/>
      <c r="EK734" s="1"/>
      <c r="FN734" s="1"/>
      <c r="FO734" s="1"/>
      <c r="GL734" s="1"/>
      <c r="GM734" s="1"/>
      <c r="GQ734" s="1"/>
      <c r="GT734" s="1"/>
      <c r="GU734" s="1"/>
      <c r="GX734" s="1"/>
      <c r="HD734" s="1"/>
      <c r="HR734" s="1"/>
      <c r="HT734" s="1"/>
      <c r="HU734" s="1"/>
      <c r="HW734" s="1"/>
      <c r="HX734" s="1"/>
      <c r="IG734" s="23"/>
      <c r="II734" s="1"/>
    </row>
    <row r="735" hidden="1" spans="2:243">
      <c r="B735" s="267">
        <v>3000979639</v>
      </c>
      <c r="C735" s="267" t="s">
        <v>2297</v>
      </c>
      <c r="J735" s="1"/>
      <c r="K735" s="1"/>
      <c r="L735" s="1"/>
      <c r="R735" s="19"/>
      <c r="Z735" s="88">
        <v>43188</v>
      </c>
      <c r="AA735" s="1">
        <v>164</v>
      </c>
      <c r="AI735" s="16"/>
      <c r="AL735" s="1"/>
      <c r="BA735" s="22"/>
      <c r="CL735" s="22"/>
      <c r="CS735" s="22"/>
      <c r="CX735" s="1"/>
      <c r="CY735" s="1"/>
      <c r="CZ735" s="1"/>
      <c r="DA735" s="1"/>
      <c r="DB735" s="1"/>
      <c r="DD735" s="1"/>
      <c r="DE735" s="1"/>
      <c r="DF735" s="1"/>
      <c r="EG735" s="1"/>
      <c r="EH735" s="1"/>
      <c r="EJ735" s="1"/>
      <c r="EK735" s="1"/>
      <c r="FN735" s="1"/>
      <c r="FO735" s="1"/>
      <c r="GL735" s="1"/>
      <c r="GM735" s="1"/>
      <c r="GQ735" s="1"/>
      <c r="GT735" s="1"/>
      <c r="GU735" s="1"/>
      <c r="GX735" s="1"/>
      <c r="HD735" s="1"/>
      <c r="HR735" s="1"/>
      <c r="HT735" s="1"/>
      <c r="HU735" s="1"/>
      <c r="HW735" s="1"/>
      <c r="HX735" s="1"/>
      <c r="IG735" s="23"/>
      <c r="II735" s="1"/>
    </row>
    <row r="736" hidden="1" spans="2:243">
      <c r="B736" s="267">
        <v>3001351515</v>
      </c>
      <c r="C736" s="267" t="s">
        <v>2298</v>
      </c>
      <c r="J736" s="1"/>
      <c r="K736" s="1"/>
      <c r="L736" s="1"/>
      <c r="R736" s="19"/>
      <c r="Z736" s="88">
        <v>43188</v>
      </c>
      <c r="AA736" s="1">
        <v>200</v>
      </c>
      <c r="AI736" s="16"/>
      <c r="AL736" s="1"/>
      <c r="BA736" s="22"/>
      <c r="CL736" s="22"/>
      <c r="CS736" s="22"/>
      <c r="CX736" s="1"/>
      <c r="CY736" s="1"/>
      <c r="CZ736" s="1"/>
      <c r="DA736" s="1"/>
      <c r="DB736" s="1"/>
      <c r="DD736" s="1"/>
      <c r="DE736" s="1"/>
      <c r="DF736" s="1"/>
      <c r="EG736" s="1"/>
      <c r="EH736" s="1"/>
      <c r="EJ736" s="1"/>
      <c r="EK736" s="1"/>
      <c r="FN736" s="1"/>
      <c r="FO736" s="1"/>
      <c r="GL736" s="1"/>
      <c r="GM736" s="1"/>
      <c r="GQ736" s="1"/>
      <c r="GT736" s="1"/>
      <c r="GU736" s="1"/>
      <c r="GX736" s="1"/>
      <c r="HD736" s="1"/>
      <c r="HR736" s="1"/>
      <c r="HT736" s="1"/>
      <c r="HU736" s="1"/>
      <c r="HW736" s="1"/>
      <c r="HX736" s="1"/>
      <c r="IG736" s="23"/>
      <c r="II736" s="1"/>
    </row>
    <row r="737" hidden="1" spans="2:243">
      <c r="B737" s="267">
        <v>100187157</v>
      </c>
      <c r="C737" s="267" t="s">
        <v>2299</v>
      </c>
      <c r="J737" s="1"/>
      <c r="K737" s="1"/>
      <c r="L737" s="1"/>
      <c r="R737" s="19"/>
      <c r="Z737" s="88">
        <v>43193</v>
      </c>
      <c r="AA737" s="1">
        <v>114</v>
      </c>
      <c r="AI737" s="16"/>
      <c r="AL737" s="1"/>
      <c r="BA737" s="22"/>
      <c r="CL737" s="22"/>
      <c r="CS737" s="22"/>
      <c r="CX737" s="1"/>
      <c r="CY737" s="1"/>
      <c r="CZ737" s="1"/>
      <c r="DA737" s="1"/>
      <c r="DB737" s="1"/>
      <c r="DD737" s="1"/>
      <c r="DE737" s="1"/>
      <c r="DF737" s="1"/>
      <c r="EG737" s="1"/>
      <c r="EH737" s="1"/>
      <c r="EJ737" s="1"/>
      <c r="EK737" s="1"/>
      <c r="FN737" s="1"/>
      <c r="FO737" s="1"/>
      <c r="GL737" s="1"/>
      <c r="GM737" s="1"/>
      <c r="GQ737" s="1"/>
      <c r="GT737" s="1"/>
      <c r="GU737" s="1"/>
      <c r="GX737" s="1"/>
      <c r="HD737" s="1"/>
      <c r="HR737" s="1"/>
      <c r="HT737" s="1"/>
      <c r="HU737" s="1"/>
      <c r="HW737" s="1"/>
      <c r="HX737" s="1"/>
      <c r="IG737" s="23"/>
      <c r="II737" s="1"/>
    </row>
    <row r="738" hidden="1" spans="2:243">
      <c r="B738" s="267">
        <v>3001347225</v>
      </c>
      <c r="C738" s="267" t="s">
        <v>2300</v>
      </c>
      <c r="J738" s="1"/>
      <c r="K738" s="1"/>
      <c r="L738" s="1"/>
      <c r="R738" s="19"/>
      <c r="Z738" s="88">
        <v>43193</v>
      </c>
      <c r="AA738" s="1">
        <v>105</v>
      </c>
      <c r="AI738" s="16"/>
      <c r="AL738" s="1"/>
      <c r="BA738" s="22"/>
      <c r="CL738" s="22"/>
      <c r="CS738" s="22"/>
      <c r="CX738" s="1"/>
      <c r="CY738" s="1"/>
      <c r="CZ738" s="1"/>
      <c r="DA738" s="1"/>
      <c r="DB738" s="1"/>
      <c r="DD738" s="1"/>
      <c r="DE738" s="1"/>
      <c r="DF738" s="1"/>
      <c r="EG738" s="1"/>
      <c r="EH738" s="1"/>
      <c r="EJ738" s="1"/>
      <c r="EK738" s="1"/>
      <c r="FN738" s="1"/>
      <c r="FO738" s="1"/>
      <c r="GL738" s="1"/>
      <c r="GM738" s="1"/>
      <c r="GQ738" s="1"/>
      <c r="GT738" s="1"/>
      <c r="GU738" s="1"/>
      <c r="GX738" s="1"/>
      <c r="HD738" s="1"/>
      <c r="HR738" s="1"/>
      <c r="HT738" s="1"/>
      <c r="HU738" s="1"/>
      <c r="HW738" s="1"/>
      <c r="HX738" s="1"/>
      <c r="IG738" s="23"/>
      <c r="II738" s="1"/>
    </row>
    <row r="739" spans="2:246">
      <c r="B739" s="267">
        <v>3001334395</v>
      </c>
      <c r="C739" s="267" t="s">
        <v>2301</v>
      </c>
      <c r="E739" s="49">
        <v>2</v>
      </c>
      <c r="F739" s="49">
        <v>1</v>
      </c>
      <c r="G739" s="1">
        <v>2</v>
      </c>
      <c r="H739" s="1">
        <v>1</v>
      </c>
      <c r="I739" s="15">
        <v>44</v>
      </c>
      <c r="J739" s="47">
        <v>1</v>
      </c>
      <c r="K739" s="68">
        <f>I739/10</f>
        <v>4.4</v>
      </c>
      <c r="L739" s="49">
        <v>2</v>
      </c>
      <c r="N739" s="1">
        <v>0</v>
      </c>
      <c r="O739" s="1">
        <v>0</v>
      </c>
      <c r="P739" s="1">
        <v>0</v>
      </c>
      <c r="Q739" s="1">
        <v>0</v>
      </c>
      <c r="R739" s="1">
        <v>0</v>
      </c>
      <c r="S739" s="18">
        <v>524</v>
      </c>
      <c r="T739" s="83">
        <v>542</v>
      </c>
      <c r="U739" s="1">
        <v>1</v>
      </c>
      <c r="V739" s="1">
        <v>1</v>
      </c>
      <c r="W739" s="1">
        <v>1</v>
      </c>
      <c r="X739" s="1">
        <v>1</v>
      </c>
      <c r="Z739" s="88">
        <v>43193</v>
      </c>
      <c r="AA739" s="1">
        <v>47</v>
      </c>
      <c r="AC739" s="1">
        <v>29.41</v>
      </c>
      <c r="AD739" s="1">
        <v>2</v>
      </c>
      <c r="AE739" s="20" t="s">
        <v>1040</v>
      </c>
      <c r="AG739" s="16" t="s">
        <v>251</v>
      </c>
      <c r="AH739" s="16">
        <v>2</v>
      </c>
      <c r="AI739" s="21">
        <v>2</v>
      </c>
      <c r="AJ739" s="16">
        <v>3.2</v>
      </c>
      <c r="AK739" s="17">
        <v>3.2</v>
      </c>
      <c r="AL739" s="107">
        <v>2</v>
      </c>
      <c r="AM739" s="1">
        <v>1</v>
      </c>
      <c r="AN739" s="1">
        <v>1</v>
      </c>
      <c r="AO739" s="1">
        <v>0</v>
      </c>
      <c r="AP739" s="1">
        <v>0</v>
      </c>
      <c r="AQ739" s="17">
        <v>1</v>
      </c>
      <c r="AR739" s="1">
        <v>1</v>
      </c>
      <c r="AS739" s="1">
        <v>1</v>
      </c>
      <c r="AT739" s="17" t="s">
        <v>246</v>
      </c>
      <c r="AU739" s="17">
        <v>1</v>
      </c>
      <c r="AV739" s="17">
        <v>1</v>
      </c>
      <c r="AW739" s="1">
        <v>0</v>
      </c>
      <c r="AX739" s="1">
        <v>1</v>
      </c>
      <c r="AY739" s="1">
        <v>1</v>
      </c>
      <c r="AZ739" s="1">
        <v>1</v>
      </c>
      <c r="BA739" s="1">
        <v>1</v>
      </c>
      <c r="BB739" s="107">
        <v>1</v>
      </c>
      <c r="BC739" s="22">
        <v>0</v>
      </c>
      <c r="BD739" s="22">
        <v>1</v>
      </c>
      <c r="BE739" s="22">
        <v>0</v>
      </c>
      <c r="BF739" s="1">
        <v>1</v>
      </c>
      <c r="BG739" s="1">
        <v>1</v>
      </c>
      <c r="BH739" s="17">
        <v>1</v>
      </c>
      <c r="BI739" s="1">
        <v>0</v>
      </c>
      <c r="BJ739" s="17">
        <v>0</v>
      </c>
      <c r="BK739" s="23">
        <v>1</v>
      </c>
      <c r="BL739" s="1">
        <v>0</v>
      </c>
      <c r="BM739" s="1">
        <v>0</v>
      </c>
      <c r="BN739" s="1">
        <v>1</v>
      </c>
      <c r="BO739" s="1" t="s">
        <v>2302</v>
      </c>
      <c r="BP739" s="1">
        <v>1</v>
      </c>
      <c r="BQ739" s="1">
        <v>1</v>
      </c>
      <c r="BR739" s="1">
        <v>24.65</v>
      </c>
      <c r="BS739" s="1">
        <v>2</v>
      </c>
      <c r="BT739" s="1">
        <v>2</v>
      </c>
      <c r="BU739" s="1">
        <v>3</v>
      </c>
      <c r="BW739" s="1">
        <v>2.18</v>
      </c>
      <c r="BX739" s="17">
        <v>1</v>
      </c>
      <c r="BY739" s="1">
        <v>1</v>
      </c>
      <c r="BZ739" s="1">
        <v>67.4</v>
      </c>
      <c r="CA739" s="1">
        <v>101</v>
      </c>
      <c r="CB739" s="24">
        <v>1</v>
      </c>
      <c r="CC739" s="24">
        <v>47</v>
      </c>
      <c r="CD739" s="48">
        <f>CC739/50</f>
        <v>0.94</v>
      </c>
      <c r="CE739" s="48">
        <v>1</v>
      </c>
      <c r="CF739" s="25">
        <v>0</v>
      </c>
      <c r="CG739" s="17">
        <v>0</v>
      </c>
      <c r="CH739" s="17">
        <v>0</v>
      </c>
      <c r="CI739" s="17">
        <v>0</v>
      </c>
      <c r="CJ739" s="17">
        <v>0</v>
      </c>
      <c r="CK739" s="17">
        <v>47</v>
      </c>
      <c r="CL739" s="1">
        <f>CK739/50</f>
        <v>0.94</v>
      </c>
      <c r="CM739" s="22">
        <v>15.3</v>
      </c>
      <c r="CN739" s="1">
        <v>2</v>
      </c>
      <c r="CO739" s="1">
        <v>50</v>
      </c>
      <c r="CP739" s="1">
        <v>2</v>
      </c>
      <c r="CQ739" s="1">
        <f>CO739/10</f>
        <v>5</v>
      </c>
      <c r="CR739" s="1">
        <v>1.34</v>
      </c>
      <c r="CS739" s="1">
        <f>CR739*10</f>
        <v>13.4</v>
      </c>
      <c r="CT739" s="22">
        <v>2</v>
      </c>
      <c r="CU739" s="22">
        <v>28</v>
      </c>
      <c r="CV739" s="22">
        <v>1</v>
      </c>
      <c r="CW739" s="22">
        <v>25.1</v>
      </c>
      <c r="CX739" s="26">
        <f>LOG10(CW739)</f>
        <v>1.39967372148104</v>
      </c>
      <c r="CY739" s="27">
        <f>CX739*0.66</f>
        <v>0.923784656177485</v>
      </c>
      <c r="CZ739" s="26">
        <f>0.085*CU739</f>
        <v>2.38</v>
      </c>
      <c r="DA739" s="28">
        <f>CY739-CZ739</f>
        <v>-1.45621534382252</v>
      </c>
      <c r="DB739" s="22">
        <v>2</v>
      </c>
      <c r="DC739" s="1">
        <v>1</v>
      </c>
      <c r="DD739" s="17">
        <v>2</v>
      </c>
      <c r="DE739" s="29">
        <f>DD739-DB739</f>
        <v>0</v>
      </c>
      <c r="DF739" s="29">
        <v>0</v>
      </c>
      <c r="DG739" s="1">
        <v>20</v>
      </c>
      <c r="DH739" s="1">
        <f>DG739/10</f>
        <v>2</v>
      </c>
      <c r="DI739" s="1">
        <v>38</v>
      </c>
      <c r="DJ739" s="1">
        <f>DI739/10</f>
        <v>3.8</v>
      </c>
      <c r="DK739" s="1">
        <v>3</v>
      </c>
      <c r="DL739" s="1">
        <v>103</v>
      </c>
      <c r="DM739" s="1">
        <v>36</v>
      </c>
      <c r="DN739" s="1">
        <f>DM739/10</f>
        <v>3.6</v>
      </c>
      <c r="DO739" s="1">
        <v>2689</v>
      </c>
      <c r="DP739" s="1">
        <v>1</v>
      </c>
      <c r="DQ739" s="1">
        <f>DO739/1000</f>
        <v>2.689</v>
      </c>
      <c r="DR739" s="1">
        <v>70</v>
      </c>
      <c r="DS739" s="25">
        <v>4</v>
      </c>
      <c r="DT739" s="1" t="s">
        <v>584</v>
      </c>
      <c r="DU739" s="1">
        <v>2</v>
      </c>
      <c r="DV739" s="1">
        <v>8</v>
      </c>
      <c r="DW739" s="1">
        <v>2</v>
      </c>
      <c r="DX739" s="20">
        <v>2.19</v>
      </c>
      <c r="DY739" s="1">
        <v>63.5</v>
      </c>
      <c r="DZ739" s="30">
        <v>111</v>
      </c>
      <c r="EA739" s="1">
        <v>48</v>
      </c>
      <c r="EB739" s="1">
        <v>15.3</v>
      </c>
      <c r="EC739" s="1">
        <v>50</v>
      </c>
      <c r="ED739" s="1">
        <v>1.34</v>
      </c>
      <c r="EE739" s="1">
        <v>31</v>
      </c>
      <c r="EF739" s="1">
        <v>41.7</v>
      </c>
      <c r="EG739" s="26">
        <f>LOG10(EF739)</f>
        <v>1.62013605497376</v>
      </c>
      <c r="EH739" s="26">
        <f>0.66*EG739</f>
        <v>1.06928979628268</v>
      </c>
      <c r="EI739" s="1">
        <f>0.085*EE739</f>
        <v>2.635</v>
      </c>
      <c r="EJ739" s="28">
        <f>EH739-EI739</f>
        <v>-1.56571020371732</v>
      </c>
      <c r="EK739" s="22">
        <v>2</v>
      </c>
      <c r="EL739" s="1">
        <v>2</v>
      </c>
      <c r="EM739" s="1">
        <v>28</v>
      </c>
      <c r="EN739" s="1">
        <v>130</v>
      </c>
      <c r="EO739" s="1">
        <v>103</v>
      </c>
      <c r="EP739" s="1">
        <v>38</v>
      </c>
      <c r="EQ739" s="1">
        <v>2803</v>
      </c>
      <c r="ER739" s="25">
        <v>63</v>
      </c>
      <c r="ET739" s="1">
        <v>1</v>
      </c>
      <c r="EU739" s="1">
        <v>1.49</v>
      </c>
      <c r="EV739" s="1">
        <v>55.7</v>
      </c>
      <c r="EW739" s="30">
        <v>100</v>
      </c>
      <c r="EX739" s="1">
        <v>49</v>
      </c>
      <c r="EY739" s="1">
        <v>16.2</v>
      </c>
      <c r="EZ739" s="1">
        <v>46</v>
      </c>
      <c r="FA739" s="1">
        <v>1.42</v>
      </c>
      <c r="FB739" s="1">
        <v>34</v>
      </c>
      <c r="FC739" s="1">
        <v>43.6</v>
      </c>
      <c r="FD739" s="1">
        <v>25</v>
      </c>
      <c r="FE739" s="1">
        <v>44</v>
      </c>
      <c r="FF739" s="1">
        <v>81</v>
      </c>
      <c r="FG739" s="1">
        <v>30</v>
      </c>
      <c r="FH739" s="1">
        <v>2152</v>
      </c>
      <c r="FI739" s="1">
        <v>66</v>
      </c>
      <c r="FJ739" s="1">
        <v>17.71</v>
      </c>
      <c r="FK739" s="20">
        <v>38.3</v>
      </c>
      <c r="FL739" s="1">
        <v>36.9</v>
      </c>
      <c r="FM739" s="17"/>
      <c r="FN739" s="31">
        <v>1</v>
      </c>
      <c r="FO739" s="157">
        <v>1</v>
      </c>
      <c r="FP739" s="1">
        <v>0</v>
      </c>
      <c r="FQ739" s="1">
        <v>0</v>
      </c>
      <c r="FR739" s="1">
        <v>0</v>
      </c>
      <c r="FS739" s="1">
        <v>0</v>
      </c>
      <c r="FT739" s="1">
        <f>FX739+GB739+GG739+GJ739+HQ739</f>
        <v>0</v>
      </c>
      <c r="FU739" s="1">
        <v>0</v>
      </c>
      <c r="FV739" s="1">
        <f>FW739+FX739+FZ739+GE739+GJ739+HQ739</f>
        <v>0</v>
      </c>
      <c r="FW739" s="1">
        <v>0</v>
      </c>
      <c r="FX739" s="1">
        <v>0</v>
      </c>
      <c r="FY739" s="17">
        <v>0</v>
      </c>
      <c r="FZ739" s="1">
        <v>0</v>
      </c>
      <c r="GB739" s="1">
        <v>0</v>
      </c>
      <c r="GC739" s="1">
        <v>0</v>
      </c>
      <c r="GD739" s="17">
        <v>0</v>
      </c>
      <c r="GE739" s="1">
        <v>0</v>
      </c>
      <c r="GG739" s="1">
        <v>0</v>
      </c>
      <c r="GH739" s="1">
        <v>0</v>
      </c>
      <c r="GI739" s="17">
        <v>0</v>
      </c>
      <c r="GJ739" s="1">
        <v>0</v>
      </c>
      <c r="GK739" s="1">
        <v>0</v>
      </c>
      <c r="GL739" s="1">
        <v>0</v>
      </c>
      <c r="GM739" s="32">
        <v>0</v>
      </c>
      <c r="GN739" s="17">
        <v>0</v>
      </c>
      <c r="GO739" s="17">
        <v>0</v>
      </c>
      <c r="GP739" s="1">
        <v>0</v>
      </c>
      <c r="GQ739" s="1">
        <v>0</v>
      </c>
      <c r="GR739" s="1">
        <v>0</v>
      </c>
      <c r="GS739" s="1">
        <v>0</v>
      </c>
      <c r="GT739" s="32">
        <v>0</v>
      </c>
      <c r="GU739" s="32">
        <v>0</v>
      </c>
      <c r="GV739" s="1">
        <v>0</v>
      </c>
      <c r="GW739" s="1">
        <v>0</v>
      </c>
      <c r="GX739" s="157">
        <v>0</v>
      </c>
      <c r="GY739" s="17">
        <v>0</v>
      </c>
      <c r="GZ739" s="17">
        <v>0</v>
      </c>
      <c r="HA739" s="25">
        <v>0</v>
      </c>
      <c r="HB739" s="1">
        <v>0</v>
      </c>
      <c r="HC739" s="15">
        <v>0</v>
      </c>
      <c r="HD739" s="170">
        <v>0</v>
      </c>
      <c r="HE739" s="17">
        <v>0</v>
      </c>
      <c r="HF739" s="17">
        <v>0</v>
      </c>
      <c r="HG739" s="17">
        <v>0</v>
      </c>
      <c r="HH739" s="17">
        <v>0</v>
      </c>
      <c r="HI739" s="17">
        <v>0</v>
      </c>
      <c r="HL739" s="1">
        <v>0</v>
      </c>
      <c r="HM739" s="1">
        <v>0</v>
      </c>
      <c r="HN739" s="1">
        <v>0</v>
      </c>
      <c r="HO739" s="1">
        <v>0</v>
      </c>
      <c r="HP739" s="1">
        <v>0</v>
      </c>
      <c r="HQ739" s="1">
        <v>0</v>
      </c>
      <c r="HR739" s="32">
        <v>0</v>
      </c>
      <c r="HS739" s="1">
        <v>0</v>
      </c>
      <c r="HT739" s="32">
        <v>0</v>
      </c>
      <c r="HU739" s="32">
        <v>0</v>
      </c>
      <c r="HW739" s="32">
        <v>0</v>
      </c>
      <c r="HX739" s="32">
        <v>0</v>
      </c>
      <c r="HY739" s="1">
        <f>GJ739+GN739+GT739+GU739+HE739+HG739+HQ739+HR739+HT739+HU739+HW739+HX739</f>
        <v>0</v>
      </c>
      <c r="HZ739" s="1">
        <v>0</v>
      </c>
      <c r="IA739" s="1">
        <f>FS739+GN739+GT739+GU739+HE739+HG739+HR739+HT739+HU739+HW739+HX739</f>
        <v>0</v>
      </c>
      <c r="IB739" s="1">
        <v>0</v>
      </c>
      <c r="IC739" s="1">
        <v>0</v>
      </c>
      <c r="ID739" s="23">
        <v>0</v>
      </c>
      <c r="IG739" s="36">
        <v>1</v>
      </c>
      <c r="IH739" s="37" t="s">
        <v>242</v>
      </c>
      <c r="II739" s="179">
        <v>0</v>
      </c>
      <c r="IJ739" s="1" t="s">
        <v>2303</v>
      </c>
      <c r="IL739" s="38" t="s">
        <v>242</v>
      </c>
    </row>
    <row r="740" ht="30" spans="2:243">
      <c r="B740" s="267">
        <v>3001355548</v>
      </c>
      <c r="C740" s="267" t="s">
        <v>2304</v>
      </c>
      <c r="E740" s="49">
        <v>2</v>
      </c>
      <c r="F740" s="49">
        <v>1</v>
      </c>
      <c r="G740" s="1">
        <v>2</v>
      </c>
      <c r="H740" s="1">
        <v>1</v>
      </c>
      <c r="I740" s="15">
        <v>57</v>
      </c>
      <c r="J740" s="47">
        <v>1</v>
      </c>
      <c r="K740" s="68">
        <f>I740/10</f>
        <v>5.7</v>
      </c>
      <c r="L740" s="49">
        <v>3</v>
      </c>
      <c r="N740" s="1">
        <v>1</v>
      </c>
      <c r="O740" s="1">
        <v>0</v>
      </c>
      <c r="P740" s="1">
        <v>0</v>
      </c>
      <c r="Q740" s="1">
        <v>0</v>
      </c>
      <c r="R740" s="1">
        <v>0</v>
      </c>
      <c r="S740" s="18">
        <v>525</v>
      </c>
      <c r="T740" s="83">
        <v>543</v>
      </c>
      <c r="U740" s="1">
        <v>1</v>
      </c>
      <c r="V740" s="1">
        <v>1</v>
      </c>
      <c r="W740" s="1">
        <v>1</v>
      </c>
      <c r="X740" s="1">
        <v>1</v>
      </c>
      <c r="Z740" s="88">
        <v>43200</v>
      </c>
      <c r="AA740" s="1">
        <v>37</v>
      </c>
      <c r="AC740" s="1">
        <v>31.24</v>
      </c>
      <c r="AD740" s="1">
        <v>2</v>
      </c>
      <c r="AE740" s="20" t="s">
        <v>422</v>
      </c>
      <c r="AG740" s="16" t="s">
        <v>255</v>
      </c>
      <c r="AH740" s="16">
        <v>3</v>
      </c>
      <c r="AI740" s="21">
        <v>3</v>
      </c>
      <c r="AJ740" s="16">
        <v>1.7</v>
      </c>
      <c r="AK740" s="17">
        <v>1.7</v>
      </c>
      <c r="AL740" s="22">
        <v>1</v>
      </c>
      <c r="AM740" s="1">
        <v>2</v>
      </c>
      <c r="AN740" s="1">
        <v>2</v>
      </c>
      <c r="AO740" s="1">
        <v>0</v>
      </c>
      <c r="AP740" s="1">
        <v>0</v>
      </c>
      <c r="AQ740" s="17">
        <v>2</v>
      </c>
      <c r="AR740" s="1">
        <v>1</v>
      </c>
      <c r="AS740" s="1">
        <v>1</v>
      </c>
      <c r="AT740" s="17" t="s">
        <v>285</v>
      </c>
      <c r="AU740" s="3">
        <v>3</v>
      </c>
      <c r="AV740" s="3">
        <v>2</v>
      </c>
      <c r="AW740" s="1">
        <v>0</v>
      </c>
      <c r="AX740" s="1">
        <v>1</v>
      </c>
      <c r="AY740" s="1">
        <v>1</v>
      </c>
      <c r="AZ740" s="1">
        <v>1</v>
      </c>
      <c r="BA740" s="1">
        <v>1</v>
      </c>
      <c r="BB740" s="107">
        <v>1</v>
      </c>
      <c r="BC740" s="22">
        <v>0</v>
      </c>
      <c r="BD740" s="22">
        <v>0</v>
      </c>
      <c r="BE740" s="22">
        <v>0</v>
      </c>
      <c r="BF740" s="1">
        <v>1</v>
      </c>
      <c r="BG740" s="1">
        <v>1</v>
      </c>
      <c r="BH740" s="17">
        <v>1</v>
      </c>
      <c r="BI740" s="1">
        <v>1</v>
      </c>
      <c r="BJ740" s="17">
        <v>1</v>
      </c>
      <c r="BK740" s="23">
        <v>2</v>
      </c>
      <c r="BL740" s="1">
        <v>0</v>
      </c>
      <c r="BM740" s="1">
        <v>0</v>
      </c>
      <c r="BN740" s="1">
        <v>1</v>
      </c>
      <c r="BO740" s="1" t="s">
        <v>2305</v>
      </c>
      <c r="BP740" s="1">
        <v>1</v>
      </c>
      <c r="BQ740" s="1">
        <v>1</v>
      </c>
      <c r="BR740" s="1">
        <v>24.63</v>
      </c>
      <c r="BS740" s="1">
        <v>2</v>
      </c>
      <c r="BT740" s="1">
        <v>2</v>
      </c>
      <c r="BU740" s="1">
        <v>3</v>
      </c>
      <c r="BW740" s="1">
        <v>2.73</v>
      </c>
      <c r="BX740" s="17">
        <v>1</v>
      </c>
      <c r="BY740" s="1">
        <v>1</v>
      </c>
      <c r="BZ740" s="1">
        <v>51.7</v>
      </c>
      <c r="CA740" s="1">
        <v>112</v>
      </c>
      <c r="CB740" s="24">
        <v>1</v>
      </c>
      <c r="CC740" s="24">
        <v>37</v>
      </c>
      <c r="CD740" s="48">
        <f>CC740/50</f>
        <v>0.74</v>
      </c>
      <c r="CE740" s="48">
        <v>1</v>
      </c>
      <c r="CF740" s="25">
        <v>0</v>
      </c>
      <c r="CG740" s="17">
        <v>0</v>
      </c>
      <c r="CH740" s="17">
        <v>0</v>
      </c>
      <c r="CI740" s="17">
        <v>0</v>
      </c>
      <c r="CJ740" s="17">
        <v>0</v>
      </c>
      <c r="CK740" s="17">
        <v>37</v>
      </c>
      <c r="CL740" s="1">
        <f>CK740/50</f>
        <v>0.74</v>
      </c>
      <c r="CM740" s="22">
        <v>15</v>
      </c>
      <c r="CN740" s="1">
        <v>2</v>
      </c>
      <c r="CO740" s="1">
        <v>51.4</v>
      </c>
      <c r="CP740" s="1">
        <v>2</v>
      </c>
      <c r="CQ740" s="1">
        <f>CO740/10</f>
        <v>5.14</v>
      </c>
      <c r="CR740" s="1">
        <v>1.31</v>
      </c>
      <c r="CS740" s="1">
        <f>CR740*10</f>
        <v>13.1</v>
      </c>
      <c r="CT740" s="22">
        <v>2</v>
      </c>
      <c r="CU740" s="22">
        <v>33</v>
      </c>
      <c r="CV740" s="22">
        <v>1</v>
      </c>
      <c r="CW740" s="22">
        <v>46.7</v>
      </c>
      <c r="CX740" s="26">
        <f>LOG10(CW740)</f>
        <v>1.66931688056611</v>
      </c>
      <c r="CY740" s="27">
        <f>CX740*0.66</f>
        <v>1.10174914117363</v>
      </c>
      <c r="CZ740" s="26">
        <f>0.085*CU740</f>
        <v>2.805</v>
      </c>
      <c r="DA740" s="28">
        <f>CY740-CZ740</f>
        <v>-1.70325085882637</v>
      </c>
      <c r="DB740" s="22">
        <v>2</v>
      </c>
      <c r="DC740" s="1">
        <v>1</v>
      </c>
      <c r="DD740" s="17">
        <v>2</v>
      </c>
      <c r="DE740" s="29">
        <f>DD740-DB740</f>
        <v>0</v>
      </c>
      <c r="DF740" s="29">
        <v>0</v>
      </c>
      <c r="DG740" s="1">
        <v>37</v>
      </c>
      <c r="DH740" s="1">
        <f>DG740/10</f>
        <v>3.7</v>
      </c>
      <c r="DI740" s="1">
        <v>40</v>
      </c>
      <c r="DJ740" s="1">
        <f>DI740/10</f>
        <v>4</v>
      </c>
      <c r="DK740" s="1">
        <v>3</v>
      </c>
      <c r="DL740" s="1">
        <v>122</v>
      </c>
      <c r="DM740" s="1">
        <v>314</v>
      </c>
      <c r="DN740" s="1">
        <f>DM740/10</f>
        <v>31.4</v>
      </c>
      <c r="DO740" s="1">
        <v>2686</v>
      </c>
      <c r="DP740" s="1">
        <v>1</v>
      </c>
      <c r="DQ740" s="1">
        <f>DO740/1000</f>
        <v>2.686</v>
      </c>
      <c r="DR740" s="1">
        <v>43</v>
      </c>
      <c r="DS740" s="25">
        <v>5.4</v>
      </c>
      <c r="DT740" s="1" t="s">
        <v>584</v>
      </c>
      <c r="DU740" s="1">
        <v>2</v>
      </c>
      <c r="DV740" s="1">
        <v>8</v>
      </c>
      <c r="DW740" s="1">
        <v>2</v>
      </c>
      <c r="DX740" s="20">
        <v>3.02</v>
      </c>
      <c r="DY740" s="1">
        <v>57.3</v>
      </c>
      <c r="DZ740" s="30">
        <v>102</v>
      </c>
      <c r="EA740" s="1">
        <v>41</v>
      </c>
      <c r="EB740" s="1">
        <v>15.5</v>
      </c>
      <c r="EC740" s="1">
        <v>49</v>
      </c>
      <c r="ED740" s="1">
        <v>1.36</v>
      </c>
      <c r="EE740" s="1">
        <v>32</v>
      </c>
      <c r="EF740" s="1">
        <v>44.6</v>
      </c>
      <c r="EG740" s="26">
        <f>LOG10(EF740)</f>
        <v>1.64933485871214</v>
      </c>
      <c r="EH740" s="26">
        <f>0.66*EG740</f>
        <v>1.08856100675001</v>
      </c>
      <c r="EI740" s="1">
        <f>0.085*EE740</f>
        <v>2.72</v>
      </c>
      <c r="EJ740" s="28">
        <f>EH740-EI740</f>
        <v>-1.63143899324999</v>
      </c>
      <c r="EK740" s="22">
        <v>2</v>
      </c>
      <c r="EL740" s="1">
        <v>2</v>
      </c>
      <c r="EM740" s="1">
        <v>56</v>
      </c>
      <c r="EN740" s="1">
        <v>111</v>
      </c>
      <c r="EO740" s="1">
        <v>102</v>
      </c>
      <c r="EP740" s="1">
        <v>250</v>
      </c>
      <c r="EQ740" s="1">
        <v>2335</v>
      </c>
      <c r="ER740" s="25">
        <v>45</v>
      </c>
      <c r="ET740" s="1">
        <v>1</v>
      </c>
      <c r="EU740" s="1">
        <v>3.62</v>
      </c>
      <c r="EV740" s="1">
        <v>49.3</v>
      </c>
      <c r="EW740" s="30">
        <v>109</v>
      </c>
      <c r="EX740" s="1">
        <v>50</v>
      </c>
      <c r="EY740" s="1">
        <v>16.2</v>
      </c>
      <c r="EZ740" s="1">
        <v>46</v>
      </c>
      <c r="FA740" s="1">
        <v>1.42</v>
      </c>
      <c r="FB740" s="1">
        <v>39</v>
      </c>
      <c r="FC740" s="1">
        <v>54.7</v>
      </c>
      <c r="FD740" s="1">
        <v>103</v>
      </c>
      <c r="FE740" s="1">
        <v>98</v>
      </c>
      <c r="FF740" s="1">
        <v>127</v>
      </c>
      <c r="FG740" s="1">
        <v>232</v>
      </c>
      <c r="FH740" s="1">
        <v>2346</v>
      </c>
      <c r="FI740" s="1">
        <v>50</v>
      </c>
      <c r="FK740" s="20">
        <v>37.5</v>
      </c>
      <c r="FL740" s="1">
        <v>36.8</v>
      </c>
      <c r="FN740" s="31">
        <v>1</v>
      </c>
      <c r="FO740" s="32">
        <v>0</v>
      </c>
      <c r="FP740" s="1">
        <v>0</v>
      </c>
      <c r="FQ740" s="1">
        <v>0</v>
      </c>
      <c r="FR740" s="1" t="s">
        <v>2306</v>
      </c>
      <c r="FS740" s="1">
        <v>0</v>
      </c>
      <c r="FT740" s="1">
        <f>FX740+GB740+GG740+GJ740+HQ740</f>
        <v>0</v>
      </c>
      <c r="FU740" s="1">
        <v>1</v>
      </c>
      <c r="FV740" s="1">
        <f>FW740+FX740+FZ740+GE740+GJ740+HQ740</f>
        <v>1</v>
      </c>
      <c r="FW740" s="3">
        <v>1</v>
      </c>
      <c r="FX740" s="1">
        <v>0</v>
      </c>
      <c r="FY740" s="17">
        <v>0</v>
      </c>
      <c r="FZ740" s="1">
        <v>0</v>
      </c>
      <c r="GB740" s="1">
        <v>0</v>
      </c>
      <c r="GC740" s="1">
        <v>0</v>
      </c>
      <c r="GD740" s="17">
        <v>0</v>
      </c>
      <c r="GE740" s="1">
        <v>0</v>
      </c>
      <c r="GG740" s="1">
        <v>0</v>
      </c>
      <c r="GH740" s="1">
        <v>0</v>
      </c>
      <c r="GI740" s="17">
        <v>0</v>
      </c>
      <c r="GJ740" s="1">
        <v>0</v>
      </c>
      <c r="GK740" s="1">
        <v>0</v>
      </c>
      <c r="GL740" s="1">
        <v>0</v>
      </c>
      <c r="GM740" s="32">
        <v>0</v>
      </c>
      <c r="GN740" s="17">
        <v>0</v>
      </c>
      <c r="GO740" s="17">
        <v>0</v>
      </c>
      <c r="GP740" s="1">
        <v>0</v>
      </c>
      <c r="GQ740" s="1">
        <v>0</v>
      </c>
      <c r="GR740" s="1">
        <v>0</v>
      </c>
      <c r="GS740" s="1">
        <v>0</v>
      </c>
      <c r="GT740" s="32">
        <v>0</v>
      </c>
      <c r="GU740" s="32">
        <v>0</v>
      </c>
      <c r="GV740" s="1">
        <v>0</v>
      </c>
      <c r="GW740" s="1">
        <v>0</v>
      </c>
      <c r="GX740" s="157">
        <v>0</v>
      </c>
      <c r="GY740" s="17">
        <v>0</v>
      </c>
      <c r="GZ740" s="17">
        <v>0</v>
      </c>
      <c r="HA740" s="25">
        <v>0</v>
      </c>
      <c r="HB740" s="1">
        <v>0</v>
      </c>
      <c r="HC740" s="15">
        <v>0</v>
      </c>
      <c r="HD740" s="170">
        <v>0</v>
      </c>
      <c r="HE740" s="17">
        <v>0</v>
      </c>
      <c r="HF740" s="17">
        <v>0</v>
      </c>
      <c r="HG740" s="17">
        <v>0</v>
      </c>
      <c r="HH740" s="17">
        <v>0</v>
      </c>
      <c r="HI740" s="17">
        <v>0</v>
      </c>
      <c r="HL740" s="1">
        <v>0</v>
      </c>
      <c r="HM740" s="1">
        <v>0</v>
      </c>
      <c r="HN740" s="1">
        <v>0</v>
      </c>
      <c r="HO740" s="1">
        <v>0</v>
      </c>
      <c r="HP740" s="1">
        <v>0</v>
      </c>
      <c r="HQ740" s="1">
        <v>0</v>
      </c>
      <c r="HR740" s="32">
        <v>0</v>
      </c>
      <c r="HS740" s="1">
        <v>0</v>
      </c>
      <c r="HT740" s="32">
        <v>0</v>
      </c>
      <c r="HU740" s="32">
        <v>0</v>
      </c>
      <c r="HW740" s="32">
        <v>0</v>
      </c>
      <c r="HX740" s="32">
        <v>0</v>
      </c>
      <c r="HY740" s="1">
        <f>GJ740+GN740+GT740+GU740+HE740+HG740+HQ740+HR740+HT740+HU740+HW740+HX740</f>
        <v>0</v>
      </c>
      <c r="HZ740" s="1">
        <v>0</v>
      </c>
      <c r="IA740" s="1">
        <f>FS740+GN740+GT740+GU740+HE740+HG740+HR740+HT740+HU740+HW740+HX740</f>
        <v>0</v>
      </c>
      <c r="IB740" s="1">
        <v>0</v>
      </c>
      <c r="IC740" s="1">
        <v>0</v>
      </c>
      <c r="ID740" s="23">
        <v>0</v>
      </c>
      <c r="IG740" s="36">
        <v>2</v>
      </c>
      <c r="IH740" s="37" t="s">
        <v>331</v>
      </c>
      <c r="II740" s="179">
        <v>1</v>
      </c>
    </row>
    <row r="741" s="3" customFormat="1" spans="1:274">
      <c r="A741" s="52"/>
      <c r="B741" s="268"/>
      <c r="C741" s="268"/>
      <c r="E741" s="54">
        <v>2</v>
      </c>
      <c r="F741" s="49">
        <v>1</v>
      </c>
      <c r="G741" s="66">
        <v>2</v>
      </c>
      <c r="H741" s="3">
        <v>1</v>
      </c>
      <c r="I741" s="3">
        <v>57</v>
      </c>
      <c r="J741" s="47">
        <v>1</v>
      </c>
      <c r="K741" s="68">
        <f>I741/10</f>
        <v>5.7</v>
      </c>
      <c r="L741" s="49">
        <v>3</v>
      </c>
      <c r="N741" s="3">
        <v>1</v>
      </c>
      <c r="O741" s="3">
        <v>0</v>
      </c>
      <c r="P741" s="3">
        <v>0</v>
      </c>
      <c r="Q741" s="3">
        <v>0</v>
      </c>
      <c r="R741" s="1">
        <v>0</v>
      </c>
      <c r="S741" s="18">
        <v>526</v>
      </c>
      <c r="T741" s="83">
        <v>544</v>
      </c>
      <c r="U741" s="3">
        <v>2</v>
      </c>
      <c r="V741" s="3">
        <v>2</v>
      </c>
      <c r="W741" s="1">
        <v>2</v>
      </c>
      <c r="X741" s="1">
        <v>1</v>
      </c>
      <c r="Z741" s="92">
        <v>43228</v>
      </c>
      <c r="AA741" s="66">
        <v>43</v>
      </c>
      <c r="AB741" s="66"/>
      <c r="AC741" s="3">
        <v>30.86</v>
      </c>
      <c r="AD741" s="1">
        <v>2</v>
      </c>
      <c r="AE741" s="95" t="s">
        <v>250</v>
      </c>
      <c r="AF741" s="94"/>
      <c r="AG741" s="94" t="s">
        <v>251</v>
      </c>
      <c r="AH741" s="94">
        <v>2</v>
      </c>
      <c r="AI741" s="21">
        <v>2</v>
      </c>
      <c r="AJ741" s="94">
        <v>1.5</v>
      </c>
      <c r="AK741" s="66">
        <v>1.5</v>
      </c>
      <c r="AL741" s="22">
        <v>1</v>
      </c>
      <c r="AM741" s="3">
        <v>2</v>
      </c>
      <c r="AN741" s="3">
        <v>2</v>
      </c>
      <c r="AO741" s="3">
        <v>0</v>
      </c>
      <c r="AP741" s="3">
        <v>0</v>
      </c>
      <c r="AQ741" s="66">
        <v>1</v>
      </c>
      <c r="AR741" s="1">
        <v>1</v>
      </c>
      <c r="AS741" s="66">
        <v>1</v>
      </c>
      <c r="AT741" s="66" t="s">
        <v>285</v>
      </c>
      <c r="AU741" s="3">
        <v>3</v>
      </c>
      <c r="AV741" s="3">
        <v>2</v>
      </c>
      <c r="AW741" s="3">
        <v>0</v>
      </c>
      <c r="AX741" s="3">
        <v>1</v>
      </c>
      <c r="AY741" s="3">
        <v>1</v>
      </c>
      <c r="AZ741" s="3">
        <v>1</v>
      </c>
      <c r="BA741" s="1">
        <v>1</v>
      </c>
      <c r="BB741" s="66">
        <v>1</v>
      </c>
      <c r="BC741" s="22">
        <v>0</v>
      </c>
      <c r="BD741" s="3">
        <v>0</v>
      </c>
      <c r="BE741" s="3">
        <v>0</v>
      </c>
      <c r="BF741" s="3">
        <v>1</v>
      </c>
      <c r="BG741" s="3">
        <v>1</v>
      </c>
      <c r="BH741" s="17">
        <v>1</v>
      </c>
      <c r="BI741" s="3">
        <v>1</v>
      </c>
      <c r="BJ741" s="66">
        <v>1</v>
      </c>
      <c r="BK741" s="118">
        <v>1</v>
      </c>
      <c r="BL741" s="3">
        <v>0</v>
      </c>
      <c r="BM741" s="3">
        <v>0</v>
      </c>
      <c r="BN741" s="3">
        <v>1</v>
      </c>
      <c r="BO741" s="3" t="s">
        <v>2307</v>
      </c>
      <c r="BP741" s="1">
        <v>1</v>
      </c>
      <c r="BQ741" s="66">
        <v>1</v>
      </c>
      <c r="BR741" s="3">
        <v>19.88</v>
      </c>
      <c r="BS741" s="1">
        <v>1</v>
      </c>
      <c r="BT741" s="1">
        <v>2</v>
      </c>
      <c r="BU741" s="1">
        <v>3</v>
      </c>
      <c r="BW741" s="3">
        <v>2.28</v>
      </c>
      <c r="BX741" s="17">
        <v>1</v>
      </c>
      <c r="BY741" s="1">
        <v>1</v>
      </c>
      <c r="BZ741" s="3">
        <v>43.9</v>
      </c>
      <c r="CA741" s="3">
        <v>117</v>
      </c>
      <c r="CB741" s="24">
        <v>1</v>
      </c>
      <c r="CC741" s="3">
        <v>43</v>
      </c>
      <c r="CD741" s="48">
        <f>CC741/50</f>
        <v>0.86</v>
      </c>
      <c r="CE741" s="48">
        <v>1</v>
      </c>
      <c r="CF741" s="129">
        <v>0</v>
      </c>
      <c r="CG741" s="3">
        <v>0</v>
      </c>
      <c r="CH741" s="3">
        <v>0</v>
      </c>
      <c r="CI741" s="3">
        <v>0</v>
      </c>
      <c r="CJ741" s="3">
        <v>0</v>
      </c>
      <c r="CK741" s="3">
        <v>43</v>
      </c>
      <c r="CL741" s="1">
        <f>CK741/50</f>
        <v>0.86</v>
      </c>
      <c r="CM741" s="3">
        <v>14.1</v>
      </c>
      <c r="CN741" s="17">
        <v>1</v>
      </c>
      <c r="CO741" s="3">
        <v>57.1</v>
      </c>
      <c r="CP741" s="1">
        <v>2</v>
      </c>
      <c r="CQ741" s="1">
        <f>CO741/10</f>
        <v>5.71</v>
      </c>
      <c r="CR741" s="3">
        <v>1.23</v>
      </c>
      <c r="CS741" s="1">
        <f>CR741*10</f>
        <v>12.3</v>
      </c>
      <c r="CT741" s="22">
        <v>2</v>
      </c>
      <c r="CU741" s="3">
        <v>34</v>
      </c>
      <c r="CV741" s="22">
        <v>1</v>
      </c>
      <c r="CW741" s="3">
        <v>36.8</v>
      </c>
      <c r="CX741" s="26">
        <f>LOG10(CW741)</f>
        <v>1.56584781867352</v>
      </c>
      <c r="CY741" s="27">
        <f>CX741*0.66</f>
        <v>1.03345956032452</v>
      </c>
      <c r="CZ741" s="26">
        <f>0.085*CU741</f>
        <v>2.89</v>
      </c>
      <c r="DA741" s="28">
        <f>CY741-CZ741</f>
        <v>-1.85654043967548</v>
      </c>
      <c r="DB741" s="22">
        <v>2</v>
      </c>
      <c r="DC741" s="1">
        <v>1</v>
      </c>
      <c r="DD741" s="66">
        <v>2</v>
      </c>
      <c r="DE741" s="29">
        <f>DD741-DB741</f>
        <v>0</v>
      </c>
      <c r="DF741" s="29">
        <v>0</v>
      </c>
      <c r="DG741" s="3">
        <v>33</v>
      </c>
      <c r="DH741" s="1">
        <f>DG741/10</f>
        <v>3.3</v>
      </c>
      <c r="DI741" s="3">
        <v>39</v>
      </c>
      <c r="DJ741" s="1">
        <f>DI741/10</f>
        <v>3.9</v>
      </c>
      <c r="DK741" s="1">
        <v>3</v>
      </c>
      <c r="DL741" s="3">
        <v>127</v>
      </c>
      <c r="DM741" s="3">
        <v>121</v>
      </c>
      <c r="DN741" s="1">
        <f>DM741/10</f>
        <v>12.1</v>
      </c>
      <c r="DO741" s="3">
        <v>2718</v>
      </c>
      <c r="DP741" s="1">
        <v>1</v>
      </c>
      <c r="DQ741" s="1">
        <f>DO741/1000</f>
        <v>2.718</v>
      </c>
      <c r="DR741" s="3">
        <v>55</v>
      </c>
      <c r="DS741" s="129">
        <v>5.3</v>
      </c>
      <c r="DT741" s="3" t="s">
        <v>308</v>
      </c>
      <c r="DU741" s="3">
        <v>2</v>
      </c>
      <c r="DV741" s="3">
        <v>7</v>
      </c>
      <c r="DW741" s="1">
        <v>2</v>
      </c>
      <c r="DX741" s="95">
        <v>3.96</v>
      </c>
      <c r="DY741" s="3">
        <v>83.6</v>
      </c>
      <c r="DZ741" s="3">
        <v>112</v>
      </c>
      <c r="EA741" s="3">
        <v>43</v>
      </c>
      <c r="EB741" s="3">
        <v>15.2</v>
      </c>
      <c r="EC741" s="3">
        <v>50.4</v>
      </c>
      <c r="ED741" s="3">
        <v>1.33</v>
      </c>
      <c r="EE741" s="3">
        <v>33</v>
      </c>
      <c r="EF741" s="3">
        <v>39.1</v>
      </c>
      <c r="EG741" s="26">
        <f>LOG10(EF741)</f>
        <v>1.59217675739587</v>
      </c>
      <c r="EH741" s="26">
        <f>0.66*EG741</f>
        <v>1.05083665988127</v>
      </c>
      <c r="EI741" s="1">
        <f>0.085*EE741</f>
        <v>2.805</v>
      </c>
      <c r="EJ741" s="28">
        <f>EH741-EI741</f>
        <v>-1.75416334011873</v>
      </c>
      <c r="EK741" s="22">
        <v>2</v>
      </c>
      <c r="EL741" s="1">
        <v>2</v>
      </c>
      <c r="EM741" s="3">
        <v>90</v>
      </c>
      <c r="EN741" s="3">
        <v>134</v>
      </c>
      <c r="EO741" s="3">
        <v>122</v>
      </c>
      <c r="EP741" s="3">
        <v>185</v>
      </c>
      <c r="EQ741" s="3">
        <v>2652</v>
      </c>
      <c r="ER741" s="129">
        <v>50</v>
      </c>
      <c r="ES741" s="118"/>
      <c r="ET741" s="3">
        <v>0</v>
      </c>
      <c r="FK741" s="95">
        <v>37.8</v>
      </c>
      <c r="FL741" s="3">
        <v>36.8</v>
      </c>
      <c r="FM741" s="1"/>
      <c r="FN741" s="31">
        <v>1</v>
      </c>
      <c r="FO741" s="32">
        <v>0</v>
      </c>
      <c r="FP741" s="3">
        <v>0</v>
      </c>
      <c r="FQ741" s="1">
        <v>0</v>
      </c>
      <c r="FR741" s="3">
        <v>0</v>
      </c>
      <c r="FS741" s="1">
        <v>0</v>
      </c>
      <c r="FT741" s="1">
        <f>FX741+GB741+GG741+GJ741+HQ741</f>
        <v>0</v>
      </c>
      <c r="FU741" s="66">
        <v>0</v>
      </c>
      <c r="FV741" s="1">
        <f>FW741+FX741+FZ741+GE741+GJ741+HQ741</f>
        <v>0</v>
      </c>
      <c r="FW741" s="1">
        <v>0</v>
      </c>
      <c r="FX741" s="1">
        <v>0</v>
      </c>
      <c r="FY741" s="17">
        <v>0</v>
      </c>
      <c r="FZ741" s="1">
        <v>0</v>
      </c>
      <c r="GA741" s="17"/>
      <c r="GB741" s="1">
        <v>0</v>
      </c>
      <c r="GC741" s="17">
        <v>0</v>
      </c>
      <c r="GD741" s="17">
        <v>0</v>
      </c>
      <c r="GE741" s="1">
        <v>0</v>
      </c>
      <c r="GF741" s="17"/>
      <c r="GG741" s="1">
        <v>0</v>
      </c>
      <c r="GH741" s="17">
        <v>0</v>
      </c>
      <c r="GI741" s="17">
        <v>0</v>
      </c>
      <c r="GJ741" s="1">
        <v>0</v>
      </c>
      <c r="GK741" s="3">
        <v>0</v>
      </c>
      <c r="GL741" s="3">
        <v>0</v>
      </c>
      <c r="GM741" s="32">
        <v>0</v>
      </c>
      <c r="GN741" s="17">
        <v>0</v>
      </c>
      <c r="GO741" s="66">
        <v>0</v>
      </c>
      <c r="GP741" s="1">
        <v>0</v>
      </c>
      <c r="GQ741" s="1">
        <v>0</v>
      </c>
      <c r="GR741" s="66">
        <v>0</v>
      </c>
      <c r="GS741" s="1">
        <v>0</v>
      </c>
      <c r="GT741" s="32">
        <v>0</v>
      </c>
      <c r="GU741" s="32">
        <v>0</v>
      </c>
      <c r="GV741" s="3">
        <v>0</v>
      </c>
      <c r="GW741" s="3">
        <v>0</v>
      </c>
      <c r="GX741" s="157">
        <v>0</v>
      </c>
      <c r="GY741" s="66">
        <v>0</v>
      </c>
      <c r="GZ741" s="17">
        <v>0</v>
      </c>
      <c r="HA741" s="129">
        <v>0</v>
      </c>
      <c r="HB741" s="3">
        <v>0</v>
      </c>
      <c r="HC741" s="3">
        <v>0</v>
      </c>
      <c r="HD741" s="170">
        <v>0</v>
      </c>
      <c r="HE741" s="17">
        <v>0</v>
      </c>
      <c r="HF741" s="17">
        <v>0</v>
      </c>
      <c r="HG741" s="17">
        <v>0</v>
      </c>
      <c r="HH741" s="17">
        <v>0</v>
      </c>
      <c r="HI741" s="17">
        <v>0</v>
      </c>
      <c r="HL741" s="3">
        <v>0</v>
      </c>
      <c r="HM741" s="3">
        <v>0</v>
      </c>
      <c r="HN741" s="3">
        <v>0</v>
      </c>
      <c r="HO741" s="3">
        <v>0</v>
      </c>
      <c r="HP741" s="3">
        <v>0</v>
      </c>
      <c r="HQ741" s="3">
        <v>0</v>
      </c>
      <c r="HR741" s="32">
        <v>0</v>
      </c>
      <c r="HS741" s="1">
        <v>0</v>
      </c>
      <c r="HT741" s="32">
        <v>0</v>
      </c>
      <c r="HU741" s="32">
        <v>0</v>
      </c>
      <c r="HV741" s="1"/>
      <c r="HW741" s="32">
        <v>0</v>
      </c>
      <c r="HX741" s="32">
        <v>0</v>
      </c>
      <c r="HY741" s="1">
        <f>GJ741+GN741+GT741+GU741+HE741+HG741+HQ741+HR741+HT741+HU741+HW741+HX741</f>
        <v>0</v>
      </c>
      <c r="HZ741" s="1">
        <v>0</v>
      </c>
      <c r="IA741" s="1">
        <f>FS741+GN741+GT741+GU741+HE741+HG741+HR741+HT741+HU741+HW741+HX741</f>
        <v>0</v>
      </c>
      <c r="IB741" s="1">
        <v>0</v>
      </c>
      <c r="IC741" s="3">
        <v>0</v>
      </c>
      <c r="ID741" s="118">
        <v>0</v>
      </c>
      <c r="IE741" s="118"/>
      <c r="IF741" s="118"/>
      <c r="IG741" s="115">
        <v>2</v>
      </c>
      <c r="IH741" s="118" t="s">
        <v>242</v>
      </c>
      <c r="II741" s="179">
        <v>0</v>
      </c>
      <c r="JE741" s="118"/>
      <c r="JN741" s="118"/>
    </row>
    <row r="742" hidden="1" spans="2:243">
      <c r="B742" s="267">
        <v>3001357413</v>
      </c>
      <c r="C742" s="267" t="s">
        <v>2308</v>
      </c>
      <c r="J742" s="1"/>
      <c r="K742" s="1"/>
      <c r="L742" s="1"/>
      <c r="R742" s="19"/>
      <c r="Z742" s="88">
        <v>43207</v>
      </c>
      <c r="AA742" s="1">
        <v>102</v>
      </c>
      <c r="AI742" s="16"/>
      <c r="AL742" s="1"/>
      <c r="BA742" s="22"/>
      <c r="CL742" s="22"/>
      <c r="CS742" s="22"/>
      <c r="CX742" s="1"/>
      <c r="CY742" s="1"/>
      <c r="CZ742" s="1"/>
      <c r="DA742" s="1"/>
      <c r="DB742" s="1"/>
      <c r="DD742" s="1"/>
      <c r="DE742" s="1"/>
      <c r="DF742" s="1"/>
      <c r="EG742" s="1"/>
      <c r="EH742" s="1"/>
      <c r="EJ742" s="1"/>
      <c r="EK742" s="1"/>
      <c r="FN742" s="1"/>
      <c r="FO742" s="1"/>
      <c r="GL742" s="1"/>
      <c r="GM742" s="1"/>
      <c r="GQ742" s="1"/>
      <c r="GT742" s="1"/>
      <c r="GU742" s="1"/>
      <c r="GX742" s="1"/>
      <c r="HD742" s="1"/>
      <c r="HR742" s="1"/>
      <c r="HT742" s="1"/>
      <c r="HU742" s="1"/>
      <c r="HW742" s="1"/>
      <c r="HX742" s="1"/>
      <c r="IG742" s="23"/>
      <c r="II742" s="1"/>
    </row>
    <row r="743" hidden="1" spans="2:243">
      <c r="B743" s="267">
        <v>3001346359</v>
      </c>
      <c r="C743" s="267" t="s">
        <v>2309</v>
      </c>
      <c r="J743" s="1"/>
      <c r="K743" s="1"/>
      <c r="L743" s="1"/>
      <c r="R743" s="19"/>
      <c r="Z743" s="88">
        <v>43209</v>
      </c>
      <c r="AA743" s="1">
        <v>80</v>
      </c>
      <c r="AI743" s="16"/>
      <c r="AL743" s="1"/>
      <c r="BA743" s="22"/>
      <c r="CL743" s="22"/>
      <c r="CS743" s="22"/>
      <c r="CX743" s="1"/>
      <c r="CY743" s="1"/>
      <c r="CZ743" s="1"/>
      <c r="DA743" s="1"/>
      <c r="DB743" s="1"/>
      <c r="DD743" s="1"/>
      <c r="DE743" s="1"/>
      <c r="DF743" s="1"/>
      <c r="EG743" s="1"/>
      <c r="EH743" s="1"/>
      <c r="EJ743" s="1"/>
      <c r="EK743" s="1"/>
      <c r="FN743" s="1"/>
      <c r="FO743" s="1"/>
      <c r="GL743" s="1"/>
      <c r="GM743" s="1"/>
      <c r="GQ743" s="1"/>
      <c r="GT743" s="1"/>
      <c r="GU743" s="1"/>
      <c r="GX743" s="1"/>
      <c r="HD743" s="1"/>
      <c r="HR743" s="1"/>
      <c r="HT743" s="1"/>
      <c r="HU743" s="1"/>
      <c r="HW743" s="1"/>
      <c r="HX743" s="1"/>
      <c r="IG743" s="23"/>
      <c r="II743" s="1"/>
    </row>
    <row r="744" hidden="1" spans="2:243">
      <c r="B744" s="267">
        <v>100192024</v>
      </c>
      <c r="C744" s="267" t="s">
        <v>2310</v>
      </c>
      <c r="J744" s="1"/>
      <c r="K744" s="1"/>
      <c r="L744" s="1"/>
      <c r="R744" s="19"/>
      <c r="Z744" s="88">
        <v>43214</v>
      </c>
      <c r="AA744" s="1">
        <v>67</v>
      </c>
      <c r="AI744" s="16"/>
      <c r="AL744" s="1"/>
      <c r="BA744" s="22"/>
      <c r="CL744" s="22"/>
      <c r="CS744" s="22"/>
      <c r="CX744" s="1"/>
      <c r="CY744" s="1"/>
      <c r="CZ744" s="1"/>
      <c r="DA744" s="1"/>
      <c r="DB744" s="1"/>
      <c r="DD744" s="1"/>
      <c r="DE744" s="1"/>
      <c r="DF744" s="1"/>
      <c r="EG744" s="1"/>
      <c r="EH744" s="1"/>
      <c r="EJ744" s="1"/>
      <c r="EK744" s="1"/>
      <c r="FN744" s="1"/>
      <c r="FO744" s="1"/>
      <c r="GL744" s="1"/>
      <c r="GM744" s="1"/>
      <c r="GQ744" s="1"/>
      <c r="GT744" s="1"/>
      <c r="GU744" s="1"/>
      <c r="GX744" s="1"/>
      <c r="HD744" s="1"/>
      <c r="HR744" s="1"/>
      <c r="HT744" s="1"/>
      <c r="HU744" s="1"/>
      <c r="HW744" s="1"/>
      <c r="HX744" s="1"/>
      <c r="IG744" s="23"/>
      <c r="II744" s="1"/>
    </row>
    <row r="745" hidden="1" spans="2:243">
      <c r="B745" s="267">
        <v>3001299572</v>
      </c>
      <c r="C745" s="267" t="s">
        <v>2311</v>
      </c>
      <c r="J745" s="1"/>
      <c r="K745" s="1"/>
      <c r="L745" s="1"/>
      <c r="R745" s="19"/>
      <c r="Z745" s="88">
        <v>43214</v>
      </c>
      <c r="AA745" s="1">
        <v>61</v>
      </c>
      <c r="AI745" s="16"/>
      <c r="AL745" s="1"/>
      <c r="BA745" s="22"/>
      <c r="CL745" s="22"/>
      <c r="CS745" s="22"/>
      <c r="CX745" s="1"/>
      <c r="CY745" s="1"/>
      <c r="CZ745" s="1"/>
      <c r="DA745" s="1"/>
      <c r="DB745" s="1"/>
      <c r="DD745" s="1"/>
      <c r="DE745" s="1"/>
      <c r="DF745" s="1"/>
      <c r="EG745" s="1"/>
      <c r="EH745" s="1"/>
      <c r="EJ745" s="1"/>
      <c r="EK745" s="1"/>
      <c r="FN745" s="1"/>
      <c r="FO745" s="1"/>
      <c r="GL745" s="1"/>
      <c r="GM745" s="1"/>
      <c r="GQ745" s="1"/>
      <c r="GT745" s="1"/>
      <c r="GU745" s="1"/>
      <c r="GX745" s="1"/>
      <c r="HD745" s="1"/>
      <c r="HR745" s="1"/>
      <c r="HT745" s="1"/>
      <c r="HU745" s="1"/>
      <c r="HW745" s="1"/>
      <c r="HX745" s="1"/>
      <c r="IG745" s="23"/>
      <c r="II745" s="1"/>
    </row>
    <row r="746" hidden="1" spans="2:243">
      <c r="B746" s="267">
        <v>3001091503</v>
      </c>
      <c r="C746" s="267" t="s">
        <v>2312</v>
      </c>
      <c r="J746" s="1"/>
      <c r="K746" s="1"/>
      <c r="L746" s="1"/>
      <c r="R746" s="19"/>
      <c r="Z746" s="88">
        <v>43216</v>
      </c>
      <c r="AA746" s="1">
        <v>113</v>
      </c>
      <c r="AI746" s="16"/>
      <c r="AL746" s="1"/>
      <c r="BA746" s="22"/>
      <c r="CL746" s="22"/>
      <c r="CS746" s="22"/>
      <c r="CX746" s="1"/>
      <c r="CY746" s="1"/>
      <c r="CZ746" s="1"/>
      <c r="DA746" s="1"/>
      <c r="DB746" s="1"/>
      <c r="DD746" s="1"/>
      <c r="DE746" s="1"/>
      <c r="DF746" s="1"/>
      <c r="EG746" s="1"/>
      <c r="EH746" s="1"/>
      <c r="EJ746" s="1"/>
      <c r="EK746" s="1"/>
      <c r="FN746" s="1"/>
      <c r="FO746" s="1"/>
      <c r="GL746" s="1"/>
      <c r="GM746" s="1"/>
      <c r="GQ746" s="1"/>
      <c r="GT746" s="1"/>
      <c r="GU746" s="1"/>
      <c r="GX746" s="1"/>
      <c r="HD746" s="1"/>
      <c r="HR746" s="1"/>
      <c r="HT746" s="1"/>
      <c r="HU746" s="1"/>
      <c r="HW746" s="1"/>
      <c r="HX746" s="1"/>
      <c r="IG746" s="23"/>
      <c r="II746" s="1"/>
    </row>
    <row r="747" hidden="1" spans="2:243">
      <c r="B747" s="267">
        <v>3000203947</v>
      </c>
      <c r="C747" s="267" t="s">
        <v>2313</v>
      </c>
      <c r="J747" s="1"/>
      <c r="K747" s="1"/>
      <c r="L747" s="1"/>
      <c r="R747" s="19"/>
      <c r="Z747" s="88">
        <v>43216</v>
      </c>
      <c r="AA747" s="1">
        <v>160</v>
      </c>
      <c r="AI747" s="16"/>
      <c r="AL747" s="1"/>
      <c r="BA747" s="22"/>
      <c r="CL747" s="22"/>
      <c r="CS747" s="22"/>
      <c r="CX747" s="1"/>
      <c r="CY747" s="1"/>
      <c r="CZ747" s="1"/>
      <c r="DA747" s="1"/>
      <c r="DB747" s="1"/>
      <c r="DD747" s="1"/>
      <c r="DE747" s="1"/>
      <c r="DF747" s="1"/>
      <c r="EG747" s="1"/>
      <c r="EH747" s="1"/>
      <c r="EJ747" s="1"/>
      <c r="EK747" s="1"/>
      <c r="FN747" s="1"/>
      <c r="FO747" s="1"/>
      <c r="GL747" s="1"/>
      <c r="GM747" s="1"/>
      <c r="GQ747" s="1"/>
      <c r="GT747" s="1"/>
      <c r="GU747" s="1"/>
      <c r="GX747" s="1"/>
      <c r="HD747" s="1"/>
      <c r="HR747" s="1"/>
      <c r="HT747" s="1"/>
      <c r="HU747" s="1"/>
      <c r="HW747" s="1"/>
      <c r="HX747" s="1"/>
      <c r="IG747" s="23"/>
      <c r="II747" s="1"/>
    </row>
    <row r="748" hidden="1" spans="2:243">
      <c r="B748" s="267">
        <v>3001359198</v>
      </c>
      <c r="C748" s="267" t="s">
        <v>2314</v>
      </c>
      <c r="J748" s="1"/>
      <c r="K748" s="1"/>
      <c r="L748" s="1"/>
      <c r="R748" s="19"/>
      <c r="Z748" s="88">
        <v>43216</v>
      </c>
      <c r="AA748" s="1">
        <v>128</v>
      </c>
      <c r="AI748" s="16"/>
      <c r="AL748" s="1"/>
      <c r="BA748" s="22"/>
      <c r="CL748" s="22"/>
      <c r="CS748" s="22"/>
      <c r="CX748" s="1"/>
      <c r="CY748" s="1"/>
      <c r="CZ748" s="1"/>
      <c r="DA748" s="1"/>
      <c r="DB748" s="1"/>
      <c r="DD748" s="1"/>
      <c r="DE748" s="1"/>
      <c r="DF748" s="1"/>
      <c r="EG748" s="1"/>
      <c r="EH748" s="1"/>
      <c r="EJ748" s="1"/>
      <c r="EK748" s="1"/>
      <c r="FN748" s="1"/>
      <c r="FO748" s="1"/>
      <c r="GL748" s="1"/>
      <c r="GM748" s="1"/>
      <c r="GQ748" s="1"/>
      <c r="GT748" s="1"/>
      <c r="GU748" s="1"/>
      <c r="GX748" s="1"/>
      <c r="HD748" s="1"/>
      <c r="HR748" s="1"/>
      <c r="HT748" s="1"/>
      <c r="HU748" s="1"/>
      <c r="HW748" s="1"/>
      <c r="HX748" s="1"/>
      <c r="IG748" s="23"/>
      <c r="II748" s="1"/>
    </row>
    <row r="749" hidden="1" spans="2:243">
      <c r="B749" s="267">
        <v>3001340142</v>
      </c>
      <c r="C749" s="267" t="s">
        <v>2280</v>
      </c>
      <c r="J749" s="1"/>
      <c r="K749" s="1"/>
      <c r="L749" s="1"/>
      <c r="R749" s="19"/>
      <c r="Z749" s="88">
        <v>43216</v>
      </c>
      <c r="AA749" s="1">
        <v>102</v>
      </c>
      <c r="AI749" s="16"/>
      <c r="AL749" s="1"/>
      <c r="BA749" s="22"/>
      <c r="CL749" s="22"/>
      <c r="CS749" s="22"/>
      <c r="CX749" s="1"/>
      <c r="CY749" s="1"/>
      <c r="CZ749" s="1"/>
      <c r="DA749" s="1"/>
      <c r="DB749" s="1"/>
      <c r="DD749" s="1"/>
      <c r="DE749" s="1"/>
      <c r="DF749" s="1"/>
      <c r="EG749" s="1"/>
      <c r="EH749" s="1"/>
      <c r="EJ749" s="1"/>
      <c r="EK749" s="1"/>
      <c r="FN749" s="1"/>
      <c r="FO749" s="1"/>
      <c r="GL749" s="1"/>
      <c r="GM749" s="1"/>
      <c r="GQ749" s="1"/>
      <c r="GT749" s="1"/>
      <c r="GU749" s="1"/>
      <c r="GX749" s="1"/>
      <c r="HD749" s="1"/>
      <c r="HR749" s="1"/>
      <c r="HT749" s="1"/>
      <c r="HU749" s="1"/>
      <c r="HW749" s="1"/>
      <c r="HX749" s="1"/>
      <c r="IG749" s="23"/>
      <c r="II749" s="1"/>
    </row>
    <row r="750" spans="2:243">
      <c r="B750" s="267">
        <v>3001313584</v>
      </c>
      <c r="C750" s="267" t="s">
        <v>2315</v>
      </c>
      <c r="E750" s="49">
        <v>2</v>
      </c>
      <c r="F750" s="49">
        <v>1</v>
      </c>
      <c r="G750" s="1">
        <v>2</v>
      </c>
      <c r="H750" s="1">
        <v>2</v>
      </c>
      <c r="I750" s="15">
        <v>62</v>
      </c>
      <c r="J750" s="47">
        <v>2</v>
      </c>
      <c r="K750" s="68">
        <f>I750/10</f>
        <v>6.2</v>
      </c>
      <c r="L750" s="49">
        <v>4</v>
      </c>
      <c r="N750" s="1">
        <v>0</v>
      </c>
      <c r="O750" s="1">
        <v>0</v>
      </c>
      <c r="P750" s="1">
        <v>0</v>
      </c>
      <c r="Q750" s="1">
        <v>0</v>
      </c>
      <c r="R750" s="1">
        <v>0</v>
      </c>
      <c r="S750" s="18">
        <v>528</v>
      </c>
      <c r="T750" s="83">
        <v>545</v>
      </c>
      <c r="U750" s="1">
        <v>1</v>
      </c>
      <c r="V750" s="1">
        <v>1</v>
      </c>
      <c r="W750" s="1">
        <v>1</v>
      </c>
      <c r="X750" s="1">
        <v>1</v>
      </c>
      <c r="Z750" s="88">
        <v>43223</v>
      </c>
      <c r="AA750" s="1">
        <v>34</v>
      </c>
      <c r="AC750" s="1">
        <v>24.21</v>
      </c>
      <c r="AD750" s="1">
        <v>2</v>
      </c>
      <c r="AE750" s="20" t="s">
        <v>333</v>
      </c>
      <c r="AG750" s="16" t="s">
        <v>235</v>
      </c>
      <c r="AH750" s="16">
        <v>1</v>
      </c>
      <c r="AI750" s="21">
        <v>1</v>
      </c>
      <c r="AJ750" s="16">
        <v>1.6</v>
      </c>
      <c r="AK750" s="17">
        <v>1.6</v>
      </c>
      <c r="AL750" s="22">
        <v>1</v>
      </c>
      <c r="AM750" s="1">
        <v>1</v>
      </c>
      <c r="AN750" s="1">
        <v>1</v>
      </c>
      <c r="AO750" s="1">
        <v>0</v>
      </c>
      <c r="AP750" s="1">
        <v>0</v>
      </c>
      <c r="AQ750" s="17">
        <v>1</v>
      </c>
      <c r="AR750" s="1">
        <v>1</v>
      </c>
      <c r="AS750" s="1">
        <v>1</v>
      </c>
      <c r="AT750" s="17" t="s">
        <v>246</v>
      </c>
      <c r="AU750" s="17">
        <v>1</v>
      </c>
      <c r="AV750" s="17">
        <v>1</v>
      </c>
      <c r="AW750" s="1">
        <v>0</v>
      </c>
      <c r="AX750" s="1">
        <v>1</v>
      </c>
      <c r="AY750" s="1">
        <v>1</v>
      </c>
      <c r="AZ750" s="1">
        <v>1</v>
      </c>
      <c r="BA750" s="1">
        <v>1</v>
      </c>
      <c r="BB750" s="107">
        <v>1</v>
      </c>
      <c r="BC750" s="22">
        <v>0</v>
      </c>
      <c r="BD750" s="22">
        <v>1</v>
      </c>
      <c r="BE750" s="22">
        <v>0</v>
      </c>
      <c r="BF750" s="1">
        <v>1</v>
      </c>
      <c r="BG750" s="1">
        <v>1</v>
      </c>
      <c r="BH750" s="17">
        <v>1</v>
      </c>
      <c r="BI750" s="1">
        <v>0</v>
      </c>
      <c r="BJ750" s="17">
        <v>0</v>
      </c>
      <c r="BK750" s="23">
        <v>1</v>
      </c>
      <c r="BL750" s="1">
        <v>0</v>
      </c>
      <c r="BM750" s="1">
        <v>0</v>
      </c>
      <c r="BN750" s="1">
        <v>1</v>
      </c>
      <c r="BO750" s="1">
        <v>0</v>
      </c>
      <c r="BP750" s="1">
        <v>1</v>
      </c>
      <c r="BQ750" s="1">
        <v>1</v>
      </c>
      <c r="BR750" s="1">
        <v>15.19</v>
      </c>
      <c r="BS750" s="1">
        <v>1</v>
      </c>
      <c r="BT750" s="1">
        <v>2</v>
      </c>
      <c r="BU750" s="1">
        <v>3</v>
      </c>
      <c r="BW750" s="1">
        <v>5.27</v>
      </c>
      <c r="BX750" s="1">
        <v>2</v>
      </c>
      <c r="BY750" s="66">
        <v>3</v>
      </c>
      <c r="BZ750" s="1">
        <v>71.4</v>
      </c>
      <c r="CA750" s="1">
        <v>100</v>
      </c>
      <c r="CB750" s="24">
        <v>1</v>
      </c>
      <c r="CC750" s="24">
        <v>37</v>
      </c>
      <c r="CD750" s="48">
        <f>CC750/50</f>
        <v>0.74</v>
      </c>
      <c r="CE750" s="48">
        <v>1</v>
      </c>
      <c r="CF750" s="25">
        <v>0</v>
      </c>
      <c r="CG750" s="17">
        <v>0</v>
      </c>
      <c r="CH750" s="17">
        <v>0</v>
      </c>
      <c r="CI750" s="17">
        <v>0</v>
      </c>
      <c r="CJ750" s="17">
        <v>0</v>
      </c>
      <c r="CK750" s="17">
        <v>37</v>
      </c>
      <c r="CL750" s="1">
        <f>CK750/50</f>
        <v>0.74</v>
      </c>
      <c r="CM750" s="22">
        <v>14.3</v>
      </c>
      <c r="CN750" s="17">
        <v>1</v>
      </c>
      <c r="CO750" s="1">
        <v>55.4</v>
      </c>
      <c r="CP750" s="1">
        <v>2</v>
      </c>
      <c r="CQ750" s="1">
        <f>CO750/10</f>
        <v>5.54</v>
      </c>
      <c r="CR750" s="1">
        <v>1.25</v>
      </c>
      <c r="CS750" s="1">
        <f>CR750*10</f>
        <v>12.5</v>
      </c>
      <c r="CT750" s="22">
        <v>2</v>
      </c>
      <c r="CU750" s="22">
        <v>29</v>
      </c>
      <c r="CV750" s="22">
        <v>1</v>
      </c>
      <c r="CW750" s="22">
        <v>25.2</v>
      </c>
      <c r="CX750" s="26">
        <f>LOG10(CW750)</f>
        <v>1.40140054078154</v>
      </c>
      <c r="CY750" s="27">
        <f>CX750*0.66</f>
        <v>0.924924356915819</v>
      </c>
      <c r="CZ750" s="26">
        <f>0.085*CU750</f>
        <v>2.465</v>
      </c>
      <c r="DA750" s="28">
        <f>CY750-CZ750</f>
        <v>-1.54007564308418</v>
      </c>
      <c r="DB750" s="22">
        <v>2</v>
      </c>
      <c r="DC750" s="1">
        <v>1</v>
      </c>
      <c r="DD750" s="17">
        <v>2</v>
      </c>
      <c r="DE750" s="29">
        <f>DD750-DB750</f>
        <v>0</v>
      </c>
      <c r="DF750" s="29">
        <v>0</v>
      </c>
      <c r="DG750" s="1">
        <v>16</v>
      </c>
      <c r="DH750" s="1">
        <f>DG750/10</f>
        <v>1.6</v>
      </c>
      <c r="DI750" s="1">
        <v>40</v>
      </c>
      <c r="DJ750" s="1">
        <f>DI750/10</f>
        <v>4</v>
      </c>
      <c r="DK750" s="1">
        <v>3</v>
      </c>
      <c r="DL750" s="1">
        <v>98</v>
      </c>
      <c r="DM750" s="1">
        <v>40</v>
      </c>
      <c r="DN750" s="1">
        <f>DM750/10</f>
        <v>4</v>
      </c>
      <c r="DO750" s="1">
        <v>2083</v>
      </c>
      <c r="DP750" s="1">
        <v>1</v>
      </c>
      <c r="DQ750" s="1">
        <f>DO750/1000</f>
        <v>2.083</v>
      </c>
      <c r="DR750" s="1">
        <v>51</v>
      </c>
      <c r="DS750" s="25">
        <v>4.2</v>
      </c>
      <c r="DT750" s="1" t="s">
        <v>308</v>
      </c>
      <c r="DU750" s="1">
        <v>2</v>
      </c>
      <c r="DV750" s="1">
        <v>7</v>
      </c>
      <c r="DW750" s="1">
        <v>2</v>
      </c>
      <c r="DX750" s="20">
        <v>1.73</v>
      </c>
      <c r="DY750" s="1">
        <v>56.6</v>
      </c>
      <c r="DZ750" s="30">
        <v>107</v>
      </c>
      <c r="EA750" s="1">
        <v>38</v>
      </c>
      <c r="EB750" s="1">
        <v>14.8</v>
      </c>
      <c r="EC750" s="1">
        <v>52.5</v>
      </c>
      <c r="ED750" s="1">
        <v>1.3</v>
      </c>
      <c r="EE750" s="1">
        <v>31</v>
      </c>
      <c r="EF750" s="1">
        <v>21.5</v>
      </c>
      <c r="EG750" s="26">
        <f>LOG10(EF750)</f>
        <v>1.33243845991561</v>
      </c>
      <c r="EH750" s="26">
        <f>0.66*EG750</f>
        <v>0.8794093835443</v>
      </c>
      <c r="EI750" s="1">
        <f>0.085*EE750</f>
        <v>2.635</v>
      </c>
      <c r="EJ750" s="28">
        <f>EH750-EI750</f>
        <v>-1.7555906164557</v>
      </c>
      <c r="EK750" s="22">
        <v>2</v>
      </c>
      <c r="EL750" s="1">
        <v>2</v>
      </c>
      <c r="EM750" s="1">
        <v>57</v>
      </c>
      <c r="EN750" s="1">
        <v>142</v>
      </c>
      <c r="EO750" s="1">
        <v>92</v>
      </c>
      <c r="EP750" s="1">
        <v>42</v>
      </c>
      <c r="EQ750" s="1">
        <v>1887</v>
      </c>
      <c r="ER750" s="25">
        <v>45</v>
      </c>
      <c r="ET750" s="1">
        <v>1</v>
      </c>
      <c r="EU750" s="1">
        <v>1.93</v>
      </c>
      <c r="EV750" s="1">
        <v>59.1</v>
      </c>
      <c r="EW750" s="30">
        <v>104</v>
      </c>
      <c r="EX750" s="1">
        <v>44</v>
      </c>
      <c r="FB750" s="1">
        <v>31</v>
      </c>
      <c r="FC750" s="1">
        <v>18</v>
      </c>
      <c r="FD750" s="1">
        <v>31</v>
      </c>
      <c r="FE750" s="1">
        <v>62</v>
      </c>
      <c r="FF750" s="1">
        <v>93</v>
      </c>
      <c r="FG750" s="1">
        <v>43</v>
      </c>
      <c r="FH750" s="1">
        <v>1871</v>
      </c>
      <c r="FI750" s="1">
        <v>48</v>
      </c>
      <c r="FK750" s="20">
        <v>38.5</v>
      </c>
      <c r="FL750" s="1">
        <v>37</v>
      </c>
      <c r="FM750" s="17"/>
      <c r="FN750" s="31">
        <v>1</v>
      </c>
      <c r="FO750" s="157">
        <v>1</v>
      </c>
      <c r="FP750" s="1">
        <v>0</v>
      </c>
      <c r="FQ750" s="1">
        <v>0</v>
      </c>
      <c r="FR750" s="1">
        <v>0</v>
      </c>
      <c r="FS750" s="1">
        <v>0</v>
      </c>
      <c r="FT750" s="1">
        <f>FX750+GB750+GG750+GJ750+HQ750</f>
        <v>0</v>
      </c>
      <c r="FU750" s="1">
        <v>0</v>
      </c>
      <c r="FV750" s="1">
        <f>FW750+FX750+FZ750+GE750+GJ750+HQ750</f>
        <v>0</v>
      </c>
      <c r="FW750" s="1">
        <v>0</v>
      </c>
      <c r="FX750" s="1">
        <v>0</v>
      </c>
      <c r="FY750" s="17">
        <v>0</v>
      </c>
      <c r="FZ750" s="1">
        <v>0</v>
      </c>
      <c r="GB750" s="1">
        <v>0</v>
      </c>
      <c r="GC750" s="1">
        <v>0</v>
      </c>
      <c r="GD750" s="17">
        <v>0</v>
      </c>
      <c r="GE750" s="1">
        <v>0</v>
      </c>
      <c r="GG750" s="1">
        <v>0</v>
      </c>
      <c r="GH750" s="1">
        <v>0</v>
      </c>
      <c r="GI750" s="17">
        <v>0</v>
      </c>
      <c r="GJ750" s="1">
        <v>0</v>
      </c>
      <c r="GK750" s="1">
        <v>0</v>
      </c>
      <c r="GL750" s="1">
        <v>0</v>
      </c>
      <c r="GM750" s="32">
        <v>0</v>
      </c>
      <c r="GN750" s="17">
        <v>0</v>
      </c>
      <c r="GO750" s="17">
        <v>0</v>
      </c>
      <c r="GP750" s="1">
        <v>0</v>
      </c>
      <c r="GQ750" s="1">
        <v>0</v>
      </c>
      <c r="GR750" s="1">
        <v>0</v>
      </c>
      <c r="GS750" s="1">
        <v>0</v>
      </c>
      <c r="GT750" s="32">
        <v>0</v>
      </c>
      <c r="GU750" s="32">
        <v>0</v>
      </c>
      <c r="GV750" s="1">
        <v>0</v>
      </c>
      <c r="GW750" s="1">
        <v>0</v>
      </c>
      <c r="GX750" s="157">
        <v>0</v>
      </c>
      <c r="GY750" s="17">
        <v>0</v>
      </c>
      <c r="GZ750" s="17">
        <v>0</v>
      </c>
      <c r="HA750" s="25">
        <v>0</v>
      </c>
      <c r="HB750" s="1">
        <v>0</v>
      </c>
      <c r="HC750" s="15">
        <v>0</v>
      </c>
      <c r="HD750" s="170">
        <v>0</v>
      </c>
      <c r="HE750" s="17">
        <v>0</v>
      </c>
      <c r="HF750" s="17">
        <v>0</v>
      </c>
      <c r="HG750" s="17">
        <v>0</v>
      </c>
      <c r="HH750" s="17">
        <v>0</v>
      </c>
      <c r="HI750" s="17">
        <v>0</v>
      </c>
      <c r="HL750" s="1">
        <v>0</v>
      </c>
      <c r="HM750" s="1">
        <v>0</v>
      </c>
      <c r="HN750" s="1">
        <v>0</v>
      </c>
      <c r="HO750" s="1">
        <v>0</v>
      </c>
      <c r="HP750" s="1">
        <v>0</v>
      </c>
      <c r="HQ750" s="1">
        <v>0</v>
      </c>
      <c r="HR750" s="32">
        <v>0</v>
      </c>
      <c r="HS750" s="1">
        <v>0</v>
      </c>
      <c r="HT750" s="32">
        <v>0</v>
      </c>
      <c r="HU750" s="32">
        <v>0</v>
      </c>
      <c r="HW750" s="32">
        <v>0</v>
      </c>
      <c r="HX750" s="32">
        <v>0</v>
      </c>
      <c r="HY750" s="1">
        <f>GJ750+GN750+GT750+GU750+HE750+HG750+HQ750+HR750+HT750+HU750+HW750+HX750</f>
        <v>0</v>
      </c>
      <c r="HZ750" s="1">
        <v>0</v>
      </c>
      <c r="IA750" s="1">
        <f>FS750+GN750+GT750+GU750+HE750+HG750+HR750+HT750+HU750+HW750+HX750</f>
        <v>0</v>
      </c>
      <c r="IB750" s="1">
        <v>0</v>
      </c>
      <c r="IC750" s="1">
        <v>0</v>
      </c>
      <c r="ID750" s="23">
        <v>0</v>
      </c>
      <c r="IG750" s="36">
        <v>1</v>
      </c>
      <c r="IH750" s="37" t="s">
        <v>242</v>
      </c>
      <c r="II750" s="179">
        <v>0</v>
      </c>
    </row>
    <row r="751" s="3" customFormat="1" spans="1:274">
      <c r="A751" s="52"/>
      <c r="B751" s="268"/>
      <c r="C751" s="268"/>
      <c r="E751" s="54">
        <v>2</v>
      </c>
      <c r="F751" s="49">
        <v>1</v>
      </c>
      <c r="G751" s="66">
        <v>2</v>
      </c>
      <c r="H751" s="3">
        <v>2</v>
      </c>
      <c r="I751" s="3">
        <v>63</v>
      </c>
      <c r="J751" s="47">
        <v>2</v>
      </c>
      <c r="K751" s="68">
        <f>I751/10</f>
        <v>6.3</v>
      </c>
      <c r="L751" s="49">
        <v>4</v>
      </c>
      <c r="N751" s="3">
        <v>0</v>
      </c>
      <c r="O751" s="3">
        <v>0</v>
      </c>
      <c r="P751" s="3">
        <v>0</v>
      </c>
      <c r="Q751" s="3">
        <v>0</v>
      </c>
      <c r="R751" s="1">
        <v>0</v>
      </c>
      <c r="S751" s="18">
        <v>529</v>
      </c>
      <c r="T751" s="83">
        <v>546</v>
      </c>
      <c r="U751" s="3">
        <v>2</v>
      </c>
      <c r="V751" s="3">
        <v>2</v>
      </c>
      <c r="W751" s="1">
        <v>2</v>
      </c>
      <c r="X751" s="1">
        <v>1</v>
      </c>
      <c r="Z751" s="92">
        <v>43550</v>
      </c>
      <c r="AA751" s="66">
        <v>46</v>
      </c>
      <c r="AB751" s="66"/>
      <c r="AC751" s="3">
        <v>24.08</v>
      </c>
      <c r="AD751" s="1">
        <v>2</v>
      </c>
      <c r="AE751" s="95" t="s">
        <v>2316</v>
      </c>
      <c r="AF751" s="94"/>
      <c r="AG751" s="94" t="s">
        <v>255</v>
      </c>
      <c r="AH751" s="94">
        <v>3</v>
      </c>
      <c r="AI751" s="21">
        <v>3</v>
      </c>
      <c r="AJ751" s="94">
        <v>1</v>
      </c>
      <c r="AK751" s="66">
        <v>1</v>
      </c>
      <c r="AL751" s="22">
        <v>1</v>
      </c>
      <c r="AM751" s="3">
        <v>1</v>
      </c>
      <c r="AN751" s="3">
        <v>1</v>
      </c>
      <c r="AO751" s="3">
        <v>0</v>
      </c>
      <c r="AP751" s="3">
        <v>0</v>
      </c>
      <c r="AQ751" s="66">
        <v>1</v>
      </c>
      <c r="AR751" s="1">
        <v>1</v>
      </c>
      <c r="AS751" s="66">
        <v>1</v>
      </c>
      <c r="AT751" s="66" t="s">
        <v>246</v>
      </c>
      <c r="AU751" s="17">
        <v>1</v>
      </c>
      <c r="AV751" s="17">
        <v>1</v>
      </c>
      <c r="AW751" s="3">
        <v>0</v>
      </c>
      <c r="AX751" s="3">
        <v>1</v>
      </c>
      <c r="AY751" s="3">
        <v>1</v>
      </c>
      <c r="AZ751" s="3">
        <v>1</v>
      </c>
      <c r="BA751" s="1">
        <v>1</v>
      </c>
      <c r="BB751" s="66">
        <v>1</v>
      </c>
      <c r="BC751" s="22">
        <v>0</v>
      </c>
      <c r="BD751" s="3">
        <v>1</v>
      </c>
      <c r="BE751" s="3">
        <v>0</v>
      </c>
      <c r="BF751" s="3">
        <v>1</v>
      </c>
      <c r="BG751" s="3">
        <v>1</v>
      </c>
      <c r="BH751" s="17">
        <v>1</v>
      </c>
      <c r="BI751" s="3">
        <v>0</v>
      </c>
      <c r="BJ751" s="66">
        <v>0</v>
      </c>
      <c r="BK751" s="118">
        <v>1</v>
      </c>
      <c r="BL751" s="3">
        <v>0</v>
      </c>
      <c r="BM751" s="3">
        <v>0</v>
      </c>
      <c r="BN751" s="3">
        <v>1</v>
      </c>
      <c r="BO751" s="3">
        <v>0</v>
      </c>
      <c r="BP751" s="1">
        <v>1</v>
      </c>
      <c r="BQ751" s="66">
        <v>1</v>
      </c>
      <c r="BR751" s="3">
        <v>8.38</v>
      </c>
      <c r="BS751" s="1">
        <v>1</v>
      </c>
      <c r="BT751" s="1">
        <v>2</v>
      </c>
      <c r="BU751" s="1">
        <v>2</v>
      </c>
      <c r="BW751" s="3">
        <v>1.68</v>
      </c>
      <c r="BX751" s="17">
        <v>1</v>
      </c>
      <c r="BY751" s="1">
        <v>1</v>
      </c>
      <c r="BZ751" s="3">
        <v>48.2</v>
      </c>
      <c r="CA751" s="3">
        <v>115</v>
      </c>
      <c r="CB751" s="24">
        <v>1</v>
      </c>
      <c r="CC751" s="3">
        <v>46</v>
      </c>
      <c r="CD751" s="48">
        <f>CC751/50</f>
        <v>0.92</v>
      </c>
      <c r="CE751" s="48">
        <v>1</v>
      </c>
      <c r="CF751" s="129">
        <v>0</v>
      </c>
      <c r="CG751" s="3">
        <v>0</v>
      </c>
      <c r="CH751" s="3">
        <v>0</v>
      </c>
      <c r="CI751" s="3">
        <v>0</v>
      </c>
      <c r="CJ751" s="3">
        <v>0</v>
      </c>
      <c r="CK751" s="3">
        <v>46</v>
      </c>
      <c r="CL751" s="1">
        <f>CK751/50</f>
        <v>0.92</v>
      </c>
      <c r="CM751" s="3">
        <v>14.5</v>
      </c>
      <c r="CN751" s="17">
        <v>1</v>
      </c>
      <c r="CO751" s="3">
        <v>59.3</v>
      </c>
      <c r="CP751" s="1">
        <v>2</v>
      </c>
      <c r="CQ751" s="1">
        <f>CO751/10</f>
        <v>5.93</v>
      </c>
      <c r="CR751" s="3">
        <v>1.27</v>
      </c>
      <c r="CS751" s="1">
        <f>CR751*10</f>
        <v>12.7</v>
      </c>
      <c r="CT751" s="22">
        <v>2</v>
      </c>
      <c r="CU751" s="3">
        <v>30</v>
      </c>
      <c r="CV751" s="22">
        <v>1</v>
      </c>
      <c r="CW751" s="3">
        <v>20.7</v>
      </c>
      <c r="CX751" s="26">
        <f>LOG10(CW751)</f>
        <v>1.31597034545692</v>
      </c>
      <c r="CY751" s="27">
        <f>CX751*0.66</f>
        <v>0.868540428001566</v>
      </c>
      <c r="CZ751" s="26">
        <f>0.085*CU751</f>
        <v>2.55</v>
      </c>
      <c r="DA751" s="28">
        <f>CY751-CZ751</f>
        <v>-1.68145957199843</v>
      </c>
      <c r="DB751" s="22">
        <v>2</v>
      </c>
      <c r="DC751" s="1">
        <v>1</v>
      </c>
      <c r="DD751" s="66">
        <v>2</v>
      </c>
      <c r="DE751" s="29">
        <f>DD751-DB751</f>
        <v>0</v>
      </c>
      <c r="DF751" s="29">
        <v>0</v>
      </c>
      <c r="DG751" s="3">
        <v>17</v>
      </c>
      <c r="DH751" s="1">
        <f>DG751/10</f>
        <v>1.7</v>
      </c>
      <c r="DI751" s="3">
        <v>36</v>
      </c>
      <c r="DJ751" s="1">
        <f>DI751/10</f>
        <v>3.6</v>
      </c>
      <c r="DK751" s="1">
        <v>3</v>
      </c>
      <c r="DL751" s="3">
        <v>102</v>
      </c>
      <c r="DM751" s="3">
        <v>38</v>
      </c>
      <c r="DN751" s="1">
        <f>DM751/10</f>
        <v>3.8</v>
      </c>
      <c r="DO751" s="3">
        <v>2881</v>
      </c>
      <c r="DP751" s="1">
        <v>1</v>
      </c>
      <c r="DQ751" s="1">
        <f>DO751/1000</f>
        <v>2.881</v>
      </c>
      <c r="DR751" s="3">
        <v>57</v>
      </c>
      <c r="DS751" s="129">
        <v>3.8</v>
      </c>
      <c r="DT751" s="3" t="s">
        <v>308</v>
      </c>
      <c r="DU751" s="3">
        <v>2</v>
      </c>
      <c r="DV751" s="3">
        <v>7</v>
      </c>
      <c r="DW751" s="1">
        <v>2</v>
      </c>
      <c r="DX751" s="95">
        <v>3.48</v>
      </c>
      <c r="DY751" s="3">
        <v>77.3</v>
      </c>
      <c r="DZ751" s="3">
        <v>105</v>
      </c>
      <c r="EA751" s="3">
        <v>27</v>
      </c>
      <c r="EB751" s="3">
        <v>15</v>
      </c>
      <c r="EC751" s="3">
        <v>53.2</v>
      </c>
      <c r="ED751" s="3">
        <v>1.31</v>
      </c>
      <c r="EE751" s="3">
        <v>29</v>
      </c>
      <c r="EF751" s="3">
        <v>21.4</v>
      </c>
      <c r="EG751" s="26">
        <f>LOG10(EF751)</f>
        <v>1.33041377334919</v>
      </c>
      <c r="EH751" s="26">
        <f>0.66*EG751</f>
        <v>0.878073090410466</v>
      </c>
      <c r="EI751" s="1">
        <f>0.085*EE751</f>
        <v>2.465</v>
      </c>
      <c r="EJ751" s="28">
        <f>EH751-EI751</f>
        <v>-1.58692690958953</v>
      </c>
      <c r="EK751" s="22">
        <v>2</v>
      </c>
      <c r="EL751" s="1">
        <v>2</v>
      </c>
      <c r="EM751" s="3">
        <v>193</v>
      </c>
      <c r="EN751" s="3">
        <v>564</v>
      </c>
      <c r="EO751" s="3">
        <v>103</v>
      </c>
      <c r="EP751" s="3">
        <v>37</v>
      </c>
      <c r="EQ751" s="3">
        <v>2496</v>
      </c>
      <c r="ER751" s="129">
        <v>53</v>
      </c>
      <c r="ES751" s="118"/>
      <c r="ET751" s="3">
        <v>1</v>
      </c>
      <c r="EU751" s="3">
        <v>2.6</v>
      </c>
      <c r="EV751" s="3">
        <v>58.5</v>
      </c>
      <c r="EW751" s="3">
        <v>126</v>
      </c>
      <c r="EX751" s="3">
        <v>47</v>
      </c>
      <c r="EY751" s="3">
        <v>15.2</v>
      </c>
      <c r="EZ751" s="3">
        <v>54.8</v>
      </c>
      <c r="FA751" s="3">
        <v>1.33</v>
      </c>
      <c r="FB751" s="3">
        <v>32</v>
      </c>
      <c r="FC751" s="3">
        <v>29.1</v>
      </c>
      <c r="FD751" s="3">
        <v>82</v>
      </c>
      <c r="FE751" s="3">
        <v>120</v>
      </c>
      <c r="FF751" s="3">
        <v>136</v>
      </c>
      <c r="FG751" s="3">
        <v>57</v>
      </c>
      <c r="FH751" s="3">
        <v>2879</v>
      </c>
      <c r="FI751" s="3">
        <v>56</v>
      </c>
      <c r="FK751" s="95">
        <v>38</v>
      </c>
      <c r="FL751" s="3">
        <v>37.1</v>
      </c>
      <c r="FM751" s="17"/>
      <c r="FN751" s="31">
        <v>1</v>
      </c>
      <c r="FO751" s="157">
        <v>1</v>
      </c>
      <c r="FP751" s="3">
        <v>0</v>
      </c>
      <c r="FQ751" s="1">
        <v>0</v>
      </c>
      <c r="FR751" s="3">
        <v>0</v>
      </c>
      <c r="FS751" s="1">
        <v>0</v>
      </c>
      <c r="FT751" s="1">
        <f>FX751+GB751+GG751+GJ751+HQ751</f>
        <v>0</v>
      </c>
      <c r="FU751" s="66">
        <v>0</v>
      </c>
      <c r="FV751" s="1">
        <f>FW751+FX751+FZ751+GE751+GJ751+HQ751</f>
        <v>0</v>
      </c>
      <c r="FW751" s="1">
        <v>0</v>
      </c>
      <c r="FX751" s="1">
        <v>0</v>
      </c>
      <c r="FY751" s="17">
        <v>0</v>
      </c>
      <c r="FZ751" s="1">
        <v>0</v>
      </c>
      <c r="GA751" s="17"/>
      <c r="GB751" s="1">
        <v>0</v>
      </c>
      <c r="GC751" s="17">
        <v>0</v>
      </c>
      <c r="GD751" s="17">
        <v>0</v>
      </c>
      <c r="GE751" s="1">
        <v>0</v>
      </c>
      <c r="GF751" s="17"/>
      <c r="GG751" s="1">
        <v>0</v>
      </c>
      <c r="GH751" s="17">
        <v>0</v>
      </c>
      <c r="GI751" s="17">
        <v>0</v>
      </c>
      <c r="GJ751" s="1">
        <v>0</v>
      </c>
      <c r="GK751" s="3">
        <v>0</v>
      </c>
      <c r="GL751" s="3">
        <v>0</v>
      </c>
      <c r="GM751" s="32">
        <v>0</v>
      </c>
      <c r="GN751" s="17">
        <v>0</v>
      </c>
      <c r="GO751" s="66">
        <v>0</v>
      </c>
      <c r="GP751" s="1">
        <v>0</v>
      </c>
      <c r="GQ751" s="1">
        <v>0</v>
      </c>
      <c r="GR751" s="66">
        <v>0</v>
      </c>
      <c r="GS751" s="1">
        <v>0</v>
      </c>
      <c r="GT751" s="32">
        <v>0</v>
      </c>
      <c r="GU751" s="32">
        <v>0</v>
      </c>
      <c r="GV751" s="3">
        <v>0</v>
      </c>
      <c r="GW751" s="3">
        <v>0</v>
      </c>
      <c r="GX751" s="157">
        <v>0</v>
      </c>
      <c r="GY751" s="66">
        <v>0</v>
      </c>
      <c r="GZ751" s="17">
        <v>0</v>
      </c>
      <c r="HA751" s="129">
        <v>0</v>
      </c>
      <c r="HB751" s="3">
        <v>0</v>
      </c>
      <c r="HC751" s="3">
        <v>0</v>
      </c>
      <c r="HD751" s="170">
        <v>0</v>
      </c>
      <c r="HE751" s="17">
        <v>0</v>
      </c>
      <c r="HF751" s="17">
        <v>0</v>
      </c>
      <c r="HG751" s="17">
        <v>0</v>
      </c>
      <c r="HH751" s="17">
        <v>0</v>
      </c>
      <c r="HI751" s="17">
        <v>0</v>
      </c>
      <c r="HL751" s="3">
        <v>0</v>
      </c>
      <c r="HM751" s="3">
        <v>0</v>
      </c>
      <c r="HN751" s="3">
        <v>0</v>
      </c>
      <c r="HO751" s="3">
        <v>0</v>
      </c>
      <c r="HP751" s="3">
        <v>0</v>
      </c>
      <c r="HQ751" s="3">
        <v>0</v>
      </c>
      <c r="HR751" s="32">
        <v>0</v>
      </c>
      <c r="HS751" s="1">
        <v>0</v>
      </c>
      <c r="HT751" s="32">
        <v>0</v>
      </c>
      <c r="HU751" s="32">
        <v>0</v>
      </c>
      <c r="HV751" s="1"/>
      <c r="HW751" s="32">
        <v>0</v>
      </c>
      <c r="HX751" s="32">
        <v>0</v>
      </c>
      <c r="HY751" s="1">
        <f>GJ751+GN751+GT751+GU751+HE751+HG751+HQ751+HR751+HT751+HU751+HW751+HX751</f>
        <v>0</v>
      </c>
      <c r="HZ751" s="1">
        <v>0</v>
      </c>
      <c r="IA751" s="1">
        <f>FS751+GN751+GT751+GU751+HE751+HG751+HR751+HT751+HU751+HW751+HX751</f>
        <v>0</v>
      </c>
      <c r="IB751" s="1">
        <v>0</v>
      </c>
      <c r="IC751" s="3">
        <v>0</v>
      </c>
      <c r="ID751" s="118">
        <v>0</v>
      </c>
      <c r="IE751" s="118"/>
      <c r="IF751" s="118"/>
      <c r="IG751" s="115">
        <v>1</v>
      </c>
      <c r="IH751" s="118" t="s">
        <v>242</v>
      </c>
      <c r="II751" s="179">
        <v>0</v>
      </c>
      <c r="JE751" s="118"/>
      <c r="JN751" s="118"/>
    </row>
    <row r="752" hidden="1" spans="2:243">
      <c r="B752" s="267">
        <v>100173808</v>
      </c>
      <c r="C752" s="267" t="s">
        <v>2317</v>
      </c>
      <c r="J752" s="1"/>
      <c r="K752" s="1"/>
      <c r="L752" s="1"/>
      <c r="R752" s="19"/>
      <c r="Z752" s="88">
        <v>43223</v>
      </c>
      <c r="AA752" s="1">
        <v>137</v>
      </c>
      <c r="AI752" s="16"/>
      <c r="AL752" s="1"/>
      <c r="BA752" s="22"/>
      <c r="CL752" s="22"/>
      <c r="CS752" s="22"/>
      <c r="CX752" s="1"/>
      <c r="CY752" s="1"/>
      <c r="CZ752" s="1"/>
      <c r="DA752" s="1"/>
      <c r="DB752" s="1"/>
      <c r="DD752" s="1"/>
      <c r="DE752" s="1"/>
      <c r="DF752" s="1"/>
      <c r="EG752" s="1"/>
      <c r="EH752" s="1"/>
      <c r="EJ752" s="1"/>
      <c r="EK752" s="1"/>
      <c r="FN752" s="1"/>
      <c r="FO752" s="1"/>
      <c r="GL752" s="1"/>
      <c r="GM752" s="1"/>
      <c r="GQ752" s="1"/>
      <c r="GT752" s="1"/>
      <c r="GU752" s="1"/>
      <c r="GX752" s="1"/>
      <c r="HD752" s="1"/>
      <c r="HR752" s="1"/>
      <c r="HT752" s="1"/>
      <c r="HU752" s="1"/>
      <c r="HW752" s="1"/>
      <c r="HX752" s="1"/>
      <c r="IG752" s="23"/>
      <c r="II752" s="1"/>
    </row>
    <row r="753" hidden="1" spans="2:243">
      <c r="B753" s="267">
        <v>3001361476</v>
      </c>
      <c r="C753" s="267" t="s">
        <v>2318</v>
      </c>
      <c r="J753" s="1"/>
      <c r="K753" s="1"/>
      <c r="L753" s="1"/>
      <c r="R753" s="19"/>
      <c r="Z753" s="88">
        <v>43223</v>
      </c>
      <c r="AA753" s="1">
        <v>109</v>
      </c>
      <c r="AI753" s="16"/>
      <c r="AL753" s="1"/>
      <c r="BA753" s="22"/>
      <c r="CL753" s="22"/>
      <c r="CS753" s="22"/>
      <c r="CX753" s="1"/>
      <c r="CY753" s="1"/>
      <c r="CZ753" s="1"/>
      <c r="DA753" s="1"/>
      <c r="DB753" s="1"/>
      <c r="DD753" s="1"/>
      <c r="DE753" s="1"/>
      <c r="DF753" s="1"/>
      <c r="EG753" s="1"/>
      <c r="EH753" s="1"/>
      <c r="EJ753" s="1"/>
      <c r="EK753" s="1"/>
      <c r="FN753" s="1"/>
      <c r="FO753" s="1"/>
      <c r="GL753" s="1"/>
      <c r="GM753" s="1"/>
      <c r="GQ753" s="1"/>
      <c r="GT753" s="1"/>
      <c r="GU753" s="1"/>
      <c r="GX753" s="1"/>
      <c r="HD753" s="1"/>
      <c r="HR753" s="1"/>
      <c r="HT753" s="1"/>
      <c r="HU753" s="1"/>
      <c r="HW753" s="1"/>
      <c r="HX753" s="1"/>
      <c r="IG753" s="23"/>
      <c r="II753" s="1"/>
    </row>
    <row r="754" hidden="1" spans="2:243">
      <c r="B754" s="267">
        <v>100176165</v>
      </c>
      <c r="C754" s="267" t="s">
        <v>2319</v>
      </c>
      <c r="J754" s="1"/>
      <c r="K754" s="1"/>
      <c r="L754" s="1"/>
      <c r="R754" s="19"/>
      <c r="Z754" s="88">
        <v>43228</v>
      </c>
      <c r="AA754" s="1">
        <v>75</v>
      </c>
      <c r="AI754" s="16"/>
      <c r="AL754" s="1"/>
      <c r="BA754" s="22"/>
      <c r="CL754" s="22"/>
      <c r="CS754" s="22"/>
      <c r="CX754" s="1"/>
      <c r="CY754" s="1"/>
      <c r="CZ754" s="1"/>
      <c r="DA754" s="1"/>
      <c r="DB754" s="1"/>
      <c r="DD754" s="1"/>
      <c r="DE754" s="1"/>
      <c r="DF754" s="1"/>
      <c r="EG754" s="1"/>
      <c r="EH754" s="1"/>
      <c r="EJ754" s="1"/>
      <c r="EK754" s="1"/>
      <c r="FN754" s="1"/>
      <c r="FO754" s="1"/>
      <c r="GL754" s="1"/>
      <c r="GM754" s="1"/>
      <c r="GQ754" s="1"/>
      <c r="GT754" s="1"/>
      <c r="GU754" s="1"/>
      <c r="GX754" s="1"/>
      <c r="HD754" s="1"/>
      <c r="HR754" s="1"/>
      <c r="HT754" s="1"/>
      <c r="HU754" s="1"/>
      <c r="HW754" s="1"/>
      <c r="HX754" s="1"/>
      <c r="IG754" s="23"/>
      <c r="II754" s="1"/>
    </row>
    <row r="755" spans="2:243">
      <c r="B755" s="267">
        <v>3001198248</v>
      </c>
      <c r="C755" s="267" t="s">
        <v>2320</v>
      </c>
      <c r="E755" s="49">
        <v>2</v>
      </c>
      <c r="F755" s="49">
        <v>1</v>
      </c>
      <c r="G755" s="1">
        <v>2</v>
      </c>
      <c r="H755" s="1">
        <v>2</v>
      </c>
      <c r="I755" s="15">
        <v>66</v>
      </c>
      <c r="J755" s="47">
        <v>2</v>
      </c>
      <c r="K755" s="68">
        <f>I755/10</f>
        <v>6.6</v>
      </c>
      <c r="L755" s="49">
        <v>4</v>
      </c>
      <c r="N755" s="1">
        <v>0</v>
      </c>
      <c r="O755" s="1">
        <v>1</v>
      </c>
      <c r="P755" s="1">
        <v>0</v>
      </c>
      <c r="Q755" s="1">
        <v>0</v>
      </c>
      <c r="R755" s="1">
        <v>0</v>
      </c>
      <c r="S755" s="18">
        <v>530</v>
      </c>
      <c r="T755" s="83">
        <v>547</v>
      </c>
      <c r="U755" s="1">
        <v>1</v>
      </c>
      <c r="V755" s="1">
        <v>1</v>
      </c>
      <c r="W755" s="1">
        <v>1</v>
      </c>
      <c r="X755" s="1">
        <v>1</v>
      </c>
      <c r="Z755" s="88">
        <v>43228</v>
      </c>
      <c r="AA755" s="1">
        <v>50</v>
      </c>
      <c r="AC755" s="1">
        <v>33.71</v>
      </c>
      <c r="AD755" s="1">
        <v>2</v>
      </c>
      <c r="AE755" s="20" t="s">
        <v>245</v>
      </c>
      <c r="AG755" s="16" t="s">
        <v>235</v>
      </c>
      <c r="AH755" s="16">
        <v>1</v>
      </c>
      <c r="AI755" s="21">
        <v>1</v>
      </c>
      <c r="AJ755" s="16">
        <v>1.8</v>
      </c>
      <c r="AK755" s="17">
        <v>1.8</v>
      </c>
      <c r="AL755" s="22">
        <v>1</v>
      </c>
      <c r="AM755" s="1">
        <v>1</v>
      </c>
      <c r="AN755" s="1">
        <v>1</v>
      </c>
      <c r="AO755" s="1" t="s">
        <v>986</v>
      </c>
      <c r="AP755" s="1">
        <v>0</v>
      </c>
      <c r="AQ755" s="17">
        <v>5</v>
      </c>
      <c r="AR755" s="3">
        <v>3</v>
      </c>
      <c r="AS755" s="3">
        <v>2</v>
      </c>
      <c r="AT755" s="17" t="s">
        <v>285</v>
      </c>
      <c r="AU755" s="3">
        <v>3</v>
      </c>
      <c r="AV755" s="3">
        <v>2</v>
      </c>
      <c r="AW755" s="1">
        <v>0</v>
      </c>
      <c r="AX755" s="1">
        <v>1</v>
      </c>
      <c r="AY755" s="1">
        <v>1</v>
      </c>
      <c r="AZ755" s="1">
        <v>1</v>
      </c>
      <c r="BA755" s="1">
        <v>1</v>
      </c>
      <c r="BB755" s="107">
        <v>1</v>
      </c>
      <c r="BC755" s="22">
        <v>0</v>
      </c>
      <c r="BD755" s="22">
        <v>0</v>
      </c>
      <c r="BE755" s="22">
        <v>0</v>
      </c>
      <c r="BF755" s="1">
        <v>1</v>
      </c>
      <c r="BG755" s="1">
        <v>1</v>
      </c>
      <c r="BH755" s="17">
        <v>1</v>
      </c>
      <c r="BI755" s="1">
        <v>0</v>
      </c>
      <c r="BJ755" s="17">
        <v>0</v>
      </c>
      <c r="BK755" s="23">
        <v>1</v>
      </c>
      <c r="BL755" s="1">
        <v>1</v>
      </c>
      <c r="BM755" s="1">
        <v>0</v>
      </c>
      <c r="BN755" s="1">
        <v>0</v>
      </c>
      <c r="BO755" s="1">
        <v>0</v>
      </c>
      <c r="BP755" s="1">
        <v>2</v>
      </c>
      <c r="BQ755" s="1">
        <v>2</v>
      </c>
      <c r="BR755" s="1">
        <v>10.7</v>
      </c>
      <c r="BS755" s="1">
        <v>1</v>
      </c>
      <c r="BT755" s="1">
        <v>2</v>
      </c>
      <c r="BU755" s="1">
        <v>3</v>
      </c>
      <c r="BV755" s="1">
        <v>0.535</v>
      </c>
      <c r="BW755" s="1">
        <v>6.87</v>
      </c>
      <c r="BX755" s="1">
        <v>2</v>
      </c>
      <c r="BY755" s="66">
        <v>3</v>
      </c>
      <c r="BZ755" s="1">
        <v>81.9</v>
      </c>
      <c r="CA755" s="1">
        <v>115</v>
      </c>
      <c r="CB755" s="24">
        <v>1</v>
      </c>
      <c r="CC755" s="24">
        <v>50</v>
      </c>
      <c r="CD755" s="48">
        <f>CC755/50</f>
        <v>1</v>
      </c>
      <c r="CE755" s="48">
        <v>1</v>
      </c>
      <c r="CF755" s="25">
        <v>0</v>
      </c>
      <c r="CG755" s="17">
        <v>0</v>
      </c>
      <c r="CH755" s="17">
        <v>0</v>
      </c>
      <c r="CI755" s="17">
        <v>0</v>
      </c>
      <c r="CJ755" s="17">
        <v>0</v>
      </c>
      <c r="CK755" s="17">
        <v>50</v>
      </c>
      <c r="CL755" s="1">
        <f>CK755/50</f>
        <v>1</v>
      </c>
      <c r="CM755" s="22">
        <v>13.7</v>
      </c>
      <c r="CN755" s="17">
        <v>1</v>
      </c>
      <c r="CO755" s="1">
        <v>60.8</v>
      </c>
      <c r="CP755" s="1">
        <v>3</v>
      </c>
      <c r="CQ755" s="1">
        <f>CO755/10</f>
        <v>6.08</v>
      </c>
      <c r="CR755" s="1">
        <v>1.2</v>
      </c>
      <c r="CS755" s="1">
        <f>CR755*10</f>
        <v>12</v>
      </c>
      <c r="CT755" s="22">
        <v>2</v>
      </c>
      <c r="CU755" s="22">
        <v>30</v>
      </c>
      <c r="CV755" s="22">
        <v>1</v>
      </c>
      <c r="CW755" s="22">
        <v>42.5</v>
      </c>
      <c r="CX755" s="26">
        <f>LOG10(CW755)</f>
        <v>1.62838893005031</v>
      </c>
      <c r="CY755" s="27">
        <f>CX755*0.66</f>
        <v>1.07473669383321</v>
      </c>
      <c r="CZ755" s="26">
        <f>0.085*CU755</f>
        <v>2.55</v>
      </c>
      <c r="DA755" s="28">
        <f>CY755-CZ755</f>
        <v>-1.47526330616679</v>
      </c>
      <c r="DB755" s="22">
        <v>2</v>
      </c>
      <c r="DC755" s="1">
        <v>1</v>
      </c>
      <c r="DD755" s="17">
        <v>2</v>
      </c>
      <c r="DE755" s="29">
        <f>DD755-DB755</f>
        <v>0</v>
      </c>
      <c r="DF755" s="29">
        <v>0</v>
      </c>
      <c r="DG755" s="1">
        <v>25</v>
      </c>
      <c r="DH755" s="1">
        <f>DG755/10</f>
        <v>2.5</v>
      </c>
      <c r="DI755" s="1">
        <v>49</v>
      </c>
      <c r="DJ755" s="1">
        <f>DI755/10</f>
        <v>4.9</v>
      </c>
      <c r="DK755" s="1">
        <v>3</v>
      </c>
      <c r="DL755" s="1">
        <v>148</v>
      </c>
      <c r="DM755" s="1">
        <v>20</v>
      </c>
      <c r="DN755" s="1">
        <f>DM755/10</f>
        <v>2</v>
      </c>
      <c r="DO755" s="1">
        <v>2790</v>
      </c>
      <c r="DP755" s="1">
        <v>1</v>
      </c>
      <c r="DQ755" s="1">
        <f>DO755/1000</f>
        <v>2.79</v>
      </c>
      <c r="DR755" s="1">
        <v>50</v>
      </c>
      <c r="DS755" s="25">
        <v>4.2</v>
      </c>
      <c r="DT755" s="1" t="s">
        <v>308</v>
      </c>
      <c r="DU755" s="1">
        <v>2</v>
      </c>
      <c r="DV755" s="1">
        <v>7</v>
      </c>
      <c r="DW755" s="1">
        <v>2</v>
      </c>
      <c r="DX755" s="20">
        <v>6.71</v>
      </c>
      <c r="DY755" s="1">
        <v>78.2</v>
      </c>
      <c r="DZ755" s="30">
        <v>119</v>
      </c>
      <c r="EA755" s="1">
        <v>47</v>
      </c>
      <c r="EB755" s="1">
        <v>13.9</v>
      </c>
      <c r="EC755" s="1">
        <v>58.9</v>
      </c>
      <c r="ED755" s="1">
        <v>1.22</v>
      </c>
      <c r="EE755" s="1">
        <v>32</v>
      </c>
      <c r="EF755" s="1">
        <v>40.7</v>
      </c>
      <c r="EG755" s="26">
        <f>LOG10(EF755)</f>
        <v>1.60959440922522</v>
      </c>
      <c r="EH755" s="26">
        <f>0.66*EG755</f>
        <v>1.06233231008865</v>
      </c>
      <c r="EI755" s="1">
        <f>0.085*EE755</f>
        <v>2.72</v>
      </c>
      <c r="EJ755" s="28">
        <f>EH755-EI755</f>
        <v>-1.65766768991135</v>
      </c>
      <c r="EK755" s="22">
        <v>2</v>
      </c>
      <c r="EL755" s="1">
        <v>2</v>
      </c>
      <c r="EM755" s="1">
        <v>89</v>
      </c>
      <c r="EN755" s="1">
        <v>227</v>
      </c>
      <c r="EO755" s="1">
        <v>137</v>
      </c>
      <c r="EP755" s="1">
        <v>20</v>
      </c>
      <c r="EQ755" s="1">
        <v>2515</v>
      </c>
      <c r="ER755" s="25">
        <v>49</v>
      </c>
      <c r="ET755" s="1">
        <v>0</v>
      </c>
      <c r="FK755" s="20">
        <v>38.1</v>
      </c>
      <c r="FL755" s="1">
        <v>37</v>
      </c>
      <c r="FM755" s="17"/>
      <c r="FN755" s="31">
        <v>1</v>
      </c>
      <c r="FO755" s="157">
        <v>1</v>
      </c>
      <c r="FP755" s="1">
        <v>0</v>
      </c>
      <c r="FQ755" s="1">
        <v>0</v>
      </c>
      <c r="FR755" s="1">
        <v>0</v>
      </c>
      <c r="FS755" s="1">
        <v>0</v>
      </c>
      <c r="FT755" s="1">
        <f>FX755+GB755+GG755+GJ755+HQ755</f>
        <v>0</v>
      </c>
      <c r="FU755" s="1">
        <v>0</v>
      </c>
      <c r="FV755" s="1">
        <f>FW755+FX755+FZ755+GE755+GJ755+HQ755</f>
        <v>0</v>
      </c>
      <c r="FW755" s="1">
        <v>0</v>
      </c>
      <c r="FX755" s="1">
        <v>0</v>
      </c>
      <c r="FY755" s="17">
        <v>0</v>
      </c>
      <c r="FZ755" s="1">
        <v>0</v>
      </c>
      <c r="GB755" s="1">
        <v>0</v>
      </c>
      <c r="GC755" s="1">
        <v>0</v>
      </c>
      <c r="GD755" s="17">
        <v>0</v>
      </c>
      <c r="GE755" s="1">
        <v>0</v>
      </c>
      <c r="GG755" s="1">
        <v>0</v>
      </c>
      <c r="GH755" s="1">
        <v>0</v>
      </c>
      <c r="GI755" s="17">
        <v>0</v>
      </c>
      <c r="GJ755" s="1">
        <v>0</v>
      </c>
      <c r="GK755" s="1">
        <v>0</v>
      </c>
      <c r="GL755" s="1">
        <v>0</v>
      </c>
      <c r="GM755" s="32">
        <v>0</v>
      </c>
      <c r="GN755" s="17">
        <v>0</v>
      </c>
      <c r="GO755" s="17">
        <v>0</v>
      </c>
      <c r="GP755" s="1">
        <v>0</v>
      </c>
      <c r="GQ755" s="1">
        <v>0</v>
      </c>
      <c r="GR755" s="1">
        <v>0</v>
      </c>
      <c r="GS755" s="1">
        <v>0</v>
      </c>
      <c r="GT755" s="32">
        <v>0</v>
      </c>
      <c r="GU755" s="32">
        <v>0</v>
      </c>
      <c r="GV755" s="1">
        <v>0</v>
      </c>
      <c r="GW755" s="1">
        <v>0</v>
      </c>
      <c r="GX755" s="157">
        <v>0</v>
      </c>
      <c r="GY755" s="17">
        <v>0</v>
      </c>
      <c r="GZ755" s="17">
        <v>0</v>
      </c>
      <c r="HA755" s="25">
        <v>0</v>
      </c>
      <c r="HB755" s="1">
        <v>0</v>
      </c>
      <c r="HC755" s="15">
        <v>0</v>
      </c>
      <c r="HD755" s="170">
        <v>0</v>
      </c>
      <c r="HE755" s="17">
        <v>0</v>
      </c>
      <c r="HF755" s="17">
        <v>0</v>
      </c>
      <c r="HG755" s="17">
        <v>0</v>
      </c>
      <c r="HH755" s="17">
        <v>0</v>
      </c>
      <c r="HI755" s="17">
        <v>0</v>
      </c>
      <c r="HL755" s="1">
        <v>0</v>
      </c>
      <c r="HM755" s="1">
        <v>0</v>
      </c>
      <c r="HN755" s="1">
        <v>0</v>
      </c>
      <c r="HO755" s="1">
        <v>0</v>
      </c>
      <c r="HP755" s="1">
        <v>0</v>
      </c>
      <c r="HQ755" s="1">
        <v>0</v>
      </c>
      <c r="HR755" s="32">
        <v>0</v>
      </c>
      <c r="HS755" s="1">
        <v>0</v>
      </c>
      <c r="HT755" s="32">
        <v>0</v>
      </c>
      <c r="HU755" s="32">
        <v>0</v>
      </c>
      <c r="HW755" s="32">
        <v>0</v>
      </c>
      <c r="HX755" s="32">
        <v>0</v>
      </c>
      <c r="HY755" s="1">
        <f>GJ755+GN755+GT755+GU755+HE755+HG755+HQ755+HR755+HT755+HU755+HW755+HX755</f>
        <v>0</v>
      </c>
      <c r="HZ755" s="1">
        <v>0</v>
      </c>
      <c r="IA755" s="1">
        <f>FS755+GN755+GT755+GU755+HE755+HG755+HR755+HT755+HU755+HW755+HX755</f>
        <v>0</v>
      </c>
      <c r="IB755" s="1">
        <v>0</v>
      </c>
      <c r="IC755" s="1">
        <v>0</v>
      </c>
      <c r="ID755" s="23">
        <v>0</v>
      </c>
      <c r="IG755" s="36">
        <v>1</v>
      </c>
      <c r="IH755" s="37" t="s">
        <v>242</v>
      </c>
      <c r="II755" s="179">
        <v>0</v>
      </c>
    </row>
    <row r="756" hidden="1" spans="2:243">
      <c r="B756" s="267">
        <v>3000725140</v>
      </c>
      <c r="C756" s="267" t="s">
        <v>2321</v>
      </c>
      <c r="J756" s="1"/>
      <c r="K756" s="1"/>
      <c r="L756" s="1"/>
      <c r="R756" s="19"/>
      <c r="Z756" s="88">
        <v>43228</v>
      </c>
      <c r="AA756" s="1">
        <v>78</v>
      </c>
      <c r="AI756" s="16"/>
      <c r="AL756" s="1"/>
      <c r="BA756" s="22"/>
      <c r="CL756" s="22"/>
      <c r="CS756" s="22"/>
      <c r="CX756" s="1"/>
      <c r="CY756" s="1"/>
      <c r="CZ756" s="1"/>
      <c r="DA756" s="1"/>
      <c r="DB756" s="1"/>
      <c r="DD756" s="1"/>
      <c r="DE756" s="1"/>
      <c r="DF756" s="1"/>
      <c r="EG756" s="1"/>
      <c r="EH756" s="1"/>
      <c r="EJ756" s="1"/>
      <c r="EK756" s="1"/>
      <c r="FN756" s="1"/>
      <c r="FO756" s="1"/>
      <c r="GL756" s="1"/>
      <c r="GM756" s="1"/>
      <c r="GQ756" s="1"/>
      <c r="GT756" s="1"/>
      <c r="GU756" s="1"/>
      <c r="GX756" s="1"/>
      <c r="HD756" s="1"/>
      <c r="HR756" s="1"/>
      <c r="HT756" s="1"/>
      <c r="HU756" s="1"/>
      <c r="HW756" s="1"/>
      <c r="HX756" s="1"/>
      <c r="IG756" s="23"/>
      <c r="II756" s="1"/>
    </row>
    <row r="757" hidden="1" spans="2:243">
      <c r="B757" s="267" t="s">
        <v>2322</v>
      </c>
      <c r="C757" s="267" t="s">
        <v>2323</v>
      </c>
      <c r="J757" s="1"/>
      <c r="K757" s="1"/>
      <c r="L757" s="1"/>
      <c r="R757" s="19"/>
      <c r="Z757" s="88">
        <v>43228</v>
      </c>
      <c r="AA757" s="1">
        <v>82</v>
      </c>
      <c r="AI757" s="16"/>
      <c r="AL757" s="1"/>
      <c r="BA757" s="22"/>
      <c r="CL757" s="22"/>
      <c r="CS757" s="22"/>
      <c r="CX757" s="1"/>
      <c r="CY757" s="1"/>
      <c r="CZ757" s="1"/>
      <c r="DA757" s="1"/>
      <c r="DB757" s="1"/>
      <c r="DD757" s="1"/>
      <c r="DE757" s="1"/>
      <c r="DF757" s="1"/>
      <c r="EG757" s="1"/>
      <c r="EH757" s="1"/>
      <c r="EJ757" s="1"/>
      <c r="EK757" s="1"/>
      <c r="FN757" s="1"/>
      <c r="FO757" s="1"/>
      <c r="GL757" s="1"/>
      <c r="GM757" s="1"/>
      <c r="GQ757" s="1"/>
      <c r="GT757" s="1"/>
      <c r="GU757" s="1"/>
      <c r="GX757" s="1"/>
      <c r="HD757" s="1"/>
      <c r="HR757" s="1"/>
      <c r="HT757" s="1"/>
      <c r="HU757" s="1"/>
      <c r="HW757" s="1"/>
      <c r="HX757" s="1"/>
      <c r="IG757" s="23"/>
      <c r="II757" s="1"/>
    </row>
    <row r="758" ht="45" spans="2:243">
      <c r="B758" s="267">
        <v>3001367421</v>
      </c>
      <c r="C758" s="267" t="s">
        <v>2324</v>
      </c>
      <c r="E758" s="49">
        <v>2</v>
      </c>
      <c r="F758" s="49">
        <v>1</v>
      </c>
      <c r="G758" s="1">
        <v>2</v>
      </c>
      <c r="H758" s="1">
        <v>1</v>
      </c>
      <c r="I758" s="15">
        <v>50</v>
      </c>
      <c r="J758" s="47">
        <v>1</v>
      </c>
      <c r="K758" s="68">
        <f>I758/10</f>
        <v>5</v>
      </c>
      <c r="L758" s="49">
        <v>3</v>
      </c>
      <c r="N758" s="1">
        <v>0</v>
      </c>
      <c r="O758" s="1">
        <v>0</v>
      </c>
      <c r="P758" s="1">
        <v>0</v>
      </c>
      <c r="Q758" s="1">
        <v>0</v>
      </c>
      <c r="R758" s="1">
        <v>0</v>
      </c>
      <c r="S758" s="18">
        <v>531</v>
      </c>
      <c r="T758" s="83">
        <v>548</v>
      </c>
      <c r="U758" s="1">
        <v>1</v>
      </c>
      <c r="V758" s="1">
        <v>1</v>
      </c>
      <c r="W758" s="1">
        <v>1</v>
      </c>
      <c r="X758" s="1">
        <v>1</v>
      </c>
      <c r="Z758" s="88">
        <v>43230</v>
      </c>
      <c r="AA758" s="1">
        <v>45</v>
      </c>
      <c r="AC758" s="1">
        <v>24.8</v>
      </c>
      <c r="AD758" s="1">
        <v>2</v>
      </c>
      <c r="AE758" s="20" t="s">
        <v>841</v>
      </c>
      <c r="AG758" s="16" t="s">
        <v>235</v>
      </c>
      <c r="AH758" s="16">
        <v>1</v>
      </c>
      <c r="AI758" s="21">
        <v>1</v>
      </c>
      <c r="AJ758" s="16">
        <v>3.3</v>
      </c>
      <c r="AK758" s="17">
        <v>3.3</v>
      </c>
      <c r="AL758" s="107">
        <v>2</v>
      </c>
      <c r="AM758" s="1">
        <v>1</v>
      </c>
      <c r="AN758" s="1">
        <v>1</v>
      </c>
      <c r="AO758" s="1">
        <v>0</v>
      </c>
      <c r="AP758" s="1">
        <v>0</v>
      </c>
      <c r="AQ758" s="17">
        <v>1</v>
      </c>
      <c r="AR758" s="1">
        <v>1</v>
      </c>
      <c r="AS758" s="1">
        <v>1</v>
      </c>
      <c r="AT758" s="17" t="s">
        <v>246</v>
      </c>
      <c r="AU758" s="17">
        <v>1</v>
      </c>
      <c r="AV758" s="17">
        <v>1</v>
      </c>
      <c r="AW758" s="1">
        <v>0</v>
      </c>
      <c r="AX758" s="1">
        <v>1</v>
      </c>
      <c r="AY758" s="1">
        <v>1</v>
      </c>
      <c r="AZ758" s="1">
        <v>1</v>
      </c>
      <c r="BA758" s="1">
        <v>1</v>
      </c>
      <c r="BB758" s="107">
        <v>1</v>
      </c>
      <c r="BC758" s="22">
        <v>0</v>
      </c>
      <c r="BD758" s="22">
        <v>0</v>
      </c>
      <c r="BE758" s="22">
        <v>0</v>
      </c>
      <c r="BF758" s="1">
        <v>1</v>
      </c>
      <c r="BG758" s="1">
        <v>1</v>
      </c>
      <c r="BH758" s="17">
        <v>1</v>
      </c>
      <c r="BI758" s="1">
        <v>0</v>
      </c>
      <c r="BJ758" s="17">
        <v>0</v>
      </c>
      <c r="BK758" s="23">
        <v>1</v>
      </c>
      <c r="BL758" s="1">
        <v>0</v>
      </c>
      <c r="BM758" s="1">
        <v>0</v>
      </c>
      <c r="BN758" s="1">
        <v>1</v>
      </c>
      <c r="BO758" s="1" t="s">
        <v>2325</v>
      </c>
      <c r="BP758" s="1">
        <v>1</v>
      </c>
      <c r="BQ758" s="1">
        <v>1</v>
      </c>
      <c r="BW758" s="1">
        <v>3.16</v>
      </c>
      <c r="BX758" s="17">
        <v>1</v>
      </c>
      <c r="BY758" s="1">
        <v>2</v>
      </c>
      <c r="BZ758" s="1">
        <v>57.9</v>
      </c>
      <c r="CA758" s="1">
        <v>156</v>
      </c>
      <c r="CB758" s="24">
        <v>2</v>
      </c>
      <c r="CC758" s="24">
        <v>45</v>
      </c>
      <c r="CD758" s="48">
        <f>CC758/50</f>
        <v>0.9</v>
      </c>
      <c r="CE758" s="48">
        <v>1</v>
      </c>
      <c r="CF758" s="25">
        <v>0</v>
      </c>
      <c r="CG758" s="17">
        <v>0</v>
      </c>
      <c r="CH758" s="17">
        <v>0</v>
      </c>
      <c r="CI758" s="17">
        <v>0</v>
      </c>
      <c r="CJ758" s="17">
        <v>0</v>
      </c>
      <c r="CK758" s="17">
        <v>45</v>
      </c>
      <c r="CL758" s="1">
        <f>CK758/50</f>
        <v>0.9</v>
      </c>
      <c r="CM758" s="22">
        <v>13.1</v>
      </c>
      <c r="CN758" s="17">
        <v>1</v>
      </c>
      <c r="CO758" s="1">
        <v>66.9</v>
      </c>
      <c r="CP758" s="1">
        <v>3</v>
      </c>
      <c r="CQ758" s="1">
        <f>CO758/10</f>
        <v>6.69</v>
      </c>
      <c r="CR758" s="1">
        <v>1.14</v>
      </c>
      <c r="CS758" s="1">
        <f>CR758*10</f>
        <v>11.4</v>
      </c>
      <c r="CT758" s="107">
        <v>1</v>
      </c>
      <c r="CU758" s="22">
        <v>34</v>
      </c>
      <c r="CV758" s="22">
        <v>1</v>
      </c>
      <c r="CW758" s="22">
        <v>28.4</v>
      </c>
      <c r="CX758" s="26">
        <f>LOG10(CW758)</f>
        <v>1.45331834004704</v>
      </c>
      <c r="CY758" s="27">
        <f>CX758*0.66</f>
        <v>0.959190104431045</v>
      </c>
      <c r="CZ758" s="26">
        <f>0.085*CU758</f>
        <v>2.89</v>
      </c>
      <c r="DA758" s="28">
        <f>CY758-CZ758</f>
        <v>-1.93080989556896</v>
      </c>
      <c r="DB758" s="22">
        <v>2</v>
      </c>
      <c r="DC758" s="1">
        <v>1</v>
      </c>
      <c r="DD758" s="17">
        <v>2</v>
      </c>
      <c r="DE758" s="29">
        <f>DD758-DB758</f>
        <v>0</v>
      </c>
      <c r="DF758" s="29">
        <v>0</v>
      </c>
      <c r="DG758" s="1">
        <v>64</v>
      </c>
      <c r="DH758" s="1">
        <f>DG758/10</f>
        <v>6.4</v>
      </c>
      <c r="DI758" s="1">
        <v>63</v>
      </c>
      <c r="DJ758" s="1">
        <f>DI758/10</f>
        <v>6.3</v>
      </c>
      <c r="DK758" s="1">
        <v>3</v>
      </c>
      <c r="DL758" s="1">
        <v>143</v>
      </c>
      <c r="DM758" s="1">
        <v>44</v>
      </c>
      <c r="DN758" s="1">
        <f>DM758/10</f>
        <v>4.4</v>
      </c>
      <c r="DO758" s="1">
        <v>6104</v>
      </c>
      <c r="DP758" s="1">
        <v>2</v>
      </c>
      <c r="DQ758" s="1">
        <f>DO758/1000</f>
        <v>6.104</v>
      </c>
      <c r="DR758" s="1">
        <v>49</v>
      </c>
      <c r="DS758" s="25">
        <v>5.9</v>
      </c>
      <c r="DT758" s="1" t="s">
        <v>260</v>
      </c>
      <c r="DU758" s="1">
        <v>1</v>
      </c>
      <c r="DV758" s="1">
        <v>6</v>
      </c>
      <c r="DW758" s="1">
        <v>1</v>
      </c>
      <c r="DX758" s="20">
        <v>6.35</v>
      </c>
      <c r="DY758" s="1">
        <v>78.7</v>
      </c>
      <c r="DZ758" s="30">
        <v>158</v>
      </c>
      <c r="EA758" s="1">
        <v>40</v>
      </c>
      <c r="EB758" s="1">
        <v>13.2</v>
      </c>
      <c r="EC758" s="1">
        <v>65.9</v>
      </c>
      <c r="ED758" s="1">
        <v>1.15</v>
      </c>
      <c r="EE758" s="1">
        <v>36</v>
      </c>
      <c r="EF758" s="1">
        <v>41.4</v>
      </c>
      <c r="EG758" s="26">
        <f>LOG10(EF758)</f>
        <v>1.6170003411209</v>
      </c>
      <c r="EH758" s="26">
        <f>0.66*EG758</f>
        <v>1.06722022513979</v>
      </c>
      <c r="EI758" s="1">
        <f>0.085*EE758</f>
        <v>3.06</v>
      </c>
      <c r="EJ758" s="28">
        <f>EH758-EI758</f>
        <v>-1.99277977486021</v>
      </c>
      <c r="EK758" s="22">
        <v>2</v>
      </c>
      <c r="EL758" s="1">
        <v>2</v>
      </c>
      <c r="EM758" s="1">
        <v>202</v>
      </c>
      <c r="EN758" s="1">
        <v>262</v>
      </c>
      <c r="EO758" s="1">
        <v>105</v>
      </c>
      <c r="EP758" s="1">
        <v>45</v>
      </c>
      <c r="EQ758" s="1">
        <v>5949</v>
      </c>
      <c r="ER758" s="25">
        <v>53</v>
      </c>
      <c r="ES758" s="23">
        <v>47.81</v>
      </c>
      <c r="ET758" s="1">
        <v>1</v>
      </c>
      <c r="EU758" s="1">
        <v>3.9</v>
      </c>
      <c r="EV758" s="1">
        <v>63.1</v>
      </c>
      <c r="EW758" s="30">
        <v>143</v>
      </c>
      <c r="EX758" s="1">
        <v>44</v>
      </c>
      <c r="EY758" s="1">
        <v>13.3</v>
      </c>
      <c r="EZ758" s="1">
        <v>64.8</v>
      </c>
      <c r="FA758" s="1">
        <v>1.16</v>
      </c>
      <c r="FB758" s="1">
        <v>35</v>
      </c>
      <c r="FC758" s="1">
        <v>26.3</v>
      </c>
      <c r="FD758" s="1">
        <v>121</v>
      </c>
      <c r="FE758" s="1">
        <v>68</v>
      </c>
      <c r="FF758" s="1">
        <v>127</v>
      </c>
      <c r="FG758" s="1">
        <v>44</v>
      </c>
      <c r="FH758" s="1">
        <v>4720</v>
      </c>
      <c r="FI758" s="1">
        <v>56</v>
      </c>
      <c r="FK758" s="20">
        <v>38</v>
      </c>
      <c r="FL758" s="1">
        <v>36.8</v>
      </c>
      <c r="FM758" s="17"/>
      <c r="FN758" s="31">
        <v>1</v>
      </c>
      <c r="FO758" s="157">
        <v>1</v>
      </c>
      <c r="FP758" s="1">
        <v>0</v>
      </c>
      <c r="FQ758" s="1">
        <v>0</v>
      </c>
      <c r="FR758" s="1">
        <v>0</v>
      </c>
      <c r="FS758" s="1">
        <v>0</v>
      </c>
      <c r="FT758" s="1">
        <f>FX758+GB758+GG758+GJ758+HQ758</f>
        <v>0</v>
      </c>
      <c r="FU758" s="1">
        <v>0</v>
      </c>
      <c r="FV758" s="1">
        <f>FW758+FX758+FZ758+GE758+GJ758+HQ758</f>
        <v>0</v>
      </c>
      <c r="FW758" s="1">
        <v>0</v>
      </c>
      <c r="FX758" s="1">
        <v>0</v>
      </c>
      <c r="FY758" s="17">
        <v>0</v>
      </c>
      <c r="FZ758" s="1">
        <v>0</v>
      </c>
      <c r="GB758" s="1">
        <v>0</v>
      </c>
      <c r="GC758" s="1">
        <v>0</v>
      </c>
      <c r="GD758" s="17">
        <v>0</v>
      </c>
      <c r="GE758" s="1">
        <v>0</v>
      </c>
      <c r="GG758" s="1">
        <v>0</v>
      </c>
      <c r="GH758" s="1">
        <v>1</v>
      </c>
      <c r="GI758" s="17">
        <v>0</v>
      </c>
      <c r="GJ758" s="1">
        <v>0</v>
      </c>
      <c r="GK758" s="1" t="s">
        <v>2326</v>
      </c>
      <c r="GL758" s="1">
        <v>1</v>
      </c>
      <c r="GM758" s="32">
        <v>0</v>
      </c>
      <c r="GN758" s="17">
        <v>0</v>
      </c>
      <c r="GO758" s="17">
        <v>0</v>
      </c>
      <c r="GP758" s="1">
        <v>0</v>
      </c>
      <c r="GQ758" s="1">
        <v>0</v>
      </c>
      <c r="GR758" s="1">
        <v>0</v>
      </c>
      <c r="GS758" s="1">
        <v>0</v>
      </c>
      <c r="GT758" s="32">
        <v>0</v>
      </c>
      <c r="GU758" s="32">
        <v>0</v>
      </c>
      <c r="GV758" s="1">
        <v>0</v>
      </c>
      <c r="GW758" s="1">
        <v>0</v>
      </c>
      <c r="GX758" s="157">
        <v>0</v>
      </c>
      <c r="GY758" s="17">
        <v>0</v>
      </c>
      <c r="GZ758" s="17">
        <v>0</v>
      </c>
      <c r="HA758" s="25">
        <v>0</v>
      </c>
      <c r="HB758" s="1">
        <v>0</v>
      </c>
      <c r="HC758" s="15">
        <v>0</v>
      </c>
      <c r="HD758" s="170">
        <v>0</v>
      </c>
      <c r="HE758" s="17">
        <v>0</v>
      </c>
      <c r="HF758" s="17">
        <v>0</v>
      </c>
      <c r="HG758" s="17">
        <v>0</v>
      </c>
      <c r="HH758" s="17">
        <v>0</v>
      </c>
      <c r="HI758" s="17">
        <v>0</v>
      </c>
      <c r="HL758" s="1">
        <v>0</v>
      </c>
      <c r="HM758" s="1">
        <v>0</v>
      </c>
      <c r="HN758" s="1">
        <v>0</v>
      </c>
      <c r="HO758" s="1">
        <v>0</v>
      </c>
      <c r="HP758" s="1">
        <v>0</v>
      </c>
      <c r="HQ758" s="1">
        <v>0</v>
      </c>
      <c r="HR758" s="32">
        <v>0</v>
      </c>
      <c r="HS758" s="1">
        <v>0</v>
      </c>
      <c r="HT758" s="32">
        <v>0</v>
      </c>
      <c r="HU758" s="32">
        <v>0</v>
      </c>
      <c r="HW758" s="32">
        <v>0</v>
      </c>
      <c r="HX758" s="32">
        <v>0</v>
      </c>
      <c r="HY758" s="1">
        <f>GJ758+GN758+GT758+GU758+HE758+HG758+HQ758+HR758+HT758+HU758+HW758+HX758</f>
        <v>0</v>
      </c>
      <c r="HZ758" s="1">
        <v>0</v>
      </c>
      <c r="IA758" s="1">
        <f>FS758+GN758+GT758+GU758+HE758+HG758+HR758+HT758+HU758+HW758+HX758</f>
        <v>0</v>
      </c>
      <c r="IB758" s="1">
        <v>0</v>
      </c>
      <c r="IC758" s="1">
        <v>0</v>
      </c>
      <c r="ID758" s="23">
        <v>0</v>
      </c>
      <c r="IG758" s="36">
        <v>1</v>
      </c>
      <c r="IH758" s="37" t="s">
        <v>242</v>
      </c>
      <c r="II758" s="179">
        <v>0</v>
      </c>
    </row>
    <row r="759" hidden="1" spans="2:243">
      <c r="B759" s="267">
        <v>3001069682</v>
      </c>
      <c r="C759" s="267" t="s">
        <v>2327</v>
      </c>
      <c r="J759" s="1"/>
      <c r="K759" s="1"/>
      <c r="L759" s="1"/>
      <c r="R759" s="19"/>
      <c r="Z759" s="88">
        <v>43235</v>
      </c>
      <c r="AA759" s="1">
        <v>88</v>
      </c>
      <c r="AI759" s="16"/>
      <c r="AL759" s="1"/>
      <c r="BA759" s="22"/>
      <c r="CL759" s="22"/>
      <c r="CS759" s="22"/>
      <c r="CX759" s="1"/>
      <c r="CY759" s="1"/>
      <c r="CZ759" s="1"/>
      <c r="DA759" s="1"/>
      <c r="DB759" s="1"/>
      <c r="DD759" s="1"/>
      <c r="DE759" s="1"/>
      <c r="DF759" s="1"/>
      <c r="EG759" s="1"/>
      <c r="EH759" s="1"/>
      <c r="EJ759" s="1"/>
      <c r="EK759" s="1"/>
      <c r="FN759" s="1"/>
      <c r="FO759" s="1"/>
      <c r="GL759" s="1"/>
      <c r="GM759" s="1"/>
      <c r="GQ759" s="1"/>
      <c r="GT759" s="1"/>
      <c r="GU759" s="1"/>
      <c r="GX759" s="1"/>
      <c r="HD759" s="1"/>
      <c r="HR759" s="1"/>
      <c r="HT759" s="1"/>
      <c r="HU759" s="1"/>
      <c r="HW759" s="1"/>
      <c r="HX759" s="1"/>
      <c r="IG759" s="23"/>
      <c r="II759" s="1"/>
    </row>
    <row r="760" hidden="1" spans="2:243">
      <c r="B760" s="267">
        <v>3001369688</v>
      </c>
      <c r="C760" s="267" t="s">
        <v>2328</v>
      </c>
      <c r="J760" s="1"/>
      <c r="K760" s="1"/>
      <c r="L760" s="1"/>
      <c r="R760" s="19"/>
      <c r="Z760" s="88">
        <v>43235</v>
      </c>
      <c r="AA760" s="1">
        <v>178</v>
      </c>
      <c r="AI760" s="16"/>
      <c r="AL760" s="1"/>
      <c r="BA760" s="22"/>
      <c r="CL760" s="22"/>
      <c r="CS760" s="22"/>
      <c r="CX760" s="1"/>
      <c r="CY760" s="1"/>
      <c r="CZ760" s="1"/>
      <c r="DA760" s="1"/>
      <c r="DB760" s="1"/>
      <c r="DD760" s="1"/>
      <c r="DE760" s="1"/>
      <c r="DF760" s="1"/>
      <c r="EG760" s="1"/>
      <c r="EH760" s="1"/>
      <c r="EJ760" s="1"/>
      <c r="EK760" s="1"/>
      <c r="FN760" s="1"/>
      <c r="FO760" s="1"/>
      <c r="GL760" s="1"/>
      <c r="GM760" s="1"/>
      <c r="GQ760" s="1"/>
      <c r="GT760" s="1"/>
      <c r="GU760" s="1"/>
      <c r="GX760" s="1"/>
      <c r="HD760" s="1"/>
      <c r="HR760" s="1"/>
      <c r="HT760" s="1"/>
      <c r="HU760" s="1"/>
      <c r="HW760" s="1"/>
      <c r="HX760" s="1"/>
      <c r="IG760" s="23"/>
      <c r="II760" s="1"/>
    </row>
    <row r="761" hidden="1" spans="2:243">
      <c r="B761" s="267">
        <v>3001369503</v>
      </c>
      <c r="C761" s="267" t="s">
        <v>2329</v>
      </c>
      <c r="J761" s="1"/>
      <c r="K761" s="1"/>
      <c r="L761" s="1"/>
      <c r="R761" s="19"/>
      <c r="Z761" s="88">
        <v>43235</v>
      </c>
      <c r="AA761" s="1">
        <v>131</v>
      </c>
      <c r="AI761" s="16"/>
      <c r="AL761" s="1"/>
      <c r="BA761" s="22"/>
      <c r="CL761" s="22"/>
      <c r="CS761" s="22"/>
      <c r="CX761" s="1"/>
      <c r="CY761" s="1"/>
      <c r="CZ761" s="1"/>
      <c r="DA761" s="1"/>
      <c r="DB761" s="1"/>
      <c r="DD761" s="1"/>
      <c r="DE761" s="1"/>
      <c r="DF761" s="1"/>
      <c r="EG761" s="1"/>
      <c r="EH761" s="1"/>
      <c r="EJ761" s="1"/>
      <c r="EK761" s="1"/>
      <c r="FN761" s="1"/>
      <c r="FO761" s="1"/>
      <c r="GL761" s="1"/>
      <c r="GM761" s="1"/>
      <c r="GQ761" s="1"/>
      <c r="GT761" s="1"/>
      <c r="GU761" s="1"/>
      <c r="GX761" s="1"/>
      <c r="HD761" s="1"/>
      <c r="HR761" s="1"/>
      <c r="HT761" s="1"/>
      <c r="HU761" s="1"/>
      <c r="HW761" s="1"/>
      <c r="HX761" s="1"/>
      <c r="IG761" s="23"/>
      <c r="II761" s="1"/>
    </row>
    <row r="762" spans="2:246">
      <c r="B762" s="267">
        <v>3000971249</v>
      </c>
      <c r="C762" s="267" t="s">
        <v>2330</v>
      </c>
      <c r="E762" s="49">
        <v>2</v>
      </c>
      <c r="F762" s="49">
        <v>1</v>
      </c>
      <c r="G762" s="1">
        <v>2</v>
      </c>
      <c r="H762" s="1">
        <v>1</v>
      </c>
      <c r="I762" s="15">
        <v>64</v>
      </c>
      <c r="J762" s="47">
        <v>2</v>
      </c>
      <c r="K762" s="68">
        <f>I762/10</f>
        <v>6.4</v>
      </c>
      <c r="L762" s="49">
        <v>4</v>
      </c>
      <c r="N762" s="1">
        <v>0</v>
      </c>
      <c r="O762" s="1">
        <v>0</v>
      </c>
      <c r="P762" s="1">
        <v>1</v>
      </c>
      <c r="Q762" s="1">
        <v>1</v>
      </c>
      <c r="R762" s="1">
        <v>0</v>
      </c>
      <c r="S762" s="18">
        <v>532</v>
      </c>
      <c r="T762" s="83">
        <v>549</v>
      </c>
      <c r="U762" s="1">
        <v>1</v>
      </c>
      <c r="V762" s="1">
        <v>1</v>
      </c>
      <c r="W762" s="1">
        <v>1</v>
      </c>
      <c r="X762" s="1">
        <v>1</v>
      </c>
      <c r="Z762" s="88">
        <v>43237</v>
      </c>
      <c r="AA762" s="1">
        <v>42</v>
      </c>
      <c r="AC762" s="1">
        <v>29.38</v>
      </c>
      <c r="AD762" s="1">
        <v>2</v>
      </c>
      <c r="AE762" s="20" t="s">
        <v>2331</v>
      </c>
      <c r="AG762" s="16" t="s">
        <v>251</v>
      </c>
      <c r="AH762" s="16">
        <v>2</v>
      </c>
      <c r="AI762" s="21">
        <v>2</v>
      </c>
      <c r="AJ762" s="16">
        <v>1.8</v>
      </c>
      <c r="AK762" s="17">
        <v>1.8</v>
      </c>
      <c r="AL762" s="22">
        <v>1</v>
      </c>
      <c r="AM762" s="1">
        <v>1</v>
      </c>
      <c r="AN762" s="1">
        <v>1</v>
      </c>
      <c r="AO762" s="1">
        <v>0</v>
      </c>
      <c r="AP762" s="1">
        <v>0</v>
      </c>
      <c r="AQ762" s="17">
        <v>1</v>
      </c>
      <c r="AR762" s="1">
        <v>1</v>
      </c>
      <c r="AS762" s="1">
        <v>1</v>
      </c>
      <c r="AT762" s="17">
        <v>0</v>
      </c>
      <c r="AU762" s="17">
        <v>0</v>
      </c>
      <c r="AV762" s="17">
        <v>0</v>
      </c>
      <c r="AW762" s="1">
        <v>0</v>
      </c>
      <c r="AX762" s="1">
        <v>1</v>
      </c>
      <c r="AY762" s="1">
        <v>1</v>
      </c>
      <c r="AZ762" s="1">
        <v>1</v>
      </c>
      <c r="BA762" s="1">
        <v>1</v>
      </c>
      <c r="BB762" s="107">
        <v>1</v>
      </c>
      <c r="BC762" s="22">
        <v>0</v>
      </c>
      <c r="BD762" s="22">
        <v>0</v>
      </c>
      <c r="BE762" s="22">
        <v>0</v>
      </c>
      <c r="BF762" s="1">
        <v>1</v>
      </c>
      <c r="BG762" s="1">
        <v>1</v>
      </c>
      <c r="BH762" s="17">
        <v>1</v>
      </c>
      <c r="BI762" s="1">
        <v>0</v>
      </c>
      <c r="BJ762" s="17">
        <v>0</v>
      </c>
      <c r="BK762" s="23">
        <v>1</v>
      </c>
      <c r="BL762" s="1">
        <v>0</v>
      </c>
      <c r="BM762" s="1">
        <v>0</v>
      </c>
      <c r="BN762" s="1">
        <v>1</v>
      </c>
      <c r="BO762" s="1">
        <v>0</v>
      </c>
      <c r="BP762" s="1">
        <v>1</v>
      </c>
      <c r="BQ762" s="1">
        <v>1</v>
      </c>
      <c r="BR762" s="1">
        <v>22.58</v>
      </c>
      <c r="BS762" s="1">
        <v>2</v>
      </c>
      <c r="BT762" s="1">
        <v>2</v>
      </c>
      <c r="BU762" s="1">
        <v>3</v>
      </c>
      <c r="BW762" s="1">
        <v>1.92</v>
      </c>
      <c r="BX762" s="17">
        <v>1</v>
      </c>
      <c r="BY762" s="1">
        <v>1</v>
      </c>
      <c r="BZ762" s="1">
        <v>58.3</v>
      </c>
      <c r="CA762" s="1">
        <v>121</v>
      </c>
      <c r="CB762" s="24">
        <v>2</v>
      </c>
      <c r="CC762" s="24">
        <v>42</v>
      </c>
      <c r="CD762" s="48">
        <f>CC762/50</f>
        <v>0.84</v>
      </c>
      <c r="CE762" s="48">
        <v>1</v>
      </c>
      <c r="CF762" s="25">
        <v>0</v>
      </c>
      <c r="CG762" s="17">
        <v>0</v>
      </c>
      <c r="CH762" s="17">
        <v>0</v>
      </c>
      <c r="CI762" s="17">
        <v>0</v>
      </c>
      <c r="CJ762" s="17">
        <v>0</v>
      </c>
      <c r="CK762" s="17">
        <v>42</v>
      </c>
      <c r="CL762" s="1">
        <f>CK762/50</f>
        <v>0.84</v>
      </c>
      <c r="CM762" s="22">
        <v>13</v>
      </c>
      <c r="CN762" s="17">
        <v>1</v>
      </c>
      <c r="CO762" s="1">
        <v>68.1</v>
      </c>
      <c r="CP762" s="1">
        <v>3</v>
      </c>
      <c r="CQ762" s="1">
        <f>CO762/10</f>
        <v>6.81</v>
      </c>
      <c r="CR762" s="1">
        <v>1.13</v>
      </c>
      <c r="CS762" s="1">
        <f>CR762*10</f>
        <v>11.3</v>
      </c>
      <c r="CT762" s="107">
        <v>1</v>
      </c>
      <c r="CU762" s="22">
        <v>31</v>
      </c>
      <c r="CV762" s="22">
        <v>1</v>
      </c>
      <c r="CW762" s="22">
        <v>31.9</v>
      </c>
      <c r="CX762" s="26">
        <f>LOG10(CW762)</f>
        <v>1.50379068305718</v>
      </c>
      <c r="CY762" s="27">
        <f>CX762*0.66</f>
        <v>0.99250185081774</v>
      </c>
      <c r="CZ762" s="26">
        <f>0.085*CU762</f>
        <v>2.635</v>
      </c>
      <c r="DA762" s="28">
        <f>CY762-CZ762</f>
        <v>-1.64249814918226</v>
      </c>
      <c r="DB762" s="22">
        <v>2</v>
      </c>
      <c r="DC762" s="1">
        <v>1</v>
      </c>
      <c r="DD762" s="17">
        <v>2</v>
      </c>
      <c r="DE762" s="29">
        <f>DD762-DB762</f>
        <v>0</v>
      </c>
      <c r="DF762" s="29">
        <v>0</v>
      </c>
      <c r="DG762" s="1">
        <v>23</v>
      </c>
      <c r="DH762" s="1">
        <f>DG762/10</f>
        <v>2.3</v>
      </c>
      <c r="DI762" s="1">
        <v>37</v>
      </c>
      <c r="DJ762" s="1">
        <f>DI762/10</f>
        <v>3.7</v>
      </c>
      <c r="DK762" s="1">
        <v>3</v>
      </c>
      <c r="DL762" s="1">
        <v>104</v>
      </c>
      <c r="DM762" s="1">
        <v>34</v>
      </c>
      <c r="DN762" s="1">
        <f>DM762/10</f>
        <v>3.4</v>
      </c>
      <c r="DO762" s="1">
        <v>3044</v>
      </c>
      <c r="DP762" s="1">
        <v>1</v>
      </c>
      <c r="DQ762" s="1">
        <f>DO762/1000</f>
        <v>3.044</v>
      </c>
      <c r="DR762" s="1">
        <v>54</v>
      </c>
      <c r="DS762" s="25">
        <v>6.1</v>
      </c>
      <c r="DT762" s="1" t="s">
        <v>260</v>
      </c>
      <c r="DU762" s="1">
        <v>1</v>
      </c>
      <c r="DV762" s="1">
        <v>6</v>
      </c>
      <c r="DW762" s="1">
        <v>1</v>
      </c>
      <c r="DX762" s="20">
        <v>2.65</v>
      </c>
      <c r="DY762" s="1">
        <v>66.4</v>
      </c>
      <c r="DZ762" s="30">
        <v>126</v>
      </c>
      <c r="EA762" s="1">
        <v>31</v>
      </c>
      <c r="EB762" s="1">
        <v>13.6</v>
      </c>
      <c r="EC762" s="1">
        <v>61.8</v>
      </c>
      <c r="ED762" s="1">
        <v>1.19</v>
      </c>
      <c r="EE762" s="1">
        <v>31</v>
      </c>
      <c r="EF762" s="1">
        <v>46.5</v>
      </c>
      <c r="EG762" s="26">
        <f>LOG10(EF762)</f>
        <v>1.66745295288995</v>
      </c>
      <c r="EH762" s="26">
        <f>0.66*EG762</f>
        <v>1.10051894890737</v>
      </c>
      <c r="EI762" s="1">
        <f>0.085*EE762</f>
        <v>2.635</v>
      </c>
      <c r="EJ762" s="28">
        <f>EH762-EI762</f>
        <v>-1.53448105109263</v>
      </c>
      <c r="EK762" s="22">
        <v>2</v>
      </c>
      <c r="EL762" s="1">
        <v>2</v>
      </c>
      <c r="EM762" s="1">
        <v>88</v>
      </c>
      <c r="EN762" s="1">
        <v>116</v>
      </c>
      <c r="EO762" s="1">
        <v>101</v>
      </c>
      <c r="EP762" s="1">
        <v>48</v>
      </c>
      <c r="EQ762" s="1">
        <v>3112</v>
      </c>
      <c r="ER762" s="25">
        <v>63</v>
      </c>
      <c r="ET762" s="1">
        <v>0</v>
      </c>
      <c r="FK762" s="20">
        <v>37.3</v>
      </c>
      <c r="FL762" s="1">
        <v>36.7</v>
      </c>
      <c r="FN762" s="31">
        <v>0</v>
      </c>
      <c r="FO762" s="32">
        <v>0</v>
      </c>
      <c r="FP762" s="1">
        <v>0</v>
      </c>
      <c r="FQ762" s="1">
        <v>0</v>
      </c>
      <c r="FR762" s="1">
        <v>0</v>
      </c>
      <c r="FS762" s="1">
        <v>0</v>
      </c>
      <c r="FT762" s="1">
        <f>FX762+GB762+GG762+GJ762+HQ762</f>
        <v>0</v>
      </c>
      <c r="FU762" s="1">
        <v>0</v>
      </c>
      <c r="FV762" s="1">
        <f>FW762+FX762+FZ762+GE762+GJ762+HQ762</f>
        <v>0</v>
      </c>
      <c r="FW762" s="1">
        <v>0</v>
      </c>
      <c r="FX762" s="1">
        <v>0</v>
      </c>
      <c r="FY762" s="17">
        <v>0</v>
      </c>
      <c r="FZ762" s="1">
        <v>0</v>
      </c>
      <c r="GB762" s="1">
        <v>0</v>
      </c>
      <c r="GC762" s="1">
        <v>0</v>
      </c>
      <c r="GD762" s="17">
        <v>0</v>
      </c>
      <c r="GE762" s="1">
        <v>0</v>
      </c>
      <c r="GG762" s="1">
        <v>0</v>
      </c>
      <c r="GH762" s="1">
        <v>0</v>
      </c>
      <c r="GI762" s="17">
        <v>0</v>
      </c>
      <c r="GJ762" s="1">
        <v>0</v>
      </c>
      <c r="GK762" s="1">
        <v>0</v>
      </c>
      <c r="GL762" s="1">
        <v>0</v>
      </c>
      <c r="GM762" s="32">
        <v>0</v>
      </c>
      <c r="GN762" s="17">
        <v>0</v>
      </c>
      <c r="GO762" s="17">
        <v>0</v>
      </c>
      <c r="GP762" s="1">
        <v>0</v>
      </c>
      <c r="GQ762" s="1">
        <v>0</v>
      </c>
      <c r="GR762" s="1">
        <v>0</v>
      </c>
      <c r="GS762" s="1">
        <v>0</v>
      </c>
      <c r="GT762" s="32">
        <v>0</v>
      </c>
      <c r="GU762" s="32">
        <v>0</v>
      </c>
      <c r="GV762" s="1">
        <v>0</v>
      </c>
      <c r="GW762" s="1">
        <v>0</v>
      </c>
      <c r="GX762" s="157">
        <v>0</v>
      </c>
      <c r="GY762" s="17">
        <v>0</v>
      </c>
      <c r="GZ762" s="17">
        <v>0</v>
      </c>
      <c r="HA762" s="25">
        <v>0</v>
      </c>
      <c r="HB762" s="1">
        <v>0</v>
      </c>
      <c r="HC762" s="15">
        <v>0</v>
      </c>
      <c r="HD762" s="170">
        <v>0</v>
      </c>
      <c r="HE762" s="17">
        <v>0</v>
      </c>
      <c r="HF762" s="17">
        <v>0</v>
      </c>
      <c r="HG762" s="17">
        <v>0</v>
      </c>
      <c r="HH762" s="17">
        <v>0</v>
      </c>
      <c r="HI762" s="17">
        <v>0</v>
      </c>
      <c r="HL762" s="1">
        <v>0</v>
      </c>
      <c r="HM762" s="1">
        <v>0</v>
      </c>
      <c r="HN762" s="1">
        <v>0</v>
      </c>
      <c r="HO762" s="1">
        <v>0</v>
      </c>
      <c r="HP762" s="1">
        <v>0</v>
      </c>
      <c r="HQ762" s="1">
        <v>0</v>
      </c>
      <c r="HR762" s="32">
        <v>0</v>
      </c>
      <c r="HS762" s="1">
        <v>0</v>
      </c>
      <c r="HT762" s="32">
        <v>0</v>
      </c>
      <c r="HU762" s="32">
        <v>0</v>
      </c>
      <c r="HW762" s="32">
        <v>0</v>
      </c>
      <c r="HX762" s="32">
        <v>0</v>
      </c>
      <c r="HY762" s="1">
        <f>GJ762+GN762+GT762+GU762+HE762+HG762+HQ762+HR762+HT762+HU762+HW762+HX762</f>
        <v>0</v>
      </c>
      <c r="HZ762" s="1">
        <v>0</v>
      </c>
      <c r="IA762" s="1">
        <f>FS762+GN762+GT762+GU762+HE762+HG762+HR762+HT762+HU762+HW762+HX762</f>
        <v>0</v>
      </c>
      <c r="IB762" s="1">
        <v>0</v>
      </c>
      <c r="IC762" s="1">
        <v>0</v>
      </c>
      <c r="ID762" s="23">
        <v>0</v>
      </c>
      <c r="IG762" s="36">
        <v>1</v>
      </c>
      <c r="IH762" s="37" t="s">
        <v>242</v>
      </c>
      <c r="II762" s="179">
        <v>0</v>
      </c>
      <c r="IJ762" s="1" t="s">
        <v>2332</v>
      </c>
      <c r="IK762" s="1" t="s">
        <v>418</v>
      </c>
      <c r="IL762" s="38" t="s">
        <v>242</v>
      </c>
    </row>
    <row r="763" hidden="1" spans="2:243">
      <c r="B763" s="267">
        <v>3001222952</v>
      </c>
      <c r="C763" s="267" t="s">
        <v>2333</v>
      </c>
      <c r="J763" s="1"/>
      <c r="K763" s="1"/>
      <c r="L763" s="1"/>
      <c r="R763" s="19"/>
      <c r="Z763" s="88">
        <v>43237</v>
      </c>
      <c r="AA763" s="1">
        <v>69</v>
      </c>
      <c r="AI763" s="16"/>
      <c r="AL763" s="1"/>
      <c r="BA763" s="22"/>
      <c r="CL763" s="22"/>
      <c r="CS763" s="22"/>
      <c r="CX763" s="1"/>
      <c r="CY763" s="1"/>
      <c r="CZ763" s="1"/>
      <c r="DA763" s="1"/>
      <c r="DB763" s="1"/>
      <c r="DD763" s="1"/>
      <c r="DE763" s="1"/>
      <c r="DF763" s="1"/>
      <c r="EG763" s="1"/>
      <c r="EH763" s="1"/>
      <c r="EJ763" s="1"/>
      <c r="EK763" s="1"/>
      <c r="FN763" s="1"/>
      <c r="FO763" s="1"/>
      <c r="GL763" s="1"/>
      <c r="GM763" s="1"/>
      <c r="GQ763" s="1"/>
      <c r="GT763" s="1"/>
      <c r="GU763" s="1"/>
      <c r="GX763" s="1"/>
      <c r="HD763" s="1"/>
      <c r="HR763" s="1"/>
      <c r="HT763" s="1"/>
      <c r="HU763" s="1"/>
      <c r="HW763" s="1"/>
      <c r="HX763" s="1"/>
      <c r="IG763" s="23"/>
      <c r="II763" s="1"/>
    </row>
    <row r="764" hidden="1" spans="2:243">
      <c r="B764" s="267">
        <v>3000472382</v>
      </c>
      <c r="C764" s="267" t="s">
        <v>2334</v>
      </c>
      <c r="J764" s="1"/>
      <c r="K764" s="1"/>
      <c r="L764" s="1"/>
      <c r="R764" s="19"/>
      <c r="Z764" s="88">
        <v>43242</v>
      </c>
      <c r="AA764" s="1">
        <v>153</v>
      </c>
      <c r="AI764" s="16"/>
      <c r="AL764" s="1"/>
      <c r="BA764" s="22"/>
      <c r="CL764" s="22"/>
      <c r="CS764" s="22"/>
      <c r="CX764" s="1"/>
      <c r="CY764" s="1"/>
      <c r="CZ764" s="1"/>
      <c r="DA764" s="1"/>
      <c r="DB764" s="1"/>
      <c r="DD764" s="1"/>
      <c r="DE764" s="1"/>
      <c r="DF764" s="1"/>
      <c r="EG764" s="1"/>
      <c r="EH764" s="1"/>
      <c r="EJ764" s="1"/>
      <c r="EK764" s="1"/>
      <c r="FN764" s="1"/>
      <c r="FO764" s="1"/>
      <c r="GL764" s="1"/>
      <c r="GM764" s="1"/>
      <c r="GQ764" s="1"/>
      <c r="GT764" s="1"/>
      <c r="GU764" s="1"/>
      <c r="GX764" s="1"/>
      <c r="HD764" s="1"/>
      <c r="HR764" s="1"/>
      <c r="HT764" s="1"/>
      <c r="HU764" s="1"/>
      <c r="HW764" s="1"/>
      <c r="HX764" s="1"/>
      <c r="IG764" s="23"/>
      <c r="II764" s="1"/>
    </row>
    <row r="765" spans="2:243">
      <c r="B765" s="267">
        <v>3001369188</v>
      </c>
      <c r="C765" s="267" t="s">
        <v>2335</v>
      </c>
      <c r="E765" s="49">
        <v>3</v>
      </c>
      <c r="F765" s="49">
        <v>2</v>
      </c>
      <c r="G765" s="17">
        <v>3</v>
      </c>
      <c r="H765" s="1">
        <v>1</v>
      </c>
      <c r="I765" s="15">
        <v>58</v>
      </c>
      <c r="J765" s="47">
        <v>1</v>
      </c>
      <c r="K765" s="68">
        <f>I765/10</f>
        <v>5.8</v>
      </c>
      <c r="L765" s="49">
        <v>3</v>
      </c>
      <c r="N765" s="1">
        <v>0</v>
      </c>
      <c r="O765" s="1">
        <v>0</v>
      </c>
      <c r="P765" s="1">
        <v>0</v>
      </c>
      <c r="Q765" s="1">
        <v>2</v>
      </c>
      <c r="R765" s="1">
        <v>1</v>
      </c>
      <c r="S765" s="18">
        <v>533</v>
      </c>
      <c r="T765" s="83">
        <v>550</v>
      </c>
      <c r="U765" s="1">
        <v>1</v>
      </c>
      <c r="V765" s="1">
        <v>1</v>
      </c>
      <c r="W765" s="1">
        <v>1</v>
      </c>
      <c r="X765" s="1">
        <v>1</v>
      </c>
      <c r="Z765" s="88">
        <v>43242</v>
      </c>
      <c r="AA765" s="1">
        <v>94</v>
      </c>
      <c r="AB765" s="1" t="s">
        <v>2336</v>
      </c>
      <c r="AC765" s="1">
        <v>19.83</v>
      </c>
      <c r="AD765" s="17">
        <v>1</v>
      </c>
      <c r="AE765" s="20" t="s">
        <v>333</v>
      </c>
      <c r="AG765" s="16" t="s">
        <v>235</v>
      </c>
      <c r="AH765" s="16">
        <v>1</v>
      </c>
      <c r="AI765" s="21">
        <v>1</v>
      </c>
      <c r="AJ765" s="16">
        <v>2.3</v>
      </c>
      <c r="AK765" s="17">
        <v>2.3</v>
      </c>
      <c r="AL765" s="107">
        <v>2</v>
      </c>
      <c r="AM765" s="1">
        <v>1</v>
      </c>
      <c r="AN765" s="1">
        <v>1</v>
      </c>
      <c r="AO765" s="1">
        <v>0</v>
      </c>
      <c r="AP765" s="1">
        <v>0</v>
      </c>
      <c r="AQ765" s="17">
        <v>1</v>
      </c>
      <c r="AR765" s="1">
        <v>1</v>
      </c>
      <c r="AS765" s="1">
        <v>1</v>
      </c>
      <c r="AT765" s="17" t="s">
        <v>246</v>
      </c>
      <c r="AU765" s="17">
        <v>1</v>
      </c>
      <c r="AV765" s="17">
        <v>1</v>
      </c>
      <c r="AW765" s="1">
        <v>0</v>
      </c>
      <c r="AX765" s="1">
        <v>1</v>
      </c>
      <c r="AY765" s="1">
        <v>1</v>
      </c>
      <c r="AZ765" s="1">
        <v>1</v>
      </c>
      <c r="BA765" s="1">
        <v>1</v>
      </c>
      <c r="BB765" s="107">
        <v>1</v>
      </c>
      <c r="BC765" s="22">
        <v>0</v>
      </c>
      <c r="BD765" s="22">
        <v>0</v>
      </c>
      <c r="BE765" s="22">
        <v>0</v>
      </c>
      <c r="BF765" s="1">
        <v>1</v>
      </c>
      <c r="BG765" s="1">
        <v>1</v>
      </c>
      <c r="BH765" s="17">
        <v>1</v>
      </c>
      <c r="BI765" s="1">
        <v>0</v>
      </c>
      <c r="BJ765" s="17">
        <v>0</v>
      </c>
      <c r="BK765" s="23">
        <v>1</v>
      </c>
      <c r="BL765" s="1">
        <v>1</v>
      </c>
      <c r="BM765" s="1" t="s">
        <v>2337</v>
      </c>
      <c r="BN765" s="1">
        <v>0</v>
      </c>
      <c r="BO765" s="1">
        <v>0</v>
      </c>
      <c r="BP765" s="1">
        <v>2</v>
      </c>
      <c r="BQ765" s="1">
        <v>2</v>
      </c>
      <c r="BR765" s="1">
        <v>713.2</v>
      </c>
      <c r="BS765" s="1">
        <v>3</v>
      </c>
      <c r="BT765" s="1">
        <v>3</v>
      </c>
      <c r="BU765" s="1">
        <v>4</v>
      </c>
      <c r="BW765" s="1">
        <v>3.75</v>
      </c>
      <c r="BX765" s="17">
        <v>1</v>
      </c>
      <c r="BY765" s="1">
        <v>2</v>
      </c>
      <c r="BZ765" s="1">
        <v>46</v>
      </c>
      <c r="CA765" s="1">
        <v>112</v>
      </c>
      <c r="CB765" s="24">
        <v>1</v>
      </c>
      <c r="CC765" s="24">
        <v>94</v>
      </c>
      <c r="CD765" s="48">
        <f>CC765/50</f>
        <v>1.88</v>
      </c>
      <c r="CE765" s="48">
        <v>2</v>
      </c>
      <c r="CF765" s="25">
        <v>0</v>
      </c>
      <c r="CG765" s="17">
        <v>0</v>
      </c>
      <c r="CH765" s="17">
        <v>0</v>
      </c>
      <c r="CI765" s="17">
        <v>0</v>
      </c>
      <c r="CJ765" s="17">
        <v>0</v>
      </c>
      <c r="CK765" s="17">
        <v>94</v>
      </c>
      <c r="CL765" s="1">
        <f>CK765/50</f>
        <v>1.88</v>
      </c>
      <c r="CM765" s="22">
        <v>11.6</v>
      </c>
      <c r="CN765" s="17">
        <v>1</v>
      </c>
      <c r="CO765" s="1">
        <v>89.1</v>
      </c>
      <c r="CP765" s="17">
        <v>5</v>
      </c>
      <c r="CQ765" s="1">
        <f>CO765/10</f>
        <v>8.91</v>
      </c>
      <c r="CR765" s="1">
        <v>1.01</v>
      </c>
      <c r="CS765" s="1">
        <f>CR765*10</f>
        <v>10.1</v>
      </c>
      <c r="CT765" s="107">
        <v>1</v>
      </c>
      <c r="CU765" s="22">
        <v>35</v>
      </c>
      <c r="CV765" s="107">
        <v>2</v>
      </c>
      <c r="CW765" s="22">
        <v>9.4</v>
      </c>
      <c r="CX765" s="26">
        <f>LOG10(CW765)</f>
        <v>0.973127853599699</v>
      </c>
      <c r="CY765" s="27">
        <f>CX765*0.66</f>
        <v>0.642264383375801</v>
      </c>
      <c r="CZ765" s="26">
        <f>0.085*CU765</f>
        <v>2.975</v>
      </c>
      <c r="DA765" s="28">
        <f>CY765-CZ765</f>
        <v>-2.3327356166242</v>
      </c>
      <c r="DB765" s="22">
        <v>2</v>
      </c>
      <c r="DC765" s="1">
        <v>1</v>
      </c>
      <c r="DD765" s="17">
        <v>2</v>
      </c>
      <c r="DE765" s="29">
        <f>DD765-DB765</f>
        <v>0</v>
      </c>
      <c r="DF765" s="29">
        <v>0</v>
      </c>
      <c r="DG765" s="1">
        <v>35</v>
      </c>
      <c r="DH765" s="1">
        <f>DG765/10</f>
        <v>3.5</v>
      </c>
      <c r="DI765" s="1">
        <v>52</v>
      </c>
      <c r="DJ765" s="1">
        <f>DI765/10</f>
        <v>5.2</v>
      </c>
      <c r="DK765" s="1">
        <v>3</v>
      </c>
      <c r="DL765" s="1">
        <v>156</v>
      </c>
      <c r="DM765" s="1">
        <v>175</v>
      </c>
      <c r="DN765" s="1">
        <f>DM765/10</f>
        <v>17.5</v>
      </c>
      <c r="DO765" s="1">
        <v>3633</v>
      </c>
      <c r="DP765" s="1">
        <v>1</v>
      </c>
      <c r="DQ765" s="1">
        <f>DO765/1000</f>
        <v>3.633</v>
      </c>
      <c r="DR765" s="1">
        <v>99</v>
      </c>
      <c r="DS765" s="25">
        <v>5</v>
      </c>
      <c r="DT765" s="1" t="s">
        <v>260</v>
      </c>
      <c r="DU765" s="1">
        <v>1</v>
      </c>
      <c r="DV765" s="1">
        <v>6</v>
      </c>
      <c r="DW765" s="1">
        <v>1</v>
      </c>
      <c r="DX765" s="20">
        <v>5.34</v>
      </c>
      <c r="DY765" s="1">
        <v>62.5</v>
      </c>
      <c r="DZ765" s="30">
        <v>114</v>
      </c>
      <c r="EA765" s="1">
        <v>82</v>
      </c>
      <c r="EB765" s="1">
        <v>11.6</v>
      </c>
      <c r="EC765" s="1">
        <v>89.1</v>
      </c>
      <c r="ED765" s="1">
        <v>1.01</v>
      </c>
      <c r="EE765" s="1">
        <v>30</v>
      </c>
      <c r="EF765" s="1">
        <v>16.9</v>
      </c>
      <c r="EG765" s="26">
        <f>LOG10(EF765)</f>
        <v>1.22788670461367</v>
      </c>
      <c r="EH765" s="26">
        <f>0.66*EG765</f>
        <v>0.810405225045025</v>
      </c>
      <c r="EI765" s="1">
        <f>0.085*EE765</f>
        <v>2.55</v>
      </c>
      <c r="EJ765" s="28">
        <f>EH765-EI765</f>
        <v>-1.73959477495498</v>
      </c>
      <c r="EK765" s="22">
        <v>2</v>
      </c>
      <c r="EL765" s="1">
        <v>2</v>
      </c>
      <c r="EM765" s="1">
        <v>119</v>
      </c>
      <c r="EN765" s="1">
        <v>244</v>
      </c>
      <c r="EO765" s="1">
        <v>147</v>
      </c>
      <c r="EP765" s="1">
        <v>122</v>
      </c>
      <c r="EQ765" s="1">
        <v>3584</v>
      </c>
      <c r="ER765" s="25">
        <v>85</v>
      </c>
      <c r="ET765" s="1">
        <v>1</v>
      </c>
      <c r="EU765" s="1">
        <v>4.46</v>
      </c>
      <c r="EV765" s="1">
        <v>51.9</v>
      </c>
      <c r="EW765" s="30">
        <v>101</v>
      </c>
      <c r="EX765" s="1">
        <v>94</v>
      </c>
      <c r="EY765" s="1">
        <v>11.8</v>
      </c>
      <c r="EZ765" s="1">
        <v>85.5</v>
      </c>
      <c r="FA765" s="1">
        <v>1.03</v>
      </c>
      <c r="FB765" s="1">
        <v>30</v>
      </c>
      <c r="FC765" s="1">
        <v>16.1</v>
      </c>
      <c r="FD765" s="1">
        <v>73</v>
      </c>
      <c r="FE765" s="1">
        <v>55</v>
      </c>
      <c r="FF765" s="1">
        <v>164</v>
      </c>
      <c r="FG765" s="1">
        <v>95</v>
      </c>
      <c r="FH765" s="1">
        <v>2719</v>
      </c>
      <c r="FI765" s="1">
        <v>106</v>
      </c>
      <c r="FK765" s="20">
        <v>39.7</v>
      </c>
      <c r="FL765" s="1">
        <v>37</v>
      </c>
      <c r="FM765" s="17"/>
      <c r="FN765" s="31">
        <v>1</v>
      </c>
      <c r="FO765" s="157">
        <v>1</v>
      </c>
      <c r="FP765" s="1">
        <v>1</v>
      </c>
      <c r="FQ765" s="1">
        <v>0</v>
      </c>
      <c r="FR765" s="1">
        <v>0</v>
      </c>
      <c r="FS765" s="1">
        <v>0</v>
      </c>
      <c r="FT765" s="1">
        <f>FX765+GB765+GG765+GJ765+HQ765</f>
        <v>0</v>
      </c>
      <c r="FU765" s="1">
        <v>0</v>
      </c>
      <c r="FV765" s="1">
        <f>FW765+FX765+FZ765+GE765+GJ765+HQ765</f>
        <v>0</v>
      </c>
      <c r="FW765" s="1">
        <v>0</v>
      </c>
      <c r="FX765" s="1">
        <v>0</v>
      </c>
      <c r="FY765" s="17">
        <v>0</v>
      </c>
      <c r="FZ765" s="1">
        <v>0</v>
      </c>
      <c r="GB765" s="1">
        <v>0</v>
      </c>
      <c r="GC765" s="1">
        <v>0</v>
      </c>
      <c r="GD765" s="17">
        <v>0</v>
      </c>
      <c r="GE765" s="1">
        <v>0</v>
      </c>
      <c r="GG765" s="1">
        <v>0</v>
      </c>
      <c r="GH765" s="1">
        <v>0</v>
      </c>
      <c r="GI765" s="17">
        <v>0</v>
      </c>
      <c r="GJ765" s="1">
        <v>0</v>
      </c>
      <c r="GK765" s="1">
        <v>0</v>
      </c>
      <c r="GL765" s="1">
        <v>0</v>
      </c>
      <c r="GM765" s="32">
        <v>0</v>
      </c>
      <c r="GN765" s="17">
        <v>0</v>
      </c>
      <c r="GO765" s="17">
        <v>0</v>
      </c>
      <c r="GP765" s="1">
        <v>0</v>
      </c>
      <c r="GQ765" s="1">
        <v>0</v>
      </c>
      <c r="GR765" s="1">
        <v>0</v>
      </c>
      <c r="GS765" s="1">
        <v>0</v>
      </c>
      <c r="GT765" s="32">
        <v>0</v>
      </c>
      <c r="GU765" s="32">
        <v>0</v>
      </c>
      <c r="GV765" s="1">
        <v>0</v>
      </c>
      <c r="GW765" s="1">
        <v>0</v>
      </c>
      <c r="GX765" s="157">
        <v>0</v>
      </c>
      <c r="GY765" s="17">
        <v>0</v>
      </c>
      <c r="GZ765" s="17">
        <v>0</v>
      </c>
      <c r="HA765" s="25">
        <v>0</v>
      </c>
      <c r="HB765" s="1">
        <v>0</v>
      </c>
      <c r="HC765" s="15">
        <v>0</v>
      </c>
      <c r="HD765" s="170">
        <v>0</v>
      </c>
      <c r="HE765" s="17">
        <v>0</v>
      </c>
      <c r="HF765" s="17">
        <v>0</v>
      </c>
      <c r="HG765" s="17">
        <v>0</v>
      </c>
      <c r="HH765" s="17">
        <v>0</v>
      </c>
      <c r="HI765" s="17">
        <v>0</v>
      </c>
      <c r="HL765" s="1">
        <v>0</v>
      </c>
      <c r="HM765" s="1">
        <v>0</v>
      </c>
      <c r="HN765" s="1">
        <v>0</v>
      </c>
      <c r="HO765" s="1">
        <v>0</v>
      </c>
      <c r="HP765" s="1">
        <v>0</v>
      </c>
      <c r="HQ765" s="1">
        <v>0</v>
      </c>
      <c r="HR765" s="32">
        <v>0</v>
      </c>
      <c r="HS765" s="1">
        <v>0</v>
      </c>
      <c r="HT765" s="32">
        <v>0</v>
      </c>
      <c r="HU765" s="32">
        <v>0</v>
      </c>
      <c r="HW765" s="32">
        <v>0</v>
      </c>
      <c r="HX765" s="32">
        <v>0</v>
      </c>
      <c r="HY765" s="1">
        <f>GJ765+GN765+GT765+GU765+HE765+HG765+HQ765+HR765+HT765+HU765+HW765+HX765</f>
        <v>0</v>
      </c>
      <c r="HZ765" s="1">
        <v>0</v>
      </c>
      <c r="IA765" s="1">
        <f>FS765+GN765+GT765+GU765+HE765+HG765+HR765+HT765+HU765+HW765+HX765</f>
        <v>0</v>
      </c>
      <c r="IB765" s="1">
        <v>0</v>
      </c>
      <c r="IC765" s="1">
        <v>0</v>
      </c>
      <c r="ID765" s="23">
        <v>0</v>
      </c>
      <c r="IG765" s="36">
        <v>1</v>
      </c>
      <c r="IH765" s="37" t="s">
        <v>242</v>
      </c>
      <c r="II765" s="179">
        <v>0</v>
      </c>
    </row>
    <row r="766" hidden="1" spans="2:243">
      <c r="B766" s="267">
        <v>3001007530</v>
      </c>
      <c r="C766" s="267" t="s">
        <v>2338</v>
      </c>
      <c r="J766" s="1"/>
      <c r="K766" s="1"/>
      <c r="L766" s="1"/>
      <c r="R766" s="19"/>
      <c r="Z766" s="88">
        <v>43242</v>
      </c>
      <c r="AA766" s="1">
        <v>212</v>
      </c>
      <c r="AI766" s="16"/>
      <c r="AL766" s="1"/>
      <c r="BA766" s="22"/>
      <c r="CL766" s="22"/>
      <c r="CS766" s="22"/>
      <c r="CX766" s="1"/>
      <c r="CY766" s="1"/>
      <c r="CZ766" s="1"/>
      <c r="DA766" s="1"/>
      <c r="DB766" s="1"/>
      <c r="DD766" s="1"/>
      <c r="DE766" s="1"/>
      <c r="DF766" s="1"/>
      <c r="EG766" s="1"/>
      <c r="EH766" s="1"/>
      <c r="EJ766" s="1"/>
      <c r="EK766" s="1"/>
      <c r="FN766" s="1"/>
      <c r="FO766" s="1"/>
      <c r="GL766" s="1"/>
      <c r="GM766" s="1"/>
      <c r="GQ766" s="1"/>
      <c r="GT766" s="1"/>
      <c r="GU766" s="1"/>
      <c r="GX766" s="1"/>
      <c r="HD766" s="1"/>
      <c r="HR766" s="1"/>
      <c r="HT766" s="1"/>
      <c r="HU766" s="1"/>
      <c r="HW766" s="1"/>
      <c r="HX766" s="1"/>
      <c r="IG766" s="23"/>
      <c r="II766" s="1"/>
    </row>
    <row r="767" hidden="1" spans="2:243">
      <c r="B767" s="267">
        <v>3001370123</v>
      </c>
      <c r="C767" s="267" t="s">
        <v>2339</v>
      </c>
      <c r="J767" s="1"/>
      <c r="K767" s="1"/>
      <c r="L767" s="1"/>
      <c r="R767" s="19"/>
      <c r="Z767" s="88">
        <v>43242</v>
      </c>
      <c r="AA767" s="1">
        <v>131</v>
      </c>
      <c r="AI767" s="16"/>
      <c r="AL767" s="1"/>
      <c r="BA767" s="22"/>
      <c r="CL767" s="22"/>
      <c r="CS767" s="22"/>
      <c r="CX767" s="1"/>
      <c r="CY767" s="1"/>
      <c r="CZ767" s="1"/>
      <c r="DA767" s="1"/>
      <c r="DB767" s="1"/>
      <c r="DD767" s="1"/>
      <c r="DE767" s="1"/>
      <c r="DF767" s="1"/>
      <c r="EG767" s="1"/>
      <c r="EH767" s="1"/>
      <c r="EJ767" s="1"/>
      <c r="EK767" s="1"/>
      <c r="FN767" s="1"/>
      <c r="FO767" s="1"/>
      <c r="GL767" s="1"/>
      <c r="GM767" s="1"/>
      <c r="GQ767" s="1"/>
      <c r="GT767" s="1"/>
      <c r="GU767" s="1"/>
      <c r="GX767" s="1"/>
      <c r="HD767" s="1"/>
      <c r="HR767" s="1"/>
      <c r="HT767" s="1"/>
      <c r="HU767" s="1"/>
      <c r="HW767" s="1"/>
      <c r="HX767" s="1"/>
      <c r="IG767" s="23"/>
      <c r="II767" s="1"/>
    </row>
    <row r="768" hidden="1" spans="2:243">
      <c r="B768" s="267">
        <v>3000044067</v>
      </c>
      <c r="C768" s="267" t="s">
        <v>2340</v>
      </c>
      <c r="J768" s="1"/>
      <c r="K768" s="1"/>
      <c r="L768" s="1"/>
      <c r="R768" s="19"/>
      <c r="Z768" s="88">
        <v>43242</v>
      </c>
      <c r="AA768" s="1">
        <v>182</v>
      </c>
      <c r="AB768" s="1" t="s">
        <v>2341</v>
      </c>
      <c r="AI768" s="16"/>
      <c r="AL768" s="1"/>
      <c r="BA768" s="22"/>
      <c r="CL768" s="22"/>
      <c r="CS768" s="22"/>
      <c r="CX768" s="1"/>
      <c r="CY768" s="1"/>
      <c r="CZ768" s="1"/>
      <c r="DA768" s="1"/>
      <c r="DB768" s="1"/>
      <c r="DD768" s="1"/>
      <c r="DE768" s="1"/>
      <c r="DF768" s="1"/>
      <c r="EG768" s="1"/>
      <c r="EH768" s="1"/>
      <c r="EJ768" s="1"/>
      <c r="EK768" s="1"/>
      <c r="FN768" s="1"/>
      <c r="FO768" s="1"/>
      <c r="GL768" s="1"/>
      <c r="GM768" s="1"/>
      <c r="GQ768" s="1"/>
      <c r="GT768" s="1"/>
      <c r="GU768" s="1"/>
      <c r="GX768" s="1"/>
      <c r="HD768" s="1"/>
      <c r="HR768" s="1"/>
      <c r="HT768" s="1"/>
      <c r="HU768" s="1"/>
      <c r="HW768" s="1"/>
      <c r="HX768" s="1"/>
      <c r="IG768" s="23"/>
      <c r="II768" s="1"/>
    </row>
    <row r="769" hidden="1" spans="2:243">
      <c r="B769" s="267">
        <v>3000483088</v>
      </c>
      <c r="C769" s="267" t="s">
        <v>2342</v>
      </c>
      <c r="J769" s="1"/>
      <c r="K769" s="1"/>
      <c r="L769" s="1"/>
      <c r="R769" s="19"/>
      <c r="Z769" s="88">
        <v>43244</v>
      </c>
      <c r="AA769" s="1">
        <v>157</v>
      </c>
      <c r="AI769" s="16"/>
      <c r="AL769" s="1"/>
      <c r="BA769" s="22"/>
      <c r="CL769" s="22"/>
      <c r="CS769" s="22"/>
      <c r="CX769" s="1"/>
      <c r="CY769" s="1"/>
      <c r="CZ769" s="1"/>
      <c r="DA769" s="1"/>
      <c r="DB769" s="1"/>
      <c r="DD769" s="1"/>
      <c r="DE769" s="1"/>
      <c r="DF769" s="1"/>
      <c r="EG769" s="1"/>
      <c r="EH769" s="1"/>
      <c r="EJ769" s="1"/>
      <c r="EK769" s="1"/>
      <c r="FN769" s="1"/>
      <c r="FO769" s="1"/>
      <c r="GL769" s="1"/>
      <c r="GM769" s="1"/>
      <c r="GQ769" s="1"/>
      <c r="GT769" s="1"/>
      <c r="GU769" s="1"/>
      <c r="GX769" s="1"/>
      <c r="HD769" s="1"/>
      <c r="HR769" s="1"/>
      <c r="HT769" s="1"/>
      <c r="HU769" s="1"/>
      <c r="HW769" s="1"/>
      <c r="HX769" s="1"/>
      <c r="IG769" s="23"/>
      <c r="II769" s="1"/>
    </row>
    <row r="770" spans="2:243">
      <c r="B770" s="267">
        <v>100225481</v>
      </c>
      <c r="C770" s="267" t="s">
        <v>2343</v>
      </c>
      <c r="E770" s="49">
        <v>1</v>
      </c>
      <c r="F770" s="49">
        <v>1</v>
      </c>
      <c r="G770" s="17">
        <v>3</v>
      </c>
      <c r="H770" s="1">
        <v>1</v>
      </c>
      <c r="I770" s="15">
        <v>61</v>
      </c>
      <c r="J770" s="47">
        <v>2</v>
      </c>
      <c r="K770" s="68">
        <f>I770/10</f>
        <v>6.1</v>
      </c>
      <c r="L770" s="49">
        <v>4</v>
      </c>
      <c r="N770" s="1">
        <v>0</v>
      </c>
      <c r="O770" s="1">
        <v>0</v>
      </c>
      <c r="P770" s="1">
        <v>0</v>
      </c>
      <c r="Q770" s="1">
        <v>0</v>
      </c>
      <c r="R770" s="1">
        <v>0</v>
      </c>
      <c r="S770" s="18">
        <v>534</v>
      </c>
      <c r="T770" s="83">
        <v>551</v>
      </c>
      <c r="U770" s="1">
        <v>1</v>
      </c>
      <c r="V770" s="1">
        <v>1</v>
      </c>
      <c r="W770" s="1">
        <v>1</v>
      </c>
      <c r="X770" s="1">
        <v>1</v>
      </c>
      <c r="Z770" s="88">
        <v>43244</v>
      </c>
      <c r="AA770" s="1">
        <v>29</v>
      </c>
      <c r="AC770" s="1">
        <v>19.6</v>
      </c>
      <c r="AD770" s="17">
        <v>1</v>
      </c>
      <c r="AE770" s="20" t="s">
        <v>1291</v>
      </c>
      <c r="AG770" s="16" t="s">
        <v>255</v>
      </c>
      <c r="AH770" s="16">
        <v>3</v>
      </c>
      <c r="AI770" s="21">
        <v>3</v>
      </c>
      <c r="AJ770" s="16">
        <v>1.8</v>
      </c>
      <c r="AK770" s="17">
        <v>1.8</v>
      </c>
      <c r="AL770" s="22">
        <v>1</v>
      </c>
      <c r="AM770" s="1">
        <v>4</v>
      </c>
      <c r="AN770" s="1">
        <v>3</v>
      </c>
      <c r="AO770" s="1">
        <v>0</v>
      </c>
      <c r="AP770" s="1">
        <v>0</v>
      </c>
      <c r="AQ770" s="17">
        <v>4</v>
      </c>
      <c r="AR770" s="1">
        <v>2</v>
      </c>
      <c r="AS770" s="3">
        <v>2</v>
      </c>
      <c r="AT770" s="17" t="s">
        <v>259</v>
      </c>
      <c r="AU770" s="3">
        <v>2</v>
      </c>
      <c r="AV770" s="17">
        <v>1</v>
      </c>
      <c r="AW770" s="1">
        <v>0</v>
      </c>
      <c r="AX770" s="1">
        <v>1</v>
      </c>
      <c r="AY770" s="1">
        <v>1</v>
      </c>
      <c r="AZ770" s="1">
        <v>1</v>
      </c>
      <c r="BA770" s="1">
        <v>1</v>
      </c>
      <c r="BB770" s="107">
        <v>1</v>
      </c>
      <c r="BC770" s="22">
        <v>0</v>
      </c>
      <c r="BD770" s="22">
        <v>1</v>
      </c>
      <c r="BE770" s="22">
        <v>0</v>
      </c>
      <c r="BF770" s="1">
        <v>1</v>
      </c>
      <c r="BG770" s="1">
        <v>1</v>
      </c>
      <c r="BH770" s="17">
        <v>1</v>
      </c>
      <c r="BI770" s="1">
        <v>0</v>
      </c>
      <c r="BJ770" s="17">
        <v>0</v>
      </c>
      <c r="BK770" s="23">
        <v>4</v>
      </c>
      <c r="BL770" s="1">
        <v>0</v>
      </c>
      <c r="BM770" s="1">
        <v>0</v>
      </c>
      <c r="BN770" s="1">
        <v>1</v>
      </c>
      <c r="BO770" s="1">
        <v>0</v>
      </c>
      <c r="BP770" s="1">
        <v>1</v>
      </c>
      <c r="BQ770" s="1">
        <v>1</v>
      </c>
      <c r="BR770" s="1">
        <v>8.43</v>
      </c>
      <c r="BS770" s="1">
        <v>1</v>
      </c>
      <c r="BT770" s="1">
        <v>2</v>
      </c>
      <c r="BU770" s="1">
        <v>2</v>
      </c>
      <c r="BV770" s="1">
        <v>0.422</v>
      </c>
      <c r="BW770" s="1">
        <v>2.48</v>
      </c>
      <c r="BX770" s="17">
        <v>1</v>
      </c>
      <c r="BY770" s="1">
        <v>1</v>
      </c>
      <c r="BZ770" s="1">
        <v>69.8</v>
      </c>
      <c r="CA770" s="1">
        <v>112</v>
      </c>
      <c r="CB770" s="24">
        <v>1</v>
      </c>
      <c r="CC770" s="24">
        <v>29</v>
      </c>
      <c r="CD770" s="48">
        <f>CC770/50</f>
        <v>0.58</v>
      </c>
      <c r="CE770" s="48">
        <v>1</v>
      </c>
      <c r="CF770" s="25" t="s">
        <v>2344</v>
      </c>
      <c r="CG770" s="1">
        <v>0</v>
      </c>
      <c r="CH770" s="1">
        <v>0</v>
      </c>
      <c r="CI770" s="1">
        <v>0</v>
      </c>
      <c r="CJ770" s="1">
        <v>0</v>
      </c>
      <c r="CK770" s="1">
        <v>58</v>
      </c>
      <c r="CL770" s="1">
        <f>CK770/50</f>
        <v>1.16</v>
      </c>
      <c r="CM770" s="22">
        <v>12.4</v>
      </c>
      <c r="CN770" s="17">
        <v>1</v>
      </c>
      <c r="CO770" s="1">
        <v>75.7</v>
      </c>
      <c r="CP770" s="17">
        <v>4</v>
      </c>
      <c r="CQ770" s="1">
        <f>CO770/10</f>
        <v>7.57</v>
      </c>
      <c r="CR770" s="1">
        <v>1.08</v>
      </c>
      <c r="CS770" s="1">
        <f>CR770*10</f>
        <v>10.8</v>
      </c>
      <c r="CT770" s="107">
        <v>1</v>
      </c>
      <c r="CU770" s="22">
        <v>30</v>
      </c>
      <c r="CV770" s="22">
        <v>1</v>
      </c>
      <c r="CW770" s="22">
        <v>21.2</v>
      </c>
      <c r="CX770" s="26">
        <f>LOG10(CW770)</f>
        <v>1.32633586092875</v>
      </c>
      <c r="CY770" s="27">
        <f>CX770*0.66</f>
        <v>0.875381668212976</v>
      </c>
      <c r="CZ770" s="26">
        <f>0.085*CU770</f>
        <v>2.55</v>
      </c>
      <c r="DA770" s="28">
        <f>CY770-CZ770</f>
        <v>-1.67461833178702</v>
      </c>
      <c r="DB770" s="22">
        <v>2</v>
      </c>
      <c r="DC770" s="1">
        <v>1</v>
      </c>
      <c r="DD770" s="17">
        <v>2</v>
      </c>
      <c r="DE770" s="29">
        <f>DD770-DB770</f>
        <v>0</v>
      </c>
      <c r="DF770" s="29">
        <v>0</v>
      </c>
      <c r="DG770" s="1">
        <v>25</v>
      </c>
      <c r="DH770" s="1">
        <f>DG770/10</f>
        <v>2.5</v>
      </c>
      <c r="DI770" s="1">
        <v>36</v>
      </c>
      <c r="DJ770" s="1">
        <f>DI770/10</f>
        <v>3.6</v>
      </c>
      <c r="DK770" s="1">
        <v>3</v>
      </c>
      <c r="DL770" s="1">
        <v>90</v>
      </c>
      <c r="DM770" s="1">
        <v>65</v>
      </c>
      <c r="DN770" s="1">
        <f>DM770/10</f>
        <v>6.5</v>
      </c>
      <c r="DO770" s="1">
        <v>3425</v>
      </c>
      <c r="DP770" s="1">
        <v>1</v>
      </c>
      <c r="DQ770" s="1">
        <f>DO770/1000</f>
        <v>3.425</v>
      </c>
      <c r="DR770" s="1">
        <v>89</v>
      </c>
      <c r="DS770" s="25">
        <v>5</v>
      </c>
      <c r="DT770" s="1" t="s">
        <v>308</v>
      </c>
      <c r="DU770" s="1">
        <v>2</v>
      </c>
      <c r="DV770" s="1">
        <v>7</v>
      </c>
      <c r="DW770" s="1">
        <v>2</v>
      </c>
      <c r="DX770" s="20">
        <v>3.72</v>
      </c>
      <c r="DY770" s="1">
        <v>82</v>
      </c>
      <c r="DZ770" s="30">
        <v>115</v>
      </c>
      <c r="EA770" s="1">
        <v>58</v>
      </c>
      <c r="EB770" s="1">
        <v>11.9</v>
      </c>
      <c r="EC770" s="1">
        <v>83.7</v>
      </c>
      <c r="ED770" s="1">
        <v>1.04</v>
      </c>
      <c r="EE770" s="1">
        <v>33</v>
      </c>
      <c r="EF770" s="1">
        <v>32</v>
      </c>
      <c r="EG770" s="26">
        <f>LOG10(EF770)</f>
        <v>1.50514997831991</v>
      </c>
      <c r="EH770" s="26">
        <f>0.66*EG770</f>
        <v>0.993398985691138</v>
      </c>
      <c r="EI770" s="1">
        <f>0.085*EE770</f>
        <v>2.805</v>
      </c>
      <c r="EJ770" s="28">
        <f>EH770-EI770</f>
        <v>-1.81160101430886</v>
      </c>
      <c r="EK770" s="22">
        <v>2</v>
      </c>
      <c r="EL770" s="1">
        <v>2</v>
      </c>
      <c r="EM770" s="1">
        <v>127</v>
      </c>
      <c r="EN770" s="1">
        <v>347</v>
      </c>
      <c r="EO770" s="1">
        <v>106</v>
      </c>
      <c r="EP770" s="1">
        <v>88</v>
      </c>
      <c r="EQ770" s="1">
        <v>4333</v>
      </c>
      <c r="ER770" s="25">
        <v>74</v>
      </c>
      <c r="ET770" s="1">
        <v>1</v>
      </c>
      <c r="EU770" s="1">
        <v>2.5</v>
      </c>
      <c r="EV770" s="1">
        <v>66.8</v>
      </c>
      <c r="EW770" s="30">
        <v>110</v>
      </c>
      <c r="EX770" s="1">
        <v>46</v>
      </c>
      <c r="EY770" s="1">
        <v>13.5</v>
      </c>
      <c r="EZ770" s="1">
        <v>62.7</v>
      </c>
      <c r="FA770" s="1">
        <v>1.18</v>
      </c>
      <c r="FB770" s="1">
        <v>34</v>
      </c>
      <c r="FC770" s="1">
        <v>19.2</v>
      </c>
      <c r="FD770" s="1">
        <v>63</v>
      </c>
      <c r="FE770" s="1">
        <v>60</v>
      </c>
      <c r="FF770" s="1">
        <v>129</v>
      </c>
      <c r="FG770" s="1">
        <v>98</v>
      </c>
      <c r="FH770" s="1">
        <v>4154</v>
      </c>
      <c r="FI770" s="1">
        <v>76</v>
      </c>
      <c r="FK770" s="20">
        <v>37.2</v>
      </c>
      <c r="FL770" s="1">
        <v>36.5</v>
      </c>
      <c r="FN770" s="31">
        <v>0</v>
      </c>
      <c r="FO770" s="32">
        <v>0</v>
      </c>
      <c r="FP770" s="1">
        <v>0</v>
      </c>
      <c r="FQ770" s="1">
        <v>0</v>
      </c>
      <c r="FR770" s="1">
        <v>0</v>
      </c>
      <c r="FS770" s="1">
        <v>0</v>
      </c>
      <c r="FT770" s="1">
        <f>FX770+GB770+GG770+GJ770+HQ770</f>
        <v>0</v>
      </c>
      <c r="FU770" s="1">
        <v>0</v>
      </c>
      <c r="FV770" s="1">
        <f>FW770+FX770+FZ770+GE770+GJ770+HQ770</f>
        <v>0</v>
      </c>
      <c r="FW770" s="1">
        <v>0</v>
      </c>
      <c r="FX770" s="1">
        <v>0</v>
      </c>
      <c r="FY770" s="17">
        <v>0</v>
      </c>
      <c r="FZ770" s="1">
        <v>0</v>
      </c>
      <c r="GB770" s="1">
        <v>0</v>
      </c>
      <c r="GC770" s="1">
        <v>0</v>
      </c>
      <c r="GD770" s="17">
        <v>0</v>
      </c>
      <c r="GE770" s="1">
        <v>0</v>
      </c>
      <c r="GG770" s="1">
        <v>0</v>
      </c>
      <c r="GH770" s="1">
        <v>0</v>
      </c>
      <c r="GI770" s="17">
        <v>0</v>
      </c>
      <c r="GJ770" s="1">
        <v>0</v>
      </c>
      <c r="GK770" s="1">
        <v>0</v>
      </c>
      <c r="GL770" s="1">
        <v>0</v>
      </c>
      <c r="GM770" s="32">
        <v>0</v>
      </c>
      <c r="GN770" s="17">
        <v>0</v>
      </c>
      <c r="GO770" s="17">
        <v>0</v>
      </c>
      <c r="GP770" s="1">
        <v>0</v>
      </c>
      <c r="GQ770" s="1">
        <v>0</v>
      </c>
      <c r="GR770" s="1">
        <v>0</v>
      </c>
      <c r="GS770" s="1">
        <v>0</v>
      </c>
      <c r="GT770" s="32">
        <v>0</v>
      </c>
      <c r="GU770" s="32">
        <v>0</v>
      </c>
      <c r="GV770" s="1">
        <v>0</v>
      </c>
      <c r="GW770" s="1">
        <v>0</v>
      </c>
      <c r="GX770" s="157">
        <v>0</v>
      </c>
      <c r="GY770" s="17">
        <v>0</v>
      </c>
      <c r="GZ770" s="17">
        <v>0</v>
      </c>
      <c r="HA770" s="25">
        <v>0</v>
      </c>
      <c r="HB770" s="1">
        <v>0</v>
      </c>
      <c r="HC770" s="15">
        <v>0</v>
      </c>
      <c r="HD770" s="170">
        <v>0</v>
      </c>
      <c r="HE770" s="17">
        <v>0</v>
      </c>
      <c r="HF770" s="17">
        <v>0</v>
      </c>
      <c r="HG770" s="17">
        <v>0</v>
      </c>
      <c r="HH770" s="17">
        <v>0</v>
      </c>
      <c r="HI770" s="17">
        <v>0</v>
      </c>
      <c r="HL770" s="1">
        <v>0</v>
      </c>
      <c r="HM770" s="1">
        <v>0</v>
      </c>
      <c r="HN770" s="1">
        <v>0</v>
      </c>
      <c r="HO770" s="1">
        <v>0</v>
      </c>
      <c r="HP770" s="1">
        <v>0</v>
      </c>
      <c r="HQ770" s="1">
        <v>0</v>
      </c>
      <c r="HR770" s="32">
        <v>0</v>
      </c>
      <c r="HS770" s="1">
        <v>0</v>
      </c>
      <c r="HT770" s="32">
        <v>0</v>
      </c>
      <c r="HU770" s="32">
        <v>0</v>
      </c>
      <c r="HW770" s="32">
        <v>0</v>
      </c>
      <c r="HX770" s="32">
        <v>0</v>
      </c>
      <c r="HY770" s="1">
        <f>GJ770+GN770+GT770+GU770+HE770+HG770+HQ770+HR770+HT770+HU770+HW770+HX770</f>
        <v>0</v>
      </c>
      <c r="HZ770" s="1">
        <v>0</v>
      </c>
      <c r="IA770" s="1">
        <f>FS770+GN770+GT770+GU770+HE770+HG770+HR770+HT770+HU770+HW770+HX770</f>
        <v>0</v>
      </c>
      <c r="IB770" s="1">
        <v>0</v>
      </c>
      <c r="IC770" s="1">
        <v>0</v>
      </c>
      <c r="ID770" s="23">
        <v>0</v>
      </c>
      <c r="IG770" s="36">
        <v>4</v>
      </c>
      <c r="IH770" s="37" t="s">
        <v>331</v>
      </c>
      <c r="II770" s="33">
        <v>0</v>
      </c>
    </row>
    <row r="771" hidden="1" customHeight="1" spans="2:243">
      <c r="B771" s="267">
        <v>3001176206</v>
      </c>
      <c r="C771" s="267" t="s">
        <v>2345</v>
      </c>
      <c r="J771" s="1"/>
      <c r="K771" s="1"/>
      <c r="L771" s="1"/>
      <c r="R771" s="19"/>
      <c r="Z771" s="88">
        <v>43244</v>
      </c>
      <c r="AA771" s="1">
        <v>98</v>
      </c>
      <c r="AI771" s="16"/>
      <c r="AL771" s="1"/>
      <c r="BA771" s="22"/>
      <c r="CL771" s="22"/>
      <c r="CS771" s="22"/>
      <c r="CX771" s="1"/>
      <c r="CY771" s="1"/>
      <c r="CZ771" s="1"/>
      <c r="DA771" s="1"/>
      <c r="DB771" s="1"/>
      <c r="DD771" s="1"/>
      <c r="DE771" s="1"/>
      <c r="DF771" s="1"/>
      <c r="EG771" s="1"/>
      <c r="EH771" s="1"/>
      <c r="EJ771" s="1"/>
      <c r="EK771" s="1"/>
      <c r="FN771" s="1"/>
      <c r="FO771" s="1"/>
      <c r="GL771" s="1"/>
      <c r="GM771" s="1"/>
      <c r="GQ771" s="1"/>
      <c r="GT771" s="1"/>
      <c r="GU771" s="1"/>
      <c r="GX771" s="1"/>
      <c r="HD771" s="1"/>
      <c r="HR771" s="1"/>
      <c r="HT771" s="1"/>
      <c r="HU771" s="1"/>
      <c r="HW771" s="1"/>
      <c r="HX771" s="1"/>
      <c r="IG771" s="23"/>
      <c r="II771" s="1"/>
    </row>
    <row r="772" s="12" customFormat="1" ht="30" hidden="1" spans="1:274">
      <c r="A772" s="259"/>
      <c r="B772" s="269">
        <v>3000867079</v>
      </c>
      <c r="C772" s="269" t="s">
        <v>2346</v>
      </c>
      <c r="D772" s="12" t="s">
        <v>2347</v>
      </c>
      <c r="H772" s="12">
        <v>2</v>
      </c>
      <c r="I772" s="12">
        <v>54</v>
      </c>
      <c r="N772" s="12">
        <v>1</v>
      </c>
      <c r="O772" s="12">
        <v>1</v>
      </c>
      <c r="P772" s="12">
        <v>0</v>
      </c>
      <c r="Q772" s="12">
        <v>0</v>
      </c>
      <c r="R772" s="19"/>
      <c r="S772" s="18"/>
      <c r="T772" s="19"/>
      <c r="U772" s="12">
        <v>1</v>
      </c>
      <c r="Z772" s="276">
        <v>43248</v>
      </c>
      <c r="AA772" s="12">
        <v>68</v>
      </c>
      <c r="AB772" s="12" t="s">
        <v>2348</v>
      </c>
      <c r="AC772" s="12">
        <v>37.89</v>
      </c>
      <c r="AE772" s="261"/>
      <c r="AF772" s="262"/>
      <c r="AG772" s="262"/>
      <c r="AH772" s="262"/>
      <c r="AI772" s="262"/>
      <c r="AJ772" s="262"/>
      <c r="BK772" s="263"/>
      <c r="CF772" s="264"/>
      <c r="DS772" s="264"/>
      <c r="DX772" s="261"/>
      <c r="ER772" s="264"/>
      <c r="ES772" s="263"/>
      <c r="FK772" s="261"/>
      <c r="HA772" s="264"/>
      <c r="ID772" s="263"/>
      <c r="IE772" s="263"/>
      <c r="IF772" s="263"/>
      <c r="IG772" s="263"/>
      <c r="IH772" s="263"/>
      <c r="JE772" s="263"/>
      <c r="JN772" s="263"/>
    </row>
    <row r="773" hidden="1" spans="2:243">
      <c r="B773" s="267">
        <v>3000859071</v>
      </c>
      <c r="C773" s="267" t="s">
        <v>2349</v>
      </c>
      <c r="J773" s="1"/>
      <c r="K773" s="1"/>
      <c r="L773" s="1"/>
      <c r="R773" s="19"/>
      <c r="Z773" s="88">
        <v>43249</v>
      </c>
      <c r="AA773" s="1">
        <v>150</v>
      </c>
      <c r="AI773" s="16"/>
      <c r="AL773" s="1"/>
      <c r="BA773" s="22"/>
      <c r="CL773" s="22"/>
      <c r="CS773" s="22"/>
      <c r="CX773" s="1"/>
      <c r="CY773" s="1"/>
      <c r="CZ773" s="1"/>
      <c r="DA773" s="1"/>
      <c r="DB773" s="1"/>
      <c r="DD773" s="1"/>
      <c r="DE773" s="1"/>
      <c r="DF773" s="1"/>
      <c r="EG773" s="1"/>
      <c r="EH773" s="1"/>
      <c r="EJ773" s="1"/>
      <c r="EK773" s="1"/>
      <c r="FN773" s="1"/>
      <c r="FO773" s="1"/>
      <c r="GL773" s="1"/>
      <c r="GM773" s="1"/>
      <c r="GQ773" s="1"/>
      <c r="GT773" s="1"/>
      <c r="GU773" s="1"/>
      <c r="GX773" s="1"/>
      <c r="HD773" s="1"/>
      <c r="HR773" s="1"/>
      <c r="HT773" s="1"/>
      <c r="HU773" s="1"/>
      <c r="HW773" s="1"/>
      <c r="HX773" s="1"/>
      <c r="IG773" s="23"/>
      <c r="II773" s="1"/>
    </row>
    <row r="774" hidden="1" spans="2:243">
      <c r="B774" s="267">
        <v>3001369551</v>
      </c>
      <c r="C774" s="267" t="s">
        <v>2350</v>
      </c>
      <c r="J774" s="1"/>
      <c r="K774" s="1"/>
      <c r="L774" s="1"/>
      <c r="R774" s="19"/>
      <c r="Z774" s="88">
        <v>43249</v>
      </c>
      <c r="AA774" s="1">
        <v>258</v>
      </c>
      <c r="AI774" s="16"/>
      <c r="AL774" s="1"/>
      <c r="BA774" s="22"/>
      <c r="CL774" s="22"/>
      <c r="CS774" s="22"/>
      <c r="CX774" s="1"/>
      <c r="CY774" s="1"/>
      <c r="CZ774" s="1"/>
      <c r="DA774" s="1"/>
      <c r="DB774" s="1"/>
      <c r="DD774" s="1"/>
      <c r="DE774" s="1"/>
      <c r="DF774" s="1"/>
      <c r="EG774" s="1"/>
      <c r="EH774" s="1"/>
      <c r="EJ774" s="1"/>
      <c r="EK774" s="1"/>
      <c r="FN774" s="1"/>
      <c r="FO774" s="1"/>
      <c r="GL774" s="1"/>
      <c r="GM774" s="1"/>
      <c r="GQ774" s="1"/>
      <c r="GT774" s="1"/>
      <c r="GU774" s="1"/>
      <c r="GX774" s="1"/>
      <c r="HD774" s="1"/>
      <c r="HR774" s="1"/>
      <c r="HT774" s="1"/>
      <c r="HU774" s="1"/>
      <c r="HW774" s="1"/>
      <c r="HX774" s="1"/>
      <c r="IG774" s="23"/>
      <c r="II774" s="1"/>
    </row>
    <row r="775" spans="2:243">
      <c r="B775" s="267">
        <v>3001300454</v>
      </c>
      <c r="C775" s="267" t="s">
        <v>2351</v>
      </c>
      <c r="E775" s="49">
        <v>1</v>
      </c>
      <c r="F775" s="49">
        <v>1</v>
      </c>
      <c r="G775" s="17">
        <v>1</v>
      </c>
      <c r="H775" s="1">
        <v>2</v>
      </c>
      <c r="I775" s="15">
        <v>51</v>
      </c>
      <c r="J775" s="47">
        <v>1</v>
      </c>
      <c r="K775" s="68">
        <f>I775/10</f>
        <v>5.1</v>
      </c>
      <c r="L775" s="49">
        <v>3</v>
      </c>
      <c r="N775" s="1">
        <v>0</v>
      </c>
      <c r="O775" s="1">
        <v>1</v>
      </c>
      <c r="P775" s="1">
        <v>0</v>
      </c>
      <c r="Q775" s="1">
        <v>0</v>
      </c>
      <c r="R775" s="1">
        <v>0</v>
      </c>
      <c r="S775" s="18">
        <v>535</v>
      </c>
      <c r="T775" s="83">
        <v>552</v>
      </c>
      <c r="U775" s="1">
        <v>1</v>
      </c>
      <c r="V775" s="1">
        <v>1</v>
      </c>
      <c r="W775" s="1">
        <v>1</v>
      </c>
      <c r="X775" s="1">
        <v>1</v>
      </c>
      <c r="Z775" s="88">
        <v>43249</v>
      </c>
      <c r="AA775" s="1">
        <v>22</v>
      </c>
      <c r="AC775" s="1">
        <v>24</v>
      </c>
      <c r="AD775" s="1">
        <v>2</v>
      </c>
      <c r="AE775" s="20" t="s">
        <v>333</v>
      </c>
      <c r="AG775" s="16" t="s">
        <v>235</v>
      </c>
      <c r="AH775" s="16">
        <v>1</v>
      </c>
      <c r="AI775" s="21">
        <v>1</v>
      </c>
      <c r="AJ775" s="16">
        <v>2.1</v>
      </c>
      <c r="AK775" s="17">
        <v>2.1</v>
      </c>
      <c r="AL775" s="107">
        <v>2</v>
      </c>
      <c r="AM775" s="1">
        <v>1</v>
      </c>
      <c r="AN775" s="1">
        <v>1</v>
      </c>
      <c r="AO775" s="1">
        <v>0</v>
      </c>
      <c r="AP775" s="1">
        <v>0</v>
      </c>
      <c r="AQ775" s="17">
        <v>1</v>
      </c>
      <c r="AR775" s="1">
        <v>1</v>
      </c>
      <c r="AS775" s="1">
        <v>1</v>
      </c>
      <c r="AT775" s="17" t="s">
        <v>246</v>
      </c>
      <c r="AU775" s="17">
        <v>1</v>
      </c>
      <c r="AV775" s="17">
        <v>1</v>
      </c>
      <c r="AW775" s="1">
        <v>0</v>
      </c>
      <c r="AX775" s="1">
        <v>1</v>
      </c>
      <c r="AY775" s="1">
        <v>1</v>
      </c>
      <c r="AZ775" s="1">
        <v>1</v>
      </c>
      <c r="BA775" s="1">
        <v>1</v>
      </c>
      <c r="BB775" s="107">
        <v>1</v>
      </c>
      <c r="BC775" s="22">
        <v>0</v>
      </c>
      <c r="BD775" s="22">
        <v>1</v>
      </c>
      <c r="BE775" s="22">
        <v>0</v>
      </c>
      <c r="BF775" s="1">
        <v>0</v>
      </c>
      <c r="BG775" s="1">
        <v>1</v>
      </c>
      <c r="BH775" s="17">
        <v>1</v>
      </c>
      <c r="BI775" s="1">
        <v>0</v>
      </c>
      <c r="BJ775" s="17">
        <v>0</v>
      </c>
      <c r="BK775" s="23">
        <v>1</v>
      </c>
      <c r="BL775" s="1">
        <v>0</v>
      </c>
      <c r="BM775" s="1">
        <v>0</v>
      </c>
      <c r="BN775" s="1">
        <v>1</v>
      </c>
      <c r="BO775" s="1">
        <v>0</v>
      </c>
      <c r="BP775" s="1">
        <v>1</v>
      </c>
      <c r="BQ775" s="1">
        <v>1</v>
      </c>
      <c r="BR775" s="1">
        <v>38.88</v>
      </c>
      <c r="BS775" s="1">
        <v>2</v>
      </c>
      <c r="BT775" s="1">
        <v>2</v>
      </c>
      <c r="BU775" s="1">
        <v>3</v>
      </c>
      <c r="BW775" s="1">
        <v>2.19</v>
      </c>
      <c r="BX775" s="17">
        <v>1</v>
      </c>
      <c r="BY775" s="1">
        <v>1</v>
      </c>
      <c r="BZ775" s="1">
        <v>56.3</v>
      </c>
      <c r="CA775" s="1">
        <v>103</v>
      </c>
      <c r="CB775" s="24">
        <v>1</v>
      </c>
      <c r="CC775" s="24">
        <v>22</v>
      </c>
      <c r="CD775" s="48">
        <f>CC775/50</f>
        <v>0.44</v>
      </c>
      <c r="CE775" s="48">
        <v>1</v>
      </c>
      <c r="CF775" s="25">
        <v>0</v>
      </c>
      <c r="CG775" s="17">
        <v>0</v>
      </c>
      <c r="CH775" s="17">
        <v>0</v>
      </c>
      <c r="CI775" s="17">
        <v>0</v>
      </c>
      <c r="CJ775" s="17">
        <v>0</v>
      </c>
      <c r="CK775" s="17">
        <v>22</v>
      </c>
      <c r="CL775" s="1">
        <f>CK775/50</f>
        <v>0.44</v>
      </c>
      <c r="CM775" s="22">
        <v>12.6</v>
      </c>
      <c r="CN775" s="17">
        <v>1</v>
      </c>
      <c r="CO775" s="1">
        <v>72.8</v>
      </c>
      <c r="CP775" s="17">
        <v>4</v>
      </c>
      <c r="CQ775" s="1">
        <f>CO775/10</f>
        <v>7.28</v>
      </c>
      <c r="CR775" s="1">
        <v>1.1</v>
      </c>
      <c r="CS775" s="1">
        <f>CR775*10</f>
        <v>11</v>
      </c>
      <c r="CT775" s="107">
        <v>1</v>
      </c>
      <c r="CU775" s="22">
        <v>37</v>
      </c>
      <c r="CV775" s="107">
        <v>2</v>
      </c>
      <c r="CW775" s="22">
        <v>9.8</v>
      </c>
      <c r="CX775" s="26">
        <f>LOG10(CW775)</f>
        <v>0.991226075692495</v>
      </c>
      <c r="CY775" s="27">
        <f>CX775*0.66</f>
        <v>0.654209209957047</v>
      </c>
      <c r="CZ775" s="26">
        <f>0.085*CU775</f>
        <v>3.145</v>
      </c>
      <c r="DA775" s="28">
        <f>CY775-CZ775</f>
        <v>-2.49079079004295</v>
      </c>
      <c r="DB775" s="22">
        <v>2</v>
      </c>
      <c r="DC775" s="1">
        <v>1</v>
      </c>
      <c r="DD775" s="17">
        <v>1</v>
      </c>
      <c r="DE775" s="29">
        <f>DD775-DB775</f>
        <v>-1</v>
      </c>
      <c r="DF775" s="29">
        <v>0</v>
      </c>
      <c r="DG775" s="1">
        <v>11</v>
      </c>
      <c r="DH775" s="1">
        <f>DG775/10</f>
        <v>1.1</v>
      </c>
      <c r="DI775" s="1">
        <v>15</v>
      </c>
      <c r="DJ775" s="1">
        <f>DI775/10</f>
        <v>1.5</v>
      </c>
      <c r="DK775" s="17">
        <v>1</v>
      </c>
      <c r="DL775" s="1">
        <v>101</v>
      </c>
      <c r="DM775" s="1">
        <v>21</v>
      </c>
      <c r="DN775" s="1">
        <f>DM775/10</f>
        <v>2.1</v>
      </c>
      <c r="DO775" s="1">
        <v>4289</v>
      </c>
      <c r="DP775" s="1">
        <v>2</v>
      </c>
      <c r="DQ775" s="1">
        <f>DO775/1000</f>
        <v>4.289</v>
      </c>
      <c r="DR775" s="1">
        <v>53</v>
      </c>
      <c r="DS775" s="25">
        <v>4.3</v>
      </c>
      <c r="DT775" s="1" t="s">
        <v>260</v>
      </c>
      <c r="DU775" s="1">
        <v>1</v>
      </c>
      <c r="DV775" s="1">
        <v>6</v>
      </c>
      <c r="DW775" s="1">
        <v>1</v>
      </c>
      <c r="DX775" s="20">
        <v>5.45</v>
      </c>
      <c r="DY775" s="1">
        <v>79.1</v>
      </c>
      <c r="DZ775" s="30">
        <v>125</v>
      </c>
      <c r="EA775" s="1">
        <v>27</v>
      </c>
      <c r="EB775" s="1">
        <v>14.7</v>
      </c>
      <c r="EC775" s="1">
        <v>53</v>
      </c>
      <c r="ED775" s="1">
        <v>1.29</v>
      </c>
      <c r="EE775" s="1">
        <v>41</v>
      </c>
      <c r="EF775" s="1">
        <v>20.4</v>
      </c>
      <c r="EG775" s="26">
        <f>LOG10(EF775)</f>
        <v>1.3096301674259</v>
      </c>
      <c r="EH775" s="26">
        <f>0.66*EG775</f>
        <v>0.864355910501093</v>
      </c>
      <c r="EI775" s="1">
        <f>0.085*EE775</f>
        <v>3.485</v>
      </c>
      <c r="EJ775" s="28">
        <f>EH775-EI775</f>
        <v>-2.62064408949891</v>
      </c>
      <c r="EK775" s="22">
        <v>1</v>
      </c>
      <c r="EL775" s="3">
        <v>1</v>
      </c>
      <c r="EM775" s="1">
        <v>34</v>
      </c>
      <c r="EN775" s="1">
        <v>71</v>
      </c>
      <c r="EO775" s="1">
        <v>116</v>
      </c>
      <c r="EP775" s="1">
        <v>26</v>
      </c>
      <c r="EQ775" s="1">
        <v>5144</v>
      </c>
      <c r="ER775" s="25">
        <v>52</v>
      </c>
      <c r="ET775" s="1">
        <v>0</v>
      </c>
      <c r="FK775" s="20">
        <v>37.9</v>
      </c>
      <c r="FL775" s="1">
        <v>36.7</v>
      </c>
      <c r="FN775" s="31">
        <v>1</v>
      </c>
      <c r="FO775" s="32">
        <v>0</v>
      </c>
      <c r="FP775" s="1">
        <v>0</v>
      </c>
      <c r="FQ775" s="1">
        <v>0</v>
      </c>
      <c r="FR775" s="1">
        <v>0</v>
      </c>
      <c r="FS775" s="1">
        <v>0</v>
      </c>
      <c r="FT775" s="1">
        <f>FX775+GB775+GG775+GJ775+HQ775</f>
        <v>0</v>
      </c>
      <c r="FU775" s="1">
        <v>0</v>
      </c>
      <c r="FV775" s="1">
        <f>FW775+FX775+FZ775+GE775+GJ775+HQ775</f>
        <v>0</v>
      </c>
      <c r="FW775" s="1">
        <v>0</v>
      </c>
      <c r="FX775" s="1">
        <v>0</v>
      </c>
      <c r="FY775" s="17">
        <v>0</v>
      </c>
      <c r="FZ775" s="1">
        <v>0</v>
      </c>
      <c r="GB775" s="1">
        <v>0</v>
      </c>
      <c r="GC775" s="1">
        <v>0</v>
      </c>
      <c r="GD775" s="17">
        <v>0</v>
      </c>
      <c r="GE775" s="1">
        <v>0</v>
      </c>
      <c r="GG775" s="1">
        <v>0</v>
      </c>
      <c r="GH775" s="1">
        <v>0</v>
      </c>
      <c r="GI775" s="17">
        <v>0</v>
      </c>
      <c r="GJ775" s="1">
        <v>0</v>
      </c>
      <c r="GK775" s="1">
        <v>0</v>
      </c>
      <c r="GL775" s="1">
        <v>0</v>
      </c>
      <c r="GM775" s="32">
        <v>0</v>
      </c>
      <c r="GN775" s="17">
        <v>0</v>
      </c>
      <c r="GO775" s="17">
        <v>0</v>
      </c>
      <c r="GP775" s="1">
        <v>0</v>
      </c>
      <c r="GQ775" s="1">
        <v>0</v>
      </c>
      <c r="GR775" s="1">
        <v>0</v>
      </c>
      <c r="GS775" s="1">
        <v>0</v>
      </c>
      <c r="GT775" s="32">
        <v>0</v>
      </c>
      <c r="GU775" s="32">
        <v>0</v>
      </c>
      <c r="GV775" s="1">
        <v>0</v>
      </c>
      <c r="GW775" s="1">
        <v>0</v>
      </c>
      <c r="GX775" s="157">
        <v>0</v>
      </c>
      <c r="GY775" s="17">
        <v>0</v>
      </c>
      <c r="GZ775" s="17">
        <v>0</v>
      </c>
      <c r="HA775" s="25">
        <v>0</v>
      </c>
      <c r="HB775" s="1">
        <v>0</v>
      </c>
      <c r="HC775" s="15">
        <v>0</v>
      </c>
      <c r="HD775" s="170">
        <v>0</v>
      </c>
      <c r="HE775" s="17">
        <v>0</v>
      </c>
      <c r="HF775" s="17">
        <v>0</v>
      </c>
      <c r="HG775" s="17">
        <v>0</v>
      </c>
      <c r="HH775" s="17">
        <v>0</v>
      </c>
      <c r="HI775" s="17">
        <v>0</v>
      </c>
      <c r="HL775" s="1">
        <v>0</v>
      </c>
      <c r="HM775" s="1">
        <v>0</v>
      </c>
      <c r="HN775" s="1">
        <v>0</v>
      </c>
      <c r="HO775" s="1">
        <v>0</v>
      </c>
      <c r="HP775" s="1">
        <v>0</v>
      </c>
      <c r="HQ775" s="1">
        <v>0</v>
      </c>
      <c r="HR775" s="32">
        <v>0</v>
      </c>
      <c r="HS775" s="1">
        <v>0</v>
      </c>
      <c r="HT775" s="32">
        <v>0</v>
      </c>
      <c r="HU775" s="32">
        <v>0</v>
      </c>
      <c r="HW775" s="32">
        <v>0</v>
      </c>
      <c r="HX775" s="32">
        <v>0</v>
      </c>
      <c r="HY775" s="1">
        <f>GJ775+GN775+GT775+GU775+HE775+HG775+HQ775+HR775+HT775+HU775+HW775+HX775</f>
        <v>0</v>
      </c>
      <c r="HZ775" s="1">
        <v>0</v>
      </c>
      <c r="IA775" s="1">
        <f>FS775+GN775+GT775+GU775+HE775+HG775+HR775+HT775+HU775+HW775+HX775</f>
        <v>0</v>
      </c>
      <c r="IB775" s="1">
        <v>0</v>
      </c>
      <c r="IC775" s="1">
        <v>0</v>
      </c>
      <c r="ID775" s="23">
        <v>0</v>
      </c>
      <c r="IG775" s="36">
        <v>1</v>
      </c>
      <c r="IH775" s="37" t="s">
        <v>242</v>
      </c>
      <c r="II775" s="179">
        <v>0</v>
      </c>
    </row>
    <row r="776" hidden="1" spans="2:243">
      <c r="B776" s="267">
        <v>3001237704</v>
      </c>
      <c r="C776" s="267" t="s">
        <v>2352</v>
      </c>
      <c r="J776" s="1"/>
      <c r="K776" s="1"/>
      <c r="L776" s="1"/>
      <c r="R776" s="19"/>
      <c r="Z776" s="88">
        <v>43251</v>
      </c>
      <c r="AA776" s="1">
        <v>123</v>
      </c>
      <c r="AI776" s="16"/>
      <c r="AL776" s="1"/>
      <c r="BA776" s="22"/>
      <c r="CL776" s="22"/>
      <c r="CS776" s="22"/>
      <c r="CX776" s="1"/>
      <c r="CY776" s="1"/>
      <c r="CZ776" s="1"/>
      <c r="DA776" s="1"/>
      <c r="DB776" s="1"/>
      <c r="DD776" s="1"/>
      <c r="DE776" s="1"/>
      <c r="DF776" s="1"/>
      <c r="EG776" s="1"/>
      <c r="EH776" s="1"/>
      <c r="EJ776" s="1"/>
      <c r="EK776" s="1"/>
      <c r="FN776" s="1"/>
      <c r="FO776" s="1"/>
      <c r="GL776" s="1"/>
      <c r="GM776" s="1"/>
      <c r="GQ776" s="1"/>
      <c r="GT776" s="1"/>
      <c r="GU776" s="1"/>
      <c r="GX776" s="1"/>
      <c r="HD776" s="1"/>
      <c r="HR776" s="1"/>
      <c r="HT776" s="1"/>
      <c r="HU776" s="1"/>
      <c r="HW776" s="1"/>
      <c r="HX776" s="1"/>
      <c r="IG776" s="23"/>
      <c r="II776" s="1"/>
    </row>
    <row r="777" hidden="1" spans="2:243">
      <c r="B777" s="267">
        <v>3001375694</v>
      </c>
      <c r="C777" s="267" t="s">
        <v>2353</v>
      </c>
      <c r="J777" s="1"/>
      <c r="K777" s="1"/>
      <c r="L777" s="1"/>
      <c r="R777" s="19"/>
      <c r="Z777" s="88">
        <v>43251</v>
      </c>
      <c r="AA777" s="1">
        <v>235</v>
      </c>
      <c r="AI777" s="16"/>
      <c r="AL777" s="1"/>
      <c r="BA777" s="22"/>
      <c r="CL777" s="22"/>
      <c r="CS777" s="22"/>
      <c r="CX777" s="1"/>
      <c r="CY777" s="1"/>
      <c r="CZ777" s="1"/>
      <c r="DA777" s="1"/>
      <c r="DB777" s="1"/>
      <c r="DD777" s="1"/>
      <c r="DE777" s="1"/>
      <c r="DF777" s="1"/>
      <c r="EG777" s="1"/>
      <c r="EH777" s="1"/>
      <c r="EJ777" s="1"/>
      <c r="EK777" s="1"/>
      <c r="FN777" s="1"/>
      <c r="FO777" s="1"/>
      <c r="GL777" s="1"/>
      <c r="GM777" s="1"/>
      <c r="GQ777" s="1"/>
      <c r="GT777" s="1"/>
      <c r="GU777" s="1"/>
      <c r="GX777" s="1"/>
      <c r="HD777" s="1"/>
      <c r="HR777" s="1"/>
      <c r="HT777" s="1"/>
      <c r="HU777" s="1"/>
      <c r="HW777" s="1"/>
      <c r="HX777" s="1"/>
      <c r="IG777" s="23"/>
      <c r="II777" s="1"/>
    </row>
    <row r="778" hidden="1" spans="2:243">
      <c r="B778" s="267">
        <v>3001377784</v>
      </c>
      <c r="C778" s="267" t="s">
        <v>2354</v>
      </c>
      <c r="J778" s="1"/>
      <c r="K778" s="1"/>
      <c r="L778" s="1"/>
      <c r="R778" s="19"/>
      <c r="Z778" s="88">
        <v>43258</v>
      </c>
      <c r="AA778" s="1">
        <v>84</v>
      </c>
      <c r="AI778" s="16"/>
      <c r="AL778" s="1"/>
      <c r="BA778" s="22"/>
      <c r="CL778" s="22"/>
      <c r="CS778" s="22"/>
      <c r="CX778" s="1"/>
      <c r="CY778" s="1"/>
      <c r="CZ778" s="1"/>
      <c r="DA778" s="1"/>
      <c r="DB778" s="1"/>
      <c r="DD778" s="1"/>
      <c r="DE778" s="1"/>
      <c r="DF778" s="1"/>
      <c r="EG778" s="1"/>
      <c r="EH778" s="1"/>
      <c r="EJ778" s="1"/>
      <c r="EK778" s="1"/>
      <c r="FN778" s="1"/>
      <c r="FO778" s="1"/>
      <c r="GL778" s="1"/>
      <c r="GM778" s="1"/>
      <c r="GQ778" s="1"/>
      <c r="GT778" s="1"/>
      <c r="GU778" s="1"/>
      <c r="GX778" s="1"/>
      <c r="HD778" s="1"/>
      <c r="HR778" s="1"/>
      <c r="HT778" s="1"/>
      <c r="HU778" s="1"/>
      <c r="HW778" s="1"/>
      <c r="HX778" s="1"/>
      <c r="IG778" s="23"/>
      <c r="II778" s="1"/>
    </row>
    <row r="779" ht="45" spans="2:243">
      <c r="B779" s="267">
        <v>3000176399</v>
      </c>
      <c r="C779" s="267" t="s">
        <v>2355</v>
      </c>
      <c r="E779" s="49">
        <v>3</v>
      </c>
      <c r="F779" s="49">
        <v>2</v>
      </c>
      <c r="G779" s="17">
        <v>3</v>
      </c>
      <c r="H779" s="1">
        <v>1</v>
      </c>
      <c r="I779" s="15">
        <v>66</v>
      </c>
      <c r="J779" s="47">
        <v>2</v>
      </c>
      <c r="K779" s="68">
        <f>I779/10</f>
        <v>6.6</v>
      </c>
      <c r="L779" s="49">
        <v>4</v>
      </c>
      <c r="N779" s="1">
        <v>1</v>
      </c>
      <c r="O779" s="1">
        <v>1</v>
      </c>
      <c r="P779" s="1">
        <v>0</v>
      </c>
      <c r="Q779" s="1">
        <v>2</v>
      </c>
      <c r="R779" s="1">
        <v>1</v>
      </c>
      <c r="S779" s="18">
        <v>536</v>
      </c>
      <c r="T779" s="83">
        <v>553</v>
      </c>
      <c r="U779" s="1">
        <v>1</v>
      </c>
      <c r="V779" s="1">
        <v>1</v>
      </c>
      <c r="W779" s="1">
        <v>1</v>
      </c>
      <c r="X779" s="1">
        <v>1</v>
      </c>
      <c r="Z779" s="88">
        <v>43258</v>
      </c>
      <c r="AA779" s="1">
        <v>103</v>
      </c>
      <c r="AB779" s="1" t="s">
        <v>2356</v>
      </c>
      <c r="AC779" s="1">
        <v>30.71</v>
      </c>
      <c r="AD779" s="1">
        <v>2</v>
      </c>
      <c r="AE779" s="20" t="s">
        <v>333</v>
      </c>
      <c r="AG779" s="16" t="s">
        <v>235</v>
      </c>
      <c r="AH779" s="16">
        <v>1</v>
      </c>
      <c r="AI779" s="21">
        <v>1</v>
      </c>
      <c r="AJ779" s="16">
        <v>5.2</v>
      </c>
      <c r="AK779" s="64">
        <v>5.2</v>
      </c>
      <c r="AL779" s="107">
        <v>2</v>
      </c>
      <c r="AM779" s="1">
        <v>1</v>
      </c>
      <c r="AN779" s="1">
        <v>1</v>
      </c>
      <c r="AO779" s="1">
        <v>0</v>
      </c>
      <c r="AP779" s="1">
        <v>0</v>
      </c>
      <c r="AQ779" s="17">
        <v>2</v>
      </c>
      <c r="AR779" s="1">
        <v>1</v>
      </c>
      <c r="AS779" s="1">
        <v>1</v>
      </c>
      <c r="AT779" s="17" t="s">
        <v>246</v>
      </c>
      <c r="AU779" s="17">
        <v>1</v>
      </c>
      <c r="AV779" s="17">
        <v>1</v>
      </c>
      <c r="AW779" s="1">
        <v>0</v>
      </c>
      <c r="AX779" s="1">
        <v>1</v>
      </c>
      <c r="AY779" s="1">
        <v>1</v>
      </c>
      <c r="AZ779" s="1">
        <v>1</v>
      </c>
      <c r="BA779" s="1">
        <v>1</v>
      </c>
      <c r="BB779" s="107">
        <v>1</v>
      </c>
      <c r="BC779" s="22">
        <v>0</v>
      </c>
      <c r="BD779" s="22">
        <v>0</v>
      </c>
      <c r="BE779" s="22">
        <v>0</v>
      </c>
      <c r="BF779" s="1">
        <v>1</v>
      </c>
      <c r="BG779" s="1">
        <v>1</v>
      </c>
      <c r="BH779" s="17">
        <v>1</v>
      </c>
      <c r="BI779" s="1">
        <v>0</v>
      </c>
      <c r="BJ779" s="17">
        <v>0</v>
      </c>
      <c r="BK779" s="23">
        <v>2</v>
      </c>
      <c r="BL779" s="1">
        <v>1</v>
      </c>
      <c r="BM779" s="1">
        <v>0</v>
      </c>
      <c r="BN779" s="1">
        <v>0</v>
      </c>
      <c r="BO779" s="1">
        <v>0</v>
      </c>
      <c r="BP779" s="1">
        <v>2</v>
      </c>
      <c r="BQ779" s="1">
        <v>2</v>
      </c>
      <c r="BR779" s="1">
        <v>4.28</v>
      </c>
      <c r="BS779" s="1">
        <v>1</v>
      </c>
      <c r="BT779" s="1">
        <v>2</v>
      </c>
      <c r="BU779" s="1">
        <v>2</v>
      </c>
      <c r="BW779" s="1">
        <v>3.89</v>
      </c>
      <c r="BX779" s="17">
        <v>1</v>
      </c>
      <c r="BY779" s="1">
        <v>2</v>
      </c>
      <c r="BZ779" s="1">
        <v>53.4</v>
      </c>
      <c r="CA779" s="1">
        <v>160</v>
      </c>
      <c r="CB779" s="24">
        <v>2</v>
      </c>
      <c r="CC779" s="24">
        <v>103</v>
      </c>
      <c r="CD779" s="48">
        <f>CC779/50</f>
        <v>2.06</v>
      </c>
      <c r="CE779" s="48">
        <v>3</v>
      </c>
      <c r="CF779" s="25">
        <v>0</v>
      </c>
      <c r="CG779" s="17">
        <v>0</v>
      </c>
      <c r="CH779" s="17">
        <v>0</v>
      </c>
      <c r="CI779" s="17">
        <v>0</v>
      </c>
      <c r="CJ779" s="17">
        <v>0</v>
      </c>
      <c r="CK779" s="17">
        <v>103</v>
      </c>
      <c r="CL779" s="1">
        <f>CK779/50</f>
        <v>2.06</v>
      </c>
      <c r="CM779" s="22">
        <v>10.6</v>
      </c>
      <c r="CN779" s="17">
        <v>1</v>
      </c>
      <c r="CO779" s="1">
        <v>111</v>
      </c>
      <c r="CP779" s="17">
        <v>7</v>
      </c>
      <c r="CQ779" s="1">
        <f>CO779/10</f>
        <v>11.1</v>
      </c>
      <c r="CR779" s="1">
        <v>0.92</v>
      </c>
      <c r="CS779" s="1">
        <f>CR779*10</f>
        <v>9.2</v>
      </c>
      <c r="CT779" s="107">
        <v>1</v>
      </c>
      <c r="CU779" s="22">
        <v>41</v>
      </c>
      <c r="CV779" s="107">
        <v>2</v>
      </c>
      <c r="CW779" s="22">
        <v>15.4</v>
      </c>
      <c r="CX779" s="26">
        <f>LOG10(CW779)</f>
        <v>1.18752072083646</v>
      </c>
      <c r="CY779" s="27">
        <f>CX779*0.66</f>
        <v>0.783763675752066</v>
      </c>
      <c r="CZ779" s="26">
        <f>0.085*CU779</f>
        <v>3.485</v>
      </c>
      <c r="DA779" s="28">
        <f>CY779-CZ779</f>
        <v>-2.70123632424793</v>
      </c>
      <c r="DB779" s="107">
        <v>1</v>
      </c>
      <c r="DC779" s="1">
        <v>1</v>
      </c>
      <c r="DD779" s="17">
        <v>2</v>
      </c>
      <c r="DE779" s="29">
        <f>DD779-DB779</f>
        <v>1</v>
      </c>
      <c r="DF779" s="141">
        <v>1</v>
      </c>
      <c r="DG779" s="1">
        <v>42</v>
      </c>
      <c r="DH779" s="1">
        <f>DG779/10</f>
        <v>4.2</v>
      </c>
      <c r="DI779" s="1">
        <v>34</v>
      </c>
      <c r="DJ779" s="1">
        <f>DI779/10</f>
        <v>3.4</v>
      </c>
      <c r="DK779" s="17">
        <v>2</v>
      </c>
      <c r="DL779" s="1">
        <v>137</v>
      </c>
      <c r="DM779" s="1">
        <v>47</v>
      </c>
      <c r="DN779" s="1">
        <f>DM779/10</f>
        <v>4.7</v>
      </c>
      <c r="DO779" s="1">
        <v>6402</v>
      </c>
      <c r="DP779" s="1">
        <v>2</v>
      </c>
      <c r="DQ779" s="1">
        <f>DO779/1000</f>
        <v>6.402</v>
      </c>
      <c r="DR779" s="1">
        <v>77</v>
      </c>
      <c r="DS779" s="25">
        <v>3.2</v>
      </c>
      <c r="DT779" s="1" t="s">
        <v>260</v>
      </c>
      <c r="DU779" s="1">
        <v>1</v>
      </c>
      <c r="DV779" s="1">
        <v>6</v>
      </c>
      <c r="DW779" s="1">
        <v>1</v>
      </c>
      <c r="DX779" s="20">
        <v>5.2</v>
      </c>
      <c r="DY779" s="1">
        <v>81.7</v>
      </c>
      <c r="DZ779" s="30">
        <v>150</v>
      </c>
      <c r="EA779" s="1">
        <v>77</v>
      </c>
      <c r="EB779" s="1">
        <v>11.4</v>
      </c>
      <c r="EC779" s="1">
        <v>93</v>
      </c>
      <c r="ED779" s="1">
        <v>0.99</v>
      </c>
      <c r="EE779" s="1">
        <v>37</v>
      </c>
      <c r="EF779" s="1">
        <v>27.6</v>
      </c>
      <c r="EG779" s="26">
        <f>LOG10(EF779)</f>
        <v>1.44090908206522</v>
      </c>
      <c r="EH779" s="26">
        <f>0.66*EG779</f>
        <v>0.950999994163044</v>
      </c>
      <c r="EI779" s="1">
        <f>0.085*EE779</f>
        <v>3.145</v>
      </c>
      <c r="EJ779" s="28">
        <f>EH779-EI779</f>
        <v>-2.19400000583696</v>
      </c>
      <c r="EK779" s="22">
        <v>2</v>
      </c>
      <c r="EL779" s="1">
        <v>2</v>
      </c>
      <c r="EM779" s="1">
        <v>390</v>
      </c>
      <c r="EN779" s="1">
        <v>464</v>
      </c>
      <c r="EO779" s="1">
        <v>128</v>
      </c>
      <c r="EP779" s="1">
        <v>45</v>
      </c>
      <c r="EQ779" s="1">
        <v>6028</v>
      </c>
      <c r="ER779" s="25">
        <v>78</v>
      </c>
      <c r="ET779" s="1">
        <v>1</v>
      </c>
      <c r="EU779" s="1">
        <v>4.6</v>
      </c>
      <c r="EV779" s="1">
        <v>78.5</v>
      </c>
      <c r="EW779" s="30">
        <v>138</v>
      </c>
      <c r="EX779" s="1">
        <v>83</v>
      </c>
      <c r="EY779" s="1">
        <v>11.9</v>
      </c>
      <c r="EZ779" s="1">
        <v>83.7</v>
      </c>
      <c r="FA779" s="1">
        <v>1.04</v>
      </c>
      <c r="FB779" s="1">
        <v>33</v>
      </c>
      <c r="FC779" s="1">
        <v>24.7</v>
      </c>
      <c r="FD779" s="1">
        <v>180</v>
      </c>
      <c r="FE779" s="1">
        <v>52</v>
      </c>
      <c r="FF779" s="1">
        <v>147</v>
      </c>
      <c r="FG779" s="1">
        <v>76</v>
      </c>
      <c r="FH779" s="1">
        <v>3852</v>
      </c>
      <c r="FI779" s="1">
        <v>75</v>
      </c>
      <c r="FK779" s="20">
        <v>38.7</v>
      </c>
      <c r="FL779" s="1">
        <v>37.2</v>
      </c>
      <c r="FM779" s="17"/>
      <c r="FN779" s="31">
        <v>1</v>
      </c>
      <c r="FO779" s="157">
        <v>1</v>
      </c>
      <c r="FP779" s="1">
        <v>0</v>
      </c>
      <c r="FQ779" s="1">
        <v>0</v>
      </c>
      <c r="FR779" s="1" t="s">
        <v>2357</v>
      </c>
      <c r="FS779" s="1">
        <v>0</v>
      </c>
      <c r="FT779" s="1">
        <f>FX779+GB779+GG779+GJ779+HQ779</f>
        <v>0</v>
      </c>
      <c r="FU779" s="1">
        <v>1</v>
      </c>
      <c r="FV779" s="1">
        <f>FW779+FX779+FZ779+GE779+GJ779+HQ779</f>
        <v>1</v>
      </c>
      <c r="FW779" s="3">
        <v>1</v>
      </c>
      <c r="FX779" s="1">
        <v>0</v>
      </c>
      <c r="FY779" s="17">
        <v>0</v>
      </c>
      <c r="FZ779" s="1">
        <v>0</v>
      </c>
      <c r="GB779" s="1">
        <v>0</v>
      </c>
      <c r="GC779" s="1">
        <v>0</v>
      </c>
      <c r="GD779" s="17">
        <v>0</v>
      </c>
      <c r="GE779" s="1">
        <v>0</v>
      </c>
      <c r="GG779" s="1">
        <v>0</v>
      </c>
      <c r="GH779" s="1">
        <v>0</v>
      </c>
      <c r="GI779" s="17">
        <v>0</v>
      </c>
      <c r="GJ779" s="1">
        <v>0</v>
      </c>
      <c r="GK779" s="1">
        <v>0</v>
      </c>
      <c r="GL779" s="1">
        <v>0</v>
      </c>
      <c r="GM779" s="32">
        <v>0</v>
      </c>
      <c r="GN779" s="17">
        <v>0</v>
      </c>
      <c r="GO779" s="17">
        <v>0</v>
      </c>
      <c r="GP779" s="1">
        <v>0</v>
      </c>
      <c r="GQ779" s="1">
        <v>0</v>
      </c>
      <c r="GR779" s="1">
        <v>0</v>
      </c>
      <c r="GS779" s="1">
        <v>0</v>
      </c>
      <c r="GT779" s="32">
        <v>0</v>
      </c>
      <c r="GU779" s="32">
        <v>0</v>
      </c>
      <c r="GV779" s="1">
        <v>0</v>
      </c>
      <c r="GW779" s="1">
        <v>0</v>
      </c>
      <c r="GX779" s="157">
        <v>0</v>
      </c>
      <c r="GY779" s="17">
        <v>0</v>
      </c>
      <c r="GZ779" s="17">
        <v>0</v>
      </c>
      <c r="HA779" s="25">
        <v>0</v>
      </c>
      <c r="HB779" s="1">
        <v>0</v>
      </c>
      <c r="HC779" s="15">
        <v>0</v>
      </c>
      <c r="HD779" s="170">
        <v>0</v>
      </c>
      <c r="HE779" s="17">
        <v>0</v>
      </c>
      <c r="HF779" s="17">
        <v>0</v>
      </c>
      <c r="HG779" s="17">
        <v>0</v>
      </c>
      <c r="HH779" s="17">
        <v>0</v>
      </c>
      <c r="HI779" s="17">
        <v>0</v>
      </c>
      <c r="HL779" s="1">
        <v>0</v>
      </c>
      <c r="HM779" s="1">
        <v>0</v>
      </c>
      <c r="HN779" s="1">
        <v>0</v>
      </c>
      <c r="HO779" s="1">
        <v>0</v>
      </c>
      <c r="HP779" s="1">
        <v>0</v>
      </c>
      <c r="HQ779" s="1">
        <v>0</v>
      </c>
      <c r="HR779" s="32">
        <v>0</v>
      </c>
      <c r="HS779" s="1">
        <v>0</v>
      </c>
      <c r="HT779" s="32">
        <v>0</v>
      </c>
      <c r="HU779" s="32">
        <v>0</v>
      </c>
      <c r="HW779" s="32">
        <v>0</v>
      </c>
      <c r="HX779" s="32">
        <v>0</v>
      </c>
      <c r="HY779" s="1">
        <f>GJ779+GN779+GT779+GU779+HE779+HG779+HQ779+HR779+HT779+HU779+HW779+HX779</f>
        <v>0</v>
      </c>
      <c r="HZ779" s="1">
        <v>0</v>
      </c>
      <c r="IA779" s="1">
        <f>FS779+GN779+GT779+GU779+HE779+HG779+HR779+HT779+HU779+HW779+HX779</f>
        <v>0</v>
      </c>
      <c r="IB779" s="1">
        <v>0</v>
      </c>
      <c r="IC779" s="1">
        <v>0</v>
      </c>
      <c r="ID779" s="23">
        <v>0</v>
      </c>
      <c r="IG779" s="36">
        <v>1</v>
      </c>
      <c r="IH779" s="37" t="s">
        <v>242</v>
      </c>
      <c r="II779" s="179">
        <v>0</v>
      </c>
    </row>
    <row r="780" hidden="1" spans="2:243">
      <c r="B780" s="267">
        <v>3000733798</v>
      </c>
      <c r="C780" s="267" t="s">
        <v>2358</v>
      </c>
      <c r="J780" s="1"/>
      <c r="K780" s="1"/>
      <c r="L780" s="1"/>
      <c r="R780" s="19"/>
      <c r="Z780" s="88">
        <v>43258</v>
      </c>
      <c r="AA780" s="1">
        <v>102</v>
      </c>
      <c r="AI780" s="16"/>
      <c r="AL780" s="1"/>
      <c r="BA780" s="22"/>
      <c r="CL780" s="22"/>
      <c r="CS780" s="22"/>
      <c r="CX780" s="1"/>
      <c r="CY780" s="1"/>
      <c r="CZ780" s="1"/>
      <c r="DA780" s="1"/>
      <c r="DB780" s="1"/>
      <c r="DD780" s="1"/>
      <c r="DE780" s="1"/>
      <c r="DF780" s="1"/>
      <c r="EG780" s="1"/>
      <c r="EH780" s="1"/>
      <c r="EJ780" s="1"/>
      <c r="EK780" s="1"/>
      <c r="FN780" s="1"/>
      <c r="FO780" s="1"/>
      <c r="GL780" s="1"/>
      <c r="GM780" s="1"/>
      <c r="GQ780" s="1"/>
      <c r="GT780" s="1"/>
      <c r="GU780" s="1"/>
      <c r="GX780" s="1"/>
      <c r="HD780" s="1"/>
      <c r="HR780" s="1"/>
      <c r="HT780" s="1"/>
      <c r="HU780" s="1"/>
      <c r="HW780" s="1"/>
      <c r="HX780" s="1"/>
      <c r="IG780" s="23"/>
      <c r="II780" s="1"/>
    </row>
    <row r="781" hidden="1" spans="2:243">
      <c r="B781" s="267">
        <v>3001378617</v>
      </c>
      <c r="C781" s="267" t="s">
        <v>2359</v>
      </c>
      <c r="J781" s="1"/>
      <c r="K781" s="1"/>
      <c r="L781" s="1"/>
      <c r="R781" s="19"/>
      <c r="Z781" s="88">
        <v>43263</v>
      </c>
      <c r="AA781" s="1">
        <v>176</v>
      </c>
      <c r="AI781" s="16"/>
      <c r="AL781" s="1"/>
      <c r="BA781" s="22"/>
      <c r="CL781" s="22"/>
      <c r="CS781" s="22"/>
      <c r="CX781" s="1"/>
      <c r="CY781" s="1"/>
      <c r="CZ781" s="1"/>
      <c r="DA781" s="1"/>
      <c r="DB781" s="1"/>
      <c r="DD781" s="1"/>
      <c r="DE781" s="1"/>
      <c r="DF781" s="1"/>
      <c r="EG781" s="1"/>
      <c r="EH781" s="1"/>
      <c r="EJ781" s="1"/>
      <c r="EK781" s="1"/>
      <c r="FN781" s="1"/>
      <c r="FO781" s="1"/>
      <c r="GL781" s="1"/>
      <c r="GM781" s="1"/>
      <c r="GQ781" s="1"/>
      <c r="GT781" s="1"/>
      <c r="GU781" s="1"/>
      <c r="GX781" s="1"/>
      <c r="HD781" s="1"/>
      <c r="HR781" s="1"/>
      <c r="HT781" s="1"/>
      <c r="HU781" s="1"/>
      <c r="HW781" s="1"/>
      <c r="HX781" s="1"/>
      <c r="IG781" s="23"/>
      <c r="II781" s="1"/>
    </row>
    <row r="782" ht="30" spans="2:243">
      <c r="B782" s="267">
        <v>3001378001</v>
      </c>
      <c r="C782" s="267" t="s">
        <v>2360</v>
      </c>
      <c r="E782" s="49">
        <v>3</v>
      </c>
      <c r="F782" s="49">
        <v>2</v>
      </c>
      <c r="G782" s="17">
        <v>3</v>
      </c>
      <c r="H782" s="1">
        <v>1</v>
      </c>
      <c r="I782" s="15">
        <v>51</v>
      </c>
      <c r="J782" s="47">
        <v>1</v>
      </c>
      <c r="K782" s="68">
        <f>I782/10</f>
        <v>5.1</v>
      </c>
      <c r="L782" s="49">
        <v>3</v>
      </c>
      <c r="N782" s="1">
        <v>0</v>
      </c>
      <c r="O782" s="1">
        <v>0</v>
      </c>
      <c r="P782" s="1">
        <v>0</v>
      </c>
      <c r="Q782" s="1">
        <v>0</v>
      </c>
      <c r="R782" s="1">
        <v>0</v>
      </c>
      <c r="S782" s="18">
        <v>537</v>
      </c>
      <c r="T782" s="83">
        <v>554</v>
      </c>
      <c r="U782" s="1">
        <v>1</v>
      </c>
      <c r="V782" s="1">
        <v>1</v>
      </c>
      <c r="W782" s="1">
        <v>1</v>
      </c>
      <c r="X782" s="1">
        <v>1</v>
      </c>
      <c r="Z782" s="88">
        <v>43265</v>
      </c>
      <c r="AA782" s="1">
        <v>181</v>
      </c>
      <c r="AB782" s="1" t="s">
        <v>2361</v>
      </c>
      <c r="AC782" s="1">
        <v>17.5</v>
      </c>
      <c r="AD782" s="17">
        <v>1</v>
      </c>
      <c r="AE782" s="20" t="s">
        <v>268</v>
      </c>
      <c r="AG782" s="16" t="s">
        <v>235</v>
      </c>
      <c r="AH782" s="16">
        <v>1</v>
      </c>
      <c r="AI782" s="21">
        <v>1</v>
      </c>
      <c r="AJ782" s="16">
        <v>3</v>
      </c>
      <c r="AK782" s="17">
        <v>3</v>
      </c>
      <c r="AL782" s="107">
        <v>2</v>
      </c>
      <c r="AM782" s="1">
        <v>2</v>
      </c>
      <c r="AN782" s="1">
        <v>2</v>
      </c>
      <c r="AO782" s="1">
        <v>0</v>
      </c>
      <c r="AP782" s="1" t="s">
        <v>2362</v>
      </c>
      <c r="AQ782" s="17">
        <v>6</v>
      </c>
      <c r="AR782" s="3">
        <v>3</v>
      </c>
      <c r="AS782" s="3">
        <v>2</v>
      </c>
      <c r="AT782" s="17" t="s">
        <v>285</v>
      </c>
      <c r="AU782" s="3">
        <v>3</v>
      </c>
      <c r="AV782" s="3">
        <v>2</v>
      </c>
      <c r="AW782" s="1">
        <v>0</v>
      </c>
      <c r="AX782" s="1">
        <v>1</v>
      </c>
      <c r="AY782" s="1">
        <v>1</v>
      </c>
      <c r="AZ782" s="1">
        <v>1</v>
      </c>
      <c r="BA782" s="1">
        <v>1</v>
      </c>
      <c r="BB782" s="107">
        <v>1</v>
      </c>
      <c r="BC782" s="22">
        <v>0</v>
      </c>
      <c r="BD782" s="22">
        <v>0</v>
      </c>
      <c r="BE782" s="22">
        <v>0</v>
      </c>
      <c r="BF782" s="1">
        <v>0</v>
      </c>
      <c r="BG782" s="1">
        <v>1</v>
      </c>
      <c r="BH782" s="17">
        <v>1</v>
      </c>
      <c r="BI782" s="1">
        <v>0</v>
      </c>
      <c r="BJ782" s="17">
        <v>0</v>
      </c>
      <c r="BK782" s="23">
        <v>6</v>
      </c>
      <c r="BL782" s="1">
        <v>0</v>
      </c>
      <c r="BM782" s="1">
        <v>0</v>
      </c>
      <c r="BN782" s="1">
        <v>1</v>
      </c>
      <c r="BO782" s="1">
        <v>0</v>
      </c>
      <c r="BP782" s="1">
        <v>1</v>
      </c>
      <c r="BQ782" s="1">
        <v>1</v>
      </c>
      <c r="BR782" s="1">
        <v>13696</v>
      </c>
      <c r="BS782" s="1">
        <v>3</v>
      </c>
      <c r="BT782" s="1">
        <v>3</v>
      </c>
      <c r="BU782" s="1">
        <v>4</v>
      </c>
      <c r="BW782" s="1">
        <v>4.31</v>
      </c>
      <c r="BX782" s="1">
        <v>2</v>
      </c>
      <c r="BY782" s="1">
        <v>2</v>
      </c>
      <c r="BZ782" s="1">
        <v>53.3</v>
      </c>
      <c r="CA782" s="1">
        <v>137</v>
      </c>
      <c r="CB782" s="24">
        <v>2</v>
      </c>
      <c r="CC782" s="24">
        <v>181</v>
      </c>
      <c r="CD782" s="48">
        <f>CC782/50</f>
        <v>3.62</v>
      </c>
      <c r="CE782" s="48">
        <v>3</v>
      </c>
      <c r="CF782" s="25">
        <v>0</v>
      </c>
      <c r="CG782" s="17">
        <v>0</v>
      </c>
      <c r="CH782" s="17">
        <v>0</v>
      </c>
      <c r="CI782" s="17">
        <v>0</v>
      </c>
      <c r="CJ782" s="17">
        <v>0</v>
      </c>
      <c r="CK782" s="17">
        <v>181</v>
      </c>
      <c r="CL782" s="1">
        <f>CK782/50</f>
        <v>3.62</v>
      </c>
      <c r="CM782" s="22">
        <v>10.7</v>
      </c>
      <c r="CN782" s="17">
        <v>1</v>
      </c>
      <c r="CO782" s="1">
        <v>108.5</v>
      </c>
      <c r="CP782" s="17">
        <v>7</v>
      </c>
      <c r="CQ782" s="1">
        <f>CO782/10</f>
        <v>10.85</v>
      </c>
      <c r="CR782" s="1">
        <v>0.93</v>
      </c>
      <c r="CS782" s="1">
        <f>CR782*10</f>
        <v>9.3</v>
      </c>
      <c r="CT782" s="107">
        <v>1</v>
      </c>
      <c r="CU782" s="22">
        <v>40</v>
      </c>
      <c r="CV782" s="107">
        <v>2</v>
      </c>
      <c r="CW782" s="22">
        <v>11.4</v>
      </c>
      <c r="CX782" s="26">
        <f>LOG10(CW782)</f>
        <v>1.05690485133647</v>
      </c>
      <c r="CY782" s="27">
        <f>CX782*0.66</f>
        <v>0.697557201882072</v>
      </c>
      <c r="CZ782" s="26">
        <f>0.085*CU782</f>
        <v>3.4</v>
      </c>
      <c r="DA782" s="28">
        <f>CY782-CZ782</f>
        <v>-2.70244279811793</v>
      </c>
      <c r="DB782" s="107">
        <v>1</v>
      </c>
      <c r="DC782" s="1">
        <v>1</v>
      </c>
      <c r="DD782" s="17">
        <v>2</v>
      </c>
      <c r="DE782" s="29">
        <f>DD782-DB782</f>
        <v>1</v>
      </c>
      <c r="DF782" s="141">
        <v>1</v>
      </c>
      <c r="DG782" s="1">
        <v>12</v>
      </c>
      <c r="DH782" s="1">
        <f>DG782/10</f>
        <v>1.2</v>
      </c>
      <c r="DI782" s="1">
        <v>19</v>
      </c>
      <c r="DJ782" s="1">
        <f>DI782/10</f>
        <v>1.9</v>
      </c>
      <c r="DK782" s="17">
        <v>1</v>
      </c>
      <c r="DL782" s="1">
        <v>70</v>
      </c>
      <c r="DM782" s="1">
        <v>41</v>
      </c>
      <c r="DN782" s="1">
        <f>DM782/10</f>
        <v>4.1</v>
      </c>
      <c r="DO782" s="1">
        <v>5251</v>
      </c>
      <c r="DP782" s="1">
        <v>2</v>
      </c>
      <c r="DQ782" s="1">
        <f>DO782/1000</f>
        <v>5.251</v>
      </c>
      <c r="DR782" s="1">
        <v>82</v>
      </c>
      <c r="DS782" s="25">
        <v>4.7</v>
      </c>
      <c r="DT782" s="1" t="s">
        <v>241</v>
      </c>
      <c r="DU782" s="1">
        <v>1</v>
      </c>
      <c r="DV782" s="1">
        <v>5</v>
      </c>
      <c r="DW782" s="1">
        <v>1</v>
      </c>
      <c r="DX782" s="20">
        <v>9.49</v>
      </c>
      <c r="DY782" s="1">
        <v>85.3</v>
      </c>
      <c r="DZ782" s="30">
        <v>128</v>
      </c>
      <c r="EA782" s="1">
        <v>141</v>
      </c>
      <c r="EB782" s="1">
        <v>10.8</v>
      </c>
      <c r="EC782" s="1">
        <v>106.1</v>
      </c>
      <c r="ED782" s="1">
        <v>0.94</v>
      </c>
      <c r="EE782" s="1">
        <v>32</v>
      </c>
      <c r="EF782" s="1">
        <v>38</v>
      </c>
      <c r="EG782" s="26">
        <f>LOG10(EF782)</f>
        <v>1.57978359661681</v>
      </c>
      <c r="EH782" s="26">
        <f>0.66*EG782</f>
        <v>1.04265717376709</v>
      </c>
      <c r="EI782" s="1">
        <f>0.085*EE782</f>
        <v>2.72</v>
      </c>
      <c r="EJ782" s="28">
        <f>EH782-EI782</f>
        <v>-1.67734282623291</v>
      </c>
      <c r="EK782" s="22">
        <v>2</v>
      </c>
      <c r="EL782" s="1">
        <v>2</v>
      </c>
      <c r="EM782" s="1">
        <v>365</v>
      </c>
      <c r="EN782" s="1">
        <v>551</v>
      </c>
      <c r="EO782" s="1">
        <v>60</v>
      </c>
      <c r="EP782" s="1">
        <v>38</v>
      </c>
      <c r="EQ782" s="1">
        <v>4874</v>
      </c>
      <c r="ER782" s="25">
        <v>108</v>
      </c>
      <c r="ES782" s="23">
        <v>11843</v>
      </c>
      <c r="ET782" s="1">
        <v>1</v>
      </c>
      <c r="EU782" s="1">
        <v>4.77</v>
      </c>
      <c r="EV782" s="1">
        <v>78.6</v>
      </c>
      <c r="EW782" s="30">
        <v>104</v>
      </c>
      <c r="EX782" s="1">
        <v>80</v>
      </c>
      <c r="EY782" s="1">
        <v>12.3</v>
      </c>
      <c r="EZ782" s="1">
        <v>77.2</v>
      </c>
      <c r="FA782" s="1">
        <v>1.07</v>
      </c>
      <c r="FB782" s="1">
        <v>31</v>
      </c>
      <c r="FC782" s="1">
        <v>15.8</v>
      </c>
      <c r="FD782" s="1">
        <v>65</v>
      </c>
      <c r="FE782" s="1">
        <v>28</v>
      </c>
      <c r="FF782" s="1">
        <v>77</v>
      </c>
      <c r="FG782" s="1">
        <v>134</v>
      </c>
      <c r="FH782" s="1">
        <v>2982</v>
      </c>
      <c r="FI782" s="1">
        <v>121</v>
      </c>
      <c r="FJ782" s="1">
        <v>3892</v>
      </c>
      <c r="FK782" s="20">
        <v>37.8</v>
      </c>
      <c r="FL782" s="1">
        <v>37.1</v>
      </c>
      <c r="FN782" s="31">
        <v>1</v>
      </c>
      <c r="FO782" s="32">
        <v>0</v>
      </c>
      <c r="FP782" s="1">
        <v>0</v>
      </c>
      <c r="FQ782" s="1">
        <v>0</v>
      </c>
      <c r="FR782" s="1" t="s">
        <v>596</v>
      </c>
      <c r="FS782" s="1">
        <v>0</v>
      </c>
      <c r="FT782" s="1">
        <f>FX782+GB782+GG782+GJ782+HQ782</f>
        <v>0</v>
      </c>
      <c r="FU782" s="1">
        <v>1</v>
      </c>
      <c r="FV782" s="1">
        <f>FW782+FX782+FZ782+GE782+GJ782+HQ782</f>
        <v>1</v>
      </c>
      <c r="FW782" s="3">
        <v>1</v>
      </c>
      <c r="FX782" s="1">
        <v>0</v>
      </c>
      <c r="FY782" s="17">
        <v>0</v>
      </c>
      <c r="FZ782" s="1">
        <v>0</v>
      </c>
      <c r="GB782" s="1">
        <v>0</v>
      </c>
      <c r="GC782" s="1">
        <v>1</v>
      </c>
      <c r="GD782" s="17">
        <v>0</v>
      </c>
      <c r="GE782" s="1">
        <v>0</v>
      </c>
      <c r="GG782" s="1">
        <v>0</v>
      </c>
      <c r="GH782" s="1">
        <v>1</v>
      </c>
      <c r="GI782" s="17">
        <v>0</v>
      </c>
      <c r="GJ782" s="1">
        <v>0</v>
      </c>
      <c r="GK782" s="1">
        <v>1</v>
      </c>
      <c r="GL782" s="1">
        <v>1</v>
      </c>
      <c r="GM782" s="32">
        <v>0</v>
      </c>
      <c r="GN782" s="17">
        <v>0</v>
      </c>
      <c r="GO782" s="17">
        <v>0</v>
      </c>
      <c r="GP782" s="1">
        <v>0</v>
      </c>
      <c r="GQ782" s="1">
        <v>0</v>
      </c>
      <c r="GR782" s="1">
        <v>0</v>
      </c>
      <c r="GS782" s="1">
        <v>0</v>
      </c>
      <c r="GT782" s="32">
        <v>0</v>
      </c>
      <c r="GU782" s="32">
        <v>0</v>
      </c>
      <c r="GV782" s="1">
        <v>1</v>
      </c>
      <c r="GW782" s="1">
        <v>1</v>
      </c>
      <c r="GX782" s="157">
        <v>0</v>
      </c>
      <c r="GY782" s="17">
        <v>0</v>
      </c>
      <c r="GZ782" s="17">
        <v>0</v>
      </c>
      <c r="HA782" s="25">
        <v>0</v>
      </c>
      <c r="HB782" s="1">
        <v>0</v>
      </c>
      <c r="HC782" s="15">
        <v>0</v>
      </c>
      <c r="HD782" s="170">
        <v>0</v>
      </c>
      <c r="HE782" s="17">
        <v>0</v>
      </c>
      <c r="HF782" s="17">
        <v>0</v>
      </c>
      <c r="HG782" s="17">
        <v>0</v>
      </c>
      <c r="HH782" s="17">
        <v>0</v>
      </c>
      <c r="HI782" s="17">
        <v>0</v>
      </c>
      <c r="HL782" s="1">
        <v>0</v>
      </c>
      <c r="HM782" s="1">
        <v>0</v>
      </c>
      <c r="HN782" s="1">
        <v>0</v>
      </c>
      <c r="HO782" s="1">
        <v>0</v>
      </c>
      <c r="HP782" s="1">
        <v>0</v>
      </c>
      <c r="HQ782" s="1">
        <v>0</v>
      </c>
      <c r="HR782" s="32">
        <v>0</v>
      </c>
      <c r="HS782" s="1">
        <v>1</v>
      </c>
      <c r="HT782" s="32">
        <v>0</v>
      </c>
      <c r="HU782" s="32">
        <v>0</v>
      </c>
      <c r="HW782" s="32">
        <v>0</v>
      </c>
      <c r="HX782" s="32">
        <v>0</v>
      </c>
      <c r="HY782" s="1">
        <f>GJ782+GN782+GT782+GU782+HE782+HG782+HQ782+HR782+HT782+HU782+HW782+HX782</f>
        <v>0</v>
      </c>
      <c r="HZ782" s="1">
        <v>0</v>
      </c>
      <c r="IA782" s="1">
        <f>FS782+GN782+GT782+GU782+HE782+HG782+HR782+HT782+HU782+HW782+HX782</f>
        <v>0</v>
      </c>
      <c r="IB782" s="1">
        <v>0</v>
      </c>
      <c r="IC782" s="1">
        <v>0</v>
      </c>
      <c r="ID782" s="23" t="s">
        <v>2363</v>
      </c>
      <c r="IG782" s="36">
        <v>2</v>
      </c>
      <c r="IH782" s="37" t="s">
        <v>242</v>
      </c>
      <c r="II782" s="179">
        <v>0</v>
      </c>
    </row>
    <row r="783" ht="45" spans="2:246">
      <c r="B783" s="267">
        <v>100170453</v>
      </c>
      <c r="C783" s="267" t="s">
        <v>2364</v>
      </c>
      <c r="E783" s="49">
        <v>3</v>
      </c>
      <c r="F783" s="49">
        <v>2</v>
      </c>
      <c r="G783" s="17">
        <v>3</v>
      </c>
      <c r="H783" s="1">
        <v>1</v>
      </c>
      <c r="I783" s="15">
        <v>59</v>
      </c>
      <c r="J783" s="47">
        <v>1</v>
      </c>
      <c r="K783" s="68">
        <f>I783/10</f>
        <v>5.9</v>
      </c>
      <c r="L783" s="49">
        <v>3</v>
      </c>
      <c r="N783" s="1">
        <v>0</v>
      </c>
      <c r="O783" s="1">
        <v>0</v>
      </c>
      <c r="P783" s="1">
        <v>0</v>
      </c>
      <c r="Q783" s="1">
        <v>0</v>
      </c>
      <c r="R783" s="1">
        <v>0</v>
      </c>
      <c r="S783" s="18">
        <v>538</v>
      </c>
      <c r="T783" s="83">
        <v>555</v>
      </c>
      <c r="U783" s="1">
        <v>1</v>
      </c>
      <c r="V783" s="1">
        <v>1</v>
      </c>
      <c r="W783" s="1">
        <v>1</v>
      </c>
      <c r="X783" s="1">
        <v>1</v>
      </c>
      <c r="Z783" s="88">
        <v>43270</v>
      </c>
      <c r="AA783" s="1">
        <v>203</v>
      </c>
      <c r="AB783" s="1" t="s">
        <v>2365</v>
      </c>
      <c r="AC783" s="1">
        <v>16.6</v>
      </c>
      <c r="AD783" s="17">
        <v>1</v>
      </c>
      <c r="AE783" s="20" t="s">
        <v>245</v>
      </c>
      <c r="AG783" s="16" t="s">
        <v>235</v>
      </c>
      <c r="AH783" s="16">
        <v>1</v>
      </c>
      <c r="AI783" s="21">
        <v>1</v>
      </c>
      <c r="AJ783" s="16">
        <v>1.3</v>
      </c>
      <c r="AK783" s="17">
        <v>1.3</v>
      </c>
      <c r="AL783" s="22">
        <v>1</v>
      </c>
      <c r="AM783" s="1">
        <v>1</v>
      </c>
      <c r="AN783" s="1">
        <v>1</v>
      </c>
      <c r="AO783" s="1">
        <v>0</v>
      </c>
      <c r="AP783" s="1">
        <v>0</v>
      </c>
      <c r="AQ783" s="17">
        <v>1</v>
      </c>
      <c r="AR783" s="1">
        <v>1</v>
      </c>
      <c r="AS783" s="1">
        <v>1</v>
      </c>
      <c r="AT783" s="17">
        <v>0</v>
      </c>
      <c r="AU783" s="17">
        <v>0</v>
      </c>
      <c r="AV783" s="17">
        <v>0</v>
      </c>
      <c r="AW783" s="1">
        <v>0</v>
      </c>
      <c r="AX783" s="1">
        <v>1</v>
      </c>
      <c r="AY783" s="1">
        <v>1</v>
      </c>
      <c r="AZ783" s="1">
        <v>2</v>
      </c>
      <c r="BA783" s="1">
        <v>2</v>
      </c>
      <c r="BB783" s="107">
        <v>2</v>
      </c>
      <c r="BC783" s="22">
        <v>1</v>
      </c>
      <c r="BD783" s="22">
        <v>1</v>
      </c>
      <c r="BE783" s="22">
        <v>0</v>
      </c>
      <c r="BF783" s="1">
        <v>1</v>
      </c>
      <c r="BG783" s="1">
        <v>1</v>
      </c>
      <c r="BH783" s="17">
        <v>1</v>
      </c>
      <c r="BI783" s="1">
        <v>0</v>
      </c>
      <c r="BJ783" s="17">
        <v>0</v>
      </c>
      <c r="BK783" s="23">
        <v>1</v>
      </c>
      <c r="BL783" s="1">
        <v>0</v>
      </c>
      <c r="BM783" s="1">
        <v>0</v>
      </c>
      <c r="BN783" s="1">
        <v>1</v>
      </c>
      <c r="BO783" s="1">
        <v>0</v>
      </c>
      <c r="BP783" s="1">
        <v>1</v>
      </c>
      <c r="BQ783" s="1">
        <v>1</v>
      </c>
      <c r="BR783" s="1">
        <v>1.01</v>
      </c>
      <c r="BS783" s="1">
        <v>1</v>
      </c>
      <c r="BT783" s="1">
        <v>1</v>
      </c>
      <c r="BU783" s="1">
        <v>1</v>
      </c>
      <c r="BW783" s="1">
        <v>3.68</v>
      </c>
      <c r="BX783" s="17">
        <v>1</v>
      </c>
      <c r="BY783" s="1">
        <v>2</v>
      </c>
      <c r="BZ783" s="1">
        <v>37.3</v>
      </c>
      <c r="CA783" s="1">
        <v>137</v>
      </c>
      <c r="CB783" s="24">
        <v>2</v>
      </c>
      <c r="CC783" s="24">
        <v>209</v>
      </c>
      <c r="CD783" s="48">
        <f>CC783/50</f>
        <v>4.18</v>
      </c>
      <c r="CE783" s="48">
        <v>3</v>
      </c>
      <c r="CF783" s="25">
        <v>0</v>
      </c>
      <c r="CG783" s="17">
        <v>0</v>
      </c>
      <c r="CH783" s="17">
        <v>0</v>
      </c>
      <c r="CI783" s="17">
        <v>0</v>
      </c>
      <c r="CJ783" s="17">
        <v>0</v>
      </c>
      <c r="CK783" s="17">
        <v>209</v>
      </c>
      <c r="CL783" s="1">
        <f>CK783/50</f>
        <v>4.18</v>
      </c>
      <c r="CM783" s="22">
        <v>12.4</v>
      </c>
      <c r="CN783" s="17">
        <v>1</v>
      </c>
      <c r="CO783" s="1">
        <v>75.7</v>
      </c>
      <c r="CP783" s="17">
        <v>4</v>
      </c>
      <c r="CQ783" s="1">
        <f>CO783/10</f>
        <v>7.57</v>
      </c>
      <c r="CR783" s="1">
        <v>1.08</v>
      </c>
      <c r="CS783" s="1">
        <f>CR783*10</f>
        <v>10.8</v>
      </c>
      <c r="CT783" s="107">
        <v>1</v>
      </c>
      <c r="CU783" s="22">
        <v>36</v>
      </c>
      <c r="CV783" s="107">
        <v>2</v>
      </c>
      <c r="CW783" s="22">
        <v>12.3</v>
      </c>
      <c r="CX783" s="26">
        <f>LOG10(CW783)</f>
        <v>1.0899051114394</v>
      </c>
      <c r="CY783" s="27">
        <f>CX783*0.66</f>
        <v>0.719337373550003</v>
      </c>
      <c r="CZ783" s="26">
        <f>0.085*CU783</f>
        <v>3.06</v>
      </c>
      <c r="DA783" s="28">
        <f>CY783-CZ783</f>
        <v>-2.34066262645</v>
      </c>
      <c r="DB783" s="22">
        <v>2</v>
      </c>
      <c r="DC783" s="1">
        <v>1</v>
      </c>
      <c r="DD783" s="17">
        <v>2</v>
      </c>
      <c r="DE783" s="29">
        <f>DD783-DB783</f>
        <v>0</v>
      </c>
      <c r="DF783" s="29">
        <v>0</v>
      </c>
      <c r="DG783" s="1">
        <v>17</v>
      </c>
      <c r="DH783" s="1">
        <f>DG783/10</f>
        <v>1.7</v>
      </c>
      <c r="DI783" s="1">
        <v>34</v>
      </c>
      <c r="DJ783" s="1">
        <f>DI783/10</f>
        <v>3.4</v>
      </c>
      <c r="DK783" s="17">
        <v>2</v>
      </c>
      <c r="DL783" s="1">
        <v>130</v>
      </c>
      <c r="DM783" s="1">
        <v>66</v>
      </c>
      <c r="DN783" s="1">
        <f>DM783/10</f>
        <v>6.6</v>
      </c>
      <c r="DO783" s="1">
        <v>4909</v>
      </c>
      <c r="DP783" s="1">
        <v>2</v>
      </c>
      <c r="DQ783" s="1">
        <f>DO783/1000</f>
        <v>4.909</v>
      </c>
      <c r="DR783" s="1">
        <v>99</v>
      </c>
      <c r="DS783" s="25">
        <v>4.1</v>
      </c>
      <c r="DT783" s="1" t="s">
        <v>260</v>
      </c>
      <c r="DU783" s="1">
        <v>1</v>
      </c>
      <c r="DV783" s="1">
        <v>6</v>
      </c>
      <c r="DW783" s="1">
        <v>1</v>
      </c>
      <c r="DX783" s="20">
        <v>7.75</v>
      </c>
      <c r="DY783" s="1">
        <v>63</v>
      </c>
      <c r="DZ783" s="30">
        <v>119</v>
      </c>
      <c r="EA783" s="1">
        <v>160</v>
      </c>
      <c r="EB783" s="1">
        <v>12.8</v>
      </c>
      <c r="EC783" s="1">
        <v>70.4</v>
      </c>
      <c r="ED783" s="1">
        <v>1.12</v>
      </c>
      <c r="EE783" s="1">
        <v>30</v>
      </c>
      <c r="EF783" s="1">
        <v>18.5</v>
      </c>
      <c r="EG783" s="26">
        <f>LOG10(EF783)</f>
        <v>1.26717172840301</v>
      </c>
      <c r="EH783" s="26">
        <f>0.66*EG783</f>
        <v>0.836333340745989</v>
      </c>
      <c r="EI783" s="1">
        <f>0.085*EE783</f>
        <v>2.55</v>
      </c>
      <c r="EJ783" s="28">
        <f>EH783-EI783</f>
        <v>-1.71366665925401</v>
      </c>
      <c r="EK783" s="22">
        <v>2</v>
      </c>
      <c r="EL783" s="1">
        <v>2</v>
      </c>
      <c r="EM783" s="1">
        <v>71</v>
      </c>
      <c r="EN783" s="1">
        <v>175</v>
      </c>
      <c r="EO783" s="1">
        <v>100</v>
      </c>
      <c r="EP783" s="1">
        <v>62</v>
      </c>
      <c r="EQ783" s="1">
        <v>4151</v>
      </c>
      <c r="ER783" s="25">
        <v>90</v>
      </c>
      <c r="ET783" s="1">
        <v>1</v>
      </c>
      <c r="EU783" s="1">
        <v>23.28</v>
      </c>
      <c r="EV783" s="1">
        <v>83.4</v>
      </c>
      <c r="EW783" s="30">
        <v>122</v>
      </c>
      <c r="EX783" s="1">
        <v>133</v>
      </c>
      <c r="EY783" s="1">
        <v>14</v>
      </c>
      <c r="EZ783" s="1">
        <v>58</v>
      </c>
      <c r="FA783" s="1">
        <v>1.22</v>
      </c>
      <c r="FB783" s="1">
        <v>27</v>
      </c>
      <c r="FC783" s="1">
        <v>13.1</v>
      </c>
      <c r="FD783" s="1">
        <v>89</v>
      </c>
      <c r="FE783" s="1">
        <v>126</v>
      </c>
      <c r="FF783" s="1">
        <v>150</v>
      </c>
      <c r="FG783" s="1">
        <v>97</v>
      </c>
      <c r="FH783" s="1">
        <v>3140</v>
      </c>
      <c r="FI783" s="1">
        <v>122</v>
      </c>
      <c r="FK783" s="20">
        <v>40.3</v>
      </c>
      <c r="FL783" s="1">
        <v>37.1</v>
      </c>
      <c r="FM783" s="17"/>
      <c r="FN783" s="31">
        <v>1</v>
      </c>
      <c r="FO783" s="157">
        <v>1</v>
      </c>
      <c r="FP783" s="1">
        <v>2</v>
      </c>
      <c r="FQ783" s="1">
        <v>1</v>
      </c>
      <c r="FR783" s="1" t="s">
        <v>2366</v>
      </c>
      <c r="FS783" s="1">
        <v>1</v>
      </c>
      <c r="FT783" s="1">
        <f>FX783+GB783+GG783+GJ783+HQ783</f>
        <v>1</v>
      </c>
      <c r="FU783" s="1">
        <v>1</v>
      </c>
      <c r="FV783" s="1">
        <f>FW783+FX783+FZ783+GE783+GJ783+HQ783</f>
        <v>1</v>
      </c>
      <c r="FW783" s="1">
        <v>0</v>
      </c>
      <c r="FX783" s="1">
        <v>0</v>
      </c>
      <c r="FY783" s="17">
        <v>0</v>
      </c>
      <c r="FZ783" s="1">
        <v>0</v>
      </c>
      <c r="GB783" s="1">
        <v>0</v>
      </c>
      <c r="GC783" s="1">
        <v>0</v>
      </c>
      <c r="GD783" s="17">
        <v>0</v>
      </c>
      <c r="GE783" s="1">
        <v>0</v>
      </c>
      <c r="GG783" s="1">
        <v>0</v>
      </c>
      <c r="GH783" s="1">
        <v>0</v>
      </c>
      <c r="GI783" s="17">
        <v>0</v>
      </c>
      <c r="GJ783" s="1">
        <v>1</v>
      </c>
      <c r="GK783" s="1">
        <v>0</v>
      </c>
      <c r="GL783" s="1">
        <v>0</v>
      </c>
      <c r="GM783" s="32">
        <v>0</v>
      </c>
      <c r="GN783" s="17">
        <v>0</v>
      </c>
      <c r="GO783" s="17">
        <v>0</v>
      </c>
      <c r="GP783" s="1">
        <v>0</v>
      </c>
      <c r="GQ783" s="1">
        <v>0</v>
      </c>
      <c r="GR783" s="1">
        <v>0</v>
      </c>
      <c r="GS783" s="1">
        <v>0</v>
      </c>
      <c r="GT783" s="32">
        <v>0</v>
      </c>
      <c r="GU783" s="32">
        <v>0</v>
      </c>
      <c r="GV783" s="1">
        <v>0</v>
      </c>
      <c r="GW783" s="1">
        <v>0</v>
      </c>
      <c r="GX783" s="157">
        <v>0</v>
      </c>
      <c r="GY783" s="17">
        <v>0</v>
      </c>
      <c r="GZ783" s="17">
        <v>0</v>
      </c>
      <c r="HA783" s="25">
        <v>0</v>
      </c>
      <c r="HB783" s="1">
        <v>0</v>
      </c>
      <c r="HC783" s="15">
        <v>0</v>
      </c>
      <c r="HD783" s="170">
        <v>0</v>
      </c>
      <c r="HE783" s="17">
        <v>0</v>
      </c>
      <c r="HF783" s="17">
        <v>0</v>
      </c>
      <c r="HG783" s="17">
        <v>0</v>
      </c>
      <c r="HH783" s="17">
        <v>0</v>
      </c>
      <c r="HI783" s="17">
        <v>0</v>
      </c>
      <c r="HL783" s="1">
        <v>0</v>
      </c>
      <c r="HM783" s="1">
        <v>0</v>
      </c>
      <c r="HN783" s="1">
        <v>0</v>
      </c>
      <c r="HO783" s="1">
        <v>0</v>
      </c>
      <c r="HP783" s="1">
        <v>0</v>
      </c>
      <c r="HQ783" s="1">
        <v>0</v>
      </c>
      <c r="HR783" s="32">
        <v>0</v>
      </c>
      <c r="HS783" s="1">
        <v>0</v>
      </c>
      <c r="HT783" s="32">
        <v>0</v>
      </c>
      <c r="HU783" s="32">
        <v>0</v>
      </c>
      <c r="HW783" s="32">
        <v>0</v>
      </c>
      <c r="HX783" s="32">
        <v>0</v>
      </c>
      <c r="HY783" s="1">
        <f>GJ783+GN783+GT783+GU783+HE783+HG783+HQ783+HR783+HT783+HU783+HW783+HX783</f>
        <v>1</v>
      </c>
      <c r="HZ783" s="1">
        <v>1</v>
      </c>
      <c r="IA783" s="1">
        <f>FS783+GN783+GT783+GU783+HE783+HG783+HR783+HT783+HU783+HW783+HX783</f>
        <v>1</v>
      </c>
      <c r="IB783" s="1">
        <v>1</v>
      </c>
      <c r="IC783" s="1">
        <v>0</v>
      </c>
      <c r="ID783" s="23">
        <v>0</v>
      </c>
      <c r="IG783" s="36">
        <v>1</v>
      </c>
      <c r="IH783" s="37" t="s">
        <v>242</v>
      </c>
      <c r="II783" s="179">
        <v>0</v>
      </c>
      <c r="IJ783" s="1" t="s">
        <v>2367</v>
      </c>
      <c r="IK783" s="1" t="s">
        <v>418</v>
      </c>
      <c r="IL783" s="38" t="s">
        <v>242</v>
      </c>
    </row>
    <row r="784" hidden="1" spans="2:243">
      <c r="B784" s="267">
        <v>3001378902</v>
      </c>
      <c r="C784" s="267" t="s">
        <v>2368</v>
      </c>
      <c r="J784" s="1"/>
      <c r="K784" s="1"/>
      <c r="L784" s="1"/>
      <c r="R784" s="19"/>
      <c r="Z784" s="88">
        <v>43270</v>
      </c>
      <c r="AA784" s="1">
        <v>60</v>
      </c>
      <c r="AI784" s="16"/>
      <c r="AL784" s="1"/>
      <c r="BA784" s="22"/>
      <c r="CL784" s="22"/>
      <c r="CS784" s="22"/>
      <c r="CX784" s="1"/>
      <c r="CY784" s="1"/>
      <c r="CZ784" s="1"/>
      <c r="DA784" s="1"/>
      <c r="DB784" s="1"/>
      <c r="DD784" s="1"/>
      <c r="DE784" s="1"/>
      <c r="DF784" s="1"/>
      <c r="EG784" s="1"/>
      <c r="EH784" s="1"/>
      <c r="EJ784" s="1"/>
      <c r="EK784" s="1"/>
      <c r="FN784" s="1"/>
      <c r="FO784" s="1"/>
      <c r="GL784" s="1"/>
      <c r="GM784" s="1"/>
      <c r="GQ784" s="1"/>
      <c r="GT784" s="1"/>
      <c r="GU784" s="1"/>
      <c r="GX784" s="1"/>
      <c r="HD784" s="1"/>
      <c r="HR784" s="1"/>
      <c r="HT784" s="1"/>
      <c r="HU784" s="1"/>
      <c r="HW784" s="1"/>
      <c r="HX784" s="1"/>
      <c r="IG784" s="23"/>
      <c r="II784" s="1"/>
    </row>
    <row r="785" hidden="1" spans="2:243">
      <c r="B785" s="267">
        <v>3001380061</v>
      </c>
      <c r="C785" s="267" t="s">
        <v>2369</v>
      </c>
      <c r="J785" s="1"/>
      <c r="K785" s="1"/>
      <c r="L785" s="1"/>
      <c r="R785" s="19"/>
      <c r="Z785" s="88">
        <v>43270</v>
      </c>
      <c r="AA785" s="1">
        <v>58</v>
      </c>
      <c r="AI785" s="16"/>
      <c r="AL785" s="1"/>
      <c r="BA785" s="22"/>
      <c r="CL785" s="22"/>
      <c r="CS785" s="22"/>
      <c r="CX785" s="1"/>
      <c r="CY785" s="1"/>
      <c r="CZ785" s="1"/>
      <c r="DA785" s="1"/>
      <c r="DB785" s="1"/>
      <c r="DD785" s="1"/>
      <c r="DE785" s="1"/>
      <c r="DF785" s="1"/>
      <c r="EG785" s="1"/>
      <c r="EH785" s="1"/>
      <c r="EJ785" s="1"/>
      <c r="EK785" s="1"/>
      <c r="FN785" s="1"/>
      <c r="FO785" s="1"/>
      <c r="GL785" s="1"/>
      <c r="GM785" s="1"/>
      <c r="GQ785" s="1"/>
      <c r="GT785" s="1"/>
      <c r="GU785" s="1"/>
      <c r="GX785" s="1"/>
      <c r="HD785" s="1"/>
      <c r="HR785" s="1"/>
      <c r="HT785" s="1"/>
      <c r="HU785" s="1"/>
      <c r="HW785" s="1"/>
      <c r="HX785" s="1"/>
      <c r="IG785" s="23"/>
      <c r="II785" s="1"/>
    </row>
    <row r="786" s="12" customFormat="1" hidden="1" spans="1:274">
      <c r="A786" s="259"/>
      <c r="B786" s="269">
        <v>3001337266</v>
      </c>
      <c r="C786" s="269" t="s">
        <v>2370</v>
      </c>
      <c r="R786" s="19"/>
      <c r="S786" s="18"/>
      <c r="T786" s="19"/>
      <c r="Z786" s="276">
        <v>43277</v>
      </c>
      <c r="AA786" s="12">
        <v>188</v>
      </c>
      <c r="AE786" s="261"/>
      <c r="AF786" s="262"/>
      <c r="AG786" s="262"/>
      <c r="AH786" s="262"/>
      <c r="AI786" s="262"/>
      <c r="AJ786" s="262"/>
      <c r="BK786" s="263"/>
      <c r="CF786" s="264"/>
      <c r="DS786" s="264"/>
      <c r="DX786" s="261"/>
      <c r="ER786" s="264"/>
      <c r="ES786" s="263"/>
      <c r="FK786" s="261"/>
      <c r="HA786" s="264"/>
      <c r="ID786" s="263"/>
      <c r="IE786" s="263"/>
      <c r="IF786" s="263"/>
      <c r="IG786" s="263"/>
      <c r="IH786" s="263"/>
      <c r="JE786" s="263"/>
      <c r="JN786" s="263"/>
    </row>
    <row r="787" spans="2:243">
      <c r="B787" s="267">
        <v>100223018</v>
      </c>
      <c r="C787" s="267" t="s">
        <v>2371</v>
      </c>
      <c r="E787" s="49">
        <v>2</v>
      </c>
      <c r="F787" s="49">
        <v>1</v>
      </c>
      <c r="G787" s="1">
        <v>2</v>
      </c>
      <c r="H787" s="1">
        <v>1</v>
      </c>
      <c r="I787" s="15">
        <v>53</v>
      </c>
      <c r="J787" s="47">
        <v>1</v>
      </c>
      <c r="K787" s="68">
        <f>I787/10</f>
        <v>5.3</v>
      </c>
      <c r="L787" s="49">
        <v>3</v>
      </c>
      <c r="N787" s="1">
        <v>0</v>
      </c>
      <c r="O787" s="1">
        <v>0</v>
      </c>
      <c r="P787" s="1">
        <v>0</v>
      </c>
      <c r="Q787" s="1">
        <v>0</v>
      </c>
      <c r="R787" s="1">
        <v>0</v>
      </c>
      <c r="S787" s="18">
        <v>539</v>
      </c>
      <c r="T787" s="83">
        <v>556</v>
      </c>
      <c r="U787" s="1">
        <v>1</v>
      </c>
      <c r="V787" s="1">
        <v>1</v>
      </c>
      <c r="W787" s="1">
        <v>1</v>
      </c>
      <c r="X787" s="1">
        <v>1</v>
      </c>
      <c r="Z787" s="88">
        <v>43279</v>
      </c>
      <c r="AA787" s="1">
        <v>37</v>
      </c>
      <c r="AC787" s="1">
        <v>22.2</v>
      </c>
      <c r="AD787" s="17">
        <v>1</v>
      </c>
      <c r="AE787" s="20" t="s">
        <v>1544</v>
      </c>
      <c r="AG787" s="16" t="s">
        <v>235</v>
      </c>
      <c r="AH787" s="16">
        <v>1</v>
      </c>
      <c r="AI787" s="21">
        <v>1</v>
      </c>
      <c r="AJ787" s="16">
        <v>2</v>
      </c>
      <c r="AK787" s="17">
        <v>2</v>
      </c>
      <c r="AL787" s="107">
        <v>2</v>
      </c>
      <c r="AM787" s="1">
        <v>4</v>
      </c>
      <c r="AN787" s="1">
        <v>3</v>
      </c>
      <c r="AO787" s="1">
        <v>0</v>
      </c>
      <c r="AP787" s="1">
        <v>0</v>
      </c>
      <c r="AQ787" s="17">
        <v>4</v>
      </c>
      <c r="AR787" s="1">
        <v>2</v>
      </c>
      <c r="AS787" s="3">
        <v>2</v>
      </c>
      <c r="AT787" s="17" t="s">
        <v>259</v>
      </c>
      <c r="AU787" s="3">
        <v>2</v>
      </c>
      <c r="AV787" s="17">
        <v>1</v>
      </c>
      <c r="AW787" s="1">
        <v>0</v>
      </c>
      <c r="AX787" s="1">
        <v>1</v>
      </c>
      <c r="AY787" s="1">
        <v>1</v>
      </c>
      <c r="AZ787" s="1">
        <v>1</v>
      </c>
      <c r="BA787" s="1">
        <v>1</v>
      </c>
      <c r="BB787" s="107">
        <v>1</v>
      </c>
      <c r="BC787" s="22">
        <v>0</v>
      </c>
      <c r="BD787" s="22">
        <v>1</v>
      </c>
      <c r="BE787" s="22">
        <v>0</v>
      </c>
      <c r="BF787" s="1">
        <v>1</v>
      </c>
      <c r="BG787" s="1">
        <v>2</v>
      </c>
      <c r="BH787" s="1">
        <v>1</v>
      </c>
      <c r="BI787" s="1">
        <v>0</v>
      </c>
      <c r="BJ787" s="17">
        <v>0</v>
      </c>
      <c r="BK787" s="23">
        <v>4</v>
      </c>
      <c r="BL787" s="1">
        <v>0</v>
      </c>
      <c r="BM787" s="1">
        <v>0</v>
      </c>
      <c r="BN787" s="1">
        <v>1</v>
      </c>
      <c r="BO787" s="1">
        <v>0</v>
      </c>
      <c r="BP787" s="1">
        <v>1</v>
      </c>
      <c r="BQ787" s="1">
        <v>1</v>
      </c>
      <c r="BR787" s="1">
        <v>2.47</v>
      </c>
      <c r="BS787" s="1">
        <v>1</v>
      </c>
      <c r="BT787" s="1">
        <v>1</v>
      </c>
      <c r="BU787" s="1">
        <v>1</v>
      </c>
      <c r="BW787" s="1">
        <v>3.6</v>
      </c>
      <c r="BX787" s="17">
        <v>1</v>
      </c>
      <c r="BY787" s="1">
        <v>2</v>
      </c>
      <c r="BZ787" s="1">
        <v>75.8</v>
      </c>
      <c r="CA787" s="1">
        <v>113</v>
      </c>
      <c r="CB787" s="24">
        <v>1</v>
      </c>
      <c r="CC787" s="24">
        <v>37</v>
      </c>
      <c r="CD787" s="48">
        <f>CC787/50</f>
        <v>0.74</v>
      </c>
      <c r="CE787" s="48">
        <v>1</v>
      </c>
      <c r="CF787" s="25">
        <v>0</v>
      </c>
      <c r="CG787" s="17">
        <v>0</v>
      </c>
      <c r="CH787" s="17">
        <v>0</v>
      </c>
      <c r="CI787" s="17">
        <v>0</v>
      </c>
      <c r="CJ787" s="17">
        <v>0</v>
      </c>
      <c r="CK787" s="17">
        <v>37</v>
      </c>
      <c r="CL787" s="1">
        <f>CK787/50</f>
        <v>0.74</v>
      </c>
      <c r="CM787" s="22">
        <v>14.4</v>
      </c>
      <c r="CN787" s="17">
        <v>1</v>
      </c>
      <c r="CO787" s="1">
        <v>54.6</v>
      </c>
      <c r="CP787" s="1">
        <v>2</v>
      </c>
      <c r="CQ787" s="1">
        <f>CO787/10</f>
        <v>5.46</v>
      </c>
      <c r="CR787" s="1">
        <v>1.26</v>
      </c>
      <c r="CS787" s="1">
        <f>CR787*10</f>
        <v>12.6</v>
      </c>
      <c r="CT787" s="22">
        <v>2</v>
      </c>
      <c r="CU787" s="22">
        <v>30</v>
      </c>
      <c r="CV787" s="22">
        <v>1</v>
      </c>
      <c r="CW787" s="22">
        <v>45.9</v>
      </c>
      <c r="CX787" s="26">
        <f>LOG10(CW787)</f>
        <v>1.66181268553726</v>
      </c>
      <c r="CY787" s="27">
        <f>CX787*0.66</f>
        <v>1.09679637245459</v>
      </c>
      <c r="CZ787" s="26">
        <f>0.085*CU787</f>
        <v>2.55</v>
      </c>
      <c r="DA787" s="28">
        <f>CY787-CZ787</f>
        <v>-1.45320362754541</v>
      </c>
      <c r="DB787" s="22">
        <v>2</v>
      </c>
      <c r="DC787" s="1">
        <v>1</v>
      </c>
      <c r="DD787" s="17">
        <v>3</v>
      </c>
      <c r="DE787" s="29">
        <f>DD787-DB787</f>
        <v>1</v>
      </c>
      <c r="DF787" s="141">
        <v>1</v>
      </c>
      <c r="DG787" s="1">
        <v>16</v>
      </c>
      <c r="DH787" s="1">
        <f>DG787/10</f>
        <v>1.6</v>
      </c>
      <c r="DI787" s="1">
        <v>29</v>
      </c>
      <c r="DJ787" s="1">
        <f>DI787/10</f>
        <v>2.9</v>
      </c>
      <c r="DK787" s="17">
        <v>2</v>
      </c>
      <c r="DL787" s="1">
        <v>71</v>
      </c>
      <c r="DM787" s="1">
        <v>16</v>
      </c>
      <c r="DN787" s="1">
        <f>DM787/10</f>
        <v>1.6</v>
      </c>
      <c r="DO787" s="1">
        <v>2086</v>
      </c>
      <c r="DP787" s="1">
        <v>1</v>
      </c>
      <c r="DQ787" s="1">
        <f>DO787/1000</f>
        <v>2.086</v>
      </c>
      <c r="DR787" s="1">
        <v>51</v>
      </c>
      <c r="DS787" s="25">
        <v>4.3</v>
      </c>
      <c r="DT787" s="1" t="s">
        <v>584</v>
      </c>
      <c r="DU787" s="1">
        <v>2</v>
      </c>
      <c r="DV787" s="1">
        <v>8</v>
      </c>
      <c r="DW787" s="1">
        <v>2</v>
      </c>
      <c r="DX787" s="20">
        <v>3.27</v>
      </c>
      <c r="DY787" s="1">
        <v>76.8</v>
      </c>
      <c r="DZ787" s="30">
        <v>119</v>
      </c>
      <c r="EA787" s="1">
        <v>35</v>
      </c>
      <c r="EB787" s="1">
        <v>14.4</v>
      </c>
      <c r="EC787" s="1">
        <v>54.6</v>
      </c>
      <c r="ED787" s="1">
        <v>1.26</v>
      </c>
      <c r="EE787" s="1">
        <v>29</v>
      </c>
      <c r="EF787" s="1">
        <v>55</v>
      </c>
      <c r="EG787" s="26">
        <f>LOG10(EF787)</f>
        <v>1.74036268949424</v>
      </c>
      <c r="EH787" s="26">
        <f>0.66*EG787</f>
        <v>1.1486393750662</v>
      </c>
      <c r="EI787" s="1">
        <f>0.085*EE787</f>
        <v>2.465</v>
      </c>
      <c r="EJ787" s="28">
        <f>EH787-EI787</f>
        <v>-1.3163606249338</v>
      </c>
      <c r="EK787" s="22">
        <v>3</v>
      </c>
      <c r="EL787" s="1">
        <v>2</v>
      </c>
      <c r="EM787" s="1">
        <v>81</v>
      </c>
      <c r="EN787" s="1">
        <v>229</v>
      </c>
      <c r="EO787" s="1">
        <v>73</v>
      </c>
      <c r="EP787" s="1">
        <v>18</v>
      </c>
      <c r="EQ787" s="1">
        <v>2178</v>
      </c>
      <c r="ER787" s="25">
        <v>46</v>
      </c>
      <c r="ET787" s="1">
        <v>1</v>
      </c>
      <c r="EU787" s="1">
        <v>2.7</v>
      </c>
      <c r="EV787" s="1">
        <v>52.3</v>
      </c>
      <c r="EW787" s="30">
        <v>122</v>
      </c>
      <c r="EX787" s="1">
        <v>40</v>
      </c>
      <c r="EY787" s="1">
        <v>13.3</v>
      </c>
      <c r="EZ787" s="1">
        <v>64.8</v>
      </c>
      <c r="FA787" s="1">
        <v>1.16</v>
      </c>
      <c r="FB787" s="1">
        <v>34</v>
      </c>
      <c r="FC787" s="1">
        <v>61.6</v>
      </c>
      <c r="FD787" s="1">
        <v>61</v>
      </c>
      <c r="FE787" s="1">
        <v>93</v>
      </c>
      <c r="FF787" s="1">
        <v>77</v>
      </c>
      <c r="FG787" s="1">
        <v>18</v>
      </c>
      <c r="FH787" s="1">
        <v>2208</v>
      </c>
      <c r="FI787" s="1">
        <v>54</v>
      </c>
      <c r="FK787" s="20">
        <v>36.9</v>
      </c>
      <c r="FL787" s="1">
        <v>36.6</v>
      </c>
      <c r="FN787" s="31">
        <v>0</v>
      </c>
      <c r="FO787" s="32">
        <v>0</v>
      </c>
      <c r="FP787" s="1">
        <v>0</v>
      </c>
      <c r="FQ787" s="1">
        <v>0</v>
      </c>
      <c r="FR787" s="1">
        <v>0</v>
      </c>
      <c r="FS787" s="1">
        <v>0</v>
      </c>
      <c r="FT787" s="1">
        <f>FX787+GB787+GG787+GJ787+HQ787</f>
        <v>0</v>
      </c>
      <c r="FU787" s="1">
        <v>0</v>
      </c>
      <c r="FV787" s="1">
        <f>FW787+FX787+FZ787+GE787+GJ787+HQ787</f>
        <v>0</v>
      </c>
      <c r="FW787" s="1">
        <v>0</v>
      </c>
      <c r="FX787" s="1">
        <v>0</v>
      </c>
      <c r="FY787" s="17">
        <v>0</v>
      </c>
      <c r="FZ787" s="1">
        <v>0</v>
      </c>
      <c r="GB787" s="1">
        <v>0</v>
      </c>
      <c r="GC787" s="1">
        <v>0</v>
      </c>
      <c r="GD787" s="17">
        <v>0</v>
      </c>
      <c r="GE787" s="1">
        <v>0</v>
      </c>
      <c r="GG787" s="1">
        <v>0</v>
      </c>
      <c r="GH787" s="1">
        <v>0</v>
      </c>
      <c r="GI787" s="17">
        <v>0</v>
      </c>
      <c r="GJ787" s="1">
        <v>0</v>
      </c>
      <c r="GK787" s="1">
        <v>0</v>
      </c>
      <c r="GL787" s="1">
        <v>0</v>
      </c>
      <c r="GM787" s="32">
        <v>0</v>
      </c>
      <c r="GN787" s="17">
        <v>0</v>
      </c>
      <c r="GO787" s="17">
        <v>0</v>
      </c>
      <c r="GP787" s="1">
        <v>0</v>
      </c>
      <c r="GQ787" s="1">
        <v>0</v>
      </c>
      <c r="GR787" s="1">
        <v>0</v>
      </c>
      <c r="GS787" s="1">
        <v>0</v>
      </c>
      <c r="GT787" s="32">
        <v>0</v>
      </c>
      <c r="GU787" s="32">
        <v>0</v>
      </c>
      <c r="GV787" s="1">
        <v>0</v>
      </c>
      <c r="GW787" s="1">
        <v>0</v>
      </c>
      <c r="GX787" s="157">
        <v>0</v>
      </c>
      <c r="GY787" s="17">
        <v>0</v>
      </c>
      <c r="GZ787" s="17">
        <v>0</v>
      </c>
      <c r="HA787" s="25">
        <v>0</v>
      </c>
      <c r="HB787" s="1">
        <v>0</v>
      </c>
      <c r="HC787" s="15">
        <v>0</v>
      </c>
      <c r="HD787" s="170">
        <v>0</v>
      </c>
      <c r="HE787" s="17">
        <v>0</v>
      </c>
      <c r="HF787" s="17">
        <v>0</v>
      </c>
      <c r="HG787" s="17">
        <v>0</v>
      </c>
      <c r="HH787" s="17">
        <v>0</v>
      </c>
      <c r="HI787" s="17">
        <v>0</v>
      </c>
      <c r="HL787" s="1">
        <v>0</v>
      </c>
      <c r="HM787" s="1">
        <v>0</v>
      </c>
      <c r="HN787" s="1">
        <v>0</v>
      </c>
      <c r="HO787" s="1">
        <v>0</v>
      </c>
      <c r="HP787" s="1">
        <v>0</v>
      </c>
      <c r="HQ787" s="1">
        <v>0</v>
      </c>
      <c r="HR787" s="32">
        <v>0</v>
      </c>
      <c r="HS787" s="1">
        <v>0</v>
      </c>
      <c r="HT787" s="32">
        <v>0</v>
      </c>
      <c r="HU787" s="32">
        <v>0</v>
      </c>
      <c r="HW787" s="32">
        <v>0</v>
      </c>
      <c r="HX787" s="32">
        <v>0</v>
      </c>
      <c r="HY787" s="1">
        <f>GJ787+GN787+GT787+GU787+HE787+HG787+HQ787+HR787+HT787+HU787+HW787+HX787</f>
        <v>0</v>
      </c>
      <c r="HZ787" s="1">
        <v>0</v>
      </c>
      <c r="IA787" s="1">
        <f>FS787+GN787+GT787+GU787+HE787+HG787+HR787+HT787+HU787+HW787+HX787</f>
        <v>0</v>
      </c>
      <c r="IB787" s="1">
        <v>0</v>
      </c>
      <c r="IC787" s="1">
        <v>0</v>
      </c>
      <c r="ID787" s="23">
        <v>0</v>
      </c>
      <c r="IG787" s="36">
        <v>4</v>
      </c>
      <c r="IH787" s="37" t="s">
        <v>331</v>
      </c>
      <c r="II787" s="33">
        <v>0</v>
      </c>
    </row>
    <row r="788" s="3" customFormat="1" spans="1:274">
      <c r="A788" s="52"/>
      <c r="B788" s="268"/>
      <c r="C788" s="268"/>
      <c r="E788" s="54">
        <v>2</v>
      </c>
      <c r="F788" s="49">
        <v>1</v>
      </c>
      <c r="G788" s="66">
        <v>2</v>
      </c>
      <c r="H788" s="3">
        <v>1</v>
      </c>
      <c r="I788" s="3">
        <v>54</v>
      </c>
      <c r="J788" s="47">
        <v>1</v>
      </c>
      <c r="K788" s="68">
        <f>I788/10</f>
        <v>5.4</v>
      </c>
      <c r="L788" s="49">
        <v>3</v>
      </c>
      <c r="N788" s="3">
        <v>0</v>
      </c>
      <c r="O788" s="3">
        <v>0</v>
      </c>
      <c r="P788" s="3">
        <v>0</v>
      </c>
      <c r="Q788" s="3">
        <v>0</v>
      </c>
      <c r="R788" s="1">
        <v>0</v>
      </c>
      <c r="S788" s="18">
        <v>573</v>
      </c>
      <c r="T788" s="83">
        <v>557</v>
      </c>
      <c r="U788" s="3">
        <v>2</v>
      </c>
      <c r="V788" s="3">
        <v>2</v>
      </c>
      <c r="W788" s="1">
        <v>2</v>
      </c>
      <c r="X788" s="1">
        <v>1</v>
      </c>
      <c r="Z788" s="88">
        <v>43468</v>
      </c>
      <c r="AA788" s="1">
        <v>39</v>
      </c>
      <c r="AC788" s="3">
        <v>22.59</v>
      </c>
      <c r="AD788" s="1">
        <v>2</v>
      </c>
      <c r="AE788" s="95" t="s">
        <v>2372</v>
      </c>
      <c r="AF788" s="94"/>
      <c r="AG788" s="94" t="s">
        <v>235</v>
      </c>
      <c r="AH788" s="94">
        <v>1</v>
      </c>
      <c r="AI788" s="21">
        <v>1</v>
      </c>
      <c r="AJ788" s="94">
        <v>2.1</v>
      </c>
      <c r="AK788" s="66">
        <v>2.1</v>
      </c>
      <c r="AL788" s="107">
        <v>2</v>
      </c>
      <c r="AM788" s="3">
        <v>2</v>
      </c>
      <c r="AN788" s="3">
        <v>2</v>
      </c>
      <c r="AO788" s="3" t="s">
        <v>690</v>
      </c>
      <c r="AP788" s="3">
        <v>0</v>
      </c>
      <c r="AQ788" s="66">
        <v>5</v>
      </c>
      <c r="AR788" s="3">
        <v>3</v>
      </c>
      <c r="AS788" s="3">
        <v>2</v>
      </c>
      <c r="AT788" s="66" t="s">
        <v>285</v>
      </c>
      <c r="AU788" s="3">
        <v>3</v>
      </c>
      <c r="AV788" s="3">
        <v>2</v>
      </c>
      <c r="AW788" s="3">
        <v>0</v>
      </c>
      <c r="AX788" s="3">
        <v>1</v>
      </c>
      <c r="AY788" s="3">
        <v>1</v>
      </c>
      <c r="AZ788" s="3">
        <v>1</v>
      </c>
      <c r="BA788" s="1">
        <v>1</v>
      </c>
      <c r="BB788" s="66">
        <v>1</v>
      </c>
      <c r="BC788" s="22">
        <v>0</v>
      </c>
      <c r="BD788" s="3">
        <v>1</v>
      </c>
      <c r="BE788" s="3">
        <v>0</v>
      </c>
      <c r="BF788" s="3">
        <v>1</v>
      </c>
      <c r="BG788" s="66">
        <v>2</v>
      </c>
      <c r="BH788" s="3">
        <v>1</v>
      </c>
      <c r="BI788" s="3">
        <v>0</v>
      </c>
      <c r="BJ788" s="66">
        <v>0</v>
      </c>
      <c r="BK788" s="118">
        <v>2</v>
      </c>
      <c r="BL788" s="3">
        <v>0</v>
      </c>
      <c r="BM788" s="3">
        <v>0</v>
      </c>
      <c r="BN788" s="3">
        <v>1</v>
      </c>
      <c r="BO788" s="3">
        <v>0</v>
      </c>
      <c r="BP788" s="1">
        <v>1</v>
      </c>
      <c r="BQ788" s="66">
        <v>1</v>
      </c>
      <c r="BR788" s="3">
        <v>2.3</v>
      </c>
      <c r="BS788" s="1">
        <v>1</v>
      </c>
      <c r="BT788" s="1">
        <v>1</v>
      </c>
      <c r="BU788" s="66">
        <v>1</v>
      </c>
      <c r="BW788" s="3">
        <v>4.19</v>
      </c>
      <c r="BX788" s="1">
        <v>2</v>
      </c>
      <c r="BY788" s="1">
        <v>2</v>
      </c>
      <c r="BZ788" s="3">
        <v>85.5</v>
      </c>
      <c r="CA788" s="3">
        <v>119</v>
      </c>
      <c r="CB788" s="24">
        <v>1</v>
      </c>
      <c r="CC788" s="3">
        <v>39</v>
      </c>
      <c r="CD788" s="48">
        <f>CC788/50</f>
        <v>0.78</v>
      </c>
      <c r="CE788" s="48">
        <v>1</v>
      </c>
      <c r="CF788" s="129">
        <v>0</v>
      </c>
      <c r="CG788" s="3">
        <v>0</v>
      </c>
      <c r="CH788" s="3">
        <v>0</v>
      </c>
      <c r="CI788" s="3">
        <v>0</v>
      </c>
      <c r="CJ788" s="3">
        <v>0</v>
      </c>
      <c r="CK788" s="3">
        <v>39</v>
      </c>
      <c r="CL788" s="1">
        <f>CK788/50</f>
        <v>0.78</v>
      </c>
      <c r="CM788" s="3">
        <v>14.6</v>
      </c>
      <c r="CN788" s="17">
        <v>1</v>
      </c>
      <c r="CO788" s="3">
        <v>58.6</v>
      </c>
      <c r="CP788" s="1">
        <v>2</v>
      </c>
      <c r="CQ788" s="1">
        <f>CO788/10</f>
        <v>5.86</v>
      </c>
      <c r="CR788" s="3">
        <v>1.28</v>
      </c>
      <c r="CS788" s="1">
        <f>CR788*10</f>
        <v>12.8</v>
      </c>
      <c r="CT788" s="22">
        <v>2</v>
      </c>
      <c r="CU788" s="3">
        <v>35</v>
      </c>
      <c r="CV788" s="107">
        <v>2</v>
      </c>
      <c r="CW788" s="3">
        <v>30.5</v>
      </c>
      <c r="CX788" s="26">
        <f>LOG10(CW788)</f>
        <v>1.48429983934679</v>
      </c>
      <c r="CY788" s="27">
        <f>CX788*0.66</f>
        <v>0.979637893968879</v>
      </c>
      <c r="CZ788" s="26">
        <f>0.085*CU788</f>
        <v>2.975</v>
      </c>
      <c r="DA788" s="28">
        <f>CY788-CZ788</f>
        <v>-1.99536210603112</v>
      </c>
      <c r="DB788" s="22">
        <v>2</v>
      </c>
      <c r="DC788" s="1">
        <v>1</v>
      </c>
      <c r="DD788" s="66">
        <v>2</v>
      </c>
      <c r="DE788" s="29">
        <f>DD788-DB788</f>
        <v>0</v>
      </c>
      <c r="DF788" s="29">
        <v>0</v>
      </c>
      <c r="DG788" s="3">
        <v>12</v>
      </c>
      <c r="DH788" s="1">
        <f>DG788/10</f>
        <v>1.2</v>
      </c>
      <c r="DI788" s="3">
        <v>22</v>
      </c>
      <c r="DJ788" s="1">
        <f>DI788/10</f>
        <v>2.2</v>
      </c>
      <c r="DK788" s="17">
        <v>1</v>
      </c>
      <c r="DL788" s="3">
        <v>63</v>
      </c>
      <c r="DM788" s="3">
        <v>17</v>
      </c>
      <c r="DN788" s="1">
        <f>DM788/10</f>
        <v>1.7</v>
      </c>
      <c r="DO788" s="3">
        <v>3112</v>
      </c>
      <c r="DP788" s="1">
        <v>1</v>
      </c>
      <c r="DQ788" s="1">
        <f>DO788/1000</f>
        <v>3.112</v>
      </c>
      <c r="DR788" s="3">
        <v>51</v>
      </c>
      <c r="DS788" s="129">
        <v>4.4</v>
      </c>
      <c r="DT788" s="3" t="s">
        <v>308</v>
      </c>
      <c r="DU788" s="3">
        <v>2</v>
      </c>
      <c r="DV788" s="3">
        <v>7</v>
      </c>
      <c r="DW788" s="1">
        <v>2</v>
      </c>
      <c r="DX788" s="95">
        <v>2.35</v>
      </c>
      <c r="DY788" s="3">
        <v>73.2</v>
      </c>
      <c r="DZ788" s="3">
        <v>121</v>
      </c>
      <c r="EA788" s="3">
        <v>36</v>
      </c>
      <c r="EB788" s="3">
        <v>14</v>
      </c>
      <c r="EC788" s="3">
        <v>60.1</v>
      </c>
      <c r="ED788" s="3">
        <v>1.22</v>
      </c>
      <c r="EE788" s="3">
        <v>32</v>
      </c>
      <c r="EF788" s="3">
        <v>35.4</v>
      </c>
      <c r="EG788" s="26">
        <f>LOG10(EF788)</f>
        <v>1.54900326202579</v>
      </c>
      <c r="EH788" s="26">
        <f>0.66*EG788</f>
        <v>1.02234215293702</v>
      </c>
      <c r="EI788" s="1">
        <f>0.085*EE788</f>
        <v>2.72</v>
      </c>
      <c r="EJ788" s="28">
        <f>EH788-EI788</f>
        <v>-1.69765784706298</v>
      </c>
      <c r="EK788" s="22">
        <v>2</v>
      </c>
      <c r="EL788" s="1">
        <v>2</v>
      </c>
      <c r="EM788" s="3">
        <v>122</v>
      </c>
      <c r="EN788" s="3">
        <v>286</v>
      </c>
      <c r="EO788" s="3">
        <v>62</v>
      </c>
      <c r="EP788" s="3">
        <v>15</v>
      </c>
      <c r="EQ788" s="3">
        <v>2928</v>
      </c>
      <c r="ER788" s="129">
        <v>52</v>
      </c>
      <c r="ES788" s="118"/>
      <c r="ET788" s="3">
        <v>1</v>
      </c>
      <c r="EU788" s="3">
        <v>1.42</v>
      </c>
      <c r="EV788" s="3">
        <v>64.8</v>
      </c>
      <c r="EW788" s="3">
        <v>112</v>
      </c>
      <c r="EX788" s="3">
        <v>34</v>
      </c>
      <c r="EY788" s="3">
        <v>14.3</v>
      </c>
      <c r="EZ788" s="3">
        <v>60.9</v>
      </c>
      <c r="FA788" s="3">
        <v>1.25</v>
      </c>
      <c r="FB788" s="3">
        <v>31</v>
      </c>
      <c r="FC788" s="3">
        <v>31.8</v>
      </c>
      <c r="FD788" s="3">
        <v>90</v>
      </c>
      <c r="FE788" s="3">
        <v>104</v>
      </c>
      <c r="FF788" s="3">
        <v>59</v>
      </c>
      <c r="FG788" s="3">
        <v>15</v>
      </c>
      <c r="FH788" s="3">
        <v>2541</v>
      </c>
      <c r="FI788" s="3">
        <v>56</v>
      </c>
      <c r="FK788" s="95">
        <v>36.8</v>
      </c>
      <c r="FL788" s="3">
        <v>36.7</v>
      </c>
      <c r="FM788" s="1"/>
      <c r="FN788" s="31">
        <v>0</v>
      </c>
      <c r="FO788" s="32">
        <v>0</v>
      </c>
      <c r="FP788" s="3">
        <v>0</v>
      </c>
      <c r="FQ788" s="1">
        <v>0</v>
      </c>
      <c r="FR788" s="3">
        <v>0</v>
      </c>
      <c r="FS788" s="1">
        <v>0</v>
      </c>
      <c r="FT788" s="1">
        <f>FX788+GB788+GG788+GJ788+HQ788</f>
        <v>0</v>
      </c>
      <c r="FU788" s="66">
        <v>0</v>
      </c>
      <c r="FV788" s="1">
        <f>FW788+FX788+FZ788+GE788+GJ788+HQ788</f>
        <v>0</v>
      </c>
      <c r="FW788" s="1">
        <v>0</v>
      </c>
      <c r="FX788" s="1">
        <v>0</v>
      </c>
      <c r="FY788" s="17">
        <v>0</v>
      </c>
      <c r="FZ788" s="1">
        <v>0</v>
      </c>
      <c r="GA788" s="17"/>
      <c r="GB788" s="1">
        <v>0</v>
      </c>
      <c r="GC788" s="17">
        <v>0</v>
      </c>
      <c r="GD788" s="17">
        <v>0</v>
      </c>
      <c r="GE788" s="1">
        <v>0</v>
      </c>
      <c r="GF788" s="17"/>
      <c r="GG788" s="1">
        <v>0</v>
      </c>
      <c r="GH788" s="17">
        <v>0</v>
      </c>
      <c r="GI788" s="17">
        <v>0</v>
      </c>
      <c r="GJ788" s="1">
        <v>0</v>
      </c>
      <c r="GK788" s="3">
        <v>0</v>
      </c>
      <c r="GL788" s="3">
        <v>0</v>
      </c>
      <c r="GM788" s="32">
        <v>0</v>
      </c>
      <c r="GN788" s="17">
        <v>0</v>
      </c>
      <c r="GO788" s="66">
        <v>0</v>
      </c>
      <c r="GP788" s="1">
        <v>0</v>
      </c>
      <c r="GQ788" s="1">
        <v>0</v>
      </c>
      <c r="GR788" s="66">
        <v>0</v>
      </c>
      <c r="GS788" s="1">
        <v>0</v>
      </c>
      <c r="GT788" s="32">
        <v>0</v>
      </c>
      <c r="GU788" s="32">
        <v>0</v>
      </c>
      <c r="GV788" s="3">
        <v>0</v>
      </c>
      <c r="GW788" s="3">
        <v>0</v>
      </c>
      <c r="GX788" s="157">
        <v>0</v>
      </c>
      <c r="GY788" s="66">
        <v>0</v>
      </c>
      <c r="GZ788" s="17">
        <v>0</v>
      </c>
      <c r="HA788" s="129">
        <v>0</v>
      </c>
      <c r="HB788" s="3">
        <v>0</v>
      </c>
      <c r="HC788" s="3">
        <v>0</v>
      </c>
      <c r="HD788" s="170">
        <v>0</v>
      </c>
      <c r="HE788" s="17">
        <v>0</v>
      </c>
      <c r="HF788" s="17">
        <v>0</v>
      </c>
      <c r="HG788" s="17">
        <v>0</v>
      </c>
      <c r="HH788" s="17">
        <v>0</v>
      </c>
      <c r="HI788" s="17">
        <v>0</v>
      </c>
      <c r="HL788" s="3">
        <v>0</v>
      </c>
      <c r="HM788" s="3">
        <v>0</v>
      </c>
      <c r="HN788" s="3">
        <v>0</v>
      </c>
      <c r="HO788" s="3">
        <v>0</v>
      </c>
      <c r="HP788" s="3">
        <v>0</v>
      </c>
      <c r="HQ788" s="3">
        <v>0</v>
      </c>
      <c r="HR788" s="32">
        <v>0</v>
      </c>
      <c r="HS788" s="1">
        <v>0</v>
      </c>
      <c r="HT788" s="32">
        <v>0</v>
      </c>
      <c r="HU788" s="32">
        <v>0</v>
      </c>
      <c r="HV788" s="1"/>
      <c r="HW788" s="32">
        <v>0</v>
      </c>
      <c r="HX788" s="32">
        <v>0</v>
      </c>
      <c r="HY788" s="1">
        <f>GJ788+GN788+GT788+GU788+HE788+HG788+HQ788+HR788+HT788+HU788+HW788+HX788</f>
        <v>0</v>
      </c>
      <c r="HZ788" s="1">
        <v>0</v>
      </c>
      <c r="IA788" s="1">
        <f>FS788+GN788+GT788+GU788+HE788+HG788+HR788+HT788+HU788+HW788+HX788</f>
        <v>0</v>
      </c>
      <c r="IB788" s="1">
        <v>0</v>
      </c>
      <c r="IC788" s="3">
        <v>0</v>
      </c>
      <c r="ID788" s="118">
        <v>0</v>
      </c>
      <c r="IE788" s="118"/>
      <c r="IF788" s="118"/>
      <c r="IG788" s="115">
        <v>2</v>
      </c>
      <c r="IH788" s="118" t="s">
        <v>242</v>
      </c>
      <c r="II788" s="179">
        <v>0</v>
      </c>
      <c r="JE788" s="118"/>
      <c r="JN788" s="118"/>
    </row>
    <row r="789" hidden="1" spans="2:243">
      <c r="B789" s="267">
        <v>100229589</v>
      </c>
      <c r="C789" s="267" t="s">
        <v>2373</v>
      </c>
      <c r="J789" s="1"/>
      <c r="K789" s="1"/>
      <c r="L789" s="1"/>
      <c r="R789" s="19"/>
      <c r="Z789" s="88">
        <v>43284</v>
      </c>
      <c r="AA789" s="1">
        <v>113</v>
      </c>
      <c r="AI789" s="16"/>
      <c r="AL789" s="1"/>
      <c r="BA789" s="22"/>
      <c r="CL789" s="22"/>
      <c r="CS789" s="22"/>
      <c r="CX789" s="1"/>
      <c r="CY789" s="1"/>
      <c r="CZ789" s="1"/>
      <c r="DA789" s="1"/>
      <c r="DB789" s="1"/>
      <c r="DD789" s="1"/>
      <c r="DE789" s="1"/>
      <c r="DF789" s="1"/>
      <c r="EG789" s="1"/>
      <c r="EH789" s="1"/>
      <c r="EJ789" s="1"/>
      <c r="EK789" s="1"/>
      <c r="FN789" s="1"/>
      <c r="FO789" s="1"/>
      <c r="GL789" s="1"/>
      <c r="GM789" s="1"/>
      <c r="GQ789" s="1"/>
      <c r="GT789" s="1"/>
      <c r="GU789" s="1"/>
      <c r="GX789" s="1"/>
      <c r="HD789" s="1"/>
      <c r="HR789" s="1"/>
      <c r="HT789" s="1"/>
      <c r="HU789" s="1"/>
      <c r="HW789" s="1"/>
      <c r="HX789" s="1"/>
      <c r="IG789" s="23"/>
      <c r="II789" s="1"/>
    </row>
    <row r="790" ht="30" spans="2:243">
      <c r="B790" s="267">
        <v>3000492589</v>
      </c>
      <c r="C790" s="267" t="s">
        <v>2374</v>
      </c>
      <c r="E790" s="49">
        <v>3</v>
      </c>
      <c r="F790" s="49">
        <v>2</v>
      </c>
      <c r="G790" s="17">
        <v>3</v>
      </c>
      <c r="H790" s="1">
        <v>1</v>
      </c>
      <c r="I790" s="15">
        <v>61</v>
      </c>
      <c r="J790" s="47">
        <v>2</v>
      </c>
      <c r="K790" s="68">
        <f>I790/10</f>
        <v>6.1</v>
      </c>
      <c r="L790" s="49">
        <v>4</v>
      </c>
      <c r="N790" s="1">
        <v>0</v>
      </c>
      <c r="O790" s="1">
        <v>0</v>
      </c>
      <c r="P790" s="1">
        <v>0</v>
      </c>
      <c r="Q790" s="1">
        <v>0</v>
      </c>
      <c r="R790" s="1">
        <v>0</v>
      </c>
      <c r="S790" s="18">
        <v>540</v>
      </c>
      <c r="T790" s="83">
        <v>558</v>
      </c>
      <c r="U790" s="1">
        <v>1</v>
      </c>
      <c r="V790" s="1">
        <v>1</v>
      </c>
      <c r="W790" s="1">
        <v>1</v>
      </c>
      <c r="X790" s="1">
        <v>1</v>
      </c>
      <c r="Z790" s="88">
        <v>43284</v>
      </c>
      <c r="AA790" s="1">
        <v>101</v>
      </c>
      <c r="AB790" s="1" t="s">
        <v>2365</v>
      </c>
      <c r="AC790" s="1">
        <v>23.38</v>
      </c>
      <c r="AD790" s="1">
        <v>2</v>
      </c>
      <c r="AE790" s="20" t="s">
        <v>588</v>
      </c>
      <c r="AG790" s="16" t="s">
        <v>235</v>
      </c>
      <c r="AH790" s="16">
        <v>1</v>
      </c>
      <c r="AI790" s="21">
        <v>1</v>
      </c>
      <c r="AJ790" s="16">
        <v>1.5</v>
      </c>
      <c r="AK790" s="17">
        <v>1.5</v>
      </c>
      <c r="AL790" s="22">
        <v>1</v>
      </c>
      <c r="AM790" s="1">
        <v>1</v>
      </c>
      <c r="AN790" s="1">
        <v>1</v>
      </c>
      <c r="AO790" s="1">
        <v>0</v>
      </c>
      <c r="AP790" s="1">
        <v>0</v>
      </c>
      <c r="AQ790" s="17">
        <v>1</v>
      </c>
      <c r="AR790" s="1">
        <v>1</v>
      </c>
      <c r="AS790" s="1">
        <v>1</v>
      </c>
      <c r="AT790" s="17">
        <v>0</v>
      </c>
      <c r="AU790" s="17">
        <v>0</v>
      </c>
      <c r="AV790" s="17">
        <v>0</v>
      </c>
      <c r="AW790" s="1">
        <v>0</v>
      </c>
      <c r="AX790" s="1">
        <v>1</v>
      </c>
      <c r="AY790" s="1">
        <v>1</v>
      </c>
      <c r="AZ790" s="1">
        <v>1</v>
      </c>
      <c r="BA790" s="1">
        <v>1</v>
      </c>
      <c r="BB790" s="107">
        <v>1</v>
      </c>
      <c r="BC790" s="22">
        <v>0</v>
      </c>
      <c r="BD790" s="22">
        <v>0</v>
      </c>
      <c r="BE790" s="22">
        <v>0</v>
      </c>
      <c r="BF790" s="1">
        <v>1</v>
      </c>
      <c r="BG790" s="1">
        <v>1</v>
      </c>
      <c r="BH790" s="17">
        <v>1</v>
      </c>
      <c r="BI790" s="1">
        <v>0</v>
      </c>
      <c r="BJ790" s="17">
        <v>0</v>
      </c>
      <c r="BK790" s="23">
        <v>1</v>
      </c>
      <c r="BL790" s="1">
        <v>0</v>
      </c>
      <c r="BM790" s="1">
        <v>0</v>
      </c>
      <c r="BN790" s="1">
        <v>1</v>
      </c>
      <c r="BO790" s="1">
        <v>0</v>
      </c>
      <c r="BP790" s="1">
        <v>1</v>
      </c>
      <c r="BQ790" s="1">
        <v>1</v>
      </c>
      <c r="BR790" s="1">
        <v>21.58</v>
      </c>
      <c r="BS790" s="1">
        <v>2</v>
      </c>
      <c r="BT790" s="1">
        <v>2</v>
      </c>
      <c r="BU790" s="1">
        <v>3</v>
      </c>
      <c r="BW790" s="1">
        <v>3.97</v>
      </c>
      <c r="BX790" s="17">
        <v>1</v>
      </c>
      <c r="BY790" s="1">
        <v>2</v>
      </c>
      <c r="BZ790" s="1">
        <v>72.8</v>
      </c>
      <c r="CA790" s="1">
        <v>141</v>
      </c>
      <c r="CB790" s="24">
        <v>2</v>
      </c>
      <c r="CC790" s="24">
        <v>101</v>
      </c>
      <c r="CD790" s="48">
        <f>CC790/50</f>
        <v>2.02</v>
      </c>
      <c r="CE790" s="48">
        <v>3</v>
      </c>
      <c r="CF790" s="25">
        <v>0</v>
      </c>
      <c r="CG790" s="17">
        <v>0</v>
      </c>
      <c r="CH790" s="17">
        <v>0</v>
      </c>
      <c r="CI790" s="17">
        <v>0</v>
      </c>
      <c r="CJ790" s="17">
        <v>0</v>
      </c>
      <c r="CK790" s="17">
        <v>101</v>
      </c>
      <c r="CL790" s="1">
        <f>CK790/50</f>
        <v>2.02</v>
      </c>
      <c r="CM790" s="22">
        <v>10.7</v>
      </c>
      <c r="CN790" s="17">
        <v>1</v>
      </c>
      <c r="CO790" s="1">
        <v>108.5</v>
      </c>
      <c r="CP790" s="17">
        <v>7</v>
      </c>
      <c r="CQ790" s="1">
        <f>CO790/10</f>
        <v>10.85</v>
      </c>
      <c r="CR790" s="1">
        <v>0.93</v>
      </c>
      <c r="CS790" s="1">
        <f>CR790*10</f>
        <v>9.3</v>
      </c>
      <c r="CT790" s="107">
        <v>1</v>
      </c>
      <c r="CU790" s="22">
        <v>39</v>
      </c>
      <c r="CV790" s="107">
        <v>2</v>
      </c>
      <c r="CW790" s="22">
        <v>12.7</v>
      </c>
      <c r="CX790" s="26">
        <f>LOG10(CW790)</f>
        <v>1.10380372095596</v>
      </c>
      <c r="CY790" s="27">
        <f>CX790*0.66</f>
        <v>0.728510455830932</v>
      </c>
      <c r="CZ790" s="26">
        <f>0.085*CU790</f>
        <v>3.315</v>
      </c>
      <c r="DA790" s="28">
        <f>CY790-CZ790</f>
        <v>-2.58648954416907</v>
      </c>
      <c r="DB790" s="22">
        <v>2</v>
      </c>
      <c r="DC790" s="1">
        <v>1</v>
      </c>
      <c r="DD790" s="17">
        <v>2</v>
      </c>
      <c r="DE790" s="29">
        <f>DD790-DB790</f>
        <v>0</v>
      </c>
      <c r="DF790" s="29">
        <v>0</v>
      </c>
      <c r="DG790" s="1">
        <v>33</v>
      </c>
      <c r="DH790" s="1">
        <f>DG790/10</f>
        <v>3.3</v>
      </c>
      <c r="DI790" s="1">
        <v>38</v>
      </c>
      <c r="DJ790" s="1">
        <f>DI790/10</f>
        <v>3.8</v>
      </c>
      <c r="DK790" s="1">
        <v>3</v>
      </c>
      <c r="DL790" s="1">
        <v>93</v>
      </c>
      <c r="DM790" s="1">
        <v>143</v>
      </c>
      <c r="DN790" s="1">
        <f>DM790/10</f>
        <v>14.3</v>
      </c>
      <c r="DO790" s="1">
        <v>6199</v>
      </c>
      <c r="DP790" s="1">
        <v>2</v>
      </c>
      <c r="DQ790" s="1">
        <f>DO790/1000</f>
        <v>6.199</v>
      </c>
      <c r="DR790" s="1">
        <v>68</v>
      </c>
      <c r="DS790" s="25">
        <v>4.9</v>
      </c>
      <c r="DT790" s="1" t="s">
        <v>241</v>
      </c>
      <c r="DU790" s="1">
        <v>1</v>
      </c>
      <c r="DV790" s="1">
        <v>5</v>
      </c>
      <c r="DW790" s="1">
        <v>1</v>
      </c>
      <c r="DX790" s="20">
        <v>5.83</v>
      </c>
      <c r="DY790" s="1">
        <v>84.7</v>
      </c>
      <c r="DZ790" s="30">
        <v>149</v>
      </c>
      <c r="EA790" s="1">
        <v>89</v>
      </c>
      <c r="EB790" s="1">
        <v>10.8</v>
      </c>
      <c r="EC790" s="1">
        <v>106.1</v>
      </c>
      <c r="ED790" s="1">
        <v>0.94</v>
      </c>
      <c r="EE790" s="1">
        <v>39</v>
      </c>
      <c r="EF790" s="1">
        <v>16</v>
      </c>
      <c r="EG790" s="26">
        <f>LOG10(EF790)</f>
        <v>1.20411998265592</v>
      </c>
      <c r="EH790" s="26">
        <f>0.66*EG790</f>
        <v>0.79471918855291</v>
      </c>
      <c r="EI790" s="1">
        <f>0.085*EE790</f>
        <v>3.315</v>
      </c>
      <c r="EJ790" s="28">
        <f>EH790-EI790</f>
        <v>-2.52028081144709</v>
      </c>
      <c r="EK790" s="22">
        <v>2</v>
      </c>
      <c r="EL790" s="1">
        <v>2</v>
      </c>
      <c r="EM790" s="1">
        <v>128</v>
      </c>
      <c r="EN790" s="1">
        <v>212</v>
      </c>
      <c r="EO790" s="1">
        <v>100</v>
      </c>
      <c r="EP790" s="1">
        <v>157</v>
      </c>
      <c r="EQ790" s="1">
        <v>6076</v>
      </c>
      <c r="ER790" s="25">
        <v>63</v>
      </c>
      <c r="ET790" s="1">
        <v>1</v>
      </c>
      <c r="EU790" s="1">
        <v>5.87</v>
      </c>
      <c r="EV790" s="1">
        <v>84.7</v>
      </c>
      <c r="EW790" s="30">
        <v>140</v>
      </c>
      <c r="EX790" s="1">
        <v>74</v>
      </c>
      <c r="EY790" s="1">
        <v>11.4</v>
      </c>
      <c r="EZ790" s="1">
        <v>93</v>
      </c>
      <c r="FA790" s="1">
        <v>0.99</v>
      </c>
      <c r="FB790" s="1">
        <v>29</v>
      </c>
      <c r="FC790" s="1">
        <v>13.9</v>
      </c>
      <c r="FD790" s="1">
        <v>43</v>
      </c>
      <c r="FE790" s="1">
        <v>43</v>
      </c>
      <c r="FF790" s="1">
        <v>201</v>
      </c>
      <c r="FG790" s="1">
        <v>310</v>
      </c>
      <c r="FH790" s="1">
        <v>3613</v>
      </c>
      <c r="FI790" s="1">
        <v>70</v>
      </c>
      <c r="FK790" s="20">
        <v>39.5</v>
      </c>
      <c r="FL790" s="1">
        <v>36.6</v>
      </c>
      <c r="FM790" s="17"/>
      <c r="FN790" s="31">
        <v>1</v>
      </c>
      <c r="FO790" s="157">
        <v>1</v>
      </c>
      <c r="FP790" s="1">
        <v>2</v>
      </c>
      <c r="FQ790" s="1">
        <v>1</v>
      </c>
      <c r="FR790" s="1" t="s">
        <v>2375</v>
      </c>
      <c r="FS790" s="1">
        <v>1</v>
      </c>
      <c r="FT790" s="1">
        <f>FX790+GB790+GG790+GJ790+HQ790</f>
        <v>1</v>
      </c>
      <c r="FU790" s="1">
        <v>1</v>
      </c>
      <c r="FV790" s="1">
        <f>FW790+FX790+FZ790+GE790+GJ790+HQ790</f>
        <v>1</v>
      </c>
      <c r="FW790" s="1">
        <v>0</v>
      </c>
      <c r="FX790" s="1">
        <v>0</v>
      </c>
      <c r="FY790" s="17">
        <v>0</v>
      </c>
      <c r="FZ790" s="1">
        <v>0</v>
      </c>
      <c r="GB790" s="1">
        <v>0</v>
      </c>
      <c r="GC790" s="1">
        <v>1</v>
      </c>
      <c r="GD790" s="17">
        <v>0</v>
      </c>
      <c r="GE790" s="1">
        <v>0</v>
      </c>
      <c r="GG790" s="1">
        <v>0</v>
      </c>
      <c r="GH790" s="1">
        <v>0</v>
      </c>
      <c r="GI790" s="17">
        <v>0</v>
      </c>
      <c r="GJ790" s="1">
        <v>1</v>
      </c>
      <c r="GK790" s="1">
        <v>0</v>
      </c>
      <c r="GL790" s="1">
        <v>0</v>
      </c>
      <c r="GM790" s="32">
        <v>0</v>
      </c>
      <c r="GN790" s="17">
        <v>0</v>
      </c>
      <c r="GO790" s="17">
        <v>0</v>
      </c>
      <c r="GP790" s="1">
        <v>0</v>
      </c>
      <c r="GQ790" s="1">
        <v>0</v>
      </c>
      <c r="GR790" s="1">
        <v>0</v>
      </c>
      <c r="GS790" s="1">
        <v>0</v>
      </c>
      <c r="GT790" s="32">
        <v>0</v>
      </c>
      <c r="GU790" s="32">
        <v>0</v>
      </c>
      <c r="GV790" s="1" t="s">
        <v>2376</v>
      </c>
      <c r="GW790" s="1">
        <v>1</v>
      </c>
      <c r="GX790" s="157">
        <v>0</v>
      </c>
      <c r="GY790" s="17">
        <v>0</v>
      </c>
      <c r="GZ790" s="17">
        <v>0</v>
      </c>
      <c r="HA790" s="25">
        <v>0</v>
      </c>
      <c r="HB790" s="1">
        <v>0</v>
      </c>
      <c r="HC790" s="15">
        <v>0</v>
      </c>
      <c r="HD790" s="170">
        <v>0</v>
      </c>
      <c r="HE790" s="17">
        <v>0</v>
      </c>
      <c r="HF790" s="17">
        <v>0</v>
      </c>
      <c r="HG790" s="17">
        <v>0</v>
      </c>
      <c r="HH790" s="17">
        <v>0</v>
      </c>
      <c r="HI790" s="17">
        <v>0</v>
      </c>
      <c r="HL790" s="1">
        <v>0</v>
      </c>
      <c r="HM790" s="1">
        <v>0</v>
      </c>
      <c r="HN790" s="1">
        <v>0</v>
      </c>
      <c r="HO790" s="1">
        <v>0</v>
      </c>
      <c r="HP790" s="1">
        <v>0</v>
      </c>
      <c r="HQ790" s="1">
        <v>0</v>
      </c>
      <c r="HR790" s="32">
        <v>0</v>
      </c>
      <c r="HS790" s="1">
        <v>0</v>
      </c>
      <c r="HT790" s="32">
        <v>0</v>
      </c>
      <c r="HU790" s="32">
        <v>0</v>
      </c>
      <c r="HW790" s="32">
        <v>0</v>
      </c>
      <c r="HX790" s="32">
        <v>0</v>
      </c>
      <c r="HY790" s="1">
        <f>GJ790+GN790+GT790+GU790+HE790+HG790+HQ790+HR790+HT790+HU790+HW790+HX790</f>
        <v>1</v>
      </c>
      <c r="HZ790" s="1">
        <v>1</v>
      </c>
      <c r="IA790" s="1">
        <f>FS790+GN790+GT790+GU790+HE790+HG790+HR790+HT790+HU790+HW790+HX790</f>
        <v>1</v>
      </c>
      <c r="IB790" s="1">
        <v>1</v>
      </c>
      <c r="IC790" s="1">
        <v>0</v>
      </c>
      <c r="ID790" s="23">
        <v>0</v>
      </c>
      <c r="IG790" s="36">
        <v>1</v>
      </c>
      <c r="IH790" s="37" t="s">
        <v>242</v>
      </c>
      <c r="II790" s="179">
        <v>0</v>
      </c>
    </row>
    <row r="791" ht="30" spans="2:243">
      <c r="B791" s="267">
        <v>100229486</v>
      </c>
      <c r="C791" s="267" t="s">
        <v>2377</v>
      </c>
      <c r="E791" s="49">
        <v>3</v>
      </c>
      <c r="F791" s="49">
        <v>2</v>
      </c>
      <c r="G791" s="17">
        <v>3</v>
      </c>
      <c r="H791" s="1">
        <v>1</v>
      </c>
      <c r="I791" s="15">
        <v>38</v>
      </c>
      <c r="J791" s="47">
        <v>1</v>
      </c>
      <c r="K791" s="68">
        <f>I791/10</f>
        <v>3.8</v>
      </c>
      <c r="L791" s="49">
        <v>1</v>
      </c>
      <c r="N791" s="1">
        <v>0</v>
      </c>
      <c r="O791" s="1">
        <v>0</v>
      </c>
      <c r="P791" s="1">
        <v>0</v>
      </c>
      <c r="Q791" s="1">
        <v>0</v>
      </c>
      <c r="R791" s="1">
        <v>0</v>
      </c>
      <c r="S791" s="18">
        <v>541</v>
      </c>
      <c r="T791" s="83">
        <v>559</v>
      </c>
      <c r="U791" s="1">
        <v>1</v>
      </c>
      <c r="V791" s="1">
        <v>1</v>
      </c>
      <c r="W791" s="1">
        <v>1</v>
      </c>
      <c r="X791" s="1">
        <v>1</v>
      </c>
      <c r="Z791" s="88">
        <v>43286</v>
      </c>
      <c r="AA791" s="1">
        <v>51</v>
      </c>
      <c r="AC791" s="1">
        <v>24.72</v>
      </c>
      <c r="AD791" s="1">
        <v>2</v>
      </c>
      <c r="AE791" s="20" t="s">
        <v>2378</v>
      </c>
      <c r="AG791" s="16" t="s">
        <v>255</v>
      </c>
      <c r="AH791" s="16">
        <v>3</v>
      </c>
      <c r="AI791" s="21">
        <v>3</v>
      </c>
      <c r="AJ791" s="16">
        <v>1.3</v>
      </c>
      <c r="AK791" s="17">
        <v>1.3</v>
      </c>
      <c r="AL791" s="22">
        <v>1</v>
      </c>
      <c r="AM791" s="1">
        <v>1</v>
      </c>
      <c r="AN791" s="1">
        <v>1</v>
      </c>
      <c r="AO791" s="1">
        <v>0</v>
      </c>
      <c r="AP791" s="1">
        <v>0</v>
      </c>
      <c r="AQ791" s="17">
        <v>1</v>
      </c>
      <c r="AR791" s="1">
        <v>1</v>
      </c>
      <c r="AS791" s="1">
        <v>1</v>
      </c>
      <c r="AT791" s="17" t="s">
        <v>246</v>
      </c>
      <c r="AU791" s="17">
        <v>1</v>
      </c>
      <c r="AV791" s="17">
        <v>1</v>
      </c>
      <c r="AW791" s="1">
        <v>0</v>
      </c>
      <c r="AX791" s="1">
        <v>1</v>
      </c>
      <c r="AY791" s="1">
        <v>1</v>
      </c>
      <c r="AZ791" s="1">
        <v>1</v>
      </c>
      <c r="BA791" s="1">
        <v>1</v>
      </c>
      <c r="BB791" s="107">
        <v>1</v>
      </c>
      <c r="BC791" s="22">
        <v>0</v>
      </c>
      <c r="BD791" s="22">
        <v>1</v>
      </c>
      <c r="BE791" s="22">
        <v>0</v>
      </c>
      <c r="BF791" s="1">
        <v>1</v>
      </c>
      <c r="BG791" s="1">
        <v>1</v>
      </c>
      <c r="BH791" s="17">
        <v>1</v>
      </c>
      <c r="BI791" s="1">
        <v>0</v>
      </c>
      <c r="BJ791" s="17">
        <v>0</v>
      </c>
      <c r="BK791" s="23">
        <v>1</v>
      </c>
      <c r="BL791" s="1">
        <v>0</v>
      </c>
      <c r="BM791" s="1">
        <v>0</v>
      </c>
      <c r="BN791" s="1">
        <v>1</v>
      </c>
      <c r="BO791" s="1">
        <v>0</v>
      </c>
      <c r="BP791" s="1">
        <v>1</v>
      </c>
      <c r="BQ791" s="1">
        <v>1</v>
      </c>
      <c r="BR791" s="1">
        <v>3.27</v>
      </c>
      <c r="BS791" s="1">
        <v>1</v>
      </c>
      <c r="BT791" s="1">
        <v>1</v>
      </c>
      <c r="BU791" s="1">
        <v>1</v>
      </c>
      <c r="BW791" s="1">
        <v>1.66</v>
      </c>
      <c r="BX791" s="17">
        <v>1</v>
      </c>
      <c r="BY791" s="1">
        <v>1</v>
      </c>
      <c r="BZ791" s="1">
        <v>65.7</v>
      </c>
      <c r="CA791" s="1">
        <v>120</v>
      </c>
      <c r="CB791" s="24">
        <v>2</v>
      </c>
      <c r="CC791" s="24">
        <v>51</v>
      </c>
      <c r="CD791" s="48">
        <f>CC791/50</f>
        <v>1.02</v>
      </c>
      <c r="CE791" s="48">
        <v>2</v>
      </c>
      <c r="CF791" s="25">
        <v>0</v>
      </c>
      <c r="CG791" s="17">
        <v>0</v>
      </c>
      <c r="CH791" s="17">
        <v>0</v>
      </c>
      <c r="CI791" s="17">
        <v>0</v>
      </c>
      <c r="CJ791" s="17">
        <v>0</v>
      </c>
      <c r="CK791" s="17">
        <v>51</v>
      </c>
      <c r="CL791" s="1">
        <f>CK791/50</f>
        <v>1.02</v>
      </c>
      <c r="CM791" s="22">
        <v>14.7</v>
      </c>
      <c r="CN791" s="17">
        <v>1</v>
      </c>
      <c r="CO791" s="1">
        <v>53</v>
      </c>
      <c r="CP791" s="1">
        <v>2</v>
      </c>
      <c r="CQ791" s="1">
        <f>CO791/10</f>
        <v>5.3</v>
      </c>
      <c r="CR791" s="1">
        <v>1.29</v>
      </c>
      <c r="CS791" s="1">
        <f>CR791*10</f>
        <v>12.9</v>
      </c>
      <c r="CT791" s="22">
        <v>2</v>
      </c>
      <c r="CU791" s="22">
        <v>33</v>
      </c>
      <c r="CV791" s="22">
        <v>1</v>
      </c>
      <c r="CW791" s="22">
        <v>16.2</v>
      </c>
      <c r="CX791" s="26">
        <f>LOG10(CW791)</f>
        <v>1.20951501454263</v>
      </c>
      <c r="CY791" s="27">
        <f>CX791*0.66</f>
        <v>0.798279909598136</v>
      </c>
      <c r="CZ791" s="26">
        <f>0.085*CU791</f>
        <v>2.805</v>
      </c>
      <c r="DA791" s="28">
        <f>CY791-CZ791</f>
        <v>-2.00672009040186</v>
      </c>
      <c r="DB791" s="22">
        <v>2</v>
      </c>
      <c r="DC791" s="1">
        <v>1</v>
      </c>
      <c r="DD791" s="17">
        <v>2</v>
      </c>
      <c r="DE791" s="29">
        <f>DD791-DB791</f>
        <v>0</v>
      </c>
      <c r="DF791" s="29">
        <v>0</v>
      </c>
      <c r="DG791" s="1">
        <v>27</v>
      </c>
      <c r="DH791" s="1">
        <f>DG791/10</f>
        <v>2.7</v>
      </c>
      <c r="DI791" s="1">
        <v>24</v>
      </c>
      <c r="DJ791" s="1">
        <f>DI791/10</f>
        <v>2.4</v>
      </c>
      <c r="DK791" s="17">
        <v>2</v>
      </c>
      <c r="DL791" s="1">
        <v>130</v>
      </c>
      <c r="DM791" s="1">
        <v>28</v>
      </c>
      <c r="DN791" s="1">
        <f>DM791/10</f>
        <v>2.8</v>
      </c>
      <c r="DO791" s="1">
        <v>4243</v>
      </c>
      <c r="DP791" s="1">
        <v>2</v>
      </c>
      <c r="DQ791" s="1">
        <f>DO791/1000</f>
        <v>4.243</v>
      </c>
      <c r="DR791" s="1">
        <v>57</v>
      </c>
      <c r="DS791" s="25">
        <v>5.3</v>
      </c>
      <c r="DT791" s="1" t="s">
        <v>308</v>
      </c>
      <c r="DU791" s="1">
        <v>2</v>
      </c>
      <c r="DV791" s="1">
        <v>7</v>
      </c>
      <c r="DW791" s="1">
        <v>2</v>
      </c>
      <c r="DX791" s="20">
        <v>3.59</v>
      </c>
      <c r="DY791" s="1">
        <v>79.7</v>
      </c>
      <c r="DZ791" s="30">
        <v>120</v>
      </c>
      <c r="EA791" s="1">
        <v>52</v>
      </c>
      <c r="EB791" s="1">
        <v>14.7</v>
      </c>
      <c r="EC791" s="1">
        <v>53</v>
      </c>
      <c r="ED791" s="1">
        <v>1.29</v>
      </c>
      <c r="EE791" s="1">
        <v>36</v>
      </c>
      <c r="EF791" s="1">
        <v>29.8</v>
      </c>
      <c r="EG791" s="26">
        <f>LOG10(EF791)</f>
        <v>1.47421626407626</v>
      </c>
      <c r="EH791" s="26">
        <f>0.66*EG791</f>
        <v>0.972982734290329</v>
      </c>
      <c r="EI791" s="1">
        <f>0.085*EE791</f>
        <v>3.06</v>
      </c>
      <c r="EJ791" s="28">
        <f>EH791-EI791</f>
        <v>-2.08701726570967</v>
      </c>
      <c r="EK791" s="22">
        <v>2</v>
      </c>
      <c r="EL791" s="1">
        <v>2</v>
      </c>
      <c r="EM791" s="1">
        <v>108</v>
      </c>
      <c r="EN791" s="1">
        <v>181</v>
      </c>
      <c r="EO791" s="1">
        <v>108</v>
      </c>
      <c r="EP791" s="1">
        <v>28</v>
      </c>
      <c r="EQ791" s="1">
        <v>4390</v>
      </c>
      <c r="ER791" s="25">
        <v>55</v>
      </c>
      <c r="FK791" s="20">
        <v>38</v>
      </c>
      <c r="FL791" s="1">
        <v>37</v>
      </c>
      <c r="FM791" s="17"/>
      <c r="FN791" s="31">
        <v>1</v>
      </c>
      <c r="FO791" s="157">
        <v>1</v>
      </c>
      <c r="FP791" s="1">
        <v>2</v>
      </c>
      <c r="FQ791" s="1">
        <v>1</v>
      </c>
      <c r="FR791" s="1">
        <v>0</v>
      </c>
      <c r="FS791" s="1">
        <v>0</v>
      </c>
      <c r="FT791" s="1">
        <f>FX791+GB791+GG791+GJ791+HQ791</f>
        <v>0</v>
      </c>
      <c r="FU791" s="1">
        <v>0</v>
      </c>
      <c r="FV791" s="1">
        <f>FW791+FX791+FZ791+GE791+GJ791+HQ791</f>
        <v>0</v>
      </c>
      <c r="FW791" s="1">
        <v>0</v>
      </c>
      <c r="FX791" s="1">
        <v>0</v>
      </c>
      <c r="FY791" s="17">
        <v>0</v>
      </c>
      <c r="FZ791" s="1">
        <v>0</v>
      </c>
      <c r="GB791" s="1">
        <v>0</v>
      </c>
      <c r="GC791" s="1">
        <v>0</v>
      </c>
      <c r="GD791" s="17">
        <v>0</v>
      </c>
      <c r="GE791" s="1">
        <v>0</v>
      </c>
      <c r="GG791" s="1">
        <v>0</v>
      </c>
      <c r="GH791" s="1">
        <v>0</v>
      </c>
      <c r="GI791" s="17">
        <v>0</v>
      </c>
      <c r="GJ791" s="1">
        <v>0</v>
      </c>
      <c r="GK791" s="1">
        <v>0</v>
      </c>
      <c r="GL791" s="1">
        <v>0</v>
      </c>
      <c r="GM791" s="32">
        <v>0</v>
      </c>
      <c r="GN791" s="17">
        <v>0</v>
      </c>
      <c r="GO791" s="17">
        <v>0</v>
      </c>
      <c r="GP791" s="1">
        <v>0</v>
      </c>
      <c r="GQ791" s="1">
        <v>0</v>
      </c>
      <c r="GR791" s="1">
        <v>0</v>
      </c>
      <c r="GS791" s="1">
        <v>0</v>
      </c>
      <c r="GT791" s="32">
        <v>0</v>
      </c>
      <c r="GU791" s="32">
        <v>0</v>
      </c>
      <c r="GV791" s="1">
        <v>0</v>
      </c>
      <c r="GW791" s="1">
        <v>0</v>
      </c>
      <c r="GX791" s="157">
        <v>0</v>
      </c>
      <c r="GY791" s="17">
        <v>0</v>
      </c>
      <c r="GZ791" s="17">
        <v>0</v>
      </c>
      <c r="HA791" s="25">
        <v>0</v>
      </c>
      <c r="HB791" s="1">
        <v>0</v>
      </c>
      <c r="HC791" s="15">
        <v>0</v>
      </c>
      <c r="HD791" s="170">
        <v>0</v>
      </c>
      <c r="HE791" s="17">
        <v>0</v>
      </c>
      <c r="HF791" s="17">
        <v>0</v>
      </c>
      <c r="HG791" s="17">
        <v>0</v>
      </c>
      <c r="HH791" s="17">
        <v>0</v>
      </c>
      <c r="HI791" s="17">
        <v>0</v>
      </c>
      <c r="HL791" s="1">
        <v>0</v>
      </c>
      <c r="HM791" s="1">
        <v>0</v>
      </c>
      <c r="HN791" s="1">
        <v>0</v>
      </c>
      <c r="HO791" s="1">
        <v>0</v>
      </c>
      <c r="HP791" s="1">
        <v>0</v>
      </c>
      <c r="HQ791" s="1">
        <v>0</v>
      </c>
      <c r="HR791" s="32">
        <v>0</v>
      </c>
      <c r="HS791" s="1">
        <v>0</v>
      </c>
      <c r="HT791" s="32">
        <v>0</v>
      </c>
      <c r="HU791" s="32">
        <v>0</v>
      </c>
      <c r="HW791" s="32">
        <v>0</v>
      </c>
      <c r="HX791" s="32">
        <v>0</v>
      </c>
      <c r="HY791" s="1">
        <f>GJ791+GN791+GT791+GU791+HE791+HG791+HQ791+HR791+HT791+HU791+HW791+HX791</f>
        <v>0</v>
      </c>
      <c r="HZ791" s="1">
        <v>0</v>
      </c>
      <c r="IA791" s="1">
        <f>FS791+GN791+GT791+GU791+HE791+HG791+HR791+HT791+HU791+HW791+HX791</f>
        <v>0</v>
      </c>
      <c r="IB791" s="1">
        <v>0</v>
      </c>
      <c r="IC791" s="1">
        <v>0</v>
      </c>
      <c r="ID791" s="23">
        <v>0</v>
      </c>
      <c r="IG791" s="36">
        <v>1</v>
      </c>
      <c r="IH791" s="37" t="s">
        <v>242</v>
      </c>
      <c r="II791" s="179">
        <v>0</v>
      </c>
    </row>
    <row r="792" s="3" customFormat="1" ht="30" spans="1:274">
      <c r="A792" s="52"/>
      <c r="B792" s="268"/>
      <c r="C792" s="268"/>
      <c r="E792" s="54">
        <v>2</v>
      </c>
      <c r="F792" s="49">
        <v>1</v>
      </c>
      <c r="G792" s="66">
        <v>2</v>
      </c>
      <c r="H792" s="3">
        <v>1</v>
      </c>
      <c r="I792" s="3">
        <v>39</v>
      </c>
      <c r="J792" s="47">
        <v>1</v>
      </c>
      <c r="K792" s="68">
        <f>I792/10</f>
        <v>3.9</v>
      </c>
      <c r="L792" s="49">
        <v>1</v>
      </c>
      <c r="N792" s="3">
        <v>0</v>
      </c>
      <c r="O792" s="3">
        <v>0</v>
      </c>
      <c r="P792" s="3">
        <v>0</v>
      </c>
      <c r="Q792" s="3">
        <v>0</v>
      </c>
      <c r="R792" s="1">
        <v>0</v>
      </c>
      <c r="S792" s="18">
        <v>577</v>
      </c>
      <c r="T792" s="83">
        <v>560</v>
      </c>
      <c r="U792" s="3">
        <v>2</v>
      </c>
      <c r="V792" s="3">
        <v>2</v>
      </c>
      <c r="W792" s="1">
        <v>2</v>
      </c>
      <c r="X792" s="1">
        <v>1</v>
      </c>
      <c r="Z792" s="92">
        <v>43543</v>
      </c>
      <c r="AA792" s="66">
        <v>35</v>
      </c>
      <c r="AC792" s="3">
        <v>24.72</v>
      </c>
      <c r="AD792" s="1">
        <v>2</v>
      </c>
      <c r="AE792" s="95" t="s">
        <v>714</v>
      </c>
      <c r="AF792" s="94"/>
      <c r="AG792" s="94" t="s">
        <v>255</v>
      </c>
      <c r="AH792" s="94">
        <v>3</v>
      </c>
      <c r="AI792" s="21">
        <v>3</v>
      </c>
      <c r="AJ792" s="94">
        <v>1.1</v>
      </c>
      <c r="AK792" s="66">
        <v>1.1</v>
      </c>
      <c r="AL792" s="22">
        <v>1</v>
      </c>
      <c r="AM792" s="3">
        <v>2</v>
      </c>
      <c r="AN792" s="3">
        <v>2</v>
      </c>
      <c r="AO792" s="3">
        <v>0</v>
      </c>
      <c r="AP792" s="3">
        <v>0</v>
      </c>
      <c r="AQ792" s="66">
        <v>2</v>
      </c>
      <c r="AR792" s="1">
        <v>1</v>
      </c>
      <c r="AS792" s="66">
        <v>1</v>
      </c>
      <c r="AT792" s="66" t="s">
        <v>246</v>
      </c>
      <c r="AU792" s="17">
        <v>1</v>
      </c>
      <c r="AV792" s="17">
        <v>1</v>
      </c>
      <c r="AW792" s="3">
        <v>0</v>
      </c>
      <c r="AX792" s="3">
        <v>1</v>
      </c>
      <c r="AY792" s="3">
        <v>1</v>
      </c>
      <c r="AZ792" s="3">
        <v>1</v>
      </c>
      <c r="BA792" s="1">
        <v>1</v>
      </c>
      <c r="BB792" s="66">
        <v>1</v>
      </c>
      <c r="BC792" s="22">
        <v>0</v>
      </c>
      <c r="BD792" s="3">
        <v>1</v>
      </c>
      <c r="BE792" s="3">
        <v>0</v>
      </c>
      <c r="BF792" s="3">
        <v>1</v>
      </c>
      <c r="BG792" s="3">
        <v>1</v>
      </c>
      <c r="BH792" s="17">
        <v>1</v>
      </c>
      <c r="BI792" s="3">
        <v>0</v>
      </c>
      <c r="BJ792" s="66">
        <v>0</v>
      </c>
      <c r="BK792" s="118">
        <v>2</v>
      </c>
      <c r="BL792" s="3">
        <v>0</v>
      </c>
      <c r="BM792" s="3">
        <v>0</v>
      </c>
      <c r="BN792" s="3">
        <v>1</v>
      </c>
      <c r="BO792" s="3">
        <v>0</v>
      </c>
      <c r="BP792" s="1">
        <v>1</v>
      </c>
      <c r="BQ792" s="66">
        <v>1</v>
      </c>
      <c r="BR792" s="3">
        <v>4.75</v>
      </c>
      <c r="BS792" s="1">
        <v>1</v>
      </c>
      <c r="BT792" s="1">
        <v>2</v>
      </c>
      <c r="BU792" s="1">
        <v>2</v>
      </c>
      <c r="BW792" s="3">
        <v>1.84</v>
      </c>
      <c r="BX792" s="17">
        <v>1</v>
      </c>
      <c r="BY792" s="1">
        <v>1</v>
      </c>
      <c r="BZ792" s="3">
        <v>66.9</v>
      </c>
      <c r="CA792" s="3">
        <v>130</v>
      </c>
      <c r="CB792" s="24">
        <v>2</v>
      </c>
      <c r="CC792" s="3">
        <v>35</v>
      </c>
      <c r="CD792" s="48">
        <f>CC792/50</f>
        <v>0.7</v>
      </c>
      <c r="CE792" s="48">
        <v>1</v>
      </c>
      <c r="CF792" s="129" t="s">
        <v>2379</v>
      </c>
      <c r="CG792" s="3" t="s">
        <v>1755</v>
      </c>
      <c r="CH792" s="3">
        <v>0</v>
      </c>
      <c r="CI792" s="3">
        <v>0</v>
      </c>
      <c r="CJ792" s="3">
        <v>0</v>
      </c>
      <c r="CK792" s="3">
        <v>48</v>
      </c>
      <c r="CL792" s="1">
        <f>CK792/50</f>
        <v>0.96</v>
      </c>
      <c r="CM792" s="3">
        <v>15.6</v>
      </c>
      <c r="CN792" s="1">
        <v>2</v>
      </c>
      <c r="CO792" s="3">
        <v>52.9</v>
      </c>
      <c r="CP792" s="1">
        <v>2</v>
      </c>
      <c r="CQ792" s="1">
        <f>CO792/10</f>
        <v>5.29</v>
      </c>
      <c r="CR792" s="3">
        <v>1.37</v>
      </c>
      <c r="CS792" s="1">
        <f>CR792*10</f>
        <v>13.7</v>
      </c>
      <c r="CT792" s="22">
        <v>2</v>
      </c>
      <c r="CU792" s="3">
        <v>36</v>
      </c>
      <c r="CV792" s="107">
        <v>2</v>
      </c>
      <c r="CW792" s="3">
        <v>30.5</v>
      </c>
      <c r="CX792" s="26">
        <f>LOG10(CW792)</f>
        <v>1.48429983934679</v>
      </c>
      <c r="CY792" s="27">
        <f>CX792*0.66</f>
        <v>0.979637893968879</v>
      </c>
      <c r="CZ792" s="26">
        <f>0.085*CU792</f>
        <v>3.06</v>
      </c>
      <c r="DA792" s="28">
        <f>CY792-CZ792</f>
        <v>-2.08036210603112</v>
      </c>
      <c r="DB792" s="22">
        <v>2</v>
      </c>
      <c r="DC792" s="1">
        <v>1</v>
      </c>
      <c r="DD792" s="66">
        <v>2</v>
      </c>
      <c r="DE792" s="29">
        <f>DD792-DB792</f>
        <v>0</v>
      </c>
      <c r="DF792" s="29">
        <v>0</v>
      </c>
      <c r="DG792" s="3">
        <v>33</v>
      </c>
      <c r="DH792" s="1">
        <f>DG792/10</f>
        <v>3.3</v>
      </c>
      <c r="DI792" s="3">
        <v>35</v>
      </c>
      <c r="DJ792" s="1">
        <f>DI792/10</f>
        <v>3.5</v>
      </c>
      <c r="DK792" s="17">
        <v>2</v>
      </c>
      <c r="DL792" s="3">
        <v>144</v>
      </c>
      <c r="DM792" s="3">
        <v>44</v>
      </c>
      <c r="DN792" s="1">
        <f>DM792/10</f>
        <v>4.4</v>
      </c>
      <c r="DO792" s="3">
        <v>4735</v>
      </c>
      <c r="DP792" s="1">
        <v>2</v>
      </c>
      <c r="DQ792" s="1">
        <f>DO792/1000</f>
        <v>4.735</v>
      </c>
      <c r="DR792" s="3">
        <v>64</v>
      </c>
      <c r="DS792" s="129">
        <v>4.6</v>
      </c>
      <c r="DT792" s="3" t="s">
        <v>308</v>
      </c>
      <c r="DU792" s="3">
        <v>2</v>
      </c>
      <c r="DV792" s="3">
        <v>7</v>
      </c>
      <c r="DW792" s="1">
        <v>2</v>
      </c>
      <c r="DX792" s="95">
        <v>1.95</v>
      </c>
      <c r="DY792" s="3">
        <v>69.3</v>
      </c>
      <c r="DZ792" s="3">
        <v>121</v>
      </c>
      <c r="EA792" s="3">
        <v>48</v>
      </c>
      <c r="EB792" s="3">
        <v>15.8</v>
      </c>
      <c r="EC792" s="3">
        <v>49.7</v>
      </c>
      <c r="ED792" s="3">
        <v>1.39</v>
      </c>
      <c r="EE792" s="3">
        <v>34</v>
      </c>
      <c r="EF792" s="3">
        <v>39.3</v>
      </c>
      <c r="EG792" s="26">
        <f>LOG10(EF792)</f>
        <v>1.59439255037543</v>
      </c>
      <c r="EH792" s="26">
        <f>0.66*EG792</f>
        <v>1.05229908324778</v>
      </c>
      <c r="EI792" s="1">
        <f>0.085*EE792</f>
        <v>2.89</v>
      </c>
      <c r="EJ792" s="28">
        <f>EH792-EI792</f>
        <v>-1.83770091675222</v>
      </c>
      <c r="EK792" s="22">
        <v>2</v>
      </c>
      <c r="EL792" s="1">
        <v>2</v>
      </c>
      <c r="EM792" s="3">
        <v>92</v>
      </c>
      <c r="EN792" s="3">
        <v>126</v>
      </c>
      <c r="EO792" s="3">
        <v>125</v>
      </c>
      <c r="EP792" s="3">
        <v>36</v>
      </c>
      <c r="EQ792" s="3">
        <v>4464</v>
      </c>
      <c r="ER792" s="129">
        <v>61</v>
      </c>
      <c r="ES792" s="118"/>
      <c r="ET792" s="3">
        <v>0</v>
      </c>
      <c r="FK792" s="95">
        <v>38.2</v>
      </c>
      <c r="FL792" s="3">
        <v>37</v>
      </c>
      <c r="FM792" s="17"/>
      <c r="FN792" s="31">
        <v>1</v>
      </c>
      <c r="FO792" s="157">
        <v>1</v>
      </c>
      <c r="FP792" s="3">
        <v>2</v>
      </c>
      <c r="FQ792" s="1">
        <v>1</v>
      </c>
      <c r="FR792" s="3">
        <v>0</v>
      </c>
      <c r="FS792" s="1">
        <v>0</v>
      </c>
      <c r="FT792" s="1">
        <f>FX792+GB792+GG792+GJ792+HQ792</f>
        <v>0</v>
      </c>
      <c r="FU792" s="66">
        <v>0</v>
      </c>
      <c r="FV792" s="1">
        <f>FW792+FX792+FZ792+GE792+GJ792+HQ792</f>
        <v>0</v>
      </c>
      <c r="FW792" s="1">
        <v>0</v>
      </c>
      <c r="FX792" s="1">
        <v>0</v>
      </c>
      <c r="FY792" s="17">
        <v>0</v>
      </c>
      <c r="FZ792" s="1">
        <v>0</v>
      </c>
      <c r="GA792" s="17"/>
      <c r="GB792" s="1">
        <v>0</v>
      </c>
      <c r="GC792" s="17">
        <v>0</v>
      </c>
      <c r="GD792" s="17">
        <v>0</v>
      </c>
      <c r="GE792" s="1">
        <v>0</v>
      </c>
      <c r="GF792" s="17"/>
      <c r="GG792" s="1">
        <v>0</v>
      </c>
      <c r="GH792" s="17">
        <v>0</v>
      </c>
      <c r="GI792" s="17">
        <v>0</v>
      </c>
      <c r="GJ792" s="1">
        <v>0</v>
      </c>
      <c r="GK792" s="3">
        <v>0</v>
      </c>
      <c r="GL792" s="3">
        <v>0</v>
      </c>
      <c r="GM792" s="32">
        <v>0</v>
      </c>
      <c r="GN792" s="17">
        <v>0</v>
      </c>
      <c r="GO792" s="66">
        <v>0</v>
      </c>
      <c r="GP792" s="1">
        <v>0</v>
      </c>
      <c r="GQ792" s="1">
        <v>0</v>
      </c>
      <c r="GR792" s="66">
        <v>0</v>
      </c>
      <c r="GS792" s="1">
        <v>0</v>
      </c>
      <c r="GT792" s="32">
        <v>0</v>
      </c>
      <c r="GU792" s="32">
        <v>0</v>
      </c>
      <c r="GV792" s="3">
        <v>0</v>
      </c>
      <c r="GW792" s="3">
        <v>0</v>
      </c>
      <c r="GX792" s="157">
        <v>0</v>
      </c>
      <c r="GY792" s="66">
        <v>0</v>
      </c>
      <c r="GZ792" s="17">
        <v>0</v>
      </c>
      <c r="HA792" s="129">
        <v>0</v>
      </c>
      <c r="HB792" s="3">
        <v>0</v>
      </c>
      <c r="HC792" s="3">
        <v>0</v>
      </c>
      <c r="HD792" s="170">
        <v>0</v>
      </c>
      <c r="HE792" s="17">
        <v>0</v>
      </c>
      <c r="HF792" s="17">
        <v>0</v>
      </c>
      <c r="HG792" s="17">
        <v>0</v>
      </c>
      <c r="HH792" s="17">
        <v>0</v>
      </c>
      <c r="HI792" s="17">
        <v>0</v>
      </c>
      <c r="HL792" s="3" t="s">
        <v>1755</v>
      </c>
      <c r="HM792" s="3">
        <v>0</v>
      </c>
      <c r="HN792" s="3">
        <v>0</v>
      </c>
      <c r="HO792" s="3">
        <v>0</v>
      </c>
      <c r="HP792" s="3">
        <v>0</v>
      </c>
      <c r="HQ792" s="3">
        <v>0</v>
      </c>
      <c r="HR792" s="32">
        <v>0</v>
      </c>
      <c r="HS792" s="1">
        <v>0</v>
      </c>
      <c r="HT792" s="32">
        <v>0</v>
      </c>
      <c r="HU792" s="32">
        <v>0</v>
      </c>
      <c r="HV792" s="1"/>
      <c r="HW792" s="32">
        <v>0</v>
      </c>
      <c r="HX792" s="32">
        <v>0</v>
      </c>
      <c r="HY792" s="1">
        <f>GJ792+GN792+GT792+GU792+HE792+HG792+HQ792+HR792+HT792+HU792+HW792+HX792</f>
        <v>0</v>
      </c>
      <c r="HZ792" s="1">
        <v>0</v>
      </c>
      <c r="IA792" s="1">
        <f>FS792+GN792+GT792+GU792+HE792+HG792+HR792+HT792+HU792+HW792+HX792</f>
        <v>0</v>
      </c>
      <c r="IB792" s="1">
        <v>0</v>
      </c>
      <c r="IC792" s="3">
        <v>0</v>
      </c>
      <c r="ID792" s="118">
        <v>0</v>
      </c>
      <c r="IE792" s="118"/>
      <c r="IF792" s="118"/>
      <c r="IG792" s="115">
        <v>2</v>
      </c>
      <c r="IH792" s="118" t="s">
        <v>242</v>
      </c>
      <c r="II792" s="179">
        <v>0</v>
      </c>
      <c r="JE792" s="118"/>
      <c r="JN792" s="118"/>
    </row>
    <row r="793" hidden="1" spans="2:243">
      <c r="B793" s="267">
        <v>3000893524</v>
      </c>
      <c r="C793" s="267" t="s">
        <v>2380</v>
      </c>
      <c r="J793" s="1"/>
      <c r="K793" s="1"/>
      <c r="L793" s="1"/>
      <c r="R793" s="19"/>
      <c r="Z793" s="88">
        <v>43286</v>
      </c>
      <c r="AA793" s="1">
        <v>94</v>
      </c>
      <c r="AI793" s="16"/>
      <c r="AL793" s="1"/>
      <c r="BA793" s="22"/>
      <c r="CL793" s="22"/>
      <c r="CS793" s="22"/>
      <c r="CX793" s="1"/>
      <c r="CY793" s="1"/>
      <c r="CZ793" s="1"/>
      <c r="DA793" s="1"/>
      <c r="DB793" s="1"/>
      <c r="DD793" s="1"/>
      <c r="DE793" s="1"/>
      <c r="DF793" s="1"/>
      <c r="EG793" s="1"/>
      <c r="EH793" s="1"/>
      <c r="EJ793" s="1"/>
      <c r="EK793" s="1"/>
      <c r="FN793" s="1"/>
      <c r="FO793" s="1"/>
      <c r="GL793" s="1"/>
      <c r="GM793" s="1"/>
      <c r="GQ793" s="1"/>
      <c r="GT793" s="1"/>
      <c r="GU793" s="1"/>
      <c r="GX793" s="1"/>
      <c r="HD793" s="1"/>
      <c r="HR793" s="1"/>
      <c r="HT793" s="1"/>
      <c r="HU793" s="1"/>
      <c r="HW793" s="1"/>
      <c r="HX793" s="1"/>
      <c r="IG793" s="23"/>
      <c r="II793" s="1"/>
    </row>
    <row r="794" hidden="1" spans="2:243">
      <c r="B794" s="267">
        <v>3001373872</v>
      </c>
      <c r="C794" s="267" t="s">
        <v>2381</v>
      </c>
      <c r="J794" s="1"/>
      <c r="K794" s="1"/>
      <c r="L794" s="1"/>
      <c r="R794" s="19"/>
      <c r="Z794" s="88">
        <v>43293</v>
      </c>
      <c r="AA794" s="1">
        <v>86</v>
      </c>
      <c r="AI794" s="16"/>
      <c r="AL794" s="1"/>
      <c r="BA794" s="22"/>
      <c r="CL794" s="22"/>
      <c r="CS794" s="22"/>
      <c r="CX794" s="1"/>
      <c r="CY794" s="1"/>
      <c r="CZ794" s="1"/>
      <c r="DA794" s="1"/>
      <c r="DB794" s="1"/>
      <c r="DD794" s="1"/>
      <c r="DE794" s="1"/>
      <c r="DF794" s="1"/>
      <c r="EG794" s="1"/>
      <c r="EH794" s="1"/>
      <c r="EJ794" s="1"/>
      <c r="EK794" s="1"/>
      <c r="FN794" s="1"/>
      <c r="FO794" s="1"/>
      <c r="GL794" s="1"/>
      <c r="GM794" s="1"/>
      <c r="GQ794" s="1"/>
      <c r="GT794" s="1"/>
      <c r="GU794" s="1"/>
      <c r="GX794" s="1"/>
      <c r="HD794" s="1"/>
      <c r="HR794" s="1"/>
      <c r="HT794" s="1"/>
      <c r="HU794" s="1"/>
      <c r="HW794" s="1"/>
      <c r="HX794" s="1"/>
      <c r="IG794" s="23"/>
      <c r="II794" s="1"/>
    </row>
    <row r="795" hidden="1" spans="2:243">
      <c r="B795" s="267">
        <v>3001141153</v>
      </c>
      <c r="C795" s="267" t="s">
        <v>2382</v>
      </c>
      <c r="J795" s="1"/>
      <c r="K795" s="1"/>
      <c r="L795" s="1"/>
      <c r="R795" s="19"/>
      <c r="Z795" s="88">
        <v>43293</v>
      </c>
      <c r="AA795" s="1">
        <v>105</v>
      </c>
      <c r="AI795" s="16"/>
      <c r="AL795" s="1"/>
      <c r="BA795" s="22"/>
      <c r="CL795" s="22"/>
      <c r="CS795" s="22"/>
      <c r="CX795" s="1"/>
      <c r="CY795" s="1"/>
      <c r="CZ795" s="1"/>
      <c r="DA795" s="1"/>
      <c r="DB795" s="1"/>
      <c r="DD795" s="1"/>
      <c r="DE795" s="1"/>
      <c r="DF795" s="1"/>
      <c r="EG795" s="1"/>
      <c r="EH795" s="1"/>
      <c r="EJ795" s="1"/>
      <c r="EK795" s="1"/>
      <c r="FN795" s="1"/>
      <c r="FO795" s="1"/>
      <c r="GL795" s="1"/>
      <c r="GM795" s="1"/>
      <c r="GQ795" s="1"/>
      <c r="GT795" s="1"/>
      <c r="GU795" s="1"/>
      <c r="GX795" s="1"/>
      <c r="HD795" s="1"/>
      <c r="HR795" s="1"/>
      <c r="HT795" s="1"/>
      <c r="HU795" s="1"/>
      <c r="HW795" s="1"/>
      <c r="HX795" s="1"/>
      <c r="IG795" s="23"/>
      <c r="II795" s="1"/>
    </row>
    <row r="796" hidden="1" spans="2:243">
      <c r="B796" s="267">
        <v>100214269</v>
      </c>
      <c r="C796" s="267" t="s">
        <v>2383</v>
      </c>
      <c r="J796" s="1"/>
      <c r="K796" s="1"/>
      <c r="L796" s="1"/>
      <c r="R796" s="19"/>
      <c r="Z796" s="88">
        <v>43293</v>
      </c>
      <c r="AA796" s="1">
        <v>151</v>
      </c>
      <c r="AI796" s="16"/>
      <c r="AL796" s="1"/>
      <c r="BA796" s="22"/>
      <c r="CL796" s="22"/>
      <c r="CS796" s="22"/>
      <c r="CX796" s="1"/>
      <c r="CY796" s="1"/>
      <c r="CZ796" s="1"/>
      <c r="DA796" s="1"/>
      <c r="DB796" s="1"/>
      <c r="DD796" s="1"/>
      <c r="DE796" s="1"/>
      <c r="DF796" s="1"/>
      <c r="EG796" s="1"/>
      <c r="EH796" s="1"/>
      <c r="EJ796" s="1"/>
      <c r="EK796" s="1"/>
      <c r="FN796" s="1"/>
      <c r="FO796" s="1"/>
      <c r="GL796" s="1"/>
      <c r="GM796" s="1"/>
      <c r="GQ796" s="1"/>
      <c r="GT796" s="1"/>
      <c r="GU796" s="1"/>
      <c r="GX796" s="1"/>
      <c r="HD796" s="1"/>
      <c r="HR796" s="1"/>
      <c r="HT796" s="1"/>
      <c r="HU796" s="1"/>
      <c r="HW796" s="1"/>
      <c r="HX796" s="1"/>
      <c r="IG796" s="23"/>
      <c r="II796" s="1"/>
    </row>
    <row r="797" spans="2:243">
      <c r="B797" s="267">
        <v>3001387119</v>
      </c>
      <c r="C797" s="267" t="s">
        <v>2384</v>
      </c>
      <c r="E797" s="49">
        <v>2</v>
      </c>
      <c r="F797" s="49">
        <v>1</v>
      </c>
      <c r="G797" s="1">
        <v>2</v>
      </c>
      <c r="H797" s="1">
        <v>1</v>
      </c>
      <c r="I797" s="15">
        <v>66</v>
      </c>
      <c r="J797" s="47">
        <v>2</v>
      </c>
      <c r="K797" s="68">
        <f>I797/10</f>
        <v>6.6</v>
      </c>
      <c r="L797" s="49">
        <v>4</v>
      </c>
      <c r="N797" s="1">
        <v>0</v>
      </c>
      <c r="O797" s="1">
        <v>0</v>
      </c>
      <c r="P797" s="1">
        <v>0</v>
      </c>
      <c r="Q797" s="1">
        <v>0</v>
      </c>
      <c r="R797" s="1">
        <v>0</v>
      </c>
      <c r="S797" s="18">
        <v>542</v>
      </c>
      <c r="T797" s="83">
        <v>561</v>
      </c>
      <c r="U797" s="1">
        <v>1</v>
      </c>
      <c r="V797" s="1">
        <v>1</v>
      </c>
      <c r="W797" s="1">
        <v>1</v>
      </c>
      <c r="X797" s="1">
        <v>1</v>
      </c>
      <c r="Z797" s="88">
        <v>43298</v>
      </c>
      <c r="AA797" s="1">
        <v>49</v>
      </c>
      <c r="AC797" s="1">
        <v>16.92</v>
      </c>
      <c r="AD797" s="17">
        <v>1</v>
      </c>
      <c r="AE797" s="20" t="s">
        <v>295</v>
      </c>
      <c r="AG797" s="16" t="s">
        <v>235</v>
      </c>
      <c r="AH797" s="16">
        <v>1</v>
      </c>
      <c r="AI797" s="21">
        <v>1</v>
      </c>
      <c r="AJ797" s="16">
        <v>1.8</v>
      </c>
      <c r="AK797" s="17">
        <v>1.8</v>
      </c>
      <c r="AL797" s="22">
        <v>1</v>
      </c>
      <c r="AM797" s="1">
        <v>1</v>
      </c>
      <c r="AN797" s="1">
        <v>1</v>
      </c>
      <c r="AO797" s="1">
        <v>0</v>
      </c>
      <c r="AP797" s="1">
        <v>0</v>
      </c>
      <c r="AQ797" s="17">
        <v>1</v>
      </c>
      <c r="AR797" s="1">
        <v>1</v>
      </c>
      <c r="AS797" s="1">
        <v>1</v>
      </c>
      <c r="AT797" s="17">
        <v>0</v>
      </c>
      <c r="AU797" s="17">
        <v>0</v>
      </c>
      <c r="AV797" s="17">
        <v>0</v>
      </c>
      <c r="AW797" s="1">
        <v>0</v>
      </c>
      <c r="AX797" s="1">
        <v>1</v>
      </c>
      <c r="AY797" s="1">
        <v>1</v>
      </c>
      <c r="AZ797" s="1">
        <v>1</v>
      </c>
      <c r="BA797" s="1">
        <v>1</v>
      </c>
      <c r="BB797" s="107">
        <v>1</v>
      </c>
      <c r="BC797" s="22">
        <v>0</v>
      </c>
      <c r="BD797" s="22">
        <v>0</v>
      </c>
      <c r="BE797" s="22">
        <v>0</v>
      </c>
      <c r="BF797" s="1">
        <v>1</v>
      </c>
      <c r="BG797" s="1">
        <v>1</v>
      </c>
      <c r="BH797" s="17">
        <v>1</v>
      </c>
      <c r="BI797" s="1">
        <v>0</v>
      </c>
      <c r="BJ797" s="17">
        <v>0</v>
      </c>
      <c r="BK797" s="23">
        <v>1</v>
      </c>
      <c r="BL797" s="1">
        <v>0</v>
      </c>
      <c r="BM797" s="1">
        <v>0</v>
      </c>
      <c r="BN797" s="1">
        <v>1</v>
      </c>
      <c r="BO797" s="1">
        <v>0</v>
      </c>
      <c r="BP797" s="1">
        <v>1</v>
      </c>
      <c r="BQ797" s="1">
        <v>1</v>
      </c>
      <c r="BR797" s="1">
        <v>68</v>
      </c>
      <c r="BS797" s="1">
        <v>2</v>
      </c>
      <c r="BT797" s="1">
        <v>2</v>
      </c>
      <c r="BU797" s="1">
        <v>3</v>
      </c>
      <c r="BW797" s="1">
        <v>2.79</v>
      </c>
      <c r="BX797" s="17">
        <v>1</v>
      </c>
      <c r="BY797" s="1">
        <v>1</v>
      </c>
      <c r="BZ797" s="1">
        <v>54.4</v>
      </c>
      <c r="CA797" s="1">
        <v>120</v>
      </c>
      <c r="CB797" s="24">
        <v>2</v>
      </c>
      <c r="CC797" s="24">
        <v>49</v>
      </c>
      <c r="CD797" s="48">
        <f>CC797/50</f>
        <v>0.98</v>
      </c>
      <c r="CE797" s="48">
        <v>1</v>
      </c>
      <c r="CF797" s="25">
        <v>0</v>
      </c>
      <c r="CG797" s="17">
        <v>0</v>
      </c>
      <c r="CH797" s="17">
        <v>0</v>
      </c>
      <c r="CI797" s="17">
        <v>0</v>
      </c>
      <c r="CJ797" s="17">
        <v>0</v>
      </c>
      <c r="CK797" s="17">
        <v>49</v>
      </c>
      <c r="CL797" s="1">
        <f>CK797/50</f>
        <v>0.98</v>
      </c>
      <c r="CM797" s="22">
        <v>13.1</v>
      </c>
      <c r="CN797" s="17">
        <v>1</v>
      </c>
      <c r="CO797" s="1">
        <v>66.9</v>
      </c>
      <c r="CP797" s="1">
        <v>3</v>
      </c>
      <c r="CQ797" s="1">
        <f>CO797/10</f>
        <v>6.69</v>
      </c>
      <c r="CR797" s="1">
        <v>1.14</v>
      </c>
      <c r="CS797" s="1">
        <f>CR797*10</f>
        <v>11.4</v>
      </c>
      <c r="CT797" s="107">
        <v>1</v>
      </c>
      <c r="CU797" s="22">
        <v>30</v>
      </c>
      <c r="CV797" s="22">
        <v>1</v>
      </c>
      <c r="CW797" s="22">
        <v>14.4</v>
      </c>
      <c r="CX797" s="26">
        <f>LOG10(CW797)</f>
        <v>1.15836249209525</v>
      </c>
      <c r="CY797" s="27">
        <f>CX797*0.66</f>
        <v>0.764519244782865</v>
      </c>
      <c r="CZ797" s="26">
        <f>0.085*CU797</f>
        <v>2.55</v>
      </c>
      <c r="DA797" s="28">
        <f>CY797-CZ797</f>
        <v>-1.78548075521714</v>
      </c>
      <c r="DB797" s="22">
        <v>2</v>
      </c>
      <c r="DC797" s="1">
        <v>1</v>
      </c>
      <c r="DD797" s="17">
        <v>2</v>
      </c>
      <c r="DE797" s="29">
        <f>DD797-DB797</f>
        <v>0</v>
      </c>
      <c r="DF797" s="29">
        <v>0</v>
      </c>
      <c r="DG797" s="1">
        <v>24</v>
      </c>
      <c r="DH797" s="1">
        <f>DG797/10</f>
        <v>2.4</v>
      </c>
      <c r="DI797" s="1">
        <v>40</v>
      </c>
      <c r="DJ797" s="1">
        <f>DI797/10</f>
        <v>4</v>
      </c>
      <c r="DK797" s="1">
        <v>3</v>
      </c>
      <c r="DL797" s="1">
        <v>145</v>
      </c>
      <c r="DM797" s="1">
        <v>101</v>
      </c>
      <c r="DN797" s="1">
        <f>DM797/10</f>
        <v>10.1</v>
      </c>
      <c r="DO797" s="1">
        <v>2208</v>
      </c>
      <c r="DP797" s="1">
        <v>1</v>
      </c>
      <c r="DQ797" s="1">
        <f>DO797/1000</f>
        <v>2.208</v>
      </c>
      <c r="DR797" s="1">
        <v>58</v>
      </c>
      <c r="DS797" s="25">
        <v>4.4</v>
      </c>
      <c r="DT797" s="1" t="s">
        <v>260</v>
      </c>
      <c r="DU797" s="1">
        <v>1</v>
      </c>
      <c r="DV797" s="1">
        <v>6</v>
      </c>
      <c r="DW797" s="1">
        <v>1</v>
      </c>
      <c r="DX797" s="20">
        <v>3.33</v>
      </c>
      <c r="DY797" s="1">
        <v>57.7</v>
      </c>
      <c r="DZ797" s="30">
        <v>117</v>
      </c>
      <c r="EA797" s="1">
        <v>55</v>
      </c>
      <c r="EB797" s="1">
        <v>14.2</v>
      </c>
      <c r="EC797" s="1">
        <v>56.3</v>
      </c>
      <c r="ED797" s="1">
        <v>1.24</v>
      </c>
      <c r="EE797" s="1">
        <v>32</v>
      </c>
      <c r="EF797" s="1">
        <v>25.2</v>
      </c>
      <c r="EG797" s="26">
        <f>LOG10(EF797)</f>
        <v>1.40140054078154</v>
      </c>
      <c r="EH797" s="26">
        <f>0.66*EG797</f>
        <v>0.924924356915819</v>
      </c>
      <c r="EI797" s="1">
        <f>0.085*EE797</f>
        <v>2.72</v>
      </c>
      <c r="EJ797" s="28">
        <f>EH797-EI797</f>
        <v>-1.79507564308418</v>
      </c>
      <c r="EK797" s="22">
        <v>2</v>
      </c>
      <c r="EL797" s="1">
        <v>2</v>
      </c>
      <c r="EM797" s="1">
        <v>64</v>
      </c>
      <c r="EN797" s="1">
        <v>181</v>
      </c>
      <c r="EO797" s="1">
        <v>104</v>
      </c>
      <c r="EP797" s="1">
        <v>90</v>
      </c>
      <c r="EQ797" s="1">
        <v>2218</v>
      </c>
      <c r="ER797" s="25">
        <v>59</v>
      </c>
      <c r="ET797" s="1">
        <v>0</v>
      </c>
      <c r="FK797" s="20">
        <v>38</v>
      </c>
      <c r="FL797" s="1">
        <v>37.1</v>
      </c>
      <c r="FM797" s="17"/>
      <c r="FN797" s="31">
        <v>1</v>
      </c>
      <c r="FO797" s="157">
        <v>1</v>
      </c>
      <c r="FP797" s="1">
        <v>0</v>
      </c>
      <c r="FQ797" s="1">
        <v>0</v>
      </c>
      <c r="FR797" s="1">
        <v>0</v>
      </c>
      <c r="FS797" s="1">
        <v>0</v>
      </c>
      <c r="FT797" s="1">
        <f>FX797+GB797+GG797+GJ797+HQ797</f>
        <v>0</v>
      </c>
      <c r="FU797" s="1">
        <v>0</v>
      </c>
      <c r="FV797" s="1">
        <f>FW797+FX797+FZ797+GE797+GJ797+HQ797</f>
        <v>0</v>
      </c>
      <c r="FW797" s="1">
        <v>0</v>
      </c>
      <c r="FX797" s="1">
        <v>0</v>
      </c>
      <c r="FY797" s="17">
        <v>0</v>
      </c>
      <c r="FZ797" s="1">
        <v>0</v>
      </c>
      <c r="GB797" s="1">
        <v>0</v>
      </c>
      <c r="GC797" s="1">
        <v>0</v>
      </c>
      <c r="GD797" s="17">
        <v>0</v>
      </c>
      <c r="GE797" s="1">
        <v>0</v>
      </c>
      <c r="GG797" s="1">
        <v>0</v>
      </c>
      <c r="GH797" s="1">
        <v>0</v>
      </c>
      <c r="GI797" s="17">
        <v>0</v>
      </c>
      <c r="GJ797" s="1">
        <v>0</v>
      </c>
      <c r="GK797" s="1">
        <v>0</v>
      </c>
      <c r="GL797" s="1">
        <v>0</v>
      </c>
      <c r="GM797" s="32">
        <v>0</v>
      </c>
      <c r="GN797" s="17">
        <v>0</v>
      </c>
      <c r="GO797" s="17">
        <v>0</v>
      </c>
      <c r="GP797" s="1">
        <v>0</v>
      </c>
      <c r="GQ797" s="1">
        <v>0</v>
      </c>
      <c r="GR797" s="1">
        <v>0</v>
      </c>
      <c r="GS797" s="1">
        <v>0</v>
      </c>
      <c r="GT797" s="32">
        <v>0</v>
      </c>
      <c r="GU797" s="32">
        <v>0</v>
      </c>
      <c r="GV797" s="1">
        <v>0</v>
      </c>
      <c r="GW797" s="1">
        <v>0</v>
      </c>
      <c r="GX797" s="157">
        <v>0</v>
      </c>
      <c r="GY797" s="17">
        <v>0</v>
      </c>
      <c r="GZ797" s="17">
        <v>0</v>
      </c>
      <c r="HA797" s="25">
        <v>0</v>
      </c>
      <c r="HB797" s="1">
        <v>0</v>
      </c>
      <c r="HC797" s="15">
        <v>0</v>
      </c>
      <c r="HD797" s="170">
        <v>0</v>
      </c>
      <c r="HE797" s="17">
        <v>0</v>
      </c>
      <c r="HF797" s="17">
        <v>0</v>
      </c>
      <c r="HG797" s="17">
        <v>0</v>
      </c>
      <c r="HH797" s="17">
        <v>0</v>
      </c>
      <c r="HI797" s="17">
        <v>0</v>
      </c>
      <c r="HL797" s="1">
        <v>0</v>
      </c>
      <c r="HM797" s="1">
        <v>0</v>
      </c>
      <c r="HN797" s="1">
        <v>0</v>
      </c>
      <c r="HO797" s="1">
        <v>0</v>
      </c>
      <c r="HP797" s="1">
        <v>0</v>
      </c>
      <c r="HQ797" s="1">
        <v>0</v>
      </c>
      <c r="HR797" s="32">
        <v>0</v>
      </c>
      <c r="HS797" s="1">
        <v>0</v>
      </c>
      <c r="HT797" s="32">
        <v>0</v>
      </c>
      <c r="HU797" s="32">
        <v>0</v>
      </c>
      <c r="HW797" s="32">
        <v>0</v>
      </c>
      <c r="HX797" s="32">
        <v>0</v>
      </c>
      <c r="HY797" s="1">
        <f>GJ797+GN797+GT797+GU797+HE797+HG797+HQ797+HR797+HT797+HU797+HW797+HX797</f>
        <v>0</v>
      </c>
      <c r="HZ797" s="1">
        <v>0</v>
      </c>
      <c r="IA797" s="1">
        <f>FS797+GN797+GT797+GU797+HE797+HG797+HR797+HT797+HU797+HW797+HX797</f>
        <v>0</v>
      </c>
      <c r="IB797" s="1">
        <v>0</v>
      </c>
      <c r="IC797" s="1">
        <v>0</v>
      </c>
      <c r="ID797" s="23">
        <v>0</v>
      </c>
      <c r="IG797" s="36">
        <v>1</v>
      </c>
      <c r="IH797" s="37" t="s">
        <v>242</v>
      </c>
      <c r="II797" s="179">
        <v>0</v>
      </c>
    </row>
    <row r="798" hidden="1" spans="2:243">
      <c r="B798" s="267">
        <v>3001319978</v>
      </c>
      <c r="C798" s="267" t="s">
        <v>2385</v>
      </c>
      <c r="J798" s="1"/>
      <c r="K798" s="1"/>
      <c r="L798" s="1"/>
      <c r="R798" s="19"/>
      <c r="Z798" s="88">
        <v>43298</v>
      </c>
      <c r="AA798" s="1">
        <v>153</v>
      </c>
      <c r="AI798" s="16"/>
      <c r="AL798" s="1"/>
      <c r="BA798" s="22"/>
      <c r="CL798" s="22"/>
      <c r="CS798" s="22"/>
      <c r="CX798" s="1"/>
      <c r="CY798" s="1"/>
      <c r="CZ798" s="1"/>
      <c r="DA798" s="1"/>
      <c r="DB798" s="1"/>
      <c r="DD798" s="1"/>
      <c r="DE798" s="1"/>
      <c r="DF798" s="1"/>
      <c r="EG798" s="1"/>
      <c r="EH798" s="1"/>
      <c r="EJ798" s="1"/>
      <c r="EK798" s="1"/>
      <c r="FN798" s="1"/>
      <c r="FO798" s="1"/>
      <c r="GL798" s="1"/>
      <c r="GM798" s="1"/>
      <c r="GQ798" s="1"/>
      <c r="GT798" s="1"/>
      <c r="GU798" s="1"/>
      <c r="GX798" s="1"/>
      <c r="HD798" s="1"/>
      <c r="HR798" s="1"/>
      <c r="HT798" s="1"/>
      <c r="HU798" s="1"/>
      <c r="HW798" s="1"/>
      <c r="HX798" s="1"/>
      <c r="IG798" s="23"/>
      <c r="II798" s="1"/>
    </row>
    <row r="799" hidden="1" spans="2:243">
      <c r="B799" s="267">
        <v>3001374247</v>
      </c>
      <c r="C799" s="267" t="s">
        <v>2386</v>
      </c>
      <c r="J799" s="1"/>
      <c r="K799" s="1"/>
      <c r="L799" s="1"/>
      <c r="R799" s="19"/>
      <c r="Z799" s="88">
        <v>43298</v>
      </c>
      <c r="AA799" s="1">
        <v>88</v>
      </c>
      <c r="AB799" s="1" t="s">
        <v>201</v>
      </c>
      <c r="AI799" s="16"/>
      <c r="AL799" s="1"/>
      <c r="BA799" s="22"/>
      <c r="CL799" s="22"/>
      <c r="CS799" s="22"/>
      <c r="CX799" s="1"/>
      <c r="CY799" s="1"/>
      <c r="CZ799" s="1"/>
      <c r="DA799" s="1"/>
      <c r="DB799" s="1"/>
      <c r="DD799" s="1"/>
      <c r="DE799" s="1"/>
      <c r="DF799" s="1"/>
      <c r="EG799" s="1"/>
      <c r="EH799" s="1"/>
      <c r="EJ799" s="1"/>
      <c r="EK799" s="1"/>
      <c r="FN799" s="1"/>
      <c r="FO799" s="1"/>
      <c r="GL799" s="1"/>
      <c r="GM799" s="1"/>
      <c r="GQ799" s="1"/>
      <c r="GT799" s="1"/>
      <c r="GU799" s="1"/>
      <c r="GX799" s="1"/>
      <c r="HD799" s="1"/>
      <c r="HR799" s="1"/>
      <c r="HT799" s="1"/>
      <c r="HU799" s="1"/>
      <c r="HW799" s="1"/>
      <c r="HX799" s="1"/>
      <c r="IG799" s="23"/>
      <c r="II799" s="1"/>
    </row>
    <row r="800" hidden="1" spans="2:243">
      <c r="B800" s="267">
        <v>3000138001</v>
      </c>
      <c r="C800" s="267" t="s">
        <v>2387</v>
      </c>
      <c r="J800" s="1"/>
      <c r="K800" s="1"/>
      <c r="L800" s="1"/>
      <c r="R800" s="19"/>
      <c r="Z800" s="88">
        <v>43298</v>
      </c>
      <c r="AA800" s="1">
        <v>163</v>
      </c>
      <c r="AI800" s="16"/>
      <c r="AL800" s="1"/>
      <c r="BA800" s="22"/>
      <c r="CL800" s="22"/>
      <c r="CS800" s="22"/>
      <c r="CX800" s="1"/>
      <c r="CY800" s="1"/>
      <c r="CZ800" s="1"/>
      <c r="DA800" s="1"/>
      <c r="DB800" s="1"/>
      <c r="DD800" s="1"/>
      <c r="DE800" s="1"/>
      <c r="DF800" s="1"/>
      <c r="EG800" s="1"/>
      <c r="EH800" s="1"/>
      <c r="EJ800" s="1"/>
      <c r="EK800" s="1"/>
      <c r="FN800" s="1"/>
      <c r="FO800" s="1"/>
      <c r="GL800" s="1"/>
      <c r="GM800" s="1"/>
      <c r="GQ800" s="1"/>
      <c r="GT800" s="1"/>
      <c r="GU800" s="1"/>
      <c r="GX800" s="1"/>
      <c r="HD800" s="1"/>
      <c r="HR800" s="1"/>
      <c r="HT800" s="1"/>
      <c r="HU800" s="1"/>
      <c r="HW800" s="1"/>
      <c r="HX800" s="1"/>
      <c r="IG800" s="23"/>
      <c r="II800" s="1"/>
    </row>
    <row r="801" spans="2:243">
      <c r="B801" s="267">
        <v>3001392034</v>
      </c>
      <c r="C801" s="267" t="s">
        <v>2388</v>
      </c>
      <c r="E801" s="49">
        <v>1</v>
      </c>
      <c r="F801" s="49">
        <v>1</v>
      </c>
      <c r="G801" s="17">
        <v>1</v>
      </c>
      <c r="H801" s="1">
        <v>2</v>
      </c>
      <c r="I801" s="15">
        <v>43</v>
      </c>
      <c r="J801" s="47">
        <v>1</v>
      </c>
      <c r="K801" s="68">
        <f>I801/10</f>
        <v>4.3</v>
      </c>
      <c r="L801" s="49">
        <v>2</v>
      </c>
      <c r="N801" s="1">
        <v>0</v>
      </c>
      <c r="O801" s="1">
        <v>0</v>
      </c>
      <c r="P801" s="1">
        <v>0</v>
      </c>
      <c r="Q801" s="1">
        <v>0</v>
      </c>
      <c r="R801" s="1">
        <v>0</v>
      </c>
      <c r="S801" s="18">
        <v>543</v>
      </c>
      <c r="T801" s="83">
        <v>562</v>
      </c>
      <c r="U801" s="1">
        <v>1</v>
      </c>
      <c r="V801" s="1">
        <v>1</v>
      </c>
      <c r="W801" s="1">
        <v>1</v>
      </c>
      <c r="X801" s="1">
        <v>1</v>
      </c>
      <c r="Z801" s="88">
        <v>43300</v>
      </c>
      <c r="AA801" s="1">
        <v>28</v>
      </c>
      <c r="AC801" s="1">
        <v>18.73</v>
      </c>
      <c r="AD801" s="17">
        <v>1</v>
      </c>
      <c r="AE801" s="20" t="s">
        <v>333</v>
      </c>
      <c r="AG801" s="16" t="s">
        <v>235</v>
      </c>
      <c r="AH801" s="16">
        <v>1</v>
      </c>
      <c r="AI801" s="21">
        <v>1</v>
      </c>
      <c r="AJ801" s="16">
        <v>1.3</v>
      </c>
      <c r="AK801" s="17">
        <v>1.3</v>
      </c>
      <c r="AL801" s="22">
        <v>1</v>
      </c>
      <c r="AM801" s="1">
        <v>1</v>
      </c>
      <c r="AN801" s="1">
        <v>1</v>
      </c>
      <c r="AO801" s="1">
        <v>0</v>
      </c>
      <c r="AP801" s="1">
        <v>0</v>
      </c>
      <c r="AQ801" s="17">
        <v>1</v>
      </c>
      <c r="AR801" s="1">
        <v>1</v>
      </c>
      <c r="AS801" s="1">
        <v>1</v>
      </c>
      <c r="AT801" s="17">
        <v>0</v>
      </c>
      <c r="AU801" s="17">
        <v>0</v>
      </c>
      <c r="AV801" s="17">
        <v>0</v>
      </c>
      <c r="AW801" s="1">
        <v>0</v>
      </c>
      <c r="AX801" s="1">
        <v>1</v>
      </c>
      <c r="AY801" s="1">
        <v>1</v>
      </c>
      <c r="AZ801" s="1">
        <v>1</v>
      </c>
      <c r="BA801" s="1">
        <v>1</v>
      </c>
      <c r="BB801" s="107">
        <v>1</v>
      </c>
      <c r="BC801" s="22">
        <v>0</v>
      </c>
      <c r="BD801" s="22">
        <v>0</v>
      </c>
      <c r="BE801" s="22">
        <v>0</v>
      </c>
      <c r="BF801" s="1">
        <v>1</v>
      </c>
      <c r="BG801" s="1">
        <v>1</v>
      </c>
      <c r="BH801" s="17">
        <v>1</v>
      </c>
      <c r="BI801" s="1">
        <v>0</v>
      </c>
      <c r="BJ801" s="17">
        <v>0</v>
      </c>
      <c r="BK801" s="23">
        <v>1</v>
      </c>
      <c r="BL801" s="1">
        <v>0</v>
      </c>
      <c r="BM801" s="1">
        <v>0</v>
      </c>
      <c r="BN801" s="1">
        <v>1</v>
      </c>
      <c r="BO801" s="1">
        <v>0</v>
      </c>
      <c r="BP801" s="1">
        <v>1</v>
      </c>
      <c r="BQ801" s="1">
        <v>1</v>
      </c>
      <c r="BR801" s="1">
        <v>2.43</v>
      </c>
      <c r="BS801" s="1">
        <v>1</v>
      </c>
      <c r="BT801" s="1">
        <v>1</v>
      </c>
      <c r="BU801" s="1">
        <v>1</v>
      </c>
      <c r="BW801" s="1">
        <v>2.95</v>
      </c>
      <c r="BX801" s="17">
        <v>1</v>
      </c>
      <c r="BY801" s="1">
        <v>1</v>
      </c>
      <c r="BZ801" s="1">
        <v>61</v>
      </c>
      <c r="CA801" s="1">
        <v>116</v>
      </c>
      <c r="CB801" s="24">
        <v>1</v>
      </c>
      <c r="CC801" s="24">
        <v>28</v>
      </c>
      <c r="CD801" s="48">
        <f>CC801/50</f>
        <v>0.56</v>
      </c>
      <c r="CE801" s="48">
        <v>1</v>
      </c>
      <c r="CF801" s="25">
        <v>0</v>
      </c>
      <c r="CG801" s="17">
        <v>0</v>
      </c>
      <c r="CH801" s="17">
        <v>0</v>
      </c>
      <c r="CI801" s="17">
        <v>0</v>
      </c>
      <c r="CJ801" s="17">
        <v>0</v>
      </c>
      <c r="CK801" s="17">
        <v>28</v>
      </c>
      <c r="CL801" s="1">
        <f>CK801/50</f>
        <v>0.56</v>
      </c>
      <c r="CM801" s="22">
        <v>13.8</v>
      </c>
      <c r="CN801" s="17">
        <v>1</v>
      </c>
      <c r="CO801" s="1">
        <v>59.8</v>
      </c>
      <c r="CP801" s="1">
        <v>2</v>
      </c>
      <c r="CQ801" s="1">
        <f>CO801/10</f>
        <v>5.98</v>
      </c>
      <c r="CR801" s="1">
        <v>1.21</v>
      </c>
      <c r="CS801" s="1">
        <f>CR801*10</f>
        <v>12.1</v>
      </c>
      <c r="CT801" s="22">
        <v>2</v>
      </c>
      <c r="CU801" s="22">
        <v>39</v>
      </c>
      <c r="CV801" s="107">
        <v>2</v>
      </c>
      <c r="CW801" s="22">
        <v>20.8</v>
      </c>
      <c r="CX801" s="26">
        <f>LOG10(CW801)</f>
        <v>1.31806333496276</v>
      </c>
      <c r="CY801" s="27">
        <f>CX801*0.66</f>
        <v>0.869921801075423</v>
      </c>
      <c r="CZ801" s="26">
        <f>0.085*CU801</f>
        <v>3.315</v>
      </c>
      <c r="DA801" s="28">
        <f>CY801-CZ801</f>
        <v>-2.44507819892458</v>
      </c>
      <c r="DB801" s="22">
        <v>2</v>
      </c>
      <c r="DC801" s="1">
        <v>1</v>
      </c>
      <c r="DD801" s="17">
        <v>1</v>
      </c>
      <c r="DE801" s="29">
        <f>DD801-DB801</f>
        <v>-1</v>
      </c>
      <c r="DF801" s="29">
        <v>0</v>
      </c>
      <c r="DG801" s="1">
        <v>25</v>
      </c>
      <c r="DH801" s="1">
        <f>DG801/10</f>
        <v>2.5</v>
      </c>
      <c r="DI801" s="1">
        <v>32</v>
      </c>
      <c r="DJ801" s="1">
        <f>DI801/10</f>
        <v>3.2</v>
      </c>
      <c r="DK801" s="17">
        <v>2</v>
      </c>
      <c r="DL801" s="1">
        <v>99</v>
      </c>
      <c r="DM801" s="1">
        <v>13</v>
      </c>
      <c r="DN801" s="1">
        <f>DM801/10</f>
        <v>1.3</v>
      </c>
      <c r="DO801" s="1">
        <v>4460</v>
      </c>
      <c r="DP801" s="1">
        <v>2</v>
      </c>
      <c r="DQ801" s="1">
        <f>DO801/1000</f>
        <v>4.46</v>
      </c>
      <c r="DR801" s="1">
        <v>50</v>
      </c>
      <c r="DS801" s="25">
        <v>4.5</v>
      </c>
      <c r="DT801" s="1" t="s">
        <v>241</v>
      </c>
      <c r="DU801" s="1">
        <v>1</v>
      </c>
      <c r="DV801" s="1">
        <v>5</v>
      </c>
      <c r="DW801" s="1">
        <v>1</v>
      </c>
      <c r="DX801" s="20">
        <v>6.6</v>
      </c>
      <c r="DY801" s="1">
        <v>82.6</v>
      </c>
      <c r="DZ801" s="30">
        <v>120</v>
      </c>
      <c r="EA801" s="1">
        <v>27</v>
      </c>
      <c r="EB801" s="1">
        <v>13.7</v>
      </c>
      <c r="EC801" s="1">
        <v>60.8</v>
      </c>
      <c r="ED801" s="1">
        <v>1.2</v>
      </c>
      <c r="EE801" s="1">
        <v>41</v>
      </c>
      <c r="EF801" s="1">
        <v>21.6</v>
      </c>
      <c r="EG801" s="26">
        <f>LOG10(EF801)</f>
        <v>1.33445375115093</v>
      </c>
      <c r="EH801" s="26">
        <f>0.66*EG801</f>
        <v>0.880739475759614</v>
      </c>
      <c r="EI801" s="1">
        <f>0.085*EE801</f>
        <v>3.485</v>
      </c>
      <c r="EJ801" s="28">
        <f>EH801-EI801</f>
        <v>-2.60426052424039</v>
      </c>
      <c r="EK801" s="22">
        <v>1</v>
      </c>
      <c r="EL801" s="3">
        <v>1</v>
      </c>
      <c r="EM801" s="1">
        <v>83</v>
      </c>
      <c r="EN801" s="1">
        <v>169</v>
      </c>
      <c r="EO801" s="1">
        <v>99</v>
      </c>
      <c r="EP801" s="1">
        <v>17</v>
      </c>
      <c r="EQ801" s="1">
        <v>4908</v>
      </c>
      <c r="ER801" s="25">
        <v>48</v>
      </c>
      <c r="ET801" s="1">
        <v>1</v>
      </c>
      <c r="EU801" s="1">
        <v>1.54</v>
      </c>
      <c r="EV801" s="1">
        <v>57.9</v>
      </c>
      <c r="EW801" s="30">
        <v>104</v>
      </c>
      <c r="EX801" s="1">
        <v>26</v>
      </c>
      <c r="EY801" s="1">
        <v>14</v>
      </c>
      <c r="EZ801" s="1">
        <v>58</v>
      </c>
      <c r="FA801" s="1">
        <v>1.22</v>
      </c>
      <c r="FB801" s="1">
        <v>35</v>
      </c>
      <c r="FC801" s="1">
        <v>21.8</v>
      </c>
      <c r="FD801" s="1">
        <v>70</v>
      </c>
      <c r="FE801" s="1">
        <v>61</v>
      </c>
      <c r="FF801" s="1">
        <v>92</v>
      </c>
      <c r="FG801" s="1">
        <v>16</v>
      </c>
      <c r="FH801" s="1">
        <v>3808</v>
      </c>
      <c r="FI801" s="1">
        <v>48</v>
      </c>
      <c r="FK801" s="20">
        <v>38.4</v>
      </c>
      <c r="FL801" s="1">
        <v>37</v>
      </c>
      <c r="FM801" s="17"/>
      <c r="FN801" s="31">
        <v>1</v>
      </c>
      <c r="FO801" s="157">
        <v>1</v>
      </c>
      <c r="FP801" s="1">
        <v>1</v>
      </c>
      <c r="FQ801" s="1">
        <v>0</v>
      </c>
      <c r="FR801" s="1">
        <v>0</v>
      </c>
      <c r="FS801" s="1">
        <v>0</v>
      </c>
      <c r="FT801" s="1">
        <f>FX801+GB801+GG801+GJ801+HQ801</f>
        <v>0</v>
      </c>
      <c r="FU801" s="1">
        <v>0</v>
      </c>
      <c r="FV801" s="1">
        <f>FW801+FX801+FZ801+GE801+GJ801+HQ801</f>
        <v>0</v>
      </c>
      <c r="FW801" s="1">
        <v>0</v>
      </c>
      <c r="FX801" s="1">
        <v>0</v>
      </c>
      <c r="FY801" s="17">
        <v>0</v>
      </c>
      <c r="FZ801" s="1">
        <v>0</v>
      </c>
      <c r="GB801" s="1">
        <v>0</v>
      </c>
      <c r="GC801" s="1">
        <v>0</v>
      </c>
      <c r="GD801" s="17">
        <v>0</v>
      </c>
      <c r="GE801" s="1">
        <v>0</v>
      </c>
      <c r="GG801" s="1">
        <v>0</v>
      </c>
      <c r="GH801" s="1">
        <v>0</v>
      </c>
      <c r="GI801" s="17">
        <v>0</v>
      </c>
      <c r="GJ801" s="1">
        <v>0</v>
      </c>
      <c r="GK801" s="1">
        <v>0</v>
      </c>
      <c r="GL801" s="1">
        <v>0</v>
      </c>
      <c r="GM801" s="32">
        <v>0</v>
      </c>
      <c r="GN801" s="17">
        <v>0</v>
      </c>
      <c r="GO801" s="17">
        <v>0</v>
      </c>
      <c r="GP801" s="1">
        <v>0</v>
      </c>
      <c r="GQ801" s="1">
        <v>0</v>
      </c>
      <c r="GR801" s="1">
        <v>0</v>
      </c>
      <c r="GS801" s="1">
        <v>0</v>
      </c>
      <c r="GT801" s="32">
        <v>0</v>
      </c>
      <c r="GU801" s="32">
        <v>0</v>
      </c>
      <c r="GV801" s="1">
        <v>0</v>
      </c>
      <c r="GW801" s="1">
        <v>0</v>
      </c>
      <c r="GX801" s="157">
        <v>0</v>
      </c>
      <c r="GY801" s="17">
        <v>0</v>
      </c>
      <c r="GZ801" s="17">
        <v>0</v>
      </c>
      <c r="HA801" s="25">
        <v>0</v>
      </c>
      <c r="HB801" s="1">
        <v>0</v>
      </c>
      <c r="HC801" s="15">
        <v>0</v>
      </c>
      <c r="HD801" s="170">
        <v>0</v>
      </c>
      <c r="HE801" s="17">
        <v>0</v>
      </c>
      <c r="HF801" s="17">
        <v>0</v>
      </c>
      <c r="HG801" s="17">
        <v>0</v>
      </c>
      <c r="HH801" s="17">
        <v>0</v>
      </c>
      <c r="HI801" s="17">
        <v>0</v>
      </c>
      <c r="HL801" s="1">
        <v>0</v>
      </c>
      <c r="HM801" s="1">
        <v>0</v>
      </c>
      <c r="HN801" s="1">
        <v>0</v>
      </c>
      <c r="HO801" s="1">
        <v>0</v>
      </c>
      <c r="HP801" s="1">
        <v>0</v>
      </c>
      <c r="HQ801" s="1">
        <v>0</v>
      </c>
      <c r="HR801" s="32">
        <v>0</v>
      </c>
      <c r="HS801" s="1">
        <v>0</v>
      </c>
      <c r="HT801" s="32">
        <v>0</v>
      </c>
      <c r="HU801" s="32">
        <v>0</v>
      </c>
      <c r="HW801" s="32">
        <v>0</v>
      </c>
      <c r="HX801" s="32">
        <v>0</v>
      </c>
      <c r="HY801" s="1">
        <f>GJ801+GN801+GT801+GU801+HE801+HG801+HQ801+HR801+HT801+HU801+HW801+HX801</f>
        <v>0</v>
      </c>
      <c r="HZ801" s="1">
        <v>0</v>
      </c>
      <c r="IA801" s="1">
        <f>FS801+GN801+GT801+GU801+HE801+HG801+HR801+HT801+HU801+HW801+HX801</f>
        <v>0</v>
      </c>
      <c r="IB801" s="1">
        <v>0</v>
      </c>
      <c r="IC801" s="1">
        <v>0</v>
      </c>
      <c r="ID801" s="23">
        <v>0</v>
      </c>
      <c r="IG801" s="36">
        <v>1</v>
      </c>
      <c r="IH801" s="37" t="s">
        <v>242</v>
      </c>
      <c r="II801" s="179">
        <v>0</v>
      </c>
    </row>
    <row r="802" hidden="1" spans="2:243">
      <c r="B802" s="267">
        <v>3001378962</v>
      </c>
      <c r="C802" s="267" t="s">
        <v>2389</v>
      </c>
      <c r="J802" s="1"/>
      <c r="K802" s="1"/>
      <c r="L802" s="1"/>
      <c r="R802" s="19"/>
      <c r="Z802" s="88">
        <v>43300</v>
      </c>
      <c r="AA802" s="1">
        <v>122</v>
      </c>
      <c r="AI802" s="16"/>
      <c r="AL802" s="1"/>
      <c r="BA802" s="22"/>
      <c r="CL802" s="22"/>
      <c r="CS802" s="22"/>
      <c r="CX802" s="1"/>
      <c r="CY802" s="1"/>
      <c r="CZ802" s="1"/>
      <c r="DA802" s="1"/>
      <c r="DB802" s="1"/>
      <c r="DD802" s="1"/>
      <c r="DE802" s="1"/>
      <c r="DF802" s="1"/>
      <c r="EG802" s="1"/>
      <c r="EH802" s="1"/>
      <c r="EJ802" s="1"/>
      <c r="EK802" s="1"/>
      <c r="FN802" s="1"/>
      <c r="FO802" s="1"/>
      <c r="GL802" s="1"/>
      <c r="GM802" s="1"/>
      <c r="GQ802" s="1"/>
      <c r="GT802" s="1"/>
      <c r="GU802" s="1"/>
      <c r="GX802" s="1"/>
      <c r="HD802" s="1"/>
      <c r="HR802" s="1"/>
      <c r="HT802" s="1"/>
      <c r="HU802" s="1"/>
      <c r="HW802" s="1"/>
      <c r="HX802" s="1"/>
      <c r="IG802" s="23"/>
      <c r="II802" s="1"/>
    </row>
    <row r="803" hidden="1" spans="2:243">
      <c r="B803" s="267" t="s">
        <v>2390</v>
      </c>
      <c r="C803" s="267" t="s">
        <v>2391</v>
      </c>
      <c r="J803" s="1"/>
      <c r="K803" s="1"/>
      <c r="L803" s="1"/>
      <c r="R803" s="19"/>
      <c r="Z803" s="88">
        <v>43305</v>
      </c>
      <c r="AA803" s="1">
        <v>75</v>
      </c>
      <c r="AI803" s="16"/>
      <c r="AL803" s="1"/>
      <c r="BA803" s="22"/>
      <c r="CL803" s="22"/>
      <c r="CS803" s="22"/>
      <c r="CX803" s="1"/>
      <c r="CY803" s="1"/>
      <c r="CZ803" s="1"/>
      <c r="DA803" s="1"/>
      <c r="DB803" s="1"/>
      <c r="DD803" s="1"/>
      <c r="DE803" s="1"/>
      <c r="DF803" s="1"/>
      <c r="EG803" s="1"/>
      <c r="EH803" s="1"/>
      <c r="EJ803" s="1"/>
      <c r="EK803" s="1"/>
      <c r="FN803" s="1"/>
      <c r="FO803" s="1"/>
      <c r="GL803" s="1"/>
      <c r="GM803" s="1"/>
      <c r="GQ803" s="1"/>
      <c r="GT803" s="1"/>
      <c r="GU803" s="1"/>
      <c r="GX803" s="1"/>
      <c r="HD803" s="1"/>
      <c r="HR803" s="1"/>
      <c r="HT803" s="1"/>
      <c r="HU803" s="1"/>
      <c r="HW803" s="1"/>
      <c r="HX803" s="1"/>
      <c r="IG803" s="23"/>
      <c r="II803" s="1"/>
    </row>
    <row r="804" hidden="1" spans="2:243">
      <c r="B804" s="267">
        <v>3000187580</v>
      </c>
      <c r="C804" s="267" t="s">
        <v>2392</v>
      </c>
      <c r="J804" s="1"/>
      <c r="K804" s="1"/>
      <c r="L804" s="1"/>
      <c r="R804" s="19"/>
      <c r="Z804" s="88">
        <v>43305</v>
      </c>
      <c r="AA804" s="1">
        <v>158</v>
      </c>
      <c r="AI804" s="16"/>
      <c r="AL804" s="1"/>
      <c r="BA804" s="22"/>
      <c r="CL804" s="22"/>
      <c r="CS804" s="22"/>
      <c r="CX804" s="1"/>
      <c r="CY804" s="1"/>
      <c r="CZ804" s="1"/>
      <c r="DA804" s="1"/>
      <c r="DB804" s="1"/>
      <c r="DD804" s="1"/>
      <c r="DE804" s="1"/>
      <c r="DF804" s="1"/>
      <c r="EG804" s="1"/>
      <c r="EH804" s="1"/>
      <c r="EJ804" s="1"/>
      <c r="EK804" s="1"/>
      <c r="FN804" s="1"/>
      <c r="FO804" s="1"/>
      <c r="GL804" s="1"/>
      <c r="GM804" s="1"/>
      <c r="GQ804" s="1"/>
      <c r="GT804" s="1"/>
      <c r="GU804" s="1"/>
      <c r="GX804" s="1"/>
      <c r="HD804" s="1"/>
      <c r="HR804" s="1"/>
      <c r="HT804" s="1"/>
      <c r="HU804" s="1"/>
      <c r="HW804" s="1"/>
      <c r="HX804" s="1"/>
      <c r="IG804" s="23"/>
      <c r="II804" s="1"/>
    </row>
    <row r="805" spans="2:243">
      <c r="B805" s="267">
        <v>100170893</v>
      </c>
      <c r="C805" s="267" t="s">
        <v>2393</v>
      </c>
      <c r="E805" s="49">
        <v>2</v>
      </c>
      <c r="F805" s="49">
        <v>1</v>
      </c>
      <c r="G805" s="1">
        <v>2</v>
      </c>
      <c r="H805" s="1">
        <v>1</v>
      </c>
      <c r="I805" s="15">
        <v>61</v>
      </c>
      <c r="J805" s="47">
        <v>2</v>
      </c>
      <c r="K805" s="68">
        <f>I805/10</f>
        <v>6.1</v>
      </c>
      <c r="L805" s="49">
        <v>4</v>
      </c>
      <c r="N805" s="1">
        <v>0</v>
      </c>
      <c r="O805" s="1">
        <v>0</v>
      </c>
      <c r="P805" s="1">
        <v>0</v>
      </c>
      <c r="Q805" s="1">
        <v>0</v>
      </c>
      <c r="R805" s="1">
        <v>0</v>
      </c>
      <c r="S805" s="18">
        <v>544</v>
      </c>
      <c r="T805" s="83">
        <v>563</v>
      </c>
      <c r="U805" s="1">
        <v>1</v>
      </c>
      <c r="V805" s="1">
        <v>1</v>
      </c>
      <c r="W805" s="1">
        <v>1</v>
      </c>
      <c r="X805" s="1">
        <v>1</v>
      </c>
      <c r="Z805" s="88">
        <v>43307</v>
      </c>
      <c r="AA805" s="1">
        <v>39</v>
      </c>
      <c r="AC805" s="1">
        <v>24.67</v>
      </c>
      <c r="AD805" s="1">
        <v>2</v>
      </c>
      <c r="AE805" s="20" t="s">
        <v>2394</v>
      </c>
      <c r="AG805" s="16" t="s">
        <v>255</v>
      </c>
      <c r="AH805" s="16">
        <v>3</v>
      </c>
      <c r="AI805" s="21">
        <v>3</v>
      </c>
      <c r="AJ805" s="16">
        <v>1.8</v>
      </c>
      <c r="AK805" s="17">
        <v>1.8</v>
      </c>
      <c r="AL805" s="22">
        <v>1</v>
      </c>
      <c r="AM805" s="1">
        <v>4</v>
      </c>
      <c r="AN805" s="1">
        <v>3</v>
      </c>
      <c r="AO805" s="1">
        <v>0</v>
      </c>
      <c r="AP805" s="1">
        <v>0</v>
      </c>
      <c r="AQ805" s="17">
        <v>4</v>
      </c>
      <c r="AR805" s="1">
        <v>2</v>
      </c>
      <c r="AS805" s="3">
        <v>2</v>
      </c>
      <c r="AT805" s="17" t="s">
        <v>259</v>
      </c>
      <c r="AU805" s="3">
        <v>2</v>
      </c>
      <c r="AV805" s="17">
        <v>1</v>
      </c>
      <c r="AW805" s="1">
        <v>0</v>
      </c>
      <c r="AX805" s="1">
        <v>1</v>
      </c>
      <c r="AY805" s="1">
        <v>1</v>
      </c>
      <c r="AZ805" s="1">
        <v>1</v>
      </c>
      <c r="BA805" s="1">
        <v>1</v>
      </c>
      <c r="BB805" s="107">
        <v>1</v>
      </c>
      <c r="BC805" s="22">
        <v>0</v>
      </c>
      <c r="BD805" s="22">
        <v>1</v>
      </c>
      <c r="BE805" s="22">
        <v>0</v>
      </c>
      <c r="BF805" s="1">
        <v>1</v>
      </c>
      <c r="BG805" s="1">
        <v>1</v>
      </c>
      <c r="BH805" s="17">
        <v>1</v>
      </c>
      <c r="BI805" s="1">
        <v>0</v>
      </c>
      <c r="BJ805" s="17">
        <v>0</v>
      </c>
      <c r="BK805" s="23">
        <v>4</v>
      </c>
      <c r="BL805" s="1">
        <v>0</v>
      </c>
      <c r="BM805" s="1">
        <v>0</v>
      </c>
      <c r="BN805" s="1">
        <v>1</v>
      </c>
      <c r="BO805" s="1" t="s">
        <v>2395</v>
      </c>
      <c r="BP805" s="1">
        <v>1</v>
      </c>
      <c r="BQ805" s="1">
        <v>1</v>
      </c>
      <c r="BR805" s="1">
        <v>2.01</v>
      </c>
      <c r="BS805" s="1">
        <v>1</v>
      </c>
      <c r="BT805" s="1">
        <v>1</v>
      </c>
      <c r="BU805" s="1">
        <v>1</v>
      </c>
      <c r="BW805" s="1">
        <v>1.41</v>
      </c>
      <c r="BX805" s="17">
        <v>1</v>
      </c>
      <c r="BY805" s="1">
        <v>1</v>
      </c>
      <c r="BZ805" s="1">
        <v>55.3</v>
      </c>
      <c r="CA805" s="1">
        <v>115</v>
      </c>
      <c r="CB805" s="24">
        <v>1</v>
      </c>
      <c r="CC805" s="24">
        <v>39</v>
      </c>
      <c r="CD805" s="48">
        <f>CC805/50</f>
        <v>0.78</v>
      </c>
      <c r="CE805" s="48">
        <v>1</v>
      </c>
      <c r="CF805" s="25">
        <v>0</v>
      </c>
      <c r="CG805" s="17">
        <v>0</v>
      </c>
      <c r="CH805" s="17">
        <v>0</v>
      </c>
      <c r="CI805" s="17">
        <v>0</v>
      </c>
      <c r="CJ805" s="17">
        <v>0</v>
      </c>
      <c r="CK805" s="17">
        <v>39</v>
      </c>
      <c r="CL805" s="1">
        <f>CK805/50</f>
        <v>0.78</v>
      </c>
      <c r="CM805" s="22">
        <v>13</v>
      </c>
      <c r="CN805" s="17">
        <v>1</v>
      </c>
      <c r="CO805" s="1">
        <v>68.1</v>
      </c>
      <c r="CP805" s="1">
        <v>3</v>
      </c>
      <c r="CQ805" s="1">
        <f>CO805/10</f>
        <v>6.81</v>
      </c>
      <c r="CR805" s="1">
        <v>1.13</v>
      </c>
      <c r="CS805" s="1">
        <f>CR805*10</f>
        <v>11.3</v>
      </c>
      <c r="CT805" s="107">
        <v>1</v>
      </c>
      <c r="CU805" s="22">
        <v>39</v>
      </c>
      <c r="CV805" s="107">
        <v>2</v>
      </c>
      <c r="CW805" s="22">
        <v>13.8</v>
      </c>
      <c r="CX805" s="26">
        <f>LOG10(CW805)</f>
        <v>1.13987908640124</v>
      </c>
      <c r="CY805" s="27">
        <f>CX805*0.66</f>
        <v>0.752320197024816</v>
      </c>
      <c r="CZ805" s="26">
        <f>0.085*CU805</f>
        <v>3.315</v>
      </c>
      <c r="DA805" s="28">
        <f>CY805-CZ805</f>
        <v>-2.56267980297518</v>
      </c>
      <c r="DB805" s="22">
        <v>2</v>
      </c>
      <c r="DC805" s="1">
        <v>1</v>
      </c>
      <c r="DD805" s="17">
        <v>2</v>
      </c>
      <c r="DE805" s="29">
        <f>DD805-DB805</f>
        <v>0</v>
      </c>
      <c r="DF805" s="29">
        <v>0</v>
      </c>
      <c r="DG805" s="1">
        <v>17</v>
      </c>
      <c r="DH805" s="1">
        <f>DG805/10</f>
        <v>1.7</v>
      </c>
      <c r="DI805" s="1">
        <v>30</v>
      </c>
      <c r="DJ805" s="1">
        <f>DI805/10</f>
        <v>3</v>
      </c>
      <c r="DK805" s="17">
        <v>2</v>
      </c>
      <c r="DL805" s="1">
        <v>123</v>
      </c>
      <c r="DM805" s="1">
        <v>49</v>
      </c>
      <c r="DN805" s="1">
        <f>DM805/10</f>
        <v>4.9</v>
      </c>
      <c r="DO805" s="1">
        <v>3899</v>
      </c>
      <c r="DP805" s="1">
        <v>1</v>
      </c>
      <c r="DQ805" s="1">
        <f>DO805/1000</f>
        <v>3.899</v>
      </c>
      <c r="DR805" s="1">
        <v>73</v>
      </c>
      <c r="DS805" s="25">
        <v>5.18</v>
      </c>
      <c r="DT805" s="1" t="s">
        <v>260</v>
      </c>
      <c r="DU805" s="1">
        <v>1</v>
      </c>
      <c r="DV805" s="1">
        <v>6</v>
      </c>
      <c r="DW805" s="1">
        <v>1</v>
      </c>
      <c r="DX805" s="20">
        <v>2.12</v>
      </c>
      <c r="DY805" s="1">
        <v>60.9</v>
      </c>
      <c r="DZ805" s="30">
        <v>124</v>
      </c>
      <c r="EA805" s="1">
        <v>36</v>
      </c>
      <c r="EB805" s="1">
        <v>13.1</v>
      </c>
      <c r="EC805" s="1">
        <v>66.9</v>
      </c>
      <c r="ED805" s="1">
        <v>1.14</v>
      </c>
      <c r="EE805" s="1">
        <v>36</v>
      </c>
      <c r="EF805" s="1">
        <v>26.4</v>
      </c>
      <c r="EG805" s="26">
        <f>LOG10(EF805)</f>
        <v>1.42160392686983</v>
      </c>
      <c r="EH805" s="26">
        <f>0.66*EG805</f>
        <v>0.938258591734089</v>
      </c>
      <c r="EI805" s="1">
        <f>0.085*EE805</f>
        <v>3.06</v>
      </c>
      <c r="EJ805" s="28">
        <f>EH805-EI805</f>
        <v>-2.12174140826591</v>
      </c>
      <c r="EK805" s="22">
        <v>2</v>
      </c>
      <c r="EL805" s="1">
        <v>2</v>
      </c>
      <c r="EM805" s="1">
        <v>149</v>
      </c>
      <c r="EN805" s="1">
        <v>368</v>
      </c>
      <c r="EO805" s="1">
        <v>126</v>
      </c>
      <c r="EP805" s="1">
        <v>39</v>
      </c>
      <c r="EQ805" s="1">
        <v>4151</v>
      </c>
      <c r="ER805" s="25">
        <v>67</v>
      </c>
      <c r="ET805" s="1">
        <v>0</v>
      </c>
      <c r="FK805" s="20">
        <v>38.7</v>
      </c>
      <c r="FL805" s="1">
        <v>37.2</v>
      </c>
      <c r="FM805" s="17"/>
      <c r="FN805" s="31">
        <v>1</v>
      </c>
      <c r="FO805" s="157">
        <v>1</v>
      </c>
      <c r="FP805" s="1">
        <v>0</v>
      </c>
      <c r="FQ805" s="1">
        <v>0</v>
      </c>
      <c r="FR805" s="1">
        <v>0</v>
      </c>
      <c r="FS805" s="1">
        <v>0</v>
      </c>
      <c r="FT805" s="1">
        <f>FX805+GB805+GG805+GJ805+HQ805</f>
        <v>0</v>
      </c>
      <c r="FU805" s="1">
        <v>0</v>
      </c>
      <c r="FV805" s="1">
        <f>FW805+FX805+FZ805+GE805+GJ805+HQ805</f>
        <v>0</v>
      </c>
      <c r="FW805" s="1">
        <v>0</v>
      </c>
      <c r="FX805" s="1">
        <v>0</v>
      </c>
      <c r="FY805" s="17">
        <v>0</v>
      </c>
      <c r="FZ805" s="1">
        <v>0</v>
      </c>
      <c r="GB805" s="1">
        <v>0</v>
      </c>
      <c r="GC805" s="1">
        <v>0</v>
      </c>
      <c r="GD805" s="17">
        <v>0</v>
      </c>
      <c r="GE805" s="1">
        <v>0</v>
      </c>
      <c r="GG805" s="1">
        <v>0</v>
      </c>
      <c r="GH805" s="1">
        <v>0</v>
      </c>
      <c r="GI805" s="17">
        <v>0</v>
      </c>
      <c r="GJ805" s="1">
        <v>0</v>
      </c>
      <c r="GK805" s="1">
        <v>0</v>
      </c>
      <c r="GL805" s="1">
        <v>0</v>
      </c>
      <c r="GM805" s="32">
        <v>0</v>
      </c>
      <c r="GN805" s="17">
        <v>0</v>
      </c>
      <c r="GO805" s="17">
        <v>0</v>
      </c>
      <c r="GP805" s="1">
        <v>0</v>
      </c>
      <c r="GQ805" s="1">
        <v>0</v>
      </c>
      <c r="GR805" s="1">
        <v>0</v>
      </c>
      <c r="GS805" s="1">
        <v>0</v>
      </c>
      <c r="GT805" s="32">
        <v>0</v>
      </c>
      <c r="GU805" s="32">
        <v>0</v>
      </c>
      <c r="GV805" s="1">
        <v>0</v>
      </c>
      <c r="GW805" s="1">
        <v>0</v>
      </c>
      <c r="GX805" s="157">
        <v>0</v>
      </c>
      <c r="GY805" s="17">
        <v>0</v>
      </c>
      <c r="GZ805" s="17">
        <v>0</v>
      </c>
      <c r="HA805" s="25">
        <v>0</v>
      </c>
      <c r="HB805" s="1">
        <v>0</v>
      </c>
      <c r="HC805" s="15">
        <v>0</v>
      </c>
      <c r="HD805" s="170">
        <v>0</v>
      </c>
      <c r="HE805" s="17">
        <v>0</v>
      </c>
      <c r="HF805" s="17">
        <v>0</v>
      </c>
      <c r="HG805" s="17">
        <v>0</v>
      </c>
      <c r="HH805" s="17">
        <v>0</v>
      </c>
      <c r="HI805" s="17">
        <v>0</v>
      </c>
      <c r="HL805" s="1">
        <v>0</v>
      </c>
      <c r="HM805" s="1">
        <v>0</v>
      </c>
      <c r="HN805" s="1">
        <v>0</v>
      </c>
      <c r="HO805" s="1">
        <v>0</v>
      </c>
      <c r="HP805" s="1">
        <v>0</v>
      </c>
      <c r="HQ805" s="1">
        <v>0</v>
      </c>
      <c r="HR805" s="32">
        <v>0</v>
      </c>
      <c r="HS805" s="1">
        <v>0</v>
      </c>
      <c r="HT805" s="32">
        <v>0</v>
      </c>
      <c r="HU805" s="32">
        <v>0</v>
      </c>
      <c r="HW805" s="32">
        <v>0</v>
      </c>
      <c r="HX805" s="32">
        <v>0</v>
      </c>
      <c r="HY805" s="1">
        <f>GJ805+GN805+GT805+GU805+HE805+HG805+HQ805+HR805+HT805+HU805+HW805+HX805</f>
        <v>0</v>
      </c>
      <c r="HZ805" s="1">
        <v>0</v>
      </c>
      <c r="IA805" s="1">
        <f>FS805+GN805+GT805+GU805+HE805+HG805+HR805+HT805+HU805+HW805+HX805</f>
        <v>0</v>
      </c>
      <c r="IB805" s="1">
        <v>0</v>
      </c>
      <c r="IC805" s="1">
        <v>0</v>
      </c>
      <c r="ID805" s="23">
        <v>0</v>
      </c>
      <c r="IG805" s="36">
        <v>4</v>
      </c>
      <c r="IH805" s="37" t="s">
        <v>331</v>
      </c>
      <c r="II805" s="33">
        <v>0</v>
      </c>
    </row>
    <row r="806" ht="45" spans="2:243">
      <c r="B806" s="267">
        <v>100197903</v>
      </c>
      <c r="C806" s="267" t="s">
        <v>2396</v>
      </c>
      <c r="E806" s="49">
        <v>2</v>
      </c>
      <c r="F806" s="49">
        <v>1</v>
      </c>
      <c r="G806" s="1">
        <v>2</v>
      </c>
      <c r="H806" s="1">
        <v>2</v>
      </c>
      <c r="I806" s="15">
        <v>70</v>
      </c>
      <c r="J806" s="47">
        <v>2</v>
      </c>
      <c r="K806" s="68">
        <f>I806/10</f>
        <v>7</v>
      </c>
      <c r="L806" s="49">
        <v>5</v>
      </c>
      <c r="N806" s="1">
        <v>0</v>
      </c>
      <c r="O806" s="1">
        <v>0</v>
      </c>
      <c r="P806" s="1">
        <v>0</v>
      </c>
      <c r="Q806" s="1">
        <v>0</v>
      </c>
      <c r="R806" s="1">
        <v>0</v>
      </c>
      <c r="S806" s="18">
        <v>545</v>
      </c>
      <c r="T806" s="83">
        <v>564</v>
      </c>
      <c r="U806" s="1">
        <v>1</v>
      </c>
      <c r="V806" s="1">
        <v>1</v>
      </c>
      <c r="W806" s="1">
        <v>1</v>
      </c>
      <c r="X806" s="1">
        <v>1</v>
      </c>
      <c r="Z806" s="88">
        <v>43307</v>
      </c>
      <c r="AA806" s="1">
        <v>40</v>
      </c>
      <c r="AC806" s="1">
        <v>18.9</v>
      </c>
      <c r="AD806" s="17">
        <v>1</v>
      </c>
      <c r="AE806" s="20" t="s">
        <v>333</v>
      </c>
      <c r="AG806" s="16" t="s">
        <v>235</v>
      </c>
      <c r="AH806" s="16">
        <v>1</v>
      </c>
      <c r="AI806" s="21">
        <v>1</v>
      </c>
      <c r="AJ806" s="16">
        <v>1.8</v>
      </c>
      <c r="AK806" s="17">
        <v>1.8</v>
      </c>
      <c r="AL806" s="22">
        <v>1</v>
      </c>
      <c r="AM806" s="1">
        <v>1</v>
      </c>
      <c r="AN806" s="1">
        <v>1</v>
      </c>
      <c r="AO806" s="1">
        <v>0</v>
      </c>
      <c r="AP806" s="1">
        <v>0</v>
      </c>
      <c r="AQ806" s="17">
        <v>1</v>
      </c>
      <c r="AR806" s="1">
        <v>1</v>
      </c>
      <c r="AS806" s="1">
        <v>1</v>
      </c>
      <c r="AT806" s="17" t="s">
        <v>246</v>
      </c>
      <c r="AU806" s="17">
        <v>1</v>
      </c>
      <c r="AV806" s="17">
        <v>1</v>
      </c>
      <c r="AW806" s="1">
        <v>0</v>
      </c>
      <c r="AX806" s="1">
        <v>1</v>
      </c>
      <c r="AY806" s="1">
        <v>1</v>
      </c>
      <c r="AZ806" s="1">
        <v>1</v>
      </c>
      <c r="BA806" s="1">
        <v>1</v>
      </c>
      <c r="BB806" s="107">
        <v>1</v>
      </c>
      <c r="BC806" s="22">
        <v>0</v>
      </c>
      <c r="BD806" s="22">
        <v>1</v>
      </c>
      <c r="BE806" s="22">
        <v>0</v>
      </c>
      <c r="BF806" s="1">
        <v>1</v>
      </c>
      <c r="BG806" s="1">
        <v>1</v>
      </c>
      <c r="BH806" s="17">
        <v>1</v>
      </c>
      <c r="BI806" s="1">
        <v>0</v>
      </c>
      <c r="BJ806" s="17">
        <v>0</v>
      </c>
      <c r="BK806" s="23">
        <v>1</v>
      </c>
      <c r="BL806" s="1">
        <v>0</v>
      </c>
      <c r="BM806" s="1">
        <v>0</v>
      </c>
      <c r="BN806" s="1">
        <v>1</v>
      </c>
      <c r="BO806" s="1">
        <v>0</v>
      </c>
      <c r="BP806" s="1">
        <v>1</v>
      </c>
      <c r="BQ806" s="1">
        <v>1</v>
      </c>
      <c r="BR806" s="1">
        <v>13.38</v>
      </c>
      <c r="BS806" s="1">
        <v>1</v>
      </c>
      <c r="BT806" s="1">
        <v>2</v>
      </c>
      <c r="BU806" s="1">
        <v>3</v>
      </c>
      <c r="BW806" s="1">
        <v>2.52</v>
      </c>
      <c r="BX806" s="17">
        <v>1</v>
      </c>
      <c r="BY806" s="1">
        <v>1</v>
      </c>
      <c r="BZ806" s="1">
        <v>76.2</v>
      </c>
      <c r="CA806" s="1">
        <v>116</v>
      </c>
      <c r="CB806" s="24">
        <v>1</v>
      </c>
      <c r="CC806" s="24">
        <v>40</v>
      </c>
      <c r="CD806" s="48">
        <f>CC806/50</f>
        <v>0.8</v>
      </c>
      <c r="CE806" s="48">
        <v>1</v>
      </c>
      <c r="CF806" s="25">
        <v>0</v>
      </c>
      <c r="CG806" s="17">
        <v>0</v>
      </c>
      <c r="CH806" s="17">
        <v>0</v>
      </c>
      <c r="CI806" s="17">
        <v>0</v>
      </c>
      <c r="CJ806" s="17">
        <v>0</v>
      </c>
      <c r="CK806" s="17">
        <v>40</v>
      </c>
      <c r="CL806" s="1">
        <f>CK806/50</f>
        <v>0.8</v>
      </c>
      <c r="CM806" s="22">
        <v>13.6</v>
      </c>
      <c r="CN806" s="17">
        <v>1</v>
      </c>
      <c r="CO806" s="1">
        <v>62.7</v>
      </c>
      <c r="CP806" s="1">
        <v>3</v>
      </c>
      <c r="CQ806" s="1">
        <f>CO806/10</f>
        <v>6.27</v>
      </c>
      <c r="CR806" s="1">
        <v>1.19</v>
      </c>
      <c r="CS806" s="1">
        <f>CR806*10</f>
        <v>11.9</v>
      </c>
      <c r="CT806" s="107">
        <v>1</v>
      </c>
      <c r="CU806" s="22">
        <v>28</v>
      </c>
      <c r="CV806" s="22">
        <v>1</v>
      </c>
      <c r="CW806" s="22">
        <v>22.5</v>
      </c>
      <c r="CX806" s="26">
        <f>LOG10(CW806)</f>
        <v>1.35218251811136</v>
      </c>
      <c r="CY806" s="27">
        <f>CX806*0.66</f>
        <v>0.892440461953499</v>
      </c>
      <c r="CZ806" s="26">
        <f>0.085*CU806</f>
        <v>2.38</v>
      </c>
      <c r="DA806" s="28">
        <f>CY806-CZ806</f>
        <v>-1.4875595380465</v>
      </c>
      <c r="DB806" s="22">
        <v>2</v>
      </c>
      <c r="DC806" s="1">
        <v>1</v>
      </c>
      <c r="DD806" s="17">
        <v>2</v>
      </c>
      <c r="DE806" s="29">
        <f>DD806-DB806</f>
        <v>0</v>
      </c>
      <c r="DF806" s="29">
        <v>0</v>
      </c>
      <c r="DG806" s="1">
        <v>13</v>
      </c>
      <c r="DH806" s="1">
        <f>DG806/10</f>
        <v>1.3</v>
      </c>
      <c r="DI806" s="1">
        <v>27</v>
      </c>
      <c r="DJ806" s="1">
        <f>DI806/10</f>
        <v>2.7</v>
      </c>
      <c r="DK806" s="17">
        <v>2</v>
      </c>
      <c r="DL806" s="1">
        <v>107</v>
      </c>
      <c r="DM806" s="1">
        <v>19</v>
      </c>
      <c r="DN806" s="1">
        <f>DM806/10</f>
        <v>1.9</v>
      </c>
      <c r="DO806" s="1">
        <v>2153</v>
      </c>
      <c r="DP806" s="1">
        <v>1</v>
      </c>
      <c r="DQ806" s="1">
        <f>DO806/1000</f>
        <v>2.153</v>
      </c>
      <c r="DR806" s="1">
        <v>57</v>
      </c>
      <c r="DS806" s="25">
        <v>5.1</v>
      </c>
      <c r="DT806" s="1" t="s">
        <v>308</v>
      </c>
      <c r="DU806" s="1">
        <v>2</v>
      </c>
      <c r="DV806" s="1">
        <v>7</v>
      </c>
      <c r="DW806" s="1">
        <v>2</v>
      </c>
      <c r="DX806" s="20">
        <v>3.24</v>
      </c>
      <c r="DY806" s="1">
        <v>80.3</v>
      </c>
      <c r="DZ806" s="30">
        <v>116</v>
      </c>
      <c r="EA806" s="1">
        <v>41</v>
      </c>
      <c r="EB806" s="1">
        <v>15.1</v>
      </c>
      <c r="EC806" s="1">
        <v>50.9</v>
      </c>
      <c r="ED806" s="1">
        <v>1.32</v>
      </c>
      <c r="EE806" s="1">
        <v>29</v>
      </c>
      <c r="EF806" s="1">
        <v>32</v>
      </c>
      <c r="EG806" s="26">
        <f>LOG10(EF806)</f>
        <v>1.50514997831991</v>
      </c>
      <c r="EH806" s="26">
        <f>0.66*EG806</f>
        <v>0.993398985691138</v>
      </c>
      <c r="EI806" s="1">
        <f>0.085*EE806</f>
        <v>2.465</v>
      </c>
      <c r="EJ806" s="28">
        <f>EH806-EI806</f>
        <v>-1.47160101430886</v>
      </c>
      <c r="EK806" s="22">
        <v>2</v>
      </c>
      <c r="EL806" s="1">
        <v>2</v>
      </c>
      <c r="EM806" s="1">
        <v>160</v>
      </c>
      <c r="EN806" s="1">
        <v>406</v>
      </c>
      <c r="EO806" s="1">
        <v>95</v>
      </c>
      <c r="EP806" s="1">
        <v>25</v>
      </c>
      <c r="EQ806" s="1">
        <v>2018</v>
      </c>
      <c r="ER806" s="25">
        <v>49</v>
      </c>
      <c r="ET806" s="1">
        <v>1</v>
      </c>
      <c r="EU806" s="1">
        <v>1.31</v>
      </c>
      <c r="EV806" s="1">
        <v>61</v>
      </c>
      <c r="EW806" s="30">
        <v>102</v>
      </c>
      <c r="EX806" s="1">
        <v>49</v>
      </c>
      <c r="EY806" s="1">
        <v>16.1</v>
      </c>
      <c r="EZ806" s="1">
        <v>46.4</v>
      </c>
      <c r="FA806" s="1">
        <v>1.41</v>
      </c>
      <c r="FB806" s="1">
        <v>28</v>
      </c>
      <c r="FC806" s="1">
        <v>31</v>
      </c>
      <c r="FD806" s="1">
        <v>25</v>
      </c>
      <c r="FE806" s="1">
        <v>28</v>
      </c>
      <c r="FF806" s="1">
        <v>69</v>
      </c>
      <c r="FG806" s="1">
        <v>17</v>
      </c>
      <c r="FH806" s="1">
        <v>1044</v>
      </c>
      <c r="FI806" s="1">
        <v>65</v>
      </c>
      <c r="FK806" s="20">
        <v>38.6</v>
      </c>
      <c r="FL806" s="1">
        <v>36.6</v>
      </c>
      <c r="FM806" s="17"/>
      <c r="FN806" s="31">
        <v>1</v>
      </c>
      <c r="FO806" s="157">
        <v>1</v>
      </c>
      <c r="FP806" s="1">
        <v>1</v>
      </c>
      <c r="FQ806" s="1">
        <v>0</v>
      </c>
      <c r="FR806" s="1" t="s">
        <v>2397</v>
      </c>
      <c r="FS806" s="1">
        <v>0</v>
      </c>
      <c r="FT806" s="1">
        <f>FX806+GB806+GG806+GJ806+HQ806</f>
        <v>0</v>
      </c>
      <c r="FU806" s="1">
        <v>1</v>
      </c>
      <c r="FV806" s="1">
        <f>FW806+FX806+FZ806+GE806+GJ806+HQ806</f>
        <v>1</v>
      </c>
      <c r="FW806" s="3">
        <v>1</v>
      </c>
      <c r="FX806" s="1">
        <v>0</v>
      </c>
      <c r="FY806" s="17">
        <v>0</v>
      </c>
      <c r="FZ806" s="1">
        <v>0</v>
      </c>
      <c r="GB806" s="1">
        <v>0</v>
      </c>
      <c r="GC806" s="1">
        <v>2</v>
      </c>
      <c r="GD806" s="17">
        <v>0</v>
      </c>
      <c r="GE806" s="1">
        <v>0</v>
      </c>
      <c r="GG806" s="1">
        <v>0</v>
      </c>
      <c r="GH806" s="1">
        <v>0</v>
      </c>
      <c r="GI806" s="17">
        <v>0</v>
      </c>
      <c r="GJ806" s="1">
        <v>0</v>
      </c>
      <c r="GK806" s="1">
        <v>0</v>
      </c>
      <c r="GL806" s="1">
        <v>0</v>
      </c>
      <c r="GM806" s="32">
        <v>0</v>
      </c>
      <c r="GN806" s="17">
        <v>0</v>
      </c>
      <c r="GO806" s="17">
        <v>0</v>
      </c>
      <c r="GP806" s="1">
        <v>0</v>
      </c>
      <c r="GQ806" s="1">
        <v>0</v>
      </c>
      <c r="GR806" s="1">
        <v>0</v>
      </c>
      <c r="GS806" s="1">
        <v>0</v>
      </c>
      <c r="GT806" s="32">
        <v>0</v>
      </c>
      <c r="GU806" s="32">
        <v>0</v>
      </c>
      <c r="GV806" s="1" t="s">
        <v>2398</v>
      </c>
      <c r="GW806" s="1">
        <v>2</v>
      </c>
      <c r="GX806" s="157">
        <v>1</v>
      </c>
      <c r="GY806" s="17">
        <v>0</v>
      </c>
      <c r="GZ806" s="1">
        <v>1</v>
      </c>
      <c r="HA806" s="25">
        <v>0</v>
      </c>
      <c r="HB806" s="1">
        <v>0</v>
      </c>
      <c r="HC806" s="15">
        <v>0</v>
      </c>
      <c r="HD806" s="170">
        <v>0</v>
      </c>
      <c r="HE806" s="17">
        <v>0</v>
      </c>
      <c r="HF806" s="17">
        <v>0</v>
      </c>
      <c r="HG806" s="17">
        <v>0</v>
      </c>
      <c r="HH806" s="17">
        <v>0</v>
      </c>
      <c r="HI806" s="17">
        <v>0</v>
      </c>
      <c r="HL806" s="1">
        <v>0</v>
      </c>
      <c r="HM806" s="1">
        <v>0</v>
      </c>
      <c r="HN806" s="1">
        <v>0</v>
      </c>
      <c r="HO806" s="1">
        <v>0</v>
      </c>
      <c r="HP806" s="1">
        <v>0</v>
      </c>
      <c r="HQ806" s="1">
        <v>0</v>
      </c>
      <c r="HR806" s="32">
        <v>0</v>
      </c>
      <c r="HS806" s="1">
        <v>0</v>
      </c>
      <c r="HT806" s="32">
        <v>0</v>
      </c>
      <c r="HU806" s="32">
        <v>0</v>
      </c>
      <c r="HW806" s="32">
        <v>0</v>
      </c>
      <c r="HX806" s="32">
        <v>0</v>
      </c>
      <c r="HY806" s="1">
        <f>GJ806+GN806+GT806+GU806+HE806+HG806+HQ806+HR806+HT806+HU806+HW806+HX806</f>
        <v>0</v>
      </c>
      <c r="HZ806" s="1">
        <v>0</v>
      </c>
      <c r="IA806" s="1">
        <v>1</v>
      </c>
      <c r="IB806" s="1">
        <v>1</v>
      </c>
      <c r="IC806" s="1">
        <v>0</v>
      </c>
      <c r="ID806" s="23">
        <v>0</v>
      </c>
      <c r="IG806" s="36">
        <v>1</v>
      </c>
      <c r="IH806" s="37" t="s">
        <v>242</v>
      </c>
      <c r="II806" s="179">
        <v>0</v>
      </c>
    </row>
    <row r="807" hidden="1" spans="2:243">
      <c r="B807" s="267">
        <v>3001318954</v>
      </c>
      <c r="C807" s="267" t="s">
        <v>2399</v>
      </c>
      <c r="J807" s="1"/>
      <c r="K807" s="1"/>
      <c r="L807" s="1"/>
      <c r="R807" s="19"/>
      <c r="Z807" s="88">
        <v>43307</v>
      </c>
      <c r="AA807" s="1">
        <v>71</v>
      </c>
      <c r="AI807" s="16"/>
      <c r="AL807" s="1"/>
      <c r="BA807" s="22"/>
      <c r="CL807" s="22"/>
      <c r="CS807" s="22"/>
      <c r="CX807" s="1"/>
      <c r="CY807" s="1"/>
      <c r="CZ807" s="1"/>
      <c r="DA807" s="1"/>
      <c r="DB807" s="1"/>
      <c r="DD807" s="1"/>
      <c r="DE807" s="1"/>
      <c r="DF807" s="1"/>
      <c r="EG807" s="1"/>
      <c r="EH807" s="1"/>
      <c r="EJ807" s="1"/>
      <c r="EK807" s="1"/>
      <c r="FN807" s="1"/>
      <c r="FO807" s="1"/>
      <c r="GL807" s="1"/>
      <c r="GM807" s="1"/>
      <c r="GQ807" s="1"/>
      <c r="GT807" s="1"/>
      <c r="GU807" s="1"/>
      <c r="GX807" s="1"/>
      <c r="HD807" s="1"/>
      <c r="HR807" s="1"/>
      <c r="HT807" s="1"/>
      <c r="HU807" s="1"/>
      <c r="HW807" s="1"/>
      <c r="HX807" s="1"/>
      <c r="IG807" s="23"/>
      <c r="II807" s="1"/>
    </row>
    <row r="808" hidden="1" spans="2:243">
      <c r="B808" s="267">
        <v>3000836474</v>
      </c>
      <c r="C808" s="267" t="s">
        <v>2400</v>
      </c>
      <c r="J808" s="1"/>
      <c r="K808" s="1"/>
      <c r="L808" s="1"/>
      <c r="R808" s="19"/>
      <c r="Z808" s="88">
        <v>43314</v>
      </c>
      <c r="AA808" s="1">
        <v>196</v>
      </c>
      <c r="AI808" s="16"/>
      <c r="AL808" s="1"/>
      <c r="BA808" s="22"/>
      <c r="CL808" s="22"/>
      <c r="CS808" s="22"/>
      <c r="CX808" s="1"/>
      <c r="CY808" s="1"/>
      <c r="CZ808" s="1"/>
      <c r="DA808" s="1"/>
      <c r="DB808" s="1"/>
      <c r="DD808" s="1"/>
      <c r="DE808" s="1"/>
      <c r="DF808" s="1"/>
      <c r="EG808" s="1"/>
      <c r="EH808" s="1"/>
      <c r="EJ808" s="1"/>
      <c r="EK808" s="1"/>
      <c r="FN808" s="1"/>
      <c r="FO808" s="1"/>
      <c r="GL808" s="1"/>
      <c r="GM808" s="1"/>
      <c r="GQ808" s="1"/>
      <c r="GT808" s="1"/>
      <c r="GU808" s="1"/>
      <c r="GX808" s="1"/>
      <c r="HD808" s="1"/>
      <c r="HR808" s="1"/>
      <c r="HT808" s="1"/>
      <c r="HU808" s="1"/>
      <c r="HW808" s="1"/>
      <c r="HX808" s="1"/>
      <c r="IG808" s="23"/>
      <c r="II808" s="1"/>
    </row>
    <row r="809" hidden="1" spans="2:243">
      <c r="B809" s="267">
        <v>3000108743</v>
      </c>
      <c r="C809" s="267" t="s">
        <v>2401</v>
      </c>
      <c r="J809" s="1"/>
      <c r="K809" s="1"/>
      <c r="L809" s="1"/>
      <c r="R809" s="19"/>
      <c r="Z809" s="88">
        <v>43314</v>
      </c>
      <c r="AA809" s="1">
        <v>97</v>
      </c>
      <c r="AB809" s="1" t="s">
        <v>2402</v>
      </c>
      <c r="AI809" s="16"/>
      <c r="AL809" s="1"/>
      <c r="BA809" s="22"/>
      <c r="CL809" s="22"/>
      <c r="CS809" s="22"/>
      <c r="CX809" s="1"/>
      <c r="CY809" s="1"/>
      <c r="CZ809" s="1"/>
      <c r="DA809" s="1"/>
      <c r="DB809" s="1"/>
      <c r="DD809" s="1"/>
      <c r="DE809" s="1"/>
      <c r="DF809" s="1"/>
      <c r="EG809" s="1"/>
      <c r="EH809" s="1"/>
      <c r="EJ809" s="1"/>
      <c r="EK809" s="1"/>
      <c r="FN809" s="1"/>
      <c r="FO809" s="1"/>
      <c r="GL809" s="1"/>
      <c r="GM809" s="1"/>
      <c r="GQ809" s="1"/>
      <c r="GT809" s="1"/>
      <c r="GU809" s="1"/>
      <c r="GX809" s="1"/>
      <c r="HD809" s="1"/>
      <c r="HR809" s="1"/>
      <c r="HT809" s="1"/>
      <c r="HU809" s="1"/>
      <c r="HW809" s="1"/>
      <c r="HX809" s="1"/>
      <c r="IG809" s="23"/>
      <c r="II809" s="1"/>
    </row>
    <row r="810" hidden="1" spans="2:243">
      <c r="B810" s="267">
        <v>3001397136</v>
      </c>
      <c r="C810" s="267" t="s">
        <v>2403</v>
      </c>
      <c r="J810" s="1"/>
      <c r="K810" s="1"/>
      <c r="L810" s="1"/>
      <c r="R810" s="19"/>
      <c r="Z810" s="88">
        <v>43319</v>
      </c>
      <c r="AA810" s="1">
        <v>70</v>
      </c>
      <c r="AB810" s="1" t="s">
        <v>2404</v>
      </c>
      <c r="AI810" s="16"/>
      <c r="AL810" s="1"/>
      <c r="BA810" s="22"/>
      <c r="CL810" s="22"/>
      <c r="CS810" s="22"/>
      <c r="CX810" s="1"/>
      <c r="CY810" s="1"/>
      <c r="CZ810" s="1"/>
      <c r="DA810" s="1"/>
      <c r="DB810" s="1"/>
      <c r="DD810" s="1"/>
      <c r="DE810" s="1"/>
      <c r="DF810" s="1"/>
      <c r="EG810" s="1"/>
      <c r="EH810" s="1"/>
      <c r="EJ810" s="1"/>
      <c r="EK810" s="1"/>
      <c r="FN810" s="1"/>
      <c r="FO810" s="1"/>
      <c r="GL810" s="1"/>
      <c r="GM810" s="1"/>
      <c r="GQ810" s="1"/>
      <c r="GT810" s="1"/>
      <c r="GU810" s="1"/>
      <c r="GX810" s="1"/>
      <c r="HD810" s="1"/>
      <c r="HR810" s="1"/>
      <c r="HT810" s="1"/>
      <c r="HU810" s="1"/>
      <c r="HW810" s="1"/>
      <c r="HX810" s="1"/>
      <c r="IG810" s="23"/>
      <c r="II810" s="1"/>
    </row>
    <row r="811" spans="2:243">
      <c r="B811" s="267">
        <v>100180554</v>
      </c>
      <c r="C811" s="267" t="s">
        <v>2405</v>
      </c>
      <c r="E811" s="49">
        <v>2</v>
      </c>
      <c r="F811" s="49">
        <v>1</v>
      </c>
      <c r="G811" s="1">
        <v>2</v>
      </c>
      <c r="H811" s="1">
        <v>1</v>
      </c>
      <c r="I811" s="15">
        <v>54</v>
      </c>
      <c r="J811" s="47">
        <v>1</v>
      </c>
      <c r="K811" s="68">
        <f>I811/10</f>
        <v>5.4</v>
      </c>
      <c r="L811" s="49">
        <v>3</v>
      </c>
      <c r="N811" s="1">
        <v>0</v>
      </c>
      <c r="O811" s="1">
        <v>0</v>
      </c>
      <c r="P811" s="1">
        <v>0</v>
      </c>
      <c r="Q811" s="1">
        <v>3</v>
      </c>
      <c r="R811" s="1">
        <v>1</v>
      </c>
      <c r="S811" s="18">
        <v>546</v>
      </c>
      <c r="T811" s="83">
        <v>565</v>
      </c>
      <c r="U811" s="1">
        <v>1</v>
      </c>
      <c r="V811" s="1">
        <v>1</v>
      </c>
      <c r="W811" s="1">
        <v>1</v>
      </c>
      <c r="X811" s="1">
        <v>1</v>
      </c>
      <c r="Z811" s="88">
        <v>43319</v>
      </c>
      <c r="AA811" s="1">
        <v>35</v>
      </c>
      <c r="AB811" s="1" t="s">
        <v>2406</v>
      </c>
      <c r="AC811" s="1">
        <v>25.35</v>
      </c>
      <c r="AD811" s="1">
        <v>2</v>
      </c>
      <c r="AE811" s="20" t="s">
        <v>291</v>
      </c>
      <c r="AG811" s="16" t="s">
        <v>255</v>
      </c>
      <c r="AH811" s="16">
        <v>3</v>
      </c>
      <c r="AI811" s="21">
        <v>3</v>
      </c>
      <c r="AJ811" s="16">
        <v>3.6</v>
      </c>
      <c r="AK811" s="17">
        <v>3.6</v>
      </c>
      <c r="AL811" s="107">
        <v>2</v>
      </c>
      <c r="AM811" s="1">
        <v>4</v>
      </c>
      <c r="AN811" s="1">
        <v>3</v>
      </c>
      <c r="AO811" s="1">
        <v>0</v>
      </c>
      <c r="AP811" s="1">
        <v>0</v>
      </c>
      <c r="AQ811" s="17">
        <v>4</v>
      </c>
      <c r="AR811" s="1">
        <v>2</v>
      </c>
      <c r="AS811" s="3">
        <v>2</v>
      </c>
      <c r="AT811" s="17" t="s">
        <v>259</v>
      </c>
      <c r="AU811" s="3">
        <v>2</v>
      </c>
      <c r="AV811" s="17">
        <v>1</v>
      </c>
      <c r="AW811" s="1">
        <v>0</v>
      </c>
      <c r="AX811" s="1">
        <v>1</v>
      </c>
      <c r="AY811" s="1">
        <v>1</v>
      </c>
      <c r="AZ811" s="1">
        <v>1</v>
      </c>
      <c r="BA811" s="1">
        <v>1</v>
      </c>
      <c r="BB811" s="107">
        <v>1</v>
      </c>
      <c r="BC811" s="22">
        <v>0</v>
      </c>
      <c r="BD811" s="22">
        <v>0</v>
      </c>
      <c r="BE811" s="22">
        <v>0</v>
      </c>
      <c r="BF811" s="1">
        <v>1</v>
      </c>
      <c r="BG811" s="1">
        <v>1</v>
      </c>
      <c r="BH811" s="17">
        <v>1</v>
      </c>
      <c r="BI811" s="1">
        <v>0</v>
      </c>
      <c r="BJ811" s="17">
        <v>0</v>
      </c>
      <c r="BK811" s="23">
        <v>4</v>
      </c>
      <c r="BL811" s="1">
        <v>0</v>
      </c>
      <c r="BM811" s="1">
        <v>0</v>
      </c>
      <c r="BN811" s="1">
        <v>1</v>
      </c>
      <c r="BO811" s="1">
        <v>0</v>
      </c>
      <c r="BP811" s="1">
        <v>1</v>
      </c>
      <c r="BQ811" s="1">
        <v>1</v>
      </c>
      <c r="BR811" s="1">
        <v>3.58</v>
      </c>
      <c r="BS811" s="1">
        <v>1</v>
      </c>
      <c r="BT811" s="1">
        <v>2</v>
      </c>
      <c r="BU811" s="1">
        <v>2</v>
      </c>
      <c r="BW811" s="1">
        <v>2.51</v>
      </c>
      <c r="BX811" s="17">
        <v>1</v>
      </c>
      <c r="BY811" s="1">
        <v>1</v>
      </c>
      <c r="BZ811" s="1">
        <v>66.1</v>
      </c>
      <c r="CA811" s="1">
        <v>139</v>
      </c>
      <c r="CB811" s="24">
        <v>2</v>
      </c>
      <c r="CC811" s="24">
        <v>35</v>
      </c>
      <c r="CD811" s="48">
        <f>CC811/50</f>
        <v>0.7</v>
      </c>
      <c r="CE811" s="48">
        <v>1</v>
      </c>
      <c r="CF811" s="25">
        <v>0</v>
      </c>
      <c r="CG811" s="17">
        <v>0</v>
      </c>
      <c r="CH811" s="17">
        <v>0</v>
      </c>
      <c r="CI811" s="17">
        <v>0</v>
      </c>
      <c r="CJ811" s="17" t="s">
        <v>400</v>
      </c>
      <c r="CK811" s="17">
        <v>35</v>
      </c>
      <c r="CL811" s="1">
        <f>CK811/50</f>
        <v>0.7</v>
      </c>
      <c r="CM811" s="22">
        <v>13.8</v>
      </c>
      <c r="CN811" s="17">
        <v>1</v>
      </c>
      <c r="CO811" s="1">
        <v>59.8</v>
      </c>
      <c r="CP811" s="1">
        <v>2</v>
      </c>
      <c r="CQ811" s="1">
        <f>CO811/10</f>
        <v>5.98</v>
      </c>
      <c r="CR811" s="1">
        <v>1.21</v>
      </c>
      <c r="CS811" s="1">
        <f>CR811*10</f>
        <v>12.1</v>
      </c>
      <c r="CT811" s="22">
        <v>2</v>
      </c>
      <c r="CU811" s="22">
        <v>33</v>
      </c>
      <c r="CV811" s="22">
        <v>1</v>
      </c>
      <c r="CW811" s="22">
        <v>47.2</v>
      </c>
      <c r="CX811" s="26">
        <f>LOG10(CW811)</f>
        <v>1.67394199863409</v>
      </c>
      <c r="CY811" s="27">
        <f>CX811*0.66</f>
        <v>1.1048017190985</v>
      </c>
      <c r="CZ811" s="26">
        <f>0.085*CU811</f>
        <v>2.805</v>
      </c>
      <c r="DA811" s="28">
        <f>CY811-CZ811</f>
        <v>-1.7001982809015</v>
      </c>
      <c r="DB811" s="22">
        <v>2</v>
      </c>
      <c r="DC811" s="1">
        <v>1</v>
      </c>
      <c r="DD811" s="17">
        <v>2</v>
      </c>
      <c r="DE811" s="29">
        <f>DD811-DB811</f>
        <v>0</v>
      </c>
      <c r="DF811" s="29">
        <v>0</v>
      </c>
      <c r="DG811" s="1">
        <v>27</v>
      </c>
      <c r="DH811" s="1">
        <f>DG811/10</f>
        <v>2.7</v>
      </c>
      <c r="DI811" s="1">
        <v>47</v>
      </c>
      <c r="DJ811" s="1">
        <f>DI811/10</f>
        <v>4.7</v>
      </c>
      <c r="DK811" s="1">
        <v>3</v>
      </c>
      <c r="DL811" s="1">
        <v>140</v>
      </c>
      <c r="DM811" s="1">
        <v>134</v>
      </c>
      <c r="DN811" s="1">
        <f>DM811/10</f>
        <v>13.4</v>
      </c>
      <c r="DO811" s="1">
        <v>2974</v>
      </c>
      <c r="DP811" s="1">
        <v>1</v>
      </c>
      <c r="DQ811" s="1">
        <f>DO811/1000</f>
        <v>2.974</v>
      </c>
      <c r="DR811" s="1">
        <v>63</v>
      </c>
      <c r="DS811" s="25">
        <v>5.8</v>
      </c>
      <c r="DT811" s="1" t="s">
        <v>308</v>
      </c>
      <c r="DU811" s="1">
        <v>2</v>
      </c>
      <c r="DV811" s="1">
        <v>7</v>
      </c>
      <c r="DW811" s="1">
        <v>2</v>
      </c>
      <c r="DX811" s="20">
        <v>4.56</v>
      </c>
      <c r="DY811" s="1">
        <v>79.4</v>
      </c>
      <c r="DZ811" s="30">
        <v>138</v>
      </c>
      <c r="EA811" s="1">
        <v>35</v>
      </c>
      <c r="EB811" s="1">
        <v>15.5</v>
      </c>
      <c r="EC811" s="1">
        <v>49.8</v>
      </c>
      <c r="ED811" s="1">
        <v>1.36</v>
      </c>
      <c r="EE811" s="1">
        <v>33</v>
      </c>
      <c r="EF811" s="1">
        <v>80.3</v>
      </c>
      <c r="EG811" s="26">
        <f>LOG10(EF811)</f>
        <v>1.90471554527868</v>
      </c>
      <c r="EH811" s="26">
        <f>0.66*EG811</f>
        <v>1.25711225988393</v>
      </c>
      <c r="EI811" s="1">
        <f>0.085*EE811</f>
        <v>2.805</v>
      </c>
      <c r="EJ811" s="28">
        <f>EH811-EI811</f>
        <v>-1.54788774011607</v>
      </c>
      <c r="EK811" s="22">
        <v>2</v>
      </c>
      <c r="EL811" s="1">
        <v>2</v>
      </c>
      <c r="EM811" s="1">
        <v>119</v>
      </c>
      <c r="EN811" s="1">
        <v>424</v>
      </c>
      <c r="EO811" s="1">
        <v>130</v>
      </c>
      <c r="EP811" s="1">
        <v>128</v>
      </c>
      <c r="EQ811" s="1">
        <v>2910</v>
      </c>
      <c r="ER811" s="25">
        <v>50</v>
      </c>
      <c r="ET811" s="1">
        <v>1</v>
      </c>
      <c r="EU811" s="1">
        <v>5.51</v>
      </c>
      <c r="EV811" s="1">
        <v>72.7</v>
      </c>
      <c r="EW811" s="30">
        <v>118</v>
      </c>
      <c r="EX811" s="1">
        <v>20</v>
      </c>
      <c r="EY811" s="1">
        <v>16.2</v>
      </c>
      <c r="EZ811" s="1">
        <v>46</v>
      </c>
      <c r="FA811" s="1">
        <v>1.42</v>
      </c>
      <c r="FB811" s="1">
        <v>29</v>
      </c>
      <c r="FC811" s="1">
        <v>161.2</v>
      </c>
      <c r="FD811" s="1">
        <v>33</v>
      </c>
      <c r="FE811" s="1">
        <v>38</v>
      </c>
      <c r="FF811" s="1">
        <v>112</v>
      </c>
      <c r="FG811" s="1">
        <v>75</v>
      </c>
      <c r="FH811" s="1">
        <v>1683</v>
      </c>
      <c r="FI811" s="1">
        <v>77</v>
      </c>
      <c r="FK811" s="20">
        <v>39.2</v>
      </c>
      <c r="FL811" s="1">
        <v>36.7</v>
      </c>
      <c r="FM811" s="17"/>
      <c r="FN811" s="31">
        <v>1</v>
      </c>
      <c r="FO811" s="157">
        <v>1</v>
      </c>
      <c r="FP811" s="1">
        <v>0</v>
      </c>
      <c r="FQ811" s="1">
        <v>0</v>
      </c>
      <c r="FR811" s="1" t="s">
        <v>596</v>
      </c>
      <c r="FS811" s="1">
        <v>0</v>
      </c>
      <c r="FT811" s="1">
        <f>FX811+GB811+GG811+GJ811+HQ811</f>
        <v>0</v>
      </c>
      <c r="FU811" s="1">
        <v>1</v>
      </c>
      <c r="FV811" s="1">
        <f>FW811+FX811+FZ811+GE811+GJ811+HQ811</f>
        <v>1</v>
      </c>
      <c r="FW811" s="3">
        <v>1</v>
      </c>
      <c r="FX811" s="1">
        <v>0</v>
      </c>
      <c r="FY811" s="17">
        <v>0</v>
      </c>
      <c r="FZ811" s="1">
        <v>0</v>
      </c>
      <c r="GB811" s="1">
        <v>0</v>
      </c>
      <c r="GC811" s="1">
        <v>2</v>
      </c>
      <c r="GD811" s="17">
        <v>0</v>
      </c>
      <c r="GE811" s="1">
        <v>0</v>
      </c>
      <c r="GG811" s="1">
        <v>0</v>
      </c>
      <c r="GH811" s="1">
        <v>0</v>
      </c>
      <c r="GI811" s="17">
        <v>0</v>
      </c>
      <c r="GJ811" s="1">
        <v>0</v>
      </c>
      <c r="GK811" s="1">
        <v>0</v>
      </c>
      <c r="GL811" s="1">
        <v>0</v>
      </c>
      <c r="GM811" s="32">
        <v>0</v>
      </c>
      <c r="GN811" s="17">
        <v>0</v>
      </c>
      <c r="GO811" s="17">
        <v>0</v>
      </c>
      <c r="GP811" s="1">
        <v>0</v>
      </c>
      <c r="GQ811" s="1">
        <v>0</v>
      </c>
      <c r="GR811" s="1">
        <v>0</v>
      </c>
      <c r="GS811" s="1">
        <v>0</v>
      </c>
      <c r="GT811" s="32">
        <v>0</v>
      </c>
      <c r="GU811" s="32">
        <v>0</v>
      </c>
      <c r="GV811" s="1" t="s">
        <v>2407</v>
      </c>
      <c r="GW811" s="1">
        <v>2</v>
      </c>
      <c r="GX811" s="157">
        <v>1</v>
      </c>
      <c r="GY811" s="17">
        <v>0</v>
      </c>
      <c r="GZ811" s="1">
        <v>1</v>
      </c>
      <c r="HA811" s="25">
        <v>0</v>
      </c>
      <c r="HB811" s="1">
        <v>0</v>
      </c>
      <c r="HC811" s="15">
        <v>0</v>
      </c>
      <c r="HD811" s="170">
        <v>0</v>
      </c>
      <c r="HE811" s="17">
        <v>0</v>
      </c>
      <c r="HF811" s="17">
        <v>0</v>
      </c>
      <c r="HG811" s="17">
        <v>0</v>
      </c>
      <c r="HH811" s="17">
        <v>0</v>
      </c>
      <c r="HI811" s="17">
        <v>0</v>
      </c>
      <c r="HL811" s="1">
        <v>0</v>
      </c>
      <c r="HM811" s="1">
        <v>0</v>
      </c>
      <c r="HN811" s="1">
        <v>0</v>
      </c>
      <c r="HO811" s="1" t="s">
        <v>400</v>
      </c>
      <c r="HP811" s="1">
        <v>0</v>
      </c>
      <c r="HQ811" s="1">
        <v>0</v>
      </c>
      <c r="HR811" s="32">
        <v>1</v>
      </c>
      <c r="HS811" s="1">
        <v>0</v>
      </c>
      <c r="HT811" s="32">
        <v>0</v>
      </c>
      <c r="HU811" s="32">
        <v>0</v>
      </c>
      <c r="HW811" s="32">
        <v>0</v>
      </c>
      <c r="HX811" s="32">
        <v>0</v>
      </c>
      <c r="HY811" s="1">
        <f>GJ811+GN811+GT811+GU811+HE811+HG811+HQ811+HR811+HT811+HU811+HW811+HX811</f>
        <v>1</v>
      </c>
      <c r="HZ811" s="1">
        <v>1</v>
      </c>
      <c r="IA811" s="1">
        <f>FS811+GN811+GT811+GU811+HE811+HG811+HR811+HT811+HU811+HW811+HX811</f>
        <v>1</v>
      </c>
      <c r="IB811" s="1">
        <v>1</v>
      </c>
      <c r="ID811" s="23" t="s">
        <v>2408</v>
      </c>
      <c r="IG811" s="36">
        <v>4</v>
      </c>
      <c r="IH811" s="37" t="s">
        <v>331</v>
      </c>
      <c r="II811" s="33">
        <v>0</v>
      </c>
    </row>
    <row r="812" hidden="1" spans="2:243">
      <c r="B812" s="267">
        <v>3001376660</v>
      </c>
      <c r="C812" s="267" t="s">
        <v>2409</v>
      </c>
      <c r="J812" s="1"/>
      <c r="K812" s="1"/>
      <c r="L812" s="1"/>
      <c r="R812" s="19"/>
      <c r="Z812" s="88">
        <v>43321</v>
      </c>
      <c r="AA812" s="1">
        <v>89</v>
      </c>
      <c r="AI812" s="16"/>
      <c r="AL812" s="1"/>
      <c r="BA812" s="22"/>
      <c r="CL812" s="22"/>
      <c r="CS812" s="22"/>
      <c r="CX812" s="1"/>
      <c r="CY812" s="1"/>
      <c r="CZ812" s="1"/>
      <c r="DA812" s="1"/>
      <c r="DB812" s="1"/>
      <c r="DD812" s="1"/>
      <c r="DE812" s="1"/>
      <c r="DF812" s="1"/>
      <c r="EG812" s="1"/>
      <c r="EH812" s="1"/>
      <c r="EJ812" s="1"/>
      <c r="EK812" s="1"/>
      <c r="FN812" s="1"/>
      <c r="FO812" s="1"/>
      <c r="GL812" s="1"/>
      <c r="GM812" s="1"/>
      <c r="GQ812" s="1"/>
      <c r="GT812" s="1"/>
      <c r="GU812" s="1"/>
      <c r="GX812" s="1"/>
      <c r="HD812" s="1"/>
      <c r="HR812" s="1"/>
      <c r="HT812" s="1"/>
      <c r="HU812" s="1"/>
      <c r="HW812" s="1"/>
      <c r="HX812" s="1"/>
      <c r="IG812" s="23"/>
      <c r="II812" s="1"/>
    </row>
    <row r="813" hidden="1" spans="2:243">
      <c r="B813" s="267">
        <v>3000176399</v>
      </c>
      <c r="C813" s="267" t="s">
        <v>2410</v>
      </c>
      <c r="J813" s="1"/>
      <c r="K813" s="1"/>
      <c r="L813" s="1"/>
      <c r="R813" s="19"/>
      <c r="Z813" s="88">
        <v>43321</v>
      </c>
      <c r="AA813" s="1">
        <v>103</v>
      </c>
      <c r="AI813" s="16"/>
      <c r="AL813" s="1"/>
      <c r="BA813" s="22"/>
      <c r="CL813" s="22"/>
      <c r="CS813" s="22"/>
      <c r="CX813" s="1"/>
      <c r="CY813" s="1"/>
      <c r="CZ813" s="1"/>
      <c r="DA813" s="1"/>
      <c r="DB813" s="1"/>
      <c r="DD813" s="1"/>
      <c r="DE813" s="1"/>
      <c r="DF813" s="1"/>
      <c r="EG813" s="1"/>
      <c r="EH813" s="1"/>
      <c r="EJ813" s="1"/>
      <c r="EK813" s="1"/>
      <c r="FN813" s="1"/>
      <c r="FO813" s="1"/>
      <c r="GL813" s="1"/>
      <c r="GM813" s="1"/>
      <c r="GQ813" s="1"/>
      <c r="GT813" s="1"/>
      <c r="GU813" s="1"/>
      <c r="GX813" s="1"/>
      <c r="HD813" s="1"/>
      <c r="HR813" s="1"/>
      <c r="HT813" s="1"/>
      <c r="HU813" s="1"/>
      <c r="HW813" s="1"/>
      <c r="HX813" s="1"/>
      <c r="IG813" s="23"/>
      <c r="II813" s="1"/>
    </row>
    <row r="814" hidden="1" spans="2:243">
      <c r="B814" s="267">
        <v>3001305044</v>
      </c>
      <c r="C814" s="267" t="s">
        <v>2411</v>
      </c>
      <c r="J814" s="1"/>
      <c r="K814" s="1"/>
      <c r="L814" s="1"/>
      <c r="R814" s="19"/>
      <c r="Z814" s="88">
        <v>43321</v>
      </c>
      <c r="AA814" s="1">
        <v>71</v>
      </c>
      <c r="AI814" s="16"/>
      <c r="AL814" s="1"/>
      <c r="BA814" s="22"/>
      <c r="CL814" s="22"/>
      <c r="CS814" s="22"/>
      <c r="CX814" s="1"/>
      <c r="CY814" s="1"/>
      <c r="CZ814" s="1"/>
      <c r="DA814" s="1"/>
      <c r="DB814" s="1"/>
      <c r="DD814" s="1"/>
      <c r="DE814" s="1"/>
      <c r="DF814" s="1"/>
      <c r="EG814" s="1"/>
      <c r="EH814" s="1"/>
      <c r="EJ814" s="1"/>
      <c r="EK814" s="1"/>
      <c r="FN814" s="1"/>
      <c r="FO814" s="1"/>
      <c r="GL814" s="1"/>
      <c r="GM814" s="1"/>
      <c r="GQ814" s="1"/>
      <c r="GT814" s="1"/>
      <c r="GU814" s="1"/>
      <c r="GX814" s="1"/>
      <c r="HD814" s="1"/>
      <c r="HR814" s="1"/>
      <c r="HT814" s="1"/>
      <c r="HU814" s="1"/>
      <c r="HW814" s="1"/>
      <c r="HX814" s="1"/>
      <c r="IG814" s="23"/>
      <c r="II814" s="1"/>
    </row>
    <row r="815" hidden="1" spans="2:243">
      <c r="B815" s="267">
        <v>3001381560</v>
      </c>
      <c r="C815" s="267" t="s">
        <v>2412</v>
      </c>
      <c r="J815" s="1"/>
      <c r="K815" s="1"/>
      <c r="L815" s="1"/>
      <c r="R815" s="19"/>
      <c r="Z815" s="88">
        <v>43321</v>
      </c>
      <c r="AA815" s="1">
        <v>154</v>
      </c>
      <c r="AI815" s="16"/>
      <c r="AL815" s="1"/>
      <c r="BA815" s="22"/>
      <c r="CL815" s="22"/>
      <c r="CS815" s="22"/>
      <c r="CX815" s="1"/>
      <c r="CY815" s="1"/>
      <c r="CZ815" s="1"/>
      <c r="DA815" s="1"/>
      <c r="DB815" s="1"/>
      <c r="DD815" s="1"/>
      <c r="DE815" s="1"/>
      <c r="DF815" s="1"/>
      <c r="EG815" s="1"/>
      <c r="EH815" s="1"/>
      <c r="EJ815" s="1"/>
      <c r="EK815" s="1"/>
      <c r="FN815" s="1"/>
      <c r="FO815" s="1"/>
      <c r="GL815" s="1"/>
      <c r="GM815" s="1"/>
      <c r="GQ815" s="1"/>
      <c r="GT815" s="1"/>
      <c r="GU815" s="1"/>
      <c r="GX815" s="1"/>
      <c r="HD815" s="1"/>
      <c r="HR815" s="1"/>
      <c r="HT815" s="1"/>
      <c r="HU815" s="1"/>
      <c r="HW815" s="1"/>
      <c r="HX815" s="1"/>
      <c r="IG815" s="23"/>
      <c r="II815" s="1"/>
    </row>
    <row r="816" hidden="1" spans="2:243">
      <c r="B816" s="267">
        <v>3001119615</v>
      </c>
      <c r="C816" s="267" t="s">
        <v>2413</v>
      </c>
      <c r="J816" s="1"/>
      <c r="K816" s="1"/>
      <c r="L816" s="1"/>
      <c r="R816" s="19"/>
      <c r="Z816" s="88">
        <v>43326</v>
      </c>
      <c r="AA816" s="1">
        <v>278</v>
      </c>
      <c r="AI816" s="16"/>
      <c r="AL816" s="1"/>
      <c r="BA816" s="22"/>
      <c r="CL816" s="22"/>
      <c r="CS816" s="22"/>
      <c r="CX816" s="1"/>
      <c r="CY816" s="1"/>
      <c r="CZ816" s="1"/>
      <c r="DA816" s="1"/>
      <c r="DB816" s="1"/>
      <c r="DD816" s="1"/>
      <c r="DE816" s="1"/>
      <c r="DF816" s="1"/>
      <c r="EG816" s="1"/>
      <c r="EH816" s="1"/>
      <c r="EJ816" s="1"/>
      <c r="EK816" s="1"/>
      <c r="FN816" s="1"/>
      <c r="FO816" s="1"/>
      <c r="GL816" s="1"/>
      <c r="GM816" s="1"/>
      <c r="GQ816" s="1"/>
      <c r="GT816" s="1"/>
      <c r="GU816" s="1"/>
      <c r="GX816" s="1"/>
      <c r="HD816" s="1"/>
      <c r="HR816" s="1"/>
      <c r="HT816" s="1"/>
      <c r="HU816" s="1"/>
      <c r="HW816" s="1"/>
      <c r="HX816" s="1"/>
      <c r="IG816" s="23"/>
      <c r="II816" s="1"/>
    </row>
    <row r="817" hidden="1" spans="2:243">
      <c r="B817" s="267">
        <v>100203629</v>
      </c>
      <c r="C817" s="267" t="s">
        <v>2414</v>
      </c>
      <c r="J817" s="1"/>
      <c r="K817" s="1"/>
      <c r="L817" s="1"/>
      <c r="R817" s="19"/>
      <c r="Z817" s="88">
        <v>43326</v>
      </c>
      <c r="AA817" s="1">
        <v>163</v>
      </c>
      <c r="AI817" s="16"/>
      <c r="AL817" s="1"/>
      <c r="BA817" s="22"/>
      <c r="CL817" s="22"/>
      <c r="CS817" s="22"/>
      <c r="CX817" s="1"/>
      <c r="CY817" s="1"/>
      <c r="CZ817" s="1"/>
      <c r="DA817" s="1"/>
      <c r="DB817" s="1"/>
      <c r="DD817" s="1"/>
      <c r="DE817" s="1"/>
      <c r="DF817" s="1"/>
      <c r="EG817" s="1"/>
      <c r="EH817" s="1"/>
      <c r="EJ817" s="1"/>
      <c r="EK817" s="1"/>
      <c r="FN817" s="1"/>
      <c r="FO817" s="1"/>
      <c r="GL817" s="1"/>
      <c r="GM817" s="1"/>
      <c r="GQ817" s="1"/>
      <c r="GT817" s="1"/>
      <c r="GU817" s="1"/>
      <c r="GX817" s="1"/>
      <c r="HD817" s="1"/>
      <c r="HR817" s="1"/>
      <c r="HT817" s="1"/>
      <c r="HU817" s="1"/>
      <c r="HW817" s="1"/>
      <c r="HX817" s="1"/>
      <c r="IG817" s="23"/>
      <c r="II817" s="1"/>
    </row>
    <row r="818" ht="30" spans="2:243">
      <c r="B818" s="267">
        <v>3001357753</v>
      </c>
      <c r="C818" s="267" t="s">
        <v>2415</v>
      </c>
      <c r="E818" s="49">
        <v>3</v>
      </c>
      <c r="F818" s="49">
        <v>2</v>
      </c>
      <c r="G818" s="17">
        <v>3</v>
      </c>
      <c r="H818" s="1">
        <v>1</v>
      </c>
      <c r="I818" s="15">
        <v>59</v>
      </c>
      <c r="J818" s="47">
        <v>1</v>
      </c>
      <c r="K818" s="68">
        <f>I818/10</f>
        <v>5.9</v>
      </c>
      <c r="L818" s="49">
        <v>3</v>
      </c>
      <c r="N818" s="1">
        <v>0</v>
      </c>
      <c r="O818" s="1">
        <v>1</v>
      </c>
      <c r="P818" s="1">
        <v>1</v>
      </c>
      <c r="Q818" s="1">
        <v>0</v>
      </c>
      <c r="R818" s="1">
        <v>0</v>
      </c>
      <c r="S818" s="18">
        <v>547</v>
      </c>
      <c r="T818" s="83">
        <v>566</v>
      </c>
      <c r="U818" s="1">
        <v>1</v>
      </c>
      <c r="V818" s="1">
        <v>1</v>
      </c>
      <c r="W818" s="1">
        <v>1</v>
      </c>
      <c r="X818" s="1">
        <v>1</v>
      </c>
      <c r="Z818" s="88">
        <v>43326</v>
      </c>
      <c r="AA818" s="1">
        <v>123</v>
      </c>
      <c r="AB818" s="1" t="s">
        <v>2416</v>
      </c>
      <c r="AC818" s="1">
        <v>24.61</v>
      </c>
      <c r="AD818" s="1">
        <v>2</v>
      </c>
      <c r="AE818" s="20" t="s">
        <v>291</v>
      </c>
      <c r="AG818" s="16" t="s">
        <v>255</v>
      </c>
      <c r="AH818" s="16">
        <v>3</v>
      </c>
      <c r="AI818" s="21">
        <v>3</v>
      </c>
      <c r="AJ818" s="16">
        <v>2.6</v>
      </c>
      <c r="AK818" s="17">
        <v>2.6</v>
      </c>
      <c r="AL818" s="107">
        <v>2</v>
      </c>
      <c r="AM818" s="1">
        <v>4</v>
      </c>
      <c r="AN818" s="1">
        <v>3</v>
      </c>
      <c r="AO818" s="1" t="s">
        <v>1050</v>
      </c>
      <c r="AP818" s="1">
        <v>0</v>
      </c>
      <c r="AQ818" s="17">
        <v>5</v>
      </c>
      <c r="AR818" s="3">
        <v>3</v>
      </c>
      <c r="AS818" s="3">
        <v>2</v>
      </c>
      <c r="AT818" s="17" t="s">
        <v>285</v>
      </c>
      <c r="AU818" s="3">
        <v>3</v>
      </c>
      <c r="AV818" s="3">
        <v>2</v>
      </c>
      <c r="AW818" s="1">
        <v>0</v>
      </c>
      <c r="AX818" s="1">
        <v>1</v>
      </c>
      <c r="AY818" s="1">
        <v>1</v>
      </c>
      <c r="AZ818" s="1">
        <v>2</v>
      </c>
      <c r="BA818" s="1">
        <v>2</v>
      </c>
      <c r="BB818" s="107">
        <v>2</v>
      </c>
      <c r="BC818" s="22">
        <v>1</v>
      </c>
      <c r="BD818" s="22">
        <v>0</v>
      </c>
      <c r="BE818" s="22">
        <v>0</v>
      </c>
      <c r="BF818" s="1">
        <v>1</v>
      </c>
      <c r="BG818" s="1">
        <v>1</v>
      </c>
      <c r="BH818" s="17">
        <v>1</v>
      </c>
      <c r="BI818" s="1">
        <v>0</v>
      </c>
      <c r="BJ818" s="17">
        <v>0</v>
      </c>
      <c r="BK818" s="23">
        <v>4</v>
      </c>
      <c r="BL818" s="1">
        <v>1</v>
      </c>
      <c r="BM818" s="1">
        <v>0</v>
      </c>
      <c r="BN818" s="1">
        <v>0</v>
      </c>
      <c r="BO818" s="1">
        <v>0</v>
      </c>
      <c r="BP818" s="1">
        <v>2</v>
      </c>
      <c r="BQ818" s="1">
        <v>2</v>
      </c>
      <c r="BR818" s="1">
        <v>4.55</v>
      </c>
      <c r="BS818" s="1">
        <v>1</v>
      </c>
      <c r="BT818" s="1">
        <v>2</v>
      </c>
      <c r="BU818" s="1">
        <v>2</v>
      </c>
      <c r="BW818" s="1">
        <v>6.99</v>
      </c>
      <c r="BX818" s="1">
        <v>2</v>
      </c>
      <c r="BY818" s="66">
        <v>3</v>
      </c>
      <c r="BZ818" s="1">
        <v>54.34</v>
      </c>
      <c r="CA818" s="1">
        <v>154</v>
      </c>
      <c r="CB818" s="24">
        <v>2</v>
      </c>
      <c r="CC818" s="24">
        <v>123</v>
      </c>
      <c r="CD818" s="48">
        <f>CC818/50</f>
        <v>2.46</v>
      </c>
      <c r="CE818" s="48">
        <v>3</v>
      </c>
      <c r="CF818" s="25">
        <v>0</v>
      </c>
      <c r="CG818" s="17">
        <v>0</v>
      </c>
      <c r="CH818" s="17">
        <v>0</v>
      </c>
      <c r="CI818" s="17">
        <v>0</v>
      </c>
      <c r="CJ818" s="17">
        <v>0</v>
      </c>
      <c r="CK818" s="17">
        <v>123</v>
      </c>
      <c r="CL818" s="1">
        <f>CK818/50</f>
        <v>2.46</v>
      </c>
      <c r="CM818" s="22">
        <v>11.6</v>
      </c>
      <c r="CN818" s="17">
        <v>1</v>
      </c>
      <c r="CO818" s="1">
        <v>89.1</v>
      </c>
      <c r="CP818" s="17">
        <v>5</v>
      </c>
      <c r="CQ818" s="1">
        <f>CO818/10</f>
        <v>8.91</v>
      </c>
      <c r="CR818" s="1">
        <v>1.01</v>
      </c>
      <c r="CS818" s="1">
        <f>CR818*10</f>
        <v>10.1</v>
      </c>
      <c r="CT818" s="107">
        <v>1</v>
      </c>
      <c r="CU818" s="22">
        <v>30</v>
      </c>
      <c r="CV818" s="22">
        <v>1</v>
      </c>
      <c r="CW818" s="22">
        <v>24.1</v>
      </c>
      <c r="CX818" s="26">
        <f>LOG10(CW818)</f>
        <v>1.38201704257487</v>
      </c>
      <c r="CY818" s="27">
        <f>CX818*0.66</f>
        <v>0.912131248099413</v>
      </c>
      <c r="CZ818" s="26">
        <f>0.085*CU818</f>
        <v>2.55</v>
      </c>
      <c r="DA818" s="28">
        <f>CY818-CZ818</f>
        <v>-1.63786875190059</v>
      </c>
      <c r="DB818" s="22">
        <v>2</v>
      </c>
      <c r="DC818" s="1">
        <v>1</v>
      </c>
      <c r="DD818" s="17">
        <v>3</v>
      </c>
      <c r="DE818" s="29">
        <f>DD818-DB818</f>
        <v>1</v>
      </c>
      <c r="DF818" s="141">
        <v>1</v>
      </c>
      <c r="DG818" s="1">
        <v>25</v>
      </c>
      <c r="DH818" s="1">
        <f>DG818/10</f>
        <v>2.5</v>
      </c>
      <c r="DI818" s="1">
        <v>31</v>
      </c>
      <c r="DJ818" s="1">
        <f>DI818/10</f>
        <v>3.1</v>
      </c>
      <c r="DK818" s="17">
        <v>2</v>
      </c>
      <c r="DL818" s="1">
        <v>105</v>
      </c>
      <c r="DM818" s="1">
        <v>77</v>
      </c>
      <c r="DN818" s="1">
        <f>DM818/10</f>
        <v>7.7</v>
      </c>
      <c r="DO818" s="1">
        <v>2616</v>
      </c>
      <c r="DP818" s="1">
        <v>1</v>
      </c>
      <c r="DQ818" s="1">
        <f>DO818/1000</f>
        <v>2.616</v>
      </c>
      <c r="DR818" s="1">
        <v>58</v>
      </c>
      <c r="DS818" s="25">
        <v>4.91</v>
      </c>
      <c r="DT818" s="1" t="s">
        <v>260</v>
      </c>
      <c r="DU818" s="1">
        <v>1</v>
      </c>
      <c r="DV818" s="1">
        <v>6</v>
      </c>
      <c r="DW818" s="1">
        <v>1</v>
      </c>
      <c r="DX818" s="20">
        <v>7.98</v>
      </c>
      <c r="DY818" s="1">
        <v>52.5</v>
      </c>
      <c r="DZ818" s="30">
        <v>143</v>
      </c>
      <c r="EA818" s="1">
        <v>102</v>
      </c>
      <c r="EB818" s="1">
        <v>12.2</v>
      </c>
      <c r="EC818" s="1">
        <v>78.8</v>
      </c>
      <c r="ED818" s="1">
        <v>1.06</v>
      </c>
      <c r="EE818" s="1">
        <v>30</v>
      </c>
      <c r="EF818" s="1">
        <v>59.3</v>
      </c>
      <c r="EG818" s="26">
        <f>LOG10(EF818)</f>
        <v>1.77305469336426</v>
      </c>
      <c r="EH818" s="26">
        <f>0.66*EG818</f>
        <v>1.17021609762041</v>
      </c>
      <c r="EI818" s="1">
        <f>0.085*EE818</f>
        <v>2.55</v>
      </c>
      <c r="EJ818" s="28">
        <f>EH818-EI818</f>
        <v>-1.37978390237959</v>
      </c>
      <c r="EK818" s="22">
        <v>3</v>
      </c>
      <c r="EL818" s="1">
        <v>2</v>
      </c>
      <c r="EM818" s="1">
        <v>118</v>
      </c>
      <c r="EN818" s="1">
        <v>264</v>
      </c>
      <c r="EO818" s="1">
        <v>105</v>
      </c>
      <c r="EP818" s="1">
        <v>71</v>
      </c>
      <c r="EQ818" s="1">
        <v>2569</v>
      </c>
      <c r="ER818" s="25">
        <v>48</v>
      </c>
      <c r="ET818" s="1">
        <v>1</v>
      </c>
      <c r="EU818" s="1">
        <v>7.5</v>
      </c>
      <c r="EV818" s="1">
        <v>39.3</v>
      </c>
      <c r="EW818" s="30">
        <v>135</v>
      </c>
      <c r="EX818" s="1">
        <v>99</v>
      </c>
      <c r="EY818" s="1">
        <v>12</v>
      </c>
      <c r="EZ818" s="1">
        <v>82</v>
      </c>
      <c r="FA818" s="1">
        <v>1.04</v>
      </c>
      <c r="FB818" s="1">
        <v>32</v>
      </c>
      <c r="FC818" s="1">
        <v>36.3</v>
      </c>
      <c r="FD818" s="1">
        <v>74</v>
      </c>
      <c r="FE818" s="1">
        <v>46</v>
      </c>
      <c r="FF818" s="1">
        <v>104</v>
      </c>
      <c r="FG818" s="1">
        <v>69</v>
      </c>
      <c r="FH818" s="1">
        <v>2124</v>
      </c>
      <c r="FI818" s="1">
        <v>43</v>
      </c>
      <c r="FK818" s="20">
        <v>37.2</v>
      </c>
      <c r="FL818" s="1">
        <v>37</v>
      </c>
      <c r="FN818" s="31">
        <v>0</v>
      </c>
      <c r="FO818" s="32">
        <v>0</v>
      </c>
      <c r="FP818" s="1">
        <v>0</v>
      </c>
      <c r="FQ818" s="1">
        <v>0</v>
      </c>
      <c r="FR818" s="1">
        <v>0</v>
      </c>
      <c r="FS818" s="1">
        <v>0</v>
      </c>
      <c r="FT818" s="1">
        <f>FX818+GB818+GG818+GJ818+HQ818</f>
        <v>0</v>
      </c>
      <c r="FU818" s="1">
        <v>0</v>
      </c>
      <c r="FV818" s="1">
        <f>FW818+FX818+FZ818+GE818+GJ818+HQ818</f>
        <v>0</v>
      </c>
      <c r="FW818" s="1">
        <v>0</v>
      </c>
      <c r="FX818" s="1">
        <v>0</v>
      </c>
      <c r="FY818" s="17">
        <v>0</v>
      </c>
      <c r="FZ818" s="1">
        <v>0</v>
      </c>
      <c r="GB818" s="1">
        <v>0</v>
      </c>
      <c r="GC818" s="1">
        <v>0</v>
      </c>
      <c r="GD818" s="1">
        <v>0</v>
      </c>
      <c r="GE818" s="1">
        <v>0</v>
      </c>
      <c r="GG818" s="1">
        <v>0</v>
      </c>
      <c r="GH818" s="1">
        <v>0</v>
      </c>
      <c r="GI818" s="1">
        <v>0</v>
      </c>
      <c r="GJ818" s="1">
        <v>0</v>
      </c>
      <c r="GK818" s="1">
        <v>0</v>
      </c>
      <c r="GL818" s="1">
        <v>0</v>
      </c>
      <c r="GM818" s="32">
        <v>0</v>
      </c>
      <c r="GN818" s="17">
        <v>0</v>
      </c>
      <c r="GO818" s="1">
        <v>0</v>
      </c>
      <c r="GP818" s="1">
        <v>0</v>
      </c>
      <c r="GQ818" s="1">
        <v>0</v>
      </c>
      <c r="GR818" s="1">
        <v>0</v>
      </c>
      <c r="GS818" s="1">
        <v>0</v>
      </c>
      <c r="GT818" s="32">
        <v>0</v>
      </c>
      <c r="GU818" s="32">
        <v>0</v>
      </c>
      <c r="GV818" s="1">
        <v>0</v>
      </c>
      <c r="GW818" s="1">
        <v>0</v>
      </c>
      <c r="GX818" s="157">
        <v>0</v>
      </c>
      <c r="GY818" s="1">
        <v>0</v>
      </c>
      <c r="GZ818" s="17">
        <v>0</v>
      </c>
      <c r="HA818" s="25" t="s">
        <v>2417</v>
      </c>
      <c r="HB818" s="1" t="s">
        <v>825</v>
      </c>
      <c r="HC818" s="15">
        <v>1</v>
      </c>
      <c r="HD818" s="170">
        <v>1</v>
      </c>
      <c r="HE818" s="17">
        <v>0</v>
      </c>
      <c r="HF818" s="17">
        <v>0</v>
      </c>
      <c r="HG818" s="17">
        <v>0</v>
      </c>
      <c r="HH818" s="1">
        <v>0</v>
      </c>
      <c r="HI818" s="1">
        <v>0</v>
      </c>
      <c r="HJ818" s="17" t="s">
        <v>2131</v>
      </c>
      <c r="HL818" s="1">
        <v>0</v>
      </c>
      <c r="HM818" s="1">
        <v>0</v>
      </c>
      <c r="HN818" s="1">
        <v>0</v>
      </c>
      <c r="HO818" s="1">
        <v>0</v>
      </c>
      <c r="HP818" s="1">
        <v>0</v>
      </c>
      <c r="HQ818" s="1">
        <v>0</v>
      </c>
      <c r="HR818" s="32">
        <v>0</v>
      </c>
      <c r="HS818" s="1">
        <v>0</v>
      </c>
      <c r="HT818" s="32">
        <v>0</v>
      </c>
      <c r="HU818" s="32">
        <v>0</v>
      </c>
      <c r="HW818" s="32">
        <v>0</v>
      </c>
      <c r="HX818" s="32">
        <v>0</v>
      </c>
      <c r="HY818" s="1">
        <f>GJ818+GN818+GT818+GU818+HE818+HG818+HQ818+HR818+HT818+HU818+HW818+HX818</f>
        <v>0</v>
      </c>
      <c r="HZ818" s="1">
        <v>0</v>
      </c>
      <c r="IA818" s="1">
        <f>FS818+GN818+GT818+GU818+HE818+HG818+HR818+HT818+HU818+HW818+HX818</f>
        <v>0</v>
      </c>
      <c r="IB818" s="1">
        <v>0</v>
      </c>
      <c r="IC818" s="1">
        <v>0</v>
      </c>
      <c r="ID818" s="23">
        <v>0</v>
      </c>
      <c r="IG818" s="36">
        <v>4</v>
      </c>
      <c r="IH818" s="37" t="s">
        <v>242</v>
      </c>
      <c r="II818" s="179">
        <v>0</v>
      </c>
    </row>
    <row r="819" s="3" customFormat="1" ht="45" spans="1:274">
      <c r="A819" s="52"/>
      <c r="B819" s="268"/>
      <c r="C819" s="268"/>
      <c r="E819" s="54">
        <v>3</v>
      </c>
      <c r="F819" s="49">
        <v>2</v>
      </c>
      <c r="G819" s="66">
        <v>3</v>
      </c>
      <c r="H819" s="3">
        <v>1</v>
      </c>
      <c r="I819" s="3">
        <v>60</v>
      </c>
      <c r="J819" s="47">
        <v>2</v>
      </c>
      <c r="K819" s="68">
        <f>I819/10</f>
        <v>6</v>
      </c>
      <c r="L819" s="49">
        <v>4</v>
      </c>
      <c r="N819" s="3">
        <v>0</v>
      </c>
      <c r="O819" s="3">
        <v>1</v>
      </c>
      <c r="P819" s="3">
        <v>1</v>
      </c>
      <c r="Q819" s="3">
        <v>0</v>
      </c>
      <c r="R819" s="1">
        <v>0</v>
      </c>
      <c r="S819" s="93">
        <v>628</v>
      </c>
      <c r="T819" s="83">
        <v>567</v>
      </c>
      <c r="U819" s="66">
        <v>2</v>
      </c>
      <c r="V819" s="66">
        <v>2</v>
      </c>
      <c r="W819" s="1">
        <v>2</v>
      </c>
      <c r="X819" s="1">
        <v>1</v>
      </c>
      <c r="Y819" s="66"/>
      <c r="Z819" s="92">
        <v>43480</v>
      </c>
      <c r="AA819" s="66">
        <v>80</v>
      </c>
      <c r="AB819" s="66">
        <v>1</v>
      </c>
      <c r="AC819" s="3">
        <v>25.24</v>
      </c>
      <c r="AD819" s="1">
        <v>2</v>
      </c>
      <c r="AE819" s="95" t="s">
        <v>395</v>
      </c>
      <c r="AF819" s="94"/>
      <c r="AG819" s="94" t="s">
        <v>255</v>
      </c>
      <c r="AH819" s="94">
        <v>3</v>
      </c>
      <c r="AI819" s="21">
        <v>3</v>
      </c>
      <c r="AJ819" s="94">
        <v>1.8</v>
      </c>
      <c r="AK819" s="66">
        <v>1.8</v>
      </c>
      <c r="AL819" s="22">
        <v>1</v>
      </c>
      <c r="AM819" s="3">
        <v>2</v>
      </c>
      <c r="AN819" s="3">
        <v>2</v>
      </c>
      <c r="AO819" s="3">
        <v>0</v>
      </c>
      <c r="AP819" s="3">
        <v>0</v>
      </c>
      <c r="AQ819" s="66">
        <v>2</v>
      </c>
      <c r="AR819" s="1">
        <v>1</v>
      </c>
      <c r="AS819" s="66">
        <v>1</v>
      </c>
      <c r="AT819" s="66" t="s">
        <v>246</v>
      </c>
      <c r="AU819" s="17">
        <v>1</v>
      </c>
      <c r="AV819" s="17">
        <v>1</v>
      </c>
      <c r="AW819" s="3">
        <v>0</v>
      </c>
      <c r="AX819" s="3">
        <v>1</v>
      </c>
      <c r="AY819" s="3">
        <v>1</v>
      </c>
      <c r="AZ819" s="3">
        <v>2</v>
      </c>
      <c r="BA819" s="1">
        <v>2</v>
      </c>
      <c r="BB819" s="66">
        <v>2</v>
      </c>
      <c r="BC819" s="22">
        <v>1</v>
      </c>
      <c r="BD819" s="3">
        <v>1</v>
      </c>
      <c r="BE819" s="3">
        <v>0</v>
      </c>
      <c r="BF819" s="3">
        <v>1</v>
      </c>
      <c r="BG819" s="3">
        <v>1</v>
      </c>
      <c r="BH819" s="17">
        <v>1</v>
      </c>
      <c r="BI819" s="3">
        <v>0</v>
      </c>
      <c r="BJ819" s="66">
        <v>0</v>
      </c>
      <c r="BK819" s="118">
        <v>2</v>
      </c>
      <c r="BL819" s="3">
        <v>1</v>
      </c>
      <c r="BM819" s="3">
        <v>0</v>
      </c>
      <c r="BN819" s="3">
        <v>0</v>
      </c>
      <c r="BO819" s="3">
        <v>0</v>
      </c>
      <c r="BP819" s="1">
        <v>2</v>
      </c>
      <c r="BQ819" s="66">
        <v>2</v>
      </c>
      <c r="BR819" s="3">
        <v>5.78</v>
      </c>
      <c r="BS819" s="1">
        <v>1</v>
      </c>
      <c r="BT819" s="1">
        <v>2</v>
      </c>
      <c r="BU819" s="1">
        <v>2</v>
      </c>
      <c r="BV819" s="3">
        <v>0.289</v>
      </c>
      <c r="BW819" s="3">
        <v>5.65</v>
      </c>
      <c r="BX819" s="1">
        <v>2</v>
      </c>
      <c r="BY819" s="66">
        <v>3</v>
      </c>
      <c r="BZ819" s="3">
        <v>32</v>
      </c>
      <c r="CA819" s="3">
        <v>148</v>
      </c>
      <c r="CB819" s="24">
        <v>2</v>
      </c>
      <c r="CC819" s="3">
        <v>80</v>
      </c>
      <c r="CD819" s="48">
        <f>CC819/50</f>
        <v>1.6</v>
      </c>
      <c r="CE819" s="48">
        <v>2</v>
      </c>
      <c r="CF819" s="129">
        <v>0</v>
      </c>
      <c r="CG819" s="3">
        <v>0</v>
      </c>
      <c r="CH819" s="3">
        <v>0</v>
      </c>
      <c r="CI819" s="3">
        <v>0</v>
      </c>
      <c r="CJ819" s="3">
        <v>0</v>
      </c>
      <c r="CK819" s="3">
        <v>80</v>
      </c>
      <c r="CL819" s="1">
        <f>CK819/50</f>
        <v>1.6</v>
      </c>
      <c r="CM819" s="3">
        <v>13</v>
      </c>
      <c r="CN819" s="17">
        <v>1</v>
      </c>
      <c r="CO819" s="3">
        <v>72.3</v>
      </c>
      <c r="CP819" s="17">
        <v>4</v>
      </c>
      <c r="CQ819" s="1">
        <f>CO819/10</f>
        <v>7.23</v>
      </c>
      <c r="CR819" s="3">
        <v>1.13</v>
      </c>
      <c r="CS819" s="1">
        <f>CR819*10</f>
        <v>11.3</v>
      </c>
      <c r="CT819" s="107">
        <v>1</v>
      </c>
      <c r="CU819" s="3">
        <v>31</v>
      </c>
      <c r="CV819" s="22">
        <v>1</v>
      </c>
      <c r="CW819" s="3">
        <v>20.6</v>
      </c>
      <c r="CX819" s="26">
        <f>LOG10(CW819)</f>
        <v>1.31386722036915</v>
      </c>
      <c r="CY819" s="27">
        <f>CX819*0.66</f>
        <v>0.867152365443641</v>
      </c>
      <c r="CZ819" s="26">
        <f>0.085*CU819</f>
        <v>2.635</v>
      </c>
      <c r="DA819" s="28">
        <f>CY819-CZ819</f>
        <v>-1.76784763455636</v>
      </c>
      <c r="DB819" s="22">
        <v>2</v>
      </c>
      <c r="DC819" s="1">
        <v>1</v>
      </c>
      <c r="DD819" s="66">
        <v>2</v>
      </c>
      <c r="DE819" s="29">
        <f>DD819-DB819</f>
        <v>0</v>
      </c>
      <c r="DF819" s="29">
        <v>0</v>
      </c>
      <c r="DG819" s="3">
        <v>32</v>
      </c>
      <c r="DH819" s="1">
        <f>DG819/10</f>
        <v>3.2</v>
      </c>
      <c r="DI819" s="3">
        <v>37</v>
      </c>
      <c r="DJ819" s="1">
        <f>DI819/10</f>
        <v>3.7</v>
      </c>
      <c r="DK819" s="1">
        <v>3</v>
      </c>
      <c r="DL819" s="3">
        <v>103</v>
      </c>
      <c r="DM819" s="3">
        <v>65</v>
      </c>
      <c r="DN819" s="1">
        <f>DM819/10</f>
        <v>6.5</v>
      </c>
      <c r="DO819" s="3">
        <v>2829</v>
      </c>
      <c r="DP819" s="1">
        <v>1</v>
      </c>
      <c r="DQ819" s="1">
        <f>DO819/1000</f>
        <v>2.829</v>
      </c>
      <c r="DR819" s="3">
        <v>49</v>
      </c>
      <c r="DS819" s="129">
        <v>4.9</v>
      </c>
      <c r="DT819" s="3" t="s">
        <v>308</v>
      </c>
      <c r="DU819" s="3">
        <v>2</v>
      </c>
      <c r="DV819" s="3">
        <v>7</v>
      </c>
      <c r="DW819" s="1">
        <v>2</v>
      </c>
      <c r="DX819" s="95">
        <v>8.59</v>
      </c>
      <c r="DY819" s="3">
        <v>60.3</v>
      </c>
      <c r="DZ819" s="3">
        <v>138</v>
      </c>
      <c r="EA819" s="3">
        <v>80</v>
      </c>
      <c r="EB819" s="3">
        <v>12.9</v>
      </c>
      <c r="EC819" s="3">
        <v>73.4</v>
      </c>
      <c r="ED819" s="3">
        <v>1.13</v>
      </c>
      <c r="EE819" s="3">
        <v>32</v>
      </c>
      <c r="EF819" s="3">
        <v>43.9</v>
      </c>
      <c r="EG819" s="26">
        <f>LOG10(EF819)</f>
        <v>1.64246452024212</v>
      </c>
      <c r="EH819" s="26">
        <f>0.66*EG819</f>
        <v>1.0840265833598</v>
      </c>
      <c r="EI819" s="1">
        <f>0.085*EE819</f>
        <v>2.72</v>
      </c>
      <c r="EJ819" s="28">
        <f>EH819-EI819</f>
        <v>-1.6359734166402</v>
      </c>
      <c r="EK819" s="22">
        <v>2</v>
      </c>
      <c r="EL819" s="1">
        <v>2</v>
      </c>
      <c r="EM819" s="3">
        <v>93</v>
      </c>
      <c r="EN819" s="3">
        <v>175</v>
      </c>
      <c r="EO819" s="3">
        <v>117</v>
      </c>
      <c r="EP819" s="3">
        <v>63</v>
      </c>
      <c r="EQ819" s="3">
        <v>2618</v>
      </c>
      <c r="ER819" s="129">
        <v>62</v>
      </c>
      <c r="ES819" s="118"/>
      <c r="ET819" s="3">
        <v>1</v>
      </c>
      <c r="EU819" s="3">
        <v>10.62</v>
      </c>
      <c r="EV819" s="3">
        <v>43.7</v>
      </c>
      <c r="EW819" s="3">
        <v>125</v>
      </c>
      <c r="EX819" s="3">
        <v>124</v>
      </c>
      <c r="EY819" s="3">
        <v>11.9</v>
      </c>
      <c r="EZ819" s="3">
        <v>84.3</v>
      </c>
      <c r="FA819" s="3">
        <v>1.04</v>
      </c>
      <c r="FB819" s="3">
        <v>29</v>
      </c>
      <c r="FC819" s="3">
        <v>28.2</v>
      </c>
      <c r="FD819" s="3">
        <v>39</v>
      </c>
      <c r="FE819" s="3">
        <v>42</v>
      </c>
      <c r="FF819" s="3">
        <v>94</v>
      </c>
      <c r="FG819" s="3">
        <v>66</v>
      </c>
      <c r="FH819" s="3">
        <v>1717</v>
      </c>
      <c r="FI819" s="3">
        <v>55</v>
      </c>
      <c r="FK819" s="95">
        <v>38.4</v>
      </c>
      <c r="FL819" s="3">
        <v>36.5</v>
      </c>
      <c r="FM819" s="17"/>
      <c r="FN819" s="31">
        <v>1</v>
      </c>
      <c r="FO819" s="157">
        <v>1</v>
      </c>
      <c r="FP819" s="3">
        <v>2</v>
      </c>
      <c r="FQ819" s="1">
        <v>1</v>
      </c>
      <c r="FR819" s="3" t="s">
        <v>2418</v>
      </c>
      <c r="FS819" s="1">
        <v>0</v>
      </c>
      <c r="FT819" s="1">
        <f>FX819+GB819+GG819+GJ819+HQ819</f>
        <v>0</v>
      </c>
      <c r="FU819" s="66">
        <v>1</v>
      </c>
      <c r="FV819" s="1">
        <f>FW819+FX819+FZ819+GE819+GJ819+HQ819</f>
        <v>1</v>
      </c>
      <c r="FW819" s="1">
        <v>0</v>
      </c>
      <c r="FX819" s="1">
        <v>0</v>
      </c>
      <c r="FY819" s="17">
        <v>0</v>
      </c>
      <c r="FZ819" s="1">
        <v>0</v>
      </c>
      <c r="GA819" s="17"/>
      <c r="GB819" s="1">
        <v>0</v>
      </c>
      <c r="GC819" s="17">
        <v>0</v>
      </c>
      <c r="GD819" s="17">
        <v>0</v>
      </c>
      <c r="GE819" s="1">
        <v>1</v>
      </c>
      <c r="GF819" s="17" t="s">
        <v>196</v>
      </c>
      <c r="GG819" s="1">
        <v>0</v>
      </c>
      <c r="GH819" s="17">
        <v>0</v>
      </c>
      <c r="GI819" s="17">
        <v>1</v>
      </c>
      <c r="GJ819" s="1">
        <v>0</v>
      </c>
      <c r="GK819" s="3" t="s">
        <v>2419</v>
      </c>
      <c r="GL819" s="3">
        <v>0</v>
      </c>
      <c r="GM819" s="32">
        <v>0</v>
      </c>
      <c r="GN819" s="17">
        <v>0</v>
      </c>
      <c r="GO819" s="3">
        <v>1</v>
      </c>
      <c r="GP819" s="1">
        <v>1</v>
      </c>
      <c r="GQ819" s="1">
        <v>0</v>
      </c>
      <c r="GR819" s="66">
        <v>0</v>
      </c>
      <c r="GS819" s="1">
        <v>0</v>
      </c>
      <c r="GT819" s="32">
        <v>0</v>
      </c>
      <c r="GU819" s="32">
        <v>0</v>
      </c>
      <c r="GV819" s="3">
        <v>0</v>
      </c>
      <c r="GW819" s="3">
        <v>0</v>
      </c>
      <c r="GX819" s="157">
        <v>0</v>
      </c>
      <c r="GY819" s="3">
        <v>0</v>
      </c>
      <c r="GZ819" s="17">
        <v>0</v>
      </c>
      <c r="HA819" s="129" t="s">
        <v>196</v>
      </c>
      <c r="HB819" s="3" t="s">
        <v>2420</v>
      </c>
      <c r="HC819" s="3">
        <v>1</v>
      </c>
      <c r="HD819" s="170">
        <v>1</v>
      </c>
      <c r="HE819" s="17">
        <v>0</v>
      </c>
      <c r="HF819" s="17">
        <v>0</v>
      </c>
      <c r="HG819" s="17">
        <v>0</v>
      </c>
      <c r="HH819" s="3">
        <v>1</v>
      </c>
      <c r="HI819" s="3">
        <v>0</v>
      </c>
      <c r="HJ819" s="66" t="s">
        <v>346</v>
      </c>
      <c r="HL819" s="3">
        <v>0</v>
      </c>
      <c r="HM819" s="3">
        <v>0</v>
      </c>
      <c r="HN819" s="3">
        <v>0</v>
      </c>
      <c r="HO819" s="3">
        <v>0</v>
      </c>
      <c r="HP819" s="3">
        <v>0</v>
      </c>
      <c r="HQ819" s="3">
        <v>0</v>
      </c>
      <c r="HR819" s="32">
        <v>0</v>
      </c>
      <c r="HS819" s="1">
        <v>0</v>
      </c>
      <c r="HT819" s="32">
        <v>0</v>
      </c>
      <c r="HU819" s="32">
        <v>0</v>
      </c>
      <c r="HV819" s="1"/>
      <c r="HW819" s="32">
        <v>0</v>
      </c>
      <c r="HX819" s="32">
        <v>0</v>
      </c>
      <c r="HY819" s="1">
        <f>GJ819+GN819+GT819+GU819+HE819+HG819+HQ819+HR819+HT819+HU819+HW819+HX819</f>
        <v>0</v>
      </c>
      <c r="HZ819" s="1">
        <v>0</v>
      </c>
      <c r="IA819" s="1">
        <f>FS819+GN819+GT819+GU819+HE819+HG819+HR819+HT819+HU819+HW819+HX819</f>
        <v>0</v>
      </c>
      <c r="IB819" s="1">
        <v>0</v>
      </c>
      <c r="IC819" s="3">
        <v>0</v>
      </c>
      <c r="ID819" s="118">
        <v>0</v>
      </c>
      <c r="IE819" s="118"/>
      <c r="IF819" s="118"/>
      <c r="IG819" s="115">
        <v>2</v>
      </c>
      <c r="IH819" s="118" t="s">
        <v>242</v>
      </c>
      <c r="II819" s="179">
        <v>0</v>
      </c>
      <c r="JE819" s="118"/>
      <c r="JN819" s="118"/>
    </row>
    <row r="820" s="3" customFormat="1" ht="45" spans="1:274">
      <c r="A820" s="52"/>
      <c r="B820" s="268"/>
      <c r="C820" s="268"/>
      <c r="E820" s="54">
        <v>3</v>
      </c>
      <c r="F820" s="49">
        <v>2</v>
      </c>
      <c r="G820" s="66">
        <v>3</v>
      </c>
      <c r="H820" s="3">
        <v>1</v>
      </c>
      <c r="I820" s="3">
        <v>60</v>
      </c>
      <c r="J820" s="47">
        <v>2</v>
      </c>
      <c r="K820" s="68">
        <f>I820/10</f>
        <v>6</v>
      </c>
      <c r="L820" s="49">
        <v>4</v>
      </c>
      <c r="N820" s="3">
        <v>0</v>
      </c>
      <c r="O820" s="3">
        <v>1</v>
      </c>
      <c r="P820" s="3">
        <v>1</v>
      </c>
      <c r="Q820" s="3">
        <v>0</v>
      </c>
      <c r="R820" s="1">
        <v>0</v>
      </c>
      <c r="S820" s="95">
        <v>629</v>
      </c>
      <c r="T820" s="83">
        <v>568</v>
      </c>
      <c r="U820" s="3">
        <v>3</v>
      </c>
      <c r="V820" s="3">
        <v>3</v>
      </c>
      <c r="W820" s="1">
        <v>2</v>
      </c>
      <c r="X820" s="1">
        <v>2</v>
      </c>
      <c r="Z820" s="92">
        <v>43608</v>
      </c>
      <c r="AA820" s="66">
        <v>106</v>
      </c>
      <c r="AB820" s="66">
        <v>1</v>
      </c>
      <c r="AC820" s="3">
        <v>25.24</v>
      </c>
      <c r="AD820" s="1">
        <v>2</v>
      </c>
      <c r="AE820" s="95" t="s">
        <v>2421</v>
      </c>
      <c r="AF820" s="94"/>
      <c r="AG820" s="94" t="s">
        <v>283</v>
      </c>
      <c r="AH820" s="94">
        <v>4</v>
      </c>
      <c r="AI820" s="21">
        <v>1</v>
      </c>
      <c r="AJ820" s="94">
        <v>1</v>
      </c>
      <c r="AK820" s="66">
        <v>1</v>
      </c>
      <c r="AL820" s="22">
        <v>1</v>
      </c>
      <c r="AM820" s="3">
        <v>1</v>
      </c>
      <c r="AN820" s="3">
        <v>1</v>
      </c>
      <c r="AO820" s="3" t="s">
        <v>2028</v>
      </c>
      <c r="AP820" s="3">
        <v>0</v>
      </c>
      <c r="AQ820" s="66">
        <v>5</v>
      </c>
      <c r="AR820" s="3">
        <v>3</v>
      </c>
      <c r="AS820" s="3">
        <v>2</v>
      </c>
      <c r="AT820" s="66" t="s">
        <v>285</v>
      </c>
      <c r="AU820" s="3">
        <v>3</v>
      </c>
      <c r="AV820" s="3">
        <v>2</v>
      </c>
      <c r="AW820" s="3">
        <v>0</v>
      </c>
      <c r="AX820" s="3">
        <v>1</v>
      </c>
      <c r="AY820" s="3">
        <v>1</v>
      </c>
      <c r="AZ820" s="3">
        <v>2</v>
      </c>
      <c r="BA820" s="1">
        <v>2</v>
      </c>
      <c r="BB820" s="66">
        <v>2</v>
      </c>
      <c r="BC820" s="22">
        <v>1</v>
      </c>
      <c r="BD820" s="3">
        <v>1</v>
      </c>
      <c r="BE820" s="3">
        <v>0</v>
      </c>
      <c r="BF820" s="3">
        <v>1</v>
      </c>
      <c r="BG820" s="3">
        <v>1</v>
      </c>
      <c r="BH820" s="17">
        <v>1</v>
      </c>
      <c r="BI820" s="3">
        <v>1</v>
      </c>
      <c r="BJ820" s="66">
        <v>1</v>
      </c>
      <c r="BK820" s="118">
        <v>1</v>
      </c>
      <c r="BL820" s="3">
        <v>1</v>
      </c>
      <c r="BM820" s="3">
        <v>0</v>
      </c>
      <c r="BN820" s="3">
        <v>0</v>
      </c>
      <c r="BO820" s="3">
        <v>0</v>
      </c>
      <c r="BP820" s="1">
        <v>2</v>
      </c>
      <c r="BQ820" s="66">
        <v>2</v>
      </c>
      <c r="BR820" s="3">
        <v>25.89</v>
      </c>
      <c r="BS820" s="1">
        <v>2</v>
      </c>
      <c r="BT820" s="1">
        <v>2</v>
      </c>
      <c r="BU820" s="1">
        <v>3</v>
      </c>
      <c r="BW820" s="3">
        <v>6.07</v>
      </c>
      <c r="BX820" s="1">
        <v>2</v>
      </c>
      <c r="BY820" s="66">
        <v>3</v>
      </c>
      <c r="BZ820" s="3">
        <v>40.2</v>
      </c>
      <c r="CA820" s="3">
        <v>153</v>
      </c>
      <c r="CB820" s="24">
        <v>2</v>
      </c>
      <c r="CC820" s="3">
        <v>106</v>
      </c>
      <c r="CD820" s="48">
        <f>CC820/50</f>
        <v>2.12</v>
      </c>
      <c r="CE820" s="48">
        <v>3</v>
      </c>
      <c r="CF820" s="129">
        <v>0</v>
      </c>
      <c r="CG820" s="3">
        <v>0</v>
      </c>
      <c r="CH820" s="3">
        <v>0</v>
      </c>
      <c r="CI820" s="3">
        <v>0</v>
      </c>
      <c r="CJ820" s="3">
        <v>0</v>
      </c>
      <c r="CK820" s="3">
        <v>106</v>
      </c>
      <c r="CL820" s="1">
        <f>CK820/50</f>
        <v>2.12</v>
      </c>
      <c r="CM820" s="3">
        <v>13</v>
      </c>
      <c r="CN820" s="17">
        <v>1</v>
      </c>
      <c r="CO820" s="3">
        <v>72.3</v>
      </c>
      <c r="CP820" s="17">
        <v>4</v>
      </c>
      <c r="CQ820" s="1">
        <f>CO820/10</f>
        <v>7.23</v>
      </c>
      <c r="CR820" s="3">
        <v>1.13</v>
      </c>
      <c r="CS820" s="1">
        <f>CR820*10</f>
        <v>11.3</v>
      </c>
      <c r="CT820" s="107">
        <v>1</v>
      </c>
      <c r="CU820" s="3">
        <v>28</v>
      </c>
      <c r="CV820" s="22">
        <v>1</v>
      </c>
      <c r="CW820" s="3">
        <v>29</v>
      </c>
      <c r="CX820" s="26">
        <f>LOG10(CW820)</f>
        <v>1.46239799789896</v>
      </c>
      <c r="CY820" s="27">
        <f>CX820*0.66</f>
        <v>0.965182678613311</v>
      </c>
      <c r="CZ820" s="26">
        <f>0.085*CU820</f>
        <v>2.38</v>
      </c>
      <c r="DA820" s="28">
        <f>CY820-CZ820</f>
        <v>-1.41481732138669</v>
      </c>
      <c r="DB820" s="22">
        <v>2</v>
      </c>
      <c r="DC820" s="1">
        <v>1</v>
      </c>
      <c r="DD820" s="66"/>
      <c r="DG820" s="3">
        <v>45</v>
      </c>
      <c r="DH820" s="1">
        <f>DG820/10</f>
        <v>4.5</v>
      </c>
      <c r="DI820" s="3">
        <v>63</v>
      </c>
      <c r="DJ820" s="1">
        <f>DI820/10</f>
        <v>6.3</v>
      </c>
      <c r="DK820" s="1">
        <v>3</v>
      </c>
      <c r="DL820" s="3">
        <v>133</v>
      </c>
      <c r="DM820" s="3">
        <v>95</v>
      </c>
      <c r="DN820" s="1">
        <f>DM820/10</f>
        <v>9.5</v>
      </c>
      <c r="DO820" s="3">
        <v>3353</v>
      </c>
      <c r="DP820" s="1">
        <v>1</v>
      </c>
      <c r="DQ820" s="1">
        <f>DO820/1000</f>
        <v>3.353</v>
      </c>
      <c r="DR820" s="3">
        <v>67</v>
      </c>
      <c r="DS820" s="129">
        <v>4.6</v>
      </c>
      <c r="DT820" s="3" t="s">
        <v>308</v>
      </c>
      <c r="DU820" s="3">
        <v>2</v>
      </c>
      <c r="DV820" s="3">
        <v>7</v>
      </c>
      <c r="DW820" s="1">
        <v>2</v>
      </c>
      <c r="DX820" s="95">
        <v>7.15</v>
      </c>
      <c r="DY820" s="3">
        <v>48.2</v>
      </c>
      <c r="DZ820" s="3">
        <v>149</v>
      </c>
      <c r="EA820" s="3">
        <v>80</v>
      </c>
      <c r="EB820" s="3" t="s">
        <v>2004</v>
      </c>
      <c r="EC820" s="3" t="s">
        <v>2004</v>
      </c>
      <c r="ED820" s="3" t="s">
        <v>2004</v>
      </c>
      <c r="EE820" s="3" t="s">
        <v>2004</v>
      </c>
      <c r="EF820" s="3" t="s">
        <v>2004</v>
      </c>
      <c r="EK820" s="22"/>
      <c r="EM820" s="3" t="s">
        <v>2004</v>
      </c>
      <c r="EN820" s="3" t="s">
        <v>2004</v>
      </c>
      <c r="EO820" s="3" t="s">
        <v>2004</v>
      </c>
      <c r="EP820" s="3" t="s">
        <v>2004</v>
      </c>
      <c r="EQ820" s="3" t="s">
        <v>2004</v>
      </c>
      <c r="ER820" s="129" t="s">
        <v>2004</v>
      </c>
      <c r="ES820" s="118" t="s">
        <v>2004</v>
      </c>
      <c r="ET820" s="3">
        <v>0</v>
      </c>
      <c r="FK820" s="95">
        <v>36.5</v>
      </c>
      <c r="FL820" s="3">
        <v>36.5</v>
      </c>
      <c r="FM820" s="1"/>
      <c r="FN820" s="31">
        <v>0</v>
      </c>
      <c r="FO820" s="32">
        <v>0</v>
      </c>
      <c r="FP820" s="3">
        <v>0</v>
      </c>
      <c r="FQ820" s="1">
        <v>0</v>
      </c>
      <c r="FR820" s="3">
        <v>0</v>
      </c>
      <c r="FS820" s="1">
        <v>0</v>
      </c>
      <c r="FT820" s="1">
        <f>FX820+GB820+GG820+GJ820+HQ820</f>
        <v>0</v>
      </c>
      <c r="FU820" s="66">
        <v>0</v>
      </c>
      <c r="FV820" s="1">
        <f>FW820+FX820+FZ820+GE820+GJ820+HQ820</f>
        <v>0</v>
      </c>
      <c r="FW820" s="1">
        <v>0</v>
      </c>
      <c r="FX820" s="1">
        <v>0</v>
      </c>
      <c r="FY820" s="17">
        <v>0</v>
      </c>
      <c r="FZ820" s="1">
        <v>0</v>
      </c>
      <c r="GA820" s="17"/>
      <c r="GB820" s="1">
        <v>0</v>
      </c>
      <c r="GC820" s="17">
        <v>0</v>
      </c>
      <c r="GD820" s="17">
        <v>0</v>
      </c>
      <c r="GE820" s="1">
        <v>0</v>
      </c>
      <c r="GF820" s="17"/>
      <c r="GG820" s="1">
        <v>0</v>
      </c>
      <c r="GH820" s="17">
        <v>0</v>
      </c>
      <c r="GI820" s="17">
        <v>0</v>
      </c>
      <c r="GJ820" s="1">
        <v>0</v>
      </c>
      <c r="GK820" s="3">
        <v>0</v>
      </c>
      <c r="GL820" s="3">
        <v>0</v>
      </c>
      <c r="GM820" s="32">
        <v>0</v>
      </c>
      <c r="GN820" s="17">
        <v>0</v>
      </c>
      <c r="GO820" s="66">
        <v>0</v>
      </c>
      <c r="GP820" s="1">
        <v>0</v>
      </c>
      <c r="GQ820" s="1">
        <v>0</v>
      </c>
      <c r="GR820" s="66">
        <v>0</v>
      </c>
      <c r="GS820" s="1">
        <v>0</v>
      </c>
      <c r="GT820" s="32">
        <v>0</v>
      </c>
      <c r="GU820" s="32">
        <v>0</v>
      </c>
      <c r="GV820" s="3">
        <v>0</v>
      </c>
      <c r="GW820" s="3">
        <v>0</v>
      </c>
      <c r="GX820" s="157">
        <v>0</v>
      </c>
      <c r="GY820" s="66">
        <v>0</v>
      </c>
      <c r="GZ820" s="17">
        <v>0</v>
      </c>
      <c r="HA820" s="129">
        <v>0</v>
      </c>
      <c r="HB820" s="3">
        <v>0</v>
      </c>
      <c r="HC820" s="3">
        <v>0</v>
      </c>
      <c r="HD820" s="170">
        <v>0</v>
      </c>
      <c r="HE820" s="17">
        <v>0</v>
      </c>
      <c r="HF820" s="17">
        <v>0</v>
      </c>
      <c r="HG820" s="17">
        <v>0</v>
      </c>
      <c r="HH820" s="17">
        <v>0</v>
      </c>
      <c r="HI820" s="17">
        <v>0</v>
      </c>
      <c r="HL820" s="3">
        <v>0</v>
      </c>
      <c r="HM820" s="3">
        <v>0</v>
      </c>
      <c r="HN820" s="3">
        <v>0</v>
      </c>
      <c r="HO820" s="3">
        <v>0</v>
      </c>
      <c r="HP820" s="3">
        <v>0</v>
      </c>
      <c r="HQ820" s="3">
        <v>0</v>
      </c>
      <c r="HR820" s="32">
        <v>0</v>
      </c>
      <c r="HS820" s="1">
        <v>0</v>
      </c>
      <c r="HT820" s="32">
        <v>0</v>
      </c>
      <c r="HU820" s="32">
        <v>0</v>
      </c>
      <c r="HV820" s="1"/>
      <c r="HW820" s="32">
        <v>0</v>
      </c>
      <c r="HX820" s="32">
        <v>0</v>
      </c>
      <c r="HY820" s="1">
        <f>GJ820+GN820+GT820+GU820+HE820+HG820+HQ820+HR820+HT820+HU820+HW820+HX820</f>
        <v>0</v>
      </c>
      <c r="HZ820" s="1">
        <v>0</v>
      </c>
      <c r="IA820" s="1">
        <f>FS820+GN820+GT820+GU820+HE820+HG820+HR820+HT820+HU820+HW820+HX820</f>
        <v>0</v>
      </c>
      <c r="IB820" s="1">
        <v>0</v>
      </c>
      <c r="IC820" s="3">
        <v>0</v>
      </c>
      <c r="ID820" s="118">
        <v>0</v>
      </c>
      <c r="IE820" s="118"/>
      <c r="IF820" s="118"/>
      <c r="IG820" s="115">
        <v>1</v>
      </c>
      <c r="IH820" s="118" t="s">
        <v>242</v>
      </c>
      <c r="II820" s="179">
        <v>0</v>
      </c>
      <c r="JE820" s="118"/>
      <c r="JN820" s="118"/>
    </row>
    <row r="821" spans="2:243">
      <c r="B821" s="267">
        <v>3001398708</v>
      </c>
      <c r="C821" s="267" t="s">
        <v>2422</v>
      </c>
      <c r="E821" s="49">
        <v>2</v>
      </c>
      <c r="F821" s="49">
        <v>1</v>
      </c>
      <c r="G821" s="1">
        <v>2</v>
      </c>
      <c r="H821" s="1">
        <v>1</v>
      </c>
      <c r="I821" s="15">
        <v>59</v>
      </c>
      <c r="J821" s="47">
        <v>1</v>
      </c>
      <c r="K821" s="68">
        <f>I821/10</f>
        <v>5.9</v>
      </c>
      <c r="L821" s="49">
        <v>3</v>
      </c>
      <c r="N821" s="1">
        <v>0</v>
      </c>
      <c r="O821" s="1">
        <v>0</v>
      </c>
      <c r="P821" s="1">
        <v>0</v>
      </c>
      <c r="Q821" s="1">
        <v>0</v>
      </c>
      <c r="R821" s="1">
        <v>0</v>
      </c>
      <c r="S821" s="18">
        <v>548</v>
      </c>
      <c r="T821" s="83">
        <v>569</v>
      </c>
      <c r="U821" s="1">
        <v>1</v>
      </c>
      <c r="V821" s="1">
        <v>1</v>
      </c>
      <c r="W821" s="1">
        <v>1</v>
      </c>
      <c r="X821" s="1">
        <v>1</v>
      </c>
      <c r="Z821" s="88">
        <v>43328</v>
      </c>
      <c r="AA821" s="1">
        <v>48</v>
      </c>
      <c r="AC821" s="1">
        <v>24.67</v>
      </c>
      <c r="AD821" s="1">
        <v>2</v>
      </c>
      <c r="AE821" s="20" t="s">
        <v>836</v>
      </c>
      <c r="AG821" s="16" t="s">
        <v>235</v>
      </c>
      <c r="AH821" s="16">
        <v>1</v>
      </c>
      <c r="AI821" s="21">
        <v>1</v>
      </c>
      <c r="AJ821" s="16">
        <v>3.4</v>
      </c>
      <c r="AK821" s="17">
        <v>3.4</v>
      </c>
      <c r="AL821" s="107">
        <v>2</v>
      </c>
      <c r="AM821" s="1">
        <v>2</v>
      </c>
      <c r="AN821" s="1">
        <v>2</v>
      </c>
      <c r="AO821" s="1">
        <v>0</v>
      </c>
      <c r="AP821" s="1">
        <v>0</v>
      </c>
      <c r="AQ821" s="17">
        <v>3</v>
      </c>
      <c r="AR821" s="1">
        <v>2</v>
      </c>
      <c r="AS821" s="3">
        <v>2</v>
      </c>
      <c r="AT821" s="17" t="s">
        <v>259</v>
      </c>
      <c r="AU821" s="3">
        <v>2</v>
      </c>
      <c r="AV821" s="17">
        <v>1</v>
      </c>
      <c r="AW821" s="1">
        <v>0</v>
      </c>
      <c r="AX821" s="1">
        <v>1</v>
      </c>
      <c r="AY821" s="1">
        <v>1</v>
      </c>
      <c r="AZ821" s="1">
        <v>1</v>
      </c>
      <c r="BA821" s="1">
        <v>1</v>
      </c>
      <c r="BB821" s="107">
        <v>1</v>
      </c>
      <c r="BC821" s="22">
        <v>0</v>
      </c>
      <c r="BD821" s="22">
        <v>1</v>
      </c>
      <c r="BE821" s="22">
        <v>0</v>
      </c>
      <c r="BF821" s="1">
        <v>1</v>
      </c>
      <c r="BG821" s="1">
        <v>1</v>
      </c>
      <c r="BH821" s="17">
        <v>1</v>
      </c>
      <c r="BI821" s="1">
        <v>0</v>
      </c>
      <c r="BJ821" s="17">
        <v>0</v>
      </c>
      <c r="BK821" s="23">
        <v>3</v>
      </c>
      <c r="BL821" s="1">
        <v>0</v>
      </c>
      <c r="BM821" s="1">
        <v>0</v>
      </c>
      <c r="BN821" s="1">
        <v>1</v>
      </c>
      <c r="BO821" s="1">
        <v>0</v>
      </c>
      <c r="BP821" s="1">
        <v>1</v>
      </c>
      <c r="BQ821" s="1">
        <v>1</v>
      </c>
      <c r="BR821" s="1">
        <v>3.83</v>
      </c>
      <c r="BS821" s="1">
        <v>1</v>
      </c>
      <c r="BT821" s="1">
        <v>2</v>
      </c>
      <c r="BU821" s="1">
        <v>2</v>
      </c>
      <c r="BW821" s="1">
        <v>2.56</v>
      </c>
      <c r="BX821" s="17">
        <v>1</v>
      </c>
      <c r="BY821" s="1">
        <v>1</v>
      </c>
      <c r="BZ821" s="1">
        <v>53.9</v>
      </c>
      <c r="CA821" s="1">
        <v>139</v>
      </c>
      <c r="CB821" s="24">
        <v>2</v>
      </c>
      <c r="CC821" s="24">
        <v>48</v>
      </c>
      <c r="CD821" s="48">
        <f>CC821/50</f>
        <v>0.96</v>
      </c>
      <c r="CE821" s="48">
        <v>1</v>
      </c>
      <c r="CF821" s="25">
        <v>0</v>
      </c>
      <c r="CG821" s="17">
        <v>0</v>
      </c>
      <c r="CH821" s="17">
        <v>0</v>
      </c>
      <c r="CI821" s="17">
        <v>0</v>
      </c>
      <c r="CJ821" s="17">
        <v>0</v>
      </c>
      <c r="CK821" s="17">
        <v>48</v>
      </c>
      <c r="CL821" s="1">
        <f>CK821/50</f>
        <v>0.96</v>
      </c>
      <c r="CM821" s="22">
        <v>11.2</v>
      </c>
      <c r="CN821" s="17">
        <v>1</v>
      </c>
      <c r="CO821" s="1">
        <v>97.1</v>
      </c>
      <c r="CP821" s="1">
        <v>6</v>
      </c>
      <c r="CQ821" s="1">
        <f>CO821/10</f>
        <v>9.71</v>
      </c>
      <c r="CR821" s="1">
        <v>0.97</v>
      </c>
      <c r="CS821" s="1">
        <f>CR821*10</f>
        <v>9.7</v>
      </c>
      <c r="CT821" s="107">
        <v>1</v>
      </c>
      <c r="CU821" s="22">
        <v>35</v>
      </c>
      <c r="CV821" s="107">
        <v>2</v>
      </c>
      <c r="CW821" s="22">
        <v>11.4</v>
      </c>
      <c r="CX821" s="26">
        <f>LOG10(CW821)</f>
        <v>1.05690485133647</v>
      </c>
      <c r="CY821" s="27">
        <f>CX821*0.66</f>
        <v>0.697557201882072</v>
      </c>
      <c r="CZ821" s="26">
        <f>0.085*CU821</f>
        <v>2.975</v>
      </c>
      <c r="DA821" s="28">
        <f>CY821-CZ821</f>
        <v>-2.27744279811793</v>
      </c>
      <c r="DB821" s="22">
        <v>2</v>
      </c>
      <c r="DC821" s="1">
        <v>1</v>
      </c>
      <c r="DD821" s="17">
        <v>2</v>
      </c>
      <c r="DE821" s="29">
        <f>DD821-DB821</f>
        <v>0</v>
      </c>
      <c r="DF821" s="29">
        <v>0</v>
      </c>
      <c r="DG821" s="1">
        <v>18</v>
      </c>
      <c r="DH821" s="1">
        <f>DG821/10</f>
        <v>1.8</v>
      </c>
      <c r="DI821" s="1">
        <v>21</v>
      </c>
      <c r="DJ821" s="1">
        <f>DI821/10</f>
        <v>2.1</v>
      </c>
      <c r="DK821" s="17">
        <v>1</v>
      </c>
      <c r="DL821" s="1">
        <v>67</v>
      </c>
      <c r="DM821" s="1">
        <v>39</v>
      </c>
      <c r="DN821" s="1">
        <f>DM821/10</f>
        <v>3.9</v>
      </c>
      <c r="DO821" s="1">
        <v>4644</v>
      </c>
      <c r="DP821" s="1">
        <v>2</v>
      </c>
      <c r="DQ821" s="1">
        <f>DO821/1000</f>
        <v>4.644</v>
      </c>
      <c r="DR821" s="1">
        <v>100</v>
      </c>
      <c r="DS821" s="25">
        <v>5.5</v>
      </c>
      <c r="DT821" s="1" t="s">
        <v>308</v>
      </c>
      <c r="DU821" s="1">
        <v>2</v>
      </c>
      <c r="DV821" s="1">
        <v>7</v>
      </c>
      <c r="DW821" s="1">
        <v>2</v>
      </c>
      <c r="DX821" s="20">
        <v>3.15</v>
      </c>
      <c r="DY821" s="1">
        <v>62.3</v>
      </c>
      <c r="DZ821" s="30">
        <v>125</v>
      </c>
      <c r="EA821" s="1">
        <v>48</v>
      </c>
      <c r="EB821" s="1">
        <v>12.3</v>
      </c>
      <c r="EC821" s="1">
        <v>77.2</v>
      </c>
      <c r="ED821" s="1">
        <v>1.07</v>
      </c>
      <c r="EE821" s="1">
        <v>30</v>
      </c>
      <c r="EF821" s="1">
        <v>17.2</v>
      </c>
      <c r="EG821" s="26">
        <f>LOG10(EF821)</f>
        <v>1.23552844690755</v>
      </c>
      <c r="EH821" s="26">
        <f>0.66*EG821</f>
        <v>0.815448774958982</v>
      </c>
      <c r="EI821" s="1">
        <f>0.085*EE821</f>
        <v>2.55</v>
      </c>
      <c r="EJ821" s="28">
        <f>EH821-EI821</f>
        <v>-1.73455122504102</v>
      </c>
      <c r="EK821" s="22">
        <v>2</v>
      </c>
      <c r="EL821" s="1">
        <v>2</v>
      </c>
      <c r="EM821" s="1">
        <v>87</v>
      </c>
      <c r="EN821" s="1">
        <v>68</v>
      </c>
      <c r="EO821" s="1">
        <v>71</v>
      </c>
      <c r="EP821" s="1">
        <v>40</v>
      </c>
      <c r="EQ821" s="1">
        <v>3785</v>
      </c>
      <c r="ER821" s="25">
        <v>91</v>
      </c>
      <c r="ET821" s="1">
        <v>0</v>
      </c>
      <c r="FK821" s="20">
        <v>38.4</v>
      </c>
      <c r="FL821" s="1">
        <v>36.7</v>
      </c>
      <c r="FM821" s="17"/>
      <c r="FN821" s="31">
        <v>1</v>
      </c>
      <c r="FO821" s="157">
        <v>1</v>
      </c>
      <c r="FP821" s="1">
        <v>0</v>
      </c>
      <c r="FQ821" s="1">
        <v>0</v>
      </c>
      <c r="FR821" s="1">
        <v>0</v>
      </c>
      <c r="FS821" s="1">
        <v>0</v>
      </c>
      <c r="FT821" s="1">
        <f>FX821+GB821+GG821+GJ821+HQ821</f>
        <v>0</v>
      </c>
      <c r="FU821" s="1">
        <v>0</v>
      </c>
      <c r="FV821" s="1">
        <f>FW821+FX821+FZ821+GE821+GJ821+HQ821</f>
        <v>0</v>
      </c>
      <c r="FW821" s="1">
        <v>0</v>
      </c>
      <c r="FX821" s="1">
        <v>0</v>
      </c>
      <c r="FY821" s="17">
        <v>0</v>
      </c>
      <c r="FZ821" s="1">
        <v>0</v>
      </c>
      <c r="GB821" s="1">
        <v>0</v>
      </c>
      <c r="GC821" s="1">
        <v>0</v>
      </c>
      <c r="GD821" s="17">
        <v>0</v>
      </c>
      <c r="GE821" s="1">
        <v>0</v>
      </c>
      <c r="GG821" s="1">
        <v>0</v>
      </c>
      <c r="GH821" s="1">
        <v>0</v>
      </c>
      <c r="GI821" s="17">
        <v>0</v>
      </c>
      <c r="GJ821" s="1">
        <v>0</v>
      </c>
      <c r="GK821" s="1">
        <v>0</v>
      </c>
      <c r="GL821" s="1">
        <v>0</v>
      </c>
      <c r="GM821" s="32">
        <v>0</v>
      </c>
      <c r="GN821" s="17">
        <v>0</v>
      </c>
      <c r="GO821" s="17">
        <v>0</v>
      </c>
      <c r="GP821" s="1">
        <v>0</v>
      </c>
      <c r="GQ821" s="1">
        <v>0</v>
      </c>
      <c r="GR821" s="1">
        <v>0</v>
      </c>
      <c r="GS821" s="1">
        <v>0</v>
      </c>
      <c r="GT821" s="32">
        <v>0</v>
      </c>
      <c r="GU821" s="32">
        <v>0</v>
      </c>
      <c r="GV821" s="1">
        <v>0</v>
      </c>
      <c r="GW821" s="1">
        <v>0</v>
      </c>
      <c r="GX821" s="157">
        <v>0</v>
      </c>
      <c r="GY821" s="17">
        <v>0</v>
      </c>
      <c r="GZ821" s="17">
        <v>0</v>
      </c>
      <c r="HA821" s="25">
        <v>0</v>
      </c>
      <c r="HB821" s="1">
        <v>0</v>
      </c>
      <c r="HC821" s="15">
        <v>0</v>
      </c>
      <c r="HD821" s="170">
        <v>0</v>
      </c>
      <c r="HE821" s="17">
        <v>0</v>
      </c>
      <c r="HF821" s="17">
        <v>0</v>
      </c>
      <c r="HG821" s="17">
        <v>0</v>
      </c>
      <c r="HH821" s="17">
        <v>0</v>
      </c>
      <c r="HI821" s="17">
        <v>0</v>
      </c>
      <c r="HL821" s="1">
        <v>0</v>
      </c>
      <c r="HM821" s="1">
        <v>0</v>
      </c>
      <c r="HN821" s="1">
        <v>0</v>
      </c>
      <c r="HO821" s="1">
        <v>0</v>
      </c>
      <c r="HP821" s="1">
        <v>0</v>
      </c>
      <c r="HQ821" s="1">
        <v>0</v>
      </c>
      <c r="HR821" s="32">
        <v>0</v>
      </c>
      <c r="HS821" s="1">
        <v>0</v>
      </c>
      <c r="HT821" s="32">
        <v>0</v>
      </c>
      <c r="HU821" s="32">
        <v>0</v>
      </c>
      <c r="HW821" s="32">
        <v>0</v>
      </c>
      <c r="HX821" s="32">
        <v>0</v>
      </c>
      <c r="HY821" s="1">
        <f>GJ821+GN821+GT821+GU821+HE821+HG821+HQ821+HR821+HT821+HU821+HW821+HX821</f>
        <v>0</v>
      </c>
      <c r="HZ821" s="1">
        <v>0</v>
      </c>
      <c r="IA821" s="1">
        <f>FS821+GN821+GT821+GU821+HE821+HG821+HR821+HT821+HU821+HW821+HX821</f>
        <v>0</v>
      </c>
      <c r="IB821" s="1">
        <v>0</v>
      </c>
      <c r="IC821" s="1">
        <v>0</v>
      </c>
      <c r="ID821" s="23">
        <v>0</v>
      </c>
      <c r="IG821" s="36">
        <v>2</v>
      </c>
      <c r="IH821" s="37" t="s">
        <v>242</v>
      </c>
      <c r="II821" s="179">
        <v>0</v>
      </c>
    </row>
    <row r="822" spans="2:243">
      <c r="B822" s="267">
        <v>3001400986</v>
      </c>
      <c r="C822" s="267" t="s">
        <v>2423</v>
      </c>
      <c r="E822" s="49">
        <v>2</v>
      </c>
      <c r="F822" s="49">
        <v>1</v>
      </c>
      <c r="G822" s="1">
        <v>2</v>
      </c>
      <c r="H822" s="1">
        <v>2</v>
      </c>
      <c r="I822" s="15">
        <v>48</v>
      </c>
      <c r="J822" s="47">
        <v>1</v>
      </c>
      <c r="K822" s="68">
        <f>I822/10</f>
        <v>4.8</v>
      </c>
      <c r="L822" s="49">
        <v>2</v>
      </c>
      <c r="N822" s="1">
        <v>0</v>
      </c>
      <c r="O822" s="1">
        <v>0</v>
      </c>
      <c r="P822" s="1">
        <v>0</v>
      </c>
      <c r="Q822" s="1">
        <v>0</v>
      </c>
      <c r="R822" s="1">
        <v>0</v>
      </c>
      <c r="S822" s="18">
        <v>549</v>
      </c>
      <c r="T822" s="83">
        <v>570</v>
      </c>
      <c r="U822" s="1">
        <v>1</v>
      </c>
      <c r="V822" s="1">
        <v>1</v>
      </c>
      <c r="W822" s="1">
        <v>1</v>
      </c>
      <c r="X822" s="1">
        <v>1</v>
      </c>
      <c r="Z822" s="88">
        <v>43328</v>
      </c>
      <c r="AA822" s="1">
        <v>47</v>
      </c>
      <c r="AC822" s="1">
        <v>25.88</v>
      </c>
      <c r="AD822" s="1">
        <v>2</v>
      </c>
      <c r="AE822" s="20" t="s">
        <v>333</v>
      </c>
      <c r="AG822" s="16" t="s">
        <v>235</v>
      </c>
      <c r="AH822" s="16">
        <v>1</v>
      </c>
      <c r="AI822" s="21">
        <v>1</v>
      </c>
      <c r="AJ822" s="16">
        <v>1.8</v>
      </c>
      <c r="AK822" s="17">
        <v>1.8</v>
      </c>
      <c r="AL822" s="22">
        <v>1</v>
      </c>
      <c r="AM822" s="1">
        <v>1</v>
      </c>
      <c r="AN822" s="1">
        <v>1</v>
      </c>
      <c r="AO822" s="1">
        <v>0</v>
      </c>
      <c r="AP822" s="1">
        <v>0</v>
      </c>
      <c r="AQ822" s="17">
        <v>1</v>
      </c>
      <c r="AR822" s="1">
        <v>1</v>
      </c>
      <c r="AS822" s="1">
        <v>1</v>
      </c>
      <c r="AT822" s="17">
        <v>0</v>
      </c>
      <c r="AU822" s="17">
        <v>0</v>
      </c>
      <c r="AV822" s="17">
        <v>0</v>
      </c>
      <c r="AW822" s="1">
        <v>0</v>
      </c>
      <c r="AX822" s="1">
        <v>1</v>
      </c>
      <c r="AY822" s="1">
        <v>1</v>
      </c>
      <c r="AZ822" s="1">
        <v>1</v>
      </c>
      <c r="BA822" s="1">
        <v>1</v>
      </c>
      <c r="BB822" s="107">
        <v>1</v>
      </c>
      <c r="BC822" s="22">
        <v>0</v>
      </c>
      <c r="BD822" s="22">
        <v>0</v>
      </c>
      <c r="BE822" s="22">
        <v>0</v>
      </c>
      <c r="BF822" s="1">
        <v>0</v>
      </c>
      <c r="BG822" s="1">
        <v>1</v>
      </c>
      <c r="BH822" s="17">
        <v>1</v>
      </c>
      <c r="BI822" s="1">
        <v>0</v>
      </c>
      <c r="BJ822" s="17">
        <v>0</v>
      </c>
      <c r="BK822" s="23">
        <v>1</v>
      </c>
      <c r="BL822" s="1">
        <v>0</v>
      </c>
      <c r="BM822" s="1">
        <v>0</v>
      </c>
      <c r="BN822" s="1">
        <v>1</v>
      </c>
      <c r="BO822" s="1">
        <v>0</v>
      </c>
      <c r="BP822" s="1">
        <v>1</v>
      </c>
      <c r="BQ822" s="1">
        <v>1</v>
      </c>
      <c r="BR822" s="1">
        <v>333.1</v>
      </c>
      <c r="BS822" s="1">
        <v>2</v>
      </c>
      <c r="BT822" s="1">
        <v>3</v>
      </c>
      <c r="BU822" s="1">
        <v>4</v>
      </c>
      <c r="BW822" s="1">
        <v>2.35</v>
      </c>
      <c r="BX822" s="17">
        <v>1</v>
      </c>
      <c r="BY822" s="1">
        <v>1</v>
      </c>
      <c r="BZ822" s="1">
        <v>57.4</v>
      </c>
      <c r="CA822" s="1">
        <v>123</v>
      </c>
      <c r="CB822" s="24">
        <v>2</v>
      </c>
      <c r="CC822" s="24">
        <v>47</v>
      </c>
      <c r="CD822" s="48">
        <f>CC822/50</f>
        <v>0.94</v>
      </c>
      <c r="CE822" s="48">
        <v>1</v>
      </c>
      <c r="CF822" s="25">
        <v>0</v>
      </c>
      <c r="CG822" s="17">
        <v>0</v>
      </c>
      <c r="CH822" s="17">
        <v>0</v>
      </c>
      <c r="CI822" s="17">
        <v>0</v>
      </c>
      <c r="CJ822" s="17">
        <v>0</v>
      </c>
      <c r="CK822" s="17">
        <v>47</v>
      </c>
      <c r="CL822" s="1">
        <f>CK822/50</f>
        <v>0.94</v>
      </c>
      <c r="CM822" s="22">
        <v>10.3</v>
      </c>
      <c r="CN822" s="17">
        <v>1</v>
      </c>
      <c r="CO822" s="1">
        <v>119.1</v>
      </c>
      <c r="CP822" s="17">
        <v>7</v>
      </c>
      <c r="CQ822" s="1">
        <f>CO822/10</f>
        <v>11.91</v>
      </c>
      <c r="CR822" s="1">
        <v>0.89</v>
      </c>
      <c r="CS822" s="1">
        <f>CR822*10</f>
        <v>8.9</v>
      </c>
      <c r="CT822" s="107">
        <v>1</v>
      </c>
      <c r="CU822" s="22">
        <v>39</v>
      </c>
      <c r="CV822" s="107">
        <v>2</v>
      </c>
      <c r="CW822" s="22">
        <v>10.7</v>
      </c>
      <c r="CX822" s="26">
        <f>LOG10(CW822)</f>
        <v>1.02938377768521</v>
      </c>
      <c r="CY822" s="27">
        <f>CX822*0.66</f>
        <v>0.679393293272238</v>
      </c>
      <c r="CZ822" s="26">
        <f>0.085*CU822</f>
        <v>3.315</v>
      </c>
      <c r="DA822" s="28">
        <f>CY822-CZ822</f>
        <v>-2.63560670672776</v>
      </c>
      <c r="DB822" s="107">
        <v>1</v>
      </c>
      <c r="DC822" s="1">
        <v>1</v>
      </c>
      <c r="DD822" s="17">
        <v>1</v>
      </c>
      <c r="DE822" s="29">
        <f>DD822-DB822</f>
        <v>0</v>
      </c>
      <c r="DF822" s="29">
        <v>0</v>
      </c>
      <c r="DG822" s="1">
        <v>10</v>
      </c>
      <c r="DH822" s="1">
        <f>DG822/10</f>
        <v>1</v>
      </c>
      <c r="DI822" s="1">
        <v>17</v>
      </c>
      <c r="DJ822" s="1">
        <f>DI822/10</f>
        <v>1.7</v>
      </c>
      <c r="DK822" s="17">
        <v>1</v>
      </c>
      <c r="DL822" s="1">
        <v>74</v>
      </c>
      <c r="DM822" s="1">
        <v>12</v>
      </c>
      <c r="DN822" s="1">
        <f>DM822/10</f>
        <v>1.2</v>
      </c>
      <c r="DO822" s="1">
        <v>6217</v>
      </c>
      <c r="DP822" s="1">
        <v>2</v>
      </c>
      <c r="DQ822" s="1">
        <f>DO822/1000</f>
        <v>6.217</v>
      </c>
      <c r="DR822" s="1">
        <v>62</v>
      </c>
      <c r="DS822" s="25">
        <v>4.6</v>
      </c>
      <c r="DT822" s="1" t="s">
        <v>241</v>
      </c>
      <c r="DU822" s="1">
        <v>1</v>
      </c>
      <c r="DV822" s="1">
        <v>5</v>
      </c>
      <c r="DW822" s="1">
        <v>1</v>
      </c>
      <c r="DX822" s="20">
        <v>4.34</v>
      </c>
      <c r="DY822" s="1">
        <v>79.3</v>
      </c>
      <c r="DZ822" s="30">
        <v>140</v>
      </c>
      <c r="EA822" s="1">
        <v>51</v>
      </c>
      <c r="EB822" s="1">
        <v>10.9</v>
      </c>
      <c r="EC822" s="1">
        <v>103.7</v>
      </c>
      <c r="ED822" s="1">
        <v>0.95</v>
      </c>
      <c r="EE822" s="1">
        <v>41</v>
      </c>
      <c r="EF822" s="1">
        <v>21.8</v>
      </c>
      <c r="EG822" s="26">
        <f>LOG10(EF822)</f>
        <v>1.3384564936046</v>
      </c>
      <c r="EH822" s="26">
        <f>0.66*EG822</f>
        <v>0.883381285779039</v>
      </c>
      <c r="EI822" s="1">
        <f>0.085*EE822</f>
        <v>3.485</v>
      </c>
      <c r="EJ822" s="28">
        <f>EH822-EI822</f>
        <v>-2.60161871422096</v>
      </c>
      <c r="EK822" s="22">
        <v>1</v>
      </c>
      <c r="EL822" s="3">
        <v>1</v>
      </c>
      <c r="EM822" s="1">
        <v>89</v>
      </c>
      <c r="EN822" s="1">
        <v>169</v>
      </c>
      <c r="EO822" s="1">
        <v>92</v>
      </c>
      <c r="EP822" s="1">
        <v>14</v>
      </c>
      <c r="EQ822" s="1">
        <v>6911</v>
      </c>
      <c r="ER822" s="25">
        <v>56</v>
      </c>
      <c r="ET822" s="1">
        <v>1</v>
      </c>
      <c r="EU822" s="1">
        <v>2.91</v>
      </c>
      <c r="EV822" s="1">
        <v>59.9</v>
      </c>
      <c r="EW822" s="30">
        <v>129</v>
      </c>
      <c r="EX822" s="1">
        <v>60</v>
      </c>
      <c r="FB822" s="1">
        <v>41</v>
      </c>
      <c r="FC822" s="1">
        <v>11.8</v>
      </c>
      <c r="FD822" s="1">
        <v>49</v>
      </c>
      <c r="FE822" s="1">
        <v>35</v>
      </c>
      <c r="FF822" s="1">
        <v>81</v>
      </c>
      <c r="FG822" s="1">
        <v>14</v>
      </c>
      <c r="FH822" s="1">
        <v>6251</v>
      </c>
      <c r="FI822" s="1">
        <v>60</v>
      </c>
      <c r="FK822" s="20">
        <v>37.7</v>
      </c>
      <c r="FL822" s="1">
        <v>36.6</v>
      </c>
      <c r="FN822" s="31">
        <v>1</v>
      </c>
      <c r="FO822" s="32">
        <v>0</v>
      </c>
      <c r="FP822" s="1">
        <v>0</v>
      </c>
      <c r="FQ822" s="1">
        <v>0</v>
      </c>
      <c r="FR822" s="1">
        <v>0</v>
      </c>
      <c r="FS822" s="1">
        <v>0</v>
      </c>
      <c r="FT822" s="1">
        <f>FX822+GB822+GG822+GJ822+HQ822</f>
        <v>0</v>
      </c>
      <c r="FU822" s="1">
        <v>0</v>
      </c>
      <c r="FV822" s="1">
        <f>FW822+FX822+FZ822+GE822+GJ822+HQ822</f>
        <v>0</v>
      </c>
      <c r="FW822" s="1">
        <v>0</v>
      </c>
      <c r="FX822" s="1">
        <v>0</v>
      </c>
      <c r="FY822" s="17">
        <v>0</v>
      </c>
      <c r="FZ822" s="1">
        <v>0</v>
      </c>
      <c r="GB822" s="1">
        <v>0</v>
      </c>
      <c r="GC822" s="1">
        <v>0</v>
      </c>
      <c r="GD822" s="17">
        <v>0</v>
      </c>
      <c r="GE822" s="1">
        <v>0</v>
      </c>
      <c r="GG822" s="1">
        <v>0</v>
      </c>
      <c r="GH822" s="1">
        <v>0</v>
      </c>
      <c r="GI822" s="17">
        <v>0</v>
      </c>
      <c r="GJ822" s="1">
        <v>0</v>
      </c>
      <c r="GK822" s="1">
        <v>0</v>
      </c>
      <c r="GL822" s="1">
        <v>0</v>
      </c>
      <c r="GM822" s="32">
        <v>0</v>
      </c>
      <c r="GN822" s="17">
        <v>0</v>
      </c>
      <c r="GO822" s="17">
        <v>0</v>
      </c>
      <c r="GP822" s="1">
        <v>0</v>
      </c>
      <c r="GQ822" s="1">
        <v>0</v>
      </c>
      <c r="GR822" s="1">
        <v>0</v>
      </c>
      <c r="GS822" s="1">
        <v>0</v>
      </c>
      <c r="GT822" s="32">
        <v>0</v>
      </c>
      <c r="GU822" s="32">
        <v>0</v>
      </c>
      <c r="GV822" s="1">
        <v>0</v>
      </c>
      <c r="GW822" s="1">
        <v>0</v>
      </c>
      <c r="GX822" s="157">
        <v>0</v>
      </c>
      <c r="GY822" s="17">
        <v>0</v>
      </c>
      <c r="GZ822" s="17">
        <v>0</v>
      </c>
      <c r="HA822" s="25">
        <v>0</v>
      </c>
      <c r="HB822" s="1">
        <v>0</v>
      </c>
      <c r="HC822" s="15">
        <v>0</v>
      </c>
      <c r="HD822" s="170">
        <v>0</v>
      </c>
      <c r="HE822" s="17">
        <v>0</v>
      </c>
      <c r="HF822" s="17">
        <v>0</v>
      </c>
      <c r="HG822" s="17">
        <v>0</v>
      </c>
      <c r="HH822" s="17">
        <v>0</v>
      </c>
      <c r="HI822" s="17">
        <v>0</v>
      </c>
      <c r="HL822" s="1">
        <v>0</v>
      </c>
      <c r="HM822" s="1">
        <v>0</v>
      </c>
      <c r="HN822" s="1">
        <v>0</v>
      </c>
      <c r="HO822" s="1">
        <v>0</v>
      </c>
      <c r="HP822" s="1">
        <v>0</v>
      </c>
      <c r="HQ822" s="1">
        <v>0</v>
      </c>
      <c r="HR822" s="32">
        <v>0</v>
      </c>
      <c r="HS822" s="1">
        <v>0</v>
      </c>
      <c r="HT822" s="32">
        <v>0</v>
      </c>
      <c r="HU822" s="32">
        <v>0</v>
      </c>
      <c r="HW822" s="32">
        <v>0</v>
      </c>
      <c r="HX822" s="32">
        <v>0</v>
      </c>
      <c r="HY822" s="1">
        <f>GJ822+GN822+GT822+GU822+HE822+HG822+HQ822+HR822+HT822+HU822+HW822+HX822</f>
        <v>0</v>
      </c>
      <c r="HZ822" s="1">
        <v>0</v>
      </c>
      <c r="IA822" s="1">
        <f>FS822+GN822+GT822+GU822+HE822+HG822+HR822+HT822+HU822+HW822+HX822</f>
        <v>0</v>
      </c>
      <c r="IB822" s="1">
        <v>0</v>
      </c>
      <c r="IC822" s="1">
        <v>0</v>
      </c>
      <c r="ID822" s="23">
        <v>0</v>
      </c>
      <c r="IG822" s="36">
        <v>1</v>
      </c>
      <c r="IH822" s="37" t="s">
        <v>242</v>
      </c>
      <c r="II822" s="179">
        <v>0</v>
      </c>
    </row>
    <row r="823" s="12" customFormat="1" ht="30" hidden="1" spans="1:274">
      <c r="A823" s="259"/>
      <c r="B823" s="269">
        <v>3001220931</v>
      </c>
      <c r="C823" s="269" t="s">
        <v>2424</v>
      </c>
      <c r="D823" s="12" t="s">
        <v>2425</v>
      </c>
      <c r="H823" s="12">
        <v>1</v>
      </c>
      <c r="I823" s="12">
        <v>58</v>
      </c>
      <c r="N823" s="12">
        <v>1</v>
      </c>
      <c r="O823" s="12">
        <v>0</v>
      </c>
      <c r="P823" s="12">
        <v>0</v>
      </c>
      <c r="Q823" s="12">
        <v>3</v>
      </c>
      <c r="R823" s="19"/>
      <c r="S823" s="18"/>
      <c r="T823" s="19"/>
      <c r="U823" s="12">
        <v>1</v>
      </c>
      <c r="Z823" s="276">
        <v>43333</v>
      </c>
      <c r="AA823" s="12">
        <v>52</v>
      </c>
      <c r="AC823" s="12">
        <v>27.45</v>
      </c>
      <c r="AE823" s="261" t="s">
        <v>883</v>
      </c>
      <c r="AF823" s="262"/>
      <c r="AG823" s="262"/>
      <c r="AH823" s="262"/>
      <c r="AI823" s="262"/>
      <c r="AJ823" s="262">
        <v>1.9</v>
      </c>
      <c r="AM823" s="12">
        <v>1</v>
      </c>
      <c r="AO823" s="12">
        <v>0</v>
      </c>
      <c r="AP823" s="12">
        <v>0</v>
      </c>
      <c r="AW823" s="12">
        <v>0</v>
      </c>
      <c r="AX823" s="12">
        <v>1</v>
      </c>
      <c r="AZ823" s="12">
        <v>1</v>
      </c>
      <c r="BD823" s="12">
        <v>0</v>
      </c>
      <c r="BE823" s="12">
        <v>0</v>
      </c>
      <c r="BF823" s="12">
        <v>1</v>
      </c>
      <c r="BG823" s="12">
        <v>1</v>
      </c>
      <c r="BI823" s="12">
        <v>0</v>
      </c>
      <c r="BK823" s="263">
        <v>1</v>
      </c>
      <c r="CF823" s="264"/>
      <c r="DS823" s="264"/>
      <c r="DX823" s="261"/>
      <c r="ER823" s="264"/>
      <c r="ES823" s="263"/>
      <c r="FK823" s="261"/>
      <c r="HA823" s="264"/>
      <c r="ID823" s="263"/>
      <c r="IE823" s="263"/>
      <c r="IF823" s="263"/>
      <c r="IG823" s="263"/>
      <c r="IH823" s="263"/>
      <c r="JE823" s="263"/>
      <c r="JN823" s="263"/>
    </row>
    <row r="824" hidden="1" spans="2:243">
      <c r="B824" s="267">
        <v>3000065242</v>
      </c>
      <c r="C824" s="267" t="s">
        <v>2426</v>
      </c>
      <c r="J824" s="1"/>
      <c r="K824" s="1"/>
      <c r="L824" s="1"/>
      <c r="R824" s="19"/>
      <c r="Z824" s="88">
        <v>43333</v>
      </c>
      <c r="AA824" s="1">
        <v>192</v>
      </c>
      <c r="AI824" s="16"/>
      <c r="AL824" s="1"/>
      <c r="BA824" s="22"/>
      <c r="CL824" s="22"/>
      <c r="CS824" s="22"/>
      <c r="CX824" s="1"/>
      <c r="CY824" s="1"/>
      <c r="CZ824" s="1"/>
      <c r="DA824" s="1"/>
      <c r="DB824" s="1"/>
      <c r="DD824" s="1"/>
      <c r="DE824" s="1"/>
      <c r="DF824" s="1"/>
      <c r="EG824" s="1"/>
      <c r="EH824" s="1"/>
      <c r="EJ824" s="1"/>
      <c r="EK824" s="1"/>
      <c r="FN824" s="1"/>
      <c r="FO824" s="1"/>
      <c r="GL824" s="1"/>
      <c r="GM824" s="1"/>
      <c r="GQ824" s="1"/>
      <c r="GT824" s="1"/>
      <c r="GU824" s="1"/>
      <c r="GX824" s="1"/>
      <c r="HD824" s="1"/>
      <c r="HR824" s="1"/>
      <c r="HT824" s="1"/>
      <c r="HU824" s="1"/>
      <c r="HW824" s="1"/>
      <c r="HX824" s="1"/>
      <c r="IG824" s="23"/>
      <c r="II824" s="1"/>
    </row>
    <row r="825" ht="52" customHeight="1" spans="1:243">
      <c r="A825" s="270" t="s">
        <v>2427</v>
      </c>
      <c r="B825">
        <v>3001248893</v>
      </c>
      <c r="C825" t="s">
        <v>2428</v>
      </c>
      <c r="E825" s="49">
        <v>3</v>
      </c>
      <c r="F825" s="49">
        <v>2</v>
      </c>
      <c r="G825" s="17">
        <v>3</v>
      </c>
      <c r="H825" s="1">
        <v>1</v>
      </c>
      <c r="I825" s="15">
        <v>58</v>
      </c>
      <c r="J825" s="47">
        <v>1</v>
      </c>
      <c r="K825" s="68">
        <f>I825/10</f>
        <v>5.8</v>
      </c>
      <c r="L825" s="49">
        <v>3</v>
      </c>
      <c r="N825" s="1">
        <v>0</v>
      </c>
      <c r="O825" s="1">
        <v>0</v>
      </c>
      <c r="P825" s="1">
        <v>1</v>
      </c>
      <c r="Q825" s="1">
        <v>3</v>
      </c>
      <c r="R825" s="1">
        <v>1</v>
      </c>
      <c r="S825" s="18">
        <v>613</v>
      </c>
      <c r="T825" s="83">
        <v>571</v>
      </c>
      <c r="U825" s="1">
        <v>1</v>
      </c>
      <c r="V825" s="1">
        <v>1</v>
      </c>
      <c r="W825" s="1">
        <v>1</v>
      </c>
      <c r="X825" s="1">
        <v>1</v>
      </c>
      <c r="Z825" s="88">
        <v>43335</v>
      </c>
      <c r="AA825" s="1">
        <v>85</v>
      </c>
      <c r="AC825" s="1">
        <v>21.14</v>
      </c>
      <c r="AD825" s="17">
        <v>1</v>
      </c>
      <c r="AE825" s="20" t="s">
        <v>2429</v>
      </c>
      <c r="AG825" s="16" t="s">
        <v>235</v>
      </c>
      <c r="AH825" s="16">
        <v>1</v>
      </c>
      <c r="AI825" s="21">
        <v>1</v>
      </c>
      <c r="AJ825" s="16">
        <v>1.9</v>
      </c>
      <c r="AK825" s="17">
        <v>1.9</v>
      </c>
      <c r="AL825" s="22">
        <v>1</v>
      </c>
      <c r="AM825" s="1">
        <v>4</v>
      </c>
      <c r="AN825" s="1">
        <v>3</v>
      </c>
      <c r="AO825" s="1" t="s">
        <v>2430</v>
      </c>
      <c r="AP825" s="1">
        <v>0</v>
      </c>
      <c r="AQ825" s="17">
        <v>5</v>
      </c>
      <c r="AR825" s="3">
        <v>3</v>
      </c>
      <c r="AS825" s="3">
        <v>2</v>
      </c>
      <c r="AT825" s="17" t="s">
        <v>285</v>
      </c>
      <c r="AU825" s="3">
        <v>3</v>
      </c>
      <c r="AV825" s="3">
        <v>2</v>
      </c>
      <c r="AW825" s="1">
        <v>0</v>
      </c>
      <c r="AX825" s="1">
        <v>1</v>
      </c>
      <c r="AY825" s="66">
        <v>1</v>
      </c>
      <c r="AZ825" s="3">
        <v>0.5</v>
      </c>
      <c r="BA825" s="1">
        <v>0.5</v>
      </c>
      <c r="BB825" s="22">
        <v>1</v>
      </c>
      <c r="BC825" s="22">
        <v>0</v>
      </c>
      <c r="BD825" s="22">
        <v>1</v>
      </c>
      <c r="BE825" s="22">
        <v>0</v>
      </c>
      <c r="BF825" s="1">
        <v>1</v>
      </c>
      <c r="BG825" s="1">
        <v>1</v>
      </c>
      <c r="BH825" s="17">
        <v>1</v>
      </c>
      <c r="BI825" s="1">
        <v>0</v>
      </c>
      <c r="BJ825" s="17">
        <v>0</v>
      </c>
      <c r="BK825" s="23">
        <v>4</v>
      </c>
      <c r="BL825" s="1">
        <v>0</v>
      </c>
      <c r="BM825" s="1">
        <v>0</v>
      </c>
      <c r="BN825" s="1">
        <v>1</v>
      </c>
      <c r="BO825" s="1">
        <v>0</v>
      </c>
      <c r="BP825" s="1">
        <v>1</v>
      </c>
      <c r="BQ825" s="1">
        <v>1</v>
      </c>
      <c r="BR825" s="1">
        <v>4.09</v>
      </c>
      <c r="BS825" s="1">
        <v>1</v>
      </c>
      <c r="BT825" s="1">
        <v>2</v>
      </c>
      <c r="BU825" s="1">
        <v>2</v>
      </c>
      <c r="BW825" s="1">
        <v>3.33</v>
      </c>
      <c r="BX825" s="17">
        <v>1</v>
      </c>
      <c r="BY825" s="1">
        <v>2</v>
      </c>
      <c r="BZ825" s="1">
        <v>54.1</v>
      </c>
      <c r="CA825" s="1">
        <v>132</v>
      </c>
      <c r="CB825" s="24">
        <v>2</v>
      </c>
      <c r="CC825" s="24">
        <v>85</v>
      </c>
      <c r="CD825" s="48">
        <f>CC825/50</f>
        <v>1.7</v>
      </c>
      <c r="CE825" s="48">
        <v>2</v>
      </c>
      <c r="CF825" s="25">
        <v>0</v>
      </c>
      <c r="CG825" s="17">
        <v>0</v>
      </c>
      <c r="CH825" s="17">
        <v>0</v>
      </c>
      <c r="CI825" s="17">
        <v>0</v>
      </c>
      <c r="CJ825" s="17">
        <v>0</v>
      </c>
      <c r="CK825" s="17">
        <v>85</v>
      </c>
      <c r="CL825" s="1">
        <f>CK825/50</f>
        <v>1.7</v>
      </c>
      <c r="CM825" s="22">
        <v>10.3</v>
      </c>
      <c r="CN825" s="17">
        <v>1</v>
      </c>
      <c r="CO825" s="1">
        <v>119.1</v>
      </c>
      <c r="CP825" s="17">
        <v>7</v>
      </c>
      <c r="CQ825" s="1">
        <f>CO825/10</f>
        <v>11.91</v>
      </c>
      <c r="CR825" s="1">
        <v>0.89</v>
      </c>
      <c r="CS825" s="1">
        <f>CR825*10</f>
        <v>8.9</v>
      </c>
      <c r="CT825" s="107">
        <v>1</v>
      </c>
      <c r="CU825" s="22">
        <v>36</v>
      </c>
      <c r="CV825" s="107">
        <v>2</v>
      </c>
      <c r="CW825" s="22">
        <v>20.1</v>
      </c>
      <c r="CX825" s="26">
        <f>LOG10(CW825)</f>
        <v>1.30319605742049</v>
      </c>
      <c r="CY825" s="27">
        <f>CX825*0.66</f>
        <v>0.860109397897523</v>
      </c>
      <c r="CZ825" s="26">
        <f>0.085*CU825</f>
        <v>3.06</v>
      </c>
      <c r="DA825" s="28">
        <f>CY825-CZ825</f>
        <v>-2.19989060210248</v>
      </c>
      <c r="DB825" s="22">
        <v>2</v>
      </c>
      <c r="DC825" s="1">
        <v>1</v>
      </c>
      <c r="DD825" s="17">
        <v>2</v>
      </c>
      <c r="DE825" s="29">
        <f>DD825-DB825</f>
        <v>0</v>
      </c>
      <c r="DF825" s="29">
        <v>0</v>
      </c>
      <c r="DG825" s="1">
        <v>14</v>
      </c>
      <c r="DH825" s="1">
        <f>DG825/10</f>
        <v>1.4</v>
      </c>
      <c r="DI825" s="1">
        <v>20</v>
      </c>
      <c r="DJ825" s="1">
        <f>DI825/10</f>
        <v>2</v>
      </c>
      <c r="DK825" s="17">
        <v>1</v>
      </c>
      <c r="DL825" s="1">
        <v>97</v>
      </c>
      <c r="DM825" s="1">
        <v>24</v>
      </c>
      <c r="DN825" s="1">
        <f>DM825/10</f>
        <v>2.4</v>
      </c>
      <c r="DO825" s="1">
        <v>5562</v>
      </c>
      <c r="DP825" s="1">
        <v>2</v>
      </c>
      <c r="DQ825" s="1">
        <f>DO825/1000</f>
        <v>5.562</v>
      </c>
      <c r="DR825" s="1">
        <v>72</v>
      </c>
      <c r="DS825" s="25">
        <v>4.7</v>
      </c>
      <c r="DT825" s="1" t="s">
        <v>260</v>
      </c>
      <c r="DU825" s="1">
        <v>1</v>
      </c>
      <c r="DV825" s="1">
        <v>6</v>
      </c>
      <c r="DW825" s="1">
        <v>1</v>
      </c>
      <c r="DX825" s="20">
        <v>5.99</v>
      </c>
      <c r="DY825" s="1">
        <v>76.9</v>
      </c>
      <c r="DZ825" s="30">
        <v>133</v>
      </c>
      <c r="EA825" s="1">
        <v>71</v>
      </c>
      <c r="EB825" s="1">
        <v>10.5</v>
      </c>
      <c r="EC825" s="1">
        <v>113.6</v>
      </c>
      <c r="ED825" s="1">
        <v>0.91</v>
      </c>
      <c r="EE825" s="1">
        <v>36</v>
      </c>
      <c r="EF825" s="1">
        <v>60.8</v>
      </c>
      <c r="EG825" s="26">
        <f>LOG10(EF825)</f>
        <v>1.78390357927273</v>
      </c>
      <c r="EH825" s="26">
        <f>0.66*EG825</f>
        <v>1.17737636232001</v>
      </c>
      <c r="EI825" s="1">
        <f>0.085*EE825</f>
        <v>3.06</v>
      </c>
      <c r="EJ825" s="28">
        <f>EH825-EI825</f>
        <v>-1.88262363767999</v>
      </c>
      <c r="EK825" s="22">
        <v>2</v>
      </c>
      <c r="EL825" s="1">
        <v>2</v>
      </c>
      <c r="EM825" s="1">
        <v>148</v>
      </c>
      <c r="EN825" s="1">
        <v>194</v>
      </c>
      <c r="EO825" s="1">
        <v>82</v>
      </c>
      <c r="EP825" s="1">
        <v>29</v>
      </c>
      <c r="EQ825" s="1">
        <v>5585</v>
      </c>
      <c r="ER825" s="25">
        <v>85</v>
      </c>
      <c r="ET825" s="1">
        <v>1</v>
      </c>
      <c r="EU825" s="1">
        <v>3.47</v>
      </c>
      <c r="EV825" s="1">
        <v>65</v>
      </c>
      <c r="EW825" s="30">
        <v>117</v>
      </c>
      <c r="EX825" s="1">
        <v>84</v>
      </c>
      <c r="EY825" s="1">
        <v>10.8</v>
      </c>
      <c r="EZ825" s="1">
        <v>106.1</v>
      </c>
      <c r="FA825" s="1">
        <v>0.94</v>
      </c>
      <c r="FB825" s="1">
        <v>33</v>
      </c>
      <c r="FC825" s="1">
        <v>18.9</v>
      </c>
      <c r="FD825" s="1">
        <v>42</v>
      </c>
      <c r="FE825" s="1">
        <v>29</v>
      </c>
      <c r="FF825" s="1">
        <v>93</v>
      </c>
      <c r="FG825" s="1">
        <v>43</v>
      </c>
      <c r="FH825" s="1">
        <v>4225</v>
      </c>
      <c r="FI825" s="1">
        <v>63</v>
      </c>
      <c r="FK825" s="20">
        <v>38.4</v>
      </c>
      <c r="FL825" s="1">
        <v>36.8</v>
      </c>
      <c r="FM825" s="17"/>
      <c r="FN825" s="31">
        <v>1</v>
      </c>
      <c r="FO825" s="157">
        <v>1</v>
      </c>
      <c r="FP825" s="1">
        <v>1</v>
      </c>
      <c r="FQ825" s="1">
        <v>0</v>
      </c>
      <c r="FR825" s="1">
        <v>0</v>
      </c>
      <c r="FS825" s="1">
        <v>0</v>
      </c>
      <c r="FT825" s="1">
        <f>FX825+GB825+GG825+GJ825+HQ825</f>
        <v>0</v>
      </c>
      <c r="FU825" s="1">
        <v>0</v>
      </c>
      <c r="FV825" s="1">
        <f>FW825+FX825+FZ825+GE825+GJ825+HQ825</f>
        <v>0</v>
      </c>
      <c r="FW825" s="1">
        <v>0</v>
      </c>
      <c r="FX825" s="1">
        <v>0</v>
      </c>
      <c r="FY825" s="17">
        <v>0</v>
      </c>
      <c r="FZ825" s="1">
        <v>0</v>
      </c>
      <c r="GB825" s="1">
        <v>0</v>
      </c>
      <c r="GC825" s="1">
        <v>0</v>
      </c>
      <c r="GD825" s="17">
        <v>0</v>
      </c>
      <c r="GE825" s="1">
        <v>0</v>
      </c>
      <c r="GG825" s="1">
        <v>0</v>
      </c>
      <c r="GH825" s="1">
        <v>0</v>
      </c>
      <c r="GI825" s="17">
        <v>0</v>
      </c>
      <c r="GJ825" s="1">
        <v>0</v>
      </c>
      <c r="GK825" s="1">
        <v>0</v>
      </c>
      <c r="GL825" s="1">
        <v>0</v>
      </c>
      <c r="GM825" s="32">
        <v>0</v>
      </c>
      <c r="GN825" s="17">
        <v>0</v>
      </c>
      <c r="GO825" s="17">
        <v>0</v>
      </c>
      <c r="GP825" s="1">
        <v>0</v>
      </c>
      <c r="GQ825" s="1">
        <v>0</v>
      </c>
      <c r="GR825" s="1">
        <v>0</v>
      </c>
      <c r="GS825" s="1">
        <v>0</v>
      </c>
      <c r="GT825" s="32">
        <v>0</v>
      </c>
      <c r="GU825" s="32">
        <v>0</v>
      </c>
      <c r="GV825" s="1">
        <v>0</v>
      </c>
      <c r="GW825" s="1">
        <v>0</v>
      </c>
      <c r="GX825" s="157">
        <v>0</v>
      </c>
      <c r="GY825" s="17">
        <v>0</v>
      </c>
      <c r="GZ825" s="17">
        <v>0</v>
      </c>
      <c r="HA825" s="25">
        <v>0</v>
      </c>
      <c r="HB825" s="1">
        <v>0</v>
      </c>
      <c r="HC825" s="15">
        <v>0</v>
      </c>
      <c r="HD825" s="170">
        <v>0</v>
      </c>
      <c r="HE825" s="17">
        <v>0</v>
      </c>
      <c r="HF825" s="17">
        <v>0</v>
      </c>
      <c r="HG825" s="17">
        <v>0</v>
      </c>
      <c r="HH825" s="17">
        <v>0</v>
      </c>
      <c r="HI825" s="17">
        <v>0</v>
      </c>
      <c r="HL825" s="1">
        <v>0</v>
      </c>
      <c r="HM825" s="1">
        <v>0</v>
      </c>
      <c r="HN825" s="1">
        <v>0</v>
      </c>
      <c r="HO825" s="1">
        <v>0</v>
      </c>
      <c r="HP825" s="1">
        <v>0</v>
      </c>
      <c r="HQ825" s="1">
        <v>0</v>
      </c>
      <c r="HR825" s="32">
        <v>0</v>
      </c>
      <c r="HS825" s="1">
        <v>0</v>
      </c>
      <c r="HT825" s="32">
        <v>0</v>
      </c>
      <c r="HU825" s="32">
        <v>0</v>
      </c>
      <c r="HW825" s="32">
        <v>0</v>
      </c>
      <c r="HX825" s="32">
        <v>0</v>
      </c>
      <c r="HY825" s="1">
        <f>GJ825+GN825+GT825+GU825+HE825+HG825+HQ825+HR825+HT825+HU825+HW825+HX825</f>
        <v>0</v>
      </c>
      <c r="HZ825" s="1">
        <v>0</v>
      </c>
      <c r="IA825" s="1">
        <f>FS825+GN825+GT825+GU825+HE825+HG825+HR825+HT825+HU825+HW825+HX825</f>
        <v>0</v>
      </c>
      <c r="IB825" s="1">
        <v>0</v>
      </c>
      <c r="IC825" s="1">
        <v>0</v>
      </c>
      <c r="ID825" s="23">
        <v>0</v>
      </c>
      <c r="IG825" s="36">
        <v>4</v>
      </c>
      <c r="IH825" s="37" t="s">
        <v>242</v>
      </c>
      <c r="II825" s="179">
        <v>0</v>
      </c>
    </row>
    <row r="826" s="3" customFormat="1" ht="62" customHeight="1" spans="1:274">
      <c r="A826" s="271"/>
      <c r="B826" s="10"/>
      <c r="C826" s="272"/>
      <c r="E826" s="54">
        <v>3</v>
      </c>
      <c r="F826" s="49">
        <v>2</v>
      </c>
      <c r="G826" s="66">
        <v>3</v>
      </c>
      <c r="H826" s="3">
        <v>1</v>
      </c>
      <c r="I826" s="3">
        <v>58</v>
      </c>
      <c r="J826" s="47">
        <v>1</v>
      </c>
      <c r="K826" s="68">
        <f>I826/10</f>
        <v>5.8</v>
      </c>
      <c r="L826" s="49">
        <v>3</v>
      </c>
      <c r="N826" s="3">
        <v>0</v>
      </c>
      <c r="O826" s="3">
        <v>0</v>
      </c>
      <c r="P826" s="3">
        <v>1</v>
      </c>
      <c r="Q826" s="3">
        <v>3</v>
      </c>
      <c r="R826" s="1">
        <v>1</v>
      </c>
      <c r="S826" s="18">
        <v>614</v>
      </c>
      <c r="T826" s="83">
        <v>572</v>
      </c>
      <c r="U826" s="3">
        <v>2</v>
      </c>
      <c r="V826" s="3">
        <v>2</v>
      </c>
      <c r="W826" s="1">
        <v>2</v>
      </c>
      <c r="X826" s="1">
        <v>1</v>
      </c>
      <c r="Z826" s="92">
        <v>43410</v>
      </c>
      <c r="AA826" s="66">
        <v>96</v>
      </c>
      <c r="AB826" s="66"/>
      <c r="AC826" s="3">
        <v>21.14</v>
      </c>
      <c r="AD826" s="17">
        <v>1</v>
      </c>
      <c r="AE826" s="95" t="s">
        <v>395</v>
      </c>
      <c r="AF826" s="94"/>
      <c r="AG826" s="94" t="s">
        <v>255</v>
      </c>
      <c r="AH826" s="94">
        <v>3</v>
      </c>
      <c r="AI826" s="21">
        <v>3</v>
      </c>
      <c r="AJ826" s="94">
        <v>1.2</v>
      </c>
      <c r="AK826" s="66">
        <v>1.2</v>
      </c>
      <c r="AL826" s="22">
        <v>1</v>
      </c>
      <c r="AM826" s="3">
        <v>4</v>
      </c>
      <c r="AN826" s="1">
        <v>3</v>
      </c>
      <c r="AO826" s="3" t="s">
        <v>2028</v>
      </c>
      <c r="AP826" s="3">
        <v>0</v>
      </c>
      <c r="AQ826" s="66">
        <v>5</v>
      </c>
      <c r="AR826" s="3">
        <v>3</v>
      </c>
      <c r="AS826" s="3">
        <v>2</v>
      </c>
      <c r="AT826" s="66" t="s">
        <v>285</v>
      </c>
      <c r="AU826" s="3">
        <v>3</v>
      </c>
      <c r="AV826" s="3">
        <v>2</v>
      </c>
      <c r="AW826" s="3">
        <v>0</v>
      </c>
      <c r="AX826" s="3">
        <v>1</v>
      </c>
      <c r="AY826" s="3">
        <v>1</v>
      </c>
      <c r="AZ826" s="3">
        <v>0.5</v>
      </c>
      <c r="BA826" s="1">
        <v>0.5</v>
      </c>
      <c r="BB826" s="22">
        <v>1</v>
      </c>
      <c r="BC826" s="22">
        <v>0</v>
      </c>
      <c r="BD826" s="3">
        <v>1</v>
      </c>
      <c r="BE826" s="3">
        <v>0</v>
      </c>
      <c r="BF826" s="3">
        <v>1</v>
      </c>
      <c r="BG826" s="3">
        <v>1</v>
      </c>
      <c r="BH826" s="17">
        <v>1</v>
      </c>
      <c r="BI826" s="3">
        <v>0</v>
      </c>
      <c r="BJ826" s="66">
        <v>0</v>
      </c>
      <c r="BK826" s="118">
        <v>4</v>
      </c>
      <c r="BL826" s="3">
        <v>0</v>
      </c>
      <c r="BM826" s="3">
        <v>0</v>
      </c>
      <c r="BN826" s="3">
        <v>1</v>
      </c>
      <c r="BO826" s="3">
        <v>0</v>
      </c>
      <c r="BP826" s="1">
        <v>1</v>
      </c>
      <c r="BQ826" s="66">
        <v>1</v>
      </c>
      <c r="BR826" s="3">
        <v>16.16</v>
      </c>
      <c r="BS826" s="1">
        <v>1</v>
      </c>
      <c r="BT826" s="1">
        <v>2</v>
      </c>
      <c r="BU826" s="1">
        <v>3</v>
      </c>
      <c r="BW826" s="3">
        <v>3.64</v>
      </c>
      <c r="BX826" s="17">
        <v>1</v>
      </c>
      <c r="BY826" s="1">
        <v>2</v>
      </c>
      <c r="BZ826" s="3">
        <v>52</v>
      </c>
      <c r="CA826" s="3">
        <v>137</v>
      </c>
      <c r="CB826" s="24">
        <v>2</v>
      </c>
      <c r="CC826" s="3">
        <v>96</v>
      </c>
      <c r="CD826" s="48">
        <f>CC826/50</f>
        <v>1.92</v>
      </c>
      <c r="CE826" s="48">
        <v>2</v>
      </c>
      <c r="CF826" s="129">
        <v>0</v>
      </c>
      <c r="CG826" s="3">
        <v>0</v>
      </c>
      <c r="CH826" s="3">
        <v>0</v>
      </c>
      <c r="CI826" s="3">
        <v>0</v>
      </c>
      <c r="CJ826" s="3">
        <v>0</v>
      </c>
      <c r="CK826" s="3">
        <v>96</v>
      </c>
      <c r="CL826" s="1">
        <f>CK826/50</f>
        <v>1.92</v>
      </c>
      <c r="CM826" s="3">
        <v>11.5</v>
      </c>
      <c r="CN826" s="17">
        <v>1</v>
      </c>
      <c r="CO826" s="3">
        <v>91</v>
      </c>
      <c r="CP826" s="1">
        <v>6</v>
      </c>
      <c r="CQ826" s="1">
        <f>CO826/10</f>
        <v>9.1</v>
      </c>
      <c r="CR826" s="3">
        <v>1</v>
      </c>
      <c r="CS826" s="1">
        <f>CR826*10</f>
        <v>10</v>
      </c>
      <c r="CT826" s="107">
        <v>1</v>
      </c>
      <c r="CU826" s="3">
        <v>36</v>
      </c>
      <c r="CV826" s="107">
        <v>2</v>
      </c>
      <c r="CW826" s="3">
        <v>16</v>
      </c>
      <c r="CX826" s="26">
        <f>LOG10(CW826)</f>
        <v>1.20411998265592</v>
      </c>
      <c r="CY826" s="27">
        <f>CX826*0.66</f>
        <v>0.79471918855291</v>
      </c>
      <c r="CZ826" s="26">
        <f>0.085*CU826</f>
        <v>3.06</v>
      </c>
      <c r="DA826" s="28">
        <f>CY826-CZ826</f>
        <v>-2.26528081144709</v>
      </c>
      <c r="DB826" s="22">
        <v>2</v>
      </c>
      <c r="DC826" s="1">
        <v>1</v>
      </c>
      <c r="DD826" s="66">
        <v>2</v>
      </c>
      <c r="DE826" s="29">
        <f>DD826-DB826</f>
        <v>0</v>
      </c>
      <c r="DF826" s="29">
        <v>0</v>
      </c>
      <c r="DG826" s="3">
        <v>17</v>
      </c>
      <c r="DH826" s="1">
        <f>DG826/10</f>
        <v>1.7</v>
      </c>
      <c r="DI826" s="3">
        <v>24</v>
      </c>
      <c r="DJ826" s="1">
        <f>DI826/10</f>
        <v>2.4</v>
      </c>
      <c r="DK826" s="17">
        <v>2</v>
      </c>
      <c r="DL826" s="3">
        <v>96</v>
      </c>
      <c r="DM826" s="3">
        <v>37</v>
      </c>
      <c r="DN826" s="1">
        <f>DM826/10</f>
        <v>3.7</v>
      </c>
      <c r="DO826" s="3">
        <v>5829</v>
      </c>
      <c r="DP826" s="1">
        <v>2</v>
      </c>
      <c r="DQ826" s="1">
        <f>DO826/1000</f>
        <v>5.829</v>
      </c>
      <c r="DR826" s="3">
        <v>74</v>
      </c>
      <c r="DS826" s="129">
        <v>4.4</v>
      </c>
      <c r="DT826" s="3" t="s">
        <v>260</v>
      </c>
      <c r="DU826" s="3">
        <v>1</v>
      </c>
      <c r="DV826" s="3">
        <v>6</v>
      </c>
      <c r="DW826" s="1">
        <v>1</v>
      </c>
      <c r="DX826" s="95">
        <v>5.95</v>
      </c>
      <c r="DY826" s="3">
        <v>80.2</v>
      </c>
      <c r="DZ826" s="3">
        <v>137</v>
      </c>
      <c r="EA826" s="3">
        <v>66</v>
      </c>
      <c r="EB826" s="3">
        <v>11.7</v>
      </c>
      <c r="EC826" s="3">
        <v>87.5</v>
      </c>
      <c r="ED826" s="3">
        <v>1.02</v>
      </c>
      <c r="EE826" s="3">
        <v>35</v>
      </c>
      <c r="EF826" s="3">
        <v>60</v>
      </c>
      <c r="EG826" s="26">
        <f>LOG10(EF826)</f>
        <v>1.77815125038364</v>
      </c>
      <c r="EH826" s="26">
        <f>0.66*EG826</f>
        <v>1.1735798252532</v>
      </c>
      <c r="EI826" s="1">
        <f>0.085*EE826</f>
        <v>2.975</v>
      </c>
      <c r="EJ826" s="28">
        <f>EH826-EI826</f>
        <v>-1.8014201747468</v>
      </c>
      <c r="EK826" s="22">
        <v>2</v>
      </c>
      <c r="EL826" s="1">
        <v>2</v>
      </c>
      <c r="EM826" s="3">
        <v>293</v>
      </c>
      <c r="EN826" s="3">
        <v>278</v>
      </c>
      <c r="EO826" s="3">
        <v>93</v>
      </c>
      <c r="EP826" s="3">
        <v>29</v>
      </c>
      <c r="EQ826" s="3">
        <v>5320</v>
      </c>
      <c r="ER826" s="129">
        <v>56</v>
      </c>
      <c r="ES826" s="118"/>
      <c r="ET826" s="3">
        <v>1</v>
      </c>
      <c r="EU826" s="3">
        <v>3.83</v>
      </c>
      <c r="EV826" s="3">
        <v>73.9</v>
      </c>
      <c r="EW826" s="3">
        <v>121</v>
      </c>
      <c r="EX826" s="3">
        <v>92</v>
      </c>
      <c r="EY826" s="3">
        <v>11.3</v>
      </c>
      <c r="EZ826" s="3">
        <v>94.7</v>
      </c>
      <c r="FA826" s="3">
        <v>0.98</v>
      </c>
      <c r="FB826" s="3">
        <v>32</v>
      </c>
      <c r="FC826" s="3">
        <v>22.6</v>
      </c>
      <c r="FD826" s="3">
        <v>74</v>
      </c>
      <c r="FE826" s="3">
        <v>34</v>
      </c>
      <c r="FF826" s="3">
        <v>115</v>
      </c>
      <c r="FG826" s="3">
        <v>49</v>
      </c>
      <c r="FH826" s="3">
        <v>3747</v>
      </c>
      <c r="FI826" s="3">
        <v>64</v>
      </c>
      <c r="FJ826" s="3">
        <v>5.53</v>
      </c>
      <c r="FK826" s="95">
        <v>38.6</v>
      </c>
      <c r="FL826" s="3">
        <v>37.2</v>
      </c>
      <c r="FM826" s="17"/>
      <c r="FN826" s="31">
        <v>1</v>
      </c>
      <c r="FO826" s="157">
        <v>1</v>
      </c>
      <c r="FP826" s="3">
        <v>0</v>
      </c>
      <c r="FQ826" s="1">
        <v>0</v>
      </c>
      <c r="FR826" s="3">
        <v>0</v>
      </c>
      <c r="FS826" s="1">
        <v>0</v>
      </c>
      <c r="FT826" s="1">
        <f>FX826+GB826+GG826+GJ826+HQ826</f>
        <v>0</v>
      </c>
      <c r="FU826" s="66">
        <v>0</v>
      </c>
      <c r="FV826" s="1">
        <f>FW826+FX826+FZ826+GE826+GJ826+HQ826</f>
        <v>0</v>
      </c>
      <c r="FW826" s="1">
        <v>0</v>
      </c>
      <c r="FX826" s="1">
        <v>0</v>
      </c>
      <c r="FY826" s="17">
        <v>0</v>
      </c>
      <c r="FZ826" s="1">
        <v>0</v>
      </c>
      <c r="GA826" s="17"/>
      <c r="GB826" s="1">
        <v>0</v>
      </c>
      <c r="GC826" s="17">
        <v>0</v>
      </c>
      <c r="GD826" s="17">
        <v>0</v>
      </c>
      <c r="GE826" s="1">
        <v>0</v>
      </c>
      <c r="GF826" s="17"/>
      <c r="GG826" s="1">
        <v>0</v>
      </c>
      <c r="GH826" s="17">
        <v>0</v>
      </c>
      <c r="GI826" s="17">
        <v>0</v>
      </c>
      <c r="GJ826" s="1">
        <v>0</v>
      </c>
      <c r="GK826" s="3">
        <v>0</v>
      </c>
      <c r="GL826" s="3">
        <v>0</v>
      </c>
      <c r="GM826" s="32">
        <v>0</v>
      </c>
      <c r="GN826" s="17">
        <v>0</v>
      </c>
      <c r="GO826" s="66">
        <v>0</v>
      </c>
      <c r="GP826" s="1">
        <v>0</v>
      </c>
      <c r="GQ826" s="1">
        <v>0</v>
      </c>
      <c r="GR826" s="66">
        <v>0</v>
      </c>
      <c r="GS826" s="1">
        <v>0</v>
      </c>
      <c r="GT826" s="32">
        <v>0</v>
      </c>
      <c r="GU826" s="32">
        <v>0</v>
      </c>
      <c r="GV826" s="3">
        <v>0</v>
      </c>
      <c r="GW826" s="3">
        <v>0</v>
      </c>
      <c r="GX826" s="157">
        <v>0</v>
      </c>
      <c r="GY826" s="66">
        <v>0</v>
      </c>
      <c r="GZ826" s="17">
        <v>0</v>
      </c>
      <c r="HA826" s="129">
        <v>0</v>
      </c>
      <c r="HB826" s="3">
        <v>0</v>
      </c>
      <c r="HC826" s="3">
        <v>0</v>
      </c>
      <c r="HD826" s="170">
        <v>0</v>
      </c>
      <c r="HE826" s="17">
        <v>0</v>
      </c>
      <c r="HF826" s="17">
        <v>0</v>
      </c>
      <c r="HG826" s="17">
        <v>0</v>
      </c>
      <c r="HH826" s="17">
        <v>0</v>
      </c>
      <c r="HI826" s="17">
        <v>0</v>
      </c>
      <c r="HL826" s="3">
        <v>0</v>
      </c>
      <c r="HM826" s="3">
        <v>0</v>
      </c>
      <c r="HN826" s="3">
        <v>0</v>
      </c>
      <c r="HO826" s="3">
        <v>0</v>
      </c>
      <c r="HP826" s="3">
        <v>0</v>
      </c>
      <c r="HQ826" s="3">
        <v>0</v>
      </c>
      <c r="HR826" s="32">
        <v>0</v>
      </c>
      <c r="HS826" s="1">
        <v>0</v>
      </c>
      <c r="HT826" s="32">
        <v>0</v>
      </c>
      <c r="HU826" s="32">
        <v>0</v>
      </c>
      <c r="HV826" s="1"/>
      <c r="HW826" s="32">
        <v>0</v>
      </c>
      <c r="HX826" s="32">
        <v>0</v>
      </c>
      <c r="HY826" s="1">
        <f>GJ826+GN826+GT826+GU826+HE826+HG826+HQ826+HR826+HT826+HU826+HW826+HX826</f>
        <v>0</v>
      </c>
      <c r="HZ826" s="1">
        <v>0</v>
      </c>
      <c r="IA826" s="1">
        <f>FS826+GN826+GT826+GU826+HE826+HG826+HR826+HT826+HU826+HW826+HX826</f>
        <v>0</v>
      </c>
      <c r="IB826" s="1">
        <v>0</v>
      </c>
      <c r="IC826" s="3">
        <v>0</v>
      </c>
      <c r="ID826" s="118">
        <v>0</v>
      </c>
      <c r="IE826" s="118"/>
      <c r="IF826" s="118"/>
      <c r="IG826" s="115">
        <v>4</v>
      </c>
      <c r="IH826" s="118" t="s">
        <v>242</v>
      </c>
      <c r="II826" s="179">
        <v>0</v>
      </c>
      <c r="JE826" s="118"/>
      <c r="JN826" s="118"/>
    </row>
    <row r="827" s="12" customFormat="1" ht="75" hidden="1" spans="1:274">
      <c r="A827" s="273"/>
      <c r="B827" s="274"/>
      <c r="C827" s="275"/>
      <c r="D827" s="12" t="s">
        <v>2431</v>
      </c>
      <c r="R827" s="19"/>
      <c r="S827" s="18"/>
      <c r="T827" s="19"/>
      <c r="Z827" s="276">
        <v>43781</v>
      </c>
      <c r="AA827" s="258" t="s">
        <v>2432</v>
      </c>
      <c r="AB827" s="258"/>
      <c r="AE827" s="261"/>
      <c r="AF827" s="262"/>
      <c r="AG827" s="262"/>
      <c r="AH827" s="262"/>
      <c r="AI827" s="262"/>
      <c r="AJ827" s="262"/>
      <c r="BK827" s="263"/>
      <c r="CF827" s="264"/>
      <c r="DS827" s="264"/>
      <c r="DX827" s="261"/>
      <c r="ER827" s="264"/>
      <c r="ES827" s="263"/>
      <c r="FK827" s="261"/>
      <c r="HA827" s="264"/>
      <c r="ID827" s="263"/>
      <c r="IE827" s="263"/>
      <c r="IF827" s="263"/>
      <c r="IG827" s="263"/>
      <c r="IH827" s="263"/>
      <c r="JE827" s="263"/>
      <c r="JN827" s="263"/>
    </row>
    <row r="828" hidden="1" spans="1:243">
      <c r="A828" s="273"/>
      <c r="B828" s="274">
        <v>100169893</v>
      </c>
      <c r="C828" s="275" t="s">
        <v>2433</v>
      </c>
      <c r="D828" s="1" t="s">
        <v>2347</v>
      </c>
      <c r="J828" s="1"/>
      <c r="K828" s="1"/>
      <c r="L828" s="1"/>
      <c r="R828" s="19"/>
      <c r="Z828" s="88">
        <v>43340</v>
      </c>
      <c r="AA828" s="17">
        <v>67</v>
      </c>
      <c r="AB828" s="17"/>
      <c r="AI828" s="16"/>
      <c r="AL828" s="1"/>
      <c r="BA828" s="22"/>
      <c r="CL828" s="22"/>
      <c r="CS828" s="22"/>
      <c r="CX828" s="1"/>
      <c r="CY828" s="1"/>
      <c r="CZ828" s="1"/>
      <c r="DA828" s="1"/>
      <c r="DB828" s="1"/>
      <c r="DD828" s="1"/>
      <c r="DE828" s="1"/>
      <c r="DF828" s="1"/>
      <c r="EG828" s="1"/>
      <c r="EH828" s="1"/>
      <c r="EJ828" s="1"/>
      <c r="EK828" s="1"/>
      <c r="FN828" s="1"/>
      <c r="FO828" s="1"/>
      <c r="GL828" s="1"/>
      <c r="GM828" s="1"/>
      <c r="GQ828" s="1"/>
      <c r="GT828" s="1"/>
      <c r="GU828" s="1"/>
      <c r="GX828" s="1"/>
      <c r="HD828" s="1"/>
      <c r="HR828" s="1"/>
      <c r="HT828" s="1"/>
      <c r="HU828" s="1"/>
      <c r="HW828" s="1"/>
      <c r="HX828" s="1"/>
      <c r="IG828" s="23"/>
      <c r="II828" s="1"/>
    </row>
    <row r="829" hidden="1" spans="1:243">
      <c r="A829" s="270"/>
      <c r="B829">
        <v>3001369503</v>
      </c>
      <c r="C829" t="s">
        <v>2434</v>
      </c>
      <c r="J829" s="1"/>
      <c r="K829" s="1"/>
      <c r="L829" s="1"/>
      <c r="R829" s="19"/>
      <c r="Z829" s="88">
        <v>43342</v>
      </c>
      <c r="AA829" s="1">
        <v>109</v>
      </c>
      <c r="AI829" s="16"/>
      <c r="AL829" s="1"/>
      <c r="BA829" s="22"/>
      <c r="CL829" s="22"/>
      <c r="CS829" s="22"/>
      <c r="CX829" s="1"/>
      <c r="CY829" s="1"/>
      <c r="CZ829" s="1"/>
      <c r="DA829" s="1"/>
      <c r="DB829" s="1"/>
      <c r="DD829" s="1"/>
      <c r="DE829" s="1"/>
      <c r="DF829" s="1"/>
      <c r="EG829" s="1"/>
      <c r="EH829" s="1"/>
      <c r="EJ829" s="1"/>
      <c r="EK829" s="1"/>
      <c r="FN829" s="1"/>
      <c r="FO829" s="1"/>
      <c r="GL829" s="1"/>
      <c r="GM829" s="1"/>
      <c r="GQ829" s="1"/>
      <c r="GT829" s="1"/>
      <c r="GU829" s="1"/>
      <c r="GX829" s="1"/>
      <c r="HD829" s="1"/>
      <c r="HR829" s="1"/>
      <c r="HT829" s="1"/>
      <c r="HU829" s="1"/>
      <c r="HW829" s="1"/>
      <c r="HX829" s="1"/>
      <c r="IG829" s="23"/>
      <c r="II829" s="1"/>
    </row>
    <row r="830" spans="1:243">
      <c r="A830" s="270"/>
      <c r="B830" s="266">
        <v>3000960508</v>
      </c>
      <c r="C830" s="266" t="s">
        <v>2435</v>
      </c>
      <c r="E830" s="49">
        <v>3</v>
      </c>
      <c r="F830" s="49">
        <v>2</v>
      </c>
      <c r="G830" s="17">
        <v>3</v>
      </c>
      <c r="H830" s="1">
        <v>1</v>
      </c>
      <c r="I830" s="15">
        <v>58</v>
      </c>
      <c r="J830" s="47">
        <v>1</v>
      </c>
      <c r="K830" s="68">
        <f>I830/10</f>
        <v>5.8</v>
      </c>
      <c r="L830" s="49">
        <v>3</v>
      </c>
      <c r="N830" s="1">
        <v>1</v>
      </c>
      <c r="O830" s="1">
        <v>1</v>
      </c>
      <c r="P830" s="1">
        <v>0</v>
      </c>
      <c r="Q830" s="1">
        <v>0</v>
      </c>
      <c r="R830" s="1">
        <v>0</v>
      </c>
      <c r="S830" s="18">
        <v>550</v>
      </c>
      <c r="T830" s="83">
        <v>573</v>
      </c>
      <c r="U830" s="1">
        <v>1</v>
      </c>
      <c r="V830" s="1">
        <v>1</v>
      </c>
      <c r="W830" s="1">
        <v>1</v>
      </c>
      <c r="X830" s="1">
        <v>1</v>
      </c>
      <c r="Z830" s="88">
        <v>43342</v>
      </c>
      <c r="AA830" s="1">
        <v>56</v>
      </c>
      <c r="AC830" s="1">
        <v>26.34</v>
      </c>
      <c r="AD830" s="1">
        <v>2</v>
      </c>
      <c r="AE830" s="20" t="s">
        <v>298</v>
      </c>
      <c r="AG830" s="16" t="s">
        <v>235</v>
      </c>
      <c r="AH830" s="16">
        <v>1</v>
      </c>
      <c r="AI830" s="21">
        <v>1</v>
      </c>
      <c r="AJ830" s="16">
        <v>2.2</v>
      </c>
      <c r="AK830" s="17">
        <v>2.2</v>
      </c>
      <c r="AL830" s="107">
        <v>2</v>
      </c>
      <c r="AM830" s="1">
        <v>2</v>
      </c>
      <c r="AN830" s="1">
        <v>2</v>
      </c>
      <c r="AO830" s="1">
        <v>0</v>
      </c>
      <c r="AP830" s="1">
        <v>0</v>
      </c>
      <c r="AQ830" s="17">
        <v>2</v>
      </c>
      <c r="AR830" s="1">
        <v>1</v>
      </c>
      <c r="AS830" s="1">
        <v>1</v>
      </c>
      <c r="AT830" s="17" t="s">
        <v>246</v>
      </c>
      <c r="AU830" s="17">
        <v>1</v>
      </c>
      <c r="AV830" s="17">
        <v>1</v>
      </c>
      <c r="AW830" s="1">
        <v>0</v>
      </c>
      <c r="AX830" s="1">
        <v>1</v>
      </c>
      <c r="AY830" s="1">
        <v>1</v>
      </c>
      <c r="AZ830" s="1">
        <v>1</v>
      </c>
      <c r="BA830" s="1">
        <v>1</v>
      </c>
      <c r="BB830" s="107">
        <v>1</v>
      </c>
      <c r="BC830" s="22">
        <v>0</v>
      </c>
      <c r="BD830" s="22">
        <v>0</v>
      </c>
      <c r="BE830" s="22">
        <v>0</v>
      </c>
      <c r="BF830" s="1">
        <v>1</v>
      </c>
      <c r="BG830" s="1">
        <v>2</v>
      </c>
      <c r="BH830" s="1">
        <v>1</v>
      </c>
      <c r="BI830" s="1">
        <v>0</v>
      </c>
      <c r="BJ830" s="17">
        <v>0</v>
      </c>
      <c r="BK830" s="23">
        <v>2</v>
      </c>
      <c r="BL830" s="1">
        <v>1</v>
      </c>
      <c r="BM830" s="1">
        <v>0</v>
      </c>
      <c r="BN830" s="1">
        <v>0</v>
      </c>
      <c r="BO830" s="1">
        <v>0</v>
      </c>
      <c r="BP830" s="1">
        <v>2</v>
      </c>
      <c r="BQ830" s="1">
        <v>2</v>
      </c>
      <c r="BW830" s="1">
        <v>3.45</v>
      </c>
      <c r="BX830" s="17">
        <v>1</v>
      </c>
      <c r="BY830" s="1">
        <v>2</v>
      </c>
      <c r="BZ830" s="1">
        <v>61.1</v>
      </c>
      <c r="CA830" s="1">
        <v>114</v>
      </c>
      <c r="CB830" s="24">
        <v>1</v>
      </c>
      <c r="CC830" s="24">
        <v>56</v>
      </c>
      <c r="CD830" s="48">
        <f>CC830/50</f>
        <v>1.12</v>
      </c>
      <c r="CE830" s="48">
        <v>2</v>
      </c>
      <c r="CF830" s="25">
        <v>0</v>
      </c>
      <c r="CG830" s="17">
        <v>0</v>
      </c>
      <c r="CH830" s="17">
        <v>0</v>
      </c>
      <c r="CI830" s="17">
        <v>0</v>
      </c>
      <c r="CJ830" s="17">
        <v>0</v>
      </c>
      <c r="CK830" s="17">
        <v>56</v>
      </c>
      <c r="CL830" s="1">
        <f>CK830/50</f>
        <v>1.12</v>
      </c>
      <c r="CM830" s="22">
        <v>12.2</v>
      </c>
      <c r="CN830" s="17">
        <v>1</v>
      </c>
      <c r="CO830" s="1">
        <v>78.8</v>
      </c>
      <c r="CP830" s="17">
        <v>4</v>
      </c>
      <c r="CQ830" s="1">
        <f>CO830/10</f>
        <v>7.88</v>
      </c>
      <c r="CR830" s="1">
        <v>1.06</v>
      </c>
      <c r="CS830" s="1">
        <f>CR830*10</f>
        <v>10.6</v>
      </c>
      <c r="CT830" s="107">
        <v>1</v>
      </c>
      <c r="CU830" s="22">
        <v>33</v>
      </c>
      <c r="CV830" s="22">
        <v>1</v>
      </c>
      <c r="CW830" s="22">
        <v>55.5</v>
      </c>
      <c r="CX830" s="26">
        <f>LOG10(CW830)</f>
        <v>1.74429298312268</v>
      </c>
      <c r="CY830" s="27">
        <f>CX830*0.66</f>
        <v>1.15123336886097</v>
      </c>
      <c r="CZ830" s="26">
        <f>0.085*CU830</f>
        <v>2.805</v>
      </c>
      <c r="DA830" s="28">
        <f>CY830-CZ830</f>
        <v>-1.65376663113903</v>
      </c>
      <c r="DB830" s="22">
        <v>2</v>
      </c>
      <c r="DC830" s="1">
        <v>1</v>
      </c>
      <c r="DD830" s="17">
        <v>2</v>
      </c>
      <c r="DE830" s="29">
        <f>DD830-DB830</f>
        <v>0</v>
      </c>
      <c r="DF830" s="29">
        <v>0</v>
      </c>
      <c r="DG830" s="1">
        <v>12</v>
      </c>
      <c r="DH830" s="1">
        <f>DG830/10</f>
        <v>1.2</v>
      </c>
      <c r="DI830" s="1">
        <v>24</v>
      </c>
      <c r="DJ830" s="1">
        <f>DI830/10</f>
        <v>2.4</v>
      </c>
      <c r="DK830" s="17">
        <v>2</v>
      </c>
      <c r="DL830" s="1">
        <v>108</v>
      </c>
      <c r="DM830" s="1">
        <v>26</v>
      </c>
      <c r="DN830" s="1">
        <f>DM830/10</f>
        <v>2.6</v>
      </c>
      <c r="DO830" s="1">
        <v>4231</v>
      </c>
      <c r="DP830" s="1">
        <v>2</v>
      </c>
      <c r="DQ830" s="1">
        <f>DO830/1000</f>
        <v>4.231</v>
      </c>
      <c r="DR830" s="1">
        <v>43</v>
      </c>
      <c r="DS830" s="25">
        <v>8.3</v>
      </c>
      <c r="DT830" s="1" t="s">
        <v>584</v>
      </c>
      <c r="DU830" s="1">
        <v>2</v>
      </c>
      <c r="DV830" s="1">
        <v>8</v>
      </c>
      <c r="DW830" s="1">
        <v>2</v>
      </c>
      <c r="DX830" s="20">
        <v>4.97</v>
      </c>
      <c r="DY830" s="1">
        <v>73.9</v>
      </c>
      <c r="DZ830" s="30">
        <v>123</v>
      </c>
      <c r="EA830" s="1">
        <v>58</v>
      </c>
      <c r="EB830" s="1">
        <v>12.9</v>
      </c>
      <c r="EC830" s="1">
        <v>69.2</v>
      </c>
      <c r="ED830" s="1">
        <v>1.13</v>
      </c>
      <c r="EE830" s="1">
        <v>32</v>
      </c>
      <c r="EF830" s="1">
        <v>64.8</v>
      </c>
      <c r="EG830" s="26">
        <f>LOG10(EF830)</f>
        <v>1.81157500587059</v>
      </c>
      <c r="EH830" s="26">
        <f>0.66*EG830</f>
        <v>1.19563950387459</v>
      </c>
      <c r="EI830" s="1">
        <f>0.085*EE830</f>
        <v>2.72</v>
      </c>
      <c r="EJ830" s="28">
        <f>EH830-EI830</f>
        <v>-1.52436049612541</v>
      </c>
      <c r="EK830" s="22">
        <v>2</v>
      </c>
      <c r="EL830" s="1">
        <v>2</v>
      </c>
      <c r="EM830" s="1">
        <v>78</v>
      </c>
      <c r="EN830" s="1">
        <v>178</v>
      </c>
      <c r="EO830" s="1">
        <v>109</v>
      </c>
      <c r="EP830" s="1">
        <v>25</v>
      </c>
      <c r="EQ830" s="1">
        <v>4282</v>
      </c>
      <c r="ER830" s="25">
        <v>34</v>
      </c>
      <c r="ES830" s="23">
        <v>5.1</v>
      </c>
      <c r="ET830" s="1">
        <v>1</v>
      </c>
      <c r="EU830" s="1">
        <v>3.71</v>
      </c>
      <c r="EV830" s="1">
        <v>63.6</v>
      </c>
      <c r="EW830" s="30">
        <v>111</v>
      </c>
      <c r="EX830" s="1">
        <v>55</v>
      </c>
      <c r="EY830" s="1">
        <v>12.1</v>
      </c>
      <c r="EZ830" s="1">
        <v>80.4</v>
      </c>
      <c r="FA830" s="1">
        <v>1.05</v>
      </c>
      <c r="FB830" s="1">
        <v>32</v>
      </c>
      <c r="FC830" s="1">
        <v>42.3</v>
      </c>
      <c r="FD830" s="1">
        <v>38</v>
      </c>
      <c r="FE830" s="1">
        <v>35</v>
      </c>
      <c r="FF830" s="1">
        <v>120</v>
      </c>
      <c r="FG830" s="1">
        <v>28</v>
      </c>
      <c r="FH830" s="1">
        <v>3817</v>
      </c>
      <c r="FI830" s="1">
        <v>43</v>
      </c>
      <c r="FK830" s="20">
        <v>37.6</v>
      </c>
      <c r="FL830" s="1">
        <v>36.7</v>
      </c>
      <c r="FN830" s="31">
        <v>1</v>
      </c>
      <c r="FO830" s="32">
        <v>0</v>
      </c>
      <c r="FP830" s="1">
        <v>0</v>
      </c>
      <c r="FQ830" s="1">
        <v>0</v>
      </c>
      <c r="FR830" s="1">
        <v>0</v>
      </c>
      <c r="FS830" s="1">
        <v>0</v>
      </c>
      <c r="FT830" s="1">
        <f>FX830+GB830+GG830+GJ830+HQ830</f>
        <v>0</v>
      </c>
      <c r="FU830" s="1">
        <v>0</v>
      </c>
      <c r="FV830" s="1">
        <f>FW830+FX830+FZ830+GE830+GJ830+HQ830</f>
        <v>0</v>
      </c>
      <c r="FW830" s="1">
        <v>0</v>
      </c>
      <c r="FX830" s="1">
        <v>0</v>
      </c>
      <c r="FY830" s="17">
        <v>0</v>
      </c>
      <c r="FZ830" s="1">
        <v>0</v>
      </c>
      <c r="GB830" s="1">
        <v>0</v>
      </c>
      <c r="GC830" s="1">
        <v>0</v>
      </c>
      <c r="GD830" s="17">
        <v>0</v>
      </c>
      <c r="GE830" s="1">
        <v>0</v>
      </c>
      <c r="GG830" s="1">
        <v>0</v>
      </c>
      <c r="GH830" s="1">
        <v>0</v>
      </c>
      <c r="GI830" s="17">
        <v>0</v>
      </c>
      <c r="GJ830" s="1">
        <v>0</v>
      </c>
      <c r="GK830" s="1">
        <v>0</v>
      </c>
      <c r="GL830" s="1">
        <v>0</v>
      </c>
      <c r="GM830" s="32">
        <v>0</v>
      </c>
      <c r="GN830" s="17">
        <v>0</v>
      </c>
      <c r="GO830" s="17">
        <v>0</v>
      </c>
      <c r="GP830" s="1">
        <v>0</v>
      </c>
      <c r="GQ830" s="1">
        <v>0</v>
      </c>
      <c r="GR830" s="1">
        <v>0</v>
      </c>
      <c r="GS830" s="1">
        <v>0</v>
      </c>
      <c r="GT830" s="32">
        <v>0</v>
      </c>
      <c r="GU830" s="32">
        <v>0</v>
      </c>
      <c r="GV830" s="1">
        <v>0</v>
      </c>
      <c r="GW830" s="1">
        <v>0</v>
      </c>
      <c r="GX830" s="157">
        <v>0</v>
      </c>
      <c r="GY830" s="17">
        <v>0</v>
      </c>
      <c r="GZ830" s="17">
        <v>0</v>
      </c>
      <c r="HA830" s="25">
        <v>0</v>
      </c>
      <c r="HB830" s="1">
        <v>0</v>
      </c>
      <c r="HC830" s="15">
        <v>0</v>
      </c>
      <c r="HD830" s="170">
        <v>0</v>
      </c>
      <c r="HE830" s="17">
        <v>0</v>
      </c>
      <c r="HF830" s="17">
        <v>0</v>
      </c>
      <c r="HG830" s="17">
        <v>0</v>
      </c>
      <c r="HH830" s="17">
        <v>0</v>
      </c>
      <c r="HI830" s="17">
        <v>0</v>
      </c>
      <c r="HL830" s="1">
        <v>0</v>
      </c>
      <c r="HM830" s="1">
        <v>0</v>
      </c>
      <c r="HN830" s="1">
        <v>0</v>
      </c>
      <c r="HO830" s="1">
        <v>0</v>
      </c>
      <c r="HP830" s="1">
        <v>0</v>
      </c>
      <c r="HQ830" s="1">
        <v>0</v>
      </c>
      <c r="HR830" s="32">
        <v>0</v>
      </c>
      <c r="HS830" s="1">
        <v>0</v>
      </c>
      <c r="HT830" s="32">
        <v>0</v>
      </c>
      <c r="HU830" s="32">
        <v>0</v>
      </c>
      <c r="HW830" s="32">
        <v>0</v>
      </c>
      <c r="HX830" s="32">
        <v>0</v>
      </c>
      <c r="HY830" s="1">
        <f>GJ830+GN830+GT830+GU830+HE830+HG830+HQ830+HR830+HT830+HU830+HW830+HX830</f>
        <v>0</v>
      </c>
      <c r="HZ830" s="1">
        <v>0</v>
      </c>
      <c r="IA830" s="1">
        <f>FS830+GN830+GT830+GU830+HE830+HG830+HR830+HT830+HU830+HW830+HX830</f>
        <v>0</v>
      </c>
      <c r="IB830" s="1">
        <v>0</v>
      </c>
      <c r="IC830" s="1">
        <v>0</v>
      </c>
      <c r="ID830" s="23">
        <v>0</v>
      </c>
      <c r="IG830" s="36">
        <v>2</v>
      </c>
      <c r="IH830" s="37" t="s">
        <v>242</v>
      </c>
      <c r="II830" s="179">
        <v>0</v>
      </c>
    </row>
    <row r="831" s="3" customFormat="1" spans="1:274">
      <c r="A831" s="271"/>
      <c r="B831" s="272"/>
      <c r="C831" s="272"/>
      <c r="E831" s="54">
        <v>3</v>
      </c>
      <c r="F831" s="49">
        <v>2</v>
      </c>
      <c r="G831" s="66">
        <v>3</v>
      </c>
      <c r="H831" s="3">
        <v>1</v>
      </c>
      <c r="I831" s="3">
        <v>60</v>
      </c>
      <c r="J831" s="47">
        <v>2</v>
      </c>
      <c r="K831" s="68">
        <f>I831/10</f>
        <v>6</v>
      </c>
      <c r="L831" s="49">
        <v>4</v>
      </c>
      <c r="N831" s="3">
        <v>1</v>
      </c>
      <c r="O831" s="3">
        <v>1</v>
      </c>
      <c r="P831" s="3">
        <v>0</v>
      </c>
      <c r="Q831" s="3">
        <v>0</v>
      </c>
      <c r="R831" s="1">
        <v>0</v>
      </c>
      <c r="S831" s="18">
        <v>619</v>
      </c>
      <c r="T831" s="83">
        <v>574</v>
      </c>
      <c r="U831" s="3">
        <v>2</v>
      </c>
      <c r="V831" s="3">
        <v>2</v>
      </c>
      <c r="W831" s="1">
        <v>2</v>
      </c>
      <c r="X831" s="1">
        <v>1</v>
      </c>
      <c r="Z831" s="92">
        <v>43816</v>
      </c>
      <c r="AA831" s="66"/>
      <c r="AB831" s="66">
        <v>1</v>
      </c>
      <c r="AC831" s="3">
        <v>27.47</v>
      </c>
      <c r="AD831" s="1">
        <v>2</v>
      </c>
      <c r="AE831" s="95" t="s">
        <v>250</v>
      </c>
      <c r="AF831" s="94"/>
      <c r="AG831" s="94" t="s">
        <v>251</v>
      </c>
      <c r="AH831" s="94">
        <v>2</v>
      </c>
      <c r="AI831" s="21">
        <v>2</v>
      </c>
      <c r="AJ831" s="94">
        <v>1.5</v>
      </c>
      <c r="AK831" s="66">
        <v>1.5</v>
      </c>
      <c r="AL831" s="22">
        <v>1</v>
      </c>
      <c r="AM831" s="3">
        <v>1</v>
      </c>
      <c r="AN831" s="3">
        <v>1</v>
      </c>
      <c r="AO831" s="3">
        <v>0</v>
      </c>
      <c r="AP831" s="3">
        <v>0</v>
      </c>
      <c r="AQ831" s="66">
        <v>1</v>
      </c>
      <c r="AR831" s="1">
        <v>1</v>
      </c>
      <c r="AS831" s="66">
        <v>1</v>
      </c>
      <c r="AT831" s="66" t="s">
        <v>246</v>
      </c>
      <c r="AU831" s="17">
        <v>1</v>
      </c>
      <c r="AV831" s="17">
        <v>1</v>
      </c>
      <c r="AW831" s="3">
        <v>0</v>
      </c>
      <c r="AX831" s="3">
        <v>1</v>
      </c>
      <c r="AY831" s="3">
        <v>1</v>
      </c>
      <c r="AZ831" s="3">
        <v>1</v>
      </c>
      <c r="BA831" s="1">
        <v>1</v>
      </c>
      <c r="BB831" s="66">
        <v>1</v>
      </c>
      <c r="BC831" s="22">
        <v>0</v>
      </c>
      <c r="BD831" s="3">
        <v>0</v>
      </c>
      <c r="BE831" s="3">
        <v>0</v>
      </c>
      <c r="BF831" s="3">
        <v>1</v>
      </c>
      <c r="BG831" s="3">
        <v>2</v>
      </c>
      <c r="BH831" s="3">
        <v>1</v>
      </c>
      <c r="BI831" s="3">
        <v>0</v>
      </c>
      <c r="BJ831" s="66">
        <v>0</v>
      </c>
      <c r="BK831" s="118">
        <v>1</v>
      </c>
      <c r="BL831" s="3">
        <v>1</v>
      </c>
      <c r="BM831" s="3">
        <v>0</v>
      </c>
      <c r="BN831" s="3">
        <v>0</v>
      </c>
      <c r="BO831" s="3">
        <v>0</v>
      </c>
      <c r="BP831" s="1">
        <v>2</v>
      </c>
      <c r="BQ831" s="66">
        <v>2</v>
      </c>
      <c r="BR831" s="3">
        <v>3.99</v>
      </c>
      <c r="BS831" s="1">
        <v>1</v>
      </c>
      <c r="BT831" s="1">
        <v>2</v>
      </c>
      <c r="BU831" s="1">
        <v>2</v>
      </c>
      <c r="BV831" s="3">
        <v>0.2</v>
      </c>
      <c r="BW831" s="3">
        <v>3.45</v>
      </c>
      <c r="BX831" s="17">
        <v>1</v>
      </c>
      <c r="BY831" s="1">
        <v>2</v>
      </c>
      <c r="BZ831" s="3">
        <v>58.8</v>
      </c>
      <c r="CA831" s="3">
        <v>110</v>
      </c>
      <c r="CB831" s="24">
        <v>1</v>
      </c>
      <c r="CC831" s="3">
        <v>55</v>
      </c>
      <c r="CD831" s="48">
        <f>CC831/50</f>
        <v>1.1</v>
      </c>
      <c r="CE831" s="48">
        <v>2</v>
      </c>
      <c r="CF831" s="129">
        <v>0</v>
      </c>
      <c r="CG831" s="3">
        <v>0</v>
      </c>
      <c r="CH831" s="3">
        <v>0</v>
      </c>
      <c r="CI831" s="3">
        <v>0</v>
      </c>
      <c r="CJ831" s="3">
        <v>0</v>
      </c>
      <c r="CK831" s="3">
        <v>55</v>
      </c>
      <c r="CL831" s="1">
        <f>CK831/50</f>
        <v>1.1</v>
      </c>
      <c r="CM831" s="3">
        <v>14.8</v>
      </c>
      <c r="CN831" s="17">
        <v>1</v>
      </c>
      <c r="CO831" s="3">
        <v>54.1</v>
      </c>
      <c r="CP831" s="1">
        <v>2</v>
      </c>
      <c r="CQ831" s="1">
        <f>CO831/10</f>
        <v>5.41</v>
      </c>
      <c r="CR831" s="3">
        <v>1.3</v>
      </c>
      <c r="CS831" s="1">
        <f>CR831*10</f>
        <v>13</v>
      </c>
      <c r="CT831" s="22">
        <v>2</v>
      </c>
      <c r="CU831" s="3">
        <v>29</v>
      </c>
      <c r="CV831" s="22">
        <v>1</v>
      </c>
      <c r="CW831" s="3">
        <v>42.3</v>
      </c>
      <c r="CX831" s="26">
        <f>LOG10(CW831)</f>
        <v>1.62634036737504</v>
      </c>
      <c r="CY831" s="27">
        <f>CX831*0.66</f>
        <v>1.07338464246753</v>
      </c>
      <c r="CZ831" s="26">
        <f>0.085*CU831</f>
        <v>2.465</v>
      </c>
      <c r="DA831" s="28">
        <f>CY831-CZ831</f>
        <v>-1.39161535753247</v>
      </c>
      <c r="DB831" s="22">
        <v>2</v>
      </c>
      <c r="DC831" s="1">
        <v>1</v>
      </c>
      <c r="DD831" s="66">
        <v>2</v>
      </c>
      <c r="DE831" s="29">
        <f>DD831-DB831</f>
        <v>0</v>
      </c>
      <c r="DF831" s="29">
        <v>0</v>
      </c>
      <c r="DG831" s="3">
        <v>11</v>
      </c>
      <c r="DH831" s="1">
        <f>DG831/10</f>
        <v>1.1</v>
      </c>
      <c r="DI831" s="3">
        <v>24</v>
      </c>
      <c r="DJ831" s="1">
        <f>DI831/10</f>
        <v>2.4</v>
      </c>
      <c r="DK831" s="17">
        <v>2</v>
      </c>
      <c r="DL831" s="3">
        <v>83</v>
      </c>
      <c r="DM831" s="3">
        <v>18</v>
      </c>
      <c r="DN831" s="1">
        <f>DM831/10</f>
        <v>1.8</v>
      </c>
      <c r="DO831" s="3">
        <v>4268</v>
      </c>
      <c r="DP831" s="1">
        <v>2</v>
      </c>
      <c r="DQ831" s="1">
        <f>DO831/1000</f>
        <v>4.268</v>
      </c>
      <c r="DR831" s="3">
        <v>58</v>
      </c>
      <c r="DS831" s="129">
        <v>8</v>
      </c>
      <c r="DT831" s="3" t="s">
        <v>308</v>
      </c>
      <c r="DU831" s="3">
        <v>2</v>
      </c>
      <c r="DV831" s="3">
        <v>7</v>
      </c>
      <c r="DW831" s="1">
        <v>2</v>
      </c>
      <c r="DX831" s="95">
        <v>3.94</v>
      </c>
      <c r="DY831" s="3">
        <v>71.5</v>
      </c>
      <c r="DZ831" s="3">
        <v>110</v>
      </c>
      <c r="EA831" s="3">
        <v>46</v>
      </c>
      <c r="EB831" s="3">
        <v>14.7</v>
      </c>
      <c r="EC831" s="3">
        <v>54.6</v>
      </c>
      <c r="ED831" s="3">
        <v>1.29</v>
      </c>
      <c r="EE831" s="3">
        <v>32</v>
      </c>
      <c r="EF831" s="3">
        <v>56.9</v>
      </c>
      <c r="EG831" s="26">
        <f>LOG10(EF831)</f>
        <v>1.75511226639507</v>
      </c>
      <c r="EH831" s="26">
        <f>0.66*EG831</f>
        <v>1.15837409582075</v>
      </c>
      <c r="EI831" s="1">
        <f>0.085*EE831</f>
        <v>2.72</v>
      </c>
      <c r="EJ831" s="28">
        <f>EH831-EI831</f>
        <v>-1.56162590417925</v>
      </c>
      <c r="EK831" s="22">
        <v>2</v>
      </c>
      <c r="EL831" s="1">
        <v>2</v>
      </c>
      <c r="EM831" s="3">
        <v>39</v>
      </c>
      <c r="EN831" s="3">
        <v>105</v>
      </c>
      <c r="EO831" s="3">
        <v>75</v>
      </c>
      <c r="EP831" s="3">
        <v>16</v>
      </c>
      <c r="EQ831" s="3">
        <v>3867</v>
      </c>
      <c r="ER831" s="129">
        <v>62</v>
      </c>
      <c r="ES831" s="118"/>
      <c r="ET831" s="3">
        <v>1</v>
      </c>
      <c r="FK831" s="95">
        <v>39.3</v>
      </c>
      <c r="FL831" s="3">
        <v>36.8</v>
      </c>
      <c r="FM831" s="17"/>
      <c r="FN831" s="31">
        <v>1</v>
      </c>
      <c r="FO831" s="157">
        <v>1</v>
      </c>
      <c r="FP831" s="3">
        <v>0</v>
      </c>
      <c r="FQ831" s="1">
        <v>0</v>
      </c>
      <c r="FR831" s="3">
        <v>0</v>
      </c>
      <c r="FS831" s="1">
        <v>0</v>
      </c>
      <c r="FT831" s="1">
        <f>FX831+GB831+GG831+GJ831+HQ831</f>
        <v>0</v>
      </c>
      <c r="FU831" s="66">
        <v>0</v>
      </c>
      <c r="FV831" s="1">
        <f>FW831+FX831+FZ831+GE831+GJ831+HQ831</f>
        <v>0</v>
      </c>
      <c r="FW831" s="1">
        <v>0</v>
      </c>
      <c r="FX831" s="1">
        <v>0</v>
      </c>
      <c r="FY831" s="17">
        <v>0</v>
      </c>
      <c r="FZ831" s="1">
        <v>0</v>
      </c>
      <c r="GA831" s="17"/>
      <c r="GB831" s="1">
        <v>0</v>
      </c>
      <c r="GC831" s="17">
        <v>0</v>
      </c>
      <c r="GD831" s="17">
        <v>0</v>
      </c>
      <c r="GE831" s="1">
        <v>0</v>
      </c>
      <c r="GF831" s="17"/>
      <c r="GG831" s="1">
        <v>0</v>
      </c>
      <c r="GH831" s="17">
        <v>0</v>
      </c>
      <c r="GI831" s="17">
        <v>0</v>
      </c>
      <c r="GJ831" s="1">
        <v>0</v>
      </c>
      <c r="GK831" s="3">
        <v>0</v>
      </c>
      <c r="GL831" s="3">
        <v>0</v>
      </c>
      <c r="GM831" s="32">
        <v>0</v>
      </c>
      <c r="GN831" s="17">
        <v>0</v>
      </c>
      <c r="GO831" s="66">
        <v>0</v>
      </c>
      <c r="GP831" s="1">
        <v>0</v>
      </c>
      <c r="GQ831" s="1">
        <v>0</v>
      </c>
      <c r="GR831" s="66">
        <v>0</v>
      </c>
      <c r="GS831" s="1">
        <v>0</v>
      </c>
      <c r="GT831" s="32">
        <v>0</v>
      </c>
      <c r="GU831" s="32">
        <v>0</v>
      </c>
      <c r="GV831" s="3">
        <v>0</v>
      </c>
      <c r="GW831" s="3">
        <v>0</v>
      </c>
      <c r="GX831" s="157">
        <v>0</v>
      </c>
      <c r="GY831" s="66">
        <v>0</v>
      </c>
      <c r="GZ831" s="17">
        <v>0</v>
      </c>
      <c r="HA831" s="129">
        <v>0</v>
      </c>
      <c r="HB831" s="3">
        <v>0</v>
      </c>
      <c r="HC831" s="3">
        <v>0</v>
      </c>
      <c r="HD831" s="170">
        <v>0</v>
      </c>
      <c r="HE831" s="17">
        <v>0</v>
      </c>
      <c r="HF831" s="17">
        <v>0</v>
      </c>
      <c r="HG831" s="17">
        <v>0</v>
      </c>
      <c r="HH831" s="17">
        <v>0</v>
      </c>
      <c r="HI831" s="17">
        <v>0</v>
      </c>
      <c r="HL831" s="3">
        <v>0</v>
      </c>
      <c r="HM831" s="3">
        <v>0</v>
      </c>
      <c r="HN831" s="3">
        <v>0</v>
      </c>
      <c r="HO831" s="3">
        <v>0</v>
      </c>
      <c r="HP831" s="3">
        <v>0</v>
      </c>
      <c r="HQ831" s="3">
        <v>0</v>
      </c>
      <c r="HR831" s="32">
        <v>0</v>
      </c>
      <c r="HS831" s="1">
        <v>0</v>
      </c>
      <c r="HT831" s="32">
        <v>0</v>
      </c>
      <c r="HU831" s="32">
        <v>0</v>
      </c>
      <c r="HV831" s="1"/>
      <c r="HW831" s="32">
        <v>0</v>
      </c>
      <c r="HX831" s="32">
        <v>0</v>
      </c>
      <c r="HY831" s="1">
        <f>GJ831+GN831+GT831+GU831+HE831+HG831+HQ831+HR831+HT831+HU831+HW831+HX831</f>
        <v>0</v>
      </c>
      <c r="HZ831" s="1">
        <v>0</v>
      </c>
      <c r="IA831" s="1">
        <f>FS831+GN831+GT831+GU831+HE831+HG831+HR831+HT831+HU831+HW831+HX831</f>
        <v>0</v>
      </c>
      <c r="IB831" s="1">
        <v>0</v>
      </c>
      <c r="IC831" s="3">
        <v>0</v>
      </c>
      <c r="ID831" s="118">
        <v>0</v>
      </c>
      <c r="IE831" s="118"/>
      <c r="IF831" s="118"/>
      <c r="IG831" s="115">
        <v>1</v>
      </c>
      <c r="IH831" s="118" t="s">
        <v>242</v>
      </c>
      <c r="II831" s="179">
        <v>0</v>
      </c>
      <c r="JE831" s="118"/>
      <c r="JN831" s="118"/>
    </row>
    <row r="832" spans="1:243">
      <c r="A832" s="270"/>
      <c r="B832" s="266" t="s">
        <v>2436</v>
      </c>
      <c r="C832" s="266" t="s">
        <v>2437</v>
      </c>
      <c r="E832" s="49">
        <v>2</v>
      </c>
      <c r="F832" s="49">
        <v>1</v>
      </c>
      <c r="G832" s="1">
        <v>2</v>
      </c>
      <c r="H832" s="1">
        <v>1</v>
      </c>
      <c r="I832" s="15">
        <v>50</v>
      </c>
      <c r="J832" s="47">
        <v>1</v>
      </c>
      <c r="K832" s="68">
        <f>I832/10</f>
        <v>5</v>
      </c>
      <c r="L832" s="49">
        <v>3</v>
      </c>
      <c r="N832" s="1">
        <v>0</v>
      </c>
      <c r="O832" s="1">
        <v>0</v>
      </c>
      <c r="P832" s="1">
        <v>0</v>
      </c>
      <c r="Q832" s="1">
        <v>0</v>
      </c>
      <c r="R832" s="1">
        <v>0</v>
      </c>
      <c r="S832" s="18">
        <v>551</v>
      </c>
      <c r="T832" s="83">
        <v>575</v>
      </c>
      <c r="U832" s="1">
        <v>1</v>
      </c>
      <c r="V832" s="1">
        <v>1</v>
      </c>
      <c r="W832" s="1">
        <v>1</v>
      </c>
      <c r="X832" s="1">
        <v>1</v>
      </c>
      <c r="Z832" s="88">
        <v>43347</v>
      </c>
      <c r="AA832" s="1">
        <v>46</v>
      </c>
      <c r="AC832" s="1">
        <v>26.02</v>
      </c>
      <c r="AD832" s="1">
        <v>2</v>
      </c>
      <c r="AE832" s="20" t="s">
        <v>245</v>
      </c>
      <c r="AG832" s="16" t="s">
        <v>235</v>
      </c>
      <c r="AH832" s="16">
        <v>1</v>
      </c>
      <c r="AI832" s="21">
        <v>1</v>
      </c>
      <c r="AJ832" s="16">
        <v>1.8</v>
      </c>
      <c r="AK832" s="17">
        <v>1.8</v>
      </c>
      <c r="AL832" s="22">
        <v>1</v>
      </c>
      <c r="AM832" s="1">
        <v>2</v>
      </c>
      <c r="AN832" s="1">
        <v>2</v>
      </c>
      <c r="AO832" s="1">
        <v>0</v>
      </c>
      <c r="AP832" s="1">
        <v>0</v>
      </c>
      <c r="AQ832" s="17">
        <v>2</v>
      </c>
      <c r="AR832" s="1">
        <v>1</v>
      </c>
      <c r="AS832" s="1">
        <v>1</v>
      </c>
      <c r="AT832" s="17" t="s">
        <v>246</v>
      </c>
      <c r="AU832" s="17">
        <v>1</v>
      </c>
      <c r="AV832" s="17">
        <v>1</v>
      </c>
      <c r="AW832" s="1">
        <v>0</v>
      </c>
      <c r="AX832" s="1">
        <v>1</v>
      </c>
      <c r="AY832" s="1">
        <v>1</v>
      </c>
      <c r="AZ832" s="1">
        <v>1</v>
      </c>
      <c r="BA832" s="1">
        <v>1</v>
      </c>
      <c r="BB832" s="107">
        <v>1</v>
      </c>
      <c r="BC832" s="22">
        <v>0</v>
      </c>
      <c r="BD832" s="22">
        <v>0</v>
      </c>
      <c r="BE832" s="22">
        <v>0</v>
      </c>
      <c r="BF832" s="1">
        <v>1</v>
      </c>
      <c r="BG832" s="1">
        <v>1</v>
      </c>
      <c r="BH832" s="17">
        <v>1</v>
      </c>
      <c r="BI832" s="1">
        <v>0</v>
      </c>
      <c r="BJ832" s="17">
        <v>0</v>
      </c>
      <c r="BK832" s="23">
        <v>2</v>
      </c>
      <c r="BL832" s="1">
        <v>0</v>
      </c>
      <c r="BM832" s="1">
        <v>0</v>
      </c>
      <c r="BN832" s="1">
        <v>1</v>
      </c>
      <c r="BO832" s="1">
        <v>0</v>
      </c>
      <c r="BP832" s="1">
        <v>1</v>
      </c>
      <c r="BQ832" s="1">
        <v>1</v>
      </c>
      <c r="BW832" s="1">
        <v>2.64</v>
      </c>
      <c r="BX832" s="17">
        <v>1</v>
      </c>
      <c r="BY832" s="1">
        <v>1</v>
      </c>
      <c r="BZ832" s="1">
        <v>64.6</v>
      </c>
      <c r="CA832" s="1">
        <v>149</v>
      </c>
      <c r="CB832" s="24">
        <v>2</v>
      </c>
      <c r="CC832" s="24">
        <v>46</v>
      </c>
      <c r="CD832" s="48">
        <f>CC832/50</f>
        <v>0.92</v>
      </c>
      <c r="CE832" s="48">
        <v>1</v>
      </c>
      <c r="CF832" s="25">
        <v>0</v>
      </c>
      <c r="CG832" s="17">
        <v>0</v>
      </c>
      <c r="CH832" s="17">
        <v>0</v>
      </c>
      <c r="CI832" s="17">
        <v>0</v>
      </c>
      <c r="CJ832" s="17">
        <v>0</v>
      </c>
      <c r="CK832" s="17">
        <v>46</v>
      </c>
      <c r="CL832" s="1">
        <f>CK832/50</f>
        <v>0.92</v>
      </c>
      <c r="CM832" s="22">
        <v>12.4</v>
      </c>
      <c r="CN832" s="17">
        <v>1</v>
      </c>
      <c r="CO832" s="1">
        <v>75.7</v>
      </c>
      <c r="CP832" s="17">
        <v>4</v>
      </c>
      <c r="CQ832" s="1">
        <f>CO832/10</f>
        <v>7.57</v>
      </c>
      <c r="CR832" s="1">
        <v>1.08</v>
      </c>
      <c r="CS832" s="1">
        <f>CR832*10</f>
        <v>10.8</v>
      </c>
      <c r="CT832" s="107">
        <v>1</v>
      </c>
      <c r="CU832" s="22">
        <v>42</v>
      </c>
      <c r="CV832" s="107">
        <v>2</v>
      </c>
      <c r="CW832" s="22">
        <v>26.1</v>
      </c>
      <c r="CX832" s="26">
        <f>LOG10(CW832)</f>
        <v>1.41664050733828</v>
      </c>
      <c r="CY832" s="27">
        <f>CX832*0.66</f>
        <v>0.934982734843266</v>
      </c>
      <c r="CZ832" s="26">
        <f>0.085*CU832</f>
        <v>3.57</v>
      </c>
      <c r="DA832" s="28">
        <f>CY832-CZ832</f>
        <v>-2.63501726515673</v>
      </c>
      <c r="DB832" s="107">
        <v>1</v>
      </c>
      <c r="DC832" s="1">
        <v>1</v>
      </c>
      <c r="DD832" s="17">
        <v>2</v>
      </c>
      <c r="DE832" s="29">
        <f>DD832-DB832</f>
        <v>1</v>
      </c>
      <c r="DF832" s="141">
        <v>1</v>
      </c>
      <c r="DG832" s="1">
        <v>20</v>
      </c>
      <c r="DH832" s="1">
        <f>DG832/10</f>
        <v>2</v>
      </c>
      <c r="DI832" s="1">
        <v>26</v>
      </c>
      <c r="DJ832" s="1">
        <f>DI832/10</f>
        <v>2.6</v>
      </c>
      <c r="DK832" s="17">
        <v>2</v>
      </c>
      <c r="DL832" s="1">
        <v>90</v>
      </c>
      <c r="DM832" s="1">
        <v>34</v>
      </c>
      <c r="DN832" s="1">
        <f>DM832/10</f>
        <v>3.4</v>
      </c>
      <c r="DO832" s="1">
        <v>4628</v>
      </c>
      <c r="DP832" s="1">
        <v>2</v>
      </c>
      <c r="DQ832" s="1">
        <f>DO832/1000</f>
        <v>4.628</v>
      </c>
      <c r="DR832" s="1">
        <v>54</v>
      </c>
      <c r="DS832" s="25">
        <v>4.6</v>
      </c>
      <c r="DT832" s="1" t="s">
        <v>241</v>
      </c>
      <c r="DU832" s="1">
        <v>1</v>
      </c>
      <c r="DV832" s="1">
        <v>5</v>
      </c>
      <c r="DW832" s="1">
        <v>1</v>
      </c>
      <c r="DX832" s="20">
        <v>4.87</v>
      </c>
      <c r="DY832" s="1">
        <v>81.1</v>
      </c>
      <c r="DZ832" s="30">
        <v>152</v>
      </c>
      <c r="EA832" s="1">
        <v>38</v>
      </c>
      <c r="EB832" s="1">
        <v>12.4</v>
      </c>
      <c r="EC832" s="1">
        <v>75.7</v>
      </c>
      <c r="ED832" s="1">
        <v>1.08</v>
      </c>
      <c r="EE832" s="1">
        <v>40</v>
      </c>
      <c r="EF832" s="1">
        <v>53.7</v>
      </c>
      <c r="EG832" s="26">
        <f>LOG10(EF832)</f>
        <v>1.72997428569956</v>
      </c>
      <c r="EH832" s="26">
        <f>0.66*EG832</f>
        <v>1.14178302856171</v>
      </c>
      <c r="EI832" s="1">
        <f>0.085*EE832</f>
        <v>3.4</v>
      </c>
      <c r="EJ832" s="28">
        <f>EH832-EI832</f>
        <v>-2.25821697143829</v>
      </c>
      <c r="EK832" s="22">
        <v>2</v>
      </c>
      <c r="EL832" s="1">
        <v>2</v>
      </c>
      <c r="EM832" s="1">
        <v>132</v>
      </c>
      <c r="EN832" s="1">
        <v>219</v>
      </c>
      <c r="EO832" s="1">
        <v>110</v>
      </c>
      <c r="EP832" s="1">
        <v>45</v>
      </c>
      <c r="EQ832" s="1">
        <v>4643</v>
      </c>
      <c r="ER832" s="25">
        <v>66</v>
      </c>
      <c r="ES832" s="23">
        <v>9.4</v>
      </c>
      <c r="ET832" s="1">
        <v>1</v>
      </c>
      <c r="EU832" s="1">
        <v>2.73</v>
      </c>
      <c r="EV832" s="1">
        <v>65.5</v>
      </c>
      <c r="EW832" s="30">
        <v>139</v>
      </c>
      <c r="EX832" s="1">
        <v>40</v>
      </c>
      <c r="EY832" s="1">
        <v>13</v>
      </c>
      <c r="EZ832" s="1">
        <v>68.1</v>
      </c>
      <c r="FA832" s="1">
        <v>1.13</v>
      </c>
      <c r="FB832" s="1">
        <v>38</v>
      </c>
      <c r="FC832" s="1">
        <v>41.4</v>
      </c>
      <c r="FD832" s="1">
        <v>122</v>
      </c>
      <c r="FE832" s="1">
        <v>88</v>
      </c>
      <c r="FF832" s="1">
        <v>176</v>
      </c>
      <c r="FG832" s="1">
        <v>112</v>
      </c>
      <c r="FH832" s="1">
        <v>3427</v>
      </c>
      <c r="FI832" s="1">
        <v>52</v>
      </c>
      <c r="FK832" s="20">
        <v>37.5</v>
      </c>
      <c r="FL832" s="1">
        <v>36.9</v>
      </c>
      <c r="FN832" s="31">
        <v>1</v>
      </c>
      <c r="FO832" s="32">
        <v>0</v>
      </c>
      <c r="FP832" s="1">
        <v>0</v>
      </c>
      <c r="FQ832" s="1">
        <v>0</v>
      </c>
      <c r="FR832" s="1">
        <v>0</v>
      </c>
      <c r="FS832" s="1">
        <v>0</v>
      </c>
      <c r="FT832" s="1">
        <f>FX832+GB832+GG832+GJ832+HQ832</f>
        <v>0</v>
      </c>
      <c r="FU832" s="1">
        <v>0</v>
      </c>
      <c r="FV832" s="1">
        <f>FW832+FX832+FZ832+GE832+GJ832+HQ832</f>
        <v>0</v>
      </c>
      <c r="FW832" s="1">
        <v>0</v>
      </c>
      <c r="FX832" s="1">
        <v>0</v>
      </c>
      <c r="FY832" s="17">
        <v>0</v>
      </c>
      <c r="FZ832" s="1">
        <v>0</v>
      </c>
      <c r="GB832" s="1">
        <v>0</v>
      </c>
      <c r="GC832" s="1">
        <v>0</v>
      </c>
      <c r="GD832" s="17">
        <v>0</v>
      </c>
      <c r="GE832" s="1">
        <v>0</v>
      </c>
      <c r="GG832" s="1">
        <v>0</v>
      </c>
      <c r="GH832" s="1">
        <v>0</v>
      </c>
      <c r="GI832" s="17">
        <v>0</v>
      </c>
      <c r="GJ832" s="1">
        <v>0</v>
      </c>
      <c r="GK832" s="1">
        <v>0</v>
      </c>
      <c r="GL832" s="1">
        <v>0</v>
      </c>
      <c r="GM832" s="32">
        <v>0</v>
      </c>
      <c r="GN832" s="17">
        <v>0</v>
      </c>
      <c r="GO832" s="17">
        <v>0</v>
      </c>
      <c r="GP832" s="1">
        <v>0</v>
      </c>
      <c r="GQ832" s="1">
        <v>0</v>
      </c>
      <c r="GR832" s="1">
        <v>0</v>
      </c>
      <c r="GS832" s="1">
        <v>0</v>
      </c>
      <c r="GT832" s="32">
        <v>0</v>
      </c>
      <c r="GU832" s="32">
        <v>0</v>
      </c>
      <c r="GV832" s="1">
        <v>0</v>
      </c>
      <c r="GW832" s="1">
        <v>0</v>
      </c>
      <c r="GX832" s="157">
        <v>0</v>
      </c>
      <c r="GY832" s="17">
        <v>0</v>
      </c>
      <c r="GZ832" s="17">
        <v>0</v>
      </c>
      <c r="HA832" s="25">
        <v>0</v>
      </c>
      <c r="HB832" s="1">
        <v>0</v>
      </c>
      <c r="HC832" s="15">
        <v>0</v>
      </c>
      <c r="HD832" s="170">
        <v>0</v>
      </c>
      <c r="HE832" s="17">
        <v>0</v>
      </c>
      <c r="HF832" s="17">
        <v>0</v>
      </c>
      <c r="HG832" s="17">
        <v>0</v>
      </c>
      <c r="HH832" s="17">
        <v>0</v>
      </c>
      <c r="HI832" s="17">
        <v>0</v>
      </c>
      <c r="HL832" s="1">
        <v>0</v>
      </c>
      <c r="HM832" s="1">
        <v>0</v>
      </c>
      <c r="HN832" s="1">
        <v>0</v>
      </c>
      <c r="HO832" s="1">
        <v>0</v>
      </c>
      <c r="HP832" s="1">
        <v>0</v>
      </c>
      <c r="HQ832" s="1">
        <v>0</v>
      </c>
      <c r="HR832" s="32">
        <v>0</v>
      </c>
      <c r="HS832" s="1">
        <v>0</v>
      </c>
      <c r="HT832" s="32">
        <v>0</v>
      </c>
      <c r="HU832" s="32">
        <v>0</v>
      </c>
      <c r="HW832" s="32">
        <v>0</v>
      </c>
      <c r="HX832" s="32">
        <v>0</v>
      </c>
      <c r="HY832" s="1">
        <f>GJ832+GN832+GT832+GU832+HE832+HG832+HQ832+HR832+HT832+HU832+HW832+HX832</f>
        <v>0</v>
      </c>
      <c r="HZ832" s="1">
        <v>0</v>
      </c>
      <c r="IA832" s="1">
        <f>FS832+GN832+GT832+GU832+HE832+HG832+HR832+HT832+HU832+HW832+HX832</f>
        <v>0</v>
      </c>
      <c r="IB832" s="1">
        <v>0</v>
      </c>
      <c r="IC832" s="1">
        <v>0</v>
      </c>
      <c r="ID832" s="23">
        <v>0</v>
      </c>
      <c r="IG832" s="36">
        <v>2</v>
      </c>
      <c r="IH832" s="37" t="s">
        <v>331</v>
      </c>
      <c r="II832" s="179">
        <v>1</v>
      </c>
    </row>
    <row r="833" hidden="1" spans="1:243">
      <c r="A833" s="270"/>
      <c r="B833" s="266">
        <v>3000918328</v>
      </c>
      <c r="C833" t="s">
        <v>2438</v>
      </c>
      <c r="J833" s="1"/>
      <c r="K833" s="1"/>
      <c r="L833" s="1"/>
      <c r="R833" s="19"/>
      <c r="Z833" s="88">
        <v>43347</v>
      </c>
      <c r="AA833" s="1">
        <v>96</v>
      </c>
      <c r="AI833" s="16"/>
      <c r="AL833" s="1"/>
      <c r="BA833" s="22"/>
      <c r="CL833" s="22"/>
      <c r="CS833" s="22"/>
      <c r="CX833" s="1"/>
      <c r="CY833" s="1"/>
      <c r="CZ833" s="1"/>
      <c r="DA833" s="1"/>
      <c r="DB833" s="1"/>
      <c r="DD833" s="1"/>
      <c r="DE833" s="1"/>
      <c r="DF833" s="1"/>
      <c r="EG833" s="1"/>
      <c r="EH833" s="1"/>
      <c r="EJ833" s="1"/>
      <c r="EK833" s="1"/>
      <c r="FN833" s="1"/>
      <c r="FO833" s="1"/>
      <c r="GL833" s="1"/>
      <c r="GM833" s="1"/>
      <c r="GQ833" s="1"/>
      <c r="GT833" s="1"/>
      <c r="GU833" s="1"/>
      <c r="GX833" s="1"/>
      <c r="HD833" s="1"/>
      <c r="HR833" s="1"/>
      <c r="HT833" s="1"/>
      <c r="HU833" s="1"/>
      <c r="HW833" s="1"/>
      <c r="HX833" s="1"/>
      <c r="IG833" s="23"/>
      <c r="II833" s="1"/>
    </row>
    <row r="834" ht="30" spans="1:243">
      <c r="A834" s="270"/>
      <c r="B834" s="266">
        <v>3001385838</v>
      </c>
      <c r="C834" s="266" t="s">
        <v>2439</v>
      </c>
      <c r="E834" s="49">
        <v>2</v>
      </c>
      <c r="F834" s="49">
        <v>1</v>
      </c>
      <c r="G834" s="17">
        <v>3</v>
      </c>
      <c r="H834" s="1">
        <v>1</v>
      </c>
      <c r="I834" s="15">
        <v>44</v>
      </c>
      <c r="J834" s="47">
        <v>1</v>
      </c>
      <c r="K834" s="68">
        <f>I834/10</f>
        <v>4.4</v>
      </c>
      <c r="L834" s="49">
        <v>2</v>
      </c>
      <c r="N834" s="1">
        <v>0</v>
      </c>
      <c r="O834" s="1">
        <v>0</v>
      </c>
      <c r="P834" s="1">
        <v>1</v>
      </c>
      <c r="Q834" s="1">
        <v>2</v>
      </c>
      <c r="R834" s="1">
        <v>1</v>
      </c>
      <c r="S834" s="18">
        <v>552</v>
      </c>
      <c r="T834" s="83">
        <v>576</v>
      </c>
      <c r="U834" s="1">
        <v>1</v>
      </c>
      <c r="V834" s="1">
        <v>1</v>
      </c>
      <c r="W834" s="1">
        <v>1</v>
      </c>
      <c r="X834" s="1">
        <v>1</v>
      </c>
      <c r="Z834" s="88">
        <v>43347</v>
      </c>
      <c r="AA834" s="1">
        <v>45</v>
      </c>
      <c r="AC834" s="1">
        <v>22.14</v>
      </c>
      <c r="AD834" s="17">
        <v>1</v>
      </c>
      <c r="AE834" s="20" t="s">
        <v>333</v>
      </c>
      <c r="AG834" s="16" t="s">
        <v>235</v>
      </c>
      <c r="AH834" s="16">
        <v>1</v>
      </c>
      <c r="AI834" s="21">
        <v>1</v>
      </c>
      <c r="AJ834" s="16">
        <v>2.7</v>
      </c>
      <c r="AK834" s="17">
        <v>2.7</v>
      </c>
      <c r="AL834" s="107">
        <v>2</v>
      </c>
      <c r="AM834" s="1">
        <v>1</v>
      </c>
      <c r="AN834" s="1">
        <v>1</v>
      </c>
      <c r="AO834" s="1" t="s">
        <v>2440</v>
      </c>
      <c r="AP834" s="1">
        <v>0</v>
      </c>
      <c r="AQ834" s="17">
        <v>5</v>
      </c>
      <c r="AR834" s="3">
        <v>3</v>
      </c>
      <c r="AS834" s="3">
        <v>2</v>
      </c>
      <c r="AT834" s="17" t="s">
        <v>285</v>
      </c>
      <c r="AU834" s="3">
        <v>3</v>
      </c>
      <c r="AV834" s="3">
        <v>2</v>
      </c>
      <c r="AW834" s="1">
        <v>0</v>
      </c>
      <c r="AX834" s="1">
        <v>1</v>
      </c>
      <c r="AY834" s="1">
        <v>1</v>
      </c>
      <c r="AZ834" s="1">
        <v>1</v>
      </c>
      <c r="BA834" s="1">
        <v>1</v>
      </c>
      <c r="BB834" s="107">
        <v>1</v>
      </c>
      <c r="BC834" s="22">
        <v>0</v>
      </c>
      <c r="BD834" s="22">
        <v>1</v>
      </c>
      <c r="BE834" s="22">
        <v>0</v>
      </c>
      <c r="BF834" s="1">
        <v>1</v>
      </c>
      <c r="BG834" s="1">
        <v>1</v>
      </c>
      <c r="BH834" s="17">
        <v>1</v>
      </c>
      <c r="BI834" s="1">
        <v>0</v>
      </c>
      <c r="BJ834" s="17">
        <v>0</v>
      </c>
      <c r="BK834" s="23">
        <v>1</v>
      </c>
      <c r="BL834" s="1">
        <v>0</v>
      </c>
      <c r="BM834" s="1">
        <v>0</v>
      </c>
      <c r="BN834" s="1">
        <v>1</v>
      </c>
      <c r="BO834" s="1" t="s">
        <v>2441</v>
      </c>
      <c r="BP834" s="1">
        <v>1</v>
      </c>
      <c r="BQ834" s="1">
        <v>1</v>
      </c>
      <c r="BR834" s="1">
        <v>3.47</v>
      </c>
      <c r="BS834" s="1">
        <v>1</v>
      </c>
      <c r="BT834" s="1">
        <v>2</v>
      </c>
      <c r="BU834" s="1">
        <v>2</v>
      </c>
      <c r="BW834" s="1">
        <v>3.46</v>
      </c>
      <c r="BX834" s="17">
        <v>1</v>
      </c>
      <c r="BY834" s="1">
        <v>2</v>
      </c>
      <c r="BZ834" s="1">
        <v>55.3</v>
      </c>
      <c r="CA834" s="1">
        <v>116</v>
      </c>
      <c r="CB834" s="24">
        <v>1</v>
      </c>
      <c r="CC834" s="24">
        <v>45</v>
      </c>
      <c r="CD834" s="48">
        <f>CC834/50</f>
        <v>0.9</v>
      </c>
      <c r="CE834" s="48">
        <v>1</v>
      </c>
      <c r="CF834" s="25">
        <v>0</v>
      </c>
      <c r="CG834" s="1">
        <v>0</v>
      </c>
      <c r="CH834" s="1">
        <v>0</v>
      </c>
      <c r="CI834" s="1">
        <v>0</v>
      </c>
      <c r="CJ834" s="1" t="s">
        <v>1461</v>
      </c>
      <c r="CK834" s="1">
        <v>53</v>
      </c>
      <c r="CL834" s="1">
        <f>CK834/50</f>
        <v>1.06</v>
      </c>
      <c r="CM834" s="22">
        <v>14.9</v>
      </c>
      <c r="CN834" s="17">
        <v>1</v>
      </c>
      <c r="CO834" s="1">
        <v>51.9</v>
      </c>
      <c r="CP834" s="1">
        <v>2</v>
      </c>
      <c r="CQ834" s="1">
        <f>CO834/10</f>
        <v>5.19</v>
      </c>
      <c r="CR834" s="1">
        <v>1.31</v>
      </c>
      <c r="CS834" s="1">
        <f>CR834*10</f>
        <v>13.1</v>
      </c>
      <c r="CT834" s="22">
        <v>2</v>
      </c>
      <c r="CU834" s="22">
        <v>35</v>
      </c>
      <c r="CV834" s="107">
        <v>2</v>
      </c>
      <c r="CW834" s="22">
        <v>33.6</v>
      </c>
      <c r="CX834" s="26">
        <f>LOG10(CW834)</f>
        <v>1.52633927738984</v>
      </c>
      <c r="CY834" s="27">
        <f>CX834*0.66</f>
        <v>1.0073839230773</v>
      </c>
      <c r="CZ834" s="26">
        <f>0.085*CU834</f>
        <v>2.975</v>
      </c>
      <c r="DA834" s="28">
        <f>CY834-CZ834</f>
        <v>-1.9676160769227</v>
      </c>
      <c r="DB834" s="22">
        <v>2</v>
      </c>
      <c r="DC834" s="1">
        <v>1</v>
      </c>
      <c r="DD834" s="17">
        <v>2</v>
      </c>
      <c r="DE834" s="29">
        <f>DD834-DB834</f>
        <v>0</v>
      </c>
      <c r="DF834" s="29">
        <v>0</v>
      </c>
      <c r="DG834" s="1">
        <v>36</v>
      </c>
      <c r="DH834" s="1">
        <f>DG834/10</f>
        <v>3.6</v>
      </c>
      <c r="DI834" s="1">
        <v>35</v>
      </c>
      <c r="DJ834" s="1">
        <f>DI834/10</f>
        <v>3.5</v>
      </c>
      <c r="DK834" s="17">
        <v>2</v>
      </c>
      <c r="DL834" s="1">
        <v>173</v>
      </c>
      <c r="DM834" s="1">
        <v>29</v>
      </c>
      <c r="DN834" s="1">
        <f>DM834/10</f>
        <v>2.9</v>
      </c>
      <c r="DO834" s="1">
        <v>2935</v>
      </c>
      <c r="DP834" s="1">
        <v>1</v>
      </c>
      <c r="DQ834" s="1">
        <f>DO834/1000</f>
        <v>2.935</v>
      </c>
      <c r="DR834" s="1">
        <v>60</v>
      </c>
      <c r="DS834" s="25">
        <v>4.9</v>
      </c>
      <c r="DT834" s="1" t="s">
        <v>308</v>
      </c>
      <c r="DU834" s="1">
        <v>2</v>
      </c>
      <c r="DV834" s="1">
        <v>7</v>
      </c>
      <c r="DW834" s="1">
        <v>2</v>
      </c>
      <c r="DX834" s="20">
        <v>4.82</v>
      </c>
      <c r="DY834" s="1">
        <v>71.8</v>
      </c>
      <c r="DZ834" s="30">
        <v>115</v>
      </c>
      <c r="EA834" s="1">
        <v>49</v>
      </c>
      <c r="EB834" s="1">
        <v>14.8</v>
      </c>
      <c r="EC834" s="1">
        <v>52.5</v>
      </c>
      <c r="ED834" s="1">
        <v>1.3</v>
      </c>
      <c r="EE834" s="1">
        <v>34</v>
      </c>
      <c r="EF834" s="1">
        <v>43.4</v>
      </c>
      <c r="EG834" s="26">
        <f>LOG10(EF834)</f>
        <v>1.63748972951251</v>
      </c>
      <c r="EH834" s="26">
        <f>0.66*EG834</f>
        <v>1.08074322147826</v>
      </c>
      <c r="EI834" s="1">
        <f>0.085*EE834</f>
        <v>2.89</v>
      </c>
      <c r="EJ834" s="28">
        <f>EH834-EI834</f>
        <v>-1.80925677852174</v>
      </c>
      <c r="EK834" s="22">
        <v>2</v>
      </c>
      <c r="EL834" s="1">
        <v>2</v>
      </c>
      <c r="EM834" s="1">
        <v>81</v>
      </c>
      <c r="EN834" s="1">
        <v>128</v>
      </c>
      <c r="EO834" s="1">
        <v>138</v>
      </c>
      <c r="EP834" s="1">
        <v>27</v>
      </c>
      <c r="EQ834" s="1">
        <v>3060</v>
      </c>
      <c r="ER834" s="25">
        <v>50</v>
      </c>
      <c r="ES834" s="23">
        <v>3.13</v>
      </c>
      <c r="ET834" s="1">
        <v>1</v>
      </c>
      <c r="EU834" s="1">
        <v>5.89</v>
      </c>
      <c r="EV834" s="1">
        <v>68.6</v>
      </c>
      <c r="EW834" s="30">
        <v>109</v>
      </c>
      <c r="EX834" s="1">
        <v>49</v>
      </c>
      <c r="EY834" s="1">
        <v>18.4</v>
      </c>
      <c r="EZ834" s="1">
        <v>38.1</v>
      </c>
      <c r="FA834" s="1">
        <v>1.62</v>
      </c>
      <c r="FB834" s="1">
        <v>30</v>
      </c>
      <c r="FC834" s="1">
        <v>51.3</v>
      </c>
      <c r="FD834" s="1">
        <v>70</v>
      </c>
      <c r="FE834" s="1">
        <v>52</v>
      </c>
      <c r="FF834" s="1">
        <v>122</v>
      </c>
      <c r="FG834" s="1">
        <v>25</v>
      </c>
      <c r="FH834" s="1">
        <v>2412</v>
      </c>
      <c r="FI834" s="1">
        <v>59</v>
      </c>
      <c r="FK834" s="20">
        <v>39.2</v>
      </c>
      <c r="FL834" s="1">
        <v>37.1</v>
      </c>
      <c r="FM834" s="17"/>
      <c r="FN834" s="31">
        <v>1</v>
      </c>
      <c r="FO834" s="157">
        <v>1</v>
      </c>
      <c r="FP834" s="1">
        <v>0</v>
      </c>
      <c r="FQ834" s="1">
        <v>0</v>
      </c>
      <c r="FR834" s="1">
        <v>0</v>
      </c>
      <c r="FS834" s="1">
        <v>0</v>
      </c>
      <c r="FT834" s="1">
        <f>FX834+GB834+GG834+GJ834+HQ834</f>
        <v>0</v>
      </c>
      <c r="FU834" s="1">
        <v>0</v>
      </c>
      <c r="FV834" s="1">
        <f>FW834+FX834+FZ834+GE834+GJ834+HQ834</f>
        <v>0</v>
      </c>
      <c r="FW834" s="1">
        <v>0</v>
      </c>
      <c r="FX834" s="1">
        <v>0</v>
      </c>
      <c r="FY834" s="17">
        <v>0</v>
      </c>
      <c r="FZ834" s="1">
        <v>0</v>
      </c>
      <c r="GB834" s="1">
        <v>0</v>
      </c>
      <c r="GC834" s="1">
        <v>0</v>
      </c>
      <c r="GD834" s="17">
        <v>0</v>
      </c>
      <c r="GE834" s="1">
        <v>0</v>
      </c>
      <c r="GG834" s="1">
        <v>0</v>
      </c>
      <c r="GH834" s="1">
        <v>0</v>
      </c>
      <c r="GI834" s="17">
        <v>0</v>
      </c>
      <c r="GJ834" s="1">
        <v>0</v>
      </c>
      <c r="GK834" s="1">
        <v>0</v>
      </c>
      <c r="GL834" s="1">
        <v>0</v>
      </c>
      <c r="GM834" s="32">
        <v>0</v>
      </c>
      <c r="GN834" s="17">
        <v>0</v>
      </c>
      <c r="GO834" s="17">
        <v>0</v>
      </c>
      <c r="GP834" s="1">
        <v>0</v>
      </c>
      <c r="GQ834" s="1">
        <v>0</v>
      </c>
      <c r="GR834" s="1">
        <v>0</v>
      </c>
      <c r="GS834" s="1">
        <v>0</v>
      </c>
      <c r="GT834" s="32">
        <v>0</v>
      </c>
      <c r="GU834" s="32">
        <v>0</v>
      </c>
      <c r="GV834" s="1">
        <v>0</v>
      </c>
      <c r="GW834" s="1">
        <v>0</v>
      </c>
      <c r="GX834" s="157">
        <v>0</v>
      </c>
      <c r="GY834" s="17">
        <v>0</v>
      </c>
      <c r="GZ834" s="17">
        <v>0</v>
      </c>
      <c r="HA834" s="25">
        <v>0</v>
      </c>
      <c r="HB834" s="1">
        <v>0</v>
      </c>
      <c r="HC834" s="15">
        <v>0</v>
      </c>
      <c r="HD834" s="170">
        <v>0</v>
      </c>
      <c r="HE834" s="17">
        <v>0</v>
      </c>
      <c r="HF834" s="17">
        <v>0</v>
      </c>
      <c r="HG834" s="17">
        <v>0</v>
      </c>
      <c r="HH834" s="17">
        <v>0</v>
      </c>
      <c r="HI834" s="17">
        <v>0</v>
      </c>
      <c r="HL834" s="1">
        <v>0</v>
      </c>
      <c r="HM834" s="1">
        <v>0</v>
      </c>
      <c r="HN834" s="1">
        <v>0</v>
      </c>
      <c r="HO834" s="1" t="s">
        <v>1461</v>
      </c>
      <c r="HP834" s="1">
        <v>0</v>
      </c>
      <c r="HQ834" s="1">
        <v>0</v>
      </c>
      <c r="HR834" s="32">
        <v>0</v>
      </c>
      <c r="HS834" s="1">
        <v>0</v>
      </c>
      <c r="HT834" s="32">
        <v>0</v>
      </c>
      <c r="HU834" s="32">
        <v>0</v>
      </c>
      <c r="HW834" s="32">
        <v>0</v>
      </c>
      <c r="HX834" s="32">
        <v>0</v>
      </c>
      <c r="HY834" s="1">
        <f>GJ834+GN834+GT834+GU834+HE834+HG834+HQ834+HR834+HT834+HU834+HW834+HX834</f>
        <v>0</v>
      </c>
      <c r="HZ834" s="1">
        <v>0</v>
      </c>
      <c r="IA834" s="1">
        <f>FS834+GN834+GT834+GU834+HE834+HG834+HR834+HT834+HU834+HW834+HX834</f>
        <v>0</v>
      </c>
      <c r="IB834" s="1">
        <v>0</v>
      </c>
      <c r="IC834" s="1">
        <v>0</v>
      </c>
      <c r="ID834" s="23">
        <v>0</v>
      </c>
      <c r="IG834" s="36">
        <v>1</v>
      </c>
      <c r="IH834" s="37" t="s">
        <v>242</v>
      </c>
      <c r="II834" s="179">
        <v>0</v>
      </c>
    </row>
    <row r="835" ht="30" spans="1:243">
      <c r="A835" s="270"/>
      <c r="B835">
        <v>3001361454</v>
      </c>
      <c r="C835" s="266" t="s">
        <v>2442</v>
      </c>
      <c r="E835" s="49">
        <v>2</v>
      </c>
      <c r="F835" s="49">
        <v>1</v>
      </c>
      <c r="G835" s="1">
        <v>2</v>
      </c>
      <c r="H835" s="1">
        <v>1</v>
      </c>
      <c r="I835" s="15">
        <v>43</v>
      </c>
      <c r="J835" s="47">
        <v>1</v>
      </c>
      <c r="K835" s="68">
        <f>I835/10</f>
        <v>4.3</v>
      </c>
      <c r="L835" s="49">
        <v>2</v>
      </c>
      <c r="N835" s="1">
        <v>0</v>
      </c>
      <c r="O835" s="1">
        <v>0</v>
      </c>
      <c r="P835" s="1">
        <v>1</v>
      </c>
      <c r="Q835" s="1">
        <v>0</v>
      </c>
      <c r="R835" s="1">
        <v>0</v>
      </c>
      <c r="S835" s="18">
        <v>553</v>
      </c>
      <c r="T835" s="83">
        <v>577</v>
      </c>
      <c r="U835" s="1">
        <v>1</v>
      </c>
      <c r="V835" s="1">
        <v>1</v>
      </c>
      <c r="W835" s="1">
        <v>1</v>
      </c>
      <c r="X835" s="1">
        <v>1</v>
      </c>
      <c r="Z835" s="88">
        <v>43354</v>
      </c>
      <c r="AA835" s="1">
        <v>36</v>
      </c>
      <c r="AC835" s="1">
        <v>19.03</v>
      </c>
      <c r="AD835" s="17">
        <v>1</v>
      </c>
      <c r="AE835" s="20" t="s">
        <v>349</v>
      </c>
      <c r="AG835" s="16" t="s">
        <v>235</v>
      </c>
      <c r="AH835" s="16">
        <v>1</v>
      </c>
      <c r="AI835" s="21">
        <v>1</v>
      </c>
      <c r="AJ835" s="16">
        <v>1.7</v>
      </c>
      <c r="AK835" s="17">
        <v>1.7</v>
      </c>
      <c r="AL835" s="22">
        <v>1</v>
      </c>
      <c r="AM835" s="1">
        <v>1</v>
      </c>
      <c r="AN835" s="1">
        <v>1</v>
      </c>
      <c r="AO835" s="1">
        <v>0</v>
      </c>
      <c r="AP835" s="1">
        <v>0</v>
      </c>
      <c r="AQ835" s="17">
        <v>1</v>
      </c>
      <c r="AR835" s="1">
        <v>1</v>
      </c>
      <c r="AS835" s="1">
        <v>1</v>
      </c>
      <c r="AT835" s="17" t="s">
        <v>246</v>
      </c>
      <c r="AU835" s="17">
        <v>1</v>
      </c>
      <c r="AV835" s="17">
        <v>1</v>
      </c>
      <c r="AW835" s="1">
        <v>0</v>
      </c>
      <c r="AX835" s="1">
        <v>1</v>
      </c>
      <c r="AY835" s="1">
        <v>1</v>
      </c>
      <c r="AZ835" s="1">
        <v>1</v>
      </c>
      <c r="BA835" s="1">
        <v>1</v>
      </c>
      <c r="BB835" s="107">
        <v>1</v>
      </c>
      <c r="BC835" s="22">
        <v>0</v>
      </c>
      <c r="BD835" s="22">
        <v>1</v>
      </c>
      <c r="BE835" s="22">
        <v>0</v>
      </c>
      <c r="BF835" s="1">
        <v>1</v>
      </c>
      <c r="BG835" s="1">
        <v>1</v>
      </c>
      <c r="BH835" s="17">
        <v>1</v>
      </c>
      <c r="BI835" s="1">
        <v>0</v>
      </c>
      <c r="BJ835" s="17">
        <v>0</v>
      </c>
      <c r="BK835" s="23">
        <v>1</v>
      </c>
      <c r="BL835" s="1">
        <v>0</v>
      </c>
      <c r="BM835" s="1">
        <v>0</v>
      </c>
      <c r="BN835" s="1">
        <v>1</v>
      </c>
      <c r="BO835" s="1" t="s">
        <v>2443</v>
      </c>
      <c r="BP835" s="1">
        <v>1</v>
      </c>
      <c r="BQ835" s="1">
        <v>1</v>
      </c>
      <c r="BR835" s="1">
        <v>142</v>
      </c>
      <c r="BS835" s="1">
        <v>2</v>
      </c>
      <c r="BT835" s="1">
        <v>3</v>
      </c>
      <c r="BU835" s="1">
        <v>4</v>
      </c>
      <c r="BW835" s="1">
        <v>2.31</v>
      </c>
      <c r="BX835" s="17">
        <v>1</v>
      </c>
      <c r="BY835" s="1">
        <v>1</v>
      </c>
      <c r="BZ835" s="1">
        <v>61.1</v>
      </c>
      <c r="CA835" s="1">
        <v>107</v>
      </c>
      <c r="CB835" s="24">
        <v>1</v>
      </c>
      <c r="CC835" s="24">
        <v>33</v>
      </c>
      <c r="CD835" s="48">
        <f>CC835/50</f>
        <v>0.66</v>
      </c>
      <c r="CE835" s="48">
        <v>1</v>
      </c>
      <c r="CF835" s="25" t="s">
        <v>2444</v>
      </c>
      <c r="CG835" s="1">
        <v>0</v>
      </c>
      <c r="CH835" s="1">
        <v>0</v>
      </c>
      <c r="CI835" s="1">
        <v>0</v>
      </c>
      <c r="CJ835" s="1" t="s">
        <v>381</v>
      </c>
      <c r="CK835" s="1">
        <v>43</v>
      </c>
      <c r="CL835" s="1">
        <f>CK835/50</f>
        <v>0.86</v>
      </c>
      <c r="CM835" s="22">
        <v>16.6</v>
      </c>
      <c r="CN835" s="1">
        <v>2</v>
      </c>
      <c r="CO835" s="1">
        <v>44.3</v>
      </c>
      <c r="CP835" s="1">
        <v>1</v>
      </c>
      <c r="CQ835" s="1">
        <f>CO835/10</f>
        <v>4.43</v>
      </c>
      <c r="CR835" s="1">
        <v>1.46</v>
      </c>
      <c r="CS835" s="1">
        <f>CR835*10</f>
        <v>14.6</v>
      </c>
      <c r="CT835" s="22">
        <v>2</v>
      </c>
      <c r="CU835" s="22">
        <v>34</v>
      </c>
      <c r="CV835" s="22">
        <v>1</v>
      </c>
      <c r="CW835" s="22">
        <v>33.3</v>
      </c>
      <c r="CX835" s="26">
        <f>LOG10(CW835)</f>
        <v>1.52244423350632</v>
      </c>
      <c r="CY835" s="27">
        <f>CX835*0.66</f>
        <v>1.00481319411417</v>
      </c>
      <c r="CZ835" s="26">
        <f>0.085*CU835</f>
        <v>2.89</v>
      </c>
      <c r="DA835" s="28">
        <f>CY835-CZ835</f>
        <v>-1.88518680588583</v>
      </c>
      <c r="DB835" s="22">
        <v>2</v>
      </c>
      <c r="DC835" s="1">
        <v>1</v>
      </c>
      <c r="DD835" s="17">
        <v>2</v>
      </c>
      <c r="DE835" s="29">
        <f>DD835-DB835</f>
        <v>0</v>
      </c>
      <c r="DF835" s="29">
        <v>0</v>
      </c>
      <c r="DG835" s="1">
        <v>31</v>
      </c>
      <c r="DH835" s="1">
        <f>DG835/10</f>
        <v>3.1</v>
      </c>
      <c r="DI835" s="1">
        <v>45</v>
      </c>
      <c r="DJ835" s="1">
        <f>DI835/10</f>
        <v>4.5</v>
      </c>
      <c r="DK835" s="1">
        <v>3</v>
      </c>
      <c r="DL835" s="1">
        <v>141</v>
      </c>
      <c r="DM835" s="1">
        <v>82</v>
      </c>
      <c r="DN835" s="1">
        <f>DM835/10</f>
        <v>8.2</v>
      </c>
      <c r="DO835" s="1">
        <v>1606</v>
      </c>
      <c r="DP835" s="1">
        <v>1</v>
      </c>
      <c r="DQ835" s="1">
        <f>DO835/1000</f>
        <v>1.606</v>
      </c>
      <c r="DR835" s="1">
        <v>50</v>
      </c>
      <c r="DS835" s="25">
        <v>3.9</v>
      </c>
      <c r="DT835" s="1" t="s">
        <v>584</v>
      </c>
      <c r="DU835" s="1">
        <v>2</v>
      </c>
      <c r="DV835" s="1">
        <v>8</v>
      </c>
      <c r="DW835" s="1">
        <v>2</v>
      </c>
      <c r="DX835" s="20">
        <v>2.7</v>
      </c>
      <c r="DY835" s="1">
        <v>66.2</v>
      </c>
      <c r="DZ835" s="30">
        <v>103</v>
      </c>
      <c r="EA835" s="1">
        <v>43</v>
      </c>
      <c r="EB835" s="1">
        <v>14.8</v>
      </c>
      <c r="EC835" s="1">
        <v>52.5</v>
      </c>
      <c r="ED835" s="1">
        <v>1.3</v>
      </c>
      <c r="EE835" s="1">
        <v>36</v>
      </c>
      <c r="EF835" s="1">
        <v>63.4</v>
      </c>
      <c r="EG835" s="26">
        <f>LOG10(EF835)</f>
        <v>1.80208925788173</v>
      </c>
      <c r="EH835" s="26">
        <f>0.66*EG835</f>
        <v>1.18937891020194</v>
      </c>
      <c r="EI835" s="1">
        <f>0.085*EE835</f>
        <v>3.06</v>
      </c>
      <c r="EJ835" s="28">
        <f>EH835-EI835</f>
        <v>-1.87062108979806</v>
      </c>
      <c r="EK835" s="22">
        <v>2</v>
      </c>
      <c r="EL835" s="1">
        <v>2</v>
      </c>
      <c r="EM835" s="1">
        <v>74</v>
      </c>
      <c r="EN835" s="1">
        <v>158</v>
      </c>
      <c r="EO835" s="1">
        <v>134</v>
      </c>
      <c r="EP835" s="1">
        <v>70</v>
      </c>
      <c r="EQ835" s="1">
        <v>2730</v>
      </c>
      <c r="ER835" s="25">
        <v>59</v>
      </c>
      <c r="ET835" s="1">
        <v>1</v>
      </c>
      <c r="EU835" s="1">
        <v>2.13</v>
      </c>
      <c r="EV835" s="1">
        <v>59.1</v>
      </c>
      <c r="EW835" s="30">
        <v>105</v>
      </c>
      <c r="EX835" s="1">
        <v>38</v>
      </c>
      <c r="EY835" s="1">
        <v>14.9</v>
      </c>
      <c r="EZ835" s="1">
        <v>51.9</v>
      </c>
      <c r="FA835" s="1">
        <v>1.31</v>
      </c>
      <c r="FB835" s="1">
        <v>37</v>
      </c>
      <c r="FC835" s="1">
        <v>36.7</v>
      </c>
      <c r="FD835" s="1">
        <v>46</v>
      </c>
      <c r="FE835" s="1">
        <v>66</v>
      </c>
      <c r="FF835" s="1">
        <v>158</v>
      </c>
      <c r="FG835" s="1">
        <v>69</v>
      </c>
      <c r="FH835" s="1">
        <v>2437</v>
      </c>
      <c r="FI835" s="1">
        <v>61</v>
      </c>
      <c r="FK835" s="20">
        <v>37.2</v>
      </c>
      <c r="FL835" s="1">
        <v>36.5</v>
      </c>
      <c r="FN835" s="31">
        <v>0</v>
      </c>
      <c r="FO835" s="32">
        <v>0</v>
      </c>
      <c r="FP835" s="1">
        <v>0</v>
      </c>
      <c r="FQ835" s="1">
        <v>0</v>
      </c>
      <c r="FR835" s="1">
        <v>0</v>
      </c>
      <c r="FS835" s="1">
        <v>0</v>
      </c>
      <c r="FT835" s="1">
        <f>FX835+GB835+GG835+GJ835+HQ835</f>
        <v>0</v>
      </c>
      <c r="FU835" s="1">
        <v>0</v>
      </c>
      <c r="FV835" s="1">
        <f>FW835+FX835+FZ835+GE835+GJ835+HQ835</f>
        <v>0</v>
      </c>
      <c r="FW835" s="1">
        <v>0</v>
      </c>
      <c r="FX835" s="1">
        <v>0</v>
      </c>
      <c r="FY835" s="17">
        <v>0</v>
      </c>
      <c r="FZ835" s="1">
        <v>0</v>
      </c>
      <c r="GB835" s="1">
        <v>0</v>
      </c>
      <c r="GC835" s="1">
        <v>0</v>
      </c>
      <c r="GD835" s="17">
        <v>0</v>
      </c>
      <c r="GE835" s="1">
        <v>0</v>
      </c>
      <c r="GG835" s="1">
        <v>0</v>
      </c>
      <c r="GH835" s="1">
        <v>0</v>
      </c>
      <c r="GI835" s="17">
        <v>0</v>
      </c>
      <c r="GJ835" s="1">
        <v>0</v>
      </c>
      <c r="GK835" s="1">
        <v>0</v>
      </c>
      <c r="GL835" s="1">
        <v>0</v>
      </c>
      <c r="GM835" s="32">
        <v>0</v>
      </c>
      <c r="GN835" s="17">
        <v>0</v>
      </c>
      <c r="GO835" s="17">
        <v>0</v>
      </c>
      <c r="GP835" s="1">
        <v>0</v>
      </c>
      <c r="GQ835" s="1">
        <v>0</v>
      </c>
      <c r="GR835" s="1">
        <v>0</v>
      </c>
      <c r="GS835" s="1">
        <v>0</v>
      </c>
      <c r="GT835" s="32">
        <v>0</v>
      </c>
      <c r="GU835" s="32">
        <v>0</v>
      </c>
      <c r="GV835" s="1">
        <v>0</v>
      </c>
      <c r="GW835" s="1">
        <v>0</v>
      </c>
      <c r="GX835" s="157">
        <v>0</v>
      </c>
      <c r="GY835" s="17">
        <v>0</v>
      </c>
      <c r="GZ835" s="17">
        <v>0</v>
      </c>
      <c r="HA835" s="25">
        <v>0</v>
      </c>
      <c r="HB835" s="1">
        <v>0</v>
      </c>
      <c r="HC835" s="15">
        <v>0</v>
      </c>
      <c r="HD835" s="170">
        <v>0</v>
      </c>
      <c r="HE835" s="17">
        <v>0</v>
      </c>
      <c r="HF835" s="17">
        <v>0</v>
      </c>
      <c r="HG835" s="17">
        <v>0</v>
      </c>
      <c r="HH835" s="17">
        <v>0</v>
      </c>
      <c r="HI835" s="17">
        <v>0</v>
      </c>
      <c r="HL835" s="1">
        <v>0</v>
      </c>
      <c r="HM835" s="1">
        <v>0</v>
      </c>
      <c r="HN835" s="1">
        <v>0</v>
      </c>
      <c r="HO835" s="1" t="s">
        <v>381</v>
      </c>
      <c r="HP835" s="1">
        <v>0</v>
      </c>
      <c r="HQ835" s="1">
        <v>0</v>
      </c>
      <c r="HR835" s="32">
        <v>0</v>
      </c>
      <c r="HS835" s="1">
        <v>0</v>
      </c>
      <c r="HT835" s="32">
        <v>0</v>
      </c>
      <c r="HU835" s="32">
        <v>0</v>
      </c>
      <c r="HW835" s="32">
        <v>0</v>
      </c>
      <c r="HX835" s="32">
        <v>0</v>
      </c>
      <c r="HY835" s="1">
        <f>GJ835+GN835+GT835+GU835+HE835+HG835+HQ835+HR835+HT835+HU835+HW835+HX835</f>
        <v>0</v>
      </c>
      <c r="HZ835" s="1">
        <v>0</v>
      </c>
      <c r="IA835" s="1">
        <f>FS835+GN835+GT835+GU835+HE835+HG835+HR835+HT835+HU835+HW835+HX835</f>
        <v>0</v>
      </c>
      <c r="IB835" s="1">
        <v>0</v>
      </c>
      <c r="IC835" s="1">
        <v>0</v>
      </c>
      <c r="ID835" s="23">
        <v>0</v>
      </c>
      <c r="IG835" s="36">
        <v>1</v>
      </c>
      <c r="IH835" s="37" t="s">
        <v>242</v>
      </c>
      <c r="II835" s="179">
        <v>0</v>
      </c>
    </row>
    <row r="836" hidden="1" spans="1:243">
      <c r="A836" s="270"/>
      <c r="B836" s="266">
        <v>3001276996</v>
      </c>
      <c r="C836" t="s">
        <v>2445</v>
      </c>
      <c r="J836" s="1"/>
      <c r="K836" s="1"/>
      <c r="L836" s="1"/>
      <c r="R836" s="19"/>
      <c r="Z836" s="88">
        <v>43354</v>
      </c>
      <c r="AA836" s="1">
        <v>178</v>
      </c>
      <c r="AI836" s="16"/>
      <c r="AL836" s="1"/>
      <c r="BA836" s="22"/>
      <c r="CL836" s="22"/>
      <c r="CS836" s="22"/>
      <c r="CX836" s="1"/>
      <c r="CY836" s="1"/>
      <c r="CZ836" s="1"/>
      <c r="DA836" s="1"/>
      <c r="DB836" s="1"/>
      <c r="DD836" s="1"/>
      <c r="DE836" s="1"/>
      <c r="DF836" s="1"/>
      <c r="EG836" s="1"/>
      <c r="EH836" s="1"/>
      <c r="EJ836" s="1"/>
      <c r="EK836" s="1"/>
      <c r="FN836" s="1"/>
      <c r="FO836" s="1"/>
      <c r="GL836" s="1"/>
      <c r="GM836" s="1"/>
      <c r="GQ836" s="1"/>
      <c r="GT836" s="1"/>
      <c r="GU836" s="1"/>
      <c r="GX836" s="1"/>
      <c r="HD836" s="1"/>
      <c r="HR836" s="1"/>
      <c r="HT836" s="1"/>
      <c r="HU836" s="1"/>
      <c r="HW836" s="1"/>
      <c r="HX836" s="1"/>
      <c r="IG836" s="23"/>
      <c r="II836" s="1"/>
    </row>
    <row r="837" hidden="1" spans="1:243">
      <c r="A837" s="270"/>
      <c r="B837">
        <v>100223949</v>
      </c>
      <c r="C837" t="s">
        <v>2446</v>
      </c>
      <c r="J837" s="1"/>
      <c r="K837" s="1"/>
      <c r="L837" s="1"/>
      <c r="R837" s="19"/>
      <c r="Z837" s="88">
        <v>43354</v>
      </c>
      <c r="AA837" s="1">
        <v>85</v>
      </c>
      <c r="AI837" s="16"/>
      <c r="AL837" s="1"/>
      <c r="BA837" s="22"/>
      <c r="CL837" s="22"/>
      <c r="CS837" s="22"/>
      <c r="CX837" s="1"/>
      <c r="CY837" s="1"/>
      <c r="CZ837" s="1"/>
      <c r="DA837" s="1"/>
      <c r="DB837" s="1"/>
      <c r="DD837" s="1"/>
      <c r="DE837" s="1"/>
      <c r="DF837" s="1"/>
      <c r="EG837" s="1"/>
      <c r="EH837" s="1"/>
      <c r="EJ837" s="1"/>
      <c r="EK837" s="1"/>
      <c r="FN837" s="1"/>
      <c r="FO837" s="1"/>
      <c r="GL837" s="1"/>
      <c r="GM837" s="1"/>
      <c r="GQ837" s="1"/>
      <c r="GT837" s="1"/>
      <c r="GU837" s="1"/>
      <c r="GX837" s="1"/>
      <c r="HD837" s="1"/>
      <c r="HR837" s="1"/>
      <c r="HT837" s="1"/>
      <c r="HU837" s="1"/>
      <c r="HW837" s="1"/>
      <c r="HX837" s="1"/>
      <c r="IG837" s="23"/>
      <c r="II837" s="1"/>
    </row>
    <row r="838" hidden="1" spans="1:243">
      <c r="A838" s="270"/>
      <c r="B838" s="266" t="s">
        <v>2447</v>
      </c>
      <c r="C838" t="s">
        <v>2448</v>
      </c>
      <c r="J838" s="1"/>
      <c r="K838" s="1"/>
      <c r="L838" s="1"/>
      <c r="R838" s="19"/>
      <c r="Z838" s="88">
        <v>43354</v>
      </c>
      <c r="AA838" s="1">
        <v>139</v>
      </c>
      <c r="AI838" s="16"/>
      <c r="AL838" s="1"/>
      <c r="BA838" s="22"/>
      <c r="CL838" s="22"/>
      <c r="CS838" s="22"/>
      <c r="CX838" s="1"/>
      <c r="CY838" s="1"/>
      <c r="CZ838" s="1"/>
      <c r="DA838" s="1"/>
      <c r="DB838" s="1"/>
      <c r="DD838" s="1"/>
      <c r="DE838" s="1"/>
      <c r="DF838" s="1"/>
      <c r="EG838" s="1"/>
      <c r="EH838" s="1"/>
      <c r="EJ838" s="1"/>
      <c r="EK838" s="1"/>
      <c r="FN838" s="1"/>
      <c r="FO838" s="1"/>
      <c r="GL838" s="1"/>
      <c r="GM838" s="1"/>
      <c r="GQ838" s="1"/>
      <c r="GT838" s="1"/>
      <c r="GU838" s="1"/>
      <c r="GX838" s="1"/>
      <c r="HD838" s="1"/>
      <c r="HR838" s="1"/>
      <c r="HT838" s="1"/>
      <c r="HU838" s="1"/>
      <c r="HW838" s="1"/>
      <c r="HX838" s="1"/>
      <c r="IG838" s="23"/>
      <c r="II838" s="1"/>
    </row>
    <row r="839" hidden="1" spans="1:243">
      <c r="A839" s="270"/>
      <c r="B839">
        <v>3001252440</v>
      </c>
      <c r="C839" t="s">
        <v>2449</v>
      </c>
      <c r="J839" s="1"/>
      <c r="K839" s="1"/>
      <c r="L839" s="1"/>
      <c r="R839" s="19"/>
      <c r="Z839" s="88">
        <v>43354</v>
      </c>
      <c r="AA839" s="1">
        <v>228</v>
      </c>
      <c r="AB839" s="1" t="s">
        <v>2450</v>
      </c>
      <c r="AI839" s="16"/>
      <c r="AL839" s="1"/>
      <c r="BA839" s="22"/>
      <c r="CL839" s="22"/>
      <c r="CS839" s="22"/>
      <c r="CX839" s="1"/>
      <c r="CY839" s="1"/>
      <c r="CZ839" s="1"/>
      <c r="DA839" s="1"/>
      <c r="DB839" s="1"/>
      <c r="DD839" s="1"/>
      <c r="DE839" s="1"/>
      <c r="DF839" s="1"/>
      <c r="EG839" s="1"/>
      <c r="EH839" s="1"/>
      <c r="EJ839" s="1"/>
      <c r="EK839" s="1"/>
      <c r="FN839" s="1"/>
      <c r="FO839" s="1"/>
      <c r="GL839" s="1"/>
      <c r="GM839" s="1"/>
      <c r="GQ839" s="1"/>
      <c r="GT839" s="1"/>
      <c r="GU839" s="1"/>
      <c r="GX839" s="1"/>
      <c r="HD839" s="1"/>
      <c r="HR839" s="1"/>
      <c r="HT839" s="1"/>
      <c r="HU839" s="1"/>
      <c r="HW839" s="1"/>
      <c r="HX839" s="1"/>
      <c r="IG839" s="23"/>
      <c r="II839" s="1"/>
    </row>
    <row r="840" hidden="1" spans="1:243">
      <c r="A840" s="270"/>
      <c r="B840" s="266">
        <v>3000213632</v>
      </c>
      <c r="C840" t="s">
        <v>2451</v>
      </c>
      <c r="J840" s="1"/>
      <c r="K840" s="1"/>
      <c r="L840" s="1"/>
      <c r="R840" s="19"/>
      <c r="Z840" s="88">
        <v>43363</v>
      </c>
      <c r="AA840" s="1">
        <v>94</v>
      </c>
      <c r="AI840" s="16"/>
      <c r="AL840" s="1"/>
      <c r="BA840" s="22"/>
      <c r="CL840" s="22"/>
      <c r="CS840" s="22"/>
      <c r="CX840" s="1"/>
      <c r="CY840" s="1"/>
      <c r="CZ840" s="1"/>
      <c r="DA840" s="1"/>
      <c r="DB840" s="1"/>
      <c r="DD840" s="1"/>
      <c r="DE840" s="1"/>
      <c r="DF840" s="1"/>
      <c r="EG840" s="1"/>
      <c r="EH840" s="1"/>
      <c r="EJ840" s="1"/>
      <c r="EK840" s="1"/>
      <c r="FN840" s="1"/>
      <c r="FO840" s="1"/>
      <c r="GL840" s="1"/>
      <c r="GM840" s="1"/>
      <c r="GQ840" s="1"/>
      <c r="GT840" s="1"/>
      <c r="GU840" s="1"/>
      <c r="GX840" s="1"/>
      <c r="HD840" s="1"/>
      <c r="HR840" s="1"/>
      <c r="HT840" s="1"/>
      <c r="HU840" s="1"/>
      <c r="HW840" s="1"/>
      <c r="HX840" s="1"/>
      <c r="IG840" s="23"/>
      <c r="II840" s="1"/>
    </row>
    <row r="841" ht="30" spans="1:243">
      <c r="A841" s="270"/>
      <c r="B841" s="266">
        <v>100235700</v>
      </c>
      <c r="C841" t="s">
        <v>2452</v>
      </c>
      <c r="E841" s="49">
        <v>3</v>
      </c>
      <c r="F841" s="49">
        <v>2</v>
      </c>
      <c r="G841" s="17">
        <v>3</v>
      </c>
      <c r="H841" s="1">
        <v>2</v>
      </c>
      <c r="I841" s="15">
        <v>42</v>
      </c>
      <c r="J841" s="47">
        <v>1</v>
      </c>
      <c r="K841" s="68">
        <f t="shared" ref="K841:K848" si="225">I841/10</f>
        <v>4.2</v>
      </c>
      <c r="L841" s="49">
        <v>2</v>
      </c>
      <c r="N841" s="1">
        <v>0</v>
      </c>
      <c r="O841" s="1">
        <v>0</v>
      </c>
      <c r="P841" s="1">
        <v>0</v>
      </c>
      <c r="Q841" s="1">
        <v>0</v>
      </c>
      <c r="R841" s="1">
        <v>0</v>
      </c>
      <c r="S841" s="18">
        <v>604</v>
      </c>
      <c r="T841" s="83">
        <v>578</v>
      </c>
      <c r="U841" s="1">
        <v>1</v>
      </c>
      <c r="V841" s="1">
        <v>1</v>
      </c>
      <c r="W841" s="1">
        <v>1</v>
      </c>
      <c r="X841" s="1">
        <v>1</v>
      </c>
      <c r="Z841" s="88">
        <v>43368</v>
      </c>
      <c r="AA841" s="1">
        <v>64</v>
      </c>
      <c r="AC841" s="1">
        <v>24.6</v>
      </c>
      <c r="AD841" s="1">
        <v>2</v>
      </c>
      <c r="AE841" s="20" t="s">
        <v>2453</v>
      </c>
      <c r="AG841" s="16" t="s">
        <v>255</v>
      </c>
      <c r="AH841" s="16">
        <v>3</v>
      </c>
      <c r="AI841" s="21">
        <v>3</v>
      </c>
      <c r="AJ841" s="16">
        <v>0.9</v>
      </c>
      <c r="AK841" s="17">
        <v>0.9</v>
      </c>
      <c r="AL841" s="22">
        <v>1</v>
      </c>
      <c r="AM841" s="1">
        <v>3</v>
      </c>
      <c r="AN841" s="1">
        <v>3</v>
      </c>
      <c r="AO841" s="1">
        <v>0</v>
      </c>
      <c r="AP841" s="1">
        <v>0</v>
      </c>
      <c r="AQ841" s="17">
        <v>3</v>
      </c>
      <c r="AR841" s="1">
        <v>2</v>
      </c>
      <c r="AS841" s="3">
        <v>2</v>
      </c>
      <c r="AT841" s="17" t="s">
        <v>246</v>
      </c>
      <c r="AU841" s="17">
        <v>1</v>
      </c>
      <c r="AV841" s="17">
        <v>1</v>
      </c>
      <c r="AW841" s="1">
        <v>0</v>
      </c>
      <c r="AX841" s="1">
        <v>1</v>
      </c>
      <c r="AY841" s="1">
        <v>1</v>
      </c>
      <c r="AZ841" s="1">
        <v>1</v>
      </c>
      <c r="BA841" s="1">
        <v>1</v>
      </c>
      <c r="BB841" s="107">
        <v>1</v>
      </c>
      <c r="BC841" s="22">
        <v>0</v>
      </c>
      <c r="BD841" s="22">
        <v>0</v>
      </c>
      <c r="BE841" s="22">
        <v>0</v>
      </c>
      <c r="BF841" s="1">
        <v>1</v>
      </c>
      <c r="BG841" s="1">
        <v>1</v>
      </c>
      <c r="BH841" s="17">
        <v>1</v>
      </c>
      <c r="BI841" s="1">
        <v>0</v>
      </c>
      <c r="BJ841" s="17">
        <v>0</v>
      </c>
      <c r="BK841" s="23">
        <v>3</v>
      </c>
      <c r="BL841" s="1">
        <v>0</v>
      </c>
      <c r="BM841" s="1">
        <v>0</v>
      </c>
      <c r="BN841" s="1">
        <v>1</v>
      </c>
      <c r="BO841" s="1">
        <v>0</v>
      </c>
      <c r="BP841" s="1">
        <v>1</v>
      </c>
      <c r="BQ841" s="1">
        <v>1</v>
      </c>
      <c r="BR841" s="1">
        <v>26.2</v>
      </c>
      <c r="BS841" s="1">
        <v>2</v>
      </c>
      <c r="BT841" s="1">
        <v>2</v>
      </c>
      <c r="BU841" s="1">
        <v>3</v>
      </c>
      <c r="BV841" s="1">
        <v>3.625</v>
      </c>
      <c r="BW841" s="1">
        <v>2.46</v>
      </c>
      <c r="BX841" s="17">
        <v>1</v>
      </c>
      <c r="BY841" s="1">
        <v>1</v>
      </c>
      <c r="BZ841" s="1">
        <v>61</v>
      </c>
      <c r="CA841" s="1">
        <v>109</v>
      </c>
      <c r="CB841" s="24">
        <v>1</v>
      </c>
      <c r="CC841" s="24">
        <v>64</v>
      </c>
      <c r="CD841" s="48">
        <f t="shared" ref="CD841:CD848" si="226">CC841/50</f>
        <v>1.28</v>
      </c>
      <c r="CE841" s="48">
        <v>2</v>
      </c>
      <c r="CF841" s="25">
        <v>0</v>
      </c>
      <c r="CG841" s="17">
        <v>0</v>
      </c>
      <c r="CH841" s="17">
        <v>0</v>
      </c>
      <c r="CI841" s="17">
        <v>0</v>
      </c>
      <c r="CJ841" s="17">
        <v>0</v>
      </c>
      <c r="CK841" s="17">
        <v>64</v>
      </c>
      <c r="CL841" s="1">
        <f t="shared" ref="CL841:CL848" si="227">CK841/50</f>
        <v>1.28</v>
      </c>
      <c r="CM841" s="22">
        <v>13.6</v>
      </c>
      <c r="CN841" s="17">
        <v>1</v>
      </c>
      <c r="CO841" s="1">
        <v>61.8</v>
      </c>
      <c r="CP841" s="1">
        <v>3</v>
      </c>
      <c r="CQ841" s="1">
        <f t="shared" ref="CQ841:CQ848" si="228">CO841/10</f>
        <v>6.18</v>
      </c>
      <c r="CR841" s="1">
        <v>1.19</v>
      </c>
      <c r="CS841" s="1">
        <f t="shared" ref="CS841:CS848" si="229">CR841*10</f>
        <v>11.9</v>
      </c>
      <c r="CT841" s="107">
        <v>1</v>
      </c>
      <c r="CU841" s="22">
        <v>33</v>
      </c>
      <c r="CV841" s="22">
        <v>1</v>
      </c>
      <c r="CW841" s="22">
        <v>23</v>
      </c>
      <c r="CX841" s="26">
        <f t="shared" ref="CX841:CX848" si="230">LOG10(CW841)</f>
        <v>1.36172783601759</v>
      </c>
      <c r="CY841" s="27">
        <f t="shared" ref="CY841:CY848" si="231">CX841*0.66</f>
        <v>0.898740371771611</v>
      </c>
      <c r="CZ841" s="26">
        <f t="shared" ref="CZ841:CZ848" si="232">0.085*CU841</f>
        <v>2.805</v>
      </c>
      <c r="DA841" s="28">
        <f t="shared" ref="DA841:DA848" si="233">CY841-CZ841</f>
        <v>-1.90625962822839</v>
      </c>
      <c r="DB841" s="22">
        <v>2</v>
      </c>
      <c r="DC841" s="1">
        <v>1</v>
      </c>
      <c r="DD841" s="17">
        <v>2</v>
      </c>
      <c r="DE841" s="29">
        <f t="shared" ref="DE841:DE848" si="234">DD841-DB841</f>
        <v>0</v>
      </c>
      <c r="DF841" s="29">
        <v>0</v>
      </c>
      <c r="DG841" s="1">
        <v>11</v>
      </c>
      <c r="DH841" s="1">
        <f t="shared" ref="DH841:DH848" si="235">DG841/10</f>
        <v>1.1</v>
      </c>
      <c r="DI841" s="1">
        <v>20</v>
      </c>
      <c r="DJ841" s="1">
        <f t="shared" ref="DJ841:DJ848" si="236">DI841/10</f>
        <v>2</v>
      </c>
      <c r="DK841" s="17">
        <v>1</v>
      </c>
      <c r="DL841" s="1">
        <v>102</v>
      </c>
      <c r="DM841" s="1">
        <v>13</v>
      </c>
      <c r="DN841" s="1">
        <f t="shared" ref="DN841:DN848" si="237">DM841/10</f>
        <v>1.3</v>
      </c>
      <c r="DO841" s="1">
        <v>4181</v>
      </c>
      <c r="DP841" s="1">
        <v>2</v>
      </c>
      <c r="DQ841" s="1">
        <f t="shared" ref="DQ841:DQ848" si="238">DO841/1000</f>
        <v>4.181</v>
      </c>
      <c r="DR841" s="1">
        <v>49</v>
      </c>
      <c r="DS841" s="25">
        <v>3.6</v>
      </c>
      <c r="DT841" s="1" t="s">
        <v>260</v>
      </c>
      <c r="DU841" s="1">
        <v>1</v>
      </c>
      <c r="DV841" s="1">
        <v>6</v>
      </c>
      <c r="DW841" s="1">
        <v>1</v>
      </c>
      <c r="DX841" s="20">
        <v>4.92</v>
      </c>
      <c r="DY841" s="1">
        <v>82.9</v>
      </c>
      <c r="DZ841" s="30">
        <v>94</v>
      </c>
      <c r="EA841" s="1">
        <v>42</v>
      </c>
      <c r="EB841" s="1">
        <v>17</v>
      </c>
      <c r="EC841" s="1">
        <v>46.9</v>
      </c>
      <c r="ED841" s="1">
        <v>1.5</v>
      </c>
      <c r="EE841" s="1">
        <v>30</v>
      </c>
      <c r="EF841" s="1">
        <v>27.3</v>
      </c>
      <c r="EG841" s="26">
        <f t="shared" ref="EG841:EG848" si="239">LOG10(EF841)</f>
        <v>1.43616264704076</v>
      </c>
      <c r="EH841" s="26">
        <f t="shared" ref="EH841:EH848" si="240">0.66*EG841</f>
        <v>0.947867347046899</v>
      </c>
      <c r="EI841" s="1">
        <f t="shared" ref="EI841:EI848" si="241">0.085*EE841</f>
        <v>2.55</v>
      </c>
      <c r="EJ841" s="28">
        <f t="shared" ref="EJ841:EJ848" si="242">EH841-EI841</f>
        <v>-1.6021326529531</v>
      </c>
      <c r="EK841" s="22">
        <v>2</v>
      </c>
      <c r="EL841" s="1">
        <v>2</v>
      </c>
      <c r="EM841" s="1">
        <v>381</v>
      </c>
      <c r="EN841" s="1">
        <v>631</v>
      </c>
      <c r="EO841" s="1">
        <v>80</v>
      </c>
      <c r="EP841" s="1">
        <v>11</v>
      </c>
      <c r="EQ841" s="1">
        <v>3402</v>
      </c>
      <c r="ER841" s="25">
        <v>39</v>
      </c>
      <c r="ET841" s="1">
        <v>1</v>
      </c>
      <c r="EU841" s="1">
        <v>2.29</v>
      </c>
      <c r="EV841" s="1">
        <v>69.5</v>
      </c>
      <c r="EW841" s="30">
        <v>89</v>
      </c>
      <c r="EX841" s="1">
        <v>48</v>
      </c>
      <c r="EY841" s="1">
        <v>15.9</v>
      </c>
      <c r="EZ841" s="1">
        <v>49.3</v>
      </c>
      <c r="FA841" s="1">
        <v>1.4</v>
      </c>
      <c r="FB841" s="1">
        <v>29</v>
      </c>
      <c r="FC841" s="1">
        <v>23.1</v>
      </c>
      <c r="FD841" s="1">
        <v>174</v>
      </c>
      <c r="FE841" s="1">
        <v>110</v>
      </c>
      <c r="FF841" s="1">
        <v>83</v>
      </c>
      <c r="FG841" s="1">
        <v>19</v>
      </c>
      <c r="FH841" s="1">
        <v>3001</v>
      </c>
      <c r="FI841" s="1">
        <v>48</v>
      </c>
      <c r="FK841" s="20">
        <v>38</v>
      </c>
      <c r="FL841" s="1">
        <v>37.2</v>
      </c>
      <c r="FM841" s="17"/>
      <c r="FN841" s="31">
        <v>1</v>
      </c>
      <c r="FO841" s="157">
        <v>1</v>
      </c>
      <c r="FP841" s="1">
        <v>0</v>
      </c>
      <c r="FQ841" s="1">
        <v>0</v>
      </c>
      <c r="FR841" s="1">
        <v>0</v>
      </c>
      <c r="FS841" s="1">
        <v>0</v>
      </c>
      <c r="FT841" s="1">
        <f t="shared" ref="FT841:FT848" si="243">FX841+GB841+GG841+GJ841+HQ841</f>
        <v>0</v>
      </c>
      <c r="FU841" s="1">
        <v>0</v>
      </c>
      <c r="FV841" s="1">
        <f t="shared" ref="FV841:FV848" si="244">FW841+FX841+FZ841+GE841+GJ841+HQ841</f>
        <v>0</v>
      </c>
      <c r="FW841" s="1">
        <v>0</v>
      </c>
      <c r="FX841" s="1">
        <v>0</v>
      </c>
      <c r="FY841" s="17">
        <v>0</v>
      </c>
      <c r="FZ841" s="1">
        <v>0</v>
      </c>
      <c r="GB841" s="1">
        <v>0</v>
      </c>
      <c r="GC841" s="1">
        <v>0</v>
      </c>
      <c r="GD841" s="17">
        <v>0</v>
      </c>
      <c r="GE841" s="1">
        <v>0</v>
      </c>
      <c r="GG841" s="1">
        <v>0</v>
      </c>
      <c r="GH841" s="1">
        <v>0</v>
      </c>
      <c r="GI841" s="17">
        <v>0</v>
      </c>
      <c r="GJ841" s="1">
        <v>0</v>
      </c>
      <c r="GK841" s="1">
        <v>0</v>
      </c>
      <c r="GL841" s="1">
        <v>0</v>
      </c>
      <c r="GM841" s="32">
        <v>0</v>
      </c>
      <c r="GN841" s="17">
        <v>0</v>
      </c>
      <c r="GO841" s="17">
        <v>0</v>
      </c>
      <c r="GP841" s="1">
        <v>0</v>
      </c>
      <c r="GQ841" s="1">
        <v>0</v>
      </c>
      <c r="GR841" s="1">
        <v>0</v>
      </c>
      <c r="GS841" s="1">
        <v>0</v>
      </c>
      <c r="GT841" s="32">
        <v>0</v>
      </c>
      <c r="GU841" s="32">
        <v>0</v>
      </c>
      <c r="GV841" s="1">
        <v>0</v>
      </c>
      <c r="GW841" s="1">
        <v>0</v>
      </c>
      <c r="GX841" s="157">
        <v>0</v>
      </c>
      <c r="GY841" s="17">
        <v>0</v>
      </c>
      <c r="GZ841" s="17">
        <v>0</v>
      </c>
      <c r="HA841" s="25">
        <v>0</v>
      </c>
      <c r="HB841" s="1">
        <v>0</v>
      </c>
      <c r="HC841" s="15">
        <v>0</v>
      </c>
      <c r="HD841" s="170">
        <v>0</v>
      </c>
      <c r="HE841" s="17">
        <v>0</v>
      </c>
      <c r="HF841" s="17">
        <v>0</v>
      </c>
      <c r="HG841" s="17">
        <v>0</v>
      </c>
      <c r="HH841" s="17">
        <v>0</v>
      </c>
      <c r="HI841" s="17">
        <v>0</v>
      </c>
      <c r="HL841" s="1">
        <v>0</v>
      </c>
      <c r="HM841" s="1">
        <v>0</v>
      </c>
      <c r="HN841" s="1">
        <v>0</v>
      </c>
      <c r="HO841" s="1">
        <v>0</v>
      </c>
      <c r="HP841" s="1">
        <v>0</v>
      </c>
      <c r="HQ841" s="1">
        <v>0</v>
      </c>
      <c r="HR841" s="32">
        <v>0</v>
      </c>
      <c r="HS841" s="1">
        <v>0</v>
      </c>
      <c r="HT841" s="32">
        <v>0</v>
      </c>
      <c r="HU841" s="32">
        <v>0</v>
      </c>
      <c r="HW841" s="32">
        <v>0</v>
      </c>
      <c r="HX841" s="32">
        <v>0</v>
      </c>
      <c r="HY841" s="1">
        <f t="shared" ref="HY841:HY848" si="245">GJ841+GN841+GT841+GU841+HE841+HG841+HQ841+HR841+HT841+HU841+HW841+HX841</f>
        <v>0</v>
      </c>
      <c r="HZ841" s="1">
        <v>0</v>
      </c>
      <c r="IA841" s="1">
        <f t="shared" ref="IA841:IA848" si="246">FS841+GN841+GT841+GU841+HE841+HG841+HR841+HT841+HU841+HW841+HX841</f>
        <v>0</v>
      </c>
      <c r="IB841" s="1">
        <v>0</v>
      </c>
      <c r="IC841" s="1">
        <v>0</v>
      </c>
      <c r="ID841" s="23">
        <v>0</v>
      </c>
      <c r="IG841" s="36">
        <v>3</v>
      </c>
      <c r="IH841" s="37" t="s">
        <v>331</v>
      </c>
      <c r="II841" s="179">
        <v>1</v>
      </c>
    </row>
    <row r="842" s="3" customFormat="1" spans="1:274">
      <c r="A842" s="271"/>
      <c r="B842" s="272"/>
      <c r="C842" s="10"/>
      <c r="E842" s="54">
        <v>3</v>
      </c>
      <c r="F842" s="49">
        <v>2</v>
      </c>
      <c r="G842" s="66">
        <v>3</v>
      </c>
      <c r="H842" s="3">
        <v>2</v>
      </c>
      <c r="I842" s="3">
        <v>42</v>
      </c>
      <c r="J842" s="47">
        <v>1</v>
      </c>
      <c r="K842" s="68">
        <f t="shared" si="225"/>
        <v>4.2</v>
      </c>
      <c r="L842" s="49">
        <v>2</v>
      </c>
      <c r="N842" s="3">
        <v>0</v>
      </c>
      <c r="O842" s="3">
        <v>0</v>
      </c>
      <c r="P842" s="3">
        <v>0</v>
      </c>
      <c r="Q842" s="3">
        <v>0</v>
      </c>
      <c r="R842" s="1">
        <v>0</v>
      </c>
      <c r="S842" s="18">
        <v>605</v>
      </c>
      <c r="T842" s="83">
        <v>579</v>
      </c>
      <c r="U842" s="3">
        <v>2</v>
      </c>
      <c r="V842" s="3">
        <v>2</v>
      </c>
      <c r="W842" s="1">
        <v>2</v>
      </c>
      <c r="X842" s="1">
        <v>1</v>
      </c>
      <c r="Z842" s="92">
        <v>43447</v>
      </c>
      <c r="AA842" s="66">
        <v>58</v>
      </c>
      <c r="AB842" s="66">
        <v>1</v>
      </c>
      <c r="AC842" s="3">
        <v>24.6</v>
      </c>
      <c r="AD842" s="1">
        <v>2</v>
      </c>
      <c r="AE842" s="95" t="s">
        <v>1698</v>
      </c>
      <c r="AF842" s="94"/>
      <c r="AG842" s="94" t="s">
        <v>235</v>
      </c>
      <c r="AH842" s="94">
        <v>1</v>
      </c>
      <c r="AI842" s="21">
        <v>1</v>
      </c>
      <c r="AJ842" s="94">
        <v>1.3</v>
      </c>
      <c r="AK842" s="66">
        <v>1.3</v>
      </c>
      <c r="AL842" s="22">
        <v>1</v>
      </c>
      <c r="AM842" s="3">
        <v>2</v>
      </c>
      <c r="AN842" s="3">
        <v>2</v>
      </c>
      <c r="AO842" s="3">
        <v>0</v>
      </c>
      <c r="AP842" s="3">
        <v>0</v>
      </c>
      <c r="AQ842" s="66">
        <v>2</v>
      </c>
      <c r="AR842" s="1">
        <v>1</v>
      </c>
      <c r="AS842" s="66">
        <v>1</v>
      </c>
      <c r="AT842" s="66" t="s">
        <v>246</v>
      </c>
      <c r="AU842" s="17">
        <v>1</v>
      </c>
      <c r="AV842" s="17">
        <v>1</v>
      </c>
      <c r="AW842" s="3">
        <v>0</v>
      </c>
      <c r="AX842" s="3">
        <v>1</v>
      </c>
      <c r="AY842" s="3">
        <v>1</v>
      </c>
      <c r="AZ842" s="3">
        <v>1</v>
      </c>
      <c r="BA842" s="1">
        <v>1</v>
      </c>
      <c r="BB842" s="66">
        <v>1</v>
      </c>
      <c r="BC842" s="22">
        <v>0</v>
      </c>
      <c r="BD842" s="3">
        <v>1</v>
      </c>
      <c r="BE842" s="3">
        <v>0</v>
      </c>
      <c r="BF842" s="3">
        <v>1</v>
      </c>
      <c r="BG842" s="3">
        <v>1</v>
      </c>
      <c r="BH842" s="17">
        <v>1</v>
      </c>
      <c r="BI842" s="3">
        <v>0</v>
      </c>
      <c r="BJ842" s="66">
        <v>0</v>
      </c>
      <c r="BK842" s="118">
        <v>2</v>
      </c>
      <c r="BL842" s="3">
        <v>0</v>
      </c>
      <c r="BM842" s="3">
        <v>0</v>
      </c>
      <c r="BN842" s="3">
        <v>1</v>
      </c>
      <c r="BO842" s="3">
        <v>0</v>
      </c>
      <c r="BP842" s="1">
        <v>1</v>
      </c>
      <c r="BQ842" s="66">
        <v>1</v>
      </c>
      <c r="BR842" s="3">
        <v>50.79</v>
      </c>
      <c r="BS842" s="1">
        <v>2</v>
      </c>
      <c r="BT842" s="1">
        <v>2</v>
      </c>
      <c r="BU842" s="1">
        <v>3</v>
      </c>
      <c r="BV842" s="3">
        <v>8.375</v>
      </c>
      <c r="BW842" s="3">
        <v>1.79</v>
      </c>
      <c r="BX842" s="17">
        <v>1</v>
      </c>
      <c r="BY842" s="1">
        <v>1</v>
      </c>
      <c r="BZ842" s="3">
        <v>21.8</v>
      </c>
      <c r="CA842" s="3">
        <v>101</v>
      </c>
      <c r="CB842" s="24">
        <v>1</v>
      </c>
      <c r="CC842" s="3">
        <v>58</v>
      </c>
      <c r="CD842" s="48">
        <f t="shared" si="226"/>
        <v>1.16</v>
      </c>
      <c r="CE842" s="48">
        <v>2</v>
      </c>
      <c r="CF842" s="129">
        <v>0</v>
      </c>
      <c r="CG842" s="3">
        <v>0</v>
      </c>
      <c r="CH842" s="3">
        <v>0</v>
      </c>
      <c r="CI842" s="3">
        <v>0</v>
      </c>
      <c r="CJ842" s="3">
        <v>0</v>
      </c>
      <c r="CK842" s="3">
        <v>58</v>
      </c>
      <c r="CL842" s="1">
        <f t="shared" si="227"/>
        <v>1.16</v>
      </c>
      <c r="CM842" s="3">
        <v>14.7</v>
      </c>
      <c r="CN842" s="17">
        <v>1</v>
      </c>
      <c r="CO842" s="3">
        <v>54.6</v>
      </c>
      <c r="CP842" s="1">
        <v>2</v>
      </c>
      <c r="CQ842" s="1">
        <f t="shared" si="228"/>
        <v>5.46</v>
      </c>
      <c r="CR842" s="3">
        <v>1.29</v>
      </c>
      <c r="CS842" s="1">
        <f t="shared" si="229"/>
        <v>12.9</v>
      </c>
      <c r="CT842" s="22">
        <v>2</v>
      </c>
      <c r="CU842" s="3">
        <v>32</v>
      </c>
      <c r="CV842" s="22">
        <v>1</v>
      </c>
      <c r="CW842" s="3">
        <v>14.9</v>
      </c>
      <c r="CX842" s="26">
        <f t="shared" si="230"/>
        <v>1.17318626841227</v>
      </c>
      <c r="CY842" s="27">
        <f t="shared" si="231"/>
        <v>0.774302937152101</v>
      </c>
      <c r="CZ842" s="26">
        <f t="shared" si="232"/>
        <v>2.72</v>
      </c>
      <c r="DA842" s="28">
        <f t="shared" si="233"/>
        <v>-1.9456970628479</v>
      </c>
      <c r="DB842" s="22">
        <v>2</v>
      </c>
      <c r="DC842" s="1">
        <v>1</v>
      </c>
      <c r="DD842" s="66">
        <v>2</v>
      </c>
      <c r="DE842" s="29">
        <f t="shared" si="234"/>
        <v>0</v>
      </c>
      <c r="DF842" s="29">
        <v>0</v>
      </c>
      <c r="DG842" s="3">
        <v>9</v>
      </c>
      <c r="DH842" s="1">
        <f t="shared" si="235"/>
        <v>0.9</v>
      </c>
      <c r="DI842" s="3">
        <v>21</v>
      </c>
      <c r="DJ842" s="1">
        <f t="shared" si="236"/>
        <v>2.1</v>
      </c>
      <c r="DK842" s="17">
        <v>1</v>
      </c>
      <c r="DL842" s="3">
        <v>102</v>
      </c>
      <c r="DM842" s="3">
        <v>13</v>
      </c>
      <c r="DN842" s="1">
        <f t="shared" si="237"/>
        <v>1.3</v>
      </c>
      <c r="DO842" s="3">
        <v>3170</v>
      </c>
      <c r="DP842" s="1">
        <v>1</v>
      </c>
      <c r="DQ842" s="1">
        <f t="shared" si="238"/>
        <v>3.17</v>
      </c>
      <c r="DR842" s="3">
        <v>42</v>
      </c>
      <c r="DS842" s="129">
        <v>4</v>
      </c>
      <c r="DT842" s="3" t="s">
        <v>308</v>
      </c>
      <c r="DU842" s="3">
        <v>2</v>
      </c>
      <c r="DV842" s="3">
        <v>7</v>
      </c>
      <c r="DW842" s="1">
        <v>2</v>
      </c>
      <c r="DX842" s="95">
        <v>5.28</v>
      </c>
      <c r="DY842" s="3">
        <v>84.8</v>
      </c>
      <c r="DZ842" s="3">
        <v>102</v>
      </c>
      <c r="EA842" s="3">
        <v>81</v>
      </c>
      <c r="EB842" s="3">
        <v>14.1</v>
      </c>
      <c r="EC842" s="3">
        <v>59.3</v>
      </c>
      <c r="ED842" s="3">
        <v>1.23</v>
      </c>
      <c r="EE842" s="3">
        <v>32</v>
      </c>
      <c r="EF842" s="3">
        <v>27.5</v>
      </c>
      <c r="EG842" s="26">
        <f t="shared" si="239"/>
        <v>1.43933269383026</v>
      </c>
      <c r="EH842" s="26">
        <f t="shared" si="240"/>
        <v>0.949959577927973</v>
      </c>
      <c r="EI842" s="1">
        <f t="shared" si="241"/>
        <v>2.72</v>
      </c>
      <c r="EJ842" s="28">
        <f t="shared" si="242"/>
        <v>-1.77004042207203</v>
      </c>
      <c r="EK842" s="22">
        <v>2</v>
      </c>
      <c r="EL842" s="1">
        <v>2</v>
      </c>
      <c r="EM842" s="3">
        <v>45</v>
      </c>
      <c r="EN842" s="3">
        <v>131</v>
      </c>
      <c r="EO842" s="3">
        <v>79</v>
      </c>
      <c r="EP842" s="3">
        <v>15</v>
      </c>
      <c r="EQ842" s="3">
        <v>3413</v>
      </c>
      <c r="ER842" s="129">
        <v>43</v>
      </c>
      <c r="ES842" s="118"/>
      <c r="ET842" s="3">
        <v>1</v>
      </c>
      <c r="EU842" s="3">
        <v>2.2</v>
      </c>
      <c r="EV842" s="3">
        <v>62.7</v>
      </c>
      <c r="EW842" s="3">
        <v>94</v>
      </c>
      <c r="EX842" s="3">
        <v>67</v>
      </c>
      <c r="EY842" s="3">
        <v>14.8</v>
      </c>
      <c r="EZ842" s="3">
        <v>57.2</v>
      </c>
      <c r="FA842" s="3">
        <v>1.3</v>
      </c>
      <c r="FB842" s="3">
        <v>29</v>
      </c>
      <c r="FC842" s="3">
        <v>21.6</v>
      </c>
      <c r="FD842" s="3">
        <v>35</v>
      </c>
      <c r="FE842" s="3">
        <v>35</v>
      </c>
      <c r="FF842" s="3">
        <v>78</v>
      </c>
      <c r="FG842" s="3">
        <v>15</v>
      </c>
      <c r="FH842" s="3">
        <v>2686</v>
      </c>
      <c r="FI842" s="3">
        <v>28</v>
      </c>
      <c r="FJ842" s="3">
        <v>24.7</v>
      </c>
      <c r="FK842" s="95">
        <v>37.8</v>
      </c>
      <c r="FL842" s="3">
        <v>36.5</v>
      </c>
      <c r="FM842" s="1"/>
      <c r="FN842" s="31">
        <v>1</v>
      </c>
      <c r="FO842" s="32">
        <v>0</v>
      </c>
      <c r="FP842" s="3">
        <v>1</v>
      </c>
      <c r="FQ842" s="1">
        <v>0</v>
      </c>
      <c r="FR842" s="3">
        <v>0</v>
      </c>
      <c r="FS842" s="1">
        <v>0</v>
      </c>
      <c r="FT842" s="1">
        <f t="shared" si="243"/>
        <v>0</v>
      </c>
      <c r="FU842" s="66">
        <v>0</v>
      </c>
      <c r="FV842" s="1">
        <f t="shared" si="244"/>
        <v>0</v>
      </c>
      <c r="FW842" s="1">
        <v>0</v>
      </c>
      <c r="FX842" s="1">
        <v>0</v>
      </c>
      <c r="FY842" s="17">
        <v>0</v>
      </c>
      <c r="FZ842" s="1">
        <v>0</v>
      </c>
      <c r="GA842" s="17"/>
      <c r="GB842" s="1">
        <v>0</v>
      </c>
      <c r="GC842" s="17">
        <v>0</v>
      </c>
      <c r="GD842" s="17">
        <v>0</v>
      </c>
      <c r="GE842" s="1">
        <v>0</v>
      </c>
      <c r="GF842" s="17"/>
      <c r="GG842" s="1">
        <v>0</v>
      </c>
      <c r="GH842" s="17">
        <v>0</v>
      </c>
      <c r="GI842" s="17">
        <v>0</v>
      </c>
      <c r="GJ842" s="1">
        <v>0</v>
      </c>
      <c r="GK842" s="3">
        <v>0</v>
      </c>
      <c r="GL842" s="3">
        <v>0</v>
      </c>
      <c r="GM842" s="32">
        <v>0</v>
      </c>
      <c r="GN842" s="17">
        <v>0</v>
      </c>
      <c r="GO842" s="66">
        <v>0</v>
      </c>
      <c r="GP842" s="1">
        <v>0</v>
      </c>
      <c r="GQ842" s="1">
        <v>0</v>
      </c>
      <c r="GR842" s="66">
        <v>0</v>
      </c>
      <c r="GS842" s="1">
        <v>0</v>
      </c>
      <c r="GT842" s="32">
        <v>0</v>
      </c>
      <c r="GU842" s="32">
        <v>0</v>
      </c>
      <c r="GV842" s="3">
        <v>0</v>
      </c>
      <c r="GW842" s="3">
        <v>0</v>
      </c>
      <c r="GX842" s="157">
        <v>0</v>
      </c>
      <c r="GY842" s="66">
        <v>0</v>
      </c>
      <c r="GZ842" s="17">
        <v>0</v>
      </c>
      <c r="HA842" s="129">
        <v>0</v>
      </c>
      <c r="HB842" s="3">
        <v>0</v>
      </c>
      <c r="HC842" s="3">
        <v>0</v>
      </c>
      <c r="HD842" s="170">
        <v>0</v>
      </c>
      <c r="HE842" s="17">
        <v>0</v>
      </c>
      <c r="HF842" s="17">
        <v>0</v>
      </c>
      <c r="HG842" s="17">
        <v>0</v>
      </c>
      <c r="HH842" s="17">
        <v>0</v>
      </c>
      <c r="HI842" s="17">
        <v>0</v>
      </c>
      <c r="HL842" s="3">
        <v>0</v>
      </c>
      <c r="HM842" s="3">
        <v>0</v>
      </c>
      <c r="HN842" s="3">
        <v>0</v>
      </c>
      <c r="HO842" s="3">
        <v>0</v>
      </c>
      <c r="HP842" s="3">
        <v>0</v>
      </c>
      <c r="HQ842" s="3">
        <v>0</v>
      </c>
      <c r="HR842" s="32">
        <v>0</v>
      </c>
      <c r="HS842" s="1">
        <v>0</v>
      </c>
      <c r="HT842" s="32">
        <v>0</v>
      </c>
      <c r="HU842" s="32">
        <v>0</v>
      </c>
      <c r="HV842" s="1"/>
      <c r="HW842" s="32">
        <v>0</v>
      </c>
      <c r="HX842" s="32">
        <v>0</v>
      </c>
      <c r="HY842" s="1">
        <f t="shared" si="245"/>
        <v>0</v>
      </c>
      <c r="HZ842" s="1">
        <v>0</v>
      </c>
      <c r="IA842" s="1">
        <f t="shared" si="246"/>
        <v>0</v>
      </c>
      <c r="IB842" s="1">
        <v>0</v>
      </c>
      <c r="IC842" s="3">
        <v>0</v>
      </c>
      <c r="ID842" s="118">
        <v>0</v>
      </c>
      <c r="IE842" s="118"/>
      <c r="IF842" s="118"/>
      <c r="IG842" s="115">
        <v>2</v>
      </c>
      <c r="IH842" s="118" t="s">
        <v>242</v>
      </c>
      <c r="II842" s="179">
        <v>0</v>
      </c>
      <c r="JE842" s="118"/>
      <c r="JN842" s="118"/>
    </row>
    <row r="843" s="3" customFormat="1" spans="1:274">
      <c r="A843" s="271"/>
      <c r="B843" s="272"/>
      <c r="C843" s="10"/>
      <c r="E843" s="54">
        <v>3</v>
      </c>
      <c r="F843" s="49">
        <v>2</v>
      </c>
      <c r="G843" s="66">
        <v>3</v>
      </c>
      <c r="H843" s="3">
        <v>2</v>
      </c>
      <c r="I843" s="3">
        <v>43</v>
      </c>
      <c r="J843" s="47">
        <v>1</v>
      </c>
      <c r="K843" s="68">
        <f t="shared" si="225"/>
        <v>4.3</v>
      </c>
      <c r="L843" s="49">
        <v>2</v>
      </c>
      <c r="N843" s="3">
        <v>0</v>
      </c>
      <c r="O843" s="3">
        <v>0</v>
      </c>
      <c r="P843" s="3">
        <v>0</v>
      </c>
      <c r="Q843" s="3">
        <v>0</v>
      </c>
      <c r="R843" s="1">
        <v>0</v>
      </c>
      <c r="S843" s="18">
        <v>606</v>
      </c>
      <c r="T843" s="83">
        <v>580</v>
      </c>
      <c r="U843" s="3">
        <v>3</v>
      </c>
      <c r="V843" s="3">
        <v>3</v>
      </c>
      <c r="W843" s="1">
        <v>2</v>
      </c>
      <c r="X843" s="1">
        <v>2</v>
      </c>
      <c r="Z843" s="92">
        <v>43734</v>
      </c>
      <c r="AA843" s="66">
        <v>56</v>
      </c>
      <c r="AB843" s="66"/>
      <c r="AC843" s="3">
        <v>24.21</v>
      </c>
      <c r="AD843" s="1">
        <v>2</v>
      </c>
      <c r="AE843" s="95" t="s">
        <v>2454</v>
      </c>
      <c r="AF843" s="94"/>
      <c r="AG843" s="94" t="s">
        <v>255</v>
      </c>
      <c r="AH843" s="94">
        <v>3</v>
      </c>
      <c r="AI843" s="21">
        <v>3</v>
      </c>
      <c r="AJ843" s="94">
        <v>1.4</v>
      </c>
      <c r="AK843" s="66">
        <v>1.4</v>
      </c>
      <c r="AL843" s="22">
        <v>1</v>
      </c>
      <c r="AM843" s="3">
        <v>4</v>
      </c>
      <c r="AN843" s="1">
        <v>3</v>
      </c>
      <c r="AO843" s="3">
        <v>0</v>
      </c>
      <c r="AP843" s="3">
        <v>0</v>
      </c>
      <c r="AQ843" s="66">
        <v>4</v>
      </c>
      <c r="AR843" s="1">
        <v>2</v>
      </c>
      <c r="AS843" s="3">
        <v>2</v>
      </c>
      <c r="AT843" s="66" t="s">
        <v>259</v>
      </c>
      <c r="AU843" s="3">
        <v>2</v>
      </c>
      <c r="AV843" s="17">
        <v>1</v>
      </c>
      <c r="AW843" s="3">
        <v>0</v>
      </c>
      <c r="AX843" s="3">
        <v>1</v>
      </c>
      <c r="AY843" s="3">
        <v>1</v>
      </c>
      <c r="AZ843" s="3">
        <v>1</v>
      </c>
      <c r="BA843" s="1">
        <v>1</v>
      </c>
      <c r="BB843" s="66">
        <v>1</v>
      </c>
      <c r="BC843" s="22">
        <v>0</v>
      </c>
      <c r="BD843" s="3">
        <v>1</v>
      </c>
      <c r="BE843" s="3">
        <v>0</v>
      </c>
      <c r="BF843" s="3">
        <v>1</v>
      </c>
      <c r="BG843" s="3">
        <v>1</v>
      </c>
      <c r="BH843" s="17">
        <v>1</v>
      </c>
      <c r="BI843" s="3">
        <v>0</v>
      </c>
      <c r="BJ843" s="66">
        <v>0</v>
      </c>
      <c r="BK843" s="118">
        <v>4</v>
      </c>
      <c r="BL843" s="3">
        <v>0</v>
      </c>
      <c r="BM843" s="3">
        <v>0</v>
      </c>
      <c r="BN843" s="3">
        <v>1</v>
      </c>
      <c r="BO843" s="3">
        <v>0</v>
      </c>
      <c r="BP843" s="1">
        <v>1</v>
      </c>
      <c r="BQ843" s="66">
        <v>1</v>
      </c>
      <c r="BR843" s="3">
        <v>52.43</v>
      </c>
      <c r="BS843" s="1">
        <v>2</v>
      </c>
      <c r="BT843" s="1">
        <v>2</v>
      </c>
      <c r="BU843" s="1">
        <v>3</v>
      </c>
      <c r="BV843" s="3">
        <v>12.825</v>
      </c>
      <c r="BW843" s="3">
        <v>2.32</v>
      </c>
      <c r="BX843" s="17">
        <v>1</v>
      </c>
      <c r="BY843" s="1">
        <v>1</v>
      </c>
      <c r="BZ843" s="3">
        <v>50.9</v>
      </c>
      <c r="CA843" s="3">
        <v>116</v>
      </c>
      <c r="CB843" s="24">
        <v>1</v>
      </c>
      <c r="CC843" s="3">
        <v>56</v>
      </c>
      <c r="CD843" s="48">
        <f t="shared" si="226"/>
        <v>1.12</v>
      </c>
      <c r="CE843" s="48">
        <v>2</v>
      </c>
      <c r="CF843" s="129">
        <v>0</v>
      </c>
      <c r="CG843" s="3">
        <v>0</v>
      </c>
      <c r="CH843" s="3">
        <v>0</v>
      </c>
      <c r="CI843" s="3">
        <v>0</v>
      </c>
      <c r="CJ843" s="3">
        <v>0</v>
      </c>
      <c r="CK843" s="3">
        <v>56</v>
      </c>
      <c r="CL843" s="1">
        <f t="shared" si="227"/>
        <v>1.12</v>
      </c>
      <c r="CM843" s="3">
        <v>15.2</v>
      </c>
      <c r="CN843" s="1">
        <v>2</v>
      </c>
      <c r="CO843" s="3">
        <v>54.8</v>
      </c>
      <c r="CP843" s="1">
        <v>2</v>
      </c>
      <c r="CQ843" s="1">
        <f t="shared" si="228"/>
        <v>5.48</v>
      </c>
      <c r="CR843" s="3">
        <v>1.33</v>
      </c>
      <c r="CS843" s="1">
        <f t="shared" si="229"/>
        <v>13.3</v>
      </c>
      <c r="CT843" s="22">
        <v>2</v>
      </c>
      <c r="CU843" s="3">
        <v>32</v>
      </c>
      <c r="CV843" s="22">
        <v>1</v>
      </c>
      <c r="CW843" s="3">
        <v>23.9</v>
      </c>
      <c r="CX843" s="26">
        <f t="shared" si="230"/>
        <v>1.37839790094814</v>
      </c>
      <c r="CY843" s="27">
        <f t="shared" si="231"/>
        <v>0.909742614625771</v>
      </c>
      <c r="CZ843" s="26">
        <f t="shared" si="232"/>
        <v>2.72</v>
      </c>
      <c r="DA843" s="28">
        <f t="shared" si="233"/>
        <v>-1.81025738537423</v>
      </c>
      <c r="DB843" s="22">
        <v>2</v>
      </c>
      <c r="DC843" s="1">
        <v>1</v>
      </c>
      <c r="DD843" s="66">
        <v>2</v>
      </c>
      <c r="DE843" s="29">
        <f t="shared" si="234"/>
        <v>0</v>
      </c>
      <c r="DF843" s="29">
        <v>0</v>
      </c>
      <c r="DG843" s="3">
        <v>14</v>
      </c>
      <c r="DH843" s="1">
        <f t="shared" si="235"/>
        <v>1.4</v>
      </c>
      <c r="DI843" s="3">
        <v>29</v>
      </c>
      <c r="DJ843" s="1">
        <f t="shared" si="236"/>
        <v>2.9</v>
      </c>
      <c r="DK843" s="17">
        <v>2</v>
      </c>
      <c r="DL843" s="3">
        <v>123</v>
      </c>
      <c r="DM843" s="3">
        <v>11</v>
      </c>
      <c r="DN843" s="1">
        <f t="shared" si="237"/>
        <v>1.1</v>
      </c>
      <c r="DO843" s="3">
        <v>4227</v>
      </c>
      <c r="DP843" s="1">
        <v>2</v>
      </c>
      <c r="DQ843" s="1">
        <f t="shared" si="238"/>
        <v>4.227</v>
      </c>
      <c r="DR843" s="3">
        <v>54</v>
      </c>
      <c r="DS843" s="129">
        <v>3.9</v>
      </c>
      <c r="DT843" s="3" t="s">
        <v>584</v>
      </c>
      <c r="DU843" s="3">
        <v>2</v>
      </c>
      <c r="DV843" s="3">
        <v>8</v>
      </c>
      <c r="DW843" s="1">
        <v>2</v>
      </c>
      <c r="DX843" s="95">
        <v>9.05</v>
      </c>
      <c r="DY843" s="3">
        <v>92.4</v>
      </c>
      <c r="DZ843" s="3">
        <v>113</v>
      </c>
      <c r="EA843" s="3">
        <v>42</v>
      </c>
      <c r="EB843" s="3">
        <v>16.3</v>
      </c>
      <c r="EC843" s="3">
        <v>49.9</v>
      </c>
      <c r="ED843" s="3">
        <v>1.43</v>
      </c>
      <c r="EE843" s="3">
        <v>30</v>
      </c>
      <c r="EF843" s="3">
        <v>52.2</v>
      </c>
      <c r="EG843" s="26">
        <f t="shared" si="239"/>
        <v>1.71767050300226</v>
      </c>
      <c r="EH843" s="26">
        <f t="shared" si="240"/>
        <v>1.13366253198149</v>
      </c>
      <c r="EI843" s="1">
        <f t="shared" si="241"/>
        <v>2.55</v>
      </c>
      <c r="EJ843" s="28">
        <f t="shared" si="242"/>
        <v>-1.41633746801851</v>
      </c>
      <c r="EK843" s="22">
        <v>2</v>
      </c>
      <c r="EL843" s="1">
        <v>2</v>
      </c>
      <c r="EM843" s="3">
        <v>277</v>
      </c>
      <c r="EN843" s="3">
        <v>634</v>
      </c>
      <c r="EO843" s="3">
        <v>93</v>
      </c>
      <c r="EP843" s="3">
        <v>11</v>
      </c>
      <c r="EQ843" s="3">
        <v>3988</v>
      </c>
      <c r="ER843" s="129">
        <v>48</v>
      </c>
      <c r="ES843" s="118"/>
      <c r="ET843" s="3">
        <v>1</v>
      </c>
      <c r="EU843" s="3">
        <v>3.16</v>
      </c>
      <c r="EV843" s="3">
        <v>73.2</v>
      </c>
      <c r="EW843" s="3">
        <v>106</v>
      </c>
      <c r="EX843" s="3">
        <v>50</v>
      </c>
      <c r="EY843" s="3">
        <v>14.1</v>
      </c>
      <c r="EZ843" s="3">
        <v>62.4</v>
      </c>
      <c r="FA843" s="3">
        <v>1.23</v>
      </c>
      <c r="FB843" s="3">
        <v>29</v>
      </c>
      <c r="FC843" s="3">
        <v>67.6</v>
      </c>
      <c r="FD843" s="3">
        <v>254</v>
      </c>
      <c r="FE843" s="3">
        <v>230</v>
      </c>
      <c r="FF843" s="3">
        <v>140</v>
      </c>
      <c r="FG843" s="3">
        <v>81</v>
      </c>
      <c r="FH843" s="3">
        <v>2952</v>
      </c>
      <c r="FI843" s="3">
        <v>53</v>
      </c>
      <c r="FK843" s="95">
        <v>36.5</v>
      </c>
      <c r="FL843" s="3">
        <v>36.5</v>
      </c>
      <c r="FM843" s="1"/>
      <c r="FN843" s="31">
        <v>0</v>
      </c>
      <c r="FO843" s="32">
        <v>0</v>
      </c>
      <c r="FP843" s="3">
        <v>2</v>
      </c>
      <c r="FQ843" s="1">
        <v>1</v>
      </c>
      <c r="FR843" s="3">
        <v>0</v>
      </c>
      <c r="FS843" s="1">
        <v>0</v>
      </c>
      <c r="FT843" s="1">
        <f t="shared" si="243"/>
        <v>0</v>
      </c>
      <c r="FU843" s="66">
        <v>0</v>
      </c>
      <c r="FV843" s="1">
        <f t="shared" si="244"/>
        <v>0</v>
      </c>
      <c r="FW843" s="1">
        <v>0</v>
      </c>
      <c r="FX843" s="1">
        <v>0</v>
      </c>
      <c r="FY843" s="17">
        <v>0</v>
      </c>
      <c r="FZ843" s="1">
        <v>0</v>
      </c>
      <c r="GA843" s="17"/>
      <c r="GB843" s="1">
        <v>0</v>
      </c>
      <c r="GC843" s="17">
        <v>0</v>
      </c>
      <c r="GD843" s="17">
        <v>0</v>
      </c>
      <c r="GE843" s="1">
        <v>0</v>
      </c>
      <c r="GF843" s="17"/>
      <c r="GG843" s="1">
        <v>0</v>
      </c>
      <c r="GH843" s="17">
        <v>0</v>
      </c>
      <c r="GI843" s="17">
        <v>0</v>
      </c>
      <c r="GJ843" s="1">
        <v>0</v>
      </c>
      <c r="GK843" s="3">
        <v>0</v>
      </c>
      <c r="GL843" s="3">
        <v>0</v>
      </c>
      <c r="GM843" s="32">
        <v>0</v>
      </c>
      <c r="GN843" s="17">
        <v>0</v>
      </c>
      <c r="GO843" s="66">
        <v>0</v>
      </c>
      <c r="GP843" s="1">
        <v>0</v>
      </c>
      <c r="GQ843" s="1">
        <v>0</v>
      </c>
      <c r="GR843" s="66">
        <v>0</v>
      </c>
      <c r="GS843" s="1">
        <v>0</v>
      </c>
      <c r="GT843" s="32">
        <v>0</v>
      </c>
      <c r="GU843" s="32">
        <v>0</v>
      </c>
      <c r="GV843" s="3">
        <v>0</v>
      </c>
      <c r="GW843" s="3">
        <v>0</v>
      </c>
      <c r="GX843" s="157">
        <v>0</v>
      </c>
      <c r="GY843" s="66">
        <v>0</v>
      </c>
      <c r="GZ843" s="17">
        <v>0</v>
      </c>
      <c r="HA843" s="129">
        <v>0</v>
      </c>
      <c r="HB843" s="3">
        <v>0</v>
      </c>
      <c r="HC843" s="3">
        <v>0</v>
      </c>
      <c r="HD843" s="170">
        <v>0</v>
      </c>
      <c r="HE843" s="17">
        <v>0</v>
      </c>
      <c r="HF843" s="17">
        <v>0</v>
      </c>
      <c r="HG843" s="17">
        <v>0</v>
      </c>
      <c r="HH843" s="17">
        <v>0</v>
      </c>
      <c r="HI843" s="17">
        <v>0</v>
      </c>
      <c r="HL843" s="3">
        <v>0</v>
      </c>
      <c r="HM843" s="3">
        <v>0</v>
      </c>
      <c r="HN843" s="3">
        <v>0</v>
      </c>
      <c r="HO843" s="3">
        <v>0</v>
      </c>
      <c r="HP843" s="3">
        <v>0</v>
      </c>
      <c r="HQ843" s="3">
        <v>0</v>
      </c>
      <c r="HR843" s="32">
        <v>0</v>
      </c>
      <c r="HS843" s="1">
        <v>0</v>
      </c>
      <c r="HT843" s="32">
        <v>0</v>
      </c>
      <c r="HU843" s="32">
        <v>0</v>
      </c>
      <c r="HV843" s="1"/>
      <c r="HW843" s="32">
        <v>0</v>
      </c>
      <c r="HX843" s="32">
        <v>0</v>
      </c>
      <c r="HY843" s="1">
        <f t="shared" si="245"/>
        <v>0</v>
      </c>
      <c r="HZ843" s="1">
        <v>0</v>
      </c>
      <c r="IA843" s="1">
        <f t="shared" si="246"/>
        <v>0</v>
      </c>
      <c r="IB843" s="1">
        <v>0</v>
      </c>
      <c r="IC843" s="3">
        <v>0</v>
      </c>
      <c r="ID843" s="118">
        <v>0</v>
      </c>
      <c r="IE843" s="118"/>
      <c r="IF843" s="118"/>
      <c r="IG843" s="115">
        <v>4</v>
      </c>
      <c r="IH843" s="118" t="s">
        <v>242</v>
      </c>
      <c r="II843" s="179">
        <v>0</v>
      </c>
      <c r="JE843" s="118"/>
      <c r="JN843" s="118"/>
    </row>
    <row r="844" ht="30" spans="1:243">
      <c r="A844" s="270"/>
      <c r="B844" s="266">
        <v>3001275049</v>
      </c>
      <c r="C844" t="s">
        <v>2455</v>
      </c>
      <c r="E844" s="49">
        <v>2</v>
      </c>
      <c r="F844" s="49">
        <v>1</v>
      </c>
      <c r="G844" s="1">
        <v>2</v>
      </c>
      <c r="H844" s="1">
        <v>1</v>
      </c>
      <c r="I844" s="15">
        <v>50</v>
      </c>
      <c r="J844" s="47">
        <v>1</v>
      </c>
      <c r="K844" s="68">
        <f t="shared" si="225"/>
        <v>5</v>
      </c>
      <c r="L844" s="49">
        <v>3</v>
      </c>
      <c r="N844" s="1">
        <v>1</v>
      </c>
      <c r="O844" s="1">
        <v>0</v>
      </c>
      <c r="P844" s="1">
        <v>1</v>
      </c>
      <c r="Q844" s="1">
        <v>3</v>
      </c>
      <c r="R844" s="1">
        <v>1</v>
      </c>
      <c r="S844" s="18">
        <v>554</v>
      </c>
      <c r="T844" s="83">
        <v>581</v>
      </c>
      <c r="U844" s="1">
        <v>1</v>
      </c>
      <c r="V844" s="1">
        <v>1</v>
      </c>
      <c r="W844" s="1">
        <v>1</v>
      </c>
      <c r="X844" s="1">
        <v>1</v>
      </c>
      <c r="Z844" s="88">
        <v>43370</v>
      </c>
      <c r="AA844" s="1">
        <v>33</v>
      </c>
      <c r="AC844" s="1">
        <v>28.34</v>
      </c>
      <c r="AD844" s="1">
        <v>2</v>
      </c>
      <c r="AE844" s="20" t="s">
        <v>2456</v>
      </c>
      <c r="AG844" s="16" t="s">
        <v>235</v>
      </c>
      <c r="AH844" s="16">
        <v>1</v>
      </c>
      <c r="AI844" s="21">
        <v>1</v>
      </c>
      <c r="AJ844" s="16">
        <v>3.2</v>
      </c>
      <c r="AK844" s="17">
        <v>3.2</v>
      </c>
      <c r="AL844" s="107">
        <v>2</v>
      </c>
      <c r="AM844" s="1">
        <v>3</v>
      </c>
      <c r="AN844" s="1">
        <v>3</v>
      </c>
      <c r="AO844" s="1">
        <v>0</v>
      </c>
      <c r="AP844" s="1">
        <v>0</v>
      </c>
      <c r="AQ844" s="17">
        <v>3</v>
      </c>
      <c r="AR844" s="1">
        <v>2</v>
      </c>
      <c r="AS844" s="3">
        <v>2</v>
      </c>
      <c r="AT844" s="17" t="s">
        <v>259</v>
      </c>
      <c r="AU844" s="3">
        <v>2</v>
      </c>
      <c r="AV844" s="17">
        <v>1</v>
      </c>
      <c r="AW844" s="1">
        <v>0</v>
      </c>
      <c r="AX844" s="1">
        <v>1</v>
      </c>
      <c r="AY844" s="1">
        <v>1</v>
      </c>
      <c r="AZ844" s="1">
        <v>1</v>
      </c>
      <c r="BA844" s="1">
        <v>1</v>
      </c>
      <c r="BB844" s="107">
        <v>1</v>
      </c>
      <c r="BC844" s="22">
        <v>0</v>
      </c>
      <c r="BD844" s="22">
        <v>1</v>
      </c>
      <c r="BE844" s="22">
        <v>0</v>
      </c>
      <c r="BF844" s="1">
        <v>1</v>
      </c>
      <c r="BG844" s="1">
        <v>1</v>
      </c>
      <c r="BH844" s="17">
        <v>1</v>
      </c>
      <c r="BI844" s="1">
        <v>0</v>
      </c>
      <c r="BJ844" s="17">
        <v>0</v>
      </c>
      <c r="BK844" s="23">
        <v>3</v>
      </c>
      <c r="BL844" s="1">
        <v>0</v>
      </c>
      <c r="BM844" s="1">
        <v>0</v>
      </c>
      <c r="BN844" s="1">
        <v>0</v>
      </c>
      <c r="BO844" s="1">
        <v>0</v>
      </c>
      <c r="BP844" s="1">
        <v>3</v>
      </c>
      <c r="BQ844" s="1">
        <v>3</v>
      </c>
      <c r="BR844" s="1">
        <v>143</v>
      </c>
      <c r="BS844" s="1">
        <v>2</v>
      </c>
      <c r="BT844" s="1">
        <v>3</v>
      </c>
      <c r="BU844" s="1">
        <v>4</v>
      </c>
      <c r="BV844" s="1">
        <v>17.05</v>
      </c>
      <c r="BW844" s="1">
        <v>4.16</v>
      </c>
      <c r="BX844" s="1">
        <v>2</v>
      </c>
      <c r="BY844" s="1">
        <v>2</v>
      </c>
      <c r="BZ844" s="1">
        <v>67</v>
      </c>
      <c r="CA844" s="1">
        <v>97</v>
      </c>
      <c r="CB844" s="24">
        <v>1</v>
      </c>
      <c r="CC844" s="24">
        <v>36</v>
      </c>
      <c r="CD844" s="48">
        <f t="shared" si="226"/>
        <v>0.72</v>
      </c>
      <c r="CE844" s="48">
        <v>1</v>
      </c>
      <c r="CF844" s="25" t="s">
        <v>2457</v>
      </c>
      <c r="CG844" s="1">
        <v>0</v>
      </c>
      <c r="CH844" s="1">
        <v>0</v>
      </c>
      <c r="CI844" s="1">
        <v>0</v>
      </c>
      <c r="CJ844" s="1" t="s">
        <v>824</v>
      </c>
      <c r="CK844" s="1">
        <v>36</v>
      </c>
      <c r="CL844" s="1">
        <f t="shared" si="227"/>
        <v>0.72</v>
      </c>
      <c r="CM844" s="22">
        <v>17.3</v>
      </c>
      <c r="CN844" s="1">
        <v>2</v>
      </c>
      <c r="CO844" s="1">
        <v>42.7</v>
      </c>
      <c r="CP844" s="1">
        <v>1</v>
      </c>
      <c r="CQ844" s="1">
        <f t="shared" si="228"/>
        <v>4.27</v>
      </c>
      <c r="CR844" s="1">
        <v>1.52</v>
      </c>
      <c r="CS844" s="1">
        <f t="shared" si="229"/>
        <v>15.2</v>
      </c>
      <c r="CT844" s="22">
        <v>2</v>
      </c>
      <c r="CU844" s="22">
        <v>34</v>
      </c>
      <c r="CV844" s="22">
        <v>1</v>
      </c>
      <c r="CW844" s="22">
        <v>31.1</v>
      </c>
      <c r="CX844" s="26">
        <f t="shared" si="230"/>
        <v>1.49276038902684</v>
      </c>
      <c r="CY844" s="27">
        <f t="shared" si="231"/>
        <v>0.985221856757713</v>
      </c>
      <c r="CZ844" s="26">
        <f t="shared" si="232"/>
        <v>2.89</v>
      </c>
      <c r="DA844" s="28">
        <f t="shared" si="233"/>
        <v>-1.90477814324229</v>
      </c>
      <c r="DB844" s="22">
        <v>2</v>
      </c>
      <c r="DC844" s="1">
        <v>1</v>
      </c>
      <c r="DD844" s="17">
        <v>2</v>
      </c>
      <c r="DE844" s="29">
        <f t="shared" si="234"/>
        <v>0</v>
      </c>
      <c r="DF844" s="29">
        <v>0</v>
      </c>
      <c r="DG844" s="1">
        <v>12</v>
      </c>
      <c r="DH844" s="1">
        <f t="shared" si="235"/>
        <v>1.2</v>
      </c>
      <c r="DI844" s="1">
        <v>21</v>
      </c>
      <c r="DJ844" s="1">
        <f t="shared" si="236"/>
        <v>2.1</v>
      </c>
      <c r="DK844" s="17">
        <v>1</v>
      </c>
      <c r="DL844" s="1">
        <v>138</v>
      </c>
      <c r="DM844" s="1">
        <v>18</v>
      </c>
      <c r="DN844" s="1">
        <f t="shared" si="237"/>
        <v>1.8</v>
      </c>
      <c r="DO844" s="1">
        <v>2009</v>
      </c>
      <c r="DP844" s="1">
        <v>1</v>
      </c>
      <c r="DQ844" s="1">
        <f t="shared" si="238"/>
        <v>2.009</v>
      </c>
      <c r="DR844" s="1">
        <v>63</v>
      </c>
      <c r="DS844" s="25">
        <v>5.2</v>
      </c>
      <c r="DT844" s="1" t="s">
        <v>584</v>
      </c>
      <c r="DU844" s="1">
        <v>2</v>
      </c>
      <c r="DV844" s="1">
        <v>8</v>
      </c>
      <c r="DW844" s="1">
        <v>2</v>
      </c>
      <c r="DX844" s="20">
        <v>3.62</v>
      </c>
      <c r="DY844" s="1">
        <v>64.3</v>
      </c>
      <c r="DZ844" s="30">
        <v>99</v>
      </c>
      <c r="EA844" s="1">
        <v>40</v>
      </c>
      <c r="EB844" s="1">
        <v>16.7</v>
      </c>
      <c r="EC844" s="1">
        <v>48</v>
      </c>
      <c r="ED844" s="1">
        <v>1.47</v>
      </c>
      <c r="EE844" s="1">
        <v>35</v>
      </c>
      <c r="EF844" s="1">
        <v>47</v>
      </c>
      <c r="EG844" s="26">
        <f t="shared" si="239"/>
        <v>1.67209785793572</v>
      </c>
      <c r="EH844" s="26">
        <f t="shared" si="240"/>
        <v>1.10358458623757</v>
      </c>
      <c r="EI844" s="1">
        <f t="shared" si="241"/>
        <v>2.975</v>
      </c>
      <c r="EJ844" s="28">
        <f t="shared" si="242"/>
        <v>-1.87141541376243</v>
      </c>
      <c r="EK844" s="22">
        <v>2</v>
      </c>
      <c r="EL844" s="1">
        <v>2</v>
      </c>
      <c r="EM844" s="1">
        <v>37</v>
      </c>
      <c r="EN844" s="1">
        <v>116</v>
      </c>
      <c r="EO844" s="1">
        <v>118</v>
      </c>
      <c r="EP844" s="1">
        <v>20</v>
      </c>
      <c r="EQ844" s="1">
        <v>2681</v>
      </c>
      <c r="ER844" s="25">
        <v>56</v>
      </c>
      <c r="ES844" s="23">
        <v>141.5</v>
      </c>
      <c r="ET844" s="1">
        <v>0</v>
      </c>
      <c r="FK844" s="20">
        <v>37.9</v>
      </c>
      <c r="FL844" s="1">
        <v>36.8</v>
      </c>
      <c r="FN844" s="31">
        <v>1</v>
      </c>
      <c r="FO844" s="32">
        <v>0</v>
      </c>
      <c r="FP844" s="1">
        <v>2</v>
      </c>
      <c r="FQ844" s="1">
        <v>1</v>
      </c>
      <c r="FR844" s="1">
        <v>0</v>
      </c>
      <c r="FS844" s="1">
        <v>0</v>
      </c>
      <c r="FT844" s="1">
        <f t="shared" si="243"/>
        <v>0</v>
      </c>
      <c r="FU844" s="1">
        <v>0</v>
      </c>
      <c r="FV844" s="1">
        <f t="shared" si="244"/>
        <v>0</v>
      </c>
      <c r="FW844" s="1">
        <v>0</v>
      </c>
      <c r="FX844" s="1">
        <v>0</v>
      </c>
      <c r="FY844" s="17">
        <v>0</v>
      </c>
      <c r="FZ844" s="1">
        <v>0</v>
      </c>
      <c r="GB844" s="1">
        <v>0</v>
      </c>
      <c r="GC844" s="1">
        <v>0</v>
      </c>
      <c r="GD844" s="17">
        <v>0</v>
      </c>
      <c r="GE844" s="1">
        <v>0</v>
      </c>
      <c r="GG844" s="1">
        <v>0</v>
      </c>
      <c r="GH844" s="1">
        <v>0</v>
      </c>
      <c r="GI844" s="17">
        <v>0</v>
      </c>
      <c r="GJ844" s="1">
        <v>0</v>
      </c>
      <c r="GK844" s="1">
        <v>0</v>
      </c>
      <c r="GL844" s="1">
        <v>0</v>
      </c>
      <c r="GM844" s="32">
        <v>0</v>
      </c>
      <c r="GN844" s="17">
        <v>0</v>
      </c>
      <c r="GO844" s="17">
        <v>0</v>
      </c>
      <c r="GP844" s="1">
        <v>0</v>
      </c>
      <c r="GQ844" s="1">
        <v>0</v>
      </c>
      <c r="GR844" s="1">
        <v>0</v>
      </c>
      <c r="GS844" s="1">
        <v>0</v>
      </c>
      <c r="GT844" s="32">
        <v>0</v>
      </c>
      <c r="GU844" s="32">
        <v>0</v>
      </c>
      <c r="GV844" s="1">
        <v>0</v>
      </c>
      <c r="GW844" s="1">
        <v>0</v>
      </c>
      <c r="GX844" s="157">
        <v>0</v>
      </c>
      <c r="GY844" s="17">
        <v>0</v>
      </c>
      <c r="GZ844" s="17">
        <v>0</v>
      </c>
      <c r="HA844" s="25">
        <v>0</v>
      </c>
      <c r="HB844" s="1">
        <v>0</v>
      </c>
      <c r="HC844" s="15">
        <v>0</v>
      </c>
      <c r="HD844" s="170">
        <v>0</v>
      </c>
      <c r="HE844" s="17">
        <v>0</v>
      </c>
      <c r="HF844" s="17">
        <v>0</v>
      </c>
      <c r="HG844" s="17">
        <v>0</v>
      </c>
      <c r="HH844" s="17">
        <v>0</v>
      </c>
      <c r="HI844" s="17">
        <v>0</v>
      </c>
      <c r="HL844" s="1">
        <v>0</v>
      </c>
      <c r="HM844" s="1">
        <v>0</v>
      </c>
      <c r="HN844" s="1">
        <v>0</v>
      </c>
      <c r="HO844" s="1" t="s">
        <v>824</v>
      </c>
      <c r="HP844" s="1">
        <v>0</v>
      </c>
      <c r="HQ844" s="1">
        <v>0</v>
      </c>
      <c r="HR844" s="32">
        <v>0</v>
      </c>
      <c r="HS844" s="1">
        <v>0</v>
      </c>
      <c r="HT844" s="32">
        <v>0</v>
      </c>
      <c r="HU844" s="32">
        <v>0</v>
      </c>
      <c r="HW844" s="32">
        <v>0</v>
      </c>
      <c r="HX844" s="32">
        <v>0</v>
      </c>
      <c r="HY844" s="1">
        <f t="shared" si="245"/>
        <v>0</v>
      </c>
      <c r="HZ844" s="1">
        <v>0</v>
      </c>
      <c r="IA844" s="1">
        <f t="shared" si="246"/>
        <v>0</v>
      </c>
      <c r="IB844" s="1">
        <v>0</v>
      </c>
      <c r="IC844" s="1">
        <v>0</v>
      </c>
      <c r="ID844" s="23">
        <v>0</v>
      </c>
      <c r="IG844" s="36">
        <v>3</v>
      </c>
      <c r="IH844" s="37" t="s">
        <v>331</v>
      </c>
      <c r="II844" s="179">
        <v>1</v>
      </c>
    </row>
    <row r="845" spans="1:243">
      <c r="A845" s="270"/>
      <c r="B845" s="266">
        <v>3000862648</v>
      </c>
      <c r="C845" s="266" t="s">
        <v>2458</v>
      </c>
      <c r="E845" s="49">
        <v>2</v>
      </c>
      <c r="F845" s="49">
        <v>1</v>
      </c>
      <c r="G845" s="1">
        <v>2</v>
      </c>
      <c r="H845" s="1">
        <v>1</v>
      </c>
      <c r="I845" s="15">
        <v>58</v>
      </c>
      <c r="J845" s="47">
        <v>1</v>
      </c>
      <c r="K845" s="68">
        <f t="shared" si="225"/>
        <v>5.8</v>
      </c>
      <c r="L845" s="49">
        <v>3</v>
      </c>
      <c r="N845" s="1">
        <v>1</v>
      </c>
      <c r="O845" s="1">
        <v>1</v>
      </c>
      <c r="P845" s="1">
        <v>1</v>
      </c>
      <c r="Q845" s="1">
        <v>3</v>
      </c>
      <c r="R845" s="1">
        <v>1</v>
      </c>
      <c r="S845" s="18">
        <v>555</v>
      </c>
      <c r="T845" s="83">
        <v>582</v>
      </c>
      <c r="U845" s="1">
        <v>1</v>
      </c>
      <c r="V845" s="1">
        <v>1</v>
      </c>
      <c r="W845" s="1">
        <v>1</v>
      </c>
      <c r="X845" s="1">
        <v>1</v>
      </c>
      <c r="Z845" s="88">
        <v>43370</v>
      </c>
      <c r="AA845" s="1">
        <v>33</v>
      </c>
      <c r="AC845" s="1">
        <v>29.91</v>
      </c>
      <c r="AD845" s="1">
        <v>2</v>
      </c>
      <c r="AE845" s="20" t="s">
        <v>714</v>
      </c>
      <c r="AG845" s="16" t="s">
        <v>255</v>
      </c>
      <c r="AH845" s="16">
        <v>3</v>
      </c>
      <c r="AI845" s="21">
        <v>3</v>
      </c>
      <c r="AJ845" s="16">
        <v>3.2</v>
      </c>
      <c r="AK845" s="17">
        <v>3.2</v>
      </c>
      <c r="AL845" s="107">
        <v>2</v>
      </c>
      <c r="AM845" s="1">
        <v>2</v>
      </c>
      <c r="AN845" s="1">
        <v>2</v>
      </c>
      <c r="AO845" s="1">
        <v>0</v>
      </c>
      <c r="AP845" s="1">
        <v>0</v>
      </c>
      <c r="AQ845" s="17">
        <v>3</v>
      </c>
      <c r="AR845" s="1">
        <v>2</v>
      </c>
      <c r="AS845" s="3">
        <v>2</v>
      </c>
      <c r="AT845" s="17" t="s">
        <v>259</v>
      </c>
      <c r="AU845" s="3">
        <v>2</v>
      </c>
      <c r="AV845" s="17">
        <v>1</v>
      </c>
      <c r="AW845" s="1">
        <v>0</v>
      </c>
      <c r="AX845" s="1">
        <v>1</v>
      </c>
      <c r="AY845" s="1">
        <v>1</v>
      </c>
      <c r="AZ845" s="1">
        <v>1</v>
      </c>
      <c r="BA845" s="1">
        <v>1</v>
      </c>
      <c r="BB845" s="107">
        <v>1</v>
      </c>
      <c r="BC845" s="22">
        <v>0</v>
      </c>
      <c r="BD845" s="22">
        <v>0</v>
      </c>
      <c r="BE845" s="22">
        <v>0</v>
      </c>
      <c r="BF845" s="1">
        <v>0</v>
      </c>
      <c r="BG845" s="1">
        <v>1</v>
      </c>
      <c r="BH845" s="17">
        <v>1</v>
      </c>
      <c r="BI845" s="1">
        <v>0</v>
      </c>
      <c r="BJ845" s="17">
        <v>0</v>
      </c>
      <c r="BK845" s="23">
        <v>3</v>
      </c>
      <c r="BL845" s="1">
        <v>0</v>
      </c>
      <c r="BM845" s="1">
        <v>0</v>
      </c>
      <c r="BN845" s="1">
        <v>1</v>
      </c>
      <c r="BO845" s="1">
        <v>0</v>
      </c>
      <c r="BP845" s="1">
        <v>1</v>
      </c>
      <c r="BQ845" s="1">
        <v>1</v>
      </c>
      <c r="BR845" s="1">
        <v>6.15</v>
      </c>
      <c r="BS845" s="1">
        <v>1</v>
      </c>
      <c r="BT845" s="1">
        <v>2</v>
      </c>
      <c r="BU845" s="1">
        <v>2</v>
      </c>
      <c r="BW845" s="1">
        <v>2.07</v>
      </c>
      <c r="BX845" s="17">
        <v>1</v>
      </c>
      <c r="BY845" s="1">
        <v>1</v>
      </c>
      <c r="BZ845" s="1">
        <v>57.9</v>
      </c>
      <c r="CA845" s="1">
        <v>119</v>
      </c>
      <c r="CB845" s="24">
        <v>1</v>
      </c>
      <c r="CC845" s="24">
        <v>33</v>
      </c>
      <c r="CD845" s="48">
        <f t="shared" si="226"/>
        <v>0.66</v>
      </c>
      <c r="CE845" s="48">
        <v>1</v>
      </c>
      <c r="CF845" s="25">
        <v>0</v>
      </c>
      <c r="CG845" s="17">
        <v>0</v>
      </c>
      <c r="CH845" s="17">
        <v>0</v>
      </c>
      <c r="CI845" s="17">
        <v>0</v>
      </c>
      <c r="CJ845" s="17">
        <v>0</v>
      </c>
      <c r="CK845" s="17">
        <v>33</v>
      </c>
      <c r="CL845" s="1">
        <f t="shared" si="227"/>
        <v>0.66</v>
      </c>
      <c r="CM845" s="22">
        <v>13.5</v>
      </c>
      <c r="CN845" s="17">
        <v>1</v>
      </c>
      <c r="CO845" s="1">
        <v>62.7</v>
      </c>
      <c r="CP845" s="1">
        <v>3</v>
      </c>
      <c r="CQ845" s="1">
        <f t="shared" si="228"/>
        <v>6.27</v>
      </c>
      <c r="CR845" s="1">
        <v>1.18</v>
      </c>
      <c r="CS845" s="1">
        <f t="shared" si="229"/>
        <v>11.8</v>
      </c>
      <c r="CT845" s="107">
        <v>1</v>
      </c>
      <c r="CU845" s="22">
        <v>36</v>
      </c>
      <c r="CV845" s="107">
        <v>2</v>
      </c>
      <c r="CW845" s="22">
        <v>21.7</v>
      </c>
      <c r="CX845" s="26">
        <f t="shared" si="230"/>
        <v>1.33645973384853</v>
      </c>
      <c r="CY845" s="27">
        <f t="shared" si="231"/>
        <v>0.88206342434003</v>
      </c>
      <c r="CZ845" s="26">
        <f t="shared" si="232"/>
        <v>3.06</v>
      </c>
      <c r="DA845" s="28">
        <f t="shared" si="233"/>
        <v>-2.17793657565997</v>
      </c>
      <c r="DB845" s="22">
        <v>2</v>
      </c>
      <c r="DC845" s="1">
        <v>1</v>
      </c>
      <c r="DD845" s="17">
        <v>2</v>
      </c>
      <c r="DE845" s="29">
        <f t="shared" si="234"/>
        <v>0</v>
      </c>
      <c r="DF845" s="29">
        <v>0</v>
      </c>
      <c r="DG845" s="1">
        <v>43</v>
      </c>
      <c r="DH845" s="1">
        <f t="shared" si="235"/>
        <v>4.3</v>
      </c>
      <c r="DI845" s="1">
        <v>36</v>
      </c>
      <c r="DJ845" s="1">
        <f t="shared" si="236"/>
        <v>3.6</v>
      </c>
      <c r="DK845" s="1">
        <v>3</v>
      </c>
      <c r="DL845" s="1">
        <v>180</v>
      </c>
      <c r="DM845" s="1">
        <v>142</v>
      </c>
      <c r="DN845" s="1">
        <f t="shared" si="237"/>
        <v>14.2</v>
      </c>
      <c r="DO845" s="1">
        <v>4188</v>
      </c>
      <c r="DP845" s="1">
        <v>2</v>
      </c>
      <c r="DQ845" s="1">
        <f t="shared" si="238"/>
        <v>4.188</v>
      </c>
      <c r="DR845" s="1">
        <v>62</v>
      </c>
      <c r="DS845" s="25">
        <v>5.7</v>
      </c>
      <c r="DT845" s="1" t="s">
        <v>241</v>
      </c>
      <c r="DU845" s="1">
        <v>1</v>
      </c>
      <c r="DV845" s="1">
        <v>5</v>
      </c>
      <c r="DW845" s="1">
        <v>1</v>
      </c>
      <c r="DX845" s="20">
        <v>3.45</v>
      </c>
      <c r="DY845" s="1">
        <v>74.8</v>
      </c>
      <c r="DZ845" s="30">
        <v>120</v>
      </c>
      <c r="EA845" s="1">
        <v>35</v>
      </c>
      <c r="EB845" s="1">
        <v>12.3</v>
      </c>
      <c r="EC845" s="1">
        <v>86.6</v>
      </c>
      <c r="ED845" s="1">
        <v>1.07</v>
      </c>
      <c r="EE845" s="1">
        <v>34</v>
      </c>
      <c r="EF845" s="1">
        <v>37</v>
      </c>
      <c r="EG845" s="26">
        <f t="shared" si="239"/>
        <v>1.56820172406699</v>
      </c>
      <c r="EH845" s="26">
        <f t="shared" si="240"/>
        <v>1.03501313788422</v>
      </c>
      <c r="EI845" s="1">
        <f t="shared" si="241"/>
        <v>2.89</v>
      </c>
      <c r="EJ845" s="28">
        <f t="shared" si="242"/>
        <v>-1.85498686211578</v>
      </c>
      <c r="EK845" s="22">
        <v>2</v>
      </c>
      <c r="EL845" s="1">
        <v>2</v>
      </c>
      <c r="EM845" s="1">
        <v>177</v>
      </c>
      <c r="EN845" s="1">
        <v>256</v>
      </c>
      <c r="EO845" s="1">
        <v>146</v>
      </c>
      <c r="EP845" s="1">
        <v>158</v>
      </c>
      <c r="EQ845" s="1">
        <v>4064</v>
      </c>
      <c r="ER845" s="25">
        <v>50</v>
      </c>
      <c r="ET845" s="1">
        <v>0</v>
      </c>
      <c r="FK845" s="20">
        <v>38</v>
      </c>
      <c r="FL845" s="1">
        <v>37</v>
      </c>
      <c r="FM845" s="17"/>
      <c r="FN845" s="31">
        <v>1</v>
      </c>
      <c r="FO845" s="157">
        <v>1</v>
      </c>
      <c r="FP845" s="1">
        <v>0</v>
      </c>
      <c r="FQ845" s="1">
        <v>0</v>
      </c>
      <c r="FR845" s="1">
        <v>0</v>
      </c>
      <c r="FS845" s="1">
        <v>0</v>
      </c>
      <c r="FT845" s="1">
        <f t="shared" si="243"/>
        <v>0</v>
      </c>
      <c r="FU845" s="1">
        <v>0</v>
      </c>
      <c r="FV845" s="1">
        <f t="shared" si="244"/>
        <v>0</v>
      </c>
      <c r="FW845" s="1">
        <v>0</v>
      </c>
      <c r="FX845" s="1">
        <v>0</v>
      </c>
      <c r="FY845" s="17">
        <v>0</v>
      </c>
      <c r="FZ845" s="1">
        <v>0</v>
      </c>
      <c r="GB845" s="1">
        <v>0</v>
      </c>
      <c r="GC845" s="1">
        <v>0</v>
      </c>
      <c r="GD845" s="17">
        <v>0</v>
      </c>
      <c r="GE845" s="1">
        <v>0</v>
      </c>
      <c r="GG845" s="1">
        <v>0</v>
      </c>
      <c r="GH845" s="1">
        <v>0</v>
      </c>
      <c r="GI845" s="17">
        <v>0</v>
      </c>
      <c r="GJ845" s="1">
        <v>0</v>
      </c>
      <c r="GK845" s="1">
        <v>0</v>
      </c>
      <c r="GL845" s="1">
        <v>0</v>
      </c>
      <c r="GM845" s="32">
        <v>0</v>
      </c>
      <c r="GN845" s="17">
        <v>0</v>
      </c>
      <c r="GO845" s="17">
        <v>0</v>
      </c>
      <c r="GP845" s="1">
        <v>0</v>
      </c>
      <c r="GQ845" s="1">
        <v>0</v>
      </c>
      <c r="GR845" s="1">
        <v>0</v>
      </c>
      <c r="GS845" s="1">
        <v>0</v>
      </c>
      <c r="GT845" s="32">
        <v>0</v>
      </c>
      <c r="GU845" s="32">
        <v>0</v>
      </c>
      <c r="GV845" s="1">
        <v>0</v>
      </c>
      <c r="GW845" s="1">
        <v>0</v>
      </c>
      <c r="GX845" s="157">
        <v>0</v>
      </c>
      <c r="GY845" s="17">
        <v>0</v>
      </c>
      <c r="GZ845" s="17">
        <v>0</v>
      </c>
      <c r="HA845" s="25">
        <v>0</v>
      </c>
      <c r="HB845" s="1">
        <v>0</v>
      </c>
      <c r="HC845" s="15">
        <v>0</v>
      </c>
      <c r="HD845" s="170">
        <v>0</v>
      </c>
      <c r="HE845" s="17">
        <v>0</v>
      </c>
      <c r="HF845" s="17">
        <v>0</v>
      </c>
      <c r="HG845" s="17">
        <v>0</v>
      </c>
      <c r="HH845" s="17">
        <v>0</v>
      </c>
      <c r="HI845" s="17">
        <v>0</v>
      </c>
      <c r="HL845" s="1">
        <v>0</v>
      </c>
      <c r="HM845" s="1">
        <v>0</v>
      </c>
      <c r="HN845" s="1">
        <v>0</v>
      </c>
      <c r="HO845" s="1">
        <v>0</v>
      </c>
      <c r="HP845" s="1">
        <v>0</v>
      </c>
      <c r="HQ845" s="1">
        <v>0</v>
      </c>
      <c r="HR845" s="32">
        <v>0</v>
      </c>
      <c r="HS845" s="1">
        <v>0</v>
      </c>
      <c r="HT845" s="32">
        <v>0</v>
      </c>
      <c r="HU845" s="32">
        <v>0</v>
      </c>
      <c r="HW845" s="32">
        <v>0</v>
      </c>
      <c r="HX845" s="32">
        <v>0</v>
      </c>
      <c r="HY845" s="1">
        <f t="shared" si="245"/>
        <v>0</v>
      </c>
      <c r="HZ845" s="1">
        <v>0</v>
      </c>
      <c r="IA845" s="1">
        <f t="shared" si="246"/>
        <v>0</v>
      </c>
      <c r="IB845" s="1">
        <v>0</v>
      </c>
      <c r="IC845" s="1">
        <v>0</v>
      </c>
      <c r="ID845" s="23">
        <v>0</v>
      </c>
      <c r="IG845" s="36">
        <v>2</v>
      </c>
      <c r="IH845" s="37" t="s">
        <v>242</v>
      </c>
      <c r="II845" s="179">
        <v>0</v>
      </c>
    </row>
    <row r="846" spans="1:243">
      <c r="A846" s="270"/>
      <c r="B846" s="266">
        <v>3001027348</v>
      </c>
      <c r="C846" t="s">
        <v>2459</v>
      </c>
      <c r="E846" s="49">
        <v>2</v>
      </c>
      <c r="F846" s="49">
        <v>1</v>
      </c>
      <c r="G846" s="1">
        <v>2</v>
      </c>
      <c r="H846" s="1">
        <v>1</v>
      </c>
      <c r="I846" s="15">
        <v>58</v>
      </c>
      <c r="J846" s="47">
        <v>1</v>
      </c>
      <c r="K846" s="68">
        <f t="shared" si="225"/>
        <v>5.8</v>
      </c>
      <c r="L846" s="49">
        <v>3</v>
      </c>
      <c r="N846" s="1">
        <v>0</v>
      </c>
      <c r="O846" s="1">
        <v>0</v>
      </c>
      <c r="P846" s="1">
        <v>1</v>
      </c>
      <c r="Q846" s="1">
        <v>1</v>
      </c>
      <c r="R846" s="1">
        <v>0</v>
      </c>
      <c r="S846" s="18">
        <v>556</v>
      </c>
      <c r="T846" s="83">
        <v>583</v>
      </c>
      <c r="U846" s="1">
        <v>1</v>
      </c>
      <c r="V846" s="1">
        <v>1</v>
      </c>
      <c r="W846" s="1">
        <v>1</v>
      </c>
      <c r="X846" s="1">
        <v>1</v>
      </c>
      <c r="Z846" s="88">
        <v>43370</v>
      </c>
      <c r="AA846" s="1">
        <v>35</v>
      </c>
      <c r="AC846" s="1">
        <v>20.66</v>
      </c>
      <c r="AD846" s="17">
        <v>1</v>
      </c>
      <c r="AE846" s="20" t="s">
        <v>2460</v>
      </c>
      <c r="AG846" s="16" t="s">
        <v>235</v>
      </c>
      <c r="AH846" s="16">
        <v>1</v>
      </c>
      <c r="AI846" s="21">
        <v>1</v>
      </c>
      <c r="AJ846" s="16">
        <v>1.3</v>
      </c>
      <c r="AK846" s="17">
        <v>1.3</v>
      </c>
      <c r="AL846" s="22">
        <v>1</v>
      </c>
      <c r="AM846" s="1">
        <v>4</v>
      </c>
      <c r="AN846" s="1">
        <v>3</v>
      </c>
      <c r="AO846" s="1">
        <v>0</v>
      </c>
      <c r="AP846" s="1">
        <v>0</v>
      </c>
      <c r="AQ846" s="17">
        <v>4</v>
      </c>
      <c r="AR846" s="1">
        <v>2</v>
      </c>
      <c r="AS846" s="3">
        <v>2</v>
      </c>
      <c r="AT846" s="17" t="s">
        <v>259</v>
      </c>
      <c r="AU846" s="3">
        <v>2</v>
      </c>
      <c r="AV846" s="17">
        <v>1</v>
      </c>
      <c r="AW846" s="1">
        <v>0</v>
      </c>
      <c r="AX846" s="1">
        <v>1</v>
      </c>
      <c r="AY846" s="1">
        <v>1</v>
      </c>
      <c r="AZ846" s="1">
        <v>1</v>
      </c>
      <c r="BA846" s="1">
        <v>1</v>
      </c>
      <c r="BB846" s="107">
        <v>1</v>
      </c>
      <c r="BC846" s="22">
        <v>0</v>
      </c>
      <c r="BD846" s="22">
        <v>0</v>
      </c>
      <c r="BE846" s="22">
        <v>0</v>
      </c>
      <c r="BF846" s="1">
        <v>1</v>
      </c>
      <c r="BG846" s="1">
        <v>1</v>
      </c>
      <c r="BH846" s="17">
        <v>1</v>
      </c>
      <c r="BI846" s="1">
        <v>0</v>
      </c>
      <c r="BJ846" s="17">
        <v>0</v>
      </c>
      <c r="BK846" s="23">
        <v>4</v>
      </c>
      <c r="BL846" s="1">
        <v>0</v>
      </c>
      <c r="BM846" s="1">
        <v>0</v>
      </c>
      <c r="BN846" s="1">
        <v>1</v>
      </c>
      <c r="BO846" s="1">
        <v>0</v>
      </c>
      <c r="BP846" s="1">
        <v>1</v>
      </c>
      <c r="BQ846" s="1">
        <v>1</v>
      </c>
      <c r="BR846" s="1">
        <v>37.27</v>
      </c>
      <c r="BS846" s="1">
        <v>2</v>
      </c>
      <c r="BT846" s="1">
        <v>2</v>
      </c>
      <c r="BU846" s="1">
        <v>3</v>
      </c>
      <c r="BW846" s="1">
        <v>2.98</v>
      </c>
      <c r="BX846" s="17">
        <v>1</v>
      </c>
      <c r="BY846" s="1">
        <v>1</v>
      </c>
      <c r="BZ846" s="1">
        <v>55.4</v>
      </c>
      <c r="CA846" s="1">
        <v>150</v>
      </c>
      <c r="CB846" s="24">
        <v>2</v>
      </c>
      <c r="CC846" s="24">
        <v>35</v>
      </c>
      <c r="CD846" s="48">
        <f t="shared" si="226"/>
        <v>0.7</v>
      </c>
      <c r="CE846" s="48">
        <v>1</v>
      </c>
      <c r="CF846" s="25">
        <v>0</v>
      </c>
      <c r="CG846" s="17">
        <v>0</v>
      </c>
      <c r="CH846" s="17">
        <v>0</v>
      </c>
      <c r="CI846" s="17">
        <v>0</v>
      </c>
      <c r="CJ846" s="17">
        <v>0</v>
      </c>
      <c r="CK846" s="17">
        <v>35</v>
      </c>
      <c r="CL846" s="1">
        <f t="shared" si="227"/>
        <v>0.7</v>
      </c>
      <c r="CM846" s="22">
        <v>11.9</v>
      </c>
      <c r="CN846" s="17">
        <v>1</v>
      </c>
      <c r="CO846" s="1">
        <v>83.7</v>
      </c>
      <c r="CP846" s="17">
        <v>5</v>
      </c>
      <c r="CQ846" s="1">
        <f t="shared" si="228"/>
        <v>8.37</v>
      </c>
      <c r="CR846" s="1">
        <v>1.04</v>
      </c>
      <c r="CS846" s="1">
        <f t="shared" si="229"/>
        <v>10.4</v>
      </c>
      <c r="CT846" s="107">
        <v>1</v>
      </c>
      <c r="CU846" s="22">
        <v>42</v>
      </c>
      <c r="CV846" s="107">
        <v>2</v>
      </c>
      <c r="CW846" s="22">
        <v>14.9</v>
      </c>
      <c r="CX846" s="26">
        <f t="shared" si="230"/>
        <v>1.17318626841227</v>
      </c>
      <c r="CY846" s="27">
        <f t="shared" si="231"/>
        <v>0.774302937152101</v>
      </c>
      <c r="CZ846" s="26">
        <f t="shared" si="232"/>
        <v>3.57</v>
      </c>
      <c r="DA846" s="28">
        <f t="shared" si="233"/>
        <v>-2.7956970628479</v>
      </c>
      <c r="DB846" s="107">
        <v>1</v>
      </c>
      <c r="DC846" s="1">
        <v>1</v>
      </c>
      <c r="DD846" s="17">
        <v>2</v>
      </c>
      <c r="DE846" s="29">
        <f t="shared" si="234"/>
        <v>1</v>
      </c>
      <c r="DF846" s="141">
        <v>1</v>
      </c>
      <c r="DG846" s="1">
        <v>53</v>
      </c>
      <c r="DH846" s="1">
        <f t="shared" si="235"/>
        <v>5.3</v>
      </c>
      <c r="DI846" s="1">
        <v>77</v>
      </c>
      <c r="DJ846" s="1">
        <f t="shared" si="236"/>
        <v>7.7</v>
      </c>
      <c r="DK846" s="1">
        <v>3</v>
      </c>
      <c r="DL846" s="1">
        <v>113</v>
      </c>
      <c r="DM846" s="1">
        <v>62</v>
      </c>
      <c r="DN846" s="1">
        <f t="shared" si="237"/>
        <v>6.2</v>
      </c>
      <c r="DO846" s="1">
        <v>5610</v>
      </c>
      <c r="DP846" s="1">
        <v>2</v>
      </c>
      <c r="DQ846" s="1">
        <f t="shared" si="238"/>
        <v>5.61</v>
      </c>
      <c r="DR846" s="1">
        <v>69</v>
      </c>
      <c r="DS846" s="25">
        <v>5.8</v>
      </c>
      <c r="DT846" s="1" t="s">
        <v>241</v>
      </c>
      <c r="DU846" s="1">
        <v>1</v>
      </c>
      <c r="DV846" s="1">
        <v>5</v>
      </c>
      <c r="DW846" s="1">
        <v>1</v>
      </c>
      <c r="DX846" s="20">
        <v>5.22</v>
      </c>
      <c r="DY846" s="1">
        <v>74</v>
      </c>
      <c r="DZ846" s="30">
        <v>148</v>
      </c>
      <c r="EA846" s="1">
        <v>30</v>
      </c>
      <c r="EB846" s="1">
        <v>12</v>
      </c>
      <c r="EC846" s="1">
        <v>91</v>
      </c>
      <c r="ED846" s="1">
        <v>1.04</v>
      </c>
      <c r="EE846" s="1">
        <v>34</v>
      </c>
      <c r="EF846" s="1">
        <v>30.9</v>
      </c>
      <c r="EG846" s="26">
        <f t="shared" si="239"/>
        <v>1.48995847942483</v>
      </c>
      <c r="EH846" s="26">
        <f t="shared" si="240"/>
        <v>0.983372596420391</v>
      </c>
      <c r="EI846" s="1">
        <f t="shared" si="241"/>
        <v>2.89</v>
      </c>
      <c r="EJ846" s="28">
        <f t="shared" si="242"/>
        <v>-1.90662740357961</v>
      </c>
      <c r="EK846" s="22">
        <v>2</v>
      </c>
      <c r="EL846" s="1">
        <v>2</v>
      </c>
      <c r="EM846" s="1">
        <v>122</v>
      </c>
      <c r="EN846" s="1">
        <v>259</v>
      </c>
      <c r="EO846" s="1">
        <v>95</v>
      </c>
      <c r="EP846" s="1">
        <v>45</v>
      </c>
      <c r="EQ846" s="1">
        <v>4647</v>
      </c>
      <c r="ER846" s="25">
        <v>54</v>
      </c>
      <c r="ET846" s="1">
        <v>0</v>
      </c>
      <c r="FK846" s="20">
        <v>37.2</v>
      </c>
      <c r="FL846" s="1">
        <v>37</v>
      </c>
      <c r="FN846" s="31">
        <v>0</v>
      </c>
      <c r="FO846" s="32">
        <v>0</v>
      </c>
      <c r="FP846" s="1">
        <v>0</v>
      </c>
      <c r="FQ846" s="1">
        <v>0</v>
      </c>
      <c r="FR846" s="1">
        <v>0</v>
      </c>
      <c r="FS846" s="1">
        <v>0</v>
      </c>
      <c r="FT846" s="1">
        <f t="shared" si="243"/>
        <v>0</v>
      </c>
      <c r="FU846" s="1">
        <v>0</v>
      </c>
      <c r="FV846" s="1">
        <f t="shared" si="244"/>
        <v>0</v>
      </c>
      <c r="FW846" s="1">
        <v>0</v>
      </c>
      <c r="FX846" s="1">
        <v>0</v>
      </c>
      <c r="FY846" s="17">
        <v>0</v>
      </c>
      <c r="FZ846" s="1">
        <v>0</v>
      </c>
      <c r="GB846" s="1">
        <v>0</v>
      </c>
      <c r="GC846" s="1">
        <v>0</v>
      </c>
      <c r="GD846" s="17">
        <v>0</v>
      </c>
      <c r="GE846" s="1">
        <v>0</v>
      </c>
      <c r="GG846" s="1">
        <v>0</v>
      </c>
      <c r="GH846" s="1">
        <v>0</v>
      </c>
      <c r="GI846" s="17">
        <v>0</v>
      </c>
      <c r="GJ846" s="1">
        <v>0</v>
      </c>
      <c r="GK846" s="1">
        <v>0</v>
      </c>
      <c r="GL846" s="1">
        <v>0</v>
      </c>
      <c r="GM846" s="32">
        <v>0</v>
      </c>
      <c r="GN846" s="17">
        <v>0</v>
      </c>
      <c r="GO846" s="17">
        <v>0</v>
      </c>
      <c r="GP846" s="1">
        <v>0</v>
      </c>
      <c r="GQ846" s="1">
        <v>0</v>
      </c>
      <c r="GR846" s="1">
        <v>0</v>
      </c>
      <c r="GS846" s="1">
        <v>0</v>
      </c>
      <c r="GT846" s="32">
        <v>0</v>
      </c>
      <c r="GU846" s="32">
        <v>0</v>
      </c>
      <c r="GV846" s="1">
        <v>0</v>
      </c>
      <c r="GW846" s="1">
        <v>0</v>
      </c>
      <c r="GX846" s="157">
        <v>0</v>
      </c>
      <c r="GY846" s="17">
        <v>0</v>
      </c>
      <c r="GZ846" s="17">
        <v>0</v>
      </c>
      <c r="HA846" s="25">
        <v>0</v>
      </c>
      <c r="HB846" s="1">
        <v>0</v>
      </c>
      <c r="HC846" s="15">
        <v>0</v>
      </c>
      <c r="HD846" s="170">
        <v>0</v>
      </c>
      <c r="HE846" s="17">
        <v>0</v>
      </c>
      <c r="HF846" s="17">
        <v>0</v>
      </c>
      <c r="HG846" s="17">
        <v>0</v>
      </c>
      <c r="HH846" s="17">
        <v>0</v>
      </c>
      <c r="HI846" s="17">
        <v>0</v>
      </c>
      <c r="HL846" s="1">
        <v>0</v>
      </c>
      <c r="HM846" s="1">
        <v>0</v>
      </c>
      <c r="HN846" s="1">
        <v>0</v>
      </c>
      <c r="HO846" s="1">
        <v>0</v>
      </c>
      <c r="HP846" s="1">
        <v>0</v>
      </c>
      <c r="HQ846" s="1">
        <v>0</v>
      </c>
      <c r="HR846" s="32">
        <v>0</v>
      </c>
      <c r="HS846" s="1">
        <v>0</v>
      </c>
      <c r="HT846" s="32">
        <v>0</v>
      </c>
      <c r="HU846" s="32">
        <v>0</v>
      </c>
      <c r="HW846" s="32">
        <v>0</v>
      </c>
      <c r="HX846" s="32">
        <v>0</v>
      </c>
      <c r="HY846" s="1">
        <f t="shared" si="245"/>
        <v>0</v>
      </c>
      <c r="HZ846" s="1">
        <v>0</v>
      </c>
      <c r="IA846" s="1">
        <f t="shared" si="246"/>
        <v>0</v>
      </c>
      <c r="IB846" s="1">
        <v>0</v>
      </c>
      <c r="IC846" s="1">
        <v>0</v>
      </c>
      <c r="ID846" s="23">
        <v>0</v>
      </c>
      <c r="IG846" s="36">
        <v>4</v>
      </c>
      <c r="IH846" s="37" t="s">
        <v>242</v>
      </c>
      <c r="II846" s="179">
        <v>0</v>
      </c>
    </row>
    <row r="847" spans="1:243">
      <c r="A847" s="270"/>
      <c r="B847" s="266">
        <v>3000999392</v>
      </c>
      <c r="C847" t="s">
        <v>2461</v>
      </c>
      <c r="E847" s="49">
        <v>2</v>
      </c>
      <c r="F847" s="49">
        <v>1</v>
      </c>
      <c r="G847" s="17">
        <v>3</v>
      </c>
      <c r="H847" s="1">
        <v>1</v>
      </c>
      <c r="I847" s="15">
        <v>55</v>
      </c>
      <c r="J847" s="47">
        <v>1</v>
      </c>
      <c r="K847" s="68">
        <f t="shared" si="225"/>
        <v>5.5</v>
      </c>
      <c r="L847" s="49">
        <v>3</v>
      </c>
      <c r="N847" s="1">
        <v>0</v>
      </c>
      <c r="O847" s="1">
        <v>1</v>
      </c>
      <c r="P847" s="1">
        <v>0</v>
      </c>
      <c r="Q847" s="1">
        <v>0</v>
      </c>
      <c r="R847" s="1">
        <v>0</v>
      </c>
      <c r="S847" s="18">
        <v>557</v>
      </c>
      <c r="T847" s="83">
        <v>584</v>
      </c>
      <c r="U847" s="1">
        <v>1</v>
      </c>
      <c r="V847" s="1">
        <v>1</v>
      </c>
      <c r="W847" s="1">
        <v>1</v>
      </c>
      <c r="X847" s="1">
        <v>1</v>
      </c>
      <c r="Z847" s="88">
        <v>43372</v>
      </c>
      <c r="AA847" s="1">
        <v>45</v>
      </c>
      <c r="AC847" s="1">
        <v>24.91</v>
      </c>
      <c r="AD847" s="1">
        <v>2</v>
      </c>
      <c r="AE847" s="20" t="s">
        <v>298</v>
      </c>
      <c r="AG847" s="16" t="s">
        <v>235</v>
      </c>
      <c r="AH847" s="16">
        <v>1</v>
      </c>
      <c r="AI847" s="21">
        <v>1</v>
      </c>
      <c r="AJ847" s="16">
        <v>2.2</v>
      </c>
      <c r="AK847" s="17">
        <v>2.2</v>
      </c>
      <c r="AL847" s="107">
        <v>2</v>
      </c>
      <c r="AM847" s="1">
        <v>1</v>
      </c>
      <c r="AN847" s="1">
        <v>1</v>
      </c>
      <c r="AO847" s="1">
        <v>0</v>
      </c>
      <c r="AP847" s="1">
        <v>0</v>
      </c>
      <c r="AQ847" s="17">
        <v>1</v>
      </c>
      <c r="AR847" s="1">
        <v>1</v>
      </c>
      <c r="AS847" s="1">
        <v>1</v>
      </c>
      <c r="AT847" s="17" t="s">
        <v>246</v>
      </c>
      <c r="AU847" s="17">
        <v>1</v>
      </c>
      <c r="AV847" s="17">
        <v>1</v>
      </c>
      <c r="AW847" s="1">
        <v>0</v>
      </c>
      <c r="AX847" s="1">
        <v>1</v>
      </c>
      <c r="AY847" s="1">
        <v>1</v>
      </c>
      <c r="AZ847" s="1">
        <v>1</v>
      </c>
      <c r="BA847" s="1">
        <v>1</v>
      </c>
      <c r="BB847" s="107">
        <v>1</v>
      </c>
      <c r="BC847" s="22">
        <v>0</v>
      </c>
      <c r="BD847" s="22">
        <v>0</v>
      </c>
      <c r="BE847" s="22">
        <v>0</v>
      </c>
      <c r="BF847" s="1">
        <v>1</v>
      </c>
      <c r="BG847" s="1">
        <v>1</v>
      </c>
      <c r="BH847" s="17">
        <v>1</v>
      </c>
      <c r="BI847" s="1">
        <v>0</v>
      </c>
      <c r="BJ847" s="17">
        <v>0</v>
      </c>
      <c r="BK847" s="23">
        <v>1</v>
      </c>
      <c r="BL847" s="1">
        <v>1</v>
      </c>
      <c r="BM847" s="1">
        <v>0</v>
      </c>
      <c r="BN847" s="1">
        <v>0</v>
      </c>
      <c r="BO847" s="1">
        <v>0</v>
      </c>
      <c r="BP847" s="1">
        <v>2</v>
      </c>
      <c r="BQ847" s="1">
        <v>2</v>
      </c>
      <c r="BR847" s="1">
        <v>2.88</v>
      </c>
      <c r="BS847" s="1">
        <v>1</v>
      </c>
      <c r="BT847" s="1">
        <v>1</v>
      </c>
      <c r="BU847" s="1">
        <v>1</v>
      </c>
      <c r="BV847" s="1">
        <v>0.144</v>
      </c>
      <c r="BW847" s="1">
        <v>2.5</v>
      </c>
      <c r="BX847" s="17">
        <v>1</v>
      </c>
      <c r="BY847" s="1">
        <v>1</v>
      </c>
      <c r="BZ847" s="1">
        <v>56.8</v>
      </c>
      <c r="CA847" s="1">
        <v>137</v>
      </c>
      <c r="CB847" s="24">
        <v>2</v>
      </c>
      <c r="CC847" s="24">
        <v>45</v>
      </c>
      <c r="CD847" s="48">
        <f t="shared" si="226"/>
        <v>0.9</v>
      </c>
      <c r="CE847" s="48">
        <v>1</v>
      </c>
      <c r="CF847" s="25">
        <v>0</v>
      </c>
      <c r="CG847" s="1" t="s">
        <v>1755</v>
      </c>
      <c r="CH847" s="1">
        <v>0</v>
      </c>
      <c r="CI847" s="1">
        <v>0</v>
      </c>
      <c r="CJ847" s="1">
        <v>0</v>
      </c>
      <c r="CK847" s="1">
        <v>55</v>
      </c>
      <c r="CL847" s="1">
        <f t="shared" si="227"/>
        <v>1.1</v>
      </c>
      <c r="CM847" s="22">
        <v>13.9</v>
      </c>
      <c r="CN847" s="17">
        <v>1</v>
      </c>
      <c r="CO847" s="1">
        <v>59.8</v>
      </c>
      <c r="CP847" s="1">
        <v>2</v>
      </c>
      <c r="CQ847" s="1">
        <f t="shared" si="228"/>
        <v>5.98</v>
      </c>
      <c r="CR847" s="1">
        <v>1.22</v>
      </c>
      <c r="CS847" s="1">
        <f t="shared" si="229"/>
        <v>12.2</v>
      </c>
      <c r="CT847" s="22">
        <v>2</v>
      </c>
      <c r="CU847" s="22">
        <v>32</v>
      </c>
      <c r="CV847" s="22">
        <v>1</v>
      </c>
      <c r="CW847" s="22">
        <v>18.5</v>
      </c>
      <c r="CX847" s="26">
        <f t="shared" si="230"/>
        <v>1.26717172840301</v>
      </c>
      <c r="CY847" s="27">
        <f t="shared" si="231"/>
        <v>0.836333340745989</v>
      </c>
      <c r="CZ847" s="26">
        <f t="shared" si="232"/>
        <v>2.72</v>
      </c>
      <c r="DA847" s="28">
        <f t="shared" si="233"/>
        <v>-1.88366665925401</v>
      </c>
      <c r="DB847" s="22">
        <v>2</v>
      </c>
      <c r="DC847" s="1">
        <v>1</v>
      </c>
      <c r="DD847" s="17">
        <v>2</v>
      </c>
      <c r="DE847" s="29">
        <f t="shared" si="234"/>
        <v>0</v>
      </c>
      <c r="DF847" s="29">
        <v>0</v>
      </c>
      <c r="DG847" s="1">
        <v>10</v>
      </c>
      <c r="DH847" s="1">
        <f t="shared" si="235"/>
        <v>1</v>
      </c>
      <c r="DI847" s="1">
        <v>14</v>
      </c>
      <c r="DJ847" s="1">
        <f t="shared" si="236"/>
        <v>1.4</v>
      </c>
      <c r="DK847" s="17">
        <v>1</v>
      </c>
      <c r="DL847" s="1">
        <v>84</v>
      </c>
      <c r="DM847" s="1">
        <v>17</v>
      </c>
      <c r="DN847" s="1">
        <f t="shared" si="237"/>
        <v>1.7</v>
      </c>
      <c r="DO847" s="1">
        <v>3802</v>
      </c>
      <c r="DP847" s="1">
        <v>1</v>
      </c>
      <c r="DQ847" s="1">
        <f t="shared" si="238"/>
        <v>3.802</v>
      </c>
      <c r="DR847" s="1">
        <v>70</v>
      </c>
      <c r="DS847" s="25">
        <v>5.7</v>
      </c>
      <c r="DT847" s="1" t="s">
        <v>260</v>
      </c>
      <c r="DU847" s="1">
        <v>1</v>
      </c>
      <c r="DV847" s="1">
        <v>6</v>
      </c>
      <c r="DW847" s="1">
        <v>1</v>
      </c>
      <c r="DX847" s="20">
        <v>2.15</v>
      </c>
      <c r="DY847" s="1">
        <v>71.1</v>
      </c>
      <c r="DZ847" s="30">
        <v>123</v>
      </c>
      <c r="EA847" s="1">
        <v>60</v>
      </c>
      <c r="EB847" s="1">
        <v>14.3</v>
      </c>
      <c r="EC847" s="1">
        <v>57.6</v>
      </c>
      <c r="ED847" s="1">
        <v>1.25</v>
      </c>
      <c r="EE847" s="1">
        <v>31</v>
      </c>
      <c r="EF847" s="1">
        <v>17.1</v>
      </c>
      <c r="EG847" s="26">
        <f t="shared" si="239"/>
        <v>1.23299611039215</v>
      </c>
      <c r="EH847" s="26">
        <f t="shared" si="240"/>
        <v>0.813777432858822</v>
      </c>
      <c r="EI847" s="1">
        <f t="shared" si="241"/>
        <v>2.635</v>
      </c>
      <c r="EJ847" s="28">
        <f t="shared" si="242"/>
        <v>-1.82122256714118</v>
      </c>
      <c r="EK847" s="22">
        <v>2</v>
      </c>
      <c r="EL847" s="1">
        <v>2</v>
      </c>
      <c r="EM847" s="1">
        <v>69</v>
      </c>
      <c r="EN847" s="1">
        <v>168</v>
      </c>
      <c r="EO847" s="1">
        <v>88</v>
      </c>
      <c r="EP847" s="1">
        <v>23</v>
      </c>
      <c r="EQ847" s="1">
        <v>3396</v>
      </c>
      <c r="ER847" s="25">
        <v>55</v>
      </c>
      <c r="ET847" s="1">
        <v>1</v>
      </c>
      <c r="EU847" s="1">
        <v>2.24</v>
      </c>
      <c r="EV847" s="1">
        <v>62.5</v>
      </c>
      <c r="EW847" s="30">
        <v>127</v>
      </c>
      <c r="EX847" s="1">
        <v>78</v>
      </c>
      <c r="EY847" s="1">
        <v>13.9</v>
      </c>
      <c r="EZ847" s="1">
        <v>61</v>
      </c>
      <c r="FA847" s="1">
        <v>1.22</v>
      </c>
      <c r="FB847" s="1">
        <v>32</v>
      </c>
      <c r="FC847" s="1">
        <v>14.6</v>
      </c>
      <c r="FD847" s="1">
        <v>50</v>
      </c>
      <c r="FE847" s="1">
        <v>44</v>
      </c>
      <c r="FF847" s="1">
        <v>107</v>
      </c>
      <c r="FG847" s="1">
        <v>29</v>
      </c>
      <c r="FH847" s="1">
        <v>3459</v>
      </c>
      <c r="FI847" s="1">
        <v>55</v>
      </c>
      <c r="FK847" s="20">
        <v>38.4</v>
      </c>
      <c r="FL847" s="1">
        <v>36.9</v>
      </c>
      <c r="FM847" s="17"/>
      <c r="FN847" s="31">
        <v>1</v>
      </c>
      <c r="FO847" s="157">
        <v>1</v>
      </c>
      <c r="FP847" s="1">
        <v>0</v>
      </c>
      <c r="FQ847" s="1">
        <v>0</v>
      </c>
      <c r="FR847" s="1">
        <v>0</v>
      </c>
      <c r="FS847" s="1">
        <v>0</v>
      </c>
      <c r="FT847" s="1">
        <f t="shared" si="243"/>
        <v>0</v>
      </c>
      <c r="FU847" s="1">
        <v>0</v>
      </c>
      <c r="FV847" s="1">
        <f t="shared" si="244"/>
        <v>0</v>
      </c>
      <c r="FW847" s="1">
        <v>0</v>
      </c>
      <c r="FX847" s="1">
        <v>0</v>
      </c>
      <c r="FY847" s="17">
        <v>0</v>
      </c>
      <c r="FZ847" s="1">
        <v>0</v>
      </c>
      <c r="GB847" s="1">
        <v>0</v>
      </c>
      <c r="GC847" s="1">
        <v>0</v>
      </c>
      <c r="GD847" s="17">
        <v>0</v>
      </c>
      <c r="GE847" s="1">
        <v>0</v>
      </c>
      <c r="GG847" s="1">
        <v>0</v>
      </c>
      <c r="GH847" s="1">
        <v>0</v>
      </c>
      <c r="GI847" s="17">
        <v>0</v>
      </c>
      <c r="GJ847" s="1">
        <v>0</v>
      </c>
      <c r="GK847" s="1">
        <v>0</v>
      </c>
      <c r="GL847" s="1">
        <v>0</v>
      </c>
      <c r="GM847" s="32">
        <v>0</v>
      </c>
      <c r="GN847" s="17">
        <v>0</v>
      </c>
      <c r="GO847" s="17">
        <v>0</v>
      </c>
      <c r="GP847" s="1">
        <v>0</v>
      </c>
      <c r="GQ847" s="1">
        <v>0</v>
      </c>
      <c r="GR847" s="1">
        <v>0</v>
      </c>
      <c r="GS847" s="1">
        <v>0</v>
      </c>
      <c r="GT847" s="32">
        <v>0</v>
      </c>
      <c r="GU847" s="32">
        <v>0</v>
      </c>
      <c r="GV847" s="1">
        <v>0</v>
      </c>
      <c r="GW847" s="1">
        <v>0</v>
      </c>
      <c r="GX847" s="157">
        <v>0</v>
      </c>
      <c r="GY847" s="17">
        <v>0</v>
      </c>
      <c r="GZ847" s="17">
        <v>0</v>
      </c>
      <c r="HA847" s="25">
        <v>0</v>
      </c>
      <c r="HB847" s="1">
        <v>0</v>
      </c>
      <c r="HC847" s="15">
        <v>0</v>
      </c>
      <c r="HD847" s="170">
        <v>0</v>
      </c>
      <c r="HE847" s="17">
        <v>0</v>
      </c>
      <c r="HF847" s="17">
        <v>0</v>
      </c>
      <c r="HG847" s="17">
        <v>0</v>
      </c>
      <c r="HH847" s="17">
        <v>0</v>
      </c>
      <c r="HI847" s="17">
        <v>0</v>
      </c>
      <c r="HL847" s="1" t="s">
        <v>1755</v>
      </c>
      <c r="HM847" s="1">
        <v>0</v>
      </c>
      <c r="HN847" s="1">
        <v>0</v>
      </c>
      <c r="HO847" s="1">
        <v>0</v>
      </c>
      <c r="HP847" s="1">
        <v>0</v>
      </c>
      <c r="HQ847" s="1">
        <v>0</v>
      </c>
      <c r="HR847" s="32">
        <v>0</v>
      </c>
      <c r="HS847" s="1">
        <v>0</v>
      </c>
      <c r="HT847" s="32">
        <v>0</v>
      </c>
      <c r="HU847" s="32">
        <v>0</v>
      </c>
      <c r="HW847" s="32">
        <v>0</v>
      </c>
      <c r="HX847" s="32">
        <v>0</v>
      </c>
      <c r="HY847" s="1">
        <f t="shared" si="245"/>
        <v>0</v>
      </c>
      <c r="HZ847" s="1">
        <v>0</v>
      </c>
      <c r="IA847" s="1">
        <f t="shared" si="246"/>
        <v>0</v>
      </c>
      <c r="IB847" s="1">
        <v>0</v>
      </c>
      <c r="IC847" s="1">
        <v>0</v>
      </c>
      <c r="ID847" s="23">
        <v>0</v>
      </c>
      <c r="IG847" s="36">
        <v>1</v>
      </c>
      <c r="IH847" s="37" t="s">
        <v>242</v>
      </c>
      <c r="II847" s="179">
        <v>0</v>
      </c>
    </row>
    <row r="848" ht="30" spans="1:243">
      <c r="A848" s="270"/>
      <c r="B848" s="266">
        <v>3001267824</v>
      </c>
      <c r="C848" t="s">
        <v>2462</v>
      </c>
      <c r="E848" s="49">
        <v>1</v>
      </c>
      <c r="F848" s="49">
        <v>1</v>
      </c>
      <c r="G848" s="1">
        <v>2</v>
      </c>
      <c r="H848" s="1">
        <v>2</v>
      </c>
      <c r="I848" s="15">
        <v>50</v>
      </c>
      <c r="J848" s="47">
        <v>1</v>
      </c>
      <c r="K848" s="68">
        <f t="shared" si="225"/>
        <v>5</v>
      </c>
      <c r="L848" s="49">
        <v>3</v>
      </c>
      <c r="N848" s="1">
        <v>0</v>
      </c>
      <c r="O848" s="1">
        <v>0</v>
      </c>
      <c r="P848" s="1">
        <v>0</v>
      </c>
      <c r="Q848" s="1">
        <v>0</v>
      </c>
      <c r="R848" s="1">
        <v>0</v>
      </c>
      <c r="S848" s="18">
        <v>558</v>
      </c>
      <c r="T848" s="83">
        <v>585</v>
      </c>
      <c r="U848" s="1">
        <v>1</v>
      </c>
      <c r="V848" s="1">
        <v>1</v>
      </c>
      <c r="W848" s="1">
        <v>1</v>
      </c>
      <c r="X848" s="1">
        <v>1</v>
      </c>
      <c r="Z848" s="88">
        <v>43372</v>
      </c>
      <c r="AA848" s="1" t="s">
        <v>2463</v>
      </c>
      <c r="AC848" s="1">
        <v>24.23</v>
      </c>
      <c r="AD848" s="1">
        <v>2</v>
      </c>
      <c r="AE848" s="20" t="s">
        <v>370</v>
      </c>
      <c r="AG848" s="16" t="s">
        <v>251</v>
      </c>
      <c r="AH848" s="16">
        <v>2</v>
      </c>
      <c r="AI848" s="21">
        <v>2</v>
      </c>
      <c r="AJ848" s="16">
        <v>2.4</v>
      </c>
      <c r="AK848" s="17">
        <v>2.4</v>
      </c>
      <c r="AL848" s="107">
        <v>2</v>
      </c>
      <c r="AM848" s="1">
        <v>1</v>
      </c>
      <c r="AN848" s="1">
        <v>1</v>
      </c>
      <c r="AO848" s="1">
        <v>0</v>
      </c>
      <c r="AP848" s="1">
        <v>0</v>
      </c>
      <c r="AQ848" s="17">
        <v>1</v>
      </c>
      <c r="AR848" s="1">
        <v>1</v>
      </c>
      <c r="AS848" s="1">
        <v>1</v>
      </c>
      <c r="AT848" s="17" t="s">
        <v>246</v>
      </c>
      <c r="AU848" s="17">
        <v>1</v>
      </c>
      <c r="AV848" s="17">
        <v>1</v>
      </c>
      <c r="AW848" s="1">
        <v>0</v>
      </c>
      <c r="AX848" s="1">
        <v>1</v>
      </c>
      <c r="AY848" s="1">
        <v>1</v>
      </c>
      <c r="AZ848" s="1">
        <v>1</v>
      </c>
      <c r="BA848" s="1">
        <v>1</v>
      </c>
      <c r="BB848" s="107">
        <v>1</v>
      </c>
      <c r="BC848" s="22">
        <v>0</v>
      </c>
      <c r="BD848" s="22">
        <v>0</v>
      </c>
      <c r="BE848" s="22">
        <v>0</v>
      </c>
      <c r="BF848" s="1">
        <v>1</v>
      </c>
      <c r="BG848" s="1">
        <v>1</v>
      </c>
      <c r="BH848" s="17">
        <v>1</v>
      </c>
      <c r="BI848" s="1">
        <v>0</v>
      </c>
      <c r="BJ848" s="17">
        <v>0</v>
      </c>
      <c r="BK848" s="23">
        <v>1</v>
      </c>
      <c r="BL848" s="1">
        <v>0</v>
      </c>
      <c r="BM848" s="1">
        <v>0</v>
      </c>
      <c r="BN848" s="1">
        <v>1</v>
      </c>
      <c r="BO848" s="1">
        <v>0</v>
      </c>
      <c r="BP848" s="1">
        <v>1</v>
      </c>
      <c r="BQ848" s="1">
        <v>1</v>
      </c>
      <c r="BR848" s="1">
        <v>80.86</v>
      </c>
      <c r="BS848" s="1">
        <v>2</v>
      </c>
      <c r="BT848" s="1">
        <v>3</v>
      </c>
      <c r="BU848" s="1">
        <v>4</v>
      </c>
      <c r="BW848" s="1">
        <v>1.63</v>
      </c>
      <c r="BX848" s="17">
        <v>1</v>
      </c>
      <c r="BY848" s="1">
        <v>1</v>
      </c>
      <c r="BZ848" s="1">
        <v>74.2</v>
      </c>
      <c r="CA848" s="1">
        <v>87</v>
      </c>
      <c r="CB848" s="24">
        <v>1</v>
      </c>
      <c r="CC848" s="24">
        <v>28</v>
      </c>
      <c r="CD848" s="48">
        <f t="shared" si="226"/>
        <v>0.56</v>
      </c>
      <c r="CE848" s="48">
        <v>1</v>
      </c>
      <c r="CF848" s="25" t="s">
        <v>2464</v>
      </c>
      <c r="CG848" s="1">
        <v>0</v>
      </c>
      <c r="CH848" s="1">
        <v>0</v>
      </c>
      <c r="CI848" s="1">
        <v>0</v>
      </c>
      <c r="CJ848" s="1">
        <v>0</v>
      </c>
      <c r="CK848" s="1">
        <v>35</v>
      </c>
      <c r="CL848" s="1">
        <f t="shared" si="227"/>
        <v>0.7</v>
      </c>
      <c r="CM848" s="22">
        <v>14.6</v>
      </c>
      <c r="CN848" s="17">
        <v>1</v>
      </c>
      <c r="CO848" s="1">
        <v>59.5</v>
      </c>
      <c r="CP848" s="1">
        <v>2</v>
      </c>
      <c r="CQ848" s="1">
        <f t="shared" si="228"/>
        <v>5.95</v>
      </c>
      <c r="CR848" s="1">
        <v>1.28</v>
      </c>
      <c r="CS848" s="1">
        <f t="shared" si="229"/>
        <v>12.8</v>
      </c>
      <c r="CT848" s="22">
        <v>2</v>
      </c>
      <c r="CU848" s="22">
        <v>32</v>
      </c>
      <c r="CV848" s="22">
        <v>1</v>
      </c>
      <c r="CW848" s="22">
        <v>27.1</v>
      </c>
      <c r="CX848" s="26">
        <f t="shared" si="230"/>
        <v>1.43296929087441</v>
      </c>
      <c r="CY848" s="27">
        <f t="shared" si="231"/>
        <v>0.945759731977108</v>
      </c>
      <c r="CZ848" s="26">
        <f t="shared" si="232"/>
        <v>2.72</v>
      </c>
      <c r="DA848" s="28">
        <f t="shared" si="233"/>
        <v>-1.77424026802289</v>
      </c>
      <c r="DB848" s="22">
        <v>2</v>
      </c>
      <c r="DC848" s="1">
        <v>1</v>
      </c>
      <c r="DD848" s="17">
        <v>2</v>
      </c>
      <c r="DE848" s="29">
        <f t="shared" si="234"/>
        <v>0</v>
      </c>
      <c r="DF848" s="29">
        <v>0</v>
      </c>
      <c r="DG848" s="1">
        <v>10</v>
      </c>
      <c r="DH848" s="1">
        <f t="shared" si="235"/>
        <v>1</v>
      </c>
      <c r="DI848" s="1">
        <v>22</v>
      </c>
      <c r="DJ848" s="1">
        <f t="shared" si="236"/>
        <v>2.2</v>
      </c>
      <c r="DK848" s="17">
        <v>1</v>
      </c>
      <c r="DL848" s="1">
        <v>61</v>
      </c>
      <c r="DM848" s="1">
        <v>16</v>
      </c>
      <c r="DN848" s="1">
        <f t="shared" si="237"/>
        <v>1.6</v>
      </c>
      <c r="DO848" s="1">
        <v>3289</v>
      </c>
      <c r="DP848" s="1">
        <v>1</v>
      </c>
      <c r="DQ848" s="1">
        <f t="shared" si="238"/>
        <v>3.289</v>
      </c>
      <c r="DR848" s="1">
        <v>75</v>
      </c>
      <c r="DS848" s="25">
        <v>4.8</v>
      </c>
      <c r="DT848" s="1" t="s">
        <v>260</v>
      </c>
      <c r="DU848" s="1">
        <v>1</v>
      </c>
      <c r="DV848" s="1">
        <v>6</v>
      </c>
      <c r="DW848" s="1">
        <v>1</v>
      </c>
      <c r="DX848" s="20">
        <v>2.61</v>
      </c>
      <c r="DY848" s="1">
        <v>76.3</v>
      </c>
      <c r="DZ848" s="30">
        <v>90</v>
      </c>
      <c r="EA848" s="1">
        <v>45</v>
      </c>
      <c r="EB848" s="1">
        <v>15.6</v>
      </c>
      <c r="EC848" s="1">
        <v>50.6</v>
      </c>
      <c r="ED848" s="1">
        <v>1.37</v>
      </c>
      <c r="EE848" s="1">
        <v>34</v>
      </c>
      <c r="EF848" s="1">
        <v>26.1</v>
      </c>
      <c r="EG848" s="26">
        <f t="shared" si="239"/>
        <v>1.41664050733828</v>
      </c>
      <c r="EH848" s="26">
        <f t="shared" si="240"/>
        <v>0.934982734843266</v>
      </c>
      <c r="EI848" s="1">
        <f t="shared" si="241"/>
        <v>2.89</v>
      </c>
      <c r="EJ848" s="28">
        <f t="shared" si="242"/>
        <v>-1.95501726515673</v>
      </c>
      <c r="EK848" s="22">
        <v>2</v>
      </c>
      <c r="EL848" s="1">
        <v>2</v>
      </c>
      <c r="EM848" s="1">
        <v>16</v>
      </c>
      <c r="EN848" s="1">
        <v>93</v>
      </c>
      <c r="EO848" s="1">
        <v>67</v>
      </c>
      <c r="EP848" s="1">
        <v>15</v>
      </c>
      <c r="EQ848" s="1">
        <v>3573</v>
      </c>
      <c r="ER848" s="25">
        <v>69</v>
      </c>
      <c r="ET848" s="1">
        <v>1</v>
      </c>
      <c r="EU848" s="1">
        <v>1.3</v>
      </c>
      <c r="EV848" s="1">
        <v>70</v>
      </c>
      <c r="EW848" s="30">
        <v>85</v>
      </c>
      <c r="EX848" s="1">
        <v>36</v>
      </c>
      <c r="EY848" s="1">
        <v>16.7</v>
      </c>
      <c r="EZ848" s="1">
        <v>46.3</v>
      </c>
      <c r="FA848" s="1">
        <v>1.47</v>
      </c>
      <c r="FB848" s="1">
        <v>36</v>
      </c>
      <c r="FC848" s="1">
        <v>28.6</v>
      </c>
      <c r="FD848" s="1">
        <v>16</v>
      </c>
      <c r="FE848" s="1">
        <v>57</v>
      </c>
      <c r="FF848" s="1">
        <v>64</v>
      </c>
      <c r="FG848" s="1">
        <v>19</v>
      </c>
      <c r="FH848" s="1">
        <v>3250</v>
      </c>
      <c r="FI848" s="1">
        <v>65</v>
      </c>
      <c r="FK848" s="20">
        <v>37.7</v>
      </c>
      <c r="FL848" s="1">
        <v>36.5</v>
      </c>
      <c r="FN848" s="31">
        <v>1</v>
      </c>
      <c r="FO848" s="32">
        <v>0</v>
      </c>
      <c r="FP848" s="1">
        <v>0</v>
      </c>
      <c r="FQ848" s="1">
        <v>0</v>
      </c>
      <c r="FR848" s="1">
        <v>0</v>
      </c>
      <c r="FS848" s="1">
        <v>0</v>
      </c>
      <c r="FT848" s="1">
        <f t="shared" si="243"/>
        <v>0</v>
      </c>
      <c r="FU848" s="1">
        <v>0</v>
      </c>
      <c r="FV848" s="1">
        <f t="shared" si="244"/>
        <v>0</v>
      </c>
      <c r="FW848" s="1">
        <v>0</v>
      </c>
      <c r="FX848" s="1">
        <v>0</v>
      </c>
      <c r="FY848" s="17">
        <v>0</v>
      </c>
      <c r="FZ848" s="1">
        <v>0</v>
      </c>
      <c r="GB848" s="1">
        <v>0</v>
      </c>
      <c r="GC848" s="1">
        <v>0</v>
      </c>
      <c r="GD848" s="17">
        <v>0</v>
      </c>
      <c r="GE848" s="1">
        <v>0</v>
      </c>
      <c r="GG848" s="1">
        <v>0</v>
      </c>
      <c r="GH848" s="1">
        <v>0</v>
      </c>
      <c r="GI848" s="17">
        <v>0</v>
      </c>
      <c r="GJ848" s="1">
        <v>0</v>
      </c>
      <c r="GK848" s="1">
        <v>0</v>
      </c>
      <c r="GL848" s="1">
        <v>0</v>
      </c>
      <c r="GM848" s="32">
        <v>0</v>
      </c>
      <c r="GN848" s="17">
        <v>0</v>
      </c>
      <c r="GO848" s="17">
        <v>0</v>
      </c>
      <c r="GP848" s="1">
        <v>0</v>
      </c>
      <c r="GQ848" s="1">
        <v>0</v>
      </c>
      <c r="GR848" s="1">
        <v>0</v>
      </c>
      <c r="GS848" s="1">
        <v>0</v>
      </c>
      <c r="GT848" s="32">
        <v>0</v>
      </c>
      <c r="GU848" s="32">
        <v>0</v>
      </c>
      <c r="GV848" s="1">
        <v>0</v>
      </c>
      <c r="GW848" s="1">
        <v>0</v>
      </c>
      <c r="GX848" s="157">
        <v>0</v>
      </c>
      <c r="GY848" s="17">
        <v>0</v>
      </c>
      <c r="GZ848" s="17">
        <v>0</v>
      </c>
      <c r="HA848" s="25">
        <v>0</v>
      </c>
      <c r="HB848" s="1">
        <v>0</v>
      </c>
      <c r="HC848" s="15">
        <v>0</v>
      </c>
      <c r="HD848" s="170">
        <v>0</v>
      </c>
      <c r="HE848" s="17">
        <v>0</v>
      </c>
      <c r="HF848" s="17">
        <v>0</v>
      </c>
      <c r="HG848" s="17">
        <v>0</v>
      </c>
      <c r="HH848" s="17">
        <v>0</v>
      </c>
      <c r="HI848" s="17">
        <v>0</v>
      </c>
      <c r="HL848" s="1">
        <v>0</v>
      </c>
      <c r="HM848" s="1">
        <v>0</v>
      </c>
      <c r="HN848" s="1">
        <v>0</v>
      </c>
      <c r="HO848" s="1">
        <v>0</v>
      </c>
      <c r="HP848" s="1">
        <v>0</v>
      </c>
      <c r="HQ848" s="1">
        <v>0</v>
      </c>
      <c r="HR848" s="32">
        <v>0</v>
      </c>
      <c r="HS848" s="1">
        <v>0</v>
      </c>
      <c r="HT848" s="32">
        <v>0</v>
      </c>
      <c r="HU848" s="32">
        <v>0</v>
      </c>
      <c r="HW848" s="32">
        <v>0</v>
      </c>
      <c r="HX848" s="32">
        <v>0</v>
      </c>
      <c r="HY848" s="1">
        <f t="shared" si="245"/>
        <v>0</v>
      </c>
      <c r="HZ848" s="1">
        <v>0</v>
      </c>
      <c r="IA848" s="1">
        <f t="shared" si="246"/>
        <v>0</v>
      </c>
      <c r="IB848" s="1">
        <v>0</v>
      </c>
      <c r="IC848" s="1">
        <v>0</v>
      </c>
      <c r="ID848" s="23" t="s">
        <v>2465</v>
      </c>
      <c r="IG848" s="36">
        <v>1</v>
      </c>
      <c r="IH848" s="37" t="s">
        <v>242</v>
      </c>
      <c r="II848" s="179">
        <v>0</v>
      </c>
    </row>
    <row r="849" hidden="1" spans="1:243">
      <c r="A849" s="270"/>
      <c r="B849" s="266">
        <v>3001420439</v>
      </c>
      <c r="C849" t="s">
        <v>2466</v>
      </c>
      <c r="J849" s="1"/>
      <c r="K849" s="1"/>
      <c r="L849" s="1"/>
      <c r="R849" s="19"/>
      <c r="Z849" s="88">
        <v>43384</v>
      </c>
      <c r="AA849" s="1">
        <v>161</v>
      </c>
      <c r="AI849" s="16"/>
      <c r="AL849" s="1"/>
      <c r="BA849" s="22"/>
      <c r="CL849" s="22"/>
      <c r="CS849" s="22"/>
      <c r="CX849" s="1"/>
      <c r="CY849" s="1"/>
      <c r="CZ849" s="1"/>
      <c r="DA849" s="1"/>
      <c r="DB849" s="1"/>
      <c r="DD849" s="1"/>
      <c r="DE849" s="1"/>
      <c r="DF849" s="1"/>
      <c r="EG849" s="1"/>
      <c r="EH849" s="1"/>
      <c r="EJ849" s="1"/>
      <c r="EK849" s="1"/>
      <c r="FN849" s="1"/>
      <c r="FO849" s="1"/>
      <c r="GL849" s="1"/>
      <c r="GM849" s="1"/>
      <c r="GQ849" s="1"/>
      <c r="GT849" s="1"/>
      <c r="GU849" s="1"/>
      <c r="GX849" s="1"/>
      <c r="HD849" s="1"/>
      <c r="HR849" s="1"/>
      <c r="HT849" s="1"/>
      <c r="HU849" s="1"/>
      <c r="HW849" s="1"/>
      <c r="HX849" s="1"/>
      <c r="IG849" s="23"/>
      <c r="II849" s="1"/>
    </row>
    <row r="850" ht="45" spans="1:243">
      <c r="A850" s="270"/>
      <c r="B850" s="266">
        <v>100152089</v>
      </c>
      <c r="C850" t="s">
        <v>2467</v>
      </c>
      <c r="E850" s="49">
        <v>1</v>
      </c>
      <c r="F850" s="49">
        <v>1</v>
      </c>
      <c r="G850" s="1">
        <v>2</v>
      </c>
      <c r="H850" s="1">
        <v>2</v>
      </c>
      <c r="I850" s="15">
        <v>51</v>
      </c>
      <c r="J850" s="47">
        <v>1</v>
      </c>
      <c r="K850" s="68">
        <f>I850/10</f>
        <v>5.1</v>
      </c>
      <c r="L850" s="49">
        <v>3</v>
      </c>
      <c r="N850" s="1">
        <v>0</v>
      </c>
      <c r="O850" s="1">
        <v>0</v>
      </c>
      <c r="P850" s="1">
        <v>0</v>
      </c>
      <c r="Q850" s="1">
        <v>0</v>
      </c>
      <c r="R850" s="1">
        <v>0</v>
      </c>
      <c r="S850" s="18">
        <v>559</v>
      </c>
      <c r="T850" s="83">
        <v>586</v>
      </c>
      <c r="U850" s="1">
        <v>1</v>
      </c>
      <c r="V850" s="1">
        <v>1</v>
      </c>
      <c r="W850" s="1">
        <v>1</v>
      </c>
      <c r="X850" s="1">
        <v>1</v>
      </c>
      <c r="Z850" s="88">
        <v>43384</v>
      </c>
      <c r="AA850" s="1" t="s">
        <v>2468</v>
      </c>
      <c r="AC850" s="1">
        <v>24.09</v>
      </c>
      <c r="AD850" s="1">
        <v>2</v>
      </c>
      <c r="AE850" s="20" t="s">
        <v>250</v>
      </c>
      <c r="AG850" s="16" t="s">
        <v>251</v>
      </c>
      <c r="AH850" s="16">
        <v>2</v>
      </c>
      <c r="AI850" s="21">
        <v>2</v>
      </c>
      <c r="AJ850" s="16">
        <v>1.7</v>
      </c>
      <c r="AK850" s="17">
        <v>1.7</v>
      </c>
      <c r="AL850" s="22">
        <v>1</v>
      </c>
      <c r="AM850" s="1">
        <v>1</v>
      </c>
      <c r="AN850" s="1">
        <v>1</v>
      </c>
      <c r="AO850" s="1">
        <v>0</v>
      </c>
      <c r="AP850" s="1">
        <v>0</v>
      </c>
      <c r="AQ850" s="17">
        <v>1</v>
      </c>
      <c r="AR850" s="1">
        <v>1</v>
      </c>
      <c r="AS850" s="1">
        <v>1</v>
      </c>
      <c r="AT850" s="17">
        <v>0</v>
      </c>
      <c r="AU850" s="17">
        <v>0</v>
      </c>
      <c r="AV850" s="17">
        <v>0</v>
      </c>
      <c r="AW850" s="1">
        <v>0</v>
      </c>
      <c r="AX850" s="1">
        <v>1</v>
      </c>
      <c r="AY850" s="1">
        <v>1</v>
      </c>
      <c r="AZ850" s="1">
        <v>3</v>
      </c>
      <c r="BA850" s="1">
        <v>2</v>
      </c>
      <c r="BB850" s="107">
        <v>2</v>
      </c>
      <c r="BC850" s="22">
        <v>1</v>
      </c>
      <c r="BD850" s="22">
        <v>1</v>
      </c>
      <c r="BE850" s="22">
        <v>0</v>
      </c>
      <c r="BF850" s="1">
        <v>1</v>
      </c>
      <c r="BG850" s="1">
        <v>1</v>
      </c>
      <c r="BH850" s="17">
        <v>1</v>
      </c>
      <c r="BI850" s="1">
        <v>0</v>
      </c>
      <c r="BJ850" s="17">
        <v>0</v>
      </c>
      <c r="BK850" s="23">
        <v>1</v>
      </c>
      <c r="BL850" s="1">
        <v>0</v>
      </c>
      <c r="BM850" s="1">
        <v>0</v>
      </c>
      <c r="BN850" s="1">
        <v>1</v>
      </c>
      <c r="BO850" s="1">
        <v>0</v>
      </c>
      <c r="BP850" s="1">
        <v>1</v>
      </c>
      <c r="BQ850" s="1">
        <v>1</v>
      </c>
      <c r="BR850" s="1">
        <v>5.83</v>
      </c>
      <c r="BS850" s="1">
        <v>1</v>
      </c>
      <c r="BT850" s="1">
        <v>2</v>
      </c>
      <c r="BU850" s="1">
        <v>2</v>
      </c>
      <c r="BW850" s="1">
        <v>3.11</v>
      </c>
      <c r="BX850" s="17">
        <v>1</v>
      </c>
      <c r="BY850" s="1">
        <v>2</v>
      </c>
      <c r="BZ850" s="1">
        <v>70.1</v>
      </c>
      <c r="CA850" s="1">
        <v>96</v>
      </c>
      <c r="CB850" s="24">
        <v>1</v>
      </c>
      <c r="CC850" s="24">
        <v>25</v>
      </c>
      <c r="CD850" s="48">
        <f>CC850/50</f>
        <v>0.5</v>
      </c>
      <c r="CE850" s="48">
        <v>1</v>
      </c>
      <c r="CF850" s="25" t="s">
        <v>381</v>
      </c>
      <c r="CG850" s="1">
        <v>0</v>
      </c>
      <c r="CH850" s="1">
        <v>0</v>
      </c>
      <c r="CI850" s="1" t="s">
        <v>381</v>
      </c>
      <c r="CJ850" s="1">
        <v>0</v>
      </c>
      <c r="CK850" s="1">
        <v>41</v>
      </c>
      <c r="CL850" s="1">
        <f>CK850/50</f>
        <v>0.82</v>
      </c>
      <c r="CM850" s="22">
        <v>13.5</v>
      </c>
      <c r="CN850" s="17">
        <v>1</v>
      </c>
      <c r="CO850" s="1">
        <v>63.8</v>
      </c>
      <c r="CP850" s="1">
        <v>3</v>
      </c>
      <c r="CQ850" s="1">
        <f>CO850/10</f>
        <v>6.38</v>
      </c>
      <c r="CR850" s="1">
        <v>1.18</v>
      </c>
      <c r="CS850" s="1">
        <f>CR850*10</f>
        <v>11.8</v>
      </c>
      <c r="CT850" s="107">
        <v>1</v>
      </c>
      <c r="CU850" s="22">
        <v>37</v>
      </c>
      <c r="CV850" s="107">
        <v>2</v>
      </c>
      <c r="CW850" s="22">
        <v>27.5</v>
      </c>
      <c r="CX850" s="26">
        <f>LOG10(CW850)</f>
        <v>1.43933269383026</v>
      </c>
      <c r="CY850" s="27">
        <f>CX850*0.66</f>
        <v>0.949959577927973</v>
      </c>
      <c r="CZ850" s="26">
        <f>0.085*CU850</f>
        <v>3.145</v>
      </c>
      <c r="DA850" s="28">
        <f>CY850-CZ850</f>
        <v>-2.19504042207203</v>
      </c>
      <c r="DB850" s="22">
        <v>2</v>
      </c>
      <c r="DC850" s="1">
        <v>1</v>
      </c>
      <c r="DD850" s="17">
        <v>2</v>
      </c>
      <c r="DE850" s="29">
        <f>DD850-DB850</f>
        <v>0</v>
      </c>
      <c r="DF850" s="29">
        <v>0</v>
      </c>
      <c r="DG850" s="1">
        <v>26</v>
      </c>
      <c r="DH850" s="1">
        <f>DG850/10</f>
        <v>2.6</v>
      </c>
      <c r="DI850" s="1">
        <v>46</v>
      </c>
      <c r="DJ850" s="1">
        <f>DI850/10</f>
        <v>4.6</v>
      </c>
      <c r="DK850" s="1">
        <v>3</v>
      </c>
      <c r="DL850" s="1">
        <v>96</v>
      </c>
      <c r="DM850" s="1">
        <v>78</v>
      </c>
      <c r="DN850" s="1">
        <f>DM850/10</f>
        <v>7.8</v>
      </c>
      <c r="DO850" s="1">
        <v>2795</v>
      </c>
      <c r="DP850" s="1">
        <v>1</v>
      </c>
      <c r="DQ850" s="1">
        <f>DO850/1000</f>
        <v>2.795</v>
      </c>
      <c r="DR850" s="1">
        <v>49</v>
      </c>
      <c r="DS850" s="25">
        <v>6.4</v>
      </c>
      <c r="DT850" s="1" t="s">
        <v>260</v>
      </c>
      <c r="DU850" s="1">
        <v>1</v>
      </c>
      <c r="DV850" s="1">
        <v>6</v>
      </c>
      <c r="DW850" s="1">
        <v>1</v>
      </c>
      <c r="DX850" s="20">
        <v>2.48</v>
      </c>
      <c r="DY850" s="1">
        <v>71.8</v>
      </c>
      <c r="DZ850" s="30">
        <v>95</v>
      </c>
      <c r="EA850" s="1">
        <v>37</v>
      </c>
      <c r="EB850" s="1">
        <v>14.8</v>
      </c>
      <c r="EC850" s="1">
        <v>54.1</v>
      </c>
      <c r="ED850" s="1">
        <v>1.3</v>
      </c>
      <c r="EE850" s="1">
        <v>36</v>
      </c>
      <c r="EF850" s="1">
        <v>40.3</v>
      </c>
      <c r="EG850" s="26">
        <f>LOG10(EF850)</f>
        <v>1.60530504614111</v>
      </c>
      <c r="EH850" s="26">
        <f>0.66*EG850</f>
        <v>1.05950133045313</v>
      </c>
      <c r="EI850" s="1">
        <f>0.085*EE850</f>
        <v>3.06</v>
      </c>
      <c r="EJ850" s="28">
        <f>EH850-EI850</f>
        <v>-2.00049866954687</v>
      </c>
      <c r="EK850" s="22">
        <v>2</v>
      </c>
      <c r="EL850" s="1">
        <v>2</v>
      </c>
      <c r="EM850" s="1">
        <v>66</v>
      </c>
      <c r="EN850" s="1">
        <v>179</v>
      </c>
      <c r="EO850" s="1">
        <v>109</v>
      </c>
      <c r="EP850" s="1">
        <v>75</v>
      </c>
      <c r="EQ850" s="1">
        <v>3272</v>
      </c>
      <c r="ER850" s="25">
        <v>36</v>
      </c>
      <c r="ET850" s="1">
        <v>1</v>
      </c>
      <c r="EU850" s="1">
        <v>5.51</v>
      </c>
      <c r="EV850" s="1">
        <v>82</v>
      </c>
      <c r="EW850" s="30">
        <v>96</v>
      </c>
      <c r="EX850" s="1">
        <v>36</v>
      </c>
      <c r="EY850" s="1">
        <v>15</v>
      </c>
      <c r="EZ850" s="1">
        <v>53.2</v>
      </c>
      <c r="FA850" s="1">
        <v>1.31</v>
      </c>
      <c r="FB850" s="1">
        <v>37</v>
      </c>
      <c r="FC850" s="1">
        <v>36.9</v>
      </c>
      <c r="FD850" s="1">
        <v>40</v>
      </c>
      <c r="FE850" s="1">
        <v>53</v>
      </c>
      <c r="FF850" s="1">
        <v>118</v>
      </c>
      <c r="FG850" s="1">
        <v>77</v>
      </c>
      <c r="FH850" s="1">
        <v>3257</v>
      </c>
      <c r="FI850" s="1">
        <v>47</v>
      </c>
      <c r="FK850" s="20">
        <v>37.5</v>
      </c>
      <c r="FL850" s="1">
        <v>37</v>
      </c>
      <c r="FN850" s="31">
        <v>1</v>
      </c>
      <c r="FO850" s="32">
        <v>0</v>
      </c>
      <c r="FP850" s="1">
        <v>0</v>
      </c>
      <c r="FQ850" s="1">
        <v>0</v>
      </c>
      <c r="FR850" s="1" t="s">
        <v>2357</v>
      </c>
      <c r="FS850" s="1">
        <v>0</v>
      </c>
      <c r="FT850" s="1">
        <f>FX850+GB850+GG850+GJ850+HQ850</f>
        <v>0</v>
      </c>
      <c r="FU850" s="1">
        <v>1</v>
      </c>
      <c r="FV850" s="1">
        <f>FW850+FX850+FZ850+GE850+GJ850+HQ850</f>
        <v>1</v>
      </c>
      <c r="FW850" s="3">
        <v>1</v>
      </c>
      <c r="FX850" s="1">
        <v>0</v>
      </c>
      <c r="FY850" s="17">
        <v>0</v>
      </c>
      <c r="FZ850" s="1">
        <v>0</v>
      </c>
      <c r="GB850" s="1">
        <v>0</v>
      </c>
      <c r="GC850" s="1">
        <v>0</v>
      </c>
      <c r="GD850" s="17">
        <v>0</v>
      </c>
      <c r="GE850" s="1">
        <v>0</v>
      </c>
      <c r="GG850" s="1">
        <v>0</v>
      </c>
      <c r="GH850" s="1">
        <v>0</v>
      </c>
      <c r="GI850" s="17">
        <v>0</v>
      </c>
      <c r="GJ850" s="1">
        <v>0</v>
      </c>
      <c r="GK850" s="1">
        <v>0</v>
      </c>
      <c r="GL850" s="1">
        <v>0</v>
      </c>
      <c r="GM850" s="32">
        <v>0</v>
      </c>
      <c r="GN850" s="17">
        <v>0</v>
      </c>
      <c r="GO850" s="17">
        <v>0</v>
      </c>
      <c r="GP850" s="1">
        <v>0</v>
      </c>
      <c r="GQ850" s="1">
        <v>0</v>
      </c>
      <c r="GR850" s="1">
        <v>0</v>
      </c>
      <c r="GS850" s="1">
        <v>0</v>
      </c>
      <c r="GT850" s="32">
        <v>0</v>
      </c>
      <c r="GU850" s="32">
        <v>0</v>
      </c>
      <c r="GV850" s="1">
        <v>0</v>
      </c>
      <c r="GW850" s="1">
        <v>0</v>
      </c>
      <c r="GX850" s="157">
        <v>0</v>
      </c>
      <c r="GY850" s="17">
        <v>0</v>
      </c>
      <c r="GZ850" s="17">
        <v>0</v>
      </c>
      <c r="HA850" s="25">
        <v>0</v>
      </c>
      <c r="HB850" s="1">
        <v>0</v>
      </c>
      <c r="HC850" s="15">
        <v>0</v>
      </c>
      <c r="HD850" s="170">
        <v>0</v>
      </c>
      <c r="HE850" s="17">
        <v>0</v>
      </c>
      <c r="HF850" s="17">
        <v>0</v>
      </c>
      <c r="HG850" s="17">
        <v>0</v>
      </c>
      <c r="HH850" s="17">
        <v>0</v>
      </c>
      <c r="HI850" s="17">
        <v>0</v>
      </c>
      <c r="HL850" s="1">
        <v>0</v>
      </c>
      <c r="HM850" s="1">
        <v>0</v>
      </c>
      <c r="HN850" s="1" t="s">
        <v>381</v>
      </c>
      <c r="HO850" s="1">
        <v>0</v>
      </c>
      <c r="HP850" s="1">
        <v>0</v>
      </c>
      <c r="HQ850" s="1">
        <v>0</v>
      </c>
      <c r="HR850" s="32">
        <v>0</v>
      </c>
      <c r="HS850" s="1">
        <v>0</v>
      </c>
      <c r="HT850" s="32">
        <v>0</v>
      </c>
      <c r="HU850" s="32">
        <v>0</v>
      </c>
      <c r="HW850" s="32">
        <v>0</v>
      </c>
      <c r="HX850" s="32">
        <v>0</v>
      </c>
      <c r="HY850" s="1">
        <f>GJ850+GN850+GT850+GU850+HE850+HG850+HQ850+HR850+HT850+HU850+HW850+HX850</f>
        <v>0</v>
      </c>
      <c r="HZ850" s="1">
        <v>0</v>
      </c>
      <c r="IA850" s="1">
        <f>FS850+GN850+GT850+GU850+HE850+HG850+HR850+HT850+HU850+HW850+HX850</f>
        <v>0</v>
      </c>
      <c r="IB850" s="1">
        <v>0</v>
      </c>
      <c r="IC850" s="1">
        <v>0</v>
      </c>
      <c r="ID850" s="23">
        <v>0</v>
      </c>
      <c r="IG850" s="36">
        <v>1</v>
      </c>
      <c r="IH850" s="37" t="s">
        <v>242</v>
      </c>
      <c r="II850" s="179">
        <v>0</v>
      </c>
    </row>
    <row r="851" hidden="1" spans="1:243">
      <c r="A851" s="270"/>
      <c r="B851" s="266">
        <v>3001337325</v>
      </c>
      <c r="C851" t="s">
        <v>2469</v>
      </c>
      <c r="J851" s="1"/>
      <c r="K851" s="1"/>
      <c r="L851" s="1"/>
      <c r="R851" s="19"/>
      <c r="Z851" s="88">
        <v>43384</v>
      </c>
      <c r="AA851" s="1">
        <v>161</v>
      </c>
      <c r="AI851" s="16"/>
      <c r="AL851" s="1"/>
      <c r="BA851" s="22"/>
      <c r="CL851" s="22"/>
      <c r="CS851" s="22"/>
      <c r="CX851" s="1"/>
      <c r="CY851" s="1"/>
      <c r="CZ851" s="1"/>
      <c r="DA851" s="1"/>
      <c r="DB851" s="1"/>
      <c r="DD851" s="1"/>
      <c r="DE851" s="1"/>
      <c r="DF851" s="1"/>
      <c r="EG851" s="1"/>
      <c r="EH851" s="1"/>
      <c r="EJ851" s="1"/>
      <c r="EK851" s="1"/>
      <c r="FN851" s="1"/>
      <c r="FO851" s="1"/>
      <c r="GL851" s="1"/>
      <c r="GM851" s="1"/>
      <c r="GQ851" s="1"/>
      <c r="GT851" s="1"/>
      <c r="GU851" s="1"/>
      <c r="GX851" s="1"/>
      <c r="HD851" s="1"/>
      <c r="HR851" s="1"/>
      <c r="HT851" s="1"/>
      <c r="HU851" s="1"/>
      <c r="HW851" s="1"/>
      <c r="HX851" s="1"/>
      <c r="IG851" s="23"/>
      <c r="II851" s="1"/>
    </row>
    <row r="852" hidden="1" spans="1:243">
      <c r="A852" s="270"/>
      <c r="B852" s="266">
        <v>100134068</v>
      </c>
      <c r="C852" t="s">
        <v>2470</v>
      </c>
      <c r="J852" s="1"/>
      <c r="K852" s="1"/>
      <c r="L852" s="1"/>
      <c r="R852" s="19"/>
      <c r="Z852" s="88">
        <v>43391</v>
      </c>
      <c r="AA852" s="1">
        <v>133</v>
      </c>
      <c r="AI852" s="16"/>
      <c r="AL852" s="1"/>
      <c r="BA852" s="22"/>
      <c r="CL852" s="22"/>
      <c r="CS852" s="22"/>
      <c r="CX852" s="1"/>
      <c r="CY852" s="1"/>
      <c r="CZ852" s="1"/>
      <c r="DA852" s="1"/>
      <c r="DB852" s="1"/>
      <c r="DD852" s="1"/>
      <c r="DE852" s="1"/>
      <c r="DF852" s="1"/>
      <c r="EG852" s="1"/>
      <c r="EH852" s="1"/>
      <c r="EJ852" s="1"/>
      <c r="EK852" s="1"/>
      <c r="FN852" s="1"/>
      <c r="FO852" s="1"/>
      <c r="GL852" s="1"/>
      <c r="GM852" s="1"/>
      <c r="GQ852" s="1"/>
      <c r="GT852" s="1"/>
      <c r="GU852" s="1"/>
      <c r="GX852" s="1"/>
      <c r="HD852" s="1"/>
      <c r="HR852" s="1"/>
      <c r="HT852" s="1"/>
      <c r="HU852" s="1"/>
      <c r="HW852" s="1"/>
      <c r="HX852" s="1"/>
      <c r="IG852" s="23"/>
      <c r="II852" s="1"/>
    </row>
    <row r="853" ht="90" spans="1:243">
      <c r="A853" s="270" t="s">
        <v>2471</v>
      </c>
      <c r="B853">
        <v>3001298975</v>
      </c>
      <c r="C853" t="s">
        <v>2472</v>
      </c>
      <c r="E853" s="49">
        <v>3</v>
      </c>
      <c r="F853" s="49">
        <v>2</v>
      </c>
      <c r="G853" s="17">
        <v>3</v>
      </c>
      <c r="H853" s="1">
        <v>1</v>
      </c>
      <c r="I853" s="15">
        <v>72</v>
      </c>
      <c r="J853" s="47">
        <v>2</v>
      </c>
      <c r="K853" s="68">
        <f>I853/10</f>
        <v>7.2</v>
      </c>
      <c r="L853" s="49">
        <v>5</v>
      </c>
      <c r="N853" s="1">
        <v>0</v>
      </c>
      <c r="O853" s="1">
        <v>0</v>
      </c>
      <c r="P853" s="1">
        <v>1</v>
      </c>
      <c r="Q853" s="1">
        <v>0</v>
      </c>
      <c r="R853" s="1">
        <v>0</v>
      </c>
      <c r="S853" s="18">
        <v>560</v>
      </c>
      <c r="T853" s="83">
        <v>587</v>
      </c>
      <c r="U853" s="1">
        <v>1</v>
      </c>
      <c r="V853" s="1">
        <v>1</v>
      </c>
      <c r="W853" s="1">
        <v>1</v>
      </c>
      <c r="X853" s="1">
        <v>1</v>
      </c>
      <c r="Z853" s="88">
        <v>43396</v>
      </c>
      <c r="AA853" s="1">
        <v>85</v>
      </c>
      <c r="AB853" s="1" t="s">
        <v>2473</v>
      </c>
      <c r="AC853" s="1">
        <v>20.68</v>
      </c>
      <c r="AD853" s="17">
        <v>1</v>
      </c>
      <c r="AE853" s="20" t="s">
        <v>1646</v>
      </c>
      <c r="AG853" s="16" t="s">
        <v>235</v>
      </c>
      <c r="AH853" s="16">
        <v>1</v>
      </c>
      <c r="AI853" s="21">
        <v>1</v>
      </c>
      <c r="AJ853" s="16">
        <v>3.5</v>
      </c>
      <c r="AK853" s="17">
        <v>3.5</v>
      </c>
      <c r="AL853" s="107">
        <v>2</v>
      </c>
      <c r="AM853" s="1">
        <v>3</v>
      </c>
      <c r="AN853" s="1">
        <v>3</v>
      </c>
      <c r="AO853" s="1">
        <v>0</v>
      </c>
      <c r="AP853" s="1">
        <v>0</v>
      </c>
      <c r="AQ853" s="17">
        <v>3</v>
      </c>
      <c r="AR853" s="1">
        <v>2</v>
      </c>
      <c r="AS853" s="3">
        <v>2</v>
      </c>
      <c r="AT853" s="17" t="s">
        <v>259</v>
      </c>
      <c r="AU853" s="3">
        <v>2</v>
      </c>
      <c r="AV853" s="17">
        <v>1</v>
      </c>
      <c r="AW853" s="1">
        <v>0</v>
      </c>
      <c r="AX853" s="1">
        <v>1</v>
      </c>
      <c r="AY853" s="1">
        <v>1</v>
      </c>
      <c r="AZ853" s="1">
        <v>0</v>
      </c>
      <c r="BA853" s="1">
        <v>0</v>
      </c>
      <c r="BB853" s="107">
        <v>0</v>
      </c>
      <c r="BC853" s="22">
        <v>0</v>
      </c>
      <c r="BD853" s="22">
        <v>0</v>
      </c>
      <c r="BE853" s="22">
        <v>0</v>
      </c>
      <c r="BF853" s="1">
        <v>0</v>
      </c>
      <c r="BG853" s="1">
        <v>0</v>
      </c>
      <c r="BH853" s="17">
        <v>0</v>
      </c>
      <c r="BI853" s="1">
        <v>0</v>
      </c>
      <c r="BJ853" s="17">
        <v>0</v>
      </c>
      <c r="BK853" s="23">
        <v>3</v>
      </c>
      <c r="BL853" s="1">
        <v>0</v>
      </c>
      <c r="BM853" s="1">
        <v>0</v>
      </c>
      <c r="BN853" s="1">
        <v>1</v>
      </c>
      <c r="BO853" s="1">
        <v>0</v>
      </c>
      <c r="BP853" s="1">
        <v>1</v>
      </c>
      <c r="BQ853" s="1">
        <v>1</v>
      </c>
      <c r="BR853" s="1">
        <v>245.3</v>
      </c>
      <c r="BS853" s="1">
        <v>2</v>
      </c>
      <c r="BT853" s="1">
        <v>3</v>
      </c>
      <c r="BU853" s="1">
        <v>4</v>
      </c>
      <c r="BW853" s="1">
        <v>3.7</v>
      </c>
      <c r="BX853" s="17">
        <v>1</v>
      </c>
      <c r="BY853" s="1">
        <v>2</v>
      </c>
      <c r="BZ853" s="1">
        <v>56.7</v>
      </c>
      <c r="CA853" s="1">
        <v>127</v>
      </c>
      <c r="CB853" s="24">
        <v>2</v>
      </c>
      <c r="CC853" s="24">
        <v>85</v>
      </c>
      <c r="CD853" s="48">
        <f>CC853/50</f>
        <v>1.7</v>
      </c>
      <c r="CE853" s="48">
        <v>2</v>
      </c>
      <c r="CF853" s="25">
        <v>0</v>
      </c>
      <c r="CG853" s="17">
        <v>0</v>
      </c>
      <c r="CH853" s="17">
        <v>0</v>
      </c>
      <c r="CI853" s="17">
        <v>0</v>
      </c>
      <c r="CJ853" s="17">
        <v>0</v>
      </c>
      <c r="CK853" s="17">
        <v>85</v>
      </c>
      <c r="CL853" s="1">
        <f>CK853/50</f>
        <v>1.7</v>
      </c>
      <c r="CM853" s="22">
        <v>12.6</v>
      </c>
      <c r="CN853" s="17">
        <v>1</v>
      </c>
      <c r="CO853" s="1">
        <v>74.1</v>
      </c>
      <c r="CP853" s="17">
        <v>4</v>
      </c>
      <c r="CQ853" s="1">
        <f>CO853/10</f>
        <v>7.41</v>
      </c>
      <c r="CR853" s="1">
        <v>1.1</v>
      </c>
      <c r="CS853" s="1">
        <f>CR853*10</f>
        <v>11</v>
      </c>
      <c r="CT853" s="107">
        <v>1</v>
      </c>
      <c r="CU853" s="22">
        <v>40</v>
      </c>
      <c r="CV853" s="107">
        <v>2</v>
      </c>
      <c r="CW853" s="22">
        <v>13.1</v>
      </c>
      <c r="CX853" s="26">
        <f>LOG10(CW853)</f>
        <v>1.11727129565576</v>
      </c>
      <c r="CY853" s="27">
        <f>CX853*0.66</f>
        <v>0.737399055132804</v>
      </c>
      <c r="CZ853" s="26">
        <f>0.085*CU853</f>
        <v>3.4</v>
      </c>
      <c r="DA853" s="28">
        <f>CY853-CZ853</f>
        <v>-2.6626009448672</v>
      </c>
      <c r="DB853" s="107">
        <v>1</v>
      </c>
      <c r="DC853" s="1">
        <v>1</v>
      </c>
      <c r="DD853" s="17">
        <v>2</v>
      </c>
      <c r="DE853" s="29">
        <f>DD853-DB853</f>
        <v>1</v>
      </c>
      <c r="DF853" s="141">
        <v>1</v>
      </c>
      <c r="DG853" s="1">
        <v>16</v>
      </c>
      <c r="DH853" s="1">
        <f>DG853/10</f>
        <v>1.6</v>
      </c>
      <c r="DI853" s="1">
        <v>22</v>
      </c>
      <c r="DJ853" s="1">
        <f>DI853/10</f>
        <v>2.2</v>
      </c>
      <c r="DK853" s="17">
        <v>1</v>
      </c>
      <c r="DL853" s="1">
        <v>83</v>
      </c>
      <c r="DM853" s="1">
        <v>46</v>
      </c>
      <c r="DN853" s="1">
        <f>DM853/10</f>
        <v>4.6</v>
      </c>
      <c r="DO853" s="1">
        <v>6361</v>
      </c>
      <c r="DP853" s="1">
        <v>2</v>
      </c>
      <c r="DQ853" s="1">
        <f>DO853/1000</f>
        <v>6.361</v>
      </c>
      <c r="DR853" s="1">
        <v>76</v>
      </c>
      <c r="DS853" s="25">
        <v>5.3</v>
      </c>
      <c r="DT853" s="1" t="s">
        <v>241</v>
      </c>
      <c r="DU853" s="1">
        <v>1</v>
      </c>
      <c r="DV853" s="1">
        <v>5</v>
      </c>
      <c r="DW853" s="1">
        <v>1</v>
      </c>
      <c r="DX853" s="20">
        <v>6.8</v>
      </c>
      <c r="DY853" s="1">
        <v>82.9</v>
      </c>
      <c r="DZ853" s="30">
        <v>119</v>
      </c>
      <c r="EA853" s="1">
        <v>62</v>
      </c>
      <c r="EB853" s="1">
        <v>11.8</v>
      </c>
      <c r="EC853" s="1">
        <v>85.9</v>
      </c>
      <c r="ED853" s="1">
        <v>1.03</v>
      </c>
      <c r="EE853" s="1">
        <v>34</v>
      </c>
      <c r="EF853" s="1">
        <v>25.4</v>
      </c>
      <c r="EG853" s="26">
        <f>LOG10(EF853)</f>
        <v>1.40483371661994</v>
      </c>
      <c r="EH853" s="26">
        <f>0.66*EG853</f>
        <v>0.927190252969159</v>
      </c>
      <c r="EI853" s="1">
        <f>0.085*EE853</f>
        <v>2.89</v>
      </c>
      <c r="EJ853" s="28">
        <f>EH853-EI853</f>
        <v>-1.96280974703084</v>
      </c>
      <c r="EK853" s="22">
        <v>2</v>
      </c>
      <c r="EL853" s="1">
        <v>2</v>
      </c>
      <c r="EM853" s="1">
        <v>181</v>
      </c>
      <c r="EN853" s="1">
        <v>331</v>
      </c>
      <c r="EO853" s="1">
        <v>77</v>
      </c>
      <c r="EP853" s="1">
        <v>45</v>
      </c>
      <c r="EQ853" s="1">
        <v>5787</v>
      </c>
      <c r="ER853" s="25">
        <v>69</v>
      </c>
      <c r="ES853" s="23">
        <v>233</v>
      </c>
      <c r="ET853" s="1">
        <v>1</v>
      </c>
      <c r="EU853" s="1">
        <v>5.69</v>
      </c>
      <c r="EV853" s="1">
        <v>89.1</v>
      </c>
      <c r="EW853" s="30">
        <v>101</v>
      </c>
      <c r="EX853" s="1">
        <v>81</v>
      </c>
      <c r="EY853" s="1">
        <v>13.3</v>
      </c>
      <c r="EZ853" s="1">
        <v>65.9</v>
      </c>
      <c r="FA853" s="1">
        <v>1.16</v>
      </c>
      <c r="FB853" s="1">
        <v>25</v>
      </c>
      <c r="FC853" s="1">
        <v>9.3</v>
      </c>
      <c r="FD853" s="1">
        <v>24</v>
      </c>
      <c r="FE853" s="1">
        <v>29</v>
      </c>
      <c r="FF853" s="1">
        <v>65</v>
      </c>
      <c r="FG853" s="1">
        <v>42</v>
      </c>
      <c r="FH853" s="1">
        <v>2863</v>
      </c>
      <c r="FI853" s="1">
        <v>90</v>
      </c>
      <c r="FJ853" s="1">
        <v>150.2</v>
      </c>
      <c r="FK853" s="20">
        <v>40.4</v>
      </c>
      <c r="FL853" s="1">
        <v>36.8</v>
      </c>
      <c r="FM853" s="17"/>
      <c r="FN853" s="31">
        <v>1</v>
      </c>
      <c r="FO853" s="157">
        <v>1</v>
      </c>
      <c r="FP853" s="1">
        <v>2</v>
      </c>
      <c r="FQ853" s="1">
        <v>1</v>
      </c>
      <c r="FR853" s="1" t="s">
        <v>2474</v>
      </c>
      <c r="FS853" s="1">
        <v>1</v>
      </c>
      <c r="FT853" s="1">
        <f>FX853+GB853+GG853+GJ853+HQ853</f>
        <v>2</v>
      </c>
      <c r="FU853" s="1">
        <v>1</v>
      </c>
      <c r="FV853" s="1">
        <f>FW853+FX853+FZ853+GE853+GJ853+HQ853</f>
        <v>2</v>
      </c>
      <c r="FW853" s="1">
        <v>0</v>
      </c>
      <c r="FX853" s="1">
        <v>0</v>
      </c>
      <c r="FY853" s="17">
        <v>0</v>
      </c>
      <c r="FZ853" s="17">
        <v>0</v>
      </c>
      <c r="GB853" s="1">
        <v>0</v>
      </c>
      <c r="GC853" s="1">
        <v>0</v>
      </c>
      <c r="GD853" s="17">
        <v>0</v>
      </c>
      <c r="GE853" s="1">
        <v>1</v>
      </c>
      <c r="GF853" s="17" t="s">
        <v>485</v>
      </c>
      <c r="GG853" s="1">
        <v>1</v>
      </c>
      <c r="GH853" s="1">
        <v>1</v>
      </c>
      <c r="GI853" s="17">
        <v>0</v>
      </c>
      <c r="GJ853" s="1">
        <v>1</v>
      </c>
      <c r="GK853" s="1" t="s">
        <v>2475</v>
      </c>
      <c r="GL853" s="1">
        <v>1</v>
      </c>
      <c r="GM853" s="32">
        <v>0</v>
      </c>
      <c r="GN853" s="17">
        <v>0</v>
      </c>
      <c r="GO853" s="17">
        <v>0</v>
      </c>
      <c r="GP853" s="1">
        <v>0</v>
      </c>
      <c r="GQ853" s="1">
        <v>0</v>
      </c>
      <c r="GR853" s="1">
        <v>0</v>
      </c>
      <c r="GS853" s="1">
        <v>0</v>
      </c>
      <c r="GT853" s="32">
        <v>0</v>
      </c>
      <c r="GU853" s="32">
        <v>0</v>
      </c>
      <c r="GV853" s="1">
        <v>0</v>
      </c>
      <c r="GW853" s="1">
        <v>0</v>
      </c>
      <c r="GX853" s="157">
        <v>0</v>
      </c>
      <c r="GY853" s="17">
        <v>0</v>
      </c>
      <c r="GZ853" s="17">
        <v>0</v>
      </c>
      <c r="HA853" s="25">
        <v>0</v>
      </c>
      <c r="HB853" s="1">
        <v>0</v>
      </c>
      <c r="HC853" s="15">
        <v>0</v>
      </c>
      <c r="HD853" s="170">
        <v>0</v>
      </c>
      <c r="HE853" s="17">
        <v>0</v>
      </c>
      <c r="HF853" s="17">
        <v>0</v>
      </c>
      <c r="HG853" s="17">
        <v>0</v>
      </c>
      <c r="HH853" s="17">
        <v>0</v>
      </c>
      <c r="HI853" s="17">
        <v>0</v>
      </c>
      <c r="HL853" s="1">
        <v>0</v>
      </c>
      <c r="HM853" s="1">
        <v>0</v>
      </c>
      <c r="HN853" s="1">
        <v>0</v>
      </c>
      <c r="HO853" s="1">
        <v>0</v>
      </c>
      <c r="HP853" s="1">
        <v>0</v>
      </c>
      <c r="HQ853" s="1">
        <v>0</v>
      </c>
      <c r="HR853" s="32">
        <v>0</v>
      </c>
      <c r="HS853" s="1">
        <v>0</v>
      </c>
      <c r="HT853" s="32">
        <v>0</v>
      </c>
      <c r="HU853" s="32">
        <v>0</v>
      </c>
      <c r="HW853" s="32">
        <v>0</v>
      </c>
      <c r="HX853" s="32">
        <v>0</v>
      </c>
      <c r="HY853" s="1">
        <f>GJ853+GN853+GT853+GU853+HE853+HG853+HQ853+HR853+HT853+HU853+HW853+HX853</f>
        <v>1</v>
      </c>
      <c r="HZ853" s="1">
        <v>1</v>
      </c>
      <c r="IA853" s="1">
        <f>FS853+GN853+GT853+GU853+HE853+HG853+HR853+HT853+HU853+HW853+HX853</f>
        <v>1</v>
      </c>
      <c r="IB853" s="1">
        <v>1</v>
      </c>
      <c r="IC853" s="1">
        <v>0</v>
      </c>
      <c r="ID853" s="23">
        <v>0</v>
      </c>
      <c r="IG853" s="36">
        <v>3</v>
      </c>
      <c r="IH853" s="37" t="s">
        <v>242</v>
      </c>
      <c r="II853" s="179">
        <v>0</v>
      </c>
    </row>
    <row r="854" hidden="1" spans="1:243">
      <c r="A854" s="270"/>
      <c r="B854">
        <v>3001424320</v>
      </c>
      <c r="C854" t="s">
        <v>2476</v>
      </c>
      <c r="J854" s="1"/>
      <c r="K854" s="1"/>
      <c r="L854" s="1"/>
      <c r="R854" s="19"/>
      <c r="Z854" s="88">
        <v>43396</v>
      </c>
      <c r="AA854" s="1">
        <v>115</v>
      </c>
      <c r="AI854" s="16"/>
      <c r="AL854" s="1"/>
      <c r="BA854" s="22"/>
      <c r="CL854" s="22"/>
      <c r="CS854" s="22"/>
      <c r="CX854" s="1"/>
      <c r="CY854" s="1"/>
      <c r="CZ854" s="1"/>
      <c r="DA854" s="1"/>
      <c r="DB854" s="1"/>
      <c r="DD854" s="1"/>
      <c r="DE854" s="1"/>
      <c r="DF854" s="1"/>
      <c r="EG854" s="1"/>
      <c r="EH854" s="1"/>
      <c r="EJ854" s="1"/>
      <c r="EK854" s="1"/>
      <c r="FN854" s="1"/>
      <c r="FO854" s="1"/>
      <c r="GL854" s="1"/>
      <c r="GM854" s="1"/>
      <c r="GQ854" s="1"/>
      <c r="GT854" s="1"/>
      <c r="GU854" s="1"/>
      <c r="GX854" s="1"/>
      <c r="HD854" s="1"/>
      <c r="HR854" s="1"/>
      <c r="HT854" s="1"/>
      <c r="HU854" s="1"/>
      <c r="HW854" s="1"/>
      <c r="HX854" s="1"/>
      <c r="IG854" s="23"/>
      <c r="II854" s="1"/>
    </row>
    <row r="855" hidden="1" spans="1:243">
      <c r="A855" s="270"/>
      <c r="B855">
        <v>3000949060</v>
      </c>
      <c r="C855" t="s">
        <v>2477</v>
      </c>
      <c r="J855" s="1"/>
      <c r="K855" s="1"/>
      <c r="L855" s="1"/>
      <c r="R855" s="19"/>
      <c r="Z855" s="88">
        <v>43396</v>
      </c>
      <c r="AA855" s="1">
        <v>150</v>
      </c>
      <c r="AI855" s="16"/>
      <c r="AL855" s="1"/>
      <c r="BA855" s="22"/>
      <c r="CL855" s="22"/>
      <c r="CS855" s="22"/>
      <c r="CX855" s="1"/>
      <c r="CY855" s="1"/>
      <c r="CZ855" s="1"/>
      <c r="DA855" s="1"/>
      <c r="DB855" s="1"/>
      <c r="DD855" s="1"/>
      <c r="DE855" s="1"/>
      <c r="DF855" s="1"/>
      <c r="EG855" s="1"/>
      <c r="EH855" s="1"/>
      <c r="EJ855" s="1"/>
      <c r="EK855" s="1"/>
      <c r="FN855" s="1"/>
      <c r="FO855" s="1"/>
      <c r="GL855" s="1"/>
      <c r="GM855" s="1"/>
      <c r="GQ855" s="1"/>
      <c r="GT855" s="1"/>
      <c r="GU855" s="1"/>
      <c r="GX855" s="1"/>
      <c r="HD855" s="1"/>
      <c r="HR855" s="1"/>
      <c r="HT855" s="1"/>
      <c r="HU855" s="1"/>
      <c r="HW855" s="1"/>
      <c r="HX855" s="1"/>
      <c r="IG855" s="23"/>
      <c r="II855" s="1"/>
    </row>
    <row r="856" ht="45" spans="1:243">
      <c r="A856" s="270"/>
      <c r="B856" s="266">
        <v>3001169529</v>
      </c>
      <c r="C856" t="s">
        <v>2478</v>
      </c>
      <c r="E856" s="49">
        <v>2</v>
      </c>
      <c r="F856" s="49">
        <v>1</v>
      </c>
      <c r="G856" s="1">
        <v>2</v>
      </c>
      <c r="H856" s="1">
        <v>2</v>
      </c>
      <c r="I856" s="15">
        <v>46</v>
      </c>
      <c r="J856" s="47">
        <v>1</v>
      </c>
      <c r="K856" s="68">
        <f>I856/10</f>
        <v>4.6</v>
      </c>
      <c r="L856" s="49">
        <v>2</v>
      </c>
      <c r="N856" s="1">
        <v>0</v>
      </c>
      <c r="O856" s="1">
        <v>0</v>
      </c>
      <c r="P856" s="1">
        <v>0</v>
      </c>
      <c r="Q856" s="1">
        <v>0</v>
      </c>
      <c r="R856" s="1">
        <v>0</v>
      </c>
      <c r="S856" s="18">
        <v>561</v>
      </c>
      <c r="T856" s="83">
        <v>588</v>
      </c>
      <c r="U856" s="1">
        <v>1</v>
      </c>
      <c r="V856" s="1">
        <v>1</v>
      </c>
      <c r="W856" s="1">
        <v>1</v>
      </c>
      <c r="X856" s="1">
        <v>1</v>
      </c>
      <c r="Z856" s="88">
        <v>43396</v>
      </c>
      <c r="AA856" s="1">
        <v>34</v>
      </c>
      <c r="AC856" s="1">
        <v>21.35</v>
      </c>
      <c r="AD856" s="17">
        <v>1</v>
      </c>
      <c r="AE856" s="20" t="s">
        <v>2479</v>
      </c>
      <c r="AG856" s="16" t="s">
        <v>255</v>
      </c>
      <c r="AH856" s="16">
        <v>3</v>
      </c>
      <c r="AI856" s="21">
        <v>3</v>
      </c>
      <c r="AJ856" s="16">
        <v>3.1</v>
      </c>
      <c r="AK856" s="17">
        <v>3.1</v>
      </c>
      <c r="AL856" s="107">
        <v>2</v>
      </c>
      <c r="AM856" s="1">
        <v>1</v>
      </c>
      <c r="AN856" s="1">
        <v>1</v>
      </c>
      <c r="AO856" s="1">
        <v>0</v>
      </c>
      <c r="AP856" s="1" t="s">
        <v>2480</v>
      </c>
      <c r="AQ856" s="17">
        <v>5</v>
      </c>
      <c r="AR856" s="3">
        <v>3</v>
      </c>
      <c r="AS856" s="3">
        <v>2</v>
      </c>
      <c r="AT856" s="17" t="s">
        <v>285</v>
      </c>
      <c r="AU856" s="3">
        <v>3</v>
      </c>
      <c r="AV856" s="3">
        <v>2</v>
      </c>
      <c r="AW856" s="1">
        <v>0</v>
      </c>
      <c r="AX856" s="1">
        <v>1</v>
      </c>
      <c r="AY856" s="1">
        <v>1</v>
      </c>
      <c r="AZ856" s="1">
        <v>1</v>
      </c>
      <c r="BA856" s="1">
        <v>1</v>
      </c>
      <c r="BB856" s="107">
        <v>1</v>
      </c>
      <c r="BC856" s="22">
        <v>0</v>
      </c>
      <c r="BD856" s="22">
        <v>1</v>
      </c>
      <c r="BE856" s="22">
        <v>0</v>
      </c>
      <c r="BF856" s="1">
        <v>1</v>
      </c>
      <c r="BG856" s="1">
        <v>1</v>
      </c>
      <c r="BH856" s="17">
        <v>1</v>
      </c>
      <c r="BI856" s="1">
        <v>0</v>
      </c>
      <c r="BJ856" s="17">
        <v>0</v>
      </c>
      <c r="BK856" s="23">
        <v>5</v>
      </c>
      <c r="BL856" s="1">
        <v>0</v>
      </c>
      <c r="BM856" s="1">
        <v>0</v>
      </c>
      <c r="BN856" s="1">
        <v>1</v>
      </c>
      <c r="BO856" s="1">
        <v>0</v>
      </c>
      <c r="BP856" s="1">
        <v>1</v>
      </c>
      <c r="BQ856" s="1">
        <v>1</v>
      </c>
      <c r="BR856" s="1">
        <v>31.1</v>
      </c>
      <c r="BS856" s="1">
        <v>2</v>
      </c>
      <c r="BT856" s="1">
        <v>2</v>
      </c>
      <c r="BU856" s="1">
        <v>3</v>
      </c>
      <c r="BW856" s="1">
        <v>1.69</v>
      </c>
      <c r="BX856" s="17">
        <v>1</v>
      </c>
      <c r="BY856" s="1">
        <v>1</v>
      </c>
      <c r="BZ856" s="1">
        <v>66.8</v>
      </c>
      <c r="CA856" s="1">
        <v>102</v>
      </c>
      <c r="CB856" s="24">
        <v>1</v>
      </c>
      <c r="CC856" s="24">
        <v>34</v>
      </c>
      <c r="CD856" s="48">
        <f>CC856/50</f>
        <v>0.68</v>
      </c>
      <c r="CE856" s="48">
        <v>1</v>
      </c>
      <c r="CF856" s="25">
        <v>0</v>
      </c>
      <c r="CG856" s="17">
        <v>0</v>
      </c>
      <c r="CH856" s="17">
        <v>0</v>
      </c>
      <c r="CI856" s="17">
        <v>0</v>
      </c>
      <c r="CJ856" s="17">
        <v>0</v>
      </c>
      <c r="CK856" s="17">
        <v>34</v>
      </c>
      <c r="CL856" s="1">
        <f>CK856/50</f>
        <v>0.68</v>
      </c>
      <c r="CM856" s="22">
        <v>14.6</v>
      </c>
      <c r="CN856" s="17">
        <v>1</v>
      </c>
      <c r="CO856" s="1">
        <v>55.3</v>
      </c>
      <c r="CP856" s="1">
        <v>2</v>
      </c>
      <c r="CQ856" s="1">
        <f>CO856/10</f>
        <v>5.53</v>
      </c>
      <c r="CR856" s="1">
        <v>1.28</v>
      </c>
      <c r="CS856" s="1">
        <f>CR856*10</f>
        <v>12.8</v>
      </c>
      <c r="CT856" s="22">
        <v>2</v>
      </c>
      <c r="CU856" s="22">
        <v>28</v>
      </c>
      <c r="CV856" s="22">
        <v>1</v>
      </c>
      <c r="CW856" s="22">
        <v>13.3</v>
      </c>
      <c r="CX856" s="26">
        <f>LOG10(CW856)</f>
        <v>1.12385164096709</v>
      </c>
      <c r="CY856" s="27">
        <f>CX856*0.66</f>
        <v>0.741742083038277</v>
      </c>
      <c r="CZ856" s="26">
        <f>0.085*CU856</f>
        <v>2.38</v>
      </c>
      <c r="DA856" s="28">
        <f>CY856-CZ856</f>
        <v>-1.63825791696172</v>
      </c>
      <c r="DB856" s="22">
        <v>2</v>
      </c>
      <c r="DC856" s="1">
        <v>1</v>
      </c>
      <c r="DD856" s="17">
        <v>2</v>
      </c>
      <c r="DE856" s="29">
        <f>DD856-DB856</f>
        <v>0</v>
      </c>
      <c r="DF856" s="29">
        <v>0</v>
      </c>
      <c r="DG856" s="1">
        <v>18</v>
      </c>
      <c r="DH856" s="1">
        <f>DG856/10</f>
        <v>1.8</v>
      </c>
      <c r="DI856" s="1">
        <v>31</v>
      </c>
      <c r="DJ856" s="1">
        <f>DI856/10</f>
        <v>3.1</v>
      </c>
      <c r="DK856" s="17">
        <v>2</v>
      </c>
      <c r="DL856" s="1">
        <v>107</v>
      </c>
      <c r="DM856" s="1">
        <v>36</v>
      </c>
      <c r="DN856" s="1">
        <f>DM856/10</f>
        <v>3.6</v>
      </c>
      <c r="DO856" s="1">
        <v>2878</v>
      </c>
      <c r="DP856" s="1">
        <v>1</v>
      </c>
      <c r="DQ856" s="1">
        <f>DO856/1000</f>
        <v>2.878</v>
      </c>
      <c r="DR856" s="1">
        <v>63</v>
      </c>
      <c r="DS856" s="25">
        <v>4</v>
      </c>
      <c r="DT856" s="1" t="s">
        <v>308</v>
      </c>
      <c r="DU856" s="1">
        <v>2</v>
      </c>
      <c r="DV856" s="1">
        <v>7</v>
      </c>
      <c r="DW856" s="1">
        <v>2</v>
      </c>
      <c r="DX856" s="20">
        <v>2.9</v>
      </c>
      <c r="DY856" s="1">
        <v>82.1</v>
      </c>
      <c r="DZ856" s="30">
        <v>97</v>
      </c>
      <c r="EA856" s="1">
        <v>37</v>
      </c>
      <c r="EB856" s="1">
        <v>14.5</v>
      </c>
      <c r="EC856" s="1">
        <v>56.1</v>
      </c>
      <c r="ED856" s="1">
        <v>1.27</v>
      </c>
      <c r="EE856" s="1">
        <v>28</v>
      </c>
      <c r="EF856" s="1">
        <v>25.1</v>
      </c>
      <c r="EG856" s="26">
        <f>LOG10(EF856)</f>
        <v>1.39967372148104</v>
      </c>
      <c r="EH856" s="26">
        <f>0.66*EG856</f>
        <v>0.923784656177485</v>
      </c>
      <c r="EI856" s="1">
        <f>0.085*EE856</f>
        <v>2.38</v>
      </c>
      <c r="EJ856" s="28">
        <f>EH856-EI856</f>
        <v>-1.45621534382252</v>
      </c>
      <c r="EK856" s="22">
        <v>2</v>
      </c>
      <c r="EL856" s="1">
        <v>2</v>
      </c>
      <c r="EM856" s="1">
        <v>170</v>
      </c>
      <c r="EN856" s="1">
        <v>532</v>
      </c>
      <c r="EO856" s="1">
        <v>107</v>
      </c>
      <c r="EP856" s="1">
        <v>40</v>
      </c>
      <c r="EQ856" s="1">
        <v>2733</v>
      </c>
      <c r="ER856" s="25">
        <v>58</v>
      </c>
      <c r="ET856" s="1">
        <v>1</v>
      </c>
      <c r="EU856" s="1">
        <v>2.17</v>
      </c>
      <c r="EV856" s="1">
        <v>73.2</v>
      </c>
      <c r="EW856" s="30">
        <v>93</v>
      </c>
      <c r="EX856" s="1">
        <v>34</v>
      </c>
      <c r="EY856" s="1">
        <v>16.1</v>
      </c>
      <c r="EZ856" s="1">
        <v>48.5</v>
      </c>
      <c r="FA856" s="1">
        <v>1.41</v>
      </c>
      <c r="FB856" s="1">
        <v>32</v>
      </c>
      <c r="FC856" s="1">
        <v>32.2</v>
      </c>
      <c r="FD856" s="1">
        <v>143</v>
      </c>
      <c r="FE856" s="1">
        <v>143</v>
      </c>
      <c r="FF856" s="1">
        <v>130</v>
      </c>
      <c r="FG856" s="1">
        <v>56</v>
      </c>
      <c r="FH856" s="1">
        <v>1916</v>
      </c>
      <c r="FI856" s="1">
        <v>49</v>
      </c>
      <c r="FK856" s="20">
        <v>38.3</v>
      </c>
      <c r="FL856" s="1">
        <v>36.8</v>
      </c>
      <c r="FM856" s="17"/>
      <c r="FN856" s="31">
        <v>1</v>
      </c>
      <c r="FO856" s="157">
        <v>1</v>
      </c>
      <c r="FP856" s="1">
        <v>2</v>
      </c>
      <c r="FQ856" s="1">
        <v>1</v>
      </c>
      <c r="FR856" s="1">
        <v>0</v>
      </c>
      <c r="FS856" s="1">
        <v>0</v>
      </c>
      <c r="FT856" s="1">
        <f>FX856+GB856+GG856+GJ856+HQ856</f>
        <v>0</v>
      </c>
      <c r="FU856" s="1">
        <v>0</v>
      </c>
      <c r="FV856" s="1">
        <f>FW856+FX856+FZ856+GE856+GJ856+HQ856</f>
        <v>0</v>
      </c>
      <c r="FW856" s="1">
        <v>0</v>
      </c>
      <c r="FX856" s="1">
        <v>0</v>
      </c>
      <c r="FY856" s="17">
        <v>0</v>
      </c>
      <c r="FZ856" s="1">
        <v>0</v>
      </c>
      <c r="GB856" s="1">
        <v>0</v>
      </c>
      <c r="GC856" s="1">
        <v>0</v>
      </c>
      <c r="GD856" s="17">
        <v>0</v>
      </c>
      <c r="GE856" s="1">
        <v>0</v>
      </c>
      <c r="GG856" s="1">
        <v>0</v>
      </c>
      <c r="GH856" s="1">
        <v>0</v>
      </c>
      <c r="GI856" s="17">
        <v>0</v>
      </c>
      <c r="GJ856" s="1">
        <v>0</v>
      </c>
      <c r="GK856" s="1">
        <v>0</v>
      </c>
      <c r="GL856" s="1">
        <v>0</v>
      </c>
      <c r="GM856" s="32">
        <v>0</v>
      </c>
      <c r="GN856" s="17">
        <v>0</v>
      </c>
      <c r="GO856" s="17">
        <v>0</v>
      </c>
      <c r="GP856" s="1">
        <v>0</v>
      </c>
      <c r="GQ856" s="1">
        <v>0</v>
      </c>
      <c r="GR856" s="1">
        <v>0</v>
      </c>
      <c r="GS856" s="1">
        <v>0</v>
      </c>
      <c r="GT856" s="32">
        <v>0</v>
      </c>
      <c r="GU856" s="32">
        <v>0</v>
      </c>
      <c r="GV856" s="1">
        <v>0</v>
      </c>
      <c r="GW856" s="1">
        <v>0</v>
      </c>
      <c r="GX856" s="157">
        <v>0</v>
      </c>
      <c r="GY856" s="17">
        <v>0</v>
      </c>
      <c r="GZ856" s="17">
        <v>0</v>
      </c>
      <c r="HA856" s="25">
        <v>0</v>
      </c>
      <c r="HB856" s="1">
        <v>0</v>
      </c>
      <c r="HC856" s="15">
        <v>0</v>
      </c>
      <c r="HD856" s="170">
        <v>0</v>
      </c>
      <c r="HE856" s="17">
        <v>0</v>
      </c>
      <c r="HF856" s="17">
        <v>0</v>
      </c>
      <c r="HG856" s="17">
        <v>0</v>
      </c>
      <c r="HH856" s="17">
        <v>0</v>
      </c>
      <c r="HI856" s="17">
        <v>0</v>
      </c>
      <c r="HL856" s="1">
        <v>0</v>
      </c>
      <c r="HM856" s="1">
        <v>0</v>
      </c>
      <c r="HN856" s="1">
        <v>0</v>
      </c>
      <c r="HO856" s="1">
        <v>0</v>
      </c>
      <c r="HP856" s="1">
        <v>0</v>
      </c>
      <c r="HQ856" s="1">
        <v>0</v>
      </c>
      <c r="HR856" s="32">
        <v>0</v>
      </c>
      <c r="HS856" s="1">
        <v>0</v>
      </c>
      <c r="HT856" s="32">
        <v>0</v>
      </c>
      <c r="HU856" s="32">
        <v>0</v>
      </c>
      <c r="HW856" s="32">
        <v>0</v>
      </c>
      <c r="HX856" s="32">
        <v>0</v>
      </c>
      <c r="HY856" s="1">
        <f>GJ856+GN856+GT856+GU856+HE856+HG856+HQ856+HR856+HT856+HU856+HW856+HX856</f>
        <v>0</v>
      </c>
      <c r="HZ856" s="1">
        <v>0</v>
      </c>
      <c r="IA856" s="1">
        <f>FS856+GN856+GT856+GU856+HE856+HG856+HR856+HT856+HU856+HW856+HX856</f>
        <v>0</v>
      </c>
      <c r="IB856" s="1">
        <v>0</v>
      </c>
      <c r="IC856" s="1">
        <v>0</v>
      </c>
      <c r="ID856" s="23">
        <v>0</v>
      </c>
      <c r="IG856" s="36">
        <v>1</v>
      </c>
      <c r="IH856" s="37" t="s">
        <v>242</v>
      </c>
      <c r="II856" s="179">
        <v>0</v>
      </c>
    </row>
    <row r="857" ht="30" spans="1:243">
      <c r="A857" s="270"/>
      <c r="B857" s="266">
        <v>3001426333</v>
      </c>
      <c r="C857" t="s">
        <v>2481</v>
      </c>
      <c r="E857" s="49">
        <v>3</v>
      </c>
      <c r="F857" s="49">
        <v>2</v>
      </c>
      <c r="G857" s="17">
        <v>3</v>
      </c>
      <c r="H857" s="1">
        <v>1</v>
      </c>
      <c r="I857" s="15">
        <v>55</v>
      </c>
      <c r="J857" s="47">
        <v>1</v>
      </c>
      <c r="K857" s="68">
        <f>I857/10</f>
        <v>5.5</v>
      </c>
      <c r="L857" s="49">
        <v>3</v>
      </c>
      <c r="N857" s="1">
        <v>0</v>
      </c>
      <c r="O857" s="1">
        <v>0</v>
      </c>
      <c r="P857" s="1">
        <v>1</v>
      </c>
      <c r="Q857" s="1">
        <v>0</v>
      </c>
      <c r="R857" s="1">
        <v>0</v>
      </c>
      <c r="S857" s="18">
        <v>562</v>
      </c>
      <c r="T857" s="83">
        <v>589</v>
      </c>
      <c r="U857" s="1">
        <v>1</v>
      </c>
      <c r="V857" s="1">
        <v>1</v>
      </c>
      <c r="W857" s="1">
        <v>1</v>
      </c>
      <c r="X857" s="1">
        <v>1</v>
      </c>
      <c r="Z857" s="88">
        <v>43398</v>
      </c>
      <c r="AA857" s="1">
        <v>128</v>
      </c>
      <c r="AB857" s="1" t="s">
        <v>2482</v>
      </c>
      <c r="AC857" s="1">
        <v>24.39</v>
      </c>
      <c r="AD857" s="1">
        <v>2</v>
      </c>
      <c r="AE857" s="20" t="s">
        <v>518</v>
      </c>
      <c r="AG857" s="16" t="s">
        <v>255</v>
      </c>
      <c r="AH857" s="16">
        <v>3</v>
      </c>
      <c r="AI857" s="21">
        <v>3</v>
      </c>
      <c r="AJ857" s="16">
        <v>2.8</v>
      </c>
      <c r="AK857" s="17">
        <v>2.8</v>
      </c>
      <c r="AL857" s="107">
        <v>2</v>
      </c>
      <c r="AM857" s="1">
        <v>1</v>
      </c>
      <c r="AN857" s="1">
        <v>1</v>
      </c>
      <c r="AO857" s="1">
        <v>0</v>
      </c>
      <c r="AP857" s="1">
        <v>0</v>
      </c>
      <c r="AQ857" s="17">
        <v>1</v>
      </c>
      <c r="AR857" s="1">
        <v>1</v>
      </c>
      <c r="AS857" s="1">
        <v>1</v>
      </c>
      <c r="AT857" s="17" t="s">
        <v>246</v>
      </c>
      <c r="AU857" s="17">
        <v>1</v>
      </c>
      <c r="AV857" s="17">
        <v>1</v>
      </c>
      <c r="AW857" s="1">
        <v>0</v>
      </c>
      <c r="AX857" s="1">
        <v>1</v>
      </c>
      <c r="AY857" s="1">
        <v>1</v>
      </c>
      <c r="AZ857" s="1">
        <v>0</v>
      </c>
      <c r="BA857" s="1">
        <v>0</v>
      </c>
      <c r="BB857" s="107">
        <v>0</v>
      </c>
      <c r="BC857" s="22">
        <v>0</v>
      </c>
      <c r="BD857" s="22">
        <v>0</v>
      </c>
      <c r="BE857" s="22">
        <v>0</v>
      </c>
      <c r="BF857" s="1">
        <v>0</v>
      </c>
      <c r="BG857" s="1">
        <v>0</v>
      </c>
      <c r="BH857" s="17">
        <v>0</v>
      </c>
      <c r="BI857" s="1">
        <v>0</v>
      </c>
      <c r="BJ857" s="17">
        <v>0</v>
      </c>
      <c r="BK857" s="23">
        <v>1</v>
      </c>
      <c r="BL857" s="1">
        <v>0</v>
      </c>
      <c r="BM857" s="1">
        <v>0</v>
      </c>
      <c r="BN857" s="1">
        <v>1</v>
      </c>
      <c r="BO857" s="1" t="s">
        <v>2483</v>
      </c>
      <c r="BP857" s="1">
        <v>1</v>
      </c>
      <c r="BQ857" s="1">
        <v>1</v>
      </c>
      <c r="BR857" s="1">
        <v>3.44</v>
      </c>
      <c r="BS857" s="1">
        <v>1</v>
      </c>
      <c r="BT857" s="1">
        <v>2</v>
      </c>
      <c r="BU857" s="1">
        <v>2</v>
      </c>
      <c r="BW857" s="1">
        <v>5.66</v>
      </c>
      <c r="BX857" s="1">
        <v>2</v>
      </c>
      <c r="BY857" s="66">
        <v>3</v>
      </c>
      <c r="BZ857" s="1">
        <v>51.2</v>
      </c>
      <c r="CA857" s="1">
        <v>154</v>
      </c>
      <c r="CB857" s="24">
        <v>2</v>
      </c>
      <c r="CC857" s="24">
        <v>128</v>
      </c>
      <c r="CD857" s="48">
        <f>CC857/50</f>
        <v>2.56</v>
      </c>
      <c r="CE857" s="48">
        <v>3</v>
      </c>
      <c r="CF857" s="25">
        <v>0</v>
      </c>
      <c r="CG857" s="17">
        <v>0</v>
      </c>
      <c r="CH857" s="17">
        <v>0</v>
      </c>
      <c r="CI857" s="17">
        <v>0</v>
      </c>
      <c r="CJ857" s="17">
        <v>0</v>
      </c>
      <c r="CK857" s="17">
        <v>128</v>
      </c>
      <c r="CL857" s="1">
        <f>CK857/50</f>
        <v>2.56</v>
      </c>
      <c r="CM857" s="22">
        <v>11.1</v>
      </c>
      <c r="CN857" s="17">
        <v>1</v>
      </c>
      <c r="CO857" s="1">
        <v>98.5</v>
      </c>
      <c r="CP857" s="1">
        <v>6</v>
      </c>
      <c r="CQ857" s="1">
        <f>CO857/10</f>
        <v>9.85</v>
      </c>
      <c r="CR857" s="1">
        <v>0.96</v>
      </c>
      <c r="CS857" s="1">
        <f>CR857*10</f>
        <v>9.6</v>
      </c>
      <c r="CT857" s="107">
        <v>1</v>
      </c>
      <c r="CU857" s="22">
        <v>40</v>
      </c>
      <c r="CV857" s="107">
        <v>2</v>
      </c>
      <c r="CW857" s="22">
        <v>9</v>
      </c>
      <c r="CX857" s="26">
        <f>LOG10(CW857)</f>
        <v>0.954242509439325</v>
      </c>
      <c r="CY857" s="27">
        <f>CX857*0.66</f>
        <v>0.629800056229954</v>
      </c>
      <c r="CZ857" s="26">
        <f>0.085*CU857</f>
        <v>3.4</v>
      </c>
      <c r="DA857" s="28">
        <f>CY857-CZ857</f>
        <v>-2.77019994377005</v>
      </c>
      <c r="DB857" s="107">
        <v>1</v>
      </c>
      <c r="DC857" s="1">
        <v>1</v>
      </c>
      <c r="DD857" s="17">
        <v>2</v>
      </c>
      <c r="DE857" s="29">
        <f>DD857-DB857</f>
        <v>1</v>
      </c>
      <c r="DF857" s="141">
        <v>1</v>
      </c>
      <c r="DG857" s="1">
        <v>65</v>
      </c>
      <c r="DH857" s="1">
        <f>DG857/10</f>
        <v>6.5</v>
      </c>
      <c r="DI857" s="1">
        <v>39</v>
      </c>
      <c r="DJ857" s="1">
        <f>DI857/10</f>
        <v>3.9</v>
      </c>
      <c r="DK857" s="1">
        <v>3</v>
      </c>
      <c r="DL857" s="1">
        <v>85</v>
      </c>
      <c r="DM857" s="1">
        <v>52</v>
      </c>
      <c r="DN857" s="1">
        <f>DM857/10</f>
        <v>5.2</v>
      </c>
      <c r="DO857" s="1">
        <v>7429</v>
      </c>
      <c r="DP857" s="1">
        <v>2</v>
      </c>
      <c r="DQ857" s="1">
        <f>DO857/1000</f>
        <v>7.429</v>
      </c>
      <c r="DR857" s="1">
        <v>71</v>
      </c>
      <c r="DS857" s="25">
        <v>4.5</v>
      </c>
      <c r="DT857" s="1" t="s">
        <v>241</v>
      </c>
      <c r="DU857" s="1">
        <v>1</v>
      </c>
      <c r="DV857" s="1">
        <v>5</v>
      </c>
      <c r="DW857" s="1">
        <v>1</v>
      </c>
      <c r="DX857" s="20">
        <v>8.86</v>
      </c>
      <c r="DY857" s="1">
        <v>72.3</v>
      </c>
      <c r="DZ857" s="30">
        <v>160</v>
      </c>
      <c r="EA857" s="1">
        <v>105</v>
      </c>
      <c r="EB857" s="1">
        <v>11.8</v>
      </c>
      <c r="EC857" s="1">
        <v>85.9</v>
      </c>
      <c r="ED857" s="1">
        <v>1.03</v>
      </c>
      <c r="EE857" s="1">
        <v>40</v>
      </c>
      <c r="EF857" s="1">
        <v>21.2</v>
      </c>
      <c r="EG857" s="26">
        <f>LOG10(EF857)</f>
        <v>1.32633586092875</v>
      </c>
      <c r="EH857" s="26">
        <f>0.66*EG857</f>
        <v>0.875381668212976</v>
      </c>
      <c r="EI857" s="1">
        <f>0.085*EE857</f>
        <v>3.4</v>
      </c>
      <c r="EJ857" s="28">
        <f>EH857-EI857</f>
        <v>-2.52461833178702</v>
      </c>
      <c r="EK857" s="22">
        <v>2</v>
      </c>
      <c r="EL857" s="1">
        <v>2</v>
      </c>
      <c r="EM857" s="1">
        <v>298</v>
      </c>
      <c r="EN857" s="1">
        <v>289</v>
      </c>
      <c r="EO857" s="1">
        <v>97</v>
      </c>
      <c r="EP857" s="1">
        <v>53</v>
      </c>
      <c r="EQ857" s="1">
        <v>7633</v>
      </c>
      <c r="ER857" s="25">
        <v>59</v>
      </c>
      <c r="ET857" s="1">
        <v>1</v>
      </c>
      <c r="EU857" s="1">
        <v>6.46</v>
      </c>
      <c r="EV857" s="1">
        <v>55.1</v>
      </c>
      <c r="EW857" s="30">
        <v>142</v>
      </c>
      <c r="EX857" s="1">
        <v>121</v>
      </c>
      <c r="EY857" s="1">
        <v>11.5</v>
      </c>
      <c r="EZ857" s="1">
        <v>91</v>
      </c>
      <c r="FA857" s="1">
        <v>1</v>
      </c>
      <c r="FB857" s="1">
        <v>34</v>
      </c>
      <c r="FC857" s="1">
        <v>7.9</v>
      </c>
      <c r="FD857" s="1">
        <v>121</v>
      </c>
      <c r="FE857" s="1">
        <v>46</v>
      </c>
      <c r="FF857" s="1">
        <v>97</v>
      </c>
      <c r="FG857" s="1">
        <v>54</v>
      </c>
      <c r="FH857" s="1">
        <v>6097</v>
      </c>
      <c r="FI857" s="1">
        <v>66</v>
      </c>
      <c r="FK857" s="20">
        <v>36.7</v>
      </c>
      <c r="FL857" s="1">
        <v>36.6</v>
      </c>
      <c r="FN857" s="31">
        <v>0</v>
      </c>
      <c r="FO857" s="32">
        <v>0</v>
      </c>
      <c r="FP857" s="1">
        <v>2</v>
      </c>
      <c r="FQ857" s="1">
        <v>1</v>
      </c>
      <c r="FR857" s="1">
        <v>0</v>
      </c>
      <c r="FS857" s="1">
        <v>0</v>
      </c>
      <c r="FT857" s="1">
        <f>FX857+GB857+GG857+GJ857+HQ857</f>
        <v>0</v>
      </c>
      <c r="FU857" s="1">
        <v>0</v>
      </c>
      <c r="FV857" s="1">
        <f>FW857+FX857+FZ857+GE857+GJ857+HQ857</f>
        <v>0</v>
      </c>
      <c r="FW857" s="1">
        <v>0</v>
      </c>
      <c r="FX857" s="1">
        <v>0</v>
      </c>
      <c r="FY857" s="17">
        <v>0</v>
      </c>
      <c r="FZ857" s="1">
        <v>0</v>
      </c>
      <c r="GB857" s="1">
        <v>0</v>
      </c>
      <c r="GC857" s="1">
        <v>0</v>
      </c>
      <c r="GD857" s="17">
        <v>0</v>
      </c>
      <c r="GE857" s="1">
        <v>0</v>
      </c>
      <c r="GG857" s="1">
        <v>0</v>
      </c>
      <c r="GH857" s="1">
        <v>0</v>
      </c>
      <c r="GI857" s="17">
        <v>0</v>
      </c>
      <c r="GJ857" s="1">
        <v>0</v>
      </c>
      <c r="GK857" s="1">
        <v>0</v>
      </c>
      <c r="GL857" s="1">
        <v>0</v>
      </c>
      <c r="GM857" s="32">
        <v>0</v>
      </c>
      <c r="GN857" s="17">
        <v>0</v>
      </c>
      <c r="GO857" s="17">
        <v>0</v>
      </c>
      <c r="GP857" s="1">
        <v>0</v>
      </c>
      <c r="GQ857" s="1">
        <v>0</v>
      </c>
      <c r="GR857" s="1">
        <v>0</v>
      </c>
      <c r="GS857" s="1">
        <v>0</v>
      </c>
      <c r="GT857" s="32">
        <v>0</v>
      </c>
      <c r="GU857" s="32">
        <v>0</v>
      </c>
      <c r="GV857" s="1">
        <v>0</v>
      </c>
      <c r="GW857" s="1">
        <v>0</v>
      </c>
      <c r="GX857" s="157">
        <v>0</v>
      </c>
      <c r="GY857" s="17">
        <v>0</v>
      </c>
      <c r="GZ857" s="17">
        <v>0</v>
      </c>
      <c r="HA857" s="25">
        <v>0</v>
      </c>
      <c r="HB857" s="1">
        <v>0</v>
      </c>
      <c r="HC857" s="15">
        <v>0</v>
      </c>
      <c r="HD857" s="170">
        <v>0</v>
      </c>
      <c r="HE857" s="17">
        <v>0</v>
      </c>
      <c r="HF857" s="17">
        <v>0</v>
      </c>
      <c r="HG857" s="17">
        <v>0</v>
      </c>
      <c r="HH857" s="17">
        <v>0</v>
      </c>
      <c r="HI857" s="17">
        <v>0</v>
      </c>
      <c r="HL857" s="1">
        <v>0</v>
      </c>
      <c r="HM857" s="1">
        <v>0</v>
      </c>
      <c r="HN857" s="1">
        <v>0</v>
      </c>
      <c r="HO857" s="1">
        <v>0</v>
      </c>
      <c r="HP857" s="1">
        <v>0</v>
      </c>
      <c r="HQ857" s="1">
        <v>0</v>
      </c>
      <c r="HR857" s="32">
        <v>0</v>
      </c>
      <c r="HS857" s="1">
        <v>0</v>
      </c>
      <c r="HT857" s="32">
        <v>0</v>
      </c>
      <c r="HU857" s="32">
        <v>0</v>
      </c>
      <c r="HW857" s="32">
        <v>0</v>
      </c>
      <c r="HX857" s="32">
        <v>0</v>
      </c>
      <c r="HY857" s="1">
        <f>GJ857+GN857+GT857+GU857+HE857+HG857+HQ857+HR857+HT857+HU857+HW857+HX857</f>
        <v>0</v>
      </c>
      <c r="HZ857" s="1">
        <v>0</v>
      </c>
      <c r="IA857" s="1">
        <f>FS857+GN857+GT857+GU857+HE857+HG857+HR857+HT857+HU857+HW857+HX857</f>
        <v>0</v>
      </c>
      <c r="IB857" s="1">
        <v>0</v>
      </c>
      <c r="IC857" s="1">
        <v>0</v>
      </c>
      <c r="ID857" s="23">
        <v>0</v>
      </c>
      <c r="IG857" s="36">
        <v>1</v>
      </c>
      <c r="IH857" s="37" t="s">
        <v>242</v>
      </c>
      <c r="II857" s="179">
        <v>0</v>
      </c>
    </row>
    <row r="858" hidden="1" spans="1:243">
      <c r="A858" s="270"/>
      <c r="B858" s="266">
        <v>100157323</v>
      </c>
      <c r="C858" t="s">
        <v>2484</v>
      </c>
      <c r="J858" s="1"/>
      <c r="K858" s="1"/>
      <c r="L858" s="1"/>
      <c r="R858" s="19"/>
      <c r="Z858" s="88">
        <v>43403</v>
      </c>
      <c r="AA858" s="1">
        <v>171</v>
      </c>
      <c r="AI858" s="16"/>
      <c r="AL858" s="1"/>
      <c r="BA858" s="22"/>
      <c r="CL858" s="22"/>
      <c r="CS858" s="22"/>
      <c r="CX858" s="1"/>
      <c r="CY858" s="1"/>
      <c r="CZ858" s="1"/>
      <c r="DA858" s="1"/>
      <c r="DB858" s="1"/>
      <c r="DD858" s="1"/>
      <c r="DE858" s="1"/>
      <c r="DF858" s="1"/>
      <c r="EG858" s="1"/>
      <c r="EH858" s="1"/>
      <c r="EJ858" s="1"/>
      <c r="EK858" s="1"/>
      <c r="FN858" s="1"/>
      <c r="FO858" s="1"/>
      <c r="GL858" s="1"/>
      <c r="GM858" s="1"/>
      <c r="GQ858" s="1"/>
      <c r="GT858" s="1"/>
      <c r="GU858" s="1"/>
      <c r="GX858" s="1"/>
      <c r="HD858" s="1"/>
      <c r="HR858" s="1"/>
      <c r="HT858" s="1"/>
      <c r="HU858" s="1"/>
      <c r="HW858" s="1"/>
      <c r="HX858" s="1"/>
      <c r="IG858" s="23"/>
      <c r="II858" s="1"/>
    </row>
    <row r="859" hidden="1" spans="1:243">
      <c r="A859" s="270"/>
      <c r="B859" s="266">
        <v>3001416099</v>
      </c>
      <c r="C859" t="s">
        <v>2485</v>
      </c>
      <c r="J859" s="1"/>
      <c r="K859" s="1"/>
      <c r="L859" s="1"/>
      <c r="R859" s="19"/>
      <c r="Z859" s="88">
        <v>43403</v>
      </c>
      <c r="AA859" s="1">
        <v>152</v>
      </c>
      <c r="AI859" s="16"/>
      <c r="AL859" s="1"/>
      <c r="BA859" s="22"/>
      <c r="CL859" s="22"/>
      <c r="CS859" s="22"/>
      <c r="CX859" s="1"/>
      <c r="CY859" s="1"/>
      <c r="CZ859" s="1"/>
      <c r="DA859" s="1"/>
      <c r="DB859" s="1"/>
      <c r="DD859" s="1"/>
      <c r="DE859" s="1"/>
      <c r="DF859" s="1"/>
      <c r="EG859" s="1"/>
      <c r="EH859" s="1"/>
      <c r="EJ859" s="1"/>
      <c r="EK859" s="1"/>
      <c r="FN859" s="1"/>
      <c r="FO859" s="1"/>
      <c r="GL859" s="1"/>
      <c r="GM859" s="1"/>
      <c r="GQ859" s="1"/>
      <c r="GT859" s="1"/>
      <c r="GU859" s="1"/>
      <c r="GX859" s="1"/>
      <c r="HD859" s="1"/>
      <c r="HR859" s="1"/>
      <c r="HT859" s="1"/>
      <c r="HU859" s="1"/>
      <c r="HW859" s="1"/>
      <c r="HX859" s="1"/>
      <c r="IG859" s="23"/>
      <c r="II859" s="1"/>
    </row>
    <row r="860" hidden="1" spans="1:243">
      <c r="A860" s="270"/>
      <c r="B860" s="266">
        <v>100105619</v>
      </c>
      <c r="C860" t="s">
        <v>2486</v>
      </c>
      <c r="J860" s="1"/>
      <c r="K860" s="1"/>
      <c r="L860" s="1"/>
      <c r="R860" s="19"/>
      <c r="Z860" s="88">
        <v>43403</v>
      </c>
      <c r="AA860" s="1">
        <v>181</v>
      </c>
      <c r="AI860" s="16"/>
      <c r="AL860" s="1"/>
      <c r="BA860" s="22"/>
      <c r="CL860" s="22"/>
      <c r="CS860" s="22"/>
      <c r="CX860" s="1"/>
      <c r="CY860" s="1"/>
      <c r="CZ860" s="1"/>
      <c r="DA860" s="1"/>
      <c r="DB860" s="1"/>
      <c r="DD860" s="1"/>
      <c r="DE860" s="1"/>
      <c r="DF860" s="1"/>
      <c r="EG860" s="1"/>
      <c r="EH860" s="1"/>
      <c r="EJ860" s="1"/>
      <c r="EK860" s="1"/>
      <c r="FN860" s="1"/>
      <c r="FO860" s="1"/>
      <c r="GL860" s="1"/>
      <c r="GM860" s="1"/>
      <c r="GQ860" s="1"/>
      <c r="GT860" s="1"/>
      <c r="GU860" s="1"/>
      <c r="GX860" s="1"/>
      <c r="HD860" s="1"/>
      <c r="HR860" s="1"/>
      <c r="HT860" s="1"/>
      <c r="HU860" s="1"/>
      <c r="HW860" s="1"/>
      <c r="HX860" s="1"/>
      <c r="IG860" s="23"/>
      <c r="II860" s="1"/>
    </row>
    <row r="861" hidden="1" spans="1:243">
      <c r="A861" s="270"/>
      <c r="B861" s="266">
        <v>3000659416</v>
      </c>
      <c r="C861" t="s">
        <v>2487</v>
      </c>
      <c r="J861" s="1"/>
      <c r="K861" s="1"/>
      <c r="L861" s="1"/>
      <c r="R861" s="19"/>
      <c r="Z861" s="88">
        <v>43410</v>
      </c>
      <c r="AA861" s="1">
        <v>115</v>
      </c>
      <c r="AI861" s="16"/>
      <c r="AL861" s="1"/>
      <c r="BA861" s="22"/>
      <c r="CL861" s="22"/>
      <c r="CS861" s="22"/>
      <c r="CX861" s="1"/>
      <c r="CY861" s="1"/>
      <c r="CZ861" s="1"/>
      <c r="DA861" s="1"/>
      <c r="DB861" s="1"/>
      <c r="DD861" s="1"/>
      <c r="DE861" s="1"/>
      <c r="DF861" s="1"/>
      <c r="EG861" s="1"/>
      <c r="EH861" s="1"/>
      <c r="EJ861" s="1"/>
      <c r="EK861" s="1"/>
      <c r="FN861" s="1"/>
      <c r="FO861" s="1"/>
      <c r="GL861" s="1"/>
      <c r="GM861" s="1"/>
      <c r="GQ861" s="1"/>
      <c r="GT861" s="1"/>
      <c r="GU861" s="1"/>
      <c r="GX861" s="1"/>
      <c r="HD861" s="1"/>
      <c r="HR861" s="1"/>
      <c r="HT861" s="1"/>
      <c r="HU861" s="1"/>
      <c r="HW861" s="1"/>
      <c r="HX861" s="1"/>
      <c r="IG861" s="23"/>
      <c r="II861" s="1"/>
    </row>
    <row r="862" hidden="1" spans="1:243">
      <c r="A862" s="270"/>
      <c r="B862" s="266">
        <v>100221251</v>
      </c>
      <c r="C862" t="s">
        <v>2488</v>
      </c>
      <c r="J862" s="1"/>
      <c r="K862" s="1"/>
      <c r="L862" s="1"/>
      <c r="R862" s="19"/>
      <c r="Z862" s="88">
        <v>43410</v>
      </c>
      <c r="AA862" s="1">
        <v>92</v>
      </c>
      <c r="AI862" s="16"/>
      <c r="AL862" s="1"/>
      <c r="BA862" s="22"/>
      <c r="CL862" s="22"/>
      <c r="CS862" s="22"/>
      <c r="CX862" s="1"/>
      <c r="CY862" s="1"/>
      <c r="CZ862" s="1"/>
      <c r="DA862" s="1"/>
      <c r="DB862" s="1"/>
      <c r="DD862" s="1"/>
      <c r="DE862" s="1"/>
      <c r="DF862" s="1"/>
      <c r="EG862" s="1"/>
      <c r="EH862" s="1"/>
      <c r="EJ862" s="1"/>
      <c r="EK862" s="1"/>
      <c r="FN862" s="1"/>
      <c r="FO862" s="1"/>
      <c r="GL862" s="1"/>
      <c r="GM862" s="1"/>
      <c r="GQ862" s="1"/>
      <c r="GT862" s="1"/>
      <c r="GU862" s="1"/>
      <c r="GX862" s="1"/>
      <c r="HD862" s="1"/>
      <c r="HR862" s="1"/>
      <c r="HT862" s="1"/>
      <c r="HU862" s="1"/>
      <c r="HW862" s="1"/>
      <c r="HX862" s="1"/>
      <c r="IG862" s="23"/>
      <c r="II862" s="1"/>
    </row>
    <row r="863" hidden="1" spans="1:243">
      <c r="A863" s="270"/>
      <c r="B863" s="266">
        <v>3001423693</v>
      </c>
      <c r="C863" t="s">
        <v>2489</v>
      </c>
      <c r="J863" s="1"/>
      <c r="K863" s="1"/>
      <c r="L863" s="1"/>
      <c r="R863" s="19"/>
      <c r="Z863" s="88">
        <v>43417</v>
      </c>
      <c r="AA863" s="1">
        <v>135</v>
      </c>
      <c r="AI863" s="16"/>
      <c r="AL863" s="1"/>
      <c r="BA863" s="22"/>
      <c r="CL863" s="22"/>
      <c r="CS863" s="22"/>
      <c r="CX863" s="1"/>
      <c r="CY863" s="1"/>
      <c r="CZ863" s="1"/>
      <c r="DA863" s="1"/>
      <c r="DB863" s="1"/>
      <c r="DD863" s="1"/>
      <c r="DE863" s="1"/>
      <c r="DF863" s="1"/>
      <c r="EG863" s="1"/>
      <c r="EH863" s="1"/>
      <c r="EJ863" s="1"/>
      <c r="EK863" s="1"/>
      <c r="FN863" s="1"/>
      <c r="FO863" s="1"/>
      <c r="GL863" s="1"/>
      <c r="GM863" s="1"/>
      <c r="GQ863" s="1"/>
      <c r="GT863" s="1"/>
      <c r="GU863" s="1"/>
      <c r="GX863" s="1"/>
      <c r="HD863" s="1"/>
      <c r="HR863" s="1"/>
      <c r="HT863" s="1"/>
      <c r="HU863" s="1"/>
      <c r="HW863" s="1"/>
      <c r="HX863" s="1"/>
      <c r="IG863" s="23"/>
      <c r="II863" s="1"/>
    </row>
    <row r="864" spans="1:243">
      <c r="A864" s="270"/>
      <c r="B864">
        <v>3000957290</v>
      </c>
      <c r="C864" t="s">
        <v>2490</v>
      </c>
      <c r="E864" s="49">
        <v>3</v>
      </c>
      <c r="F864" s="49">
        <v>2</v>
      </c>
      <c r="G864" s="17">
        <v>3</v>
      </c>
      <c r="H864" s="1">
        <v>1</v>
      </c>
      <c r="I864" s="15">
        <v>68</v>
      </c>
      <c r="J864" s="47">
        <v>2</v>
      </c>
      <c r="K864" s="68">
        <f>I864/10</f>
        <v>6.8</v>
      </c>
      <c r="L864" s="49">
        <v>4</v>
      </c>
      <c r="N864" s="1">
        <v>1</v>
      </c>
      <c r="O864" s="1">
        <v>1</v>
      </c>
      <c r="P864" s="1">
        <v>0</v>
      </c>
      <c r="Q864" s="1">
        <v>1</v>
      </c>
      <c r="R864" s="1">
        <v>0</v>
      </c>
      <c r="S864" s="18">
        <v>643</v>
      </c>
      <c r="T864" s="83">
        <v>590</v>
      </c>
      <c r="U864" s="1">
        <v>1</v>
      </c>
      <c r="V864" s="1">
        <v>1</v>
      </c>
      <c r="W864" s="1">
        <v>1</v>
      </c>
      <c r="X864" s="1">
        <v>1</v>
      </c>
      <c r="Z864" s="88">
        <v>43419</v>
      </c>
      <c r="AA864" s="1">
        <v>232</v>
      </c>
      <c r="AC864" s="1">
        <v>26.89</v>
      </c>
      <c r="AD864" s="1">
        <v>2</v>
      </c>
      <c r="AE864" s="20" t="s">
        <v>2491</v>
      </c>
      <c r="AG864" s="16" t="s">
        <v>251</v>
      </c>
      <c r="AH864" s="16">
        <v>2</v>
      </c>
      <c r="AI864" s="21">
        <v>2</v>
      </c>
      <c r="AJ864" s="16">
        <v>2.1</v>
      </c>
      <c r="AK864" s="17">
        <v>2.1</v>
      </c>
      <c r="AL864" s="107">
        <v>2</v>
      </c>
      <c r="AM864" s="1">
        <v>4</v>
      </c>
      <c r="AN864" s="1">
        <v>3</v>
      </c>
      <c r="AO864" s="1">
        <v>0</v>
      </c>
      <c r="AP864" s="1">
        <v>0</v>
      </c>
      <c r="AQ864" s="17">
        <v>4</v>
      </c>
      <c r="AR864" s="1">
        <v>2</v>
      </c>
      <c r="AS864" s="3">
        <v>2</v>
      </c>
      <c r="AT864" s="17" t="s">
        <v>259</v>
      </c>
      <c r="AU864" s="3">
        <v>2</v>
      </c>
      <c r="AV864" s="17">
        <v>1</v>
      </c>
      <c r="AW864" s="1">
        <v>0</v>
      </c>
      <c r="AX864" s="1">
        <v>1</v>
      </c>
      <c r="AY864" s="1">
        <v>1</v>
      </c>
      <c r="AZ864" s="1">
        <v>2</v>
      </c>
      <c r="BA864" s="1">
        <v>2</v>
      </c>
      <c r="BB864" s="107">
        <v>2</v>
      </c>
      <c r="BC864" s="22">
        <v>1</v>
      </c>
      <c r="BD864" s="22">
        <v>0</v>
      </c>
      <c r="BE864" s="22">
        <v>0</v>
      </c>
      <c r="BF864" s="1">
        <v>0</v>
      </c>
      <c r="BG864" s="1">
        <v>1</v>
      </c>
      <c r="BH864" s="17">
        <v>1</v>
      </c>
      <c r="BI864" s="1">
        <v>0</v>
      </c>
      <c r="BJ864" s="17">
        <v>0</v>
      </c>
      <c r="BK864" s="23">
        <v>4</v>
      </c>
      <c r="BL864" s="1">
        <v>1</v>
      </c>
      <c r="BM864" s="1">
        <v>0</v>
      </c>
      <c r="BN864" s="1">
        <v>0</v>
      </c>
      <c r="BO864" s="1">
        <v>0</v>
      </c>
      <c r="BP864" s="1">
        <v>2</v>
      </c>
      <c r="BQ864" s="1">
        <v>2</v>
      </c>
      <c r="BR864" s="1">
        <v>5.85</v>
      </c>
      <c r="BS864" s="1">
        <v>1</v>
      </c>
      <c r="BT864" s="1">
        <v>2</v>
      </c>
      <c r="BU864" s="1">
        <v>2</v>
      </c>
      <c r="BW864" s="1">
        <v>11.79</v>
      </c>
      <c r="BX864" s="1">
        <v>2</v>
      </c>
      <c r="BY864" s="66">
        <v>3</v>
      </c>
      <c r="BZ864" s="1">
        <v>45</v>
      </c>
      <c r="CA864" s="1">
        <v>149</v>
      </c>
      <c r="CB864" s="24">
        <v>2</v>
      </c>
      <c r="CC864" s="24">
        <v>232</v>
      </c>
      <c r="CD864" s="48">
        <f>CC864/50</f>
        <v>4.64</v>
      </c>
      <c r="CE864" s="48">
        <v>3</v>
      </c>
      <c r="CF864" s="25">
        <v>0</v>
      </c>
      <c r="CG864" s="17">
        <v>0</v>
      </c>
      <c r="CH864" s="17">
        <v>0</v>
      </c>
      <c r="CI864" s="17">
        <v>0</v>
      </c>
      <c r="CJ864" s="17">
        <v>0</v>
      </c>
      <c r="CK864" s="17">
        <v>232</v>
      </c>
      <c r="CL864" s="1">
        <f>CK864/50</f>
        <v>4.64</v>
      </c>
      <c r="CM864" s="22">
        <v>12</v>
      </c>
      <c r="CN864" s="17">
        <v>1</v>
      </c>
      <c r="CO864" s="1">
        <v>82.7</v>
      </c>
      <c r="CP864" s="17">
        <v>5</v>
      </c>
      <c r="CQ864" s="1">
        <f>CO864/10</f>
        <v>8.27</v>
      </c>
      <c r="CR864" s="1">
        <v>1.04</v>
      </c>
      <c r="CS864" s="1">
        <f>CR864*10</f>
        <v>10.4</v>
      </c>
      <c r="CT864" s="107">
        <v>1</v>
      </c>
      <c r="CU864" s="22">
        <v>37</v>
      </c>
      <c r="CV864" s="107">
        <v>2</v>
      </c>
      <c r="CW864" s="22">
        <v>20.2</v>
      </c>
      <c r="CX864" s="26">
        <f>LOG10(CW864)</f>
        <v>1.30535136944662</v>
      </c>
      <c r="CY864" s="27">
        <f>CX864*0.66</f>
        <v>0.861531903834772</v>
      </c>
      <c r="CZ864" s="26">
        <f>0.085*CU864</f>
        <v>3.145</v>
      </c>
      <c r="DA864" s="28">
        <f>CY864-CZ864</f>
        <v>-2.28346809616523</v>
      </c>
      <c r="DB864" s="22">
        <v>2</v>
      </c>
      <c r="DC864" s="1">
        <v>1</v>
      </c>
      <c r="DE864" s="1"/>
      <c r="DF864" s="1"/>
      <c r="DG864" s="1">
        <v>17</v>
      </c>
      <c r="DH864" s="1">
        <f>DG864/10</f>
        <v>1.7</v>
      </c>
      <c r="DI864" s="1">
        <v>26</v>
      </c>
      <c r="DJ864" s="1">
        <f>DI864/10</f>
        <v>2.6</v>
      </c>
      <c r="DK864" s="17">
        <v>2</v>
      </c>
      <c r="DL864" s="1">
        <v>108</v>
      </c>
      <c r="DM864" s="1">
        <v>151</v>
      </c>
      <c r="DN864" s="1">
        <f>DM864/10</f>
        <v>15.1</v>
      </c>
      <c r="DO864" s="1">
        <v>5691</v>
      </c>
      <c r="DP864" s="1">
        <v>2</v>
      </c>
      <c r="DQ864" s="1">
        <f>DO864/1000</f>
        <v>5.691</v>
      </c>
      <c r="DR864" s="1">
        <v>71</v>
      </c>
      <c r="DS864" s="25">
        <v>7.4</v>
      </c>
      <c r="DT864" s="1" t="s">
        <v>241</v>
      </c>
      <c r="DU864" s="1">
        <v>1</v>
      </c>
      <c r="DV864" s="1">
        <v>5</v>
      </c>
      <c r="DW864" s="1">
        <v>1</v>
      </c>
      <c r="DX864" s="20">
        <v>14.31</v>
      </c>
      <c r="DY864" s="1">
        <v>53.3</v>
      </c>
      <c r="DZ864" s="30">
        <v>144</v>
      </c>
      <c r="EA864" s="1">
        <v>227</v>
      </c>
      <c r="EB864" s="1" t="s">
        <v>2004</v>
      </c>
      <c r="EC864" s="1" t="s">
        <v>2004</v>
      </c>
      <c r="ED864" s="1" t="s">
        <v>2004</v>
      </c>
      <c r="EE864" s="1" t="s">
        <v>2004</v>
      </c>
      <c r="EF864" s="1" t="s">
        <v>2004</v>
      </c>
      <c r="EG864" s="1"/>
      <c r="EH864" s="1"/>
      <c r="EJ864" s="1"/>
      <c r="EM864" s="1" t="s">
        <v>2004</v>
      </c>
      <c r="EN864" s="1" t="s">
        <v>2004</v>
      </c>
      <c r="EO864" s="1" t="s">
        <v>2004</v>
      </c>
      <c r="EP864" s="1" t="s">
        <v>2004</v>
      </c>
      <c r="EQ864" s="1" t="s">
        <v>2004</v>
      </c>
      <c r="ER864" s="25" t="s">
        <v>2004</v>
      </c>
      <c r="ET864" s="1">
        <v>1</v>
      </c>
      <c r="EU864" s="1">
        <v>12.9</v>
      </c>
      <c r="EV864" s="1">
        <v>47.5</v>
      </c>
      <c r="EW864" s="30">
        <v>137</v>
      </c>
      <c r="EX864" s="1">
        <v>226</v>
      </c>
      <c r="EY864" s="1" t="s">
        <v>2004</v>
      </c>
      <c r="EZ864" s="1" t="s">
        <v>2004</v>
      </c>
      <c r="FA864" s="1" t="s">
        <v>2004</v>
      </c>
      <c r="FB864" s="1" t="s">
        <v>2004</v>
      </c>
      <c r="FC864" s="1" t="s">
        <v>2004</v>
      </c>
      <c r="FD864" s="1" t="s">
        <v>2004</v>
      </c>
      <c r="FE864" s="1" t="s">
        <v>2004</v>
      </c>
      <c r="FF864" s="1" t="s">
        <v>2004</v>
      </c>
      <c r="FG864" s="1" t="s">
        <v>2004</v>
      </c>
      <c r="FH864" s="1" t="s">
        <v>2004</v>
      </c>
      <c r="FI864" s="1" t="s">
        <v>2004</v>
      </c>
      <c r="FJ864" s="1" t="s">
        <v>2004</v>
      </c>
      <c r="FK864" s="20">
        <v>36.5</v>
      </c>
      <c r="FL864" s="1">
        <v>36.5</v>
      </c>
      <c r="FN864" s="31">
        <v>0</v>
      </c>
      <c r="FO864" s="32">
        <v>0</v>
      </c>
      <c r="FP864" s="1">
        <v>0</v>
      </c>
      <c r="FQ864" s="1">
        <v>0</v>
      </c>
      <c r="FR864" s="1">
        <v>0</v>
      </c>
      <c r="FS864" s="1">
        <v>0</v>
      </c>
      <c r="FT864" s="1">
        <f>FX864+GB864+GG864+GJ864+HQ864</f>
        <v>0</v>
      </c>
      <c r="FU864" s="1">
        <v>0</v>
      </c>
      <c r="FV864" s="1">
        <f>FW864+FX864+FZ864+GE864+GJ864+HQ864</f>
        <v>0</v>
      </c>
      <c r="FW864" s="1">
        <v>0</v>
      </c>
      <c r="FX864" s="1">
        <v>0</v>
      </c>
      <c r="FY864" s="17">
        <v>0</v>
      </c>
      <c r="FZ864" s="1">
        <v>0</v>
      </c>
      <c r="GB864" s="1">
        <v>0</v>
      </c>
      <c r="GC864" s="1">
        <v>0</v>
      </c>
      <c r="GD864" s="17">
        <v>0</v>
      </c>
      <c r="GE864" s="1">
        <v>0</v>
      </c>
      <c r="GG864" s="1">
        <v>0</v>
      </c>
      <c r="GH864" s="1">
        <v>0</v>
      </c>
      <c r="GI864" s="17">
        <v>0</v>
      </c>
      <c r="GJ864" s="1">
        <v>0</v>
      </c>
      <c r="GK864" s="1">
        <v>0</v>
      </c>
      <c r="GL864" s="1">
        <v>0</v>
      </c>
      <c r="GM864" s="32">
        <v>0</v>
      </c>
      <c r="GN864" s="17">
        <v>0</v>
      </c>
      <c r="GO864" s="17">
        <v>0</v>
      </c>
      <c r="GP864" s="1">
        <v>0</v>
      </c>
      <c r="GQ864" s="1">
        <v>0</v>
      </c>
      <c r="GR864" s="1">
        <v>0</v>
      </c>
      <c r="GS864" s="1">
        <v>0</v>
      </c>
      <c r="GT864" s="32">
        <v>0</v>
      </c>
      <c r="GU864" s="32">
        <v>0</v>
      </c>
      <c r="GV864" s="1">
        <v>0</v>
      </c>
      <c r="GW864" s="1">
        <v>0</v>
      </c>
      <c r="GX864" s="157">
        <v>0</v>
      </c>
      <c r="GY864" s="17">
        <v>0</v>
      </c>
      <c r="GZ864" s="17">
        <v>0</v>
      </c>
      <c r="HA864" s="25">
        <v>0</v>
      </c>
      <c r="HB864" s="1">
        <v>0</v>
      </c>
      <c r="HC864" s="15">
        <v>0</v>
      </c>
      <c r="HD864" s="170">
        <v>0</v>
      </c>
      <c r="HE864" s="17">
        <v>0</v>
      </c>
      <c r="HF864" s="17">
        <v>0</v>
      </c>
      <c r="HG864" s="17">
        <v>0</v>
      </c>
      <c r="HH864" s="17">
        <v>0</v>
      </c>
      <c r="HI864" s="17">
        <v>0</v>
      </c>
      <c r="HL864" s="1">
        <v>0</v>
      </c>
      <c r="HM864" s="1">
        <v>0</v>
      </c>
      <c r="HN864" s="1">
        <v>0</v>
      </c>
      <c r="HO864" s="1">
        <v>0</v>
      </c>
      <c r="HP864" s="1">
        <v>0</v>
      </c>
      <c r="HQ864" s="1">
        <v>0</v>
      </c>
      <c r="HR864" s="32">
        <v>0</v>
      </c>
      <c r="HS864" s="1">
        <v>0</v>
      </c>
      <c r="HT864" s="32">
        <v>0</v>
      </c>
      <c r="HU864" s="32">
        <v>0</v>
      </c>
      <c r="HW864" s="32">
        <v>0</v>
      </c>
      <c r="HX864" s="32">
        <v>0</v>
      </c>
      <c r="HY864" s="1">
        <f>GJ864+GN864+GT864+GU864+HE864+HG864+HQ864+HR864+HT864+HU864+HW864+HX864</f>
        <v>0</v>
      </c>
      <c r="HZ864" s="1">
        <v>0</v>
      </c>
      <c r="IA864" s="1">
        <f>FS864+GN864+GT864+GU864+HE864+HG864+HR864+HT864+HU864+HW864+HX864</f>
        <v>0</v>
      </c>
      <c r="IB864" s="1">
        <v>0</v>
      </c>
      <c r="IC864" s="1">
        <v>0</v>
      </c>
      <c r="ID864" s="23">
        <v>0</v>
      </c>
      <c r="IG864" s="36">
        <v>4</v>
      </c>
      <c r="IH864" s="37" t="s">
        <v>242</v>
      </c>
      <c r="II864" s="179">
        <v>0</v>
      </c>
    </row>
    <row r="865" s="3" customFormat="1" ht="30" spans="1:274">
      <c r="A865" s="271"/>
      <c r="B865" s="10"/>
      <c r="C865" s="10"/>
      <c r="E865" s="54">
        <v>3</v>
      </c>
      <c r="F865" s="49">
        <v>2</v>
      </c>
      <c r="G865" s="66">
        <v>3</v>
      </c>
      <c r="H865" s="3">
        <v>1</v>
      </c>
      <c r="I865" s="3">
        <v>69</v>
      </c>
      <c r="J865" s="47">
        <v>2</v>
      </c>
      <c r="K865" s="68">
        <f>I865/10</f>
        <v>6.9</v>
      </c>
      <c r="L865" s="49">
        <v>4</v>
      </c>
      <c r="N865" s="3">
        <v>1</v>
      </c>
      <c r="O865" s="3">
        <v>1</v>
      </c>
      <c r="P865" s="3">
        <v>0</v>
      </c>
      <c r="Q865" s="3">
        <v>1</v>
      </c>
      <c r="R865" s="1">
        <v>0</v>
      </c>
      <c r="S865" s="93">
        <v>644</v>
      </c>
      <c r="T865" s="83">
        <v>591</v>
      </c>
      <c r="U865" s="66">
        <v>2</v>
      </c>
      <c r="V865" s="66">
        <v>2</v>
      </c>
      <c r="W865" s="1">
        <v>2</v>
      </c>
      <c r="X865" s="1">
        <v>1</v>
      </c>
      <c r="Y865" s="66"/>
      <c r="Z865" s="92">
        <v>43585</v>
      </c>
      <c r="AA865" s="66">
        <v>199</v>
      </c>
      <c r="AB865" s="66">
        <v>1</v>
      </c>
      <c r="AC865" s="3">
        <v>24.22</v>
      </c>
      <c r="AD865" s="1">
        <v>2</v>
      </c>
      <c r="AE865" s="95" t="s">
        <v>2492</v>
      </c>
      <c r="AF865" s="94"/>
      <c r="AG865" s="94" t="s">
        <v>251</v>
      </c>
      <c r="AH865" s="94">
        <v>2</v>
      </c>
      <c r="AI865" s="21">
        <v>2</v>
      </c>
      <c r="AJ865" s="94">
        <v>2.1</v>
      </c>
      <c r="AK865" s="66">
        <v>2.1</v>
      </c>
      <c r="AL865" s="107">
        <v>2</v>
      </c>
      <c r="AM865" s="3">
        <v>2</v>
      </c>
      <c r="AN865" s="3">
        <v>2</v>
      </c>
      <c r="AO865" s="3">
        <v>0</v>
      </c>
      <c r="AP865" s="3">
        <v>0</v>
      </c>
      <c r="AQ865" s="66">
        <v>2</v>
      </c>
      <c r="AR865" s="1">
        <v>1</v>
      </c>
      <c r="AS865" s="66">
        <v>1</v>
      </c>
      <c r="AT865" s="66" t="s">
        <v>246</v>
      </c>
      <c r="AU865" s="17">
        <v>1</v>
      </c>
      <c r="AV865" s="17">
        <v>1</v>
      </c>
      <c r="AW865" s="3">
        <v>0</v>
      </c>
      <c r="AX865" s="3">
        <v>1</v>
      </c>
      <c r="AY865" s="3">
        <v>1</v>
      </c>
      <c r="AZ865" s="3">
        <v>2</v>
      </c>
      <c r="BA865" s="1">
        <v>2</v>
      </c>
      <c r="BB865" s="66">
        <v>2</v>
      </c>
      <c r="BC865" s="22">
        <v>1</v>
      </c>
      <c r="BD865" s="3">
        <v>0</v>
      </c>
      <c r="BE865" s="3">
        <v>0</v>
      </c>
      <c r="BF865" s="3">
        <v>0</v>
      </c>
      <c r="BG865" s="3">
        <v>1</v>
      </c>
      <c r="BH865" s="17">
        <v>1</v>
      </c>
      <c r="BI865" s="3">
        <v>0</v>
      </c>
      <c r="BJ865" s="66">
        <v>0</v>
      </c>
      <c r="BK865" s="118">
        <v>2</v>
      </c>
      <c r="BL865" s="3">
        <v>1</v>
      </c>
      <c r="BM865" s="3">
        <v>0</v>
      </c>
      <c r="BN865" s="3">
        <v>0</v>
      </c>
      <c r="BO865" s="3">
        <v>0</v>
      </c>
      <c r="BP865" s="1">
        <v>2</v>
      </c>
      <c r="BQ865" s="66">
        <v>2</v>
      </c>
      <c r="BR865" s="3">
        <v>3.78</v>
      </c>
      <c r="BS865" s="1">
        <v>1</v>
      </c>
      <c r="BT865" s="1">
        <v>2</v>
      </c>
      <c r="BU865" s="1">
        <v>2</v>
      </c>
      <c r="BV865" s="3">
        <v>0.189</v>
      </c>
      <c r="BW865" s="3">
        <v>10.06</v>
      </c>
      <c r="BX865" s="1">
        <v>2</v>
      </c>
      <c r="BY865" s="66">
        <v>3</v>
      </c>
      <c r="BZ865" s="3">
        <v>54</v>
      </c>
      <c r="CA865" s="3">
        <v>136</v>
      </c>
      <c r="CB865" s="24">
        <v>2</v>
      </c>
      <c r="CC865" s="3">
        <v>199</v>
      </c>
      <c r="CD865" s="48">
        <f>CC865/50</f>
        <v>3.98</v>
      </c>
      <c r="CE865" s="48">
        <v>3</v>
      </c>
      <c r="CF865" s="129">
        <v>0</v>
      </c>
      <c r="CG865" s="3">
        <v>0</v>
      </c>
      <c r="CH865" s="3">
        <v>0</v>
      </c>
      <c r="CI865" s="3">
        <v>0</v>
      </c>
      <c r="CJ865" s="3">
        <v>0</v>
      </c>
      <c r="CK865" s="3">
        <v>199</v>
      </c>
      <c r="CL865" s="1">
        <f>CK865/50</f>
        <v>3.98</v>
      </c>
      <c r="CM865" s="3">
        <v>11.6</v>
      </c>
      <c r="CN865" s="17">
        <v>1</v>
      </c>
      <c r="CO865" s="3">
        <v>97.5</v>
      </c>
      <c r="CP865" s="1">
        <v>6</v>
      </c>
      <c r="CQ865" s="1">
        <f>CO865/10</f>
        <v>9.75</v>
      </c>
      <c r="CR865" s="3">
        <v>1.01</v>
      </c>
      <c r="CS865" s="1">
        <f>CR865*10</f>
        <v>10.1</v>
      </c>
      <c r="CT865" s="107">
        <v>1</v>
      </c>
      <c r="CU865" s="3">
        <v>36</v>
      </c>
      <c r="CV865" s="107">
        <v>2</v>
      </c>
      <c r="CW865" s="3">
        <v>20.7</v>
      </c>
      <c r="CX865" s="26">
        <f>LOG10(CW865)</f>
        <v>1.31597034545692</v>
      </c>
      <c r="CY865" s="27">
        <f>CX865*0.66</f>
        <v>0.868540428001566</v>
      </c>
      <c r="CZ865" s="26">
        <f>0.085*CU865</f>
        <v>3.06</v>
      </c>
      <c r="DA865" s="28">
        <f>CY865-CZ865</f>
        <v>-2.19145957199843</v>
      </c>
      <c r="DB865" s="22">
        <v>2</v>
      </c>
      <c r="DC865" s="1">
        <v>1</v>
      </c>
      <c r="DD865" s="66">
        <v>2</v>
      </c>
      <c r="DE865" s="29">
        <f>DD865-DB865</f>
        <v>0</v>
      </c>
      <c r="DF865" s="29">
        <v>0</v>
      </c>
      <c r="DG865" s="3">
        <v>29</v>
      </c>
      <c r="DH865" s="1">
        <f>DG865/10</f>
        <v>2.9</v>
      </c>
      <c r="DI865" s="3">
        <v>29</v>
      </c>
      <c r="DJ865" s="1">
        <f>DI865/10</f>
        <v>2.9</v>
      </c>
      <c r="DK865" s="17">
        <v>2</v>
      </c>
      <c r="DL865" s="3">
        <v>114</v>
      </c>
      <c r="DM865" s="3">
        <v>214</v>
      </c>
      <c r="DN865" s="1">
        <f>DM865/10</f>
        <v>21.4</v>
      </c>
      <c r="DO865" s="3">
        <v>5652</v>
      </c>
      <c r="DP865" s="1">
        <v>2</v>
      </c>
      <c r="DQ865" s="1">
        <f>DO865/1000</f>
        <v>5.652</v>
      </c>
      <c r="DR865" s="3">
        <v>92</v>
      </c>
      <c r="DS865" s="129">
        <v>7</v>
      </c>
      <c r="DT865" s="3" t="s">
        <v>241</v>
      </c>
      <c r="DU865" s="3">
        <v>1</v>
      </c>
      <c r="DV865" s="3">
        <v>5</v>
      </c>
      <c r="DW865" s="1">
        <v>1</v>
      </c>
      <c r="DX865" s="95">
        <v>17.74</v>
      </c>
      <c r="DY865" s="3">
        <v>77.2</v>
      </c>
      <c r="DZ865" s="3">
        <v>139</v>
      </c>
      <c r="EA865" s="3">
        <v>182</v>
      </c>
      <c r="EB865" s="3">
        <v>12</v>
      </c>
      <c r="EC865" s="3">
        <v>82.7</v>
      </c>
      <c r="ED865" s="3">
        <v>1.04</v>
      </c>
      <c r="EE865" s="3">
        <v>36</v>
      </c>
      <c r="EF865" s="3">
        <v>30.2</v>
      </c>
      <c r="EG865" s="26">
        <f>LOG10(EF865)</f>
        <v>1.48000694295715</v>
      </c>
      <c r="EH865" s="26">
        <f>0.66*EG865</f>
        <v>0.976804582351719</v>
      </c>
      <c r="EI865" s="1">
        <f>0.085*EE865</f>
        <v>3.06</v>
      </c>
      <c r="EJ865" s="28">
        <f>EH865-EI865</f>
        <v>-2.08319541764828</v>
      </c>
      <c r="EK865" s="22">
        <v>2</v>
      </c>
      <c r="EL865" s="1">
        <v>2</v>
      </c>
      <c r="EM865" s="3">
        <v>910</v>
      </c>
      <c r="EN865" s="3">
        <v>1022</v>
      </c>
      <c r="EO865" s="3">
        <v>154</v>
      </c>
      <c r="EP865" s="3">
        <v>232</v>
      </c>
      <c r="EQ865" s="3">
        <v>5518</v>
      </c>
      <c r="ER865" s="129">
        <v>96</v>
      </c>
      <c r="ES865" s="118"/>
      <c r="ET865" s="3">
        <v>1</v>
      </c>
      <c r="EU865" s="3">
        <v>13.46</v>
      </c>
      <c r="EV865" s="3">
        <v>68.6</v>
      </c>
      <c r="EW865" s="3">
        <v>127</v>
      </c>
      <c r="EX865" s="3">
        <v>239</v>
      </c>
      <c r="EY865" s="3">
        <v>12.9</v>
      </c>
      <c r="EZ865" s="3">
        <v>73.4</v>
      </c>
      <c r="FA865" s="3">
        <v>1.13</v>
      </c>
      <c r="FB865" s="3">
        <v>27</v>
      </c>
      <c r="FC865" s="3">
        <v>21.3</v>
      </c>
      <c r="FD865" s="3">
        <v>114</v>
      </c>
      <c r="FE865" s="3">
        <v>36</v>
      </c>
      <c r="FF865" s="3">
        <v>172</v>
      </c>
      <c r="FG865" s="3">
        <v>250</v>
      </c>
      <c r="FH865" s="3">
        <v>3403</v>
      </c>
      <c r="FI865" s="3">
        <v>71</v>
      </c>
      <c r="FK865" s="95">
        <v>39</v>
      </c>
      <c r="FL865" s="3">
        <v>36.8</v>
      </c>
      <c r="FM865" s="17"/>
      <c r="FN865" s="31">
        <v>1</v>
      </c>
      <c r="FO865" s="157">
        <v>1</v>
      </c>
      <c r="FP865" s="3">
        <v>1</v>
      </c>
      <c r="FQ865" s="1">
        <v>0</v>
      </c>
      <c r="FR865" s="3" t="s">
        <v>721</v>
      </c>
      <c r="FS865" s="1">
        <v>0</v>
      </c>
      <c r="FT865" s="1">
        <f>FX865+GB865+GG865+GJ865+HQ865</f>
        <v>0</v>
      </c>
      <c r="FU865" s="66">
        <v>1</v>
      </c>
      <c r="FV865" s="1">
        <f>FW865+FX865+FZ865+GE865+GJ865+HQ865</f>
        <v>1</v>
      </c>
      <c r="FW865" s="3">
        <v>1</v>
      </c>
      <c r="FX865" s="1">
        <v>0</v>
      </c>
      <c r="FY865" s="17">
        <v>0</v>
      </c>
      <c r="FZ865" s="1">
        <v>0</v>
      </c>
      <c r="GA865" s="17"/>
      <c r="GB865" s="1">
        <v>0</v>
      </c>
      <c r="GC865" s="17">
        <v>0</v>
      </c>
      <c r="GD865" s="17">
        <v>0</v>
      </c>
      <c r="GE865" s="1">
        <v>0</v>
      </c>
      <c r="GF865" s="17"/>
      <c r="GG865" s="1">
        <v>0</v>
      </c>
      <c r="GH865" s="17">
        <v>0</v>
      </c>
      <c r="GI865" s="17">
        <v>0</v>
      </c>
      <c r="GJ865" s="1">
        <v>0</v>
      </c>
      <c r="GK865" s="3">
        <v>0</v>
      </c>
      <c r="GL865" s="3">
        <v>0</v>
      </c>
      <c r="GM865" s="32">
        <v>0</v>
      </c>
      <c r="GN865" s="17">
        <v>0</v>
      </c>
      <c r="GO865" s="66">
        <v>0</v>
      </c>
      <c r="GP865" s="1">
        <v>0</v>
      </c>
      <c r="GQ865" s="1">
        <v>0</v>
      </c>
      <c r="GR865" s="66">
        <v>0</v>
      </c>
      <c r="GS865" s="1">
        <v>0</v>
      </c>
      <c r="GT865" s="32">
        <v>0</v>
      </c>
      <c r="GU865" s="32">
        <v>0</v>
      </c>
      <c r="GV865" s="3">
        <v>0</v>
      </c>
      <c r="GW865" s="3">
        <v>0</v>
      </c>
      <c r="GX865" s="157">
        <v>0</v>
      </c>
      <c r="GY865" s="66">
        <v>0</v>
      </c>
      <c r="GZ865" s="17">
        <v>0</v>
      </c>
      <c r="HA865" s="129">
        <v>0</v>
      </c>
      <c r="HB865" s="3">
        <v>0</v>
      </c>
      <c r="HC865" s="3">
        <v>0</v>
      </c>
      <c r="HD865" s="170">
        <v>0</v>
      </c>
      <c r="HE865" s="17">
        <v>0</v>
      </c>
      <c r="HF865" s="17">
        <v>0</v>
      </c>
      <c r="HG865" s="17">
        <v>0</v>
      </c>
      <c r="HH865" s="17">
        <v>0</v>
      </c>
      <c r="HI865" s="17">
        <v>0</v>
      </c>
      <c r="HL865" s="3">
        <v>0</v>
      </c>
      <c r="HM865" s="3">
        <v>0</v>
      </c>
      <c r="HN865" s="3">
        <v>0</v>
      </c>
      <c r="HO865" s="3">
        <v>0</v>
      </c>
      <c r="HP865" s="3">
        <v>0</v>
      </c>
      <c r="HQ865" s="3">
        <v>0</v>
      </c>
      <c r="HR865" s="32">
        <v>0</v>
      </c>
      <c r="HS865" s="1">
        <v>0</v>
      </c>
      <c r="HT865" s="32">
        <v>0</v>
      </c>
      <c r="HU865" s="32">
        <v>0</v>
      </c>
      <c r="HV865" s="1"/>
      <c r="HW865" s="32">
        <v>0</v>
      </c>
      <c r="HX865" s="32">
        <v>0</v>
      </c>
      <c r="HY865" s="1">
        <f>GJ865+GN865+GT865+GU865+HE865+HG865+HQ865+HR865+HT865+HU865+HW865+HX865</f>
        <v>0</v>
      </c>
      <c r="HZ865" s="1">
        <v>0</v>
      </c>
      <c r="IA865" s="1">
        <f>FS865+GN865+GT865+GU865+HE865+HG865+HR865+HT865+HU865+HW865+HX865</f>
        <v>0</v>
      </c>
      <c r="IB865" s="1">
        <v>0</v>
      </c>
      <c r="IC865" s="3">
        <v>0</v>
      </c>
      <c r="ID865" s="118">
        <v>0</v>
      </c>
      <c r="IE865" s="118"/>
      <c r="IF865" s="118"/>
      <c r="IG865" s="115">
        <v>2</v>
      </c>
      <c r="IH865" s="118" t="s">
        <v>242</v>
      </c>
      <c r="II865" s="179">
        <v>0</v>
      </c>
      <c r="JE865" s="118"/>
      <c r="JN865" s="118"/>
    </row>
    <row r="866" hidden="1" spans="1:243">
      <c r="A866" s="270"/>
      <c r="B866">
        <v>3001416430</v>
      </c>
      <c r="C866" t="s">
        <v>2493</v>
      </c>
      <c r="J866" s="1"/>
      <c r="K866" s="1"/>
      <c r="L866" s="1"/>
      <c r="R866" s="19"/>
      <c r="Z866" s="88">
        <v>43419</v>
      </c>
      <c r="AA866" s="1">
        <v>137</v>
      </c>
      <c r="AI866" s="16"/>
      <c r="AL866" s="1"/>
      <c r="BA866" s="22"/>
      <c r="CL866" s="22"/>
      <c r="CS866" s="22"/>
      <c r="CX866" s="1"/>
      <c r="CY866" s="1"/>
      <c r="CZ866" s="1"/>
      <c r="DA866" s="1"/>
      <c r="DB866" s="1"/>
      <c r="DD866" s="1"/>
      <c r="DE866" s="1"/>
      <c r="DF866" s="1"/>
      <c r="EG866" s="1"/>
      <c r="EH866" s="1"/>
      <c r="EJ866" s="1"/>
      <c r="EK866" s="1"/>
      <c r="FN866" s="1"/>
      <c r="FO866" s="1"/>
      <c r="GL866" s="1"/>
      <c r="GM866" s="1"/>
      <c r="GQ866" s="1"/>
      <c r="GT866" s="1"/>
      <c r="GU866" s="1"/>
      <c r="GX866" s="1"/>
      <c r="HD866" s="1"/>
      <c r="HR866" s="1"/>
      <c r="HT866" s="1"/>
      <c r="HU866" s="1"/>
      <c r="HW866" s="1"/>
      <c r="HX866" s="1"/>
      <c r="IG866" s="23"/>
      <c r="II866" s="1"/>
    </row>
    <row r="867" spans="1:243">
      <c r="A867" s="270"/>
      <c r="B867">
        <v>3001434697</v>
      </c>
      <c r="C867" t="s">
        <v>2494</v>
      </c>
      <c r="E867" s="49">
        <v>3</v>
      </c>
      <c r="F867" s="49">
        <v>2</v>
      </c>
      <c r="G867" s="17">
        <v>3</v>
      </c>
      <c r="H867" s="1">
        <v>1</v>
      </c>
      <c r="I867" s="15">
        <v>65</v>
      </c>
      <c r="J867" s="47">
        <v>2</v>
      </c>
      <c r="K867" s="68">
        <f>I867/10</f>
        <v>6.5</v>
      </c>
      <c r="L867" s="49">
        <v>4</v>
      </c>
      <c r="N867" s="1">
        <v>0</v>
      </c>
      <c r="O867" s="1">
        <v>0</v>
      </c>
      <c r="P867" s="1">
        <v>1</v>
      </c>
      <c r="Q867" s="1">
        <v>3</v>
      </c>
      <c r="R867" s="1">
        <v>1</v>
      </c>
      <c r="S867" s="18">
        <v>563</v>
      </c>
      <c r="T867" s="83">
        <v>592</v>
      </c>
      <c r="U867" s="1">
        <v>1</v>
      </c>
      <c r="V867" s="1">
        <v>1</v>
      </c>
      <c r="W867" s="1">
        <v>1</v>
      </c>
      <c r="X867" s="1">
        <v>1</v>
      </c>
      <c r="Z867" s="88">
        <v>43419</v>
      </c>
      <c r="AA867" s="1">
        <v>135</v>
      </c>
      <c r="AB867" s="1" t="s">
        <v>1935</v>
      </c>
      <c r="AC867" s="1">
        <v>19.26</v>
      </c>
      <c r="AD867" s="17">
        <v>1</v>
      </c>
      <c r="AE867" s="20" t="s">
        <v>588</v>
      </c>
      <c r="AG867" s="16" t="s">
        <v>235</v>
      </c>
      <c r="AH867" s="16">
        <v>1</v>
      </c>
      <c r="AI867" s="21">
        <v>1</v>
      </c>
      <c r="AJ867" s="16">
        <v>3.7</v>
      </c>
      <c r="AK867" s="17">
        <v>3.7</v>
      </c>
      <c r="AL867" s="107">
        <v>2</v>
      </c>
      <c r="AM867" s="1">
        <v>1</v>
      </c>
      <c r="AN867" s="1">
        <v>1</v>
      </c>
      <c r="AO867" s="1">
        <v>0</v>
      </c>
      <c r="AP867" s="1">
        <v>0</v>
      </c>
      <c r="AQ867" s="17">
        <v>1</v>
      </c>
      <c r="AR867" s="1">
        <v>1</v>
      </c>
      <c r="AS867" s="1">
        <v>1</v>
      </c>
      <c r="AT867" s="17" t="s">
        <v>285</v>
      </c>
      <c r="AU867" s="3">
        <v>3</v>
      </c>
      <c r="AV867" s="3">
        <v>2</v>
      </c>
      <c r="AW867" s="1">
        <v>0</v>
      </c>
      <c r="AX867" s="1">
        <v>1</v>
      </c>
      <c r="AY867" s="1">
        <v>1</v>
      </c>
      <c r="AZ867" s="1">
        <v>1</v>
      </c>
      <c r="BA867" s="1">
        <v>1</v>
      </c>
      <c r="BB867" s="107">
        <v>1</v>
      </c>
      <c r="BC867" s="22">
        <v>0</v>
      </c>
      <c r="BD867" s="22">
        <v>1</v>
      </c>
      <c r="BE867" s="22">
        <v>0</v>
      </c>
      <c r="BF867" s="1">
        <v>1</v>
      </c>
      <c r="BG867" s="1">
        <v>1</v>
      </c>
      <c r="BH867" s="17">
        <v>1</v>
      </c>
      <c r="BI867" s="1">
        <v>1</v>
      </c>
      <c r="BJ867" s="17">
        <v>1</v>
      </c>
      <c r="BK867" s="23">
        <v>1</v>
      </c>
      <c r="BL867" s="1">
        <v>0</v>
      </c>
      <c r="BM867" s="1">
        <v>0</v>
      </c>
      <c r="BN867" s="1">
        <v>0</v>
      </c>
      <c r="BO867" s="1">
        <v>0</v>
      </c>
      <c r="BP867" s="1">
        <v>3</v>
      </c>
      <c r="BQ867" s="1">
        <v>3</v>
      </c>
      <c r="BR867" s="1">
        <v>635</v>
      </c>
      <c r="BS867" s="1">
        <v>3</v>
      </c>
      <c r="BT867" s="1">
        <v>3</v>
      </c>
      <c r="BU867" s="1">
        <v>4</v>
      </c>
      <c r="BW867" s="1">
        <v>4.42</v>
      </c>
      <c r="BX867" s="1">
        <v>2</v>
      </c>
      <c r="BY867" s="1">
        <v>2</v>
      </c>
      <c r="BZ867" s="1">
        <v>43.2</v>
      </c>
      <c r="CA867" s="1">
        <v>131</v>
      </c>
      <c r="CB867" s="24">
        <v>2</v>
      </c>
      <c r="CC867" s="24">
        <v>135</v>
      </c>
      <c r="CD867" s="48">
        <f>CC867/50</f>
        <v>2.7</v>
      </c>
      <c r="CE867" s="48">
        <v>3</v>
      </c>
      <c r="CF867" s="25">
        <v>0</v>
      </c>
      <c r="CG867" s="17">
        <v>0</v>
      </c>
      <c r="CH867" s="17">
        <v>0</v>
      </c>
      <c r="CI867" s="17">
        <v>0</v>
      </c>
      <c r="CJ867" s="17">
        <v>0</v>
      </c>
      <c r="CK867" s="17">
        <v>135</v>
      </c>
      <c r="CL867" s="1">
        <f>CK867/50</f>
        <v>2.7</v>
      </c>
      <c r="CM867" s="22">
        <v>11.4</v>
      </c>
      <c r="CN867" s="17">
        <v>1</v>
      </c>
      <c r="CO867" s="1">
        <v>92.8</v>
      </c>
      <c r="CP867" s="1">
        <v>6</v>
      </c>
      <c r="CQ867" s="1">
        <f>CO867/10</f>
        <v>9.28</v>
      </c>
      <c r="CR867" s="1">
        <v>0.99</v>
      </c>
      <c r="CS867" s="1">
        <f>CR867*10</f>
        <v>9.9</v>
      </c>
      <c r="CT867" s="107">
        <v>1</v>
      </c>
      <c r="CU867" s="22">
        <v>36</v>
      </c>
      <c r="CV867" s="107">
        <v>2</v>
      </c>
      <c r="CW867" s="22">
        <v>24.6</v>
      </c>
      <c r="CX867" s="26">
        <f>LOG10(CW867)</f>
        <v>1.39093510710338</v>
      </c>
      <c r="CY867" s="27">
        <f>CX867*0.66</f>
        <v>0.91801717068823</v>
      </c>
      <c r="CZ867" s="26">
        <f>0.085*CU867</f>
        <v>3.06</v>
      </c>
      <c r="DA867" s="28">
        <f>CY867-CZ867</f>
        <v>-2.14198282931177</v>
      </c>
      <c r="DB867" s="22">
        <v>2</v>
      </c>
      <c r="DC867" s="1">
        <v>1</v>
      </c>
      <c r="DD867" s="17">
        <v>2</v>
      </c>
      <c r="DE867" s="29">
        <f>DD867-DB867</f>
        <v>0</v>
      </c>
      <c r="DF867" s="29">
        <v>0</v>
      </c>
      <c r="DG867" s="1">
        <v>22</v>
      </c>
      <c r="DH867" s="1">
        <f>DG867/10</f>
        <v>2.2</v>
      </c>
      <c r="DI867" s="1">
        <v>29</v>
      </c>
      <c r="DJ867" s="1">
        <f>DI867/10</f>
        <v>2.9</v>
      </c>
      <c r="DK867" s="17">
        <v>2</v>
      </c>
      <c r="DL867" s="1">
        <v>113</v>
      </c>
      <c r="DM867" s="1">
        <v>346</v>
      </c>
      <c r="DN867" s="1">
        <f>DM867/10</f>
        <v>34.6</v>
      </c>
      <c r="DO867" s="1">
        <v>4138</v>
      </c>
      <c r="DP867" s="1">
        <v>2</v>
      </c>
      <c r="DQ867" s="1">
        <f>DO867/1000</f>
        <v>4.138</v>
      </c>
      <c r="DR867" s="1">
        <v>62</v>
      </c>
      <c r="DS867" s="25">
        <v>6.2</v>
      </c>
      <c r="DT867" s="1" t="s">
        <v>260</v>
      </c>
      <c r="DU867" s="1">
        <v>1</v>
      </c>
      <c r="DV867" s="1">
        <v>6</v>
      </c>
      <c r="DW867" s="1">
        <v>1</v>
      </c>
      <c r="DX867" s="20">
        <v>9.44</v>
      </c>
      <c r="DY867" s="1">
        <v>77.4</v>
      </c>
      <c r="DZ867" s="30">
        <v>145</v>
      </c>
      <c r="EA867" s="1">
        <v>129</v>
      </c>
      <c r="EB867" s="1">
        <v>11.6</v>
      </c>
      <c r="EC867" s="1">
        <v>89.2</v>
      </c>
      <c r="ED867" s="1">
        <v>1.01</v>
      </c>
      <c r="EE867" s="1">
        <v>39</v>
      </c>
      <c r="EF867" s="1">
        <v>70</v>
      </c>
      <c r="EG867" s="26">
        <f>LOG10(EF867)</f>
        <v>1.84509804001426</v>
      </c>
      <c r="EH867" s="26">
        <f>0.66*EG867</f>
        <v>1.21776470640941</v>
      </c>
      <c r="EI867" s="1">
        <f>0.085*EE867</f>
        <v>3.315</v>
      </c>
      <c r="EJ867" s="28">
        <f>EH867-EI867</f>
        <v>-2.09723529359059</v>
      </c>
      <c r="EK867" s="22">
        <v>2</v>
      </c>
      <c r="EL867" s="1">
        <v>2</v>
      </c>
      <c r="EM867" s="1">
        <v>345</v>
      </c>
      <c r="EN867" s="1">
        <v>712</v>
      </c>
      <c r="EO867" s="1">
        <v>147</v>
      </c>
      <c r="EP867" s="1">
        <v>377</v>
      </c>
      <c r="EQ867" s="1">
        <v>4782</v>
      </c>
      <c r="ER867" s="25">
        <v>64</v>
      </c>
      <c r="ET867" s="1">
        <v>1</v>
      </c>
      <c r="EU867" s="1">
        <v>9.19</v>
      </c>
      <c r="EV867" s="1">
        <v>65</v>
      </c>
      <c r="EW867" s="30">
        <v>121</v>
      </c>
      <c r="EX867" s="1">
        <v>170</v>
      </c>
      <c r="EY867" s="1">
        <v>12.5</v>
      </c>
      <c r="EZ867" s="1">
        <v>75.4</v>
      </c>
      <c r="FA867" s="1">
        <v>1.09</v>
      </c>
      <c r="FB867" s="1">
        <v>29</v>
      </c>
      <c r="FC867" s="1">
        <v>44.3</v>
      </c>
      <c r="FD867" s="1">
        <v>148</v>
      </c>
      <c r="FE867" s="1">
        <v>61</v>
      </c>
      <c r="FF867" s="1">
        <v>203</v>
      </c>
      <c r="FG867" s="1">
        <v>249</v>
      </c>
      <c r="FH867" s="1">
        <v>2524</v>
      </c>
      <c r="FI867" s="1">
        <v>63</v>
      </c>
      <c r="FK867" s="20">
        <v>39.2</v>
      </c>
      <c r="FL867" s="1">
        <v>37.2</v>
      </c>
      <c r="FM867" s="17"/>
      <c r="FN867" s="31">
        <v>1</v>
      </c>
      <c r="FO867" s="157">
        <v>1</v>
      </c>
      <c r="FP867" s="1">
        <v>0</v>
      </c>
      <c r="FQ867" s="1">
        <v>0</v>
      </c>
      <c r="FR867" s="1" t="s">
        <v>596</v>
      </c>
      <c r="FS867" s="1">
        <v>0</v>
      </c>
      <c r="FT867" s="1">
        <f>FX867+GB867+GG867+GJ867+HQ867</f>
        <v>0</v>
      </c>
      <c r="FU867" s="1">
        <v>1</v>
      </c>
      <c r="FV867" s="1">
        <f>FW867+FX867+FZ867+GE867+GJ867+HQ867</f>
        <v>1</v>
      </c>
      <c r="FW867" s="3">
        <v>1</v>
      </c>
      <c r="FX867" s="1">
        <v>0</v>
      </c>
      <c r="FY867" s="17">
        <v>0</v>
      </c>
      <c r="FZ867" s="1">
        <v>0</v>
      </c>
      <c r="GB867" s="1">
        <v>0</v>
      </c>
      <c r="GC867" s="1">
        <v>0</v>
      </c>
      <c r="GD867" s="17">
        <v>0</v>
      </c>
      <c r="GE867" s="1">
        <v>0</v>
      </c>
      <c r="GG867" s="1">
        <v>0</v>
      </c>
      <c r="GH867" s="1">
        <v>1</v>
      </c>
      <c r="GI867" s="17">
        <v>0</v>
      </c>
      <c r="GJ867" s="1">
        <v>0</v>
      </c>
      <c r="GK867" s="1">
        <v>1</v>
      </c>
      <c r="GL867" s="1">
        <v>1</v>
      </c>
      <c r="GM867" s="32">
        <v>0</v>
      </c>
      <c r="GN867" s="17">
        <v>0</v>
      </c>
      <c r="GO867" s="17">
        <v>0</v>
      </c>
      <c r="GP867" s="1">
        <v>0</v>
      </c>
      <c r="GQ867" s="1">
        <v>0</v>
      </c>
      <c r="GR867" s="1">
        <v>0</v>
      </c>
      <c r="GS867" s="1">
        <v>0</v>
      </c>
      <c r="GT867" s="32">
        <v>0</v>
      </c>
      <c r="GU867" s="32">
        <v>0</v>
      </c>
      <c r="GV867" s="1">
        <v>0</v>
      </c>
      <c r="GW867" s="1">
        <v>0</v>
      </c>
      <c r="GX867" s="157">
        <v>0</v>
      </c>
      <c r="GY867" s="17">
        <v>0</v>
      </c>
      <c r="GZ867" s="17">
        <v>0</v>
      </c>
      <c r="HA867" s="25">
        <v>0</v>
      </c>
      <c r="HB867" s="1">
        <v>0</v>
      </c>
      <c r="HC867" s="15">
        <v>0</v>
      </c>
      <c r="HD867" s="170">
        <v>0</v>
      </c>
      <c r="HE867" s="17">
        <v>0</v>
      </c>
      <c r="HF867" s="17">
        <v>0</v>
      </c>
      <c r="HG867" s="17">
        <v>0</v>
      </c>
      <c r="HH867" s="17">
        <v>0</v>
      </c>
      <c r="HI867" s="17">
        <v>0</v>
      </c>
      <c r="HL867" s="1">
        <v>0</v>
      </c>
      <c r="HM867" s="1">
        <v>0</v>
      </c>
      <c r="HN867" s="1">
        <v>0</v>
      </c>
      <c r="HO867" s="1">
        <v>0</v>
      </c>
      <c r="HP867" s="1">
        <v>0</v>
      </c>
      <c r="HQ867" s="1">
        <v>0</v>
      </c>
      <c r="HR867" s="32">
        <v>0</v>
      </c>
      <c r="HS867" s="1">
        <v>0</v>
      </c>
      <c r="HT867" s="32">
        <v>0</v>
      </c>
      <c r="HU867" s="32">
        <v>0</v>
      </c>
      <c r="HW867" s="32">
        <v>0</v>
      </c>
      <c r="HX867" s="32">
        <v>0</v>
      </c>
      <c r="HY867" s="1">
        <f>GJ867+GN867+GT867+GU867+HE867+HG867+HQ867+HR867+HT867+HU867+HW867+HX867</f>
        <v>0</v>
      </c>
      <c r="HZ867" s="1">
        <v>0</v>
      </c>
      <c r="IA867" s="1">
        <f>FS867+GN867+GT867+GU867+HE867+HG867+HR867+HT867+HU867+HW867+HX867</f>
        <v>0</v>
      </c>
      <c r="IB867" s="1">
        <v>0</v>
      </c>
      <c r="IC867" s="1">
        <v>0</v>
      </c>
      <c r="ID867" s="23">
        <v>0</v>
      </c>
      <c r="IG867" s="36">
        <v>1</v>
      </c>
      <c r="IH867" s="37" t="s">
        <v>242</v>
      </c>
      <c r="II867" s="179">
        <v>0</v>
      </c>
    </row>
    <row r="868" hidden="1" spans="1:243">
      <c r="A868" s="273"/>
      <c r="B868" s="274">
        <v>3001435972</v>
      </c>
      <c r="C868" s="274" t="s">
        <v>2495</v>
      </c>
      <c r="D868" s="1" t="s">
        <v>1903</v>
      </c>
      <c r="J868" s="1"/>
      <c r="K868" s="1"/>
      <c r="L868" s="1"/>
      <c r="R868" s="19"/>
      <c r="Z868" s="88">
        <v>43419</v>
      </c>
      <c r="AA868" s="17">
        <v>219</v>
      </c>
      <c r="AB868" s="17"/>
      <c r="AI868" s="16"/>
      <c r="AL868" s="1"/>
      <c r="BA868" s="22"/>
      <c r="CL868" s="22"/>
      <c r="CS868" s="22"/>
      <c r="CX868" s="1"/>
      <c r="CY868" s="1"/>
      <c r="CZ868" s="1"/>
      <c r="DA868" s="1"/>
      <c r="DB868" s="1"/>
      <c r="DD868" s="1"/>
      <c r="DE868" s="1"/>
      <c r="DF868" s="1"/>
      <c r="EG868" s="1"/>
      <c r="EH868" s="1"/>
      <c r="EJ868" s="1"/>
      <c r="EK868" s="1"/>
      <c r="FN868" s="1"/>
      <c r="FO868" s="1"/>
      <c r="GL868" s="1"/>
      <c r="GM868" s="1"/>
      <c r="GQ868" s="1"/>
      <c r="GT868" s="1"/>
      <c r="GU868" s="1"/>
      <c r="GX868" s="1"/>
      <c r="HD868" s="1"/>
      <c r="HR868" s="1"/>
      <c r="HT868" s="1"/>
      <c r="HU868" s="1"/>
      <c r="HW868" s="1"/>
      <c r="HX868" s="1"/>
      <c r="IG868" s="23"/>
      <c r="II868" s="1"/>
    </row>
    <row r="869" hidden="1" spans="1:243">
      <c r="A869" s="270"/>
      <c r="B869">
        <v>3001426828</v>
      </c>
      <c r="C869" t="s">
        <v>2496</v>
      </c>
      <c r="J869" s="1"/>
      <c r="K869" s="1"/>
      <c r="L869" s="1"/>
      <c r="R869" s="19"/>
      <c r="Z869" s="88">
        <v>43424</v>
      </c>
      <c r="AA869" s="1">
        <v>67</v>
      </c>
      <c r="AI869" s="16"/>
      <c r="AL869" s="1"/>
      <c r="BA869" s="22"/>
      <c r="CL869" s="22"/>
      <c r="CS869" s="22"/>
      <c r="CX869" s="1"/>
      <c r="CY869" s="1"/>
      <c r="CZ869" s="1"/>
      <c r="DA869" s="1"/>
      <c r="DB869" s="1"/>
      <c r="DD869" s="1"/>
      <c r="DE869" s="1"/>
      <c r="DF869" s="1"/>
      <c r="EG869" s="1"/>
      <c r="EH869" s="1"/>
      <c r="EJ869" s="1"/>
      <c r="EK869" s="1"/>
      <c r="FN869" s="1"/>
      <c r="FO869" s="1"/>
      <c r="GL869" s="1"/>
      <c r="GM869" s="1"/>
      <c r="GQ869" s="1"/>
      <c r="GT869" s="1"/>
      <c r="GU869" s="1"/>
      <c r="GX869" s="1"/>
      <c r="HD869" s="1"/>
      <c r="HR869" s="1"/>
      <c r="HT869" s="1"/>
      <c r="HU869" s="1"/>
      <c r="HW869" s="1"/>
      <c r="HX869" s="1"/>
      <c r="IG869" s="23"/>
      <c r="II869" s="1"/>
    </row>
    <row r="870" hidden="1" spans="1:243">
      <c r="A870" s="270"/>
      <c r="B870">
        <v>3000136478</v>
      </c>
      <c r="C870" t="s">
        <v>2497</v>
      </c>
      <c r="J870" s="1"/>
      <c r="K870" s="1"/>
      <c r="L870" s="1"/>
      <c r="R870" s="19"/>
      <c r="Z870" s="88">
        <v>43426</v>
      </c>
      <c r="AA870" s="1">
        <v>105</v>
      </c>
      <c r="AI870" s="16"/>
      <c r="AL870" s="1"/>
      <c r="BA870" s="22"/>
      <c r="CL870" s="22"/>
      <c r="CS870" s="22"/>
      <c r="CX870" s="1"/>
      <c r="CY870" s="1"/>
      <c r="CZ870" s="1"/>
      <c r="DA870" s="1"/>
      <c r="DB870" s="1"/>
      <c r="DD870" s="1"/>
      <c r="DE870" s="1"/>
      <c r="DF870" s="1"/>
      <c r="EG870" s="1"/>
      <c r="EH870" s="1"/>
      <c r="EJ870" s="1"/>
      <c r="EK870" s="1"/>
      <c r="FN870" s="1"/>
      <c r="FO870" s="1"/>
      <c r="GL870" s="1"/>
      <c r="GM870" s="1"/>
      <c r="GQ870" s="1"/>
      <c r="GT870" s="1"/>
      <c r="GU870" s="1"/>
      <c r="GX870" s="1"/>
      <c r="HD870" s="1"/>
      <c r="HR870" s="1"/>
      <c r="HT870" s="1"/>
      <c r="HU870" s="1"/>
      <c r="HW870" s="1"/>
      <c r="HX870" s="1"/>
      <c r="IG870" s="23"/>
      <c r="II870" s="1"/>
    </row>
    <row r="871" hidden="1" spans="1:243">
      <c r="A871" s="270"/>
      <c r="B871">
        <v>100194127</v>
      </c>
      <c r="C871" t="s">
        <v>2498</v>
      </c>
      <c r="J871" s="1"/>
      <c r="K871" s="1"/>
      <c r="L871" s="1"/>
      <c r="R871" s="19"/>
      <c r="Z871" s="88">
        <v>43426</v>
      </c>
      <c r="AA871" s="1">
        <v>115</v>
      </c>
      <c r="AI871" s="16"/>
      <c r="AL871" s="1"/>
      <c r="BA871" s="22"/>
      <c r="CL871" s="22"/>
      <c r="CS871" s="22"/>
      <c r="CX871" s="1"/>
      <c r="CY871" s="1"/>
      <c r="CZ871" s="1"/>
      <c r="DA871" s="1"/>
      <c r="DB871" s="1"/>
      <c r="DD871" s="1"/>
      <c r="DE871" s="1"/>
      <c r="DF871" s="1"/>
      <c r="EG871" s="1"/>
      <c r="EH871" s="1"/>
      <c r="EJ871" s="1"/>
      <c r="EK871" s="1"/>
      <c r="FN871" s="1"/>
      <c r="FO871" s="1"/>
      <c r="GL871" s="1"/>
      <c r="GM871" s="1"/>
      <c r="GQ871" s="1"/>
      <c r="GT871" s="1"/>
      <c r="GU871" s="1"/>
      <c r="GX871" s="1"/>
      <c r="HD871" s="1"/>
      <c r="HR871" s="1"/>
      <c r="HT871" s="1"/>
      <c r="HU871" s="1"/>
      <c r="HW871" s="1"/>
      <c r="HX871" s="1"/>
      <c r="IG871" s="23"/>
      <c r="II871" s="1"/>
    </row>
    <row r="872" hidden="1" spans="1:243">
      <c r="A872" s="270"/>
      <c r="B872">
        <v>3001346359</v>
      </c>
      <c r="C872" t="s">
        <v>2499</v>
      </c>
      <c r="J872" s="1"/>
      <c r="K872" s="1"/>
      <c r="L872" s="1"/>
      <c r="R872" s="19"/>
      <c r="Z872" s="88">
        <v>43426</v>
      </c>
      <c r="AA872" s="1">
        <v>73</v>
      </c>
      <c r="AI872" s="16"/>
      <c r="AL872" s="1"/>
      <c r="BA872" s="22"/>
      <c r="CL872" s="22"/>
      <c r="CS872" s="22"/>
      <c r="CX872" s="1"/>
      <c r="CY872" s="1"/>
      <c r="CZ872" s="1"/>
      <c r="DA872" s="1"/>
      <c r="DB872" s="1"/>
      <c r="DD872" s="1"/>
      <c r="DE872" s="1"/>
      <c r="DF872" s="1"/>
      <c r="EG872" s="1"/>
      <c r="EH872" s="1"/>
      <c r="EJ872" s="1"/>
      <c r="EK872" s="1"/>
      <c r="FN872" s="1"/>
      <c r="FO872" s="1"/>
      <c r="GL872" s="1"/>
      <c r="GM872" s="1"/>
      <c r="GQ872" s="1"/>
      <c r="GT872" s="1"/>
      <c r="GU872" s="1"/>
      <c r="GX872" s="1"/>
      <c r="HD872" s="1"/>
      <c r="HR872" s="1"/>
      <c r="HT872" s="1"/>
      <c r="HU872" s="1"/>
      <c r="HW872" s="1"/>
      <c r="HX872" s="1"/>
      <c r="IG872" s="23"/>
      <c r="II872" s="1"/>
    </row>
    <row r="873" hidden="1" spans="1:243">
      <c r="A873" s="270"/>
      <c r="B873">
        <v>3001439082</v>
      </c>
      <c r="C873" t="s">
        <v>2500</v>
      </c>
      <c r="J873" s="1"/>
      <c r="K873" s="1"/>
      <c r="L873" s="1"/>
      <c r="R873" s="19"/>
      <c r="Z873" s="88">
        <v>43431</v>
      </c>
      <c r="AA873" s="1">
        <v>135</v>
      </c>
      <c r="AI873" s="16"/>
      <c r="AL873" s="1"/>
      <c r="BA873" s="22"/>
      <c r="CL873" s="22"/>
      <c r="CS873" s="22"/>
      <c r="CX873" s="1"/>
      <c r="CY873" s="1"/>
      <c r="CZ873" s="1"/>
      <c r="DA873" s="1"/>
      <c r="DB873" s="1"/>
      <c r="DD873" s="1"/>
      <c r="DE873" s="1"/>
      <c r="DF873" s="1"/>
      <c r="EG873" s="1"/>
      <c r="EH873" s="1"/>
      <c r="EJ873" s="1"/>
      <c r="EK873" s="1"/>
      <c r="FN873" s="1"/>
      <c r="FO873" s="1"/>
      <c r="GL873" s="1"/>
      <c r="GM873" s="1"/>
      <c r="GQ873" s="1"/>
      <c r="GT873" s="1"/>
      <c r="GU873" s="1"/>
      <c r="GX873" s="1"/>
      <c r="HD873" s="1"/>
      <c r="HR873" s="1"/>
      <c r="HT873" s="1"/>
      <c r="HU873" s="1"/>
      <c r="HW873" s="1"/>
      <c r="HX873" s="1"/>
      <c r="IG873" s="23"/>
      <c r="II873" s="1"/>
    </row>
    <row r="874" spans="1:243">
      <c r="A874" s="270"/>
      <c r="B874">
        <v>3001400986</v>
      </c>
      <c r="C874" t="s">
        <v>2501</v>
      </c>
      <c r="E874" s="49">
        <v>3</v>
      </c>
      <c r="F874" s="49">
        <v>2</v>
      </c>
      <c r="G874" s="17">
        <v>3</v>
      </c>
      <c r="H874" s="1">
        <v>2</v>
      </c>
      <c r="I874" s="15">
        <v>48</v>
      </c>
      <c r="J874" s="47">
        <v>1</v>
      </c>
      <c r="K874" s="68">
        <f>I874/10</f>
        <v>4.8</v>
      </c>
      <c r="L874" s="49">
        <v>2</v>
      </c>
      <c r="N874" s="1">
        <v>0</v>
      </c>
      <c r="O874" s="1">
        <v>0</v>
      </c>
      <c r="P874" s="1">
        <v>0</v>
      </c>
      <c r="Q874" s="1">
        <v>0</v>
      </c>
      <c r="R874" s="1">
        <v>0</v>
      </c>
      <c r="S874" s="18">
        <v>564</v>
      </c>
      <c r="T874" s="83">
        <v>593</v>
      </c>
      <c r="U874" s="1">
        <v>1</v>
      </c>
      <c r="V874" s="1">
        <v>1</v>
      </c>
      <c r="W874" s="1">
        <v>1</v>
      </c>
      <c r="X874" s="1">
        <v>1</v>
      </c>
      <c r="Z874" s="88">
        <v>43431</v>
      </c>
      <c r="AA874" s="1">
        <v>56</v>
      </c>
      <c r="AC874" s="1">
        <v>26.29</v>
      </c>
      <c r="AD874" s="1">
        <v>2</v>
      </c>
      <c r="AE874" s="20" t="s">
        <v>387</v>
      </c>
      <c r="AG874" s="16" t="s">
        <v>251</v>
      </c>
      <c r="AH874" s="16">
        <v>2</v>
      </c>
      <c r="AI874" s="21">
        <v>2</v>
      </c>
      <c r="AJ874" s="16">
        <v>1.3</v>
      </c>
      <c r="AK874" s="17">
        <v>1.3</v>
      </c>
      <c r="AL874" s="22">
        <v>1</v>
      </c>
      <c r="AM874" s="1">
        <v>1</v>
      </c>
      <c r="AN874" s="1">
        <v>1</v>
      </c>
      <c r="AO874" s="1">
        <v>0</v>
      </c>
      <c r="AP874" s="1">
        <v>0</v>
      </c>
      <c r="AQ874" s="17">
        <v>1</v>
      </c>
      <c r="AR874" s="1">
        <v>1</v>
      </c>
      <c r="AS874" s="1">
        <v>1</v>
      </c>
      <c r="AT874" s="17">
        <v>0</v>
      </c>
      <c r="AU874" s="17">
        <v>0</v>
      </c>
      <c r="AV874" s="17">
        <v>0</v>
      </c>
      <c r="AW874" s="1">
        <v>0</v>
      </c>
      <c r="AX874" s="1">
        <v>1</v>
      </c>
      <c r="AY874" s="1">
        <v>1</v>
      </c>
      <c r="AZ874" s="1">
        <v>1</v>
      </c>
      <c r="BA874" s="1">
        <v>1</v>
      </c>
      <c r="BB874" s="107">
        <v>1</v>
      </c>
      <c r="BC874" s="22">
        <v>0</v>
      </c>
      <c r="BD874" s="22">
        <v>0</v>
      </c>
      <c r="BE874" s="22">
        <v>0</v>
      </c>
      <c r="BF874" s="1">
        <v>0</v>
      </c>
      <c r="BG874" s="1">
        <v>1</v>
      </c>
      <c r="BH874" s="17">
        <v>1</v>
      </c>
      <c r="BI874" s="1">
        <v>0</v>
      </c>
      <c r="BJ874" s="17">
        <v>0</v>
      </c>
      <c r="BK874" s="23">
        <v>1</v>
      </c>
      <c r="BL874" s="1">
        <v>0</v>
      </c>
      <c r="BM874" s="1">
        <v>0</v>
      </c>
      <c r="BN874" s="1">
        <v>1</v>
      </c>
      <c r="BO874" s="1">
        <v>0</v>
      </c>
      <c r="BP874" s="1">
        <v>1</v>
      </c>
      <c r="BQ874" s="1">
        <v>1</v>
      </c>
      <c r="BR874" s="1">
        <v>11.02</v>
      </c>
      <c r="BS874" s="1">
        <v>1</v>
      </c>
      <c r="BT874" s="1">
        <v>2</v>
      </c>
      <c r="BU874" s="1">
        <v>3</v>
      </c>
      <c r="BW874" s="1">
        <v>2.85</v>
      </c>
      <c r="BX874" s="17">
        <v>1</v>
      </c>
      <c r="BY874" s="1">
        <v>1</v>
      </c>
      <c r="BZ874" s="1">
        <v>62.7</v>
      </c>
      <c r="CA874" s="1">
        <v>137</v>
      </c>
      <c r="CB874" s="24">
        <v>2</v>
      </c>
      <c r="CC874" s="24">
        <v>56</v>
      </c>
      <c r="CD874" s="48">
        <f>CC874/50</f>
        <v>1.12</v>
      </c>
      <c r="CE874" s="48">
        <v>2</v>
      </c>
      <c r="CF874" s="25">
        <v>0</v>
      </c>
      <c r="CG874" s="17">
        <v>0</v>
      </c>
      <c r="CH874" s="17">
        <v>0</v>
      </c>
      <c r="CI874" s="17">
        <v>0</v>
      </c>
      <c r="CJ874" s="17">
        <v>0</v>
      </c>
      <c r="CK874" s="17">
        <v>56</v>
      </c>
      <c r="CL874" s="1">
        <f>CK874/50</f>
        <v>1.12</v>
      </c>
      <c r="CM874" s="22">
        <v>11.9</v>
      </c>
      <c r="CN874" s="17">
        <v>1</v>
      </c>
      <c r="CO874" s="1">
        <v>84.3</v>
      </c>
      <c r="CP874" s="17">
        <v>5</v>
      </c>
      <c r="CQ874" s="1">
        <f>CO874/10</f>
        <v>8.43</v>
      </c>
      <c r="CR874" s="1">
        <v>1.04</v>
      </c>
      <c r="CS874" s="1">
        <f>CR874*10</f>
        <v>10.4</v>
      </c>
      <c r="CT874" s="107">
        <v>1</v>
      </c>
      <c r="CU874" s="22">
        <v>38</v>
      </c>
      <c r="CV874" s="107">
        <v>2</v>
      </c>
      <c r="CW874" s="22">
        <v>13.2</v>
      </c>
      <c r="CX874" s="26">
        <f>LOG10(CW874)</f>
        <v>1.12057393120585</v>
      </c>
      <c r="CY874" s="27">
        <f>CX874*0.66</f>
        <v>0.739578794595861</v>
      </c>
      <c r="CZ874" s="26">
        <f>0.085*CU874</f>
        <v>3.23</v>
      </c>
      <c r="DA874" s="28">
        <f>CY874-CZ874</f>
        <v>-2.49042120540414</v>
      </c>
      <c r="DB874" s="22">
        <v>2</v>
      </c>
      <c r="DC874" s="1">
        <v>1</v>
      </c>
      <c r="DD874" s="17">
        <v>2</v>
      </c>
      <c r="DE874" s="29">
        <f>DD874-DB874</f>
        <v>0</v>
      </c>
      <c r="DF874" s="29">
        <v>0</v>
      </c>
      <c r="DG874" s="1">
        <v>12</v>
      </c>
      <c r="DH874" s="1">
        <f>DG874/10</f>
        <v>1.2</v>
      </c>
      <c r="DI874" s="1">
        <v>21</v>
      </c>
      <c r="DJ874" s="1">
        <f>DI874/10</f>
        <v>2.1</v>
      </c>
      <c r="DK874" s="17">
        <v>1</v>
      </c>
      <c r="DL874" s="1">
        <v>74</v>
      </c>
      <c r="DM874" s="1">
        <v>8</v>
      </c>
      <c r="DN874" s="1">
        <f>DM874/10</f>
        <v>0.8</v>
      </c>
      <c r="DO874" s="1">
        <v>6685</v>
      </c>
      <c r="DP874" s="1">
        <v>2</v>
      </c>
      <c r="DQ874" s="1">
        <f>DO874/1000</f>
        <v>6.685</v>
      </c>
      <c r="DR874" s="1">
        <v>40</v>
      </c>
      <c r="DS874" s="25">
        <v>4.9</v>
      </c>
      <c r="DT874" s="1" t="s">
        <v>241</v>
      </c>
      <c r="DU874" s="1">
        <v>1</v>
      </c>
      <c r="DV874" s="1">
        <v>5</v>
      </c>
      <c r="DW874" s="1">
        <v>1</v>
      </c>
      <c r="DX874" s="20">
        <v>4.2</v>
      </c>
      <c r="DY874" s="1">
        <v>78.7</v>
      </c>
      <c r="DZ874" s="30">
        <v>138</v>
      </c>
      <c r="EA874" s="1">
        <v>64</v>
      </c>
      <c r="EB874" s="1">
        <v>11.4</v>
      </c>
      <c r="EC874" s="1">
        <v>92.8</v>
      </c>
      <c r="ED874" s="1">
        <v>0.99</v>
      </c>
      <c r="EE874" s="1">
        <v>40</v>
      </c>
      <c r="EF874" s="1">
        <v>20.8</v>
      </c>
      <c r="EG874" s="26">
        <f>LOG10(EF874)</f>
        <v>1.31806333496276</v>
      </c>
      <c r="EH874" s="26">
        <f>0.66*EG874</f>
        <v>0.869921801075423</v>
      </c>
      <c r="EI874" s="1">
        <f>0.085*EE874</f>
        <v>3.4</v>
      </c>
      <c r="EJ874" s="28">
        <f>EH874-EI874</f>
        <v>-2.53007819892458</v>
      </c>
      <c r="EK874" s="22">
        <v>2</v>
      </c>
      <c r="EL874" s="1">
        <v>2</v>
      </c>
      <c r="EM874" s="1">
        <v>88</v>
      </c>
      <c r="EN874" s="1">
        <v>165</v>
      </c>
      <c r="EO874" s="1">
        <v>91</v>
      </c>
      <c r="EP874" s="1">
        <v>11</v>
      </c>
      <c r="EQ874" s="1">
        <v>6945</v>
      </c>
      <c r="ER874" s="25">
        <v>45</v>
      </c>
      <c r="ET874" s="1">
        <v>0</v>
      </c>
      <c r="FK874" s="20">
        <v>37.2</v>
      </c>
      <c r="FL874" s="1">
        <v>37</v>
      </c>
      <c r="FN874" s="31">
        <v>0</v>
      </c>
      <c r="FO874" s="32">
        <v>0</v>
      </c>
      <c r="FP874" s="1">
        <v>0</v>
      </c>
      <c r="FQ874" s="1">
        <v>0</v>
      </c>
      <c r="FR874" s="1">
        <v>0</v>
      </c>
      <c r="FS874" s="1">
        <v>0</v>
      </c>
      <c r="FT874" s="1">
        <f>FX874+GB874+GG874+GJ874+HQ874</f>
        <v>0</v>
      </c>
      <c r="FU874" s="1">
        <v>0</v>
      </c>
      <c r="FV874" s="1">
        <f>FW874+FX874+FZ874+GE874+GJ874+HQ874</f>
        <v>0</v>
      </c>
      <c r="FW874" s="1">
        <v>0</v>
      </c>
      <c r="FX874" s="1">
        <v>0</v>
      </c>
      <c r="FY874" s="17">
        <v>0</v>
      </c>
      <c r="FZ874" s="1">
        <v>0</v>
      </c>
      <c r="GB874" s="1">
        <v>0</v>
      </c>
      <c r="GC874" s="1">
        <v>0</v>
      </c>
      <c r="GD874" s="17">
        <v>0</v>
      </c>
      <c r="GE874" s="1">
        <v>0</v>
      </c>
      <c r="GG874" s="1">
        <v>0</v>
      </c>
      <c r="GH874" s="1">
        <v>0</v>
      </c>
      <c r="GI874" s="17">
        <v>0</v>
      </c>
      <c r="GJ874" s="1">
        <v>0</v>
      </c>
      <c r="GK874" s="1">
        <v>0</v>
      </c>
      <c r="GL874" s="1">
        <v>0</v>
      </c>
      <c r="GM874" s="32">
        <v>0</v>
      </c>
      <c r="GN874" s="17">
        <v>0</v>
      </c>
      <c r="GO874" s="17">
        <v>0</v>
      </c>
      <c r="GP874" s="1">
        <v>0</v>
      </c>
      <c r="GQ874" s="1">
        <v>0</v>
      </c>
      <c r="GR874" s="1">
        <v>0</v>
      </c>
      <c r="GS874" s="1">
        <v>0</v>
      </c>
      <c r="GT874" s="32">
        <v>0</v>
      </c>
      <c r="GU874" s="32">
        <v>0</v>
      </c>
      <c r="GV874" s="1">
        <v>0</v>
      </c>
      <c r="GW874" s="1">
        <v>0</v>
      </c>
      <c r="GX874" s="157">
        <v>0</v>
      </c>
      <c r="GY874" s="17">
        <v>0</v>
      </c>
      <c r="GZ874" s="17">
        <v>0</v>
      </c>
      <c r="HA874" s="25">
        <v>0</v>
      </c>
      <c r="HB874" s="1">
        <v>0</v>
      </c>
      <c r="HC874" s="15">
        <v>0</v>
      </c>
      <c r="HD874" s="170">
        <v>0</v>
      </c>
      <c r="HE874" s="17">
        <v>0</v>
      </c>
      <c r="HF874" s="17">
        <v>0</v>
      </c>
      <c r="HG874" s="17">
        <v>0</v>
      </c>
      <c r="HH874" s="17">
        <v>0</v>
      </c>
      <c r="HI874" s="17">
        <v>0</v>
      </c>
      <c r="HL874" s="1">
        <v>0</v>
      </c>
      <c r="HM874" s="1">
        <v>0</v>
      </c>
      <c r="HN874" s="1">
        <v>0</v>
      </c>
      <c r="HO874" s="1">
        <v>0</v>
      </c>
      <c r="HP874" s="1">
        <v>0</v>
      </c>
      <c r="HQ874" s="1">
        <v>0</v>
      </c>
      <c r="HR874" s="32">
        <v>0</v>
      </c>
      <c r="HS874" s="1">
        <v>0</v>
      </c>
      <c r="HT874" s="32">
        <v>0</v>
      </c>
      <c r="HU874" s="32">
        <v>0</v>
      </c>
      <c r="HW874" s="32">
        <v>0</v>
      </c>
      <c r="HX874" s="32">
        <v>0</v>
      </c>
      <c r="HY874" s="1">
        <f>GJ874+GN874+GT874+GU874+HE874+HG874+HQ874+HR874+HT874+HU874+HW874+HX874</f>
        <v>0</v>
      </c>
      <c r="HZ874" s="1">
        <v>0</v>
      </c>
      <c r="IA874" s="1">
        <f>FS874+GN874+GT874+GU874+HE874+HG874+HR874+HT874+HU874+HW874+HX874</f>
        <v>0</v>
      </c>
      <c r="IB874" s="1">
        <v>0</v>
      </c>
      <c r="IC874" s="1">
        <v>0</v>
      </c>
      <c r="ID874" s="23">
        <v>0</v>
      </c>
      <c r="IG874" s="36">
        <v>1</v>
      </c>
      <c r="IH874" s="37" t="s">
        <v>242</v>
      </c>
      <c r="II874" s="179">
        <v>0</v>
      </c>
    </row>
    <row r="875" hidden="1" spans="2:243">
      <c r="B875" s="277">
        <v>3001440296</v>
      </c>
      <c r="C875" s="277" t="s">
        <v>2502</v>
      </c>
      <c r="J875" s="1"/>
      <c r="K875" s="1"/>
      <c r="L875" s="1"/>
      <c r="R875" s="19"/>
      <c r="Z875" s="88">
        <v>43438</v>
      </c>
      <c r="AA875" s="1">
        <v>121</v>
      </c>
      <c r="AB875" s="1" t="s">
        <v>746</v>
      </c>
      <c r="AI875" s="16"/>
      <c r="AL875" s="1"/>
      <c r="BA875" s="22"/>
      <c r="CL875" s="22"/>
      <c r="CS875" s="22"/>
      <c r="CX875" s="1"/>
      <c r="CY875" s="1"/>
      <c r="CZ875" s="1"/>
      <c r="DA875" s="1"/>
      <c r="DB875" s="1"/>
      <c r="DD875" s="1"/>
      <c r="DE875" s="1"/>
      <c r="DF875" s="1"/>
      <c r="EG875" s="1"/>
      <c r="EH875" s="1"/>
      <c r="EJ875" s="1"/>
      <c r="EK875" s="1"/>
      <c r="FN875" s="1"/>
      <c r="FO875" s="1"/>
      <c r="GL875" s="1"/>
      <c r="GM875" s="1"/>
      <c r="GQ875" s="1"/>
      <c r="GT875" s="1"/>
      <c r="GU875" s="1"/>
      <c r="GX875" s="1"/>
      <c r="HD875" s="1"/>
      <c r="HR875" s="1"/>
      <c r="HT875" s="1"/>
      <c r="HU875" s="1"/>
      <c r="HW875" s="1"/>
      <c r="HX875" s="1"/>
      <c r="IG875" s="23"/>
      <c r="II875" s="1"/>
    </row>
    <row r="876" hidden="1" spans="2:243">
      <c r="B876">
        <v>3000725140</v>
      </c>
      <c r="C876" s="266" t="s">
        <v>2503</v>
      </c>
      <c r="J876" s="1"/>
      <c r="K876" s="1"/>
      <c r="L876" s="1"/>
      <c r="R876" s="19"/>
      <c r="Z876" s="88">
        <v>43438</v>
      </c>
      <c r="AA876" s="1">
        <v>84</v>
      </c>
      <c r="AI876" s="16"/>
      <c r="AL876" s="1"/>
      <c r="BA876" s="22"/>
      <c r="CL876" s="22"/>
      <c r="CS876" s="22"/>
      <c r="CX876" s="1"/>
      <c r="CY876" s="1"/>
      <c r="CZ876" s="1"/>
      <c r="DA876" s="1"/>
      <c r="DB876" s="1"/>
      <c r="DD876" s="1"/>
      <c r="DE876" s="1"/>
      <c r="DF876" s="1"/>
      <c r="EG876" s="1"/>
      <c r="EH876" s="1"/>
      <c r="EJ876" s="1"/>
      <c r="EK876" s="1"/>
      <c r="FN876" s="1"/>
      <c r="FO876" s="1"/>
      <c r="GL876" s="1"/>
      <c r="GM876" s="1"/>
      <c r="GQ876" s="1"/>
      <c r="GT876" s="1"/>
      <c r="GU876" s="1"/>
      <c r="GX876" s="1"/>
      <c r="HD876" s="1"/>
      <c r="HR876" s="1"/>
      <c r="HT876" s="1"/>
      <c r="HU876" s="1"/>
      <c r="HW876" s="1"/>
      <c r="HX876" s="1"/>
      <c r="IG876" s="23"/>
      <c r="II876" s="1"/>
    </row>
    <row r="877" ht="45" spans="2:243">
      <c r="B877">
        <v>3001439379</v>
      </c>
      <c r="C877" t="s">
        <v>2504</v>
      </c>
      <c r="E877" s="49">
        <v>3</v>
      </c>
      <c r="F877" s="49">
        <v>2</v>
      </c>
      <c r="G877" s="17">
        <v>3</v>
      </c>
      <c r="H877" s="1">
        <v>1</v>
      </c>
      <c r="I877" s="15">
        <v>51</v>
      </c>
      <c r="J877" s="47">
        <v>1</v>
      </c>
      <c r="K877" s="68">
        <f>I877/10</f>
        <v>5.1</v>
      </c>
      <c r="L877" s="49">
        <v>3</v>
      </c>
      <c r="N877" s="1">
        <v>0</v>
      </c>
      <c r="O877" s="1">
        <v>0</v>
      </c>
      <c r="P877" s="1">
        <v>0</v>
      </c>
      <c r="Q877" s="1">
        <v>0</v>
      </c>
      <c r="R877" s="1">
        <v>0</v>
      </c>
      <c r="S877" s="18">
        <v>565</v>
      </c>
      <c r="T877" s="83">
        <v>594</v>
      </c>
      <c r="U877" s="1">
        <v>1</v>
      </c>
      <c r="V877" s="1">
        <v>1</v>
      </c>
      <c r="W877" s="1">
        <v>1</v>
      </c>
      <c r="X877" s="1">
        <v>1</v>
      </c>
      <c r="Z877" s="88">
        <v>43438</v>
      </c>
      <c r="AA877" s="1">
        <v>71</v>
      </c>
      <c r="AB877" s="1" t="s">
        <v>2505</v>
      </c>
      <c r="AC877" s="1">
        <v>23.18</v>
      </c>
      <c r="AD877" s="1">
        <v>2</v>
      </c>
      <c r="AE877" s="20" t="s">
        <v>1291</v>
      </c>
      <c r="AG877" s="16" t="s">
        <v>255</v>
      </c>
      <c r="AH877" s="16">
        <v>3</v>
      </c>
      <c r="AI877" s="21">
        <v>3</v>
      </c>
      <c r="AJ877" s="16">
        <v>1.8</v>
      </c>
      <c r="AK877" s="17">
        <v>1.8</v>
      </c>
      <c r="AL877" s="22">
        <v>1</v>
      </c>
      <c r="AM877" s="1">
        <v>4</v>
      </c>
      <c r="AN877" s="1">
        <v>3</v>
      </c>
      <c r="AO877" s="1">
        <v>0</v>
      </c>
      <c r="AP877" s="1">
        <v>0</v>
      </c>
      <c r="AQ877" s="17">
        <v>4</v>
      </c>
      <c r="AR877" s="1">
        <v>2</v>
      </c>
      <c r="AS877" s="3">
        <v>2</v>
      </c>
      <c r="AT877" s="17" t="s">
        <v>259</v>
      </c>
      <c r="AU877" s="3">
        <v>2</v>
      </c>
      <c r="AV877" s="17">
        <v>1</v>
      </c>
      <c r="AW877" s="1">
        <v>0</v>
      </c>
      <c r="AX877" s="1">
        <v>1</v>
      </c>
      <c r="AY877" s="1">
        <v>1</v>
      </c>
      <c r="AZ877" s="1">
        <v>1</v>
      </c>
      <c r="BA877" s="1">
        <v>1</v>
      </c>
      <c r="BB877" s="107">
        <v>1</v>
      </c>
      <c r="BC877" s="22">
        <v>0</v>
      </c>
      <c r="BD877" s="22">
        <v>1</v>
      </c>
      <c r="BE877" s="22">
        <v>0</v>
      </c>
      <c r="BF877" s="1">
        <v>1</v>
      </c>
      <c r="BG877" s="1">
        <v>1</v>
      </c>
      <c r="BH877" s="17">
        <v>1</v>
      </c>
      <c r="BI877" s="1">
        <v>0</v>
      </c>
      <c r="BJ877" s="17">
        <v>0</v>
      </c>
      <c r="BK877" s="23">
        <v>4</v>
      </c>
      <c r="BL877" s="1">
        <v>0</v>
      </c>
      <c r="BM877" s="1">
        <v>0</v>
      </c>
      <c r="BN877" s="1">
        <v>1</v>
      </c>
      <c r="BO877" s="1">
        <v>0</v>
      </c>
      <c r="BP877" s="1">
        <v>1</v>
      </c>
      <c r="BQ877" s="1">
        <v>1</v>
      </c>
      <c r="BR877" s="1">
        <v>786.4</v>
      </c>
      <c r="BS877" s="1">
        <v>3</v>
      </c>
      <c r="BT877" s="1">
        <v>3</v>
      </c>
      <c r="BU877" s="1">
        <v>4</v>
      </c>
      <c r="BW877" s="1">
        <v>2.34</v>
      </c>
      <c r="BX877" s="17">
        <v>1</v>
      </c>
      <c r="BY877" s="1">
        <v>1</v>
      </c>
      <c r="BZ877" s="1">
        <v>70.2</v>
      </c>
      <c r="CA877" s="1">
        <v>138</v>
      </c>
      <c r="CB877" s="24">
        <v>2</v>
      </c>
      <c r="CC877" s="24">
        <v>71</v>
      </c>
      <c r="CD877" s="48">
        <f>CC877/50</f>
        <v>1.42</v>
      </c>
      <c r="CE877" s="48">
        <v>2</v>
      </c>
      <c r="CF877" s="25">
        <v>0</v>
      </c>
      <c r="CG877" s="17">
        <v>0</v>
      </c>
      <c r="CH877" s="17">
        <v>0</v>
      </c>
      <c r="CI877" s="17">
        <v>0</v>
      </c>
      <c r="CJ877" s="17">
        <v>0</v>
      </c>
      <c r="CK877" s="17">
        <v>71</v>
      </c>
      <c r="CL877" s="1">
        <f>CK877/50</f>
        <v>1.42</v>
      </c>
      <c r="CM877" s="22">
        <v>12</v>
      </c>
      <c r="CN877" s="17">
        <v>1</v>
      </c>
      <c r="CO877" s="1">
        <v>82.7</v>
      </c>
      <c r="CP877" s="17">
        <v>5</v>
      </c>
      <c r="CQ877" s="1">
        <f>CO877/10</f>
        <v>8.27</v>
      </c>
      <c r="CR877" s="1">
        <v>1.04</v>
      </c>
      <c r="CS877" s="1">
        <f>CR877*10</f>
        <v>10.4</v>
      </c>
      <c r="CT877" s="107">
        <v>1</v>
      </c>
      <c r="CU877" s="22">
        <v>36</v>
      </c>
      <c r="CV877" s="107">
        <v>2</v>
      </c>
      <c r="CW877" s="22">
        <v>10.1</v>
      </c>
      <c r="CX877" s="26">
        <f>LOG10(CW877)</f>
        <v>1.00432137378264</v>
      </c>
      <c r="CY877" s="27">
        <f>CX877*0.66</f>
        <v>0.662852106696544</v>
      </c>
      <c r="CZ877" s="26">
        <f>0.085*CU877</f>
        <v>3.06</v>
      </c>
      <c r="DA877" s="28">
        <f>CY877-CZ877</f>
        <v>-2.39714789330346</v>
      </c>
      <c r="DB877" s="22">
        <v>2</v>
      </c>
      <c r="DC877" s="1">
        <v>1</v>
      </c>
      <c r="DD877" s="17">
        <v>2</v>
      </c>
      <c r="DE877" s="29">
        <f>DD877-DB877</f>
        <v>0</v>
      </c>
      <c r="DF877" s="29">
        <v>0</v>
      </c>
      <c r="DG877" s="1">
        <v>25</v>
      </c>
      <c r="DH877" s="1">
        <f>DG877/10</f>
        <v>2.5</v>
      </c>
      <c r="DI877" s="1">
        <v>23</v>
      </c>
      <c r="DJ877" s="1">
        <f>DI877/10</f>
        <v>2.3</v>
      </c>
      <c r="DK877" s="17">
        <v>2</v>
      </c>
      <c r="DL877" s="1">
        <v>72</v>
      </c>
      <c r="DM877" s="1">
        <v>20</v>
      </c>
      <c r="DN877" s="1">
        <f>DM877/10</f>
        <v>2</v>
      </c>
      <c r="DO877" s="1">
        <v>4773</v>
      </c>
      <c r="DP877" s="1">
        <v>2</v>
      </c>
      <c r="DQ877" s="1">
        <f>DO877/1000</f>
        <v>4.773</v>
      </c>
      <c r="DR877" s="1">
        <v>69</v>
      </c>
      <c r="DS877" s="25">
        <v>5.1</v>
      </c>
      <c r="DT877" s="1" t="s">
        <v>260</v>
      </c>
      <c r="DU877" s="1">
        <v>1</v>
      </c>
      <c r="DV877" s="1">
        <v>6</v>
      </c>
      <c r="DW877" s="1">
        <v>1</v>
      </c>
      <c r="DX877" s="20">
        <v>6.11</v>
      </c>
      <c r="DY877" s="1">
        <v>87.9</v>
      </c>
      <c r="DZ877" s="30">
        <v>148</v>
      </c>
      <c r="EA877" s="1">
        <v>64</v>
      </c>
      <c r="EB877" s="1">
        <v>12.6</v>
      </c>
      <c r="EC877" s="1">
        <v>74.1</v>
      </c>
      <c r="ED877" s="1">
        <v>1.1</v>
      </c>
      <c r="EE877" s="1">
        <v>35</v>
      </c>
      <c r="EF877" s="1">
        <v>15.2</v>
      </c>
      <c r="EG877" s="26">
        <f>LOG10(EF877)</f>
        <v>1.18184358794477</v>
      </c>
      <c r="EH877" s="26">
        <f>0.66*EG877</f>
        <v>0.78001676804355</v>
      </c>
      <c r="EI877" s="1">
        <f>0.085*EE877</f>
        <v>2.975</v>
      </c>
      <c r="EJ877" s="28">
        <f>EH877-EI877</f>
        <v>-2.19498323195645</v>
      </c>
      <c r="EK877" s="22">
        <v>2</v>
      </c>
      <c r="EL877" s="1">
        <v>2</v>
      </c>
      <c r="EM877" s="1">
        <v>340</v>
      </c>
      <c r="EN877" s="1">
        <v>408</v>
      </c>
      <c r="EO877" s="1">
        <v>71</v>
      </c>
      <c r="EP877" s="1">
        <v>22</v>
      </c>
      <c r="EQ877" s="1">
        <v>4952</v>
      </c>
      <c r="ER877" s="25">
        <v>69</v>
      </c>
      <c r="ET877" s="1">
        <v>1</v>
      </c>
      <c r="EU877" s="1">
        <v>4.55</v>
      </c>
      <c r="EV877" s="1">
        <v>78.2</v>
      </c>
      <c r="EW877" s="30">
        <v>127</v>
      </c>
      <c r="EX877" s="1">
        <v>90</v>
      </c>
      <c r="EY877" s="1">
        <v>14</v>
      </c>
      <c r="EZ877" s="1">
        <v>60.1</v>
      </c>
      <c r="FA877" s="1">
        <v>1.22</v>
      </c>
      <c r="FB877" s="1">
        <v>35</v>
      </c>
      <c r="FC877" s="1">
        <v>18.2</v>
      </c>
      <c r="FD877" s="1">
        <v>226</v>
      </c>
      <c r="FE877" s="1">
        <v>49</v>
      </c>
      <c r="FF877" s="1">
        <v>114</v>
      </c>
      <c r="FG877" s="1">
        <v>57</v>
      </c>
      <c r="FH877" s="1">
        <v>3847</v>
      </c>
      <c r="FI877" s="1">
        <v>53</v>
      </c>
      <c r="FJ877" s="1">
        <v>210.5</v>
      </c>
      <c r="FK877" s="20">
        <v>38</v>
      </c>
      <c r="FL877" s="1">
        <v>36.8</v>
      </c>
      <c r="FM877" s="17"/>
      <c r="FN877" s="31">
        <v>1</v>
      </c>
      <c r="FO877" s="157">
        <v>1</v>
      </c>
      <c r="FP877" s="1">
        <v>2</v>
      </c>
      <c r="FQ877" s="1">
        <v>1</v>
      </c>
      <c r="FR877" s="1">
        <v>0</v>
      </c>
      <c r="FS877" s="1">
        <v>0</v>
      </c>
      <c r="FT877" s="1">
        <f>FX877+GB877+GG877+GJ877+HQ877</f>
        <v>0</v>
      </c>
      <c r="FU877" s="1">
        <v>0</v>
      </c>
      <c r="FV877" s="1">
        <f>FW877+FX877+FZ877+GE877+GJ877+HQ877</f>
        <v>0</v>
      </c>
      <c r="FW877" s="1">
        <v>0</v>
      </c>
      <c r="FX877" s="1">
        <v>0</v>
      </c>
      <c r="FY877" s="17">
        <v>0</v>
      </c>
      <c r="FZ877" s="1">
        <v>0</v>
      </c>
      <c r="GB877" s="1">
        <v>0</v>
      </c>
      <c r="GC877" s="1">
        <v>0</v>
      </c>
      <c r="GD877" s="1">
        <v>0</v>
      </c>
      <c r="GE877" s="1">
        <v>0</v>
      </c>
      <c r="GG877" s="1">
        <v>0</v>
      </c>
      <c r="GH877" s="1">
        <v>0</v>
      </c>
      <c r="GI877" s="1">
        <v>1</v>
      </c>
      <c r="GJ877" s="1">
        <v>0</v>
      </c>
      <c r="GK877" s="1" t="s">
        <v>2506</v>
      </c>
      <c r="GL877" s="1">
        <v>0</v>
      </c>
      <c r="GM877" s="32">
        <v>0</v>
      </c>
      <c r="GN877" s="17">
        <v>0</v>
      </c>
      <c r="GO877" s="1">
        <v>1</v>
      </c>
      <c r="GP877" s="1">
        <v>1</v>
      </c>
      <c r="GQ877" s="1">
        <v>0</v>
      </c>
      <c r="GR877" s="1">
        <v>0</v>
      </c>
      <c r="GS877" s="1">
        <v>0</v>
      </c>
      <c r="GT877" s="32">
        <v>0</v>
      </c>
      <c r="GU877" s="32">
        <v>0</v>
      </c>
      <c r="GV877" s="1">
        <v>0</v>
      </c>
      <c r="GW877" s="1">
        <v>0</v>
      </c>
      <c r="GX877" s="157">
        <v>0</v>
      </c>
      <c r="GY877" s="1">
        <v>0</v>
      </c>
      <c r="GZ877" s="17">
        <v>0</v>
      </c>
      <c r="HA877" s="25" t="s">
        <v>2507</v>
      </c>
      <c r="HB877" s="1" t="s">
        <v>825</v>
      </c>
      <c r="HC877" s="15">
        <v>1</v>
      </c>
      <c r="HD877" s="170">
        <v>1</v>
      </c>
      <c r="HE877" s="17">
        <v>0</v>
      </c>
      <c r="HF877" s="17">
        <v>0</v>
      </c>
      <c r="HG877" s="17">
        <v>0</v>
      </c>
      <c r="HH877" s="1">
        <v>1</v>
      </c>
      <c r="HI877" s="1">
        <v>0</v>
      </c>
      <c r="HJ877" s="17" t="s">
        <v>346</v>
      </c>
      <c r="HL877" s="1">
        <v>0</v>
      </c>
      <c r="HM877" s="1">
        <v>0</v>
      </c>
      <c r="HN877" s="1">
        <v>0</v>
      </c>
      <c r="HO877" s="1">
        <v>0</v>
      </c>
      <c r="HP877" s="1">
        <v>0</v>
      </c>
      <c r="HQ877" s="1">
        <v>0</v>
      </c>
      <c r="HR877" s="32">
        <v>0</v>
      </c>
      <c r="HS877" s="1">
        <v>0</v>
      </c>
      <c r="HT877" s="32">
        <v>0</v>
      </c>
      <c r="HU877" s="32">
        <v>0</v>
      </c>
      <c r="HW877" s="32">
        <v>0</v>
      </c>
      <c r="HX877" s="32">
        <v>0</v>
      </c>
      <c r="HY877" s="1">
        <f>GJ877+GN877+GT877+GU877+HE877+HG877+HQ877+HR877+HT877+HU877+HW877+HX877</f>
        <v>0</v>
      </c>
      <c r="HZ877" s="1">
        <v>0</v>
      </c>
      <c r="IA877" s="1">
        <f>FS877+GN877+GT877+GU877+HE877+HG877+HR877+HT877+HU877+HW877+HX877</f>
        <v>0</v>
      </c>
      <c r="IB877" s="1">
        <v>0</v>
      </c>
      <c r="IC877" s="1">
        <v>0</v>
      </c>
      <c r="ID877" s="23">
        <v>0</v>
      </c>
      <c r="IG877" s="36">
        <v>4</v>
      </c>
      <c r="IH877" s="37" t="s">
        <v>242</v>
      </c>
      <c r="II877" s="179">
        <v>0</v>
      </c>
    </row>
    <row r="878" hidden="1" spans="2:243">
      <c r="B878">
        <v>3000743014</v>
      </c>
      <c r="C878" t="s">
        <v>2508</v>
      </c>
      <c r="J878" s="1"/>
      <c r="K878" s="1"/>
      <c r="L878" s="1"/>
      <c r="R878" s="19"/>
      <c r="Z878" s="88">
        <v>43440</v>
      </c>
      <c r="AA878" s="1">
        <v>133</v>
      </c>
      <c r="AI878" s="16"/>
      <c r="AL878" s="1"/>
      <c r="BA878" s="22"/>
      <c r="CL878" s="22"/>
      <c r="CS878" s="22"/>
      <c r="CX878" s="1"/>
      <c r="CY878" s="1"/>
      <c r="CZ878" s="1"/>
      <c r="DA878" s="1"/>
      <c r="DB878" s="1"/>
      <c r="DD878" s="1"/>
      <c r="DE878" s="1"/>
      <c r="DF878" s="1"/>
      <c r="EG878" s="1"/>
      <c r="EH878" s="1"/>
      <c r="EJ878" s="1"/>
      <c r="EK878" s="1"/>
      <c r="FN878" s="1"/>
      <c r="FO878" s="1"/>
      <c r="GL878" s="1"/>
      <c r="GM878" s="1"/>
      <c r="GQ878" s="1"/>
      <c r="GT878" s="1"/>
      <c r="GU878" s="1"/>
      <c r="GX878" s="1"/>
      <c r="HD878" s="1"/>
      <c r="HR878" s="1"/>
      <c r="HT878" s="1"/>
      <c r="HU878" s="1"/>
      <c r="HW878" s="1"/>
      <c r="HX878" s="1"/>
      <c r="IG878" s="23"/>
      <c r="II878" s="1"/>
    </row>
    <row r="879" spans="2:243">
      <c r="B879" s="266">
        <v>3001440495</v>
      </c>
      <c r="C879" t="s">
        <v>2509</v>
      </c>
      <c r="E879" s="49">
        <v>3</v>
      </c>
      <c r="F879" s="49">
        <v>2</v>
      </c>
      <c r="G879" s="17">
        <v>3</v>
      </c>
      <c r="H879" s="1">
        <v>1</v>
      </c>
      <c r="I879" s="15">
        <v>53</v>
      </c>
      <c r="J879" s="47">
        <v>1</v>
      </c>
      <c r="K879" s="68">
        <f>I879/10</f>
        <v>5.3</v>
      </c>
      <c r="L879" s="49">
        <v>3</v>
      </c>
      <c r="N879" s="1">
        <v>0</v>
      </c>
      <c r="O879" s="1">
        <v>1</v>
      </c>
      <c r="P879" s="1">
        <v>0</v>
      </c>
      <c r="Q879" s="1">
        <v>0</v>
      </c>
      <c r="R879" s="1">
        <v>0</v>
      </c>
      <c r="S879" s="18">
        <v>621</v>
      </c>
      <c r="T879" s="83">
        <v>595</v>
      </c>
      <c r="U879" s="1">
        <v>1</v>
      </c>
      <c r="V879" s="1">
        <v>1</v>
      </c>
      <c r="W879" s="1">
        <v>1</v>
      </c>
      <c r="X879" s="1">
        <v>1</v>
      </c>
      <c r="Z879" s="88">
        <v>43440</v>
      </c>
      <c r="AA879" s="1">
        <v>199</v>
      </c>
      <c r="AB879" s="1">
        <v>1</v>
      </c>
      <c r="AC879" s="1">
        <v>19.83</v>
      </c>
      <c r="AD879" s="17">
        <v>1</v>
      </c>
      <c r="AE879" s="20" t="s">
        <v>1040</v>
      </c>
      <c r="AG879" s="16" t="s">
        <v>251</v>
      </c>
      <c r="AH879" s="16">
        <v>2</v>
      </c>
      <c r="AI879" s="21">
        <v>2</v>
      </c>
      <c r="AJ879" s="16">
        <v>2.5</v>
      </c>
      <c r="AK879" s="17">
        <v>2.5</v>
      </c>
      <c r="AL879" s="107">
        <v>2</v>
      </c>
      <c r="AM879" s="1">
        <v>1</v>
      </c>
      <c r="AN879" s="1">
        <v>1</v>
      </c>
      <c r="AO879" s="1">
        <v>0</v>
      </c>
      <c r="AP879" s="1">
        <v>0</v>
      </c>
      <c r="AQ879" s="17">
        <v>1</v>
      </c>
      <c r="AR879" s="1">
        <v>1</v>
      </c>
      <c r="AS879" s="1">
        <v>1</v>
      </c>
      <c r="AT879" s="17" t="s">
        <v>246</v>
      </c>
      <c r="AU879" s="17">
        <v>1</v>
      </c>
      <c r="AV879" s="17">
        <v>1</v>
      </c>
      <c r="AW879" s="1">
        <v>0</v>
      </c>
      <c r="AX879" s="1">
        <v>1</v>
      </c>
      <c r="AY879" s="1">
        <v>1</v>
      </c>
      <c r="AZ879" s="1">
        <v>0</v>
      </c>
      <c r="BA879" s="1">
        <v>0</v>
      </c>
      <c r="BB879" s="107">
        <v>0</v>
      </c>
      <c r="BC879" s="22">
        <v>0</v>
      </c>
      <c r="BD879" s="22">
        <v>0</v>
      </c>
      <c r="BE879" s="22">
        <v>0</v>
      </c>
      <c r="BF879" s="1">
        <v>1</v>
      </c>
      <c r="BG879" s="1">
        <v>1</v>
      </c>
      <c r="BH879" s="17">
        <v>1</v>
      </c>
      <c r="BI879" s="1">
        <v>0</v>
      </c>
      <c r="BJ879" s="17">
        <v>0</v>
      </c>
      <c r="BK879" s="23">
        <v>1</v>
      </c>
      <c r="BL879" s="1">
        <v>0</v>
      </c>
      <c r="BM879" s="1">
        <v>0</v>
      </c>
      <c r="BN879" s="1">
        <v>1</v>
      </c>
      <c r="BO879" s="1" t="s">
        <v>2510</v>
      </c>
      <c r="BP879" s="1">
        <v>1</v>
      </c>
      <c r="BQ879" s="1">
        <v>1</v>
      </c>
      <c r="BR879" s="1">
        <v>5.7</v>
      </c>
      <c r="BS879" s="1">
        <v>1</v>
      </c>
      <c r="BT879" s="1">
        <v>2</v>
      </c>
      <c r="BU879" s="1">
        <v>2</v>
      </c>
      <c r="BW879" s="1">
        <v>4.41</v>
      </c>
      <c r="BX879" s="1">
        <v>2</v>
      </c>
      <c r="BY879" s="1">
        <v>2</v>
      </c>
      <c r="BZ879" s="1">
        <v>46.6</v>
      </c>
      <c r="CA879" s="1">
        <v>135</v>
      </c>
      <c r="CB879" s="24">
        <v>2</v>
      </c>
      <c r="CC879" s="24">
        <v>199</v>
      </c>
      <c r="CD879" s="48">
        <f>CC879/50</f>
        <v>3.98</v>
      </c>
      <c r="CE879" s="48">
        <v>3</v>
      </c>
      <c r="CF879" s="25">
        <v>0</v>
      </c>
      <c r="CG879" s="17">
        <v>0</v>
      </c>
      <c r="CH879" s="17">
        <v>0</v>
      </c>
      <c r="CI879" s="17">
        <v>0</v>
      </c>
      <c r="CJ879" s="17">
        <v>0</v>
      </c>
      <c r="CK879" s="17">
        <v>199</v>
      </c>
      <c r="CL879" s="1">
        <f>CK879/50</f>
        <v>3.98</v>
      </c>
      <c r="CM879" s="22">
        <v>11.6</v>
      </c>
      <c r="CN879" s="17">
        <v>1</v>
      </c>
      <c r="CO879" s="1">
        <v>89.2</v>
      </c>
      <c r="CP879" s="17">
        <v>5</v>
      </c>
      <c r="CQ879" s="1">
        <f>CO879/10</f>
        <v>8.92</v>
      </c>
      <c r="CR879" s="1">
        <v>1.01</v>
      </c>
      <c r="CS879" s="1">
        <f>CR879*10</f>
        <v>10.1</v>
      </c>
      <c r="CT879" s="107">
        <v>1</v>
      </c>
      <c r="CU879" s="22">
        <v>36</v>
      </c>
      <c r="CV879" s="107">
        <v>2</v>
      </c>
      <c r="CW879" s="22">
        <v>10.1</v>
      </c>
      <c r="CX879" s="26">
        <f>LOG10(CW879)</f>
        <v>1.00432137378264</v>
      </c>
      <c r="CY879" s="27">
        <f>CX879*0.66</f>
        <v>0.662852106696544</v>
      </c>
      <c r="CZ879" s="26">
        <f>0.085*CU879</f>
        <v>3.06</v>
      </c>
      <c r="DA879" s="28">
        <f>CY879-CZ879</f>
        <v>-2.39714789330346</v>
      </c>
      <c r="DB879" s="22">
        <v>2</v>
      </c>
      <c r="DC879" s="1">
        <v>1</v>
      </c>
      <c r="DD879" s="17">
        <v>2</v>
      </c>
      <c r="DE879" s="29">
        <f>DD879-DB879</f>
        <v>0</v>
      </c>
      <c r="DF879" s="29">
        <v>0</v>
      </c>
      <c r="DG879" s="1">
        <v>39</v>
      </c>
      <c r="DH879" s="1">
        <f>DG879/10</f>
        <v>3.9</v>
      </c>
      <c r="DI879" s="1">
        <v>31</v>
      </c>
      <c r="DJ879" s="1">
        <f>DI879/10</f>
        <v>3.1</v>
      </c>
      <c r="DK879" s="17">
        <v>2</v>
      </c>
      <c r="DL879" s="1">
        <v>83</v>
      </c>
      <c r="DM879" s="1">
        <v>55</v>
      </c>
      <c r="DN879" s="1">
        <f>DM879/10</f>
        <v>5.5</v>
      </c>
      <c r="DO879" s="1">
        <v>8989</v>
      </c>
      <c r="DP879" s="1">
        <v>2</v>
      </c>
      <c r="DQ879" s="1">
        <f>DO879/1000</f>
        <v>8.989</v>
      </c>
      <c r="DR879" s="1">
        <v>64</v>
      </c>
      <c r="DS879" s="25">
        <v>4.2</v>
      </c>
      <c r="DT879" s="1" t="s">
        <v>241</v>
      </c>
      <c r="DU879" s="1">
        <v>1</v>
      </c>
      <c r="DV879" s="1">
        <v>5</v>
      </c>
      <c r="DW879" s="1">
        <v>1</v>
      </c>
      <c r="DX879" s="20">
        <v>5.45</v>
      </c>
      <c r="DY879" s="1">
        <v>66.7</v>
      </c>
      <c r="DZ879" s="30">
        <v>132</v>
      </c>
      <c r="EA879" s="1">
        <v>150</v>
      </c>
      <c r="EB879" s="1">
        <v>10.8</v>
      </c>
      <c r="EC879" s="1">
        <v>104.8</v>
      </c>
      <c r="ED879" s="1">
        <v>0.94</v>
      </c>
      <c r="EE879" s="1">
        <v>34</v>
      </c>
      <c r="EF879" s="1">
        <v>12.8</v>
      </c>
      <c r="EG879" s="26">
        <f>LOG10(EF879)</f>
        <v>1.10720996964787</v>
      </c>
      <c r="EH879" s="26">
        <f>0.66*EG879</f>
        <v>0.730758579967593</v>
      </c>
      <c r="EI879" s="1">
        <f>0.085*EE879</f>
        <v>2.89</v>
      </c>
      <c r="EJ879" s="28">
        <f>EH879-EI879</f>
        <v>-2.15924142003241</v>
      </c>
      <c r="EK879" s="22">
        <v>2</v>
      </c>
      <c r="EL879" s="1">
        <v>2</v>
      </c>
      <c r="EM879" s="1">
        <v>259</v>
      </c>
      <c r="EN879" s="1">
        <v>322</v>
      </c>
      <c r="EO879" s="1">
        <v>86</v>
      </c>
      <c r="EP879" s="1">
        <v>43</v>
      </c>
      <c r="EQ879" s="1">
        <v>8856</v>
      </c>
      <c r="ER879" s="25">
        <v>59</v>
      </c>
      <c r="ET879" s="1">
        <v>1</v>
      </c>
      <c r="EU879" s="1">
        <v>5.01</v>
      </c>
      <c r="EV879" s="1">
        <v>55.3</v>
      </c>
      <c r="EW879" s="30">
        <v>122</v>
      </c>
      <c r="EX879" s="1">
        <v>169</v>
      </c>
      <c r="EY879" s="1" t="s">
        <v>2004</v>
      </c>
      <c r="EZ879" s="1" t="s">
        <v>2004</v>
      </c>
      <c r="FA879" s="1" t="s">
        <v>2004</v>
      </c>
      <c r="FB879" s="1" t="s">
        <v>2004</v>
      </c>
      <c r="FC879" s="1" t="s">
        <v>2004</v>
      </c>
      <c r="FD879" s="1" t="s">
        <v>2004</v>
      </c>
      <c r="FE879" s="1" t="s">
        <v>2004</v>
      </c>
      <c r="FF879" s="1" t="s">
        <v>2004</v>
      </c>
      <c r="FG879" s="1" t="s">
        <v>2004</v>
      </c>
      <c r="FH879" s="1" t="s">
        <v>2004</v>
      </c>
      <c r="FI879" s="1" t="s">
        <v>2004</v>
      </c>
      <c r="FJ879" s="1" t="s">
        <v>2004</v>
      </c>
      <c r="FK879" s="20">
        <v>39.3</v>
      </c>
      <c r="FL879" s="1">
        <v>36.3</v>
      </c>
      <c r="FM879" s="17"/>
      <c r="FN879" s="31">
        <v>1</v>
      </c>
      <c r="FO879" s="157">
        <v>1</v>
      </c>
      <c r="FP879" s="1">
        <v>2</v>
      </c>
      <c r="FQ879" s="1">
        <v>1</v>
      </c>
      <c r="FR879" s="1">
        <v>0</v>
      </c>
      <c r="FS879" s="1">
        <v>0</v>
      </c>
      <c r="FT879" s="1">
        <f>FX879+GB879+GG879+GJ879+HQ879</f>
        <v>0</v>
      </c>
      <c r="FU879" s="1">
        <v>0</v>
      </c>
      <c r="FV879" s="1">
        <f>FW879+FX879+FZ879+GE879+GJ879+HQ879</f>
        <v>0</v>
      </c>
      <c r="FW879" s="1">
        <v>0</v>
      </c>
      <c r="FX879" s="1">
        <v>0</v>
      </c>
      <c r="FY879" s="17">
        <v>0</v>
      </c>
      <c r="FZ879" s="1">
        <v>0</v>
      </c>
      <c r="GB879" s="1">
        <v>0</v>
      </c>
      <c r="GC879" s="1">
        <v>0</v>
      </c>
      <c r="GD879" s="17">
        <v>0</v>
      </c>
      <c r="GE879" s="1">
        <v>0</v>
      </c>
      <c r="GG879" s="1">
        <v>0</v>
      </c>
      <c r="GH879" s="1">
        <v>0</v>
      </c>
      <c r="GI879" s="17">
        <v>0</v>
      </c>
      <c r="GJ879" s="1">
        <v>0</v>
      </c>
      <c r="GK879" s="1">
        <v>0</v>
      </c>
      <c r="GL879" s="1">
        <v>0</v>
      </c>
      <c r="GM879" s="32">
        <v>0</v>
      </c>
      <c r="GN879" s="17">
        <v>0</v>
      </c>
      <c r="GO879" s="17">
        <v>0</v>
      </c>
      <c r="GP879" s="1">
        <v>0</v>
      </c>
      <c r="GQ879" s="1">
        <v>0</v>
      </c>
      <c r="GR879" s="1">
        <v>0</v>
      </c>
      <c r="GS879" s="1">
        <v>0</v>
      </c>
      <c r="GT879" s="32">
        <v>0</v>
      </c>
      <c r="GU879" s="32">
        <v>0</v>
      </c>
      <c r="GV879" s="1">
        <v>0</v>
      </c>
      <c r="GW879" s="1">
        <v>0</v>
      </c>
      <c r="GX879" s="157">
        <v>0</v>
      </c>
      <c r="GY879" s="17">
        <v>0</v>
      </c>
      <c r="GZ879" s="17">
        <v>0</v>
      </c>
      <c r="HA879" s="25">
        <v>0</v>
      </c>
      <c r="HB879" s="1">
        <v>0</v>
      </c>
      <c r="HC879" s="15">
        <v>0</v>
      </c>
      <c r="HD879" s="170">
        <v>0</v>
      </c>
      <c r="HE879" s="17">
        <v>0</v>
      </c>
      <c r="HF879" s="17">
        <v>0</v>
      </c>
      <c r="HG879" s="17">
        <v>0</v>
      </c>
      <c r="HH879" s="17">
        <v>0</v>
      </c>
      <c r="HI879" s="17">
        <v>0</v>
      </c>
      <c r="HL879" s="1">
        <v>0</v>
      </c>
      <c r="HM879" s="1">
        <v>0</v>
      </c>
      <c r="HN879" s="1">
        <v>0</v>
      </c>
      <c r="HO879" s="1">
        <v>0</v>
      </c>
      <c r="HP879" s="1">
        <v>0</v>
      </c>
      <c r="HQ879" s="1">
        <v>0</v>
      </c>
      <c r="HR879" s="32">
        <v>0</v>
      </c>
      <c r="HS879" s="1">
        <v>0</v>
      </c>
      <c r="HT879" s="32">
        <v>0</v>
      </c>
      <c r="HU879" s="32">
        <v>0</v>
      </c>
      <c r="HW879" s="32">
        <v>0</v>
      </c>
      <c r="HX879" s="32">
        <v>0</v>
      </c>
      <c r="HY879" s="1">
        <f>GJ879+GN879+GT879+GU879+HE879+HG879+HQ879+HR879+HT879+HU879+HW879+HX879</f>
        <v>0</v>
      </c>
      <c r="HZ879" s="1">
        <v>0</v>
      </c>
      <c r="IA879" s="1">
        <f>FS879+GN879+GT879+GU879+HE879+HG879+HR879+HT879+HU879+HW879+HX879</f>
        <v>0</v>
      </c>
      <c r="IB879" s="1">
        <v>0</v>
      </c>
      <c r="IC879" s="1">
        <v>0</v>
      </c>
      <c r="ID879" s="23">
        <v>0</v>
      </c>
      <c r="IG879" s="36">
        <v>1</v>
      </c>
      <c r="IH879" s="37" t="s">
        <v>242</v>
      </c>
      <c r="II879" s="179">
        <v>0</v>
      </c>
    </row>
    <row r="880" spans="2:243">
      <c r="B880">
        <v>100180345</v>
      </c>
      <c r="C880" s="266" t="s">
        <v>2511</v>
      </c>
      <c r="E880" s="49">
        <v>3</v>
      </c>
      <c r="F880" s="49">
        <v>2</v>
      </c>
      <c r="G880" s="17">
        <v>3</v>
      </c>
      <c r="H880" s="1">
        <v>1</v>
      </c>
      <c r="I880" s="15">
        <v>64</v>
      </c>
      <c r="J880" s="47">
        <v>2</v>
      </c>
      <c r="K880" s="68">
        <f>I880/10</f>
        <v>6.4</v>
      </c>
      <c r="L880" s="49">
        <v>4</v>
      </c>
      <c r="N880" s="1">
        <v>1</v>
      </c>
      <c r="O880" s="1">
        <v>0</v>
      </c>
      <c r="P880" s="1">
        <v>1</v>
      </c>
      <c r="Q880" s="1">
        <v>1</v>
      </c>
      <c r="R880" s="1">
        <v>0</v>
      </c>
      <c r="S880" s="18">
        <v>566</v>
      </c>
      <c r="T880" s="83">
        <v>596</v>
      </c>
      <c r="U880" s="1">
        <v>1</v>
      </c>
      <c r="V880" s="1">
        <v>1</v>
      </c>
      <c r="W880" s="1">
        <v>1</v>
      </c>
      <c r="X880" s="1">
        <v>1</v>
      </c>
      <c r="Z880" s="88">
        <v>43452</v>
      </c>
      <c r="AA880" s="1">
        <v>125</v>
      </c>
      <c r="AB880" s="1">
        <v>1</v>
      </c>
      <c r="AC880" s="1">
        <v>22.91</v>
      </c>
      <c r="AD880" s="1">
        <v>2</v>
      </c>
      <c r="AE880" s="20" t="s">
        <v>245</v>
      </c>
      <c r="AG880" s="16" t="s">
        <v>235</v>
      </c>
      <c r="AH880" s="16">
        <v>1</v>
      </c>
      <c r="AI880" s="21">
        <v>1</v>
      </c>
      <c r="AJ880" s="16">
        <v>2.3</v>
      </c>
      <c r="AK880" s="17">
        <v>2.3</v>
      </c>
      <c r="AL880" s="107">
        <v>2</v>
      </c>
      <c r="AM880" s="1">
        <v>1</v>
      </c>
      <c r="AN880" s="1">
        <v>1</v>
      </c>
      <c r="AO880" s="1">
        <v>0</v>
      </c>
      <c r="AP880" s="1">
        <v>0</v>
      </c>
      <c r="AQ880" s="17">
        <v>1</v>
      </c>
      <c r="AR880" s="1">
        <v>1</v>
      </c>
      <c r="AS880" s="1">
        <v>1</v>
      </c>
      <c r="AT880" s="17" t="s">
        <v>246</v>
      </c>
      <c r="AU880" s="17">
        <v>1</v>
      </c>
      <c r="AV880" s="17">
        <v>1</v>
      </c>
      <c r="AW880" s="1">
        <v>0</v>
      </c>
      <c r="AX880" s="1">
        <v>1</v>
      </c>
      <c r="AY880" s="1">
        <v>1</v>
      </c>
      <c r="AZ880" s="1">
        <v>2</v>
      </c>
      <c r="BA880" s="1">
        <v>2</v>
      </c>
      <c r="BB880" s="107">
        <v>2</v>
      </c>
      <c r="BC880" s="22">
        <v>1</v>
      </c>
      <c r="BD880" s="22">
        <v>0</v>
      </c>
      <c r="BE880" s="22">
        <v>0</v>
      </c>
      <c r="BF880" s="1">
        <v>1</v>
      </c>
      <c r="BG880" s="1">
        <v>1</v>
      </c>
      <c r="BH880" s="17">
        <v>1</v>
      </c>
      <c r="BI880" s="1">
        <v>0</v>
      </c>
      <c r="BJ880" s="17">
        <v>0</v>
      </c>
      <c r="BK880" s="23">
        <v>1</v>
      </c>
      <c r="BL880" s="1">
        <v>0</v>
      </c>
      <c r="BM880" s="1">
        <v>0</v>
      </c>
      <c r="BN880" s="1">
        <v>1</v>
      </c>
      <c r="BO880" s="1">
        <v>0</v>
      </c>
      <c r="BP880" s="1">
        <v>1</v>
      </c>
      <c r="BQ880" s="1">
        <v>1</v>
      </c>
      <c r="BR880" s="1">
        <v>3.87</v>
      </c>
      <c r="BS880" s="1">
        <v>1</v>
      </c>
      <c r="BT880" s="1">
        <v>2</v>
      </c>
      <c r="BU880" s="1">
        <v>2</v>
      </c>
      <c r="BW880" s="1">
        <v>3.2</v>
      </c>
      <c r="BX880" s="17">
        <v>1</v>
      </c>
      <c r="BY880" s="1">
        <v>2</v>
      </c>
      <c r="BZ880" s="1">
        <v>24</v>
      </c>
      <c r="CA880" s="1">
        <v>123</v>
      </c>
      <c r="CB880" s="24">
        <v>2</v>
      </c>
      <c r="CC880" s="24">
        <v>109</v>
      </c>
      <c r="CD880" s="48">
        <f>CC880/50</f>
        <v>2.18</v>
      </c>
      <c r="CE880" s="48">
        <v>3</v>
      </c>
      <c r="CF880" s="25">
        <v>0</v>
      </c>
      <c r="CG880" s="17">
        <v>0</v>
      </c>
      <c r="CH880" s="17">
        <v>0</v>
      </c>
      <c r="CI880" s="17">
        <v>0</v>
      </c>
      <c r="CJ880" s="17">
        <v>0</v>
      </c>
      <c r="CK880" s="17">
        <v>109</v>
      </c>
      <c r="CL880" s="1">
        <f>CK880/50</f>
        <v>2.18</v>
      </c>
      <c r="CM880" s="22">
        <v>11.2</v>
      </c>
      <c r="CN880" s="17">
        <v>1</v>
      </c>
      <c r="CO880" s="1">
        <v>96.6</v>
      </c>
      <c r="CP880" s="1">
        <v>6</v>
      </c>
      <c r="CQ880" s="1">
        <f>CO880/10</f>
        <v>9.66</v>
      </c>
      <c r="CR880" s="1">
        <v>0.97</v>
      </c>
      <c r="CS880" s="1">
        <f>CR880*10</f>
        <v>9.7</v>
      </c>
      <c r="CT880" s="107">
        <v>1</v>
      </c>
      <c r="CU880" s="22">
        <v>38</v>
      </c>
      <c r="CV880" s="107">
        <v>2</v>
      </c>
      <c r="CW880" s="22">
        <v>11</v>
      </c>
      <c r="CX880" s="26">
        <f>LOG10(CW880)</f>
        <v>1.04139268515823</v>
      </c>
      <c r="CY880" s="27">
        <f>CX880*0.66</f>
        <v>0.687319172204429</v>
      </c>
      <c r="CZ880" s="26">
        <f>0.085*CU880</f>
        <v>3.23</v>
      </c>
      <c r="DA880" s="28">
        <f>CY880-CZ880</f>
        <v>-2.54268082779557</v>
      </c>
      <c r="DB880" s="22">
        <v>2</v>
      </c>
      <c r="DC880" s="1">
        <v>1</v>
      </c>
      <c r="DD880" s="17">
        <v>2</v>
      </c>
      <c r="DE880" s="29">
        <f>DD880-DB880</f>
        <v>0</v>
      </c>
      <c r="DF880" s="29">
        <v>0</v>
      </c>
      <c r="DG880" s="1">
        <v>34</v>
      </c>
      <c r="DH880" s="1">
        <f>DG880/10</f>
        <v>3.4</v>
      </c>
      <c r="DI880" s="1">
        <v>50</v>
      </c>
      <c r="DJ880" s="1">
        <f>DI880/10</f>
        <v>5</v>
      </c>
      <c r="DK880" s="1">
        <v>3</v>
      </c>
      <c r="DL880" s="1">
        <v>112</v>
      </c>
      <c r="DM880" s="1">
        <v>54</v>
      </c>
      <c r="DN880" s="1">
        <f>DM880/10</f>
        <v>5.4</v>
      </c>
      <c r="DO880" s="1">
        <v>8949</v>
      </c>
      <c r="DP880" s="1">
        <v>2</v>
      </c>
      <c r="DQ880" s="1">
        <f>DO880/1000</f>
        <v>8.949</v>
      </c>
      <c r="DR880" s="1">
        <v>49</v>
      </c>
      <c r="DS880" s="25">
        <v>6.3</v>
      </c>
      <c r="DT880" s="1" t="s">
        <v>241</v>
      </c>
      <c r="DU880" s="1">
        <v>1</v>
      </c>
      <c r="DV880" s="1">
        <v>5</v>
      </c>
      <c r="DW880" s="1">
        <v>1</v>
      </c>
      <c r="DX880" s="20">
        <v>11.26</v>
      </c>
      <c r="DY880" s="1">
        <v>71.8</v>
      </c>
      <c r="DZ880" s="30">
        <v>139</v>
      </c>
      <c r="EA880" s="1">
        <v>113</v>
      </c>
      <c r="EB880" s="1">
        <v>11.3</v>
      </c>
      <c r="EC880" s="1">
        <v>94.7</v>
      </c>
      <c r="ED880" s="1">
        <v>0.98</v>
      </c>
      <c r="EE880" s="1">
        <v>36</v>
      </c>
      <c r="EF880" s="1">
        <v>14</v>
      </c>
      <c r="EG880" s="26">
        <f>LOG10(EF880)</f>
        <v>1.14612803567824</v>
      </c>
      <c r="EH880" s="26">
        <f>0.66*EG880</f>
        <v>0.756444503547637</v>
      </c>
      <c r="EI880" s="1">
        <f>0.085*EE880</f>
        <v>3.06</v>
      </c>
      <c r="EJ880" s="28">
        <f>EH880-EI880</f>
        <v>-2.30355549645236</v>
      </c>
      <c r="EK880" s="22">
        <v>2</v>
      </c>
      <c r="EL880" s="1">
        <v>2</v>
      </c>
      <c r="EM880" s="1">
        <v>213</v>
      </c>
      <c r="EN880" s="1">
        <v>330</v>
      </c>
      <c r="EO880" s="1">
        <v>155</v>
      </c>
      <c r="EP880" s="1">
        <v>64</v>
      </c>
      <c r="EQ880" s="1">
        <v>8287</v>
      </c>
      <c r="ER880" s="25">
        <v>48</v>
      </c>
      <c r="ET880" s="1">
        <v>1</v>
      </c>
      <c r="EU880" s="1">
        <v>5.39</v>
      </c>
      <c r="EV880" s="1">
        <v>60.3</v>
      </c>
      <c r="EW880" s="30">
        <v>123</v>
      </c>
      <c r="EX880" s="1">
        <v>75</v>
      </c>
      <c r="EY880" s="1">
        <v>12.7</v>
      </c>
      <c r="EZ880" s="1">
        <v>76</v>
      </c>
      <c r="FA880" s="1">
        <v>1.11</v>
      </c>
      <c r="FB880" s="1">
        <v>30</v>
      </c>
      <c r="FC880" s="1">
        <v>12.3</v>
      </c>
      <c r="FD880" s="1">
        <v>149</v>
      </c>
      <c r="FE880" s="1">
        <v>80</v>
      </c>
      <c r="FF880" s="1">
        <v>136</v>
      </c>
      <c r="FG880" s="1">
        <v>57</v>
      </c>
      <c r="FH880" s="1">
        <v>5806</v>
      </c>
      <c r="FI880" s="1">
        <v>50</v>
      </c>
      <c r="FK880" s="20">
        <v>39</v>
      </c>
      <c r="FL880" s="1">
        <v>37.2</v>
      </c>
      <c r="FM880" s="17"/>
      <c r="FN880" s="31">
        <v>1</v>
      </c>
      <c r="FO880" s="157">
        <v>1</v>
      </c>
      <c r="FP880" s="1">
        <v>0</v>
      </c>
      <c r="FQ880" s="1">
        <v>0</v>
      </c>
      <c r="FR880" s="1" t="s">
        <v>596</v>
      </c>
      <c r="FS880" s="1">
        <v>0</v>
      </c>
      <c r="FT880" s="1">
        <f>FX880+GB880+GG880+GJ880+HQ880</f>
        <v>0</v>
      </c>
      <c r="FU880" s="1">
        <v>1</v>
      </c>
      <c r="FV880" s="1">
        <f>FW880+FX880+FZ880+GE880+GJ880+HQ880</f>
        <v>1</v>
      </c>
      <c r="FW880" s="3">
        <v>1</v>
      </c>
      <c r="FX880" s="1">
        <v>0</v>
      </c>
      <c r="FY880" s="17">
        <v>0</v>
      </c>
      <c r="FZ880" s="1">
        <v>0</v>
      </c>
      <c r="GB880" s="1">
        <v>0</v>
      </c>
      <c r="GC880" s="1">
        <v>0</v>
      </c>
      <c r="GD880" s="17">
        <v>0</v>
      </c>
      <c r="GE880" s="1">
        <v>0</v>
      </c>
      <c r="GG880" s="1">
        <v>0</v>
      </c>
      <c r="GH880" s="1">
        <v>0</v>
      </c>
      <c r="GI880" s="17">
        <v>0</v>
      </c>
      <c r="GJ880" s="1">
        <v>0</v>
      </c>
      <c r="GK880" s="1">
        <v>0</v>
      </c>
      <c r="GL880" s="1">
        <v>0</v>
      </c>
      <c r="GM880" s="32">
        <v>0</v>
      </c>
      <c r="GN880" s="17">
        <v>0</v>
      </c>
      <c r="GO880" s="17">
        <v>0</v>
      </c>
      <c r="GP880" s="1">
        <v>0</v>
      </c>
      <c r="GQ880" s="1">
        <v>0</v>
      </c>
      <c r="GR880" s="1">
        <v>0</v>
      </c>
      <c r="GS880" s="1">
        <v>0</v>
      </c>
      <c r="GT880" s="32">
        <v>0</v>
      </c>
      <c r="GU880" s="32">
        <v>0</v>
      </c>
      <c r="GV880" s="1">
        <v>0</v>
      </c>
      <c r="GW880" s="1">
        <v>0</v>
      </c>
      <c r="GX880" s="157">
        <v>0</v>
      </c>
      <c r="GY880" s="17">
        <v>0</v>
      </c>
      <c r="GZ880" s="17">
        <v>0</v>
      </c>
      <c r="HA880" s="25">
        <v>0</v>
      </c>
      <c r="HB880" s="1">
        <v>0</v>
      </c>
      <c r="HC880" s="15">
        <v>0</v>
      </c>
      <c r="HD880" s="170">
        <v>0</v>
      </c>
      <c r="HE880" s="17">
        <v>0</v>
      </c>
      <c r="HF880" s="17">
        <v>0</v>
      </c>
      <c r="HG880" s="17">
        <v>0</v>
      </c>
      <c r="HH880" s="17">
        <v>0</v>
      </c>
      <c r="HI880" s="17">
        <v>0</v>
      </c>
      <c r="HL880" s="1">
        <v>0</v>
      </c>
      <c r="HM880" s="1">
        <v>0</v>
      </c>
      <c r="HN880" s="1">
        <v>0</v>
      </c>
      <c r="HO880" s="1">
        <v>0</v>
      </c>
      <c r="HP880" s="1">
        <v>0</v>
      </c>
      <c r="HQ880" s="1">
        <v>0</v>
      </c>
      <c r="HR880" s="32">
        <v>0</v>
      </c>
      <c r="HS880" s="1">
        <v>0</v>
      </c>
      <c r="HT880" s="32">
        <v>0</v>
      </c>
      <c r="HU880" s="32">
        <v>0</v>
      </c>
      <c r="HW880" s="32">
        <v>0</v>
      </c>
      <c r="HX880" s="32">
        <v>0</v>
      </c>
      <c r="HY880" s="1">
        <f>GJ880+GN880+GT880+GU880+HE880+HG880+HQ880+HR880+HT880+HU880+HW880+HX880</f>
        <v>0</v>
      </c>
      <c r="HZ880" s="1">
        <v>0</v>
      </c>
      <c r="IA880" s="1">
        <f>FS880+GN880+GT880+GU880+HE880+HG880+HR880+HT880+HU880+HW880+HX880</f>
        <v>0</v>
      </c>
      <c r="IB880" s="1">
        <v>0</v>
      </c>
      <c r="IC880" s="1">
        <v>0</v>
      </c>
      <c r="ID880" s="23">
        <v>0</v>
      </c>
      <c r="IG880" s="36">
        <v>1</v>
      </c>
      <c r="IH880" s="37" t="s">
        <v>242</v>
      </c>
      <c r="II880" s="179">
        <v>0</v>
      </c>
    </row>
    <row r="881" spans="2:243">
      <c r="B881" s="266">
        <v>100138627</v>
      </c>
      <c r="C881" s="266" t="s">
        <v>2512</v>
      </c>
      <c r="E881" s="49">
        <v>3</v>
      </c>
      <c r="F881" s="49">
        <v>2</v>
      </c>
      <c r="G881" s="17">
        <v>3</v>
      </c>
      <c r="H881" s="1">
        <v>1</v>
      </c>
      <c r="I881" s="15">
        <v>57</v>
      </c>
      <c r="J881" s="47">
        <v>1</v>
      </c>
      <c r="K881" s="68">
        <f>I881/10</f>
        <v>5.7</v>
      </c>
      <c r="L881" s="49">
        <v>3</v>
      </c>
      <c r="N881" s="1">
        <v>1</v>
      </c>
      <c r="O881" s="1">
        <v>0</v>
      </c>
      <c r="P881" s="1">
        <v>0</v>
      </c>
      <c r="Q881" s="1">
        <v>0</v>
      </c>
      <c r="R881" s="1">
        <v>0</v>
      </c>
      <c r="S881" s="18">
        <v>622</v>
      </c>
      <c r="T881" s="83">
        <v>597</v>
      </c>
      <c r="U881" s="1">
        <v>1</v>
      </c>
      <c r="V881" s="1">
        <v>1</v>
      </c>
      <c r="W881" s="1">
        <v>1</v>
      </c>
      <c r="X881" s="1">
        <v>1</v>
      </c>
      <c r="Z881" s="88">
        <v>43452</v>
      </c>
      <c r="AA881" s="1">
        <v>131</v>
      </c>
      <c r="AB881" s="1">
        <v>1</v>
      </c>
      <c r="AC881" s="1">
        <v>27.35</v>
      </c>
      <c r="AD881" s="1">
        <v>2</v>
      </c>
      <c r="AE881" s="20" t="s">
        <v>245</v>
      </c>
      <c r="AG881" s="16" t="s">
        <v>235</v>
      </c>
      <c r="AH881" s="16">
        <v>1</v>
      </c>
      <c r="AI881" s="21">
        <v>1</v>
      </c>
      <c r="AJ881" s="16">
        <v>1.3</v>
      </c>
      <c r="AK881" s="17">
        <v>1.3</v>
      </c>
      <c r="AL881" s="22">
        <v>1</v>
      </c>
      <c r="AM881" s="1">
        <v>1</v>
      </c>
      <c r="AN881" s="1">
        <v>1</v>
      </c>
      <c r="AO881" s="1">
        <v>0</v>
      </c>
      <c r="AP881" s="1">
        <v>0</v>
      </c>
      <c r="AQ881" s="17">
        <v>1</v>
      </c>
      <c r="AR881" s="1">
        <v>1</v>
      </c>
      <c r="AS881" s="1">
        <v>1</v>
      </c>
      <c r="AT881" s="17">
        <v>0</v>
      </c>
      <c r="AU881" s="17">
        <v>0</v>
      </c>
      <c r="AV881" s="17">
        <v>0</v>
      </c>
      <c r="AW881" s="1">
        <v>0</v>
      </c>
      <c r="AX881" s="1">
        <v>1</v>
      </c>
      <c r="AY881" s="66">
        <v>1</v>
      </c>
      <c r="AZ881" s="3">
        <v>0.5</v>
      </c>
      <c r="BA881" s="1">
        <v>0.5</v>
      </c>
      <c r="BB881" s="22">
        <v>1</v>
      </c>
      <c r="BC881" s="22">
        <v>0</v>
      </c>
      <c r="BD881" s="22">
        <v>0</v>
      </c>
      <c r="BE881" s="22">
        <v>0</v>
      </c>
      <c r="BF881" s="1">
        <v>0</v>
      </c>
      <c r="BG881" s="1">
        <v>0</v>
      </c>
      <c r="BH881" s="17">
        <v>0</v>
      </c>
      <c r="BI881" s="1">
        <v>0</v>
      </c>
      <c r="BJ881" s="17">
        <v>0</v>
      </c>
      <c r="BK881" s="23">
        <v>1</v>
      </c>
      <c r="BL881" s="1">
        <v>0</v>
      </c>
      <c r="BM881" s="1">
        <v>0</v>
      </c>
      <c r="BN881" s="1">
        <v>1</v>
      </c>
      <c r="BO881" s="1" t="s">
        <v>2513</v>
      </c>
      <c r="BP881" s="1">
        <v>1</v>
      </c>
      <c r="BQ881" s="1">
        <v>1</v>
      </c>
      <c r="BR881" s="1">
        <v>3.32</v>
      </c>
      <c r="BS881" s="1">
        <v>1</v>
      </c>
      <c r="BT881" s="1">
        <v>1</v>
      </c>
      <c r="BU881" s="1">
        <v>1</v>
      </c>
      <c r="BV881" s="1">
        <v>0.166</v>
      </c>
      <c r="BW881" s="1">
        <v>6.63</v>
      </c>
      <c r="BX881" s="1">
        <v>2</v>
      </c>
      <c r="BY881" s="66">
        <v>3</v>
      </c>
      <c r="BZ881" s="1">
        <v>57.04</v>
      </c>
      <c r="CA881" s="1">
        <v>147</v>
      </c>
      <c r="CB881" s="24">
        <v>2</v>
      </c>
      <c r="CC881" s="24">
        <v>131</v>
      </c>
      <c r="CD881" s="48">
        <f>CC881/50</f>
        <v>2.62</v>
      </c>
      <c r="CE881" s="48">
        <v>3</v>
      </c>
      <c r="CF881" s="25">
        <v>0</v>
      </c>
      <c r="CG881" s="17">
        <v>0</v>
      </c>
      <c r="CH881" s="17">
        <v>0</v>
      </c>
      <c r="CI881" s="17">
        <v>0</v>
      </c>
      <c r="CJ881" s="17">
        <v>0</v>
      </c>
      <c r="CK881" s="17">
        <v>131</v>
      </c>
      <c r="CL881" s="1">
        <f>CK881/50</f>
        <v>2.62</v>
      </c>
      <c r="CM881" s="22">
        <v>11.4</v>
      </c>
      <c r="CN881" s="17">
        <v>1</v>
      </c>
      <c r="CO881" s="1">
        <v>92.8</v>
      </c>
      <c r="CP881" s="1">
        <v>6</v>
      </c>
      <c r="CQ881" s="1">
        <f>CO881/10</f>
        <v>9.28</v>
      </c>
      <c r="CR881" s="1">
        <v>0.99</v>
      </c>
      <c r="CS881" s="1">
        <f>CR881*10</f>
        <v>9.9</v>
      </c>
      <c r="CT881" s="107">
        <v>1</v>
      </c>
      <c r="CU881" s="22">
        <v>37</v>
      </c>
      <c r="CV881" s="107">
        <v>2</v>
      </c>
      <c r="CW881" s="22">
        <v>21.2</v>
      </c>
      <c r="CX881" s="26">
        <f>LOG10(CW881)</f>
        <v>1.32633586092875</v>
      </c>
      <c r="CY881" s="27">
        <f>CX881*0.66</f>
        <v>0.875381668212976</v>
      </c>
      <c r="CZ881" s="26">
        <f>0.085*CU881</f>
        <v>3.145</v>
      </c>
      <c r="DA881" s="28">
        <f>CY881-CZ881</f>
        <v>-2.26961833178702</v>
      </c>
      <c r="DB881" s="22">
        <v>2</v>
      </c>
      <c r="DC881" s="1">
        <v>1</v>
      </c>
      <c r="DE881" s="1"/>
      <c r="DF881" s="1"/>
      <c r="DG881" s="1">
        <v>23</v>
      </c>
      <c r="DH881" s="1">
        <f>DG881/10</f>
        <v>2.3</v>
      </c>
      <c r="DI881" s="1">
        <v>19</v>
      </c>
      <c r="DJ881" s="1">
        <f>DI881/10</f>
        <v>1.9</v>
      </c>
      <c r="DK881" s="17">
        <v>1</v>
      </c>
      <c r="DL881" s="1">
        <v>104</v>
      </c>
      <c r="DM881" s="1">
        <v>28</v>
      </c>
      <c r="DN881" s="1">
        <f>DM881/10</f>
        <v>2.8</v>
      </c>
      <c r="DO881" s="1">
        <v>7636</v>
      </c>
      <c r="DP881" s="1">
        <v>2</v>
      </c>
      <c r="DQ881" s="1">
        <f>DO881/1000</f>
        <v>7.636</v>
      </c>
      <c r="DR881" s="1">
        <v>62</v>
      </c>
      <c r="DS881" s="25">
        <v>9.1</v>
      </c>
      <c r="DT881" s="1" t="s">
        <v>241</v>
      </c>
      <c r="DU881" s="1">
        <v>1</v>
      </c>
      <c r="DV881" s="1">
        <v>5</v>
      </c>
      <c r="DW881" s="1">
        <v>1</v>
      </c>
      <c r="DX881" s="20">
        <v>10.01</v>
      </c>
      <c r="DY881" s="1">
        <v>80.4</v>
      </c>
      <c r="DZ881" s="30">
        <v>157</v>
      </c>
      <c r="EA881" s="1">
        <v>136</v>
      </c>
      <c r="EB881" s="1" t="s">
        <v>2004</v>
      </c>
      <c r="EC881" s="1" t="s">
        <v>2004</v>
      </c>
      <c r="ED881" s="1" t="s">
        <v>2004</v>
      </c>
      <c r="EE881" s="1" t="s">
        <v>2004</v>
      </c>
      <c r="EF881" s="1" t="s">
        <v>2004</v>
      </c>
      <c r="EG881" s="1"/>
      <c r="EH881" s="1"/>
      <c r="EJ881" s="1"/>
      <c r="EM881" s="1" t="s">
        <v>2004</v>
      </c>
      <c r="EN881" s="1" t="s">
        <v>2004</v>
      </c>
      <c r="EO881" s="1" t="s">
        <v>2004</v>
      </c>
      <c r="EP881" s="1" t="s">
        <v>2004</v>
      </c>
      <c r="EQ881" s="1" t="s">
        <v>2004</v>
      </c>
      <c r="ER881" s="25" t="s">
        <v>2004</v>
      </c>
      <c r="ES881" s="23" t="s">
        <v>2004</v>
      </c>
      <c r="ET881" s="1">
        <v>1</v>
      </c>
      <c r="EU881" s="1">
        <v>6.72</v>
      </c>
      <c r="EV881" s="1">
        <v>72.5</v>
      </c>
      <c r="EW881" s="30">
        <v>141</v>
      </c>
      <c r="EX881" s="1">
        <v>172</v>
      </c>
      <c r="EY881" s="1" t="s">
        <v>2004</v>
      </c>
      <c r="EZ881" s="1" t="s">
        <v>2004</v>
      </c>
      <c r="FA881" s="1" t="s">
        <v>2004</v>
      </c>
      <c r="FB881" s="1" t="s">
        <v>2004</v>
      </c>
      <c r="FC881" s="1" t="s">
        <v>2004</v>
      </c>
      <c r="FD881" s="1" t="s">
        <v>2004</v>
      </c>
      <c r="FE881" s="1" t="s">
        <v>2004</v>
      </c>
      <c r="FF881" s="1" t="s">
        <v>2004</v>
      </c>
      <c r="FG881" s="1" t="s">
        <v>2004</v>
      </c>
      <c r="FH881" s="1" t="s">
        <v>2004</v>
      </c>
      <c r="FI881" s="1" t="s">
        <v>2004</v>
      </c>
      <c r="FJ881" s="1" t="s">
        <v>2004</v>
      </c>
      <c r="FK881" s="20">
        <v>37.2</v>
      </c>
      <c r="FL881" s="1">
        <v>36.8</v>
      </c>
      <c r="FN881" s="31">
        <v>0</v>
      </c>
      <c r="FO881" s="32">
        <v>0</v>
      </c>
      <c r="FP881" s="1">
        <v>0</v>
      </c>
      <c r="FQ881" s="1">
        <v>0</v>
      </c>
      <c r="FR881" s="1">
        <v>0</v>
      </c>
      <c r="FS881" s="1">
        <v>0</v>
      </c>
      <c r="FT881" s="1">
        <f>FX881+GB881+GG881+GJ881+HQ881</f>
        <v>0</v>
      </c>
      <c r="FU881" s="1">
        <v>0</v>
      </c>
      <c r="FV881" s="1">
        <f>FW881+FX881+FZ881+GE881+GJ881+HQ881</f>
        <v>0</v>
      </c>
      <c r="FW881" s="1">
        <v>0</v>
      </c>
      <c r="FX881" s="1">
        <v>0</v>
      </c>
      <c r="FY881" s="17">
        <v>0</v>
      </c>
      <c r="FZ881" s="1">
        <v>0</v>
      </c>
      <c r="GB881" s="1">
        <v>0</v>
      </c>
      <c r="GC881" s="1">
        <v>0</v>
      </c>
      <c r="GD881" s="17">
        <v>0</v>
      </c>
      <c r="GE881" s="1">
        <v>0</v>
      </c>
      <c r="GG881" s="1">
        <v>0</v>
      </c>
      <c r="GH881" s="1">
        <v>0</v>
      </c>
      <c r="GI881" s="17">
        <v>0</v>
      </c>
      <c r="GJ881" s="1">
        <v>0</v>
      </c>
      <c r="GK881" s="1">
        <v>0</v>
      </c>
      <c r="GL881" s="1">
        <v>0</v>
      </c>
      <c r="GM881" s="32">
        <v>0</v>
      </c>
      <c r="GN881" s="17">
        <v>0</v>
      </c>
      <c r="GO881" s="17">
        <v>0</v>
      </c>
      <c r="GP881" s="1">
        <v>0</v>
      </c>
      <c r="GQ881" s="1">
        <v>0</v>
      </c>
      <c r="GR881" s="1">
        <v>0</v>
      </c>
      <c r="GS881" s="1">
        <v>0</v>
      </c>
      <c r="GT881" s="32">
        <v>0</v>
      </c>
      <c r="GU881" s="32">
        <v>0</v>
      </c>
      <c r="GV881" s="1">
        <v>0</v>
      </c>
      <c r="GW881" s="1">
        <v>0</v>
      </c>
      <c r="GX881" s="157">
        <v>0</v>
      </c>
      <c r="GY881" s="17">
        <v>0</v>
      </c>
      <c r="GZ881" s="17">
        <v>0</v>
      </c>
      <c r="HA881" s="25">
        <v>0</v>
      </c>
      <c r="HB881" s="1">
        <v>0</v>
      </c>
      <c r="HC881" s="15">
        <v>0</v>
      </c>
      <c r="HD881" s="170">
        <v>0</v>
      </c>
      <c r="HE881" s="17">
        <v>0</v>
      </c>
      <c r="HF881" s="17">
        <v>0</v>
      </c>
      <c r="HG881" s="17">
        <v>0</v>
      </c>
      <c r="HH881" s="17">
        <v>0</v>
      </c>
      <c r="HI881" s="17">
        <v>0</v>
      </c>
      <c r="HL881" s="1">
        <v>0</v>
      </c>
      <c r="HM881" s="1">
        <v>0</v>
      </c>
      <c r="HN881" s="1">
        <v>0</v>
      </c>
      <c r="HO881" s="1">
        <v>0</v>
      </c>
      <c r="HP881" s="1">
        <v>0</v>
      </c>
      <c r="HQ881" s="1">
        <v>0</v>
      </c>
      <c r="HR881" s="32">
        <v>0</v>
      </c>
      <c r="HS881" s="1">
        <v>0</v>
      </c>
      <c r="HT881" s="32">
        <v>0</v>
      </c>
      <c r="HU881" s="32">
        <v>0</v>
      </c>
      <c r="HW881" s="32">
        <v>0</v>
      </c>
      <c r="HX881" s="32">
        <v>0</v>
      </c>
      <c r="HY881" s="1">
        <f>GJ881+GN881+GT881+GU881+HE881+HG881+HQ881+HR881+HT881+HU881+HW881+HX881</f>
        <v>0</v>
      </c>
      <c r="HZ881" s="1">
        <v>0</v>
      </c>
      <c r="IA881" s="1">
        <f>FS881+GN881+GT881+GU881+HE881+HG881+HR881+HT881+HU881+HW881+HX881</f>
        <v>0</v>
      </c>
      <c r="IB881" s="1">
        <v>0</v>
      </c>
      <c r="IC881" s="1">
        <v>0</v>
      </c>
      <c r="ID881" s="23">
        <v>0</v>
      </c>
      <c r="IG881" s="36">
        <v>1</v>
      </c>
      <c r="IH881" s="37" t="s">
        <v>242</v>
      </c>
      <c r="II881" s="179">
        <v>0</v>
      </c>
    </row>
    <row r="882" hidden="1" spans="2:243">
      <c r="B882" s="266">
        <v>3001143050</v>
      </c>
      <c r="C882" s="266" t="s">
        <v>2514</v>
      </c>
      <c r="J882" s="1"/>
      <c r="K882" s="1"/>
      <c r="L882" s="1"/>
      <c r="R882" s="19"/>
      <c r="Z882" s="88">
        <v>43452</v>
      </c>
      <c r="AA882" s="1">
        <v>191</v>
      </c>
      <c r="AI882" s="16"/>
      <c r="AL882" s="1"/>
      <c r="BA882" s="22"/>
      <c r="CL882" s="22"/>
      <c r="CS882" s="22"/>
      <c r="CX882" s="1"/>
      <c r="CY882" s="1"/>
      <c r="CZ882" s="1"/>
      <c r="DA882" s="1"/>
      <c r="DB882" s="1"/>
      <c r="DD882" s="1"/>
      <c r="DE882" s="1"/>
      <c r="DF882" s="1"/>
      <c r="EG882" s="1"/>
      <c r="EH882" s="1"/>
      <c r="EJ882" s="1"/>
      <c r="EK882" s="1"/>
      <c r="FN882" s="1"/>
      <c r="FO882" s="1"/>
      <c r="GL882" s="1"/>
      <c r="GM882" s="1"/>
      <c r="GQ882" s="1"/>
      <c r="GT882" s="1"/>
      <c r="GU882" s="1"/>
      <c r="GX882" s="1"/>
      <c r="HD882" s="1"/>
      <c r="HR882" s="1"/>
      <c r="HT882" s="1"/>
      <c r="HU882" s="1"/>
      <c r="HW882" s="1"/>
      <c r="HX882" s="1"/>
      <c r="IG882" s="23"/>
      <c r="II882" s="1"/>
    </row>
    <row r="883" hidden="1" spans="2:243">
      <c r="B883" s="266">
        <v>100173808</v>
      </c>
      <c r="C883" s="266" t="s">
        <v>2515</v>
      </c>
      <c r="J883" s="1"/>
      <c r="K883" s="1"/>
      <c r="L883" s="1"/>
      <c r="R883" s="19"/>
      <c r="Z883" s="88">
        <v>43454</v>
      </c>
      <c r="AA883" s="1">
        <v>114</v>
      </c>
      <c r="AI883" s="16"/>
      <c r="AL883" s="1"/>
      <c r="BA883" s="22"/>
      <c r="CL883" s="22"/>
      <c r="CS883" s="22"/>
      <c r="CX883" s="1"/>
      <c r="CY883" s="1"/>
      <c r="CZ883" s="1"/>
      <c r="DA883" s="1"/>
      <c r="DB883" s="1"/>
      <c r="DD883" s="1"/>
      <c r="DE883" s="1"/>
      <c r="DF883" s="1"/>
      <c r="EG883" s="1"/>
      <c r="EH883" s="1"/>
      <c r="EJ883" s="1"/>
      <c r="EK883" s="1"/>
      <c r="FN883" s="1"/>
      <c r="FO883" s="1"/>
      <c r="GL883" s="1"/>
      <c r="GM883" s="1"/>
      <c r="GQ883" s="1"/>
      <c r="GT883" s="1"/>
      <c r="GU883" s="1"/>
      <c r="GX883" s="1"/>
      <c r="HD883" s="1"/>
      <c r="HR883" s="1"/>
      <c r="HT883" s="1"/>
      <c r="HU883" s="1"/>
      <c r="HW883" s="1"/>
      <c r="HX883" s="1"/>
      <c r="IG883" s="23"/>
      <c r="II883" s="1"/>
    </row>
    <row r="884" hidden="1" spans="2:243">
      <c r="B884">
        <v>3001362596</v>
      </c>
      <c r="C884" s="266" t="s">
        <v>2516</v>
      </c>
      <c r="J884" s="1"/>
      <c r="K884" s="1"/>
      <c r="L884" s="1"/>
      <c r="R884" s="19"/>
      <c r="Z884" s="88">
        <v>43454</v>
      </c>
      <c r="AA884" s="1">
        <v>59</v>
      </c>
      <c r="AI884" s="16"/>
      <c r="AL884" s="1"/>
      <c r="BA884" s="22"/>
      <c r="CL884" s="22"/>
      <c r="CS884" s="22"/>
      <c r="CX884" s="1"/>
      <c r="CY884" s="1"/>
      <c r="CZ884" s="1"/>
      <c r="DA884" s="1"/>
      <c r="DB884" s="1"/>
      <c r="DD884" s="1"/>
      <c r="DE884" s="1"/>
      <c r="DF884" s="1"/>
      <c r="EG884" s="1"/>
      <c r="EH884" s="1"/>
      <c r="EJ884" s="1"/>
      <c r="EK884" s="1"/>
      <c r="FN884" s="1"/>
      <c r="FO884" s="1"/>
      <c r="GL884" s="1"/>
      <c r="GM884" s="1"/>
      <c r="GQ884" s="1"/>
      <c r="GT884" s="1"/>
      <c r="GU884" s="1"/>
      <c r="GX884" s="1"/>
      <c r="HD884" s="1"/>
      <c r="HR884" s="1"/>
      <c r="HT884" s="1"/>
      <c r="HU884" s="1"/>
      <c r="HW884" s="1"/>
      <c r="HX884" s="1"/>
      <c r="IG884" s="23"/>
      <c r="II884" s="1"/>
    </row>
    <row r="885" hidden="1" spans="2:243">
      <c r="B885" s="266">
        <v>3001308999</v>
      </c>
      <c r="C885" s="278" t="s">
        <v>2517</v>
      </c>
      <c r="J885" s="1"/>
      <c r="K885" s="1"/>
      <c r="L885" s="1"/>
      <c r="R885" s="19"/>
      <c r="Z885" s="88">
        <v>43454</v>
      </c>
      <c r="AA885" s="1">
        <v>157</v>
      </c>
      <c r="AI885" s="16"/>
      <c r="AL885" s="1"/>
      <c r="BA885" s="22"/>
      <c r="CL885" s="22"/>
      <c r="CS885" s="22"/>
      <c r="CX885" s="1"/>
      <c r="CY885" s="1"/>
      <c r="CZ885" s="1"/>
      <c r="DA885" s="1"/>
      <c r="DB885" s="1"/>
      <c r="DD885" s="1"/>
      <c r="DE885" s="1"/>
      <c r="DF885" s="1"/>
      <c r="EG885" s="1"/>
      <c r="EH885" s="1"/>
      <c r="EJ885" s="1"/>
      <c r="EK885" s="1"/>
      <c r="FN885" s="1"/>
      <c r="FO885" s="1"/>
      <c r="GL885" s="1"/>
      <c r="GM885" s="1"/>
      <c r="GQ885" s="1"/>
      <c r="GT885" s="1"/>
      <c r="GU885" s="1"/>
      <c r="GX885" s="1"/>
      <c r="HD885" s="1"/>
      <c r="HR885" s="1"/>
      <c r="HT885" s="1"/>
      <c r="HU885" s="1"/>
      <c r="HW885" s="1"/>
      <c r="HX885" s="1"/>
      <c r="IG885" s="23"/>
      <c r="II885" s="1"/>
    </row>
    <row r="886" hidden="1" spans="2:243">
      <c r="B886" s="266">
        <v>100228636</v>
      </c>
      <c r="C886" s="266" t="s">
        <v>2518</v>
      </c>
      <c r="J886" s="1"/>
      <c r="K886" s="1"/>
      <c r="L886" s="1"/>
      <c r="R886" s="19"/>
      <c r="Z886" s="88">
        <v>43454</v>
      </c>
      <c r="AA886" s="1">
        <v>142</v>
      </c>
      <c r="AI886" s="16"/>
      <c r="AL886" s="1"/>
      <c r="BA886" s="22"/>
      <c r="CL886" s="22"/>
      <c r="CS886" s="22"/>
      <c r="CX886" s="1"/>
      <c r="CY886" s="1"/>
      <c r="CZ886" s="1"/>
      <c r="DA886" s="1"/>
      <c r="DB886" s="1"/>
      <c r="DD886" s="1"/>
      <c r="DE886" s="1"/>
      <c r="DF886" s="1"/>
      <c r="EG886" s="1"/>
      <c r="EH886" s="1"/>
      <c r="EJ886" s="1"/>
      <c r="EK886" s="1"/>
      <c r="FN886" s="1"/>
      <c r="FO886" s="1"/>
      <c r="GL886" s="1"/>
      <c r="GM886" s="1"/>
      <c r="GQ886" s="1"/>
      <c r="GT886" s="1"/>
      <c r="GU886" s="1"/>
      <c r="GX886" s="1"/>
      <c r="HD886" s="1"/>
      <c r="HR886" s="1"/>
      <c r="HT886" s="1"/>
      <c r="HU886" s="1"/>
      <c r="HW886" s="1"/>
      <c r="HX886" s="1"/>
      <c r="IG886" s="23"/>
      <c r="II886" s="1"/>
    </row>
    <row r="887" hidden="1" spans="2:243">
      <c r="B887">
        <v>3000400176</v>
      </c>
      <c r="C887" s="266" t="s">
        <v>2519</v>
      </c>
      <c r="J887" s="1"/>
      <c r="K887" s="1"/>
      <c r="L887" s="1"/>
      <c r="R887" s="19"/>
      <c r="Z887" s="88">
        <v>43459</v>
      </c>
      <c r="AA887" s="1">
        <v>192</v>
      </c>
      <c r="AI887" s="16"/>
      <c r="AL887" s="1"/>
      <c r="BA887" s="22"/>
      <c r="CL887" s="22"/>
      <c r="CS887" s="22"/>
      <c r="CX887" s="1"/>
      <c r="CY887" s="1"/>
      <c r="CZ887" s="1"/>
      <c r="DA887" s="1"/>
      <c r="DB887" s="1"/>
      <c r="DD887" s="1"/>
      <c r="DE887" s="1"/>
      <c r="DF887" s="1"/>
      <c r="EG887" s="1"/>
      <c r="EH887" s="1"/>
      <c r="EJ887" s="1"/>
      <c r="EK887" s="1"/>
      <c r="FN887" s="1"/>
      <c r="FO887" s="1"/>
      <c r="GL887" s="1"/>
      <c r="GM887" s="1"/>
      <c r="GQ887" s="1"/>
      <c r="GT887" s="1"/>
      <c r="GU887" s="1"/>
      <c r="GX887" s="1"/>
      <c r="HD887" s="1"/>
      <c r="HR887" s="1"/>
      <c r="HT887" s="1"/>
      <c r="HU887" s="1"/>
      <c r="HW887" s="1"/>
      <c r="HX887" s="1"/>
      <c r="IG887" s="23"/>
      <c r="II887" s="1"/>
    </row>
    <row r="888" spans="2:243">
      <c r="B888">
        <v>3001385747</v>
      </c>
      <c r="C888" s="266" t="s">
        <v>2520</v>
      </c>
      <c r="E888" s="49">
        <v>2</v>
      </c>
      <c r="F888" s="49">
        <v>1</v>
      </c>
      <c r="G888" s="1">
        <v>2</v>
      </c>
      <c r="H888" s="1">
        <v>1</v>
      </c>
      <c r="I888" s="15">
        <v>46</v>
      </c>
      <c r="J888" s="47">
        <v>1</v>
      </c>
      <c r="K888" s="68">
        <f>I888/10</f>
        <v>4.6</v>
      </c>
      <c r="L888" s="49">
        <v>2</v>
      </c>
      <c r="N888" s="1">
        <v>0</v>
      </c>
      <c r="O888" s="1">
        <v>0</v>
      </c>
      <c r="P888" s="1">
        <v>1</v>
      </c>
      <c r="Q888" s="1">
        <v>2</v>
      </c>
      <c r="R888" s="1">
        <v>1</v>
      </c>
      <c r="S888" s="18">
        <v>567</v>
      </c>
      <c r="T888" s="83">
        <v>598</v>
      </c>
      <c r="U888" s="1">
        <v>1</v>
      </c>
      <c r="V888" s="1">
        <v>1</v>
      </c>
      <c r="W888" s="1">
        <v>1</v>
      </c>
      <c r="X888" s="1">
        <v>1</v>
      </c>
      <c r="Z888" s="88">
        <v>43459</v>
      </c>
      <c r="AA888" s="1">
        <v>44</v>
      </c>
      <c r="AC888" s="1">
        <v>24.85</v>
      </c>
      <c r="AD888" s="1">
        <v>2</v>
      </c>
      <c r="AE888" s="20" t="s">
        <v>250</v>
      </c>
      <c r="AG888" s="16" t="s">
        <v>251</v>
      </c>
      <c r="AH888" s="16">
        <v>2</v>
      </c>
      <c r="AI888" s="21">
        <v>2</v>
      </c>
      <c r="AJ888" s="16">
        <v>1.8</v>
      </c>
      <c r="AK888" s="17">
        <v>1.8</v>
      </c>
      <c r="AL888" s="22">
        <v>1</v>
      </c>
      <c r="AM888" s="1">
        <v>1</v>
      </c>
      <c r="AN888" s="1">
        <v>1</v>
      </c>
      <c r="AO888" s="1">
        <v>0</v>
      </c>
      <c r="AP888" s="1">
        <v>0</v>
      </c>
      <c r="AQ888" s="17">
        <v>1</v>
      </c>
      <c r="AR888" s="1">
        <v>1</v>
      </c>
      <c r="AS888" s="1">
        <v>1</v>
      </c>
      <c r="AT888" s="17" t="s">
        <v>246</v>
      </c>
      <c r="AU888" s="17">
        <v>1</v>
      </c>
      <c r="AV888" s="17">
        <v>1</v>
      </c>
      <c r="AW888" s="1">
        <v>0</v>
      </c>
      <c r="AX888" s="1">
        <v>1</v>
      </c>
      <c r="AY888" s="1">
        <v>1</v>
      </c>
      <c r="AZ888" s="1">
        <v>1</v>
      </c>
      <c r="BA888" s="1">
        <v>1</v>
      </c>
      <c r="BB888" s="107">
        <v>1</v>
      </c>
      <c r="BC888" s="22">
        <v>0</v>
      </c>
      <c r="BD888" s="22">
        <v>1</v>
      </c>
      <c r="BE888" s="22">
        <v>0</v>
      </c>
      <c r="BF888" s="1">
        <v>1</v>
      </c>
      <c r="BG888" s="1">
        <v>1</v>
      </c>
      <c r="BH888" s="17">
        <v>1</v>
      </c>
      <c r="BI888" s="1">
        <v>0</v>
      </c>
      <c r="BJ888" s="17">
        <v>0</v>
      </c>
      <c r="BK888" s="23">
        <v>1</v>
      </c>
      <c r="BL888" s="1">
        <v>0</v>
      </c>
      <c r="BM888" s="1">
        <v>0</v>
      </c>
      <c r="BN888" s="1">
        <v>1</v>
      </c>
      <c r="BO888" s="1">
        <v>0</v>
      </c>
      <c r="BP888" s="1">
        <v>1</v>
      </c>
      <c r="BQ888" s="1">
        <v>1</v>
      </c>
      <c r="BR888" s="1">
        <v>513</v>
      </c>
      <c r="BS888" s="1">
        <v>3</v>
      </c>
      <c r="BT888" s="1">
        <v>3</v>
      </c>
      <c r="BU888" s="1">
        <v>4</v>
      </c>
      <c r="BW888" s="1">
        <v>5.1</v>
      </c>
      <c r="BX888" s="1">
        <v>2</v>
      </c>
      <c r="BY888" s="66">
        <v>3</v>
      </c>
      <c r="BZ888" s="1">
        <v>45.1</v>
      </c>
      <c r="CA888" s="1">
        <v>107</v>
      </c>
      <c r="CB888" s="24">
        <v>1</v>
      </c>
      <c r="CC888" s="24">
        <v>50</v>
      </c>
      <c r="CD888" s="48">
        <f>CC888/50</f>
        <v>1</v>
      </c>
      <c r="CE888" s="48">
        <v>1</v>
      </c>
      <c r="CF888" s="25">
        <v>0</v>
      </c>
      <c r="CG888" s="17">
        <v>0</v>
      </c>
      <c r="CH888" s="17">
        <v>0</v>
      </c>
      <c r="CI888" s="17">
        <v>0</v>
      </c>
      <c r="CJ888" s="17">
        <v>0</v>
      </c>
      <c r="CK888" s="17">
        <v>50</v>
      </c>
      <c r="CL888" s="1">
        <f>CK888/50</f>
        <v>1</v>
      </c>
      <c r="CM888" s="22">
        <v>16.3</v>
      </c>
      <c r="CN888" s="1">
        <v>2</v>
      </c>
      <c r="CO888" s="1">
        <v>47.8</v>
      </c>
      <c r="CP888" s="1">
        <v>1</v>
      </c>
      <c r="CQ888" s="1">
        <f>CO888/10</f>
        <v>4.78</v>
      </c>
      <c r="CR888" s="1">
        <v>1.43</v>
      </c>
      <c r="CS888" s="1">
        <f>CR888*10</f>
        <v>14.3</v>
      </c>
      <c r="CT888" s="22">
        <v>2</v>
      </c>
      <c r="CU888" s="22">
        <v>31</v>
      </c>
      <c r="CV888" s="22">
        <v>1</v>
      </c>
      <c r="CW888" s="22">
        <v>20.6</v>
      </c>
      <c r="CX888" s="26">
        <f>LOG10(CW888)</f>
        <v>1.31386722036915</v>
      </c>
      <c r="CY888" s="27">
        <f>CX888*0.66</f>
        <v>0.867152365443641</v>
      </c>
      <c r="CZ888" s="26">
        <f>0.085*CU888</f>
        <v>2.635</v>
      </c>
      <c r="DA888" s="28">
        <f>CY888-CZ888</f>
        <v>-1.76784763455636</v>
      </c>
      <c r="DB888" s="22">
        <v>2</v>
      </c>
      <c r="DC888" s="1">
        <v>1</v>
      </c>
      <c r="DD888" s="17">
        <v>2</v>
      </c>
      <c r="DE888" s="29">
        <f>DD888-DB888</f>
        <v>0</v>
      </c>
      <c r="DF888" s="29">
        <v>0</v>
      </c>
      <c r="DG888" s="1">
        <v>21</v>
      </c>
      <c r="DH888" s="1">
        <f>DG888/10</f>
        <v>2.1</v>
      </c>
      <c r="DI888" s="1">
        <v>30</v>
      </c>
      <c r="DJ888" s="1">
        <f>DI888/10</f>
        <v>3</v>
      </c>
      <c r="DK888" s="17">
        <v>2</v>
      </c>
      <c r="DL888" s="1">
        <v>114</v>
      </c>
      <c r="DM888" s="1">
        <v>38</v>
      </c>
      <c r="DN888" s="1">
        <f>DM888/10</f>
        <v>3.8</v>
      </c>
      <c r="DO888" s="1">
        <v>3358</v>
      </c>
      <c r="DP888" s="1">
        <v>1</v>
      </c>
      <c r="DQ888" s="1">
        <f>DO888/1000</f>
        <v>3.358</v>
      </c>
      <c r="DR888" s="1">
        <v>41</v>
      </c>
      <c r="DS888" s="25">
        <v>6.1</v>
      </c>
      <c r="DT888" s="1" t="s">
        <v>584</v>
      </c>
      <c r="DU888" s="1">
        <v>2</v>
      </c>
      <c r="DV888" s="1">
        <v>8</v>
      </c>
      <c r="DW888" s="1">
        <v>2</v>
      </c>
      <c r="DX888" s="20">
        <v>4.92</v>
      </c>
      <c r="DY888" s="1">
        <v>47.4</v>
      </c>
      <c r="DZ888" s="30">
        <v>110</v>
      </c>
      <c r="EA888" s="1">
        <v>54</v>
      </c>
      <c r="EB888" s="1">
        <v>16.1</v>
      </c>
      <c r="EC888" s="1">
        <v>50.8</v>
      </c>
      <c r="ED888" s="1">
        <v>1.41</v>
      </c>
      <c r="EE888" s="1">
        <v>30</v>
      </c>
      <c r="EF888" s="1">
        <v>24.3</v>
      </c>
      <c r="EG888" s="26">
        <f>LOG10(EF888)</f>
        <v>1.38560627359831</v>
      </c>
      <c r="EH888" s="26">
        <f>0.66*EG888</f>
        <v>0.914500140574886</v>
      </c>
      <c r="EI888" s="1">
        <f>0.085*EE888</f>
        <v>2.55</v>
      </c>
      <c r="EJ888" s="28">
        <f>EH888-EI888</f>
        <v>-1.63549985942511</v>
      </c>
      <c r="EK888" s="22">
        <v>2</v>
      </c>
      <c r="EL888" s="1">
        <v>2</v>
      </c>
      <c r="EM888" s="1">
        <v>49</v>
      </c>
      <c r="EN888" s="1">
        <v>127</v>
      </c>
      <c r="EO888" s="1">
        <v>111</v>
      </c>
      <c r="EP888" s="1">
        <v>34</v>
      </c>
      <c r="EQ888" s="1">
        <v>3320</v>
      </c>
      <c r="ER888" s="25">
        <v>48</v>
      </c>
      <c r="ES888" s="23">
        <v>585.4</v>
      </c>
      <c r="ET888" s="1">
        <v>1</v>
      </c>
      <c r="EU888" s="1">
        <v>4.03</v>
      </c>
      <c r="EV888" s="1">
        <v>44.2</v>
      </c>
      <c r="EW888" s="30">
        <v>108</v>
      </c>
      <c r="EX888" s="1">
        <v>55</v>
      </c>
      <c r="EY888" s="1">
        <v>17.3</v>
      </c>
      <c r="EZ888" s="1">
        <v>44.2</v>
      </c>
      <c r="FA888" s="1">
        <v>1.52</v>
      </c>
      <c r="FB888" s="1">
        <v>30</v>
      </c>
      <c r="FC888" s="1">
        <v>22.7</v>
      </c>
      <c r="FD888" s="1">
        <v>52</v>
      </c>
      <c r="FE888" s="1">
        <v>72</v>
      </c>
      <c r="FF888" s="1">
        <v>113</v>
      </c>
      <c r="FG888" s="1">
        <v>33</v>
      </c>
      <c r="FH888" s="1">
        <v>3053</v>
      </c>
      <c r="FI888" s="1">
        <v>43</v>
      </c>
      <c r="FJ888" s="1">
        <v>437.7</v>
      </c>
      <c r="FK888" s="20">
        <v>37.2</v>
      </c>
      <c r="FL888" s="1">
        <v>36.3</v>
      </c>
      <c r="FN888" s="31">
        <v>0</v>
      </c>
      <c r="FO888" s="32">
        <v>0</v>
      </c>
      <c r="FP888" s="1">
        <v>0</v>
      </c>
      <c r="FQ888" s="1">
        <v>0</v>
      </c>
      <c r="FR888" s="1">
        <v>0</v>
      </c>
      <c r="FS888" s="1">
        <v>0</v>
      </c>
      <c r="FT888" s="1">
        <f>FX888+GB888+GG888+GJ888+HQ888</f>
        <v>0</v>
      </c>
      <c r="FU888" s="1">
        <v>0</v>
      </c>
      <c r="FV888" s="1">
        <f>FW888+FX888+FZ888+GE888+GJ888+HQ888</f>
        <v>0</v>
      </c>
      <c r="FW888" s="1">
        <v>0</v>
      </c>
      <c r="FX888" s="1">
        <v>0</v>
      </c>
      <c r="FY888" s="17">
        <v>0</v>
      </c>
      <c r="FZ888" s="1">
        <v>0</v>
      </c>
      <c r="GB888" s="1">
        <v>0</v>
      </c>
      <c r="GC888" s="1">
        <v>0</v>
      </c>
      <c r="GD888" s="17">
        <v>0</v>
      </c>
      <c r="GE888" s="1">
        <v>0</v>
      </c>
      <c r="GG888" s="1">
        <v>0</v>
      </c>
      <c r="GH888" s="1">
        <v>0</v>
      </c>
      <c r="GI888" s="17">
        <v>0</v>
      </c>
      <c r="GJ888" s="1">
        <v>0</v>
      </c>
      <c r="GK888" s="1">
        <v>0</v>
      </c>
      <c r="GL888" s="1">
        <v>0</v>
      </c>
      <c r="GM888" s="32">
        <v>0</v>
      </c>
      <c r="GN888" s="17">
        <v>0</v>
      </c>
      <c r="GO888" s="17">
        <v>0</v>
      </c>
      <c r="GP888" s="1">
        <v>0</v>
      </c>
      <c r="GQ888" s="1">
        <v>0</v>
      </c>
      <c r="GR888" s="1">
        <v>0</v>
      </c>
      <c r="GS888" s="1">
        <v>0</v>
      </c>
      <c r="GT888" s="32">
        <v>0</v>
      </c>
      <c r="GU888" s="32">
        <v>0</v>
      </c>
      <c r="GV888" s="1">
        <v>0</v>
      </c>
      <c r="GW888" s="1">
        <v>0</v>
      </c>
      <c r="GX888" s="157">
        <v>0</v>
      </c>
      <c r="GY888" s="17">
        <v>0</v>
      </c>
      <c r="GZ888" s="17">
        <v>0</v>
      </c>
      <c r="HA888" s="25">
        <v>0</v>
      </c>
      <c r="HB888" s="1">
        <v>0</v>
      </c>
      <c r="HC888" s="15">
        <v>0</v>
      </c>
      <c r="HD888" s="170">
        <v>0</v>
      </c>
      <c r="HE888" s="17">
        <v>0</v>
      </c>
      <c r="HF888" s="17">
        <v>0</v>
      </c>
      <c r="HG888" s="17">
        <v>0</v>
      </c>
      <c r="HH888" s="17">
        <v>0</v>
      </c>
      <c r="HI888" s="17">
        <v>0</v>
      </c>
      <c r="HL888" s="1">
        <v>0</v>
      </c>
      <c r="HM888" s="1">
        <v>0</v>
      </c>
      <c r="HN888" s="1">
        <v>0</v>
      </c>
      <c r="HO888" s="1">
        <v>0</v>
      </c>
      <c r="HP888" s="1">
        <v>0</v>
      </c>
      <c r="HQ888" s="1">
        <v>0</v>
      </c>
      <c r="HR888" s="32">
        <v>0</v>
      </c>
      <c r="HS888" s="1">
        <v>0</v>
      </c>
      <c r="HT888" s="32">
        <v>0</v>
      </c>
      <c r="HU888" s="32">
        <v>0</v>
      </c>
      <c r="HW888" s="32">
        <v>0</v>
      </c>
      <c r="HX888" s="32">
        <v>0</v>
      </c>
      <c r="HY888" s="1">
        <f>GJ888+GN888+GT888+GU888+HE888+HG888+HQ888+HR888+HT888+HU888+HW888+HX888</f>
        <v>0</v>
      </c>
      <c r="HZ888" s="1">
        <v>0</v>
      </c>
      <c r="IA888" s="1">
        <f>FS888+GN888+GT888+GU888+HE888+HG888+HR888+HT888+HU888+HW888+HX888</f>
        <v>0</v>
      </c>
      <c r="IB888" s="1">
        <v>0</v>
      </c>
      <c r="IC888" s="1">
        <v>0</v>
      </c>
      <c r="ID888" s="23">
        <v>0</v>
      </c>
      <c r="IG888" s="36">
        <v>1</v>
      </c>
      <c r="IH888" s="37" t="s">
        <v>242</v>
      </c>
      <c r="II888" s="179">
        <v>0</v>
      </c>
    </row>
    <row r="889" hidden="1" spans="2:243">
      <c r="B889">
        <v>3001079616</v>
      </c>
      <c r="C889" s="266" t="s">
        <v>2521</v>
      </c>
      <c r="J889" s="1"/>
      <c r="K889" s="1"/>
      <c r="L889" s="1"/>
      <c r="R889" s="19"/>
      <c r="Z889" s="88">
        <v>43459</v>
      </c>
      <c r="AA889" s="1">
        <v>144</v>
      </c>
      <c r="AI889" s="16"/>
      <c r="AL889" s="1"/>
      <c r="BA889" s="22"/>
      <c r="CL889" s="22"/>
      <c r="CS889" s="22"/>
      <c r="CX889" s="1"/>
      <c r="CY889" s="1"/>
      <c r="CZ889" s="1"/>
      <c r="DA889" s="1"/>
      <c r="DB889" s="1"/>
      <c r="DD889" s="1"/>
      <c r="DE889" s="1"/>
      <c r="DF889" s="1"/>
      <c r="EG889" s="1"/>
      <c r="EH889" s="1"/>
      <c r="EJ889" s="1"/>
      <c r="EK889" s="1"/>
      <c r="FN889" s="1"/>
      <c r="FO889" s="1"/>
      <c r="GL889" s="1"/>
      <c r="GM889" s="1"/>
      <c r="GQ889" s="1"/>
      <c r="GT889" s="1"/>
      <c r="GU889" s="1"/>
      <c r="GX889" s="1"/>
      <c r="HD889" s="1"/>
      <c r="HR889" s="1"/>
      <c r="HT889" s="1"/>
      <c r="HU889" s="1"/>
      <c r="HW889" s="1"/>
      <c r="HX889" s="1"/>
      <c r="IG889" s="23"/>
      <c r="II889" s="1"/>
    </row>
    <row r="890" spans="2:243">
      <c r="B890" s="266">
        <v>3001387229</v>
      </c>
      <c r="C890" s="266" t="s">
        <v>2522</v>
      </c>
      <c r="E890" s="49">
        <v>3</v>
      </c>
      <c r="F890" s="49">
        <v>2</v>
      </c>
      <c r="G890" s="17">
        <v>3</v>
      </c>
      <c r="H890" s="1">
        <v>1</v>
      </c>
      <c r="I890" s="15">
        <v>31</v>
      </c>
      <c r="J890" s="47">
        <v>1</v>
      </c>
      <c r="K890" s="68">
        <f>I890/10</f>
        <v>3.1</v>
      </c>
      <c r="L890" s="49">
        <v>1</v>
      </c>
      <c r="N890" s="1">
        <v>0</v>
      </c>
      <c r="O890" s="1">
        <v>0</v>
      </c>
      <c r="P890" s="1">
        <v>1</v>
      </c>
      <c r="Q890" s="1">
        <v>1</v>
      </c>
      <c r="R890" s="1">
        <v>0</v>
      </c>
      <c r="S890" s="18">
        <v>623</v>
      </c>
      <c r="T890" s="83">
        <v>599</v>
      </c>
      <c r="U890" s="1">
        <v>1</v>
      </c>
      <c r="V890" s="1">
        <v>1</v>
      </c>
      <c r="W890" s="1">
        <v>1</v>
      </c>
      <c r="X890" s="1">
        <v>1</v>
      </c>
      <c r="Z890" s="88">
        <v>43459</v>
      </c>
      <c r="AA890" s="1">
        <v>158</v>
      </c>
      <c r="AB890" s="1">
        <v>1</v>
      </c>
      <c r="AC890" s="1">
        <v>21.46</v>
      </c>
      <c r="AD890" s="17">
        <v>1</v>
      </c>
      <c r="AE890" s="20" t="s">
        <v>349</v>
      </c>
      <c r="AG890" s="16" t="s">
        <v>235</v>
      </c>
      <c r="AH890" s="16">
        <v>1</v>
      </c>
      <c r="AI890" s="21">
        <v>1</v>
      </c>
      <c r="AJ890" s="16">
        <v>3.4</v>
      </c>
      <c r="AK890" s="17">
        <v>3.4</v>
      </c>
      <c r="AL890" s="107">
        <v>2</v>
      </c>
      <c r="AM890" s="1">
        <v>4</v>
      </c>
      <c r="AN890" s="1">
        <v>3</v>
      </c>
      <c r="AO890" s="1">
        <v>0</v>
      </c>
      <c r="AP890" s="1">
        <v>0</v>
      </c>
      <c r="AQ890" s="17">
        <v>4</v>
      </c>
      <c r="AR890" s="1">
        <v>2</v>
      </c>
      <c r="AS890" s="3">
        <v>2</v>
      </c>
      <c r="AT890" s="17" t="s">
        <v>259</v>
      </c>
      <c r="AU890" s="3">
        <v>2</v>
      </c>
      <c r="AV890" s="17">
        <v>1</v>
      </c>
      <c r="AW890" s="1">
        <v>0</v>
      </c>
      <c r="AX890" s="1">
        <v>1</v>
      </c>
      <c r="AY890" s="1">
        <v>1</v>
      </c>
      <c r="AZ890" s="1">
        <v>1</v>
      </c>
      <c r="BA890" s="1">
        <v>1</v>
      </c>
      <c r="BB890" s="107">
        <v>1</v>
      </c>
      <c r="BC890" s="22">
        <v>0</v>
      </c>
      <c r="BD890" s="22">
        <v>0</v>
      </c>
      <c r="BE890" s="22">
        <v>0</v>
      </c>
      <c r="BF890" s="1">
        <v>0</v>
      </c>
      <c r="BG890" s="1">
        <v>1</v>
      </c>
      <c r="BH890" s="17">
        <v>1</v>
      </c>
      <c r="BI890" s="1">
        <v>0</v>
      </c>
      <c r="BJ890" s="17">
        <v>0</v>
      </c>
      <c r="BK890" s="23">
        <v>4</v>
      </c>
      <c r="BL890" s="1">
        <v>0</v>
      </c>
      <c r="BM890" s="1">
        <v>0</v>
      </c>
      <c r="BN890" s="1">
        <v>1</v>
      </c>
      <c r="BO890" s="1">
        <v>0</v>
      </c>
      <c r="BP890" s="1">
        <v>1</v>
      </c>
      <c r="BQ890" s="1">
        <v>1</v>
      </c>
      <c r="BR890" s="1">
        <v>29663</v>
      </c>
      <c r="BS890" s="1">
        <v>3</v>
      </c>
      <c r="BT890" s="1">
        <v>3</v>
      </c>
      <c r="BU890" s="1">
        <v>4</v>
      </c>
      <c r="BW890" s="1">
        <v>4.55</v>
      </c>
      <c r="BX890" s="1">
        <v>2</v>
      </c>
      <c r="BY890" s="1">
        <v>2</v>
      </c>
      <c r="BZ890" s="1">
        <v>60.3</v>
      </c>
      <c r="CA890" s="1">
        <v>142</v>
      </c>
      <c r="CB890" s="24">
        <v>2</v>
      </c>
      <c r="CC890" s="24">
        <v>158</v>
      </c>
      <c r="CD890" s="48">
        <f>CC890/50</f>
        <v>3.16</v>
      </c>
      <c r="CE890" s="48">
        <v>3</v>
      </c>
      <c r="CF890" s="25">
        <v>0</v>
      </c>
      <c r="CG890" s="17">
        <v>0</v>
      </c>
      <c r="CH890" s="17">
        <v>0</v>
      </c>
      <c r="CI890" s="17">
        <v>0</v>
      </c>
      <c r="CJ890" s="17">
        <v>0</v>
      </c>
      <c r="CK890" s="17">
        <v>158</v>
      </c>
      <c r="CL890" s="1">
        <f>CK890/50</f>
        <v>3.16</v>
      </c>
      <c r="CM890" s="22">
        <v>11.4</v>
      </c>
      <c r="CN890" s="17">
        <v>1</v>
      </c>
      <c r="CO890" s="1">
        <v>102.2</v>
      </c>
      <c r="CP890" s="17">
        <v>7</v>
      </c>
      <c r="CQ890" s="1">
        <f>CO890/10</f>
        <v>10.22</v>
      </c>
      <c r="CR890" s="1">
        <v>0.99</v>
      </c>
      <c r="CS890" s="1">
        <f>CR890*10</f>
        <v>9.9</v>
      </c>
      <c r="CT890" s="107">
        <v>1</v>
      </c>
      <c r="CU890" s="22">
        <v>44</v>
      </c>
      <c r="CV890" s="107">
        <v>2</v>
      </c>
      <c r="CW890" s="22">
        <v>15.5</v>
      </c>
      <c r="CX890" s="26">
        <f>LOG10(CW890)</f>
        <v>1.19033169817029</v>
      </c>
      <c r="CY890" s="27">
        <f>CX890*0.66</f>
        <v>0.785618920792392</v>
      </c>
      <c r="CZ890" s="26">
        <f>0.085*CU890</f>
        <v>3.74</v>
      </c>
      <c r="DA890" s="28">
        <f>CY890-CZ890</f>
        <v>-2.95438107920761</v>
      </c>
      <c r="DB890" s="107">
        <v>1</v>
      </c>
      <c r="DC890" s="1">
        <v>1</v>
      </c>
      <c r="DE890" s="1"/>
      <c r="DF890" s="1"/>
      <c r="DG890" s="1">
        <v>67</v>
      </c>
      <c r="DH890" s="1">
        <f>DG890/10</f>
        <v>6.7</v>
      </c>
      <c r="DI890" s="1">
        <v>41</v>
      </c>
      <c r="DJ890" s="1">
        <f>DI890/10</f>
        <v>4.1</v>
      </c>
      <c r="DK890" s="1">
        <v>3</v>
      </c>
      <c r="DL890" s="1">
        <v>192</v>
      </c>
      <c r="DM890" s="1">
        <v>405</v>
      </c>
      <c r="DN890" s="1">
        <f>DM890/10</f>
        <v>40.5</v>
      </c>
      <c r="DO890" s="1">
        <v>7494</v>
      </c>
      <c r="DP890" s="1">
        <v>2</v>
      </c>
      <c r="DQ890" s="1">
        <f>DO890/1000</f>
        <v>7.494</v>
      </c>
      <c r="DR890" s="1">
        <v>69</v>
      </c>
      <c r="DS890" s="25">
        <v>4.7</v>
      </c>
      <c r="DT890" s="1" t="s">
        <v>241</v>
      </c>
      <c r="DU890" s="1">
        <v>1</v>
      </c>
      <c r="DV890" s="1">
        <v>5</v>
      </c>
      <c r="DW890" s="1">
        <v>1</v>
      </c>
      <c r="DX890" s="20">
        <v>5.59</v>
      </c>
      <c r="DY890" s="1">
        <v>81</v>
      </c>
      <c r="DZ890" s="30">
        <v>141</v>
      </c>
      <c r="EA890" s="1">
        <v>131</v>
      </c>
      <c r="EB890" s="1" t="s">
        <v>2004</v>
      </c>
      <c r="EC890" s="1" t="s">
        <v>2004</v>
      </c>
      <c r="ED890" s="1" t="s">
        <v>2004</v>
      </c>
      <c r="EE890" s="1" t="s">
        <v>2004</v>
      </c>
      <c r="EF890" s="1" t="s">
        <v>2004</v>
      </c>
      <c r="EG890" s="1"/>
      <c r="EH890" s="1"/>
      <c r="EJ890" s="1"/>
      <c r="EM890" s="1" t="s">
        <v>2523</v>
      </c>
      <c r="EN890" s="1" t="s">
        <v>2004</v>
      </c>
      <c r="EO890" s="1" t="s">
        <v>2004</v>
      </c>
      <c r="EP890" s="1" t="s">
        <v>2004</v>
      </c>
      <c r="EQ890" s="1" t="s">
        <v>2004</v>
      </c>
      <c r="ER890" s="25" t="s">
        <v>2004</v>
      </c>
      <c r="ES890" s="23">
        <v>35690</v>
      </c>
      <c r="ET890" s="1">
        <v>1</v>
      </c>
      <c r="EU890" s="1">
        <v>5.45</v>
      </c>
      <c r="EV890" s="1">
        <v>67.3</v>
      </c>
      <c r="EW890" s="30">
        <v>132</v>
      </c>
      <c r="EX890" s="1">
        <v>140</v>
      </c>
      <c r="EY890" s="1" t="s">
        <v>2004</v>
      </c>
      <c r="EZ890" s="1" t="s">
        <v>2004</v>
      </c>
      <c r="FA890" s="1" t="s">
        <v>2004</v>
      </c>
      <c r="FB890" s="1" t="s">
        <v>2004</v>
      </c>
      <c r="FC890" s="1" t="s">
        <v>2004</v>
      </c>
      <c r="FD890" s="1" t="s">
        <v>2004</v>
      </c>
      <c r="FE890" s="1" t="s">
        <v>2004</v>
      </c>
      <c r="FF890" s="1" t="s">
        <v>2004</v>
      </c>
      <c r="FG890" s="1" t="s">
        <v>2004</v>
      </c>
      <c r="FH890" s="1" t="s">
        <v>2004</v>
      </c>
      <c r="FI890" s="1" t="s">
        <v>2004</v>
      </c>
      <c r="FJ890" s="1">
        <v>27273</v>
      </c>
      <c r="FK890" s="20">
        <v>37.5</v>
      </c>
      <c r="FL890" s="1">
        <v>37.2</v>
      </c>
      <c r="FN890" s="31">
        <v>1</v>
      </c>
      <c r="FO890" s="32">
        <v>0</v>
      </c>
      <c r="FP890" s="1">
        <v>2</v>
      </c>
      <c r="FQ890" s="1">
        <v>1</v>
      </c>
      <c r="FR890" s="1">
        <v>0</v>
      </c>
      <c r="FS890" s="1">
        <v>0</v>
      </c>
      <c r="FT890" s="1">
        <f>FX890+GB890+GG890+GJ890+HQ890</f>
        <v>0</v>
      </c>
      <c r="FU890" s="1">
        <v>0</v>
      </c>
      <c r="FV890" s="1">
        <f>FW890+FX890+FZ890+GE890+GJ890+HQ890</f>
        <v>0</v>
      </c>
      <c r="FW890" s="1">
        <v>0</v>
      </c>
      <c r="FX890" s="1">
        <v>0</v>
      </c>
      <c r="FY890" s="17">
        <v>0</v>
      </c>
      <c r="FZ890" s="1">
        <v>0</v>
      </c>
      <c r="GB890" s="1">
        <v>0</v>
      </c>
      <c r="GC890" s="1">
        <v>0</v>
      </c>
      <c r="GD890" s="17">
        <v>0</v>
      </c>
      <c r="GE890" s="1">
        <v>0</v>
      </c>
      <c r="GG890" s="1">
        <v>0</v>
      </c>
      <c r="GH890" s="1">
        <v>0</v>
      </c>
      <c r="GI890" s="17">
        <v>0</v>
      </c>
      <c r="GJ890" s="1">
        <v>0</v>
      </c>
      <c r="GK890" s="1">
        <v>0</v>
      </c>
      <c r="GL890" s="1">
        <v>0</v>
      </c>
      <c r="GM890" s="32">
        <v>0</v>
      </c>
      <c r="GN890" s="17">
        <v>0</v>
      </c>
      <c r="GO890" s="17">
        <v>0</v>
      </c>
      <c r="GP890" s="1">
        <v>0</v>
      </c>
      <c r="GQ890" s="1">
        <v>0</v>
      </c>
      <c r="GR890" s="1">
        <v>0</v>
      </c>
      <c r="GS890" s="1">
        <v>0</v>
      </c>
      <c r="GT890" s="32">
        <v>0</v>
      </c>
      <c r="GU890" s="32">
        <v>0</v>
      </c>
      <c r="GV890" s="1">
        <v>0</v>
      </c>
      <c r="GW890" s="1">
        <v>0</v>
      </c>
      <c r="GX890" s="157">
        <v>0</v>
      </c>
      <c r="GY890" s="17">
        <v>0</v>
      </c>
      <c r="GZ890" s="17">
        <v>0</v>
      </c>
      <c r="HA890" s="25">
        <v>0</v>
      </c>
      <c r="HB890" s="1">
        <v>0</v>
      </c>
      <c r="HC890" s="15">
        <v>0</v>
      </c>
      <c r="HD890" s="170">
        <v>0</v>
      </c>
      <c r="HE890" s="17">
        <v>0</v>
      </c>
      <c r="HF890" s="17">
        <v>0</v>
      </c>
      <c r="HG890" s="17">
        <v>0</v>
      </c>
      <c r="HH890" s="17">
        <v>0</v>
      </c>
      <c r="HI890" s="17">
        <v>0</v>
      </c>
      <c r="HL890" s="1">
        <v>0</v>
      </c>
      <c r="HM890" s="1">
        <v>0</v>
      </c>
      <c r="HN890" s="1">
        <v>0</v>
      </c>
      <c r="HO890" s="1">
        <v>0</v>
      </c>
      <c r="HP890" s="1">
        <v>0</v>
      </c>
      <c r="HQ890" s="1">
        <v>0</v>
      </c>
      <c r="HR890" s="32">
        <v>0</v>
      </c>
      <c r="HS890" s="1">
        <v>0</v>
      </c>
      <c r="HT890" s="32">
        <v>0</v>
      </c>
      <c r="HU890" s="32">
        <v>0</v>
      </c>
      <c r="HW890" s="32">
        <v>0</v>
      </c>
      <c r="HX890" s="32">
        <v>0</v>
      </c>
      <c r="HY890" s="1">
        <f>GJ890+GN890+GT890+GU890+HE890+HG890+HQ890+HR890+HT890+HU890+HW890+HX890</f>
        <v>0</v>
      </c>
      <c r="HZ890" s="1">
        <v>0</v>
      </c>
      <c r="IA890" s="1">
        <f>FS890+GN890+GT890+GU890+HE890+HG890+HR890+HT890+HU890+HW890+HX890</f>
        <v>0</v>
      </c>
      <c r="IB890" s="1">
        <v>0</v>
      </c>
      <c r="IC890" s="1">
        <v>0</v>
      </c>
      <c r="ID890" s="23">
        <v>0</v>
      </c>
      <c r="IG890" s="36">
        <v>4</v>
      </c>
      <c r="IH890" s="37" t="s">
        <v>331</v>
      </c>
      <c r="II890" s="33">
        <v>0</v>
      </c>
    </row>
    <row r="891" spans="2:243">
      <c r="B891" s="266">
        <v>3001442635</v>
      </c>
      <c r="C891" s="266" t="s">
        <v>2524</v>
      </c>
      <c r="E891" s="49">
        <v>2</v>
      </c>
      <c r="F891" s="49">
        <v>1</v>
      </c>
      <c r="G891" s="1">
        <v>2</v>
      </c>
      <c r="H891" s="1">
        <v>1</v>
      </c>
      <c r="I891" s="15">
        <v>64</v>
      </c>
      <c r="J891" s="47">
        <v>2</v>
      </c>
      <c r="K891" s="68">
        <f>I891/10</f>
        <v>6.4</v>
      </c>
      <c r="L891" s="49">
        <v>4</v>
      </c>
      <c r="N891" s="1">
        <v>0</v>
      </c>
      <c r="O891" s="1">
        <v>0</v>
      </c>
      <c r="P891" s="1">
        <v>0</v>
      </c>
      <c r="Q891" s="1">
        <v>0</v>
      </c>
      <c r="R891" s="1">
        <v>0</v>
      </c>
      <c r="S891" s="18">
        <v>568</v>
      </c>
      <c r="T891" s="83">
        <v>600</v>
      </c>
      <c r="U891" s="1">
        <v>1</v>
      </c>
      <c r="V891" s="1">
        <v>1</v>
      </c>
      <c r="W891" s="1">
        <v>1</v>
      </c>
      <c r="X891" s="1">
        <v>1</v>
      </c>
      <c r="Z891" s="88">
        <v>43461</v>
      </c>
      <c r="AA891" s="1">
        <v>42</v>
      </c>
      <c r="AB891" s="1">
        <v>1</v>
      </c>
      <c r="AC891" s="1">
        <v>26.17</v>
      </c>
      <c r="AD891" s="1">
        <v>2</v>
      </c>
      <c r="AE891" s="20" t="s">
        <v>395</v>
      </c>
      <c r="AG891" s="16" t="s">
        <v>255</v>
      </c>
      <c r="AH891" s="16">
        <v>3</v>
      </c>
      <c r="AI891" s="21">
        <v>3</v>
      </c>
      <c r="AJ891" s="16">
        <v>2</v>
      </c>
      <c r="AK891" s="17">
        <v>2</v>
      </c>
      <c r="AL891" s="107">
        <v>2</v>
      </c>
      <c r="AM891" s="1">
        <v>2</v>
      </c>
      <c r="AN891" s="1">
        <v>2</v>
      </c>
      <c r="AO891" s="1">
        <v>0</v>
      </c>
      <c r="AP891" s="1">
        <v>0</v>
      </c>
      <c r="AQ891" s="17">
        <v>2</v>
      </c>
      <c r="AR891" s="1">
        <v>1</v>
      </c>
      <c r="AS891" s="1">
        <v>1</v>
      </c>
      <c r="AT891" s="17" t="s">
        <v>246</v>
      </c>
      <c r="AU891" s="17">
        <v>1</v>
      </c>
      <c r="AV891" s="17">
        <v>1</v>
      </c>
      <c r="AW891" s="1">
        <v>0</v>
      </c>
      <c r="AX891" s="1">
        <v>1</v>
      </c>
      <c r="AY891" s="1">
        <v>1</v>
      </c>
      <c r="AZ891" s="1">
        <v>3</v>
      </c>
      <c r="BA891" s="1">
        <v>2</v>
      </c>
      <c r="BB891" s="107">
        <v>2</v>
      </c>
      <c r="BC891" s="22">
        <v>1</v>
      </c>
      <c r="BD891" s="22">
        <v>0</v>
      </c>
      <c r="BE891" s="22">
        <v>0</v>
      </c>
      <c r="BF891" s="1">
        <v>0</v>
      </c>
      <c r="BG891" s="1">
        <v>1</v>
      </c>
      <c r="BH891" s="17">
        <v>1</v>
      </c>
      <c r="BI891" s="1">
        <v>0</v>
      </c>
      <c r="BJ891" s="17">
        <v>0</v>
      </c>
      <c r="BK891" s="23">
        <v>2</v>
      </c>
      <c r="BL891" s="1">
        <v>0</v>
      </c>
      <c r="BM891" s="1">
        <v>0</v>
      </c>
      <c r="BN891" s="1">
        <v>1</v>
      </c>
      <c r="BO891" s="1">
        <v>0</v>
      </c>
      <c r="BP891" s="1">
        <v>1</v>
      </c>
      <c r="BQ891" s="1">
        <v>1</v>
      </c>
      <c r="BR891" s="1">
        <v>1.42</v>
      </c>
      <c r="BS891" s="1">
        <v>1</v>
      </c>
      <c r="BT891" s="1">
        <v>1</v>
      </c>
      <c r="BU891" s="1">
        <v>1</v>
      </c>
      <c r="BW891" s="1">
        <v>1.43</v>
      </c>
      <c r="BX891" s="17">
        <v>1</v>
      </c>
      <c r="BY891" s="1">
        <v>1</v>
      </c>
      <c r="BZ891" s="1">
        <v>43.3</v>
      </c>
      <c r="CA891" s="1">
        <v>89</v>
      </c>
      <c r="CB891" s="24">
        <v>1</v>
      </c>
      <c r="CC891" s="24">
        <v>42</v>
      </c>
      <c r="CD891" s="48">
        <f>CC891/50</f>
        <v>0.84</v>
      </c>
      <c r="CE891" s="48">
        <v>1</v>
      </c>
      <c r="CF891" s="25">
        <v>0</v>
      </c>
      <c r="CG891" s="17">
        <v>0</v>
      </c>
      <c r="CH891" s="17">
        <v>0</v>
      </c>
      <c r="CI891" s="17">
        <v>0</v>
      </c>
      <c r="CJ891" s="17">
        <v>0</v>
      </c>
      <c r="CK891" s="17">
        <v>42</v>
      </c>
      <c r="CL891" s="1">
        <f>CK891/50</f>
        <v>0.84</v>
      </c>
      <c r="CM891" s="22">
        <v>12.8</v>
      </c>
      <c r="CN891" s="17">
        <v>1</v>
      </c>
      <c r="CO891" s="1">
        <v>74.4</v>
      </c>
      <c r="CP891" s="17">
        <v>4</v>
      </c>
      <c r="CQ891" s="1">
        <f>CO891/10</f>
        <v>7.44</v>
      </c>
      <c r="CR891" s="1">
        <v>1.12</v>
      </c>
      <c r="CS891" s="1">
        <f>CR891*10</f>
        <v>11.2</v>
      </c>
      <c r="CT891" s="107">
        <v>1</v>
      </c>
      <c r="CU891" s="22">
        <v>35</v>
      </c>
      <c r="CV891" s="107">
        <v>2</v>
      </c>
      <c r="CW891" s="22">
        <v>19</v>
      </c>
      <c r="CX891" s="26">
        <f>LOG10(CW891)</f>
        <v>1.27875360095283</v>
      </c>
      <c r="CY891" s="27">
        <f>CX891*0.66</f>
        <v>0.843977376628867</v>
      </c>
      <c r="CZ891" s="26">
        <f>0.085*CU891</f>
        <v>2.975</v>
      </c>
      <c r="DA891" s="28">
        <f>CY891-CZ891</f>
        <v>-2.13102262337113</v>
      </c>
      <c r="DB891" s="22">
        <v>2</v>
      </c>
      <c r="DC891" s="1">
        <v>1</v>
      </c>
      <c r="DD891" s="17">
        <v>3</v>
      </c>
      <c r="DE891" s="29">
        <f>DD891-DB891</f>
        <v>1</v>
      </c>
      <c r="DF891" s="141">
        <v>1</v>
      </c>
      <c r="DG891" s="1">
        <v>12</v>
      </c>
      <c r="DH891" s="1">
        <f>DG891/10</f>
        <v>1.2</v>
      </c>
      <c r="DI891" s="1">
        <v>16</v>
      </c>
      <c r="DJ891" s="1">
        <f>DI891/10</f>
        <v>1.6</v>
      </c>
      <c r="DK891" s="17">
        <v>1</v>
      </c>
      <c r="DL891" s="1">
        <v>51</v>
      </c>
      <c r="DM891" s="1">
        <v>8</v>
      </c>
      <c r="DN891" s="1">
        <f>DM891/10</f>
        <v>0.8</v>
      </c>
      <c r="DO891" s="1">
        <v>4746</v>
      </c>
      <c r="DP891" s="1">
        <v>2</v>
      </c>
      <c r="DQ891" s="1">
        <f>DO891/1000</f>
        <v>4.746</v>
      </c>
      <c r="DR891" s="1">
        <v>70</v>
      </c>
      <c r="DS891" s="25">
        <v>5.21</v>
      </c>
      <c r="DT891" s="1" t="s">
        <v>260</v>
      </c>
      <c r="DU891" s="1">
        <v>1</v>
      </c>
      <c r="DV891" s="1">
        <v>6</v>
      </c>
      <c r="DW891" s="1">
        <v>1</v>
      </c>
      <c r="DX891" s="20">
        <v>2.49</v>
      </c>
      <c r="DY891" s="1">
        <v>74.3</v>
      </c>
      <c r="DZ891" s="30">
        <v>91</v>
      </c>
      <c r="EA891" s="1">
        <v>41</v>
      </c>
      <c r="EB891" s="1">
        <v>14.9</v>
      </c>
      <c r="EC891" s="1">
        <v>56.5</v>
      </c>
      <c r="ED891" s="1">
        <v>1.31</v>
      </c>
      <c r="EE891" s="1">
        <v>28</v>
      </c>
      <c r="EF891" s="1">
        <v>37.1</v>
      </c>
      <c r="EG891" s="26">
        <f>LOG10(EF891)</f>
        <v>1.56937390961505</v>
      </c>
      <c r="EH891" s="26">
        <f>0.66*EG891</f>
        <v>1.03578678034593</v>
      </c>
      <c r="EI891" s="1">
        <f>0.085*EE891</f>
        <v>2.38</v>
      </c>
      <c r="EJ891" s="28">
        <f>EH891-EI891</f>
        <v>-1.34421321965407</v>
      </c>
      <c r="EK891" s="22">
        <v>3</v>
      </c>
      <c r="EL891" s="1">
        <v>2</v>
      </c>
      <c r="EM891" s="1">
        <v>245</v>
      </c>
      <c r="EN891" s="1">
        <v>417</v>
      </c>
      <c r="EO891" s="1">
        <v>70</v>
      </c>
      <c r="EP891" s="1">
        <v>7</v>
      </c>
      <c r="EQ891" s="1">
        <v>3544</v>
      </c>
      <c r="ER891" s="25">
        <v>65</v>
      </c>
      <c r="ET891" s="1">
        <v>1</v>
      </c>
      <c r="EU891" s="1">
        <v>1.14</v>
      </c>
      <c r="EV891" s="1">
        <v>75.1</v>
      </c>
      <c r="EW891" s="30">
        <v>84</v>
      </c>
      <c r="EX891" s="1">
        <v>49</v>
      </c>
      <c r="EY891" s="1">
        <v>14.2</v>
      </c>
      <c r="EZ891" s="1">
        <v>61.6</v>
      </c>
      <c r="FA891" s="1">
        <v>1.24</v>
      </c>
      <c r="FB891" s="1">
        <v>28</v>
      </c>
      <c r="FC891" s="1">
        <v>19.9</v>
      </c>
      <c r="FD891" s="1">
        <v>227</v>
      </c>
      <c r="FE891" s="1">
        <v>62</v>
      </c>
      <c r="FF891" s="1">
        <v>117</v>
      </c>
      <c r="FG891" s="1">
        <v>10</v>
      </c>
      <c r="FH891" s="1">
        <v>2805</v>
      </c>
      <c r="FI891" s="1">
        <v>58</v>
      </c>
      <c r="FK891" s="20">
        <v>39.2</v>
      </c>
      <c r="FL891" s="1">
        <v>37.2</v>
      </c>
      <c r="FM891" s="17"/>
      <c r="FN891" s="31">
        <v>1</v>
      </c>
      <c r="FO891" s="157">
        <v>1</v>
      </c>
      <c r="FP891" s="1">
        <v>0</v>
      </c>
      <c r="FQ891" s="1">
        <v>0</v>
      </c>
      <c r="FR891" s="1">
        <v>0</v>
      </c>
      <c r="FS891" s="1">
        <v>0</v>
      </c>
      <c r="FT891" s="1">
        <f>FX891+GB891+GG891+GJ891+HQ891</f>
        <v>0</v>
      </c>
      <c r="FU891" s="1">
        <v>0</v>
      </c>
      <c r="FV891" s="1">
        <f>FW891+FX891+FZ891+GE891+GJ891+HQ891</f>
        <v>0</v>
      </c>
      <c r="FW891" s="1">
        <v>0</v>
      </c>
      <c r="FX891" s="1">
        <v>0</v>
      </c>
      <c r="FY891" s="17">
        <v>0</v>
      </c>
      <c r="FZ891" s="1">
        <v>0</v>
      </c>
      <c r="GB891" s="1">
        <v>0</v>
      </c>
      <c r="GC891" s="1">
        <v>0</v>
      </c>
      <c r="GD891" s="17">
        <v>0</v>
      </c>
      <c r="GE891" s="1">
        <v>0</v>
      </c>
      <c r="GG891" s="1">
        <v>0</v>
      </c>
      <c r="GH891" s="1">
        <v>0</v>
      </c>
      <c r="GI891" s="17">
        <v>0</v>
      </c>
      <c r="GJ891" s="1">
        <v>0</v>
      </c>
      <c r="GK891" s="1">
        <v>0</v>
      </c>
      <c r="GL891" s="1">
        <v>0</v>
      </c>
      <c r="GM891" s="32">
        <v>0</v>
      </c>
      <c r="GN891" s="17">
        <v>0</v>
      </c>
      <c r="GO891" s="17">
        <v>0</v>
      </c>
      <c r="GP891" s="1">
        <v>0</v>
      </c>
      <c r="GQ891" s="1">
        <v>0</v>
      </c>
      <c r="GR891" s="1">
        <v>0</v>
      </c>
      <c r="GS891" s="1">
        <v>0</v>
      </c>
      <c r="GT891" s="32">
        <v>0</v>
      </c>
      <c r="GU891" s="32">
        <v>0</v>
      </c>
      <c r="GV891" s="1">
        <v>0</v>
      </c>
      <c r="GW891" s="1">
        <v>0</v>
      </c>
      <c r="GX891" s="157">
        <v>0</v>
      </c>
      <c r="GY891" s="17">
        <v>0</v>
      </c>
      <c r="GZ891" s="17">
        <v>0</v>
      </c>
      <c r="HA891" s="25">
        <v>0</v>
      </c>
      <c r="HB891" s="1">
        <v>0</v>
      </c>
      <c r="HC891" s="15">
        <v>0</v>
      </c>
      <c r="HD891" s="170">
        <v>0</v>
      </c>
      <c r="HE891" s="17">
        <v>0</v>
      </c>
      <c r="HF891" s="17">
        <v>0</v>
      </c>
      <c r="HG891" s="17">
        <v>0</v>
      </c>
      <c r="HH891" s="17">
        <v>0</v>
      </c>
      <c r="HI891" s="17">
        <v>0</v>
      </c>
      <c r="HL891" s="1">
        <v>0</v>
      </c>
      <c r="HM891" s="1">
        <v>0</v>
      </c>
      <c r="HN891" s="1">
        <v>0</v>
      </c>
      <c r="HO891" s="1">
        <v>0</v>
      </c>
      <c r="HP891" s="1">
        <v>0</v>
      </c>
      <c r="HQ891" s="1">
        <v>0</v>
      </c>
      <c r="HR891" s="32">
        <v>0</v>
      </c>
      <c r="HS891" s="1">
        <v>0</v>
      </c>
      <c r="HT891" s="32">
        <v>0</v>
      </c>
      <c r="HU891" s="32">
        <v>0</v>
      </c>
      <c r="HW891" s="32">
        <v>0</v>
      </c>
      <c r="HX891" s="32">
        <v>0</v>
      </c>
      <c r="HY891" s="1">
        <f>GJ891+GN891+GT891+GU891+HE891+HG891+HQ891+HR891+HT891+HU891+HW891+HX891</f>
        <v>0</v>
      </c>
      <c r="HZ891" s="1">
        <v>0</v>
      </c>
      <c r="IA891" s="1">
        <f>FS891+GN891+GT891+GU891+HE891+HG891+HR891+HT891+HU891+HW891+HX891</f>
        <v>0</v>
      </c>
      <c r="IB891" s="1">
        <v>0</v>
      </c>
      <c r="IC891" s="1">
        <v>0</v>
      </c>
      <c r="ID891" s="23">
        <v>0</v>
      </c>
      <c r="IG891" s="36">
        <v>2</v>
      </c>
      <c r="IH891" s="37" t="s">
        <v>242</v>
      </c>
      <c r="II891" s="179">
        <v>0</v>
      </c>
    </row>
    <row r="892" s="3" customFormat="1" spans="1:274">
      <c r="A892" s="52"/>
      <c r="B892" s="272"/>
      <c r="C892" s="272"/>
      <c r="E892" s="54">
        <v>2</v>
      </c>
      <c r="F892" s="49">
        <v>1</v>
      </c>
      <c r="G892" s="66">
        <v>2</v>
      </c>
      <c r="H892" s="3">
        <v>1</v>
      </c>
      <c r="I892" s="3">
        <v>64</v>
      </c>
      <c r="J892" s="47">
        <v>2</v>
      </c>
      <c r="K892" s="68">
        <f>I892/10</f>
        <v>6.4</v>
      </c>
      <c r="L892" s="49">
        <v>4</v>
      </c>
      <c r="N892" s="3">
        <v>0</v>
      </c>
      <c r="O892" s="3">
        <v>0</v>
      </c>
      <c r="P892" s="3">
        <v>0</v>
      </c>
      <c r="Q892" s="3">
        <v>0</v>
      </c>
      <c r="R892" s="1">
        <v>0</v>
      </c>
      <c r="S892" s="18">
        <v>588</v>
      </c>
      <c r="T892" s="83">
        <v>601</v>
      </c>
      <c r="U892" s="3">
        <v>2</v>
      </c>
      <c r="V892" s="3">
        <v>2</v>
      </c>
      <c r="W892" s="1">
        <v>2</v>
      </c>
      <c r="X892" s="1">
        <v>1</v>
      </c>
      <c r="Z892" s="92">
        <v>43629</v>
      </c>
      <c r="AA892" s="66">
        <v>43</v>
      </c>
      <c r="AC892" s="3">
        <v>24.6</v>
      </c>
      <c r="AD892" s="1">
        <v>2</v>
      </c>
      <c r="AE892" s="95" t="s">
        <v>291</v>
      </c>
      <c r="AF892" s="94"/>
      <c r="AG892" s="94" t="s">
        <v>255</v>
      </c>
      <c r="AH892" s="94">
        <v>3</v>
      </c>
      <c r="AI892" s="21">
        <v>3</v>
      </c>
      <c r="AJ892" s="94">
        <v>1.3</v>
      </c>
      <c r="AK892" s="66">
        <v>1.3</v>
      </c>
      <c r="AL892" s="22">
        <v>1</v>
      </c>
      <c r="AM892" s="3">
        <v>4</v>
      </c>
      <c r="AN892" s="1">
        <v>3</v>
      </c>
      <c r="AO892" s="3">
        <v>0</v>
      </c>
      <c r="AP892" s="3">
        <v>0</v>
      </c>
      <c r="AQ892" s="66">
        <v>4</v>
      </c>
      <c r="AR892" s="1">
        <v>2</v>
      </c>
      <c r="AS892" s="3">
        <v>2</v>
      </c>
      <c r="AT892" s="66" t="s">
        <v>259</v>
      </c>
      <c r="AU892" s="3">
        <v>2</v>
      </c>
      <c r="AV892" s="17">
        <v>1</v>
      </c>
      <c r="AW892" s="3">
        <v>0</v>
      </c>
      <c r="AX892" s="3">
        <v>1</v>
      </c>
      <c r="AY892" s="3">
        <v>1</v>
      </c>
      <c r="AZ892" s="3">
        <v>3</v>
      </c>
      <c r="BA892" s="1">
        <v>2</v>
      </c>
      <c r="BB892" s="66">
        <v>2</v>
      </c>
      <c r="BC892" s="22">
        <v>1</v>
      </c>
      <c r="BD892" s="3">
        <v>0</v>
      </c>
      <c r="BE892" s="3">
        <v>0</v>
      </c>
      <c r="BF892" s="3">
        <v>0</v>
      </c>
      <c r="BG892" s="3">
        <v>1</v>
      </c>
      <c r="BH892" s="17">
        <v>1</v>
      </c>
      <c r="BI892" s="3">
        <v>0</v>
      </c>
      <c r="BJ892" s="66">
        <v>0</v>
      </c>
      <c r="BK892" s="118">
        <v>4</v>
      </c>
      <c r="BL892" s="3">
        <v>0</v>
      </c>
      <c r="BM892" s="3">
        <v>0</v>
      </c>
      <c r="BN892" s="3">
        <v>1</v>
      </c>
      <c r="BO892" s="3">
        <v>0</v>
      </c>
      <c r="BP892" s="1">
        <v>1</v>
      </c>
      <c r="BQ892" s="66">
        <v>1</v>
      </c>
      <c r="BR892" s="3">
        <v>1.21</v>
      </c>
      <c r="BS892" s="1">
        <v>1</v>
      </c>
      <c r="BT892" s="1">
        <v>1</v>
      </c>
      <c r="BU892" s="66">
        <v>1</v>
      </c>
      <c r="BV892" s="3">
        <v>0.061</v>
      </c>
      <c r="BW892" s="3">
        <v>2.12</v>
      </c>
      <c r="BX892" s="17">
        <v>1</v>
      </c>
      <c r="BY892" s="1">
        <v>1</v>
      </c>
      <c r="BZ892" s="3">
        <v>51</v>
      </c>
      <c r="CA892" s="3">
        <v>109</v>
      </c>
      <c r="CB892" s="24">
        <v>1</v>
      </c>
      <c r="CC892" s="3">
        <v>43</v>
      </c>
      <c r="CD892" s="48">
        <f>CC892/50</f>
        <v>0.86</v>
      </c>
      <c r="CE892" s="48">
        <v>1</v>
      </c>
      <c r="CF892" s="129">
        <v>0</v>
      </c>
      <c r="CG892" s="3">
        <v>0</v>
      </c>
      <c r="CH892" s="3">
        <v>0</v>
      </c>
      <c r="CI892" s="3">
        <v>0</v>
      </c>
      <c r="CJ892" s="3">
        <v>0</v>
      </c>
      <c r="CK892" s="3">
        <v>43</v>
      </c>
      <c r="CL892" s="1">
        <f>CK892/50</f>
        <v>0.86</v>
      </c>
      <c r="CM892" s="3">
        <v>12.2</v>
      </c>
      <c r="CN892" s="17">
        <v>1</v>
      </c>
      <c r="CO892" s="3">
        <v>84.9</v>
      </c>
      <c r="CP892" s="17">
        <v>5</v>
      </c>
      <c r="CQ892" s="1">
        <f>CO892/10</f>
        <v>8.49</v>
      </c>
      <c r="CR892" s="3">
        <v>1.06</v>
      </c>
      <c r="CS892" s="1">
        <f>CR892*10</f>
        <v>10.6</v>
      </c>
      <c r="CT892" s="107">
        <v>1</v>
      </c>
      <c r="CU892" s="3">
        <v>33</v>
      </c>
      <c r="CV892" s="22">
        <v>1</v>
      </c>
      <c r="CW892" s="3">
        <v>11.4</v>
      </c>
      <c r="CX892" s="26">
        <f>LOG10(CW892)</f>
        <v>1.05690485133647</v>
      </c>
      <c r="CY892" s="27">
        <f>CX892*0.66</f>
        <v>0.697557201882072</v>
      </c>
      <c r="CZ892" s="26">
        <f>0.085*CU892</f>
        <v>2.805</v>
      </c>
      <c r="DA892" s="28">
        <f>CY892-CZ892</f>
        <v>-2.10744279811793</v>
      </c>
      <c r="DB892" s="22">
        <v>2</v>
      </c>
      <c r="DC892" s="1">
        <v>1</v>
      </c>
      <c r="DD892" s="66">
        <v>2</v>
      </c>
      <c r="DE892" s="29">
        <f>DD892-DB892</f>
        <v>0</v>
      </c>
      <c r="DF892" s="29">
        <v>0</v>
      </c>
      <c r="DG892" s="3">
        <v>21</v>
      </c>
      <c r="DH892" s="1">
        <f>DG892/10</f>
        <v>2.1</v>
      </c>
      <c r="DI892" s="3">
        <v>26</v>
      </c>
      <c r="DJ892" s="1">
        <f>DI892/10</f>
        <v>2.6</v>
      </c>
      <c r="DK892" s="17">
        <v>2</v>
      </c>
      <c r="DL892" s="3">
        <v>117</v>
      </c>
      <c r="DM892" s="3">
        <v>150</v>
      </c>
      <c r="DN892" s="1">
        <f>DM892/10</f>
        <v>15</v>
      </c>
      <c r="DO892" s="3">
        <v>4651</v>
      </c>
      <c r="DP892" s="1">
        <v>2</v>
      </c>
      <c r="DQ892" s="1">
        <f>DO892/1000</f>
        <v>4.651</v>
      </c>
      <c r="DR892" s="3">
        <v>78</v>
      </c>
      <c r="DS892" s="129">
        <v>5.2</v>
      </c>
      <c r="DT892" s="3" t="s">
        <v>260</v>
      </c>
      <c r="DU892" s="3">
        <v>1</v>
      </c>
      <c r="DV892" s="3">
        <v>6</v>
      </c>
      <c r="DW892" s="1">
        <v>1</v>
      </c>
      <c r="DX892" s="95">
        <v>3.08</v>
      </c>
      <c r="DY892" s="3">
        <v>65</v>
      </c>
      <c r="DZ892" s="3">
        <v>102</v>
      </c>
      <c r="EA892" s="3">
        <v>26</v>
      </c>
      <c r="EB892" s="3">
        <v>12.8</v>
      </c>
      <c r="EC892" s="3">
        <v>71.7</v>
      </c>
      <c r="ED892" s="3">
        <v>1.12</v>
      </c>
      <c r="EE892" s="3">
        <v>31</v>
      </c>
      <c r="EF892" s="3">
        <v>33</v>
      </c>
      <c r="EG892" s="26">
        <f>LOG10(EF892)</f>
        <v>1.51851393987789</v>
      </c>
      <c r="EH892" s="26">
        <f>0.66*EG892</f>
        <v>1.00221920031941</v>
      </c>
      <c r="EI892" s="1">
        <f>0.085*EE892</f>
        <v>2.635</v>
      </c>
      <c r="EJ892" s="28">
        <f>EH892-EI892</f>
        <v>-1.63278079968059</v>
      </c>
      <c r="EK892" s="22">
        <v>2</v>
      </c>
      <c r="EL892" s="1">
        <v>2</v>
      </c>
      <c r="EM892" s="3">
        <v>231</v>
      </c>
      <c r="EN892" s="3">
        <v>421</v>
      </c>
      <c r="EO892" s="3">
        <v>110</v>
      </c>
      <c r="EP892" s="3">
        <v>121</v>
      </c>
      <c r="EQ892" s="3">
        <v>4344</v>
      </c>
      <c r="ER892" s="129">
        <v>66</v>
      </c>
      <c r="ES892" s="118"/>
      <c r="ET892" s="3">
        <v>1</v>
      </c>
      <c r="EU892" s="3">
        <v>2.12</v>
      </c>
      <c r="EV892" s="3">
        <v>59.8</v>
      </c>
      <c r="EW892" s="3">
        <v>93</v>
      </c>
      <c r="EX892" s="3">
        <v>31</v>
      </c>
      <c r="EY892" s="3">
        <v>13.1</v>
      </c>
      <c r="EZ892" s="3">
        <v>71.3</v>
      </c>
      <c r="FA892" s="3">
        <v>1.14</v>
      </c>
      <c r="FB892" s="3">
        <v>29</v>
      </c>
      <c r="FC892" s="3">
        <v>16.3</v>
      </c>
      <c r="FD892" s="3">
        <v>51</v>
      </c>
      <c r="FE892" s="3">
        <v>31</v>
      </c>
      <c r="FF892" s="3">
        <v>125</v>
      </c>
      <c r="FG892" s="3">
        <v>90</v>
      </c>
      <c r="FH892" s="3">
        <v>3187</v>
      </c>
      <c r="FI892" s="3">
        <v>68</v>
      </c>
      <c r="FK892" s="95">
        <v>38.7</v>
      </c>
      <c r="FL892" s="3">
        <v>37</v>
      </c>
      <c r="FM892" s="17"/>
      <c r="FN892" s="31">
        <v>1</v>
      </c>
      <c r="FO892" s="157">
        <v>1</v>
      </c>
      <c r="FP892" s="3">
        <v>2</v>
      </c>
      <c r="FQ892" s="1">
        <v>1</v>
      </c>
      <c r="FR892" s="3">
        <v>0</v>
      </c>
      <c r="FS892" s="1">
        <v>0</v>
      </c>
      <c r="FT892" s="1">
        <f>FX892+GB892+GG892+GJ892+HQ892</f>
        <v>0</v>
      </c>
      <c r="FU892" s="66">
        <v>0</v>
      </c>
      <c r="FV892" s="1">
        <f>FW892+FX892+FZ892+GE892+GJ892+HQ892</f>
        <v>0</v>
      </c>
      <c r="FW892" s="1">
        <v>0</v>
      </c>
      <c r="FX892" s="1">
        <v>0</v>
      </c>
      <c r="FY892" s="17">
        <v>0</v>
      </c>
      <c r="FZ892" s="1">
        <v>0</v>
      </c>
      <c r="GA892" s="17"/>
      <c r="GB892" s="1">
        <v>0</v>
      </c>
      <c r="GC892" s="17">
        <v>0</v>
      </c>
      <c r="GD892" s="17">
        <v>0</v>
      </c>
      <c r="GE892" s="1">
        <v>0</v>
      </c>
      <c r="GF892" s="17"/>
      <c r="GG892" s="1">
        <v>0</v>
      </c>
      <c r="GH892" s="17">
        <v>0</v>
      </c>
      <c r="GI892" s="17">
        <v>0</v>
      </c>
      <c r="GJ892" s="1">
        <v>0</v>
      </c>
      <c r="GK892" s="3">
        <v>0</v>
      </c>
      <c r="GL892" s="3">
        <v>0</v>
      </c>
      <c r="GM892" s="32">
        <v>0</v>
      </c>
      <c r="GN892" s="17">
        <v>0</v>
      </c>
      <c r="GO892" s="66">
        <v>0</v>
      </c>
      <c r="GP892" s="1">
        <v>0</v>
      </c>
      <c r="GQ892" s="1">
        <v>0</v>
      </c>
      <c r="GR892" s="66">
        <v>0</v>
      </c>
      <c r="GS892" s="1">
        <v>0</v>
      </c>
      <c r="GT892" s="32">
        <v>0</v>
      </c>
      <c r="GU892" s="32">
        <v>0</v>
      </c>
      <c r="GV892" s="3">
        <v>0</v>
      </c>
      <c r="GW892" s="3">
        <v>0</v>
      </c>
      <c r="GX892" s="157">
        <v>0</v>
      </c>
      <c r="GY892" s="66">
        <v>0</v>
      </c>
      <c r="GZ892" s="17">
        <v>0</v>
      </c>
      <c r="HA892" s="129">
        <v>0</v>
      </c>
      <c r="HB892" s="3">
        <v>0</v>
      </c>
      <c r="HC892" s="3">
        <v>0</v>
      </c>
      <c r="HD892" s="170">
        <v>0</v>
      </c>
      <c r="HE892" s="17">
        <v>0</v>
      </c>
      <c r="HF892" s="17">
        <v>0</v>
      </c>
      <c r="HG892" s="17">
        <v>0</v>
      </c>
      <c r="HH892" s="17">
        <v>0</v>
      </c>
      <c r="HI892" s="17">
        <v>0</v>
      </c>
      <c r="HL892" s="3">
        <v>0</v>
      </c>
      <c r="HM892" s="3">
        <v>0</v>
      </c>
      <c r="HN892" s="3">
        <v>0</v>
      </c>
      <c r="HO892" s="3">
        <v>0</v>
      </c>
      <c r="HP892" s="3">
        <v>0</v>
      </c>
      <c r="HQ892" s="3">
        <v>0</v>
      </c>
      <c r="HR892" s="32">
        <v>0</v>
      </c>
      <c r="HS892" s="1">
        <v>0</v>
      </c>
      <c r="HT892" s="32">
        <v>0</v>
      </c>
      <c r="HU892" s="32">
        <v>0</v>
      </c>
      <c r="HV892" s="1"/>
      <c r="HW892" s="32">
        <v>0</v>
      </c>
      <c r="HX892" s="32">
        <v>0</v>
      </c>
      <c r="HY892" s="1">
        <f>GJ892+GN892+GT892+GU892+HE892+HG892+HQ892+HR892+HT892+HU892+HW892+HX892</f>
        <v>0</v>
      </c>
      <c r="HZ892" s="1">
        <v>0</v>
      </c>
      <c r="IA892" s="1">
        <f>FS892+GN892+GT892+GU892+HE892+HG892+HR892+HT892+HU892+HW892+HX892</f>
        <v>0</v>
      </c>
      <c r="IB892" s="1">
        <v>0</v>
      </c>
      <c r="IC892" s="3">
        <v>0</v>
      </c>
      <c r="ID892" s="118">
        <v>0</v>
      </c>
      <c r="IE892" s="118"/>
      <c r="IF892" s="118"/>
      <c r="IG892" s="115">
        <v>4</v>
      </c>
      <c r="IH892" s="118" t="s">
        <v>242</v>
      </c>
      <c r="II892" s="179">
        <v>0</v>
      </c>
      <c r="JE892" s="118"/>
      <c r="JN892" s="118"/>
    </row>
    <row r="893" ht="60" spans="2:243">
      <c r="B893" s="266">
        <v>100144255</v>
      </c>
      <c r="C893" s="266" t="s">
        <v>2525</v>
      </c>
      <c r="E893" s="49">
        <v>3</v>
      </c>
      <c r="F893" s="49">
        <v>2</v>
      </c>
      <c r="G893" s="17">
        <v>3</v>
      </c>
      <c r="H893" s="1">
        <v>2</v>
      </c>
      <c r="I893" s="15">
        <v>62</v>
      </c>
      <c r="J893" s="47">
        <v>2</v>
      </c>
      <c r="K893" s="68">
        <f>I893/10</f>
        <v>6.2</v>
      </c>
      <c r="L893" s="49">
        <v>4</v>
      </c>
      <c r="N893" s="1">
        <v>0</v>
      </c>
      <c r="O893" s="1">
        <v>0</v>
      </c>
      <c r="P893" s="1">
        <v>0</v>
      </c>
      <c r="Q893" s="1">
        <v>0</v>
      </c>
      <c r="R893" s="1">
        <v>0</v>
      </c>
      <c r="S893" s="18">
        <v>569</v>
      </c>
      <c r="T893" s="83">
        <v>602</v>
      </c>
      <c r="U893" s="1">
        <v>1</v>
      </c>
      <c r="V893" s="1">
        <v>1</v>
      </c>
      <c r="W893" s="1">
        <v>1</v>
      </c>
      <c r="X893" s="1">
        <v>1</v>
      </c>
      <c r="Z893" s="88">
        <v>43461</v>
      </c>
      <c r="AA893" s="1">
        <v>103</v>
      </c>
      <c r="AB893" s="1">
        <v>1</v>
      </c>
      <c r="AC893" s="1">
        <v>22.93</v>
      </c>
      <c r="AD893" s="1">
        <v>2</v>
      </c>
      <c r="AE893" s="20" t="s">
        <v>333</v>
      </c>
      <c r="AG893" s="16" t="s">
        <v>235</v>
      </c>
      <c r="AH893" s="16">
        <v>1</v>
      </c>
      <c r="AI893" s="21">
        <v>1</v>
      </c>
      <c r="AJ893" s="16">
        <v>3.3</v>
      </c>
      <c r="AK893" s="17">
        <v>3.3</v>
      </c>
      <c r="AL893" s="107">
        <v>2</v>
      </c>
      <c r="AM893" s="1">
        <v>1</v>
      </c>
      <c r="AN893" s="1">
        <v>1</v>
      </c>
      <c r="AO893" s="1">
        <v>0</v>
      </c>
      <c r="AP893" s="1" t="s">
        <v>2526</v>
      </c>
      <c r="AQ893" s="17">
        <v>6</v>
      </c>
      <c r="AR893" s="3">
        <v>3</v>
      </c>
      <c r="AS893" s="3">
        <v>2</v>
      </c>
      <c r="AT893" s="17" t="s">
        <v>285</v>
      </c>
      <c r="AU893" s="3">
        <v>3</v>
      </c>
      <c r="AV893" s="3">
        <v>2</v>
      </c>
      <c r="AW893" s="1">
        <v>0</v>
      </c>
      <c r="AX893" s="1">
        <v>1</v>
      </c>
      <c r="AY893" s="1">
        <v>1</v>
      </c>
      <c r="AZ893" s="1">
        <v>1</v>
      </c>
      <c r="BA893" s="1">
        <v>1</v>
      </c>
      <c r="BB893" s="107">
        <v>1</v>
      </c>
      <c r="BC893" s="22">
        <v>0</v>
      </c>
      <c r="BD893" s="22">
        <v>0</v>
      </c>
      <c r="BE893" s="22">
        <v>0</v>
      </c>
      <c r="BF893" s="1">
        <v>1</v>
      </c>
      <c r="BG893" s="1">
        <v>1</v>
      </c>
      <c r="BH893" s="17">
        <v>1</v>
      </c>
      <c r="BI893" s="1">
        <v>1</v>
      </c>
      <c r="BJ893" s="17">
        <v>1</v>
      </c>
      <c r="BK893" s="23">
        <v>6</v>
      </c>
      <c r="BL893" s="1">
        <v>0</v>
      </c>
      <c r="BM893" s="1">
        <v>0</v>
      </c>
      <c r="BN893" s="1">
        <v>1</v>
      </c>
      <c r="BO893" s="1">
        <v>0</v>
      </c>
      <c r="BP893" s="1">
        <v>1</v>
      </c>
      <c r="BQ893" s="1">
        <v>1</v>
      </c>
      <c r="BR893" s="1">
        <v>21.41</v>
      </c>
      <c r="BS893" s="1">
        <v>2</v>
      </c>
      <c r="BT893" s="1">
        <v>2</v>
      </c>
      <c r="BU893" s="1">
        <v>3</v>
      </c>
      <c r="BW893" s="1">
        <v>3.92</v>
      </c>
      <c r="BX893" s="17">
        <v>1</v>
      </c>
      <c r="BY893" s="1">
        <v>2</v>
      </c>
      <c r="BZ893" s="1">
        <v>62.3</v>
      </c>
      <c r="CA893" s="1">
        <v>138</v>
      </c>
      <c r="CB893" s="24">
        <v>2</v>
      </c>
      <c r="CC893" s="24">
        <v>103</v>
      </c>
      <c r="CD893" s="48">
        <f>CC893/50</f>
        <v>2.06</v>
      </c>
      <c r="CE893" s="48">
        <v>3</v>
      </c>
      <c r="CF893" s="25">
        <v>0</v>
      </c>
      <c r="CG893" s="17">
        <v>0</v>
      </c>
      <c r="CH893" s="17">
        <v>0</v>
      </c>
      <c r="CI893" s="17">
        <v>0</v>
      </c>
      <c r="CJ893" s="17">
        <v>0</v>
      </c>
      <c r="CK893" s="17">
        <v>103</v>
      </c>
      <c r="CL893" s="1">
        <f>CK893/50</f>
        <v>2.06</v>
      </c>
      <c r="CM893" s="22">
        <v>11.2</v>
      </c>
      <c r="CN893" s="17">
        <v>1</v>
      </c>
      <c r="CO893" s="1">
        <v>107.3</v>
      </c>
      <c r="CP893" s="17">
        <v>7</v>
      </c>
      <c r="CQ893" s="1">
        <f>CO893/10</f>
        <v>10.73</v>
      </c>
      <c r="CR893" s="1">
        <v>0.97</v>
      </c>
      <c r="CS893" s="1">
        <f>CR893*10</f>
        <v>9.7</v>
      </c>
      <c r="CT893" s="107">
        <v>1</v>
      </c>
      <c r="CU893" s="22">
        <v>40</v>
      </c>
      <c r="CV893" s="107">
        <v>2</v>
      </c>
      <c r="CW893" s="22">
        <v>12.2</v>
      </c>
      <c r="CX893" s="26">
        <f>LOG10(CW893)</f>
        <v>1.08635983067475</v>
      </c>
      <c r="CY893" s="27">
        <f>CX893*0.66</f>
        <v>0.716997488245334</v>
      </c>
      <c r="CZ893" s="26">
        <f>0.085*CU893</f>
        <v>3.4</v>
      </c>
      <c r="DA893" s="28">
        <f>CY893-CZ893</f>
        <v>-2.68300251175467</v>
      </c>
      <c r="DB893" s="107">
        <v>1</v>
      </c>
      <c r="DC893" s="1">
        <v>1</v>
      </c>
      <c r="DD893" s="17">
        <v>2</v>
      </c>
      <c r="DE893" s="29">
        <f>DD893-DB893</f>
        <v>1</v>
      </c>
      <c r="DF893" s="141">
        <v>1</v>
      </c>
      <c r="DG893" s="1">
        <v>14</v>
      </c>
      <c r="DH893" s="1">
        <f>DG893/10</f>
        <v>1.4</v>
      </c>
      <c r="DI893" s="1">
        <v>19</v>
      </c>
      <c r="DJ893" s="1">
        <f>DI893/10</f>
        <v>1.9</v>
      </c>
      <c r="DK893" s="17">
        <v>1</v>
      </c>
      <c r="DL893" s="1">
        <v>82</v>
      </c>
      <c r="DM893" s="1">
        <v>24</v>
      </c>
      <c r="DN893" s="1">
        <f>DM893/10</f>
        <v>2.4</v>
      </c>
      <c r="DO893" s="1">
        <v>7148</v>
      </c>
      <c r="DP893" s="1">
        <v>2</v>
      </c>
      <c r="DQ893" s="1">
        <f>DO893/1000</f>
        <v>7.148</v>
      </c>
      <c r="DR893" s="1">
        <v>82</v>
      </c>
      <c r="DS893" s="25">
        <v>5.6</v>
      </c>
      <c r="DT893" s="1" t="s">
        <v>241</v>
      </c>
      <c r="DU893" s="1">
        <v>1</v>
      </c>
      <c r="DV893" s="1">
        <v>5</v>
      </c>
      <c r="DW893" s="1">
        <v>1</v>
      </c>
      <c r="DX893" s="20">
        <v>8.91</v>
      </c>
      <c r="DY893" s="1">
        <v>95.6</v>
      </c>
      <c r="DZ893" s="30">
        <v>124</v>
      </c>
      <c r="EA893" s="1">
        <v>77</v>
      </c>
      <c r="EB893" s="1">
        <v>11.2</v>
      </c>
      <c r="EC893" s="1">
        <v>96.6</v>
      </c>
      <c r="ED893" s="1">
        <v>0.97</v>
      </c>
      <c r="EE893" s="1">
        <v>38</v>
      </c>
      <c r="EF893" s="1">
        <v>77.6</v>
      </c>
      <c r="EG893" s="26">
        <f>LOG10(EF893)</f>
        <v>1.88986172125819</v>
      </c>
      <c r="EH893" s="26">
        <f>0.66*EG893</f>
        <v>1.2473087360304</v>
      </c>
      <c r="EI893" s="1">
        <f>0.085*EE893</f>
        <v>3.23</v>
      </c>
      <c r="EJ893" s="28">
        <f>EH893-EI893</f>
        <v>-1.9826912639696</v>
      </c>
      <c r="EK893" s="22">
        <v>2</v>
      </c>
      <c r="EL893" s="1">
        <v>2</v>
      </c>
      <c r="EM893" s="1">
        <v>439</v>
      </c>
      <c r="EN893" s="1">
        <v>664</v>
      </c>
      <c r="EO893" s="1">
        <v>123</v>
      </c>
      <c r="EP893" s="1">
        <v>225</v>
      </c>
      <c r="EQ893" s="1">
        <v>6595</v>
      </c>
      <c r="ER893" s="25">
        <v>69</v>
      </c>
      <c r="ES893" s="23">
        <v>19.51</v>
      </c>
      <c r="ET893" s="1">
        <v>1</v>
      </c>
      <c r="EU893" s="1">
        <v>4.45</v>
      </c>
      <c r="EV893" s="1">
        <v>80.2</v>
      </c>
      <c r="EW893" s="30">
        <v>99</v>
      </c>
      <c r="EX893" s="1">
        <v>89</v>
      </c>
      <c r="EY893" s="1">
        <v>13.1</v>
      </c>
      <c r="EZ893" s="1">
        <v>68.5</v>
      </c>
      <c r="FA893" s="1">
        <v>1.14</v>
      </c>
      <c r="FB893" s="1">
        <v>30</v>
      </c>
      <c r="FC893" s="1">
        <v>20.8</v>
      </c>
      <c r="FD893" s="1">
        <v>83</v>
      </c>
      <c r="FE893" s="1">
        <v>24</v>
      </c>
      <c r="FF893" s="1">
        <v>185</v>
      </c>
      <c r="FG893" s="1">
        <v>249</v>
      </c>
      <c r="FH893" s="1">
        <v>3723</v>
      </c>
      <c r="FI893" s="1">
        <v>39</v>
      </c>
      <c r="FK893" s="20">
        <v>38.6</v>
      </c>
      <c r="FL893" s="1">
        <v>37.2</v>
      </c>
      <c r="FM893" s="17"/>
      <c r="FN893" s="31">
        <v>1</v>
      </c>
      <c r="FO893" s="157">
        <v>1</v>
      </c>
      <c r="FP893" s="1">
        <v>2</v>
      </c>
      <c r="FQ893" s="1">
        <v>1</v>
      </c>
      <c r="FR893" s="1" t="s">
        <v>2527</v>
      </c>
      <c r="FS893" s="1">
        <v>0</v>
      </c>
      <c r="FT893" s="1">
        <f>FX893+GB893+GG893+GJ893+HQ893</f>
        <v>0</v>
      </c>
      <c r="FU893" s="1">
        <v>1</v>
      </c>
      <c r="FV893" s="1">
        <f>FW893+FX893+FZ893+GE893+GJ893+HQ893</f>
        <v>0</v>
      </c>
      <c r="FW893" s="1">
        <v>0</v>
      </c>
      <c r="FX893" s="1">
        <v>0</v>
      </c>
      <c r="FY893" s="1">
        <v>1</v>
      </c>
      <c r="FZ893" s="1">
        <v>0</v>
      </c>
      <c r="GB893" s="1">
        <v>0</v>
      </c>
      <c r="GC893" s="1">
        <v>0</v>
      </c>
      <c r="GD893" s="1">
        <v>0</v>
      </c>
      <c r="GE893" s="1">
        <v>0</v>
      </c>
      <c r="GG893" s="1">
        <v>0</v>
      </c>
      <c r="GH893" s="1">
        <v>1</v>
      </c>
      <c r="GI893" s="1">
        <v>0</v>
      </c>
      <c r="GJ893" s="1">
        <v>0</v>
      </c>
      <c r="GK893" s="1" t="s">
        <v>615</v>
      </c>
      <c r="GL893" s="1">
        <v>1</v>
      </c>
      <c r="GM893" s="32">
        <v>0</v>
      </c>
      <c r="GN893" s="17">
        <v>0</v>
      </c>
      <c r="GO893" s="1">
        <v>0</v>
      </c>
      <c r="GP893" s="1">
        <v>0</v>
      </c>
      <c r="GQ893" s="1">
        <v>0</v>
      </c>
      <c r="GR893" s="1">
        <v>0</v>
      </c>
      <c r="GS893" s="1">
        <v>0</v>
      </c>
      <c r="GT893" s="32">
        <v>0</v>
      </c>
      <c r="GU893" s="32">
        <v>0</v>
      </c>
      <c r="GV893" s="1">
        <v>0</v>
      </c>
      <c r="GW893" s="1">
        <v>0</v>
      </c>
      <c r="GX893" s="157">
        <v>0</v>
      </c>
      <c r="GY893" s="1">
        <v>0</v>
      </c>
      <c r="GZ893" s="17">
        <v>0</v>
      </c>
      <c r="HA893" s="25" t="s">
        <v>2528</v>
      </c>
      <c r="HB893" s="1" t="s">
        <v>2529</v>
      </c>
      <c r="HC893" s="15">
        <v>1</v>
      </c>
      <c r="HD893" s="170">
        <v>1</v>
      </c>
      <c r="HE893" s="1">
        <v>1</v>
      </c>
      <c r="HF893" s="1">
        <v>1</v>
      </c>
      <c r="HG893" s="1">
        <v>1</v>
      </c>
      <c r="HH893" s="1">
        <v>0</v>
      </c>
      <c r="HI893" s="1">
        <v>0</v>
      </c>
      <c r="HJ893" s="17" t="s">
        <v>2530</v>
      </c>
      <c r="HL893" s="1">
        <v>0</v>
      </c>
      <c r="HM893" s="1">
        <v>0</v>
      </c>
      <c r="HN893" s="1">
        <v>0</v>
      </c>
      <c r="HO893" s="1">
        <v>0</v>
      </c>
      <c r="HP893" s="1">
        <v>0</v>
      </c>
      <c r="HQ893" s="1">
        <v>0</v>
      </c>
      <c r="HR893" s="32">
        <v>0</v>
      </c>
      <c r="HS893" s="1">
        <v>0</v>
      </c>
      <c r="HT893" s="32">
        <v>0</v>
      </c>
      <c r="HU893" s="32">
        <v>0</v>
      </c>
      <c r="HW893" s="32">
        <v>0</v>
      </c>
      <c r="HX893" s="32">
        <v>0</v>
      </c>
      <c r="HY893" s="1">
        <f>GJ893+GN893+GT893+GU893+HE893+HG893+HQ893+HR893+HT893+HU893+HW893+HX893</f>
        <v>2</v>
      </c>
      <c r="HZ893" s="1">
        <v>1</v>
      </c>
      <c r="IA893" s="1">
        <f>FS893+GN893+GT893+GU893+HE893+HG893+HR893+HT893+HU893+HW893+HX893</f>
        <v>2</v>
      </c>
      <c r="IB893" s="1">
        <v>1</v>
      </c>
      <c r="IC893" s="1">
        <v>0</v>
      </c>
      <c r="ID893" s="23">
        <v>0</v>
      </c>
      <c r="IG893" s="36">
        <v>1</v>
      </c>
      <c r="IH893" s="37" t="s">
        <v>242</v>
      </c>
      <c r="II893" s="179">
        <v>0</v>
      </c>
    </row>
    <row r="894" hidden="1" spans="2:243">
      <c r="B894">
        <v>3001446906</v>
      </c>
      <c r="C894" s="266" t="s">
        <v>2531</v>
      </c>
      <c r="J894" s="1"/>
      <c r="K894" s="1"/>
      <c r="L894" s="1"/>
      <c r="R894" s="19"/>
      <c r="Z894" s="88">
        <v>43461</v>
      </c>
      <c r="AA894" s="1">
        <v>121</v>
      </c>
      <c r="AI894" s="16"/>
      <c r="AL894" s="1"/>
      <c r="BA894" s="22"/>
      <c r="CL894" s="22"/>
      <c r="CS894" s="22"/>
      <c r="CX894" s="1"/>
      <c r="CY894" s="1"/>
      <c r="CZ894" s="1"/>
      <c r="DA894" s="1"/>
      <c r="DB894" s="1"/>
      <c r="DD894" s="1"/>
      <c r="DE894" s="1"/>
      <c r="DF894" s="1"/>
      <c r="EG894" s="1"/>
      <c r="EH894" s="1"/>
      <c r="EJ894" s="1"/>
      <c r="EK894" s="1"/>
      <c r="FN894" s="1"/>
      <c r="FO894" s="1"/>
      <c r="GL894" s="1"/>
      <c r="GM894" s="1"/>
      <c r="GQ894" s="1"/>
      <c r="GT894" s="1"/>
      <c r="GU894" s="1"/>
      <c r="GX894" s="1"/>
      <c r="HD894" s="1"/>
      <c r="HR894" s="1"/>
      <c r="HT894" s="1"/>
      <c r="HU894" s="1"/>
      <c r="HW894" s="1"/>
      <c r="HX894" s="1"/>
      <c r="IG894" s="23"/>
      <c r="II894" s="1"/>
    </row>
    <row r="895" ht="45" spans="2:243">
      <c r="B895" s="279">
        <v>3001348289</v>
      </c>
      <c r="C895" s="280" t="s">
        <v>2532</v>
      </c>
      <c r="E895" s="49">
        <v>3</v>
      </c>
      <c r="F895" s="49">
        <v>2</v>
      </c>
      <c r="G895" s="17">
        <v>3</v>
      </c>
      <c r="H895" s="1">
        <v>2</v>
      </c>
      <c r="I895" s="15">
        <v>55</v>
      </c>
      <c r="J895" s="47">
        <v>1</v>
      </c>
      <c r="K895" s="68">
        <f>I895/10</f>
        <v>5.5</v>
      </c>
      <c r="L895" s="49">
        <v>3</v>
      </c>
      <c r="N895" s="1">
        <v>0</v>
      </c>
      <c r="O895" s="1">
        <v>0</v>
      </c>
      <c r="P895" s="1">
        <v>0</v>
      </c>
      <c r="Q895" s="1">
        <v>0</v>
      </c>
      <c r="R895" s="1">
        <v>0</v>
      </c>
      <c r="S895" s="18">
        <v>570</v>
      </c>
      <c r="T895" s="83">
        <v>603</v>
      </c>
      <c r="U895" s="1">
        <v>1</v>
      </c>
      <c r="V895" s="1">
        <v>1</v>
      </c>
      <c r="W895" s="1">
        <v>1</v>
      </c>
      <c r="X895" s="1">
        <v>1</v>
      </c>
      <c r="Z895" s="88">
        <v>43181</v>
      </c>
      <c r="AA895" s="1">
        <v>138</v>
      </c>
      <c r="AB895" s="1">
        <v>1</v>
      </c>
      <c r="AC895" s="1">
        <v>24.97</v>
      </c>
      <c r="AD895" s="1">
        <v>2</v>
      </c>
      <c r="AE895" s="20" t="s">
        <v>1646</v>
      </c>
      <c r="AG895" s="16" t="s">
        <v>235</v>
      </c>
      <c r="AH895" s="16">
        <v>1</v>
      </c>
      <c r="AI895" s="21">
        <v>1</v>
      </c>
      <c r="AJ895" s="16">
        <v>4.4</v>
      </c>
      <c r="AK895" s="17">
        <v>4.4</v>
      </c>
      <c r="AL895" s="107">
        <v>2</v>
      </c>
      <c r="AM895" s="1">
        <v>2</v>
      </c>
      <c r="AN895" s="1">
        <v>2</v>
      </c>
      <c r="AO895" s="1">
        <v>0</v>
      </c>
      <c r="AP895" s="1">
        <v>0</v>
      </c>
      <c r="AQ895" s="17">
        <v>3</v>
      </c>
      <c r="AR895" s="1">
        <v>2</v>
      </c>
      <c r="AS895" s="3">
        <v>2</v>
      </c>
      <c r="AT895" s="17" t="s">
        <v>259</v>
      </c>
      <c r="AU895" s="3">
        <v>2</v>
      </c>
      <c r="AV895" s="17">
        <v>1</v>
      </c>
      <c r="AW895" s="1">
        <v>0</v>
      </c>
      <c r="AX895" s="1">
        <v>1</v>
      </c>
      <c r="AY895" s="1">
        <v>1</v>
      </c>
      <c r="AZ895" s="1">
        <v>0</v>
      </c>
      <c r="BA895" s="1">
        <v>0</v>
      </c>
      <c r="BB895" s="107">
        <v>0</v>
      </c>
      <c r="BC895" s="22">
        <v>0</v>
      </c>
      <c r="BD895" s="22">
        <v>0</v>
      </c>
      <c r="BE895" s="22">
        <v>0</v>
      </c>
      <c r="BF895" s="1">
        <v>1</v>
      </c>
      <c r="BG895" s="1">
        <v>1</v>
      </c>
      <c r="BH895" s="17">
        <v>1</v>
      </c>
      <c r="BI895" s="1">
        <v>0</v>
      </c>
      <c r="BJ895" s="17">
        <v>0</v>
      </c>
      <c r="BK895" s="23">
        <v>3</v>
      </c>
      <c r="BL895" s="1">
        <v>0</v>
      </c>
      <c r="BM895" s="1">
        <v>0</v>
      </c>
      <c r="BN895" s="1">
        <v>1</v>
      </c>
      <c r="BO895" s="1">
        <v>0</v>
      </c>
      <c r="BP895" s="1">
        <v>1</v>
      </c>
      <c r="BQ895" s="1">
        <v>1</v>
      </c>
      <c r="BR895" s="1">
        <v>342.4</v>
      </c>
      <c r="BS895" s="1">
        <v>2</v>
      </c>
      <c r="BT895" s="1">
        <v>3</v>
      </c>
      <c r="BU895" s="1">
        <v>4</v>
      </c>
      <c r="BW895" s="1">
        <v>2.76</v>
      </c>
      <c r="BX895" s="17">
        <v>1</v>
      </c>
      <c r="BY895" s="1">
        <v>1</v>
      </c>
      <c r="BZ895" s="1">
        <v>50.34</v>
      </c>
      <c r="CA895" s="1">
        <v>118</v>
      </c>
      <c r="CB895" s="24">
        <v>1</v>
      </c>
      <c r="CC895" s="24">
        <v>138</v>
      </c>
      <c r="CD895" s="48">
        <f>CC895/50</f>
        <v>2.76</v>
      </c>
      <c r="CE895" s="48">
        <v>3</v>
      </c>
      <c r="CF895" s="25">
        <v>0</v>
      </c>
      <c r="CG895" s="17">
        <v>0</v>
      </c>
      <c r="CH895" s="17">
        <v>0</v>
      </c>
      <c r="CI895" s="17">
        <v>0</v>
      </c>
      <c r="CJ895" s="17">
        <v>0</v>
      </c>
      <c r="CK895" s="17">
        <v>138</v>
      </c>
      <c r="CL895" s="1">
        <f>CK895/50</f>
        <v>2.76</v>
      </c>
      <c r="CM895" s="22">
        <v>12</v>
      </c>
      <c r="CN895" s="17">
        <v>1</v>
      </c>
      <c r="CO895" s="1">
        <v>82</v>
      </c>
      <c r="CP895" s="17">
        <v>5</v>
      </c>
      <c r="CQ895" s="1">
        <f>CO895/10</f>
        <v>8.2</v>
      </c>
      <c r="CR895" s="1">
        <v>1.04</v>
      </c>
      <c r="CS895" s="1">
        <f>CR895*10</f>
        <v>10.4</v>
      </c>
      <c r="CT895" s="107">
        <v>1</v>
      </c>
      <c r="CU895" s="22">
        <v>30</v>
      </c>
      <c r="CV895" s="22">
        <v>1</v>
      </c>
      <c r="CW895" s="22">
        <v>10.3</v>
      </c>
      <c r="CX895" s="26">
        <f>LOG10(CW895)</f>
        <v>1.01283722470517</v>
      </c>
      <c r="CY895" s="27">
        <f>CX895*0.66</f>
        <v>0.668472568305414</v>
      </c>
      <c r="CZ895" s="26">
        <f>0.085*CU895</f>
        <v>2.55</v>
      </c>
      <c r="DA895" s="28">
        <f>CY895-CZ895</f>
        <v>-1.88152743169459</v>
      </c>
      <c r="DB895" s="22">
        <v>2</v>
      </c>
      <c r="DC895" s="1">
        <v>1</v>
      </c>
      <c r="DD895" s="17">
        <v>2</v>
      </c>
      <c r="DE895" s="29">
        <f>DD895-DB895</f>
        <v>0</v>
      </c>
      <c r="DF895" s="29">
        <v>0</v>
      </c>
      <c r="DG895" s="1">
        <v>36</v>
      </c>
      <c r="DH895" s="1">
        <f>DG895/10</f>
        <v>3.6</v>
      </c>
      <c r="DI895" s="1">
        <v>41</v>
      </c>
      <c r="DJ895" s="1">
        <f>DI895/10</f>
        <v>4.1</v>
      </c>
      <c r="DK895" s="1">
        <v>3</v>
      </c>
      <c r="DL895" s="1">
        <v>129</v>
      </c>
      <c r="DM895" s="1">
        <v>63</v>
      </c>
      <c r="DN895" s="1">
        <f>DM895/10</f>
        <v>6.3</v>
      </c>
      <c r="DO895" s="1">
        <v>5643</v>
      </c>
      <c r="DP895" s="1">
        <v>2</v>
      </c>
      <c r="DQ895" s="1">
        <f>DO895/1000</f>
        <v>5.643</v>
      </c>
      <c r="DR895" s="1">
        <v>41</v>
      </c>
      <c r="DS895" s="25">
        <v>4.5</v>
      </c>
      <c r="DT895" s="1" t="s">
        <v>260</v>
      </c>
      <c r="DU895" s="1">
        <v>1</v>
      </c>
      <c r="DV895" s="1">
        <v>6</v>
      </c>
      <c r="DW895" s="1">
        <v>1</v>
      </c>
      <c r="DX895" s="20">
        <v>5.71</v>
      </c>
      <c r="DY895" s="1">
        <v>83.1</v>
      </c>
      <c r="DZ895" s="30">
        <v>117</v>
      </c>
      <c r="EA895" s="1">
        <v>98</v>
      </c>
      <c r="EB895" s="1">
        <v>12.3</v>
      </c>
      <c r="EC895" s="1">
        <v>77.2</v>
      </c>
      <c r="ED895" s="1">
        <v>1.07</v>
      </c>
      <c r="EE895" s="1">
        <v>30</v>
      </c>
      <c r="EF895" s="1">
        <v>29.2</v>
      </c>
      <c r="EG895" s="26">
        <f>LOG10(EF895)</f>
        <v>1.46538285144842</v>
      </c>
      <c r="EH895" s="26">
        <f>0.66*EG895</f>
        <v>0.967152681955956</v>
      </c>
      <c r="EI895" s="1">
        <f>0.085*EE895</f>
        <v>2.55</v>
      </c>
      <c r="EJ895" s="28">
        <f>EH895-EI895</f>
        <v>-1.58284731804404</v>
      </c>
      <c r="EK895" s="22">
        <v>2</v>
      </c>
      <c r="EL895" s="1">
        <v>2</v>
      </c>
      <c r="EM895" s="1">
        <v>175</v>
      </c>
      <c r="EN895" s="1">
        <v>423</v>
      </c>
      <c r="EO895" s="1">
        <v>111</v>
      </c>
      <c r="EP895" s="1">
        <v>64</v>
      </c>
      <c r="EQ895" s="1">
        <v>5187</v>
      </c>
      <c r="ER895" s="25">
        <v>44</v>
      </c>
      <c r="ES895" s="23">
        <v>442.8</v>
      </c>
      <c r="ET895" s="1">
        <v>1</v>
      </c>
      <c r="EU895" s="1">
        <v>4.3</v>
      </c>
      <c r="EV895" s="1">
        <v>70.4</v>
      </c>
      <c r="EW895" s="30">
        <v>108</v>
      </c>
      <c r="EX895" s="1">
        <v>107</v>
      </c>
      <c r="FB895" s="1">
        <v>31</v>
      </c>
      <c r="FC895" s="1">
        <v>21.4</v>
      </c>
      <c r="FD895" s="1">
        <v>156</v>
      </c>
      <c r="FE895" s="1">
        <v>93</v>
      </c>
      <c r="FF895" s="1">
        <v>122</v>
      </c>
      <c r="FG895" s="1">
        <v>67</v>
      </c>
      <c r="FH895" s="1">
        <v>3709</v>
      </c>
      <c r="FI895" s="1">
        <v>51</v>
      </c>
      <c r="FK895" s="20">
        <v>38.6</v>
      </c>
      <c r="FL895" s="1">
        <v>37</v>
      </c>
      <c r="FM895" s="17"/>
      <c r="FN895" s="31">
        <v>1</v>
      </c>
      <c r="FO895" s="157">
        <v>1</v>
      </c>
      <c r="FP895" s="1">
        <v>2</v>
      </c>
      <c r="FQ895" s="1">
        <v>1</v>
      </c>
      <c r="FR895" s="1" t="s">
        <v>2533</v>
      </c>
      <c r="FS895" s="1">
        <v>0</v>
      </c>
      <c r="FT895" s="1">
        <f>FX895+GB895+GG895+GJ895+HQ895</f>
        <v>0</v>
      </c>
      <c r="FU895" s="1">
        <v>1</v>
      </c>
      <c r="FV895" s="1">
        <f>FW895+FX895+FZ895+GE895+GJ895+HQ895</f>
        <v>1</v>
      </c>
      <c r="FW895" s="1">
        <v>0</v>
      </c>
      <c r="FX895" s="1">
        <v>0</v>
      </c>
      <c r="FY895" s="17">
        <v>0</v>
      </c>
      <c r="FZ895" s="1">
        <v>0</v>
      </c>
      <c r="GB895" s="1">
        <v>0</v>
      </c>
      <c r="GC895" s="1">
        <v>1</v>
      </c>
      <c r="GD895" s="17">
        <v>0</v>
      </c>
      <c r="GE895" s="1">
        <v>1</v>
      </c>
      <c r="GF895" s="17" t="s">
        <v>485</v>
      </c>
      <c r="GG895" s="1">
        <v>0</v>
      </c>
      <c r="GH895" s="1">
        <v>2</v>
      </c>
      <c r="GI895" s="17">
        <v>0</v>
      </c>
      <c r="GJ895" s="1">
        <v>0</v>
      </c>
      <c r="GK895" s="1" t="s">
        <v>2534</v>
      </c>
      <c r="GL895" s="1">
        <v>2</v>
      </c>
      <c r="GM895" s="32">
        <v>1</v>
      </c>
      <c r="GN895" s="17">
        <v>0</v>
      </c>
      <c r="GO895" s="17">
        <v>0</v>
      </c>
      <c r="GP895" s="1">
        <v>1</v>
      </c>
      <c r="GQ895" s="1">
        <v>0</v>
      </c>
      <c r="GR895" s="1">
        <v>0</v>
      </c>
      <c r="GS895" s="1">
        <v>0</v>
      </c>
      <c r="GT895" s="32">
        <v>0</v>
      </c>
      <c r="GU895" s="32">
        <v>0</v>
      </c>
      <c r="GV895" s="1">
        <v>1</v>
      </c>
      <c r="GW895" s="1">
        <v>1</v>
      </c>
      <c r="GX895" s="157">
        <v>0</v>
      </c>
      <c r="GY895" s="17">
        <v>0</v>
      </c>
      <c r="GZ895" s="17">
        <v>0</v>
      </c>
      <c r="HA895" s="25">
        <v>0</v>
      </c>
      <c r="HB895" s="1">
        <v>0</v>
      </c>
      <c r="HC895" s="15">
        <v>0</v>
      </c>
      <c r="HD895" s="170">
        <v>0</v>
      </c>
      <c r="HE895" s="17">
        <v>0</v>
      </c>
      <c r="HF895" s="17">
        <v>0</v>
      </c>
      <c r="HG895" s="17">
        <v>0</v>
      </c>
      <c r="HH895" s="17">
        <v>0</v>
      </c>
      <c r="HI895" s="17">
        <v>0</v>
      </c>
      <c r="HL895" s="1">
        <v>0</v>
      </c>
      <c r="HM895" s="1">
        <v>0</v>
      </c>
      <c r="HN895" s="1">
        <v>0</v>
      </c>
      <c r="HO895" s="1">
        <v>0</v>
      </c>
      <c r="HP895" s="1">
        <v>0</v>
      </c>
      <c r="HQ895" s="1">
        <v>0</v>
      </c>
      <c r="HR895" s="32">
        <v>0</v>
      </c>
      <c r="HS895" s="1">
        <v>0</v>
      </c>
      <c r="HT895" s="32">
        <v>0</v>
      </c>
      <c r="HU895" s="32">
        <v>0</v>
      </c>
      <c r="HW895" s="32">
        <v>0</v>
      </c>
      <c r="HX895" s="32">
        <v>0</v>
      </c>
      <c r="HY895" s="1">
        <f>GJ895+GN895+GT895+GU895+HE895+HG895+HQ895+HR895+HT895+HU895+HW895+HX895</f>
        <v>0</v>
      </c>
      <c r="HZ895" s="1">
        <v>0</v>
      </c>
      <c r="IA895" s="1">
        <v>1</v>
      </c>
      <c r="IB895" s="1">
        <v>1</v>
      </c>
      <c r="IC895" s="1">
        <v>0</v>
      </c>
      <c r="ID895" s="23">
        <v>0</v>
      </c>
      <c r="IG895" s="36">
        <v>2</v>
      </c>
      <c r="IH895" s="37" t="s">
        <v>242</v>
      </c>
      <c r="II895" s="179">
        <v>0</v>
      </c>
    </row>
    <row r="896" ht="30" spans="2:243">
      <c r="B896" s="281">
        <v>3001381757</v>
      </c>
      <c r="C896" s="282" t="s">
        <v>2535</v>
      </c>
      <c r="E896" s="49">
        <v>3</v>
      </c>
      <c r="F896" s="49">
        <v>2</v>
      </c>
      <c r="G896" s="17">
        <v>3</v>
      </c>
      <c r="H896" s="1">
        <v>1</v>
      </c>
      <c r="I896" s="15">
        <v>49</v>
      </c>
      <c r="J896" s="47">
        <v>1</v>
      </c>
      <c r="K896" s="68">
        <f>I896/10</f>
        <v>4.9</v>
      </c>
      <c r="L896" s="49">
        <v>2</v>
      </c>
      <c r="N896" s="1">
        <v>0</v>
      </c>
      <c r="O896" s="1">
        <v>0</v>
      </c>
      <c r="P896" s="1">
        <v>0</v>
      </c>
      <c r="Q896" s="1">
        <v>0</v>
      </c>
      <c r="R896" s="1">
        <v>0</v>
      </c>
      <c r="S896" s="18">
        <v>571</v>
      </c>
      <c r="T896" s="83">
        <v>604</v>
      </c>
      <c r="U896" s="1">
        <v>1</v>
      </c>
      <c r="V896" s="1">
        <v>1</v>
      </c>
      <c r="W896" s="1">
        <v>1</v>
      </c>
      <c r="X896" s="1">
        <v>1</v>
      </c>
      <c r="Z896" s="88">
        <v>43354</v>
      </c>
      <c r="AA896" s="1">
        <v>51</v>
      </c>
      <c r="AC896" s="1">
        <v>26.57</v>
      </c>
      <c r="AD896" s="1">
        <v>2</v>
      </c>
      <c r="AE896" s="20" t="s">
        <v>291</v>
      </c>
      <c r="AG896" s="16" t="s">
        <v>255</v>
      </c>
      <c r="AH896" s="16">
        <v>3</v>
      </c>
      <c r="AI896" s="21">
        <v>3</v>
      </c>
      <c r="AJ896" s="16">
        <v>2.5</v>
      </c>
      <c r="AK896" s="17">
        <v>2.5</v>
      </c>
      <c r="AL896" s="107">
        <v>2</v>
      </c>
      <c r="AM896" s="1">
        <v>4</v>
      </c>
      <c r="AN896" s="1">
        <v>3</v>
      </c>
      <c r="AO896" s="1">
        <v>0</v>
      </c>
      <c r="AP896" s="1" t="s">
        <v>2536</v>
      </c>
      <c r="AQ896" s="17">
        <v>6</v>
      </c>
      <c r="AR896" s="3">
        <v>3</v>
      </c>
      <c r="AS896" s="3">
        <v>2</v>
      </c>
      <c r="AT896" s="17" t="s">
        <v>285</v>
      </c>
      <c r="AU896" s="3">
        <v>3</v>
      </c>
      <c r="AV896" s="3">
        <v>2</v>
      </c>
      <c r="AW896" s="1">
        <v>0</v>
      </c>
      <c r="AX896" s="1">
        <v>1</v>
      </c>
      <c r="AY896" s="1">
        <v>1</v>
      </c>
      <c r="AZ896" s="1">
        <v>1</v>
      </c>
      <c r="BA896" s="1">
        <v>1</v>
      </c>
      <c r="BB896" s="107">
        <v>1</v>
      </c>
      <c r="BC896" s="22">
        <v>0</v>
      </c>
      <c r="BD896" s="22">
        <v>0</v>
      </c>
      <c r="BE896" s="22">
        <v>0</v>
      </c>
      <c r="BF896" s="1">
        <v>0</v>
      </c>
      <c r="BG896" s="1">
        <v>1</v>
      </c>
      <c r="BH896" s="17">
        <v>1</v>
      </c>
      <c r="BI896" s="1">
        <v>0</v>
      </c>
      <c r="BJ896" s="17">
        <v>0</v>
      </c>
      <c r="BK896" s="23">
        <v>4</v>
      </c>
      <c r="BL896" s="1">
        <v>0</v>
      </c>
      <c r="BM896" s="1">
        <v>0</v>
      </c>
      <c r="BN896" s="1">
        <v>1</v>
      </c>
      <c r="BO896" s="1">
        <v>0</v>
      </c>
      <c r="BP896" s="1">
        <v>1</v>
      </c>
      <c r="BQ896" s="1">
        <v>1</v>
      </c>
      <c r="BR896" s="1">
        <v>3.75</v>
      </c>
      <c r="BS896" s="1">
        <v>1</v>
      </c>
      <c r="BT896" s="1">
        <v>2</v>
      </c>
      <c r="BU896" s="1">
        <v>2</v>
      </c>
      <c r="BV896" s="1">
        <v>0.188</v>
      </c>
      <c r="BW896" s="1">
        <v>2.7</v>
      </c>
      <c r="BX896" s="17">
        <v>1</v>
      </c>
      <c r="BY896" s="1">
        <v>1</v>
      </c>
      <c r="BZ896" s="1">
        <v>53.7</v>
      </c>
      <c r="CA896" s="1">
        <v>116</v>
      </c>
      <c r="CB896" s="24">
        <v>1</v>
      </c>
      <c r="CC896" s="24">
        <v>51</v>
      </c>
      <c r="CD896" s="48">
        <f>CC896/50</f>
        <v>1.02</v>
      </c>
      <c r="CE896" s="48">
        <v>2</v>
      </c>
      <c r="CF896" s="25">
        <v>0</v>
      </c>
      <c r="CG896" s="17">
        <v>0</v>
      </c>
      <c r="CH896" s="17">
        <v>0</v>
      </c>
      <c r="CI896" s="17">
        <v>0</v>
      </c>
      <c r="CJ896" s="17">
        <v>0</v>
      </c>
      <c r="CK896" s="17">
        <v>51</v>
      </c>
      <c r="CL896" s="1">
        <f>CK896/50</f>
        <v>1.02</v>
      </c>
      <c r="CM896" s="22">
        <v>14.9</v>
      </c>
      <c r="CN896" s="17">
        <v>1</v>
      </c>
      <c r="CO896" s="1">
        <v>52.6</v>
      </c>
      <c r="CP896" s="1">
        <v>2</v>
      </c>
      <c r="CQ896" s="1">
        <f>CO896/10</f>
        <v>5.26</v>
      </c>
      <c r="CR896" s="1">
        <v>1.31</v>
      </c>
      <c r="CS896" s="1">
        <f>CR896*10</f>
        <v>13.1</v>
      </c>
      <c r="CT896" s="22">
        <v>2</v>
      </c>
      <c r="CU896" s="22">
        <v>30</v>
      </c>
      <c r="CV896" s="22">
        <v>1</v>
      </c>
      <c r="CW896" s="22">
        <v>29.5</v>
      </c>
      <c r="CX896" s="26">
        <f>LOG10(CW896)</f>
        <v>1.46982201597816</v>
      </c>
      <c r="CY896" s="27">
        <f>CX896*0.66</f>
        <v>0.970082530545588</v>
      </c>
      <c r="CZ896" s="26">
        <f>0.085*CU896</f>
        <v>2.55</v>
      </c>
      <c r="DA896" s="28">
        <f>CY896-CZ896</f>
        <v>-1.57991746945441</v>
      </c>
      <c r="DB896" s="22">
        <v>2</v>
      </c>
      <c r="DC896" s="1">
        <v>1</v>
      </c>
      <c r="DD896" s="17">
        <v>2</v>
      </c>
      <c r="DE896" s="29">
        <f>DD896-DB896</f>
        <v>0</v>
      </c>
      <c r="DF896" s="29">
        <v>0</v>
      </c>
      <c r="DG896" s="1">
        <v>33</v>
      </c>
      <c r="DH896" s="1">
        <f>DG896/10</f>
        <v>3.3</v>
      </c>
      <c r="DI896" s="1">
        <v>50</v>
      </c>
      <c r="DJ896" s="1">
        <f>DI896/10</f>
        <v>5</v>
      </c>
      <c r="DK896" s="1">
        <v>3</v>
      </c>
      <c r="DL896" s="1">
        <v>171</v>
      </c>
      <c r="DM896" s="1">
        <v>45</v>
      </c>
      <c r="DN896" s="1">
        <f>DM896/10</f>
        <v>4.5</v>
      </c>
      <c r="DO896" s="1">
        <v>3388</v>
      </c>
      <c r="DP896" s="1">
        <v>1</v>
      </c>
      <c r="DQ896" s="1">
        <f>DO896/1000</f>
        <v>3.388</v>
      </c>
      <c r="DR896" s="1">
        <v>67</v>
      </c>
      <c r="DS896" s="25">
        <v>4.2</v>
      </c>
      <c r="DT896" s="1" t="s">
        <v>260</v>
      </c>
      <c r="DU896" s="1">
        <v>1</v>
      </c>
      <c r="DV896" s="1">
        <v>6</v>
      </c>
      <c r="DW896" s="1">
        <v>1</v>
      </c>
      <c r="DX896" s="20">
        <v>3.65</v>
      </c>
      <c r="DY896" s="1">
        <v>63.3</v>
      </c>
      <c r="DZ896" s="30">
        <v>115</v>
      </c>
      <c r="EA896" s="1">
        <v>41</v>
      </c>
      <c r="EB896" s="1">
        <v>16</v>
      </c>
      <c r="EC896" s="1">
        <v>46.8</v>
      </c>
      <c r="ED896" s="1">
        <v>1.41</v>
      </c>
      <c r="EE896" s="1">
        <v>31</v>
      </c>
      <c r="EF896" s="1">
        <v>57.2</v>
      </c>
      <c r="EG896" s="26">
        <f>LOG10(EF896)</f>
        <v>1.75739602879302</v>
      </c>
      <c r="EH896" s="26">
        <f>0.66*EG896</f>
        <v>1.1598813790034</v>
      </c>
      <c r="EI896" s="1">
        <f>0.085*EE896</f>
        <v>2.635</v>
      </c>
      <c r="EJ896" s="28">
        <f>EH896-EI896</f>
        <v>-1.4751186209966</v>
      </c>
      <c r="EK896" s="22">
        <v>2</v>
      </c>
      <c r="EL896" s="1">
        <v>2</v>
      </c>
      <c r="EM896" s="1">
        <v>202</v>
      </c>
      <c r="EN896" s="1">
        <v>383</v>
      </c>
      <c r="EO896" s="1">
        <v>126</v>
      </c>
      <c r="EP896" s="1">
        <v>41</v>
      </c>
      <c r="EQ896" s="1">
        <v>3092</v>
      </c>
      <c r="ER896" s="25">
        <v>55</v>
      </c>
      <c r="ET896" s="1">
        <v>1</v>
      </c>
      <c r="EU896" s="1">
        <v>2.68</v>
      </c>
      <c r="EV896" s="1">
        <v>58.6</v>
      </c>
      <c r="EW896" s="30">
        <v>119</v>
      </c>
      <c r="EX896" s="1">
        <v>47</v>
      </c>
      <c r="EY896" s="1">
        <v>16.1</v>
      </c>
      <c r="EZ896" s="1">
        <v>46.4</v>
      </c>
      <c r="FA896" s="1">
        <v>1.41</v>
      </c>
      <c r="FB896" s="1">
        <v>34</v>
      </c>
      <c r="FC896" s="1">
        <v>39.3</v>
      </c>
      <c r="FD896" s="1">
        <v>90</v>
      </c>
      <c r="FE896" s="1">
        <v>94</v>
      </c>
      <c r="FF896" s="1">
        <v>146</v>
      </c>
      <c r="FG896" s="1">
        <v>58</v>
      </c>
      <c r="FH896" s="1">
        <v>2910</v>
      </c>
      <c r="FI896" s="1">
        <v>45</v>
      </c>
      <c r="FK896" s="20">
        <v>38.5</v>
      </c>
      <c r="FL896" s="1">
        <v>37.2</v>
      </c>
      <c r="FM896" s="17"/>
      <c r="FN896" s="31">
        <v>1</v>
      </c>
      <c r="FO896" s="157">
        <v>1</v>
      </c>
      <c r="FP896" s="1">
        <v>0</v>
      </c>
      <c r="FQ896" s="1">
        <v>0</v>
      </c>
      <c r="FR896" s="1">
        <v>0</v>
      </c>
      <c r="FS896" s="1">
        <v>0</v>
      </c>
      <c r="FT896" s="1">
        <f>FX896+GB896+GG896+GJ896+HQ896</f>
        <v>0</v>
      </c>
      <c r="FU896" s="1">
        <v>0</v>
      </c>
      <c r="FV896" s="1">
        <f>FW896+FX896+FZ896+GE896+GJ896+HQ896</f>
        <v>0</v>
      </c>
      <c r="FW896" s="1">
        <v>0</v>
      </c>
      <c r="FX896" s="1">
        <v>0</v>
      </c>
      <c r="FY896" s="17">
        <v>0</v>
      </c>
      <c r="FZ896" s="1">
        <v>0</v>
      </c>
      <c r="GB896" s="1">
        <v>0</v>
      </c>
      <c r="GC896" s="1">
        <v>0</v>
      </c>
      <c r="GD896" s="17">
        <v>0</v>
      </c>
      <c r="GE896" s="1">
        <v>0</v>
      </c>
      <c r="GG896" s="1">
        <v>0</v>
      </c>
      <c r="GH896" s="1">
        <v>0</v>
      </c>
      <c r="GI896" s="17">
        <v>0</v>
      </c>
      <c r="GJ896" s="1">
        <v>0</v>
      </c>
      <c r="GK896" s="1">
        <v>0</v>
      </c>
      <c r="GL896" s="1">
        <v>0</v>
      </c>
      <c r="GM896" s="32">
        <v>0</v>
      </c>
      <c r="GN896" s="17">
        <v>0</v>
      </c>
      <c r="GO896" s="17">
        <v>0</v>
      </c>
      <c r="GP896" s="1">
        <v>0</v>
      </c>
      <c r="GQ896" s="1">
        <v>0</v>
      </c>
      <c r="GR896" s="1">
        <v>0</v>
      </c>
      <c r="GS896" s="1">
        <v>0</v>
      </c>
      <c r="GT896" s="32">
        <v>0</v>
      </c>
      <c r="GU896" s="32">
        <v>0</v>
      </c>
      <c r="GV896" s="1">
        <v>0</v>
      </c>
      <c r="GW896" s="1">
        <v>0</v>
      </c>
      <c r="GX896" s="157">
        <v>0</v>
      </c>
      <c r="GY896" s="17">
        <v>0</v>
      </c>
      <c r="GZ896" s="17">
        <v>0</v>
      </c>
      <c r="HA896" s="25">
        <v>0</v>
      </c>
      <c r="HB896" s="1">
        <v>0</v>
      </c>
      <c r="HC896" s="15">
        <v>0</v>
      </c>
      <c r="HD896" s="170">
        <v>0</v>
      </c>
      <c r="HE896" s="17">
        <v>0</v>
      </c>
      <c r="HF896" s="17">
        <v>0</v>
      </c>
      <c r="HG896" s="17">
        <v>0</v>
      </c>
      <c r="HH896" s="17">
        <v>0</v>
      </c>
      <c r="HI896" s="17">
        <v>0</v>
      </c>
      <c r="HL896" s="1">
        <v>0</v>
      </c>
      <c r="HM896" s="1">
        <v>0</v>
      </c>
      <c r="HN896" s="1">
        <v>0</v>
      </c>
      <c r="HO896" s="1">
        <v>0</v>
      </c>
      <c r="HP896" s="1">
        <v>0</v>
      </c>
      <c r="HQ896" s="1">
        <v>0</v>
      </c>
      <c r="HR896" s="32">
        <v>0</v>
      </c>
      <c r="HS896" s="1">
        <v>0</v>
      </c>
      <c r="HT896" s="32">
        <v>0</v>
      </c>
      <c r="HU896" s="32">
        <v>0</v>
      </c>
      <c r="HW896" s="32">
        <v>0</v>
      </c>
      <c r="HX896" s="32">
        <v>0</v>
      </c>
      <c r="HY896" s="1">
        <f>GJ896+GN896+GT896+GU896+HE896+HG896+HQ896+HR896+HT896+HU896+HW896+HX896</f>
        <v>0</v>
      </c>
      <c r="HZ896" s="1">
        <v>0</v>
      </c>
      <c r="IA896" s="1">
        <f>FS896+GN896+GT896+GU896+HE896+HG896+HR896+HT896+HU896+HW896+HX896</f>
        <v>0</v>
      </c>
      <c r="IB896" s="1">
        <v>0</v>
      </c>
      <c r="IC896" s="1">
        <v>0</v>
      </c>
      <c r="ID896" s="23">
        <v>0</v>
      </c>
      <c r="IG896" s="36">
        <v>4</v>
      </c>
      <c r="IH896" s="37" t="s">
        <v>331</v>
      </c>
      <c r="II896" s="33">
        <v>0</v>
      </c>
    </row>
    <row r="897" s="3" customFormat="1" ht="45" spans="1:274">
      <c r="A897" s="52"/>
      <c r="B897" s="10"/>
      <c r="C897" s="283"/>
      <c r="E897" s="54">
        <v>3</v>
      </c>
      <c r="F897" s="49">
        <v>2</v>
      </c>
      <c r="G897" s="66">
        <v>3</v>
      </c>
      <c r="H897" s="3">
        <v>1</v>
      </c>
      <c r="I897" s="3">
        <v>50</v>
      </c>
      <c r="J897" s="47">
        <v>1</v>
      </c>
      <c r="K897" s="68">
        <f>I897/10</f>
        <v>5</v>
      </c>
      <c r="L897" s="49">
        <v>3</v>
      </c>
      <c r="N897" s="3">
        <v>0</v>
      </c>
      <c r="O897" s="3">
        <v>0</v>
      </c>
      <c r="P897" s="3">
        <v>0</v>
      </c>
      <c r="Q897" s="3">
        <v>0</v>
      </c>
      <c r="R897" s="1">
        <v>0</v>
      </c>
      <c r="S897" s="18">
        <v>572</v>
      </c>
      <c r="T897" s="83">
        <v>605</v>
      </c>
      <c r="U897" s="3">
        <v>2</v>
      </c>
      <c r="V897" s="3">
        <v>2</v>
      </c>
      <c r="W897" s="1">
        <v>2</v>
      </c>
      <c r="X897" s="1">
        <v>1</v>
      </c>
      <c r="Z897" s="92">
        <v>43447</v>
      </c>
      <c r="AA897" s="3">
        <v>51</v>
      </c>
      <c r="AC897" s="3">
        <v>26.57</v>
      </c>
      <c r="AD897" s="1">
        <v>2</v>
      </c>
      <c r="AE897" s="95" t="s">
        <v>2537</v>
      </c>
      <c r="AF897" s="94"/>
      <c r="AG897" s="94" t="s">
        <v>255</v>
      </c>
      <c r="AH897" s="94">
        <v>3</v>
      </c>
      <c r="AI897" s="21">
        <v>3</v>
      </c>
      <c r="AJ897" s="94">
        <v>3.4</v>
      </c>
      <c r="AK897" s="66">
        <v>3.4</v>
      </c>
      <c r="AL897" s="107">
        <v>2</v>
      </c>
      <c r="AM897" s="3">
        <v>4</v>
      </c>
      <c r="AN897" s="1">
        <v>3</v>
      </c>
      <c r="AO897" s="3">
        <v>0</v>
      </c>
      <c r="AP897" s="3">
        <v>0</v>
      </c>
      <c r="AQ897" s="66">
        <v>4</v>
      </c>
      <c r="AR897" s="1">
        <v>2</v>
      </c>
      <c r="AS897" s="3">
        <v>2</v>
      </c>
      <c r="AT897" s="66" t="s">
        <v>259</v>
      </c>
      <c r="AU897" s="3">
        <v>2</v>
      </c>
      <c r="AV897" s="17">
        <v>1</v>
      </c>
      <c r="AW897" s="3">
        <v>0</v>
      </c>
      <c r="AX897" s="3">
        <v>1</v>
      </c>
      <c r="AY897" s="3">
        <v>1</v>
      </c>
      <c r="AZ897" s="3">
        <v>1</v>
      </c>
      <c r="BA897" s="1">
        <v>1</v>
      </c>
      <c r="BB897" s="66">
        <v>1</v>
      </c>
      <c r="BC897" s="22">
        <v>0</v>
      </c>
      <c r="BD897" s="3">
        <v>0</v>
      </c>
      <c r="BE897" s="3">
        <v>0</v>
      </c>
      <c r="BF897" s="3">
        <v>0</v>
      </c>
      <c r="BG897" s="3">
        <v>1</v>
      </c>
      <c r="BH897" s="17">
        <v>1</v>
      </c>
      <c r="BI897" s="3">
        <v>0</v>
      </c>
      <c r="BJ897" s="66">
        <v>0</v>
      </c>
      <c r="BK897" s="118">
        <v>4</v>
      </c>
      <c r="BL897" s="3">
        <v>0</v>
      </c>
      <c r="BM897" s="3">
        <v>0</v>
      </c>
      <c r="BN897" s="3">
        <v>1</v>
      </c>
      <c r="BO897" s="3">
        <v>0</v>
      </c>
      <c r="BP897" s="1">
        <v>1</v>
      </c>
      <c r="BQ897" s="66">
        <v>1</v>
      </c>
      <c r="BR897" s="3">
        <v>5.36</v>
      </c>
      <c r="BS897" s="1">
        <v>1</v>
      </c>
      <c r="BT897" s="1">
        <v>2</v>
      </c>
      <c r="BU897" s="1">
        <v>2</v>
      </c>
      <c r="BW897" s="3">
        <v>2.94</v>
      </c>
      <c r="BX897" s="17">
        <v>1</v>
      </c>
      <c r="BY897" s="1">
        <v>1</v>
      </c>
      <c r="BZ897" s="3">
        <v>54.8</v>
      </c>
      <c r="CA897" s="3">
        <v>128</v>
      </c>
      <c r="CB897" s="24">
        <v>2</v>
      </c>
      <c r="CC897" s="3">
        <v>51</v>
      </c>
      <c r="CD897" s="48">
        <f>CC897/50</f>
        <v>1.02</v>
      </c>
      <c r="CE897" s="48">
        <v>2</v>
      </c>
      <c r="CF897" s="129">
        <v>0</v>
      </c>
      <c r="CG897" s="3">
        <v>0</v>
      </c>
      <c r="CH897" s="3">
        <v>0</v>
      </c>
      <c r="CI897" s="3">
        <v>0</v>
      </c>
      <c r="CJ897" s="3" t="s">
        <v>400</v>
      </c>
      <c r="CK897" s="3">
        <v>51</v>
      </c>
      <c r="CL897" s="1">
        <f>CK897/50</f>
        <v>1.02</v>
      </c>
      <c r="CM897" s="3">
        <v>15.5</v>
      </c>
      <c r="CN897" s="1">
        <v>2</v>
      </c>
      <c r="CO897" s="3">
        <v>51</v>
      </c>
      <c r="CP897" s="1">
        <v>2</v>
      </c>
      <c r="CQ897" s="1">
        <f>CO897/10</f>
        <v>5.1</v>
      </c>
      <c r="CR897" s="3">
        <v>1.36</v>
      </c>
      <c r="CS897" s="1">
        <f>CR897*10</f>
        <v>13.6</v>
      </c>
      <c r="CT897" s="22">
        <v>2</v>
      </c>
      <c r="CU897" s="3">
        <v>32</v>
      </c>
      <c r="CV897" s="22">
        <v>1</v>
      </c>
      <c r="CW897" s="3">
        <v>45.2</v>
      </c>
      <c r="CX897" s="26">
        <f>LOG10(CW897)</f>
        <v>1.65513843481138</v>
      </c>
      <c r="CY897" s="27">
        <f>CX897*0.66</f>
        <v>1.09239136697551</v>
      </c>
      <c r="CZ897" s="26">
        <f>0.085*CU897</f>
        <v>2.72</v>
      </c>
      <c r="DA897" s="28">
        <f>CY897-CZ897</f>
        <v>-1.62760863302449</v>
      </c>
      <c r="DB897" s="22">
        <v>2</v>
      </c>
      <c r="DC897" s="1">
        <v>1</v>
      </c>
      <c r="DD897" s="66">
        <v>3</v>
      </c>
      <c r="DE897" s="29">
        <f>DD897-DB897</f>
        <v>1</v>
      </c>
      <c r="DF897" s="141">
        <v>1</v>
      </c>
      <c r="DG897" s="3">
        <v>37</v>
      </c>
      <c r="DH897" s="1">
        <f>DG897/10</f>
        <v>3.7</v>
      </c>
      <c r="DI897" s="3">
        <v>52</v>
      </c>
      <c r="DJ897" s="1">
        <f>DI897/10</f>
        <v>5.2</v>
      </c>
      <c r="DK897" s="1">
        <v>3</v>
      </c>
      <c r="DL897" s="3">
        <v>145</v>
      </c>
      <c r="DM897" s="3">
        <v>54</v>
      </c>
      <c r="DN897" s="1">
        <f>DM897/10</f>
        <v>5.4</v>
      </c>
      <c r="DO897" s="3">
        <v>4130</v>
      </c>
      <c r="DP897" s="1">
        <v>2</v>
      </c>
      <c r="DQ897" s="1">
        <f>DO897/1000</f>
        <v>4.13</v>
      </c>
      <c r="DR897" s="3">
        <v>63</v>
      </c>
      <c r="DS897" s="129">
        <v>4.7</v>
      </c>
      <c r="DT897" s="3" t="s">
        <v>584</v>
      </c>
      <c r="DU897" s="3">
        <v>2</v>
      </c>
      <c r="DV897" s="3">
        <v>8</v>
      </c>
      <c r="DW897" s="1">
        <v>2</v>
      </c>
      <c r="DX897" s="95">
        <v>5.75</v>
      </c>
      <c r="DY897" s="3">
        <v>88.2</v>
      </c>
      <c r="DZ897" s="3">
        <v>120</v>
      </c>
      <c r="EA897" s="3">
        <v>45</v>
      </c>
      <c r="EB897" s="3">
        <v>15.8</v>
      </c>
      <c r="EC897" s="3">
        <v>49.7</v>
      </c>
      <c r="ED897" s="3">
        <v>1.39</v>
      </c>
      <c r="EE897" s="3">
        <v>30</v>
      </c>
      <c r="EF897" s="3">
        <v>69.6</v>
      </c>
      <c r="EG897" s="26">
        <f>LOG10(EF897)</f>
        <v>1.84260923961056</v>
      </c>
      <c r="EH897" s="26">
        <f>0.66*EG897</f>
        <v>1.21612209814297</v>
      </c>
      <c r="EI897" s="1">
        <f>0.085*EE897</f>
        <v>2.55</v>
      </c>
      <c r="EJ897" s="28">
        <f>EH897-EI897</f>
        <v>-1.33387790185703</v>
      </c>
      <c r="EK897" s="22">
        <v>3</v>
      </c>
      <c r="EL897" s="1">
        <v>2</v>
      </c>
      <c r="EM897" s="3">
        <v>117</v>
      </c>
      <c r="EN897" s="3">
        <v>267</v>
      </c>
      <c r="EO897" s="3">
        <v>89</v>
      </c>
      <c r="EP897" s="3">
        <v>49</v>
      </c>
      <c r="EQ897" s="3">
        <v>3485</v>
      </c>
      <c r="ER897" s="129">
        <v>75</v>
      </c>
      <c r="ES897" s="118"/>
      <c r="ET897" s="3">
        <v>1</v>
      </c>
      <c r="EU897" s="3">
        <v>4.65</v>
      </c>
      <c r="EV897" s="3">
        <v>71.7</v>
      </c>
      <c r="EW897" s="3">
        <v>113</v>
      </c>
      <c r="EX897" s="3">
        <v>63</v>
      </c>
      <c r="EY897" s="3">
        <v>16.5</v>
      </c>
      <c r="EZ897" s="3">
        <v>49.1</v>
      </c>
      <c r="FA897" s="3">
        <v>1.45</v>
      </c>
      <c r="FB897" s="3">
        <v>32</v>
      </c>
      <c r="FC897" s="3">
        <v>35.8</v>
      </c>
      <c r="FD897" s="3">
        <v>28</v>
      </c>
      <c r="FE897" s="3">
        <v>32</v>
      </c>
      <c r="FF897" s="3">
        <v>88</v>
      </c>
      <c r="FG897" s="3">
        <v>43</v>
      </c>
      <c r="FH897" s="3">
        <v>2598</v>
      </c>
      <c r="FI897" s="3">
        <v>51</v>
      </c>
      <c r="FK897" s="95">
        <v>39</v>
      </c>
      <c r="FL897" s="3">
        <v>36.5</v>
      </c>
      <c r="FM897" s="17"/>
      <c r="FN897" s="31">
        <v>1</v>
      </c>
      <c r="FO897" s="157">
        <v>1</v>
      </c>
      <c r="FP897" s="3">
        <v>0</v>
      </c>
      <c r="FQ897" s="1">
        <v>0</v>
      </c>
      <c r="FR897" s="3" t="s">
        <v>2366</v>
      </c>
      <c r="FS897" s="1">
        <v>1</v>
      </c>
      <c r="FT897" s="1">
        <f>FX897+GB897+GG897+GJ897+HQ897</f>
        <v>1</v>
      </c>
      <c r="FU897" s="66">
        <v>1</v>
      </c>
      <c r="FV897" s="1">
        <f>FW897+FX897+FZ897+GE897+GJ897+HQ897</f>
        <v>1</v>
      </c>
      <c r="FW897" s="1">
        <v>0</v>
      </c>
      <c r="FX897" s="1">
        <v>0</v>
      </c>
      <c r="FY897" s="17">
        <v>0</v>
      </c>
      <c r="FZ897" s="1">
        <v>0</v>
      </c>
      <c r="GA897" s="17"/>
      <c r="GB897" s="1">
        <v>0</v>
      </c>
      <c r="GC897" s="17">
        <v>1</v>
      </c>
      <c r="GD897" s="17">
        <v>0</v>
      </c>
      <c r="GE897" s="1">
        <v>0</v>
      </c>
      <c r="GG897" s="1">
        <v>0</v>
      </c>
      <c r="GH897" s="3">
        <v>0</v>
      </c>
      <c r="GI897" s="66">
        <v>0</v>
      </c>
      <c r="GJ897" s="3">
        <v>1</v>
      </c>
      <c r="GK897" s="3">
        <v>0</v>
      </c>
      <c r="GL897" s="3">
        <v>0</v>
      </c>
      <c r="GM897" s="32">
        <v>0</v>
      </c>
      <c r="GN897" s="17">
        <v>0</v>
      </c>
      <c r="GO897" s="66">
        <v>0</v>
      </c>
      <c r="GP897" s="1">
        <v>0</v>
      </c>
      <c r="GQ897" s="1">
        <v>0</v>
      </c>
      <c r="GR897" s="66">
        <v>0</v>
      </c>
      <c r="GS897" s="1">
        <v>0</v>
      </c>
      <c r="GT897" s="32">
        <v>0</v>
      </c>
      <c r="GU897" s="32">
        <v>0</v>
      </c>
      <c r="GV897" s="3" t="s">
        <v>2538</v>
      </c>
      <c r="GW897" s="3">
        <v>1</v>
      </c>
      <c r="GX897" s="157">
        <v>0</v>
      </c>
      <c r="GY897" s="66">
        <v>0</v>
      </c>
      <c r="GZ897" s="17">
        <v>0</v>
      </c>
      <c r="HA897" s="129">
        <v>0</v>
      </c>
      <c r="HB897" s="3">
        <v>0</v>
      </c>
      <c r="HC897" s="3">
        <v>0</v>
      </c>
      <c r="HD897" s="170">
        <v>0</v>
      </c>
      <c r="HE897" s="17">
        <v>0</v>
      </c>
      <c r="HF897" s="17">
        <v>0</v>
      </c>
      <c r="HG897" s="17">
        <v>0</v>
      </c>
      <c r="HH897" s="17">
        <v>0</v>
      </c>
      <c r="HI897" s="17">
        <v>0</v>
      </c>
      <c r="HL897" s="3">
        <v>0</v>
      </c>
      <c r="HM897" s="3">
        <v>0</v>
      </c>
      <c r="HN897" s="3">
        <v>0</v>
      </c>
      <c r="HO897" s="3" t="s">
        <v>400</v>
      </c>
      <c r="HP897" s="3">
        <v>0</v>
      </c>
      <c r="HQ897" s="3">
        <v>0</v>
      </c>
      <c r="HR897" s="32">
        <v>0</v>
      </c>
      <c r="HS897" s="1">
        <v>0</v>
      </c>
      <c r="HT897" s="32">
        <v>0</v>
      </c>
      <c r="HU897" s="32">
        <v>0</v>
      </c>
      <c r="HV897" s="1"/>
      <c r="HW897" s="32">
        <v>0</v>
      </c>
      <c r="HX897" s="32">
        <v>0</v>
      </c>
      <c r="HY897" s="1">
        <f>GJ897+GN897+GT897+GU897+HE897+HG897+HQ897+HR897+HT897+HU897+HW897+HX897</f>
        <v>1</v>
      </c>
      <c r="HZ897" s="1">
        <v>1</v>
      </c>
      <c r="IA897" s="1">
        <f>FS897+GN897+GT897+GU897+HE897+HG897+HR897+HT897+HU897+HW897+HX897</f>
        <v>1</v>
      </c>
      <c r="IB897" s="1">
        <v>1</v>
      </c>
      <c r="IC897" s="3">
        <v>0</v>
      </c>
      <c r="ID897" s="118">
        <v>0</v>
      </c>
      <c r="IE897" s="118"/>
      <c r="IF897" s="118"/>
      <c r="IG897" s="115">
        <v>4</v>
      </c>
      <c r="IH897" s="118" t="s">
        <v>242</v>
      </c>
      <c r="II897" s="179">
        <v>0</v>
      </c>
      <c r="JE897" s="118"/>
      <c r="JN897" s="118"/>
    </row>
    <row r="898" hidden="1" spans="2:243">
      <c r="B898">
        <v>100236412</v>
      </c>
      <c r="C898" t="s">
        <v>2539</v>
      </c>
      <c r="J898" s="1"/>
      <c r="K898" s="1"/>
      <c r="L898" s="1"/>
      <c r="R898" s="19"/>
      <c r="Z898" s="88">
        <v>43468</v>
      </c>
      <c r="AA898" s="1">
        <v>118</v>
      </c>
      <c r="AI898" s="16"/>
      <c r="AL898" s="1"/>
      <c r="BA898" s="22"/>
      <c r="CL898" s="22"/>
      <c r="CS898" s="22"/>
      <c r="CX898" s="1"/>
      <c r="CY898" s="1"/>
      <c r="CZ898" s="1"/>
      <c r="DA898" s="1"/>
      <c r="DB898" s="1"/>
      <c r="DD898" s="1"/>
      <c r="DE898" s="1"/>
      <c r="DF898" s="1"/>
      <c r="EG898" s="1"/>
      <c r="EH898" s="1"/>
      <c r="EJ898" s="1"/>
      <c r="EK898" s="1"/>
      <c r="FN898" s="1"/>
      <c r="FO898" s="1"/>
      <c r="GL898" s="1"/>
      <c r="GM898" s="1"/>
      <c r="GQ898" s="1"/>
      <c r="GT898" s="1"/>
      <c r="GU898" s="1"/>
      <c r="GX898" s="1"/>
      <c r="HD898" s="1"/>
      <c r="HR898" s="1"/>
      <c r="HT898" s="1"/>
      <c r="HU898" s="1"/>
      <c r="HW898" s="1"/>
      <c r="HX898" s="1"/>
      <c r="IG898" s="23"/>
      <c r="II898" s="1"/>
    </row>
    <row r="899" hidden="1" spans="2:243">
      <c r="B899">
        <v>3001176211</v>
      </c>
      <c r="C899" s="266" t="s">
        <v>2540</v>
      </c>
      <c r="J899" s="1"/>
      <c r="K899" s="1"/>
      <c r="L899" s="1"/>
      <c r="R899" s="19"/>
      <c r="Z899" s="88">
        <v>43468</v>
      </c>
      <c r="AA899" s="1">
        <v>143</v>
      </c>
      <c r="AI899" s="16"/>
      <c r="AL899" s="1"/>
      <c r="BA899" s="22"/>
      <c r="CL899" s="22"/>
      <c r="CS899" s="22"/>
      <c r="CX899" s="1"/>
      <c r="CY899" s="1"/>
      <c r="CZ899" s="1"/>
      <c r="DA899" s="1"/>
      <c r="DB899" s="1"/>
      <c r="DD899" s="1"/>
      <c r="DE899" s="1"/>
      <c r="DF899" s="1"/>
      <c r="EG899" s="1"/>
      <c r="EH899" s="1"/>
      <c r="EJ899" s="1"/>
      <c r="EK899" s="1"/>
      <c r="FN899" s="1"/>
      <c r="FO899" s="1"/>
      <c r="GL899" s="1"/>
      <c r="GM899" s="1"/>
      <c r="GQ899" s="1"/>
      <c r="GT899" s="1"/>
      <c r="GU899" s="1"/>
      <c r="GX899" s="1"/>
      <c r="HD899" s="1"/>
      <c r="HR899" s="1"/>
      <c r="HT899" s="1"/>
      <c r="HU899" s="1"/>
      <c r="HW899" s="1"/>
      <c r="HX899" s="1"/>
      <c r="IG899" s="23"/>
      <c r="II899" s="1"/>
    </row>
    <row r="900" hidden="1" spans="2:243">
      <c r="B900">
        <v>3001120823</v>
      </c>
      <c r="C900" s="266" t="s">
        <v>2541</v>
      </c>
      <c r="J900" s="1"/>
      <c r="K900" s="1"/>
      <c r="L900" s="1"/>
      <c r="R900" s="19"/>
      <c r="Z900" s="88">
        <v>43469</v>
      </c>
      <c r="AA900" s="1">
        <v>159</v>
      </c>
      <c r="AI900" s="16"/>
      <c r="AL900" s="1"/>
      <c r="BA900" s="22"/>
      <c r="CL900" s="22"/>
      <c r="CS900" s="22"/>
      <c r="CX900" s="1"/>
      <c r="CY900" s="1"/>
      <c r="CZ900" s="1"/>
      <c r="DA900" s="1"/>
      <c r="DB900" s="1"/>
      <c r="DD900" s="1"/>
      <c r="DE900" s="1"/>
      <c r="DF900" s="1"/>
      <c r="EG900" s="1"/>
      <c r="EH900" s="1"/>
      <c r="EJ900" s="1"/>
      <c r="EK900" s="1"/>
      <c r="FN900" s="1"/>
      <c r="FO900" s="1"/>
      <c r="GL900" s="1"/>
      <c r="GM900" s="1"/>
      <c r="GQ900" s="1"/>
      <c r="GT900" s="1"/>
      <c r="GU900" s="1"/>
      <c r="GX900" s="1"/>
      <c r="HD900" s="1"/>
      <c r="HR900" s="1"/>
      <c r="HT900" s="1"/>
      <c r="HU900" s="1"/>
      <c r="HW900" s="1"/>
      <c r="HX900" s="1"/>
      <c r="IG900" s="23"/>
      <c r="II900" s="1"/>
    </row>
    <row r="901" hidden="1" spans="2:243">
      <c r="B901" s="266">
        <v>3001448328</v>
      </c>
      <c r="C901" t="s">
        <v>2542</v>
      </c>
      <c r="J901" s="1"/>
      <c r="K901" s="1"/>
      <c r="L901" s="1"/>
      <c r="R901" s="19"/>
      <c r="Z901" s="88">
        <v>43473</v>
      </c>
      <c r="AA901" s="1">
        <v>65</v>
      </c>
      <c r="AI901" s="16"/>
      <c r="AL901" s="1"/>
      <c r="BA901" s="22"/>
      <c r="CL901" s="22"/>
      <c r="CS901" s="22"/>
      <c r="CX901" s="1"/>
      <c r="CY901" s="1"/>
      <c r="CZ901" s="1"/>
      <c r="DA901" s="1"/>
      <c r="DB901" s="1"/>
      <c r="DD901" s="1"/>
      <c r="DE901" s="1"/>
      <c r="DF901" s="1"/>
      <c r="EG901" s="1"/>
      <c r="EH901" s="1"/>
      <c r="EJ901" s="1"/>
      <c r="EK901" s="1"/>
      <c r="FN901" s="1"/>
      <c r="FO901" s="1"/>
      <c r="GL901" s="1"/>
      <c r="GM901" s="1"/>
      <c r="GQ901" s="1"/>
      <c r="GT901" s="1"/>
      <c r="GU901" s="1"/>
      <c r="GX901" s="1"/>
      <c r="HD901" s="1"/>
      <c r="HR901" s="1"/>
      <c r="HT901" s="1"/>
      <c r="HU901" s="1"/>
      <c r="HW901" s="1"/>
      <c r="HX901" s="1"/>
      <c r="IG901" s="23"/>
      <c r="II901" s="1"/>
    </row>
    <row r="902" spans="2:243">
      <c r="B902" s="266">
        <v>3001423544</v>
      </c>
      <c r="C902" t="s">
        <v>2543</v>
      </c>
      <c r="E902" s="49">
        <v>3</v>
      </c>
      <c r="F902" s="49">
        <v>2</v>
      </c>
      <c r="G902" s="17">
        <v>3</v>
      </c>
      <c r="H902" s="1">
        <v>1</v>
      </c>
      <c r="I902" s="15">
        <v>53</v>
      </c>
      <c r="J902" s="47">
        <v>1</v>
      </c>
      <c r="K902" s="68">
        <f>I902/10</f>
        <v>5.3</v>
      </c>
      <c r="L902" s="49">
        <v>3</v>
      </c>
      <c r="N902" s="1">
        <v>0</v>
      </c>
      <c r="O902" s="1">
        <v>0</v>
      </c>
      <c r="P902" s="1">
        <v>1</v>
      </c>
      <c r="Q902" s="1">
        <v>2</v>
      </c>
      <c r="R902" s="1">
        <v>1</v>
      </c>
      <c r="S902" s="18">
        <v>626</v>
      </c>
      <c r="T902" s="83">
        <v>606</v>
      </c>
      <c r="U902" s="1">
        <v>1</v>
      </c>
      <c r="V902" s="1">
        <v>1</v>
      </c>
      <c r="W902" s="1">
        <v>1</v>
      </c>
      <c r="X902" s="1">
        <v>1</v>
      </c>
      <c r="Z902" s="88">
        <v>43473</v>
      </c>
      <c r="AA902" s="1">
        <v>143</v>
      </c>
      <c r="AB902" s="1">
        <v>1</v>
      </c>
      <c r="AC902" s="1">
        <v>24.38</v>
      </c>
      <c r="AD902" s="1">
        <v>2</v>
      </c>
      <c r="AE902" s="20" t="s">
        <v>765</v>
      </c>
      <c r="AG902" s="16" t="s">
        <v>251</v>
      </c>
      <c r="AH902" s="16">
        <v>2</v>
      </c>
      <c r="AI902" s="21">
        <v>2</v>
      </c>
      <c r="AJ902" s="16">
        <v>2.8</v>
      </c>
      <c r="AK902" s="17">
        <v>2.8</v>
      </c>
      <c r="AL902" s="107">
        <v>2</v>
      </c>
      <c r="AM902" s="1">
        <v>1</v>
      </c>
      <c r="AN902" s="1">
        <v>1</v>
      </c>
      <c r="AO902" s="1">
        <v>0</v>
      </c>
      <c r="AP902" s="1">
        <v>0</v>
      </c>
      <c r="AQ902" s="17">
        <v>1</v>
      </c>
      <c r="AR902" s="1">
        <v>1</v>
      </c>
      <c r="AS902" s="1">
        <v>1</v>
      </c>
      <c r="AT902" s="17" t="s">
        <v>246</v>
      </c>
      <c r="AU902" s="17">
        <v>1</v>
      </c>
      <c r="AV902" s="17">
        <v>1</v>
      </c>
      <c r="AW902" s="1">
        <v>0</v>
      </c>
      <c r="AX902" s="1">
        <v>1</v>
      </c>
      <c r="AY902" s="66">
        <v>1</v>
      </c>
      <c r="AZ902" s="3">
        <v>0.5</v>
      </c>
      <c r="BA902" s="1">
        <v>0.5</v>
      </c>
      <c r="BB902" s="22">
        <v>1</v>
      </c>
      <c r="BC902" s="22">
        <v>0</v>
      </c>
      <c r="BD902" s="22">
        <v>0</v>
      </c>
      <c r="BE902" s="22">
        <v>0</v>
      </c>
      <c r="BF902" s="1">
        <v>0</v>
      </c>
      <c r="BG902" s="1">
        <v>0</v>
      </c>
      <c r="BH902" s="17">
        <v>0</v>
      </c>
      <c r="BI902" s="1">
        <v>0</v>
      </c>
      <c r="BJ902" s="17">
        <v>0</v>
      </c>
      <c r="BK902" s="23">
        <v>1</v>
      </c>
      <c r="BL902" s="1">
        <v>0</v>
      </c>
      <c r="BM902" s="1">
        <v>0</v>
      </c>
      <c r="BN902" s="1">
        <v>1</v>
      </c>
      <c r="BO902" s="1">
        <v>0</v>
      </c>
      <c r="BP902" s="1">
        <v>1</v>
      </c>
      <c r="BQ902" s="1">
        <v>1</v>
      </c>
      <c r="BR902" s="1">
        <v>140.8</v>
      </c>
      <c r="BS902" s="1">
        <v>2</v>
      </c>
      <c r="BT902" s="1">
        <v>3</v>
      </c>
      <c r="BU902" s="1">
        <v>4</v>
      </c>
      <c r="BW902" s="1">
        <v>6.89</v>
      </c>
      <c r="BX902" s="1">
        <v>2</v>
      </c>
      <c r="BY902" s="66">
        <v>3</v>
      </c>
      <c r="BZ902" s="1">
        <v>58.4</v>
      </c>
      <c r="CA902" s="1">
        <v>142</v>
      </c>
      <c r="CB902" s="24">
        <v>2</v>
      </c>
      <c r="CC902" s="24">
        <v>143</v>
      </c>
      <c r="CD902" s="48">
        <f>CC902/50</f>
        <v>2.86</v>
      </c>
      <c r="CE902" s="48">
        <v>3</v>
      </c>
      <c r="CF902" s="25">
        <v>0</v>
      </c>
      <c r="CG902" s="17">
        <v>0</v>
      </c>
      <c r="CH902" s="17">
        <v>0</v>
      </c>
      <c r="CI902" s="17">
        <v>0</v>
      </c>
      <c r="CJ902" s="17">
        <v>0</v>
      </c>
      <c r="CK902" s="17">
        <v>143</v>
      </c>
      <c r="CL902" s="1">
        <f>CK902/50</f>
        <v>2.86</v>
      </c>
      <c r="CM902" s="22">
        <v>11.5</v>
      </c>
      <c r="CN902" s="17">
        <v>1</v>
      </c>
      <c r="CO902" s="1">
        <v>91</v>
      </c>
      <c r="CP902" s="1">
        <v>6</v>
      </c>
      <c r="CQ902" s="1">
        <f>CO902/10</f>
        <v>9.1</v>
      </c>
      <c r="CR902" s="1">
        <v>1</v>
      </c>
      <c r="CS902" s="1">
        <f>CR902*10</f>
        <v>10</v>
      </c>
      <c r="CT902" s="107">
        <v>1</v>
      </c>
      <c r="CU902" s="22">
        <v>43</v>
      </c>
      <c r="CV902" s="107">
        <v>2</v>
      </c>
      <c r="CW902" s="22">
        <v>17.8</v>
      </c>
      <c r="CX902" s="26">
        <f>LOG10(CW902)</f>
        <v>1.25042000230889</v>
      </c>
      <c r="CY902" s="27">
        <f>CX902*0.66</f>
        <v>0.82527720152387</v>
      </c>
      <c r="CZ902" s="26">
        <f>0.085*CU902</f>
        <v>3.655</v>
      </c>
      <c r="DA902" s="28">
        <f>CY902-CZ902</f>
        <v>-2.82972279847613</v>
      </c>
      <c r="DB902" s="107">
        <v>1</v>
      </c>
      <c r="DC902" s="1">
        <v>1</v>
      </c>
      <c r="DE902" s="1"/>
      <c r="DF902" s="1"/>
      <c r="DG902" s="1">
        <v>25</v>
      </c>
      <c r="DH902" s="1">
        <f>DG902/10</f>
        <v>2.5</v>
      </c>
      <c r="DI902" s="1">
        <v>25</v>
      </c>
      <c r="DJ902" s="1">
        <f>DI902/10</f>
        <v>2.5</v>
      </c>
      <c r="DK902" s="17">
        <v>2</v>
      </c>
      <c r="DL902" s="1">
        <v>92</v>
      </c>
      <c r="DM902" s="1">
        <v>38</v>
      </c>
      <c r="DN902" s="1">
        <f>DM902/10</f>
        <v>3.8</v>
      </c>
      <c r="DO902" s="1">
        <v>5122</v>
      </c>
      <c r="DP902" s="1">
        <v>2</v>
      </c>
      <c r="DQ902" s="1">
        <f>DO902/1000</f>
        <v>5.122</v>
      </c>
      <c r="DR902" s="1">
        <v>71</v>
      </c>
      <c r="DS902" s="25">
        <v>4.8</v>
      </c>
      <c r="DT902" s="1" t="s">
        <v>241</v>
      </c>
      <c r="DU902" s="1">
        <v>1</v>
      </c>
      <c r="DV902" s="1">
        <v>5</v>
      </c>
      <c r="DW902" s="1">
        <v>1</v>
      </c>
      <c r="DX902" s="20">
        <v>9.86</v>
      </c>
      <c r="DY902" s="1">
        <v>72.7</v>
      </c>
      <c r="DZ902" s="30">
        <v>130</v>
      </c>
      <c r="EA902" s="1">
        <v>99</v>
      </c>
      <c r="EB902" s="1" t="s">
        <v>2004</v>
      </c>
      <c r="EC902" s="1" t="s">
        <v>2004</v>
      </c>
      <c r="ED902" s="1" t="s">
        <v>2004</v>
      </c>
      <c r="EE902" s="1" t="s">
        <v>2004</v>
      </c>
      <c r="EF902" s="1" t="s">
        <v>2004</v>
      </c>
      <c r="EG902" s="1"/>
      <c r="EH902" s="1"/>
      <c r="EJ902" s="1"/>
      <c r="EM902" s="1" t="s">
        <v>2004</v>
      </c>
      <c r="EN902" s="1" t="s">
        <v>2004</v>
      </c>
      <c r="EO902" s="1" t="s">
        <v>2004</v>
      </c>
      <c r="EP902" s="1" t="s">
        <v>2004</v>
      </c>
      <c r="EQ902" s="1" t="s">
        <v>2004</v>
      </c>
      <c r="ER902" s="25" t="s">
        <v>2004</v>
      </c>
      <c r="ES902" s="23" t="s">
        <v>2004</v>
      </c>
      <c r="ET902" s="1">
        <v>1</v>
      </c>
      <c r="EU902" s="1">
        <v>4.87</v>
      </c>
      <c r="EV902" s="1">
        <v>57.5</v>
      </c>
      <c r="EW902" s="30">
        <v>124</v>
      </c>
      <c r="EX902" s="1">
        <v>107</v>
      </c>
      <c r="EY902" s="1" t="s">
        <v>2004</v>
      </c>
      <c r="EZ902" s="1" t="s">
        <v>2004</v>
      </c>
      <c r="FA902" s="1" t="s">
        <v>2004</v>
      </c>
      <c r="FB902" s="1" t="s">
        <v>2004</v>
      </c>
      <c r="FC902" s="1" t="s">
        <v>2004</v>
      </c>
      <c r="FD902" s="1" t="s">
        <v>2004</v>
      </c>
      <c r="FE902" s="1" t="s">
        <v>2004</v>
      </c>
      <c r="FF902" s="1" t="s">
        <v>2004</v>
      </c>
      <c r="FG902" s="1" t="s">
        <v>2004</v>
      </c>
      <c r="FH902" s="1" t="s">
        <v>2004</v>
      </c>
      <c r="FI902" s="1" t="s">
        <v>2004</v>
      </c>
      <c r="FJ902" s="1" t="s">
        <v>2004</v>
      </c>
      <c r="FK902" s="20">
        <v>38.8</v>
      </c>
      <c r="FL902" s="1">
        <v>37.1</v>
      </c>
      <c r="FM902" s="17"/>
      <c r="FN902" s="31">
        <v>1</v>
      </c>
      <c r="FO902" s="157">
        <v>1</v>
      </c>
      <c r="FP902" s="1">
        <v>2</v>
      </c>
      <c r="FQ902" s="1">
        <v>1</v>
      </c>
      <c r="FR902" s="1">
        <v>0</v>
      </c>
      <c r="FS902" s="1">
        <v>0</v>
      </c>
      <c r="FT902" s="1">
        <f>FX902+GB902+GG902+GJ902+HQ902</f>
        <v>0</v>
      </c>
      <c r="FU902" s="1">
        <v>0</v>
      </c>
      <c r="FV902" s="1">
        <f>FW902+FX902+FZ902+GE902+GJ902+HQ902</f>
        <v>0</v>
      </c>
      <c r="FW902" s="1">
        <v>0</v>
      </c>
      <c r="FX902" s="1">
        <v>0</v>
      </c>
      <c r="FY902" s="17">
        <v>0</v>
      </c>
      <c r="FZ902" s="1">
        <v>0</v>
      </c>
      <c r="GB902" s="1">
        <v>0</v>
      </c>
      <c r="GC902" s="1">
        <v>0</v>
      </c>
      <c r="GD902" s="17">
        <v>0</v>
      </c>
      <c r="GE902" s="1">
        <v>0</v>
      </c>
      <c r="GG902" s="1">
        <v>0</v>
      </c>
      <c r="GH902" s="1">
        <v>0</v>
      </c>
      <c r="GI902" s="17">
        <v>0</v>
      </c>
      <c r="GJ902" s="1">
        <v>0</v>
      </c>
      <c r="GK902" s="1">
        <v>0</v>
      </c>
      <c r="GL902" s="1">
        <v>0</v>
      </c>
      <c r="GM902" s="32">
        <v>0</v>
      </c>
      <c r="GN902" s="17">
        <v>0</v>
      </c>
      <c r="GO902" s="17">
        <v>0</v>
      </c>
      <c r="GP902" s="1">
        <v>0</v>
      </c>
      <c r="GQ902" s="1">
        <v>0</v>
      </c>
      <c r="GR902" s="1">
        <v>0</v>
      </c>
      <c r="GS902" s="1">
        <v>0</v>
      </c>
      <c r="GT902" s="32">
        <v>0</v>
      </c>
      <c r="GU902" s="32">
        <v>0</v>
      </c>
      <c r="GV902" s="1">
        <v>0</v>
      </c>
      <c r="GW902" s="1">
        <v>0</v>
      </c>
      <c r="GX902" s="157">
        <v>0</v>
      </c>
      <c r="GY902" s="17">
        <v>0</v>
      </c>
      <c r="GZ902" s="17">
        <v>0</v>
      </c>
      <c r="HA902" s="25">
        <v>0</v>
      </c>
      <c r="HB902" s="1">
        <v>0</v>
      </c>
      <c r="HC902" s="15">
        <v>0</v>
      </c>
      <c r="HD902" s="170">
        <v>0</v>
      </c>
      <c r="HE902" s="17">
        <v>0</v>
      </c>
      <c r="HF902" s="17">
        <v>0</v>
      </c>
      <c r="HG902" s="17">
        <v>0</v>
      </c>
      <c r="HH902" s="17">
        <v>0</v>
      </c>
      <c r="HI902" s="17">
        <v>0</v>
      </c>
      <c r="HL902" s="1">
        <v>0</v>
      </c>
      <c r="HM902" s="1">
        <v>0</v>
      </c>
      <c r="HN902" s="1">
        <v>0</v>
      </c>
      <c r="HO902" s="1">
        <v>0</v>
      </c>
      <c r="HP902" s="1">
        <v>0</v>
      </c>
      <c r="HQ902" s="1">
        <v>0</v>
      </c>
      <c r="HR902" s="32">
        <v>0</v>
      </c>
      <c r="HS902" s="1">
        <v>0</v>
      </c>
      <c r="HT902" s="32">
        <v>0</v>
      </c>
      <c r="HU902" s="32">
        <v>0</v>
      </c>
      <c r="HW902" s="32">
        <v>0</v>
      </c>
      <c r="HX902" s="32">
        <v>0</v>
      </c>
      <c r="HY902" s="1">
        <f>GJ902+GN902+GT902+GU902+HE902+HG902+HQ902+HR902+HT902+HU902+HW902+HX902</f>
        <v>0</v>
      </c>
      <c r="HZ902" s="1">
        <v>0</v>
      </c>
      <c r="IA902" s="1">
        <f>FS902+GN902+GT902+GU902+HE902+HG902+HR902+HT902+HU902+HW902+HX902</f>
        <v>0</v>
      </c>
      <c r="IB902" s="1">
        <v>0</v>
      </c>
      <c r="IC902" s="1">
        <v>0</v>
      </c>
      <c r="ID902" s="23">
        <v>0</v>
      </c>
      <c r="IG902" s="36">
        <v>1</v>
      </c>
      <c r="IH902" s="37" t="s">
        <v>242</v>
      </c>
      <c r="II902" s="179">
        <v>0</v>
      </c>
    </row>
    <row r="903" s="3" customFormat="1" spans="1:274">
      <c r="A903" s="52"/>
      <c r="B903" s="272"/>
      <c r="C903" s="272"/>
      <c r="E903" s="54">
        <v>3</v>
      </c>
      <c r="F903" s="49">
        <v>2</v>
      </c>
      <c r="G903" s="66">
        <v>3</v>
      </c>
      <c r="H903" s="3">
        <v>1</v>
      </c>
      <c r="I903" s="3">
        <v>53</v>
      </c>
      <c r="J903" s="47">
        <v>1</v>
      </c>
      <c r="K903" s="68">
        <f>I903/10</f>
        <v>5.3</v>
      </c>
      <c r="L903" s="49">
        <v>3</v>
      </c>
      <c r="N903" s="3">
        <v>0</v>
      </c>
      <c r="O903" s="3">
        <v>0</v>
      </c>
      <c r="P903" s="3">
        <v>1</v>
      </c>
      <c r="Q903" s="3">
        <v>2</v>
      </c>
      <c r="R903" s="1">
        <v>1</v>
      </c>
      <c r="S903" s="93">
        <v>654</v>
      </c>
      <c r="T903" s="83">
        <v>607</v>
      </c>
      <c r="U903" s="66">
        <v>2</v>
      </c>
      <c r="V903" s="66">
        <v>2</v>
      </c>
      <c r="W903" s="1">
        <v>2</v>
      </c>
      <c r="X903" s="1">
        <v>1</v>
      </c>
      <c r="Y903" s="66"/>
      <c r="Z903" s="92">
        <v>43643</v>
      </c>
      <c r="AA903" s="66">
        <v>95</v>
      </c>
      <c r="AB903" s="66">
        <v>1</v>
      </c>
      <c r="AC903" s="3">
        <v>25.94</v>
      </c>
      <c r="AD903" s="1">
        <v>2</v>
      </c>
      <c r="AE903" s="95" t="s">
        <v>370</v>
      </c>
      <c r="AF903" s="94"/>
      <c r="AG903" s="94" t="s">
        <v>251</v>
      </c>
      <c r="AH903" s="94">
        <v>2</v>
      </c>
      <c r="AI903" s="21">
        <v>2</v>
      </c>
      <c r="AJ903" s="94">
        <v>1.4</v>
      </c>
      <c r="AK903" s="66">
        <v>1.4</v>
      </c>
      <c r="AL903" s="22">
        <v>1</v>
      </c>
      <c r="AM903" s="3">
        <v>4</v>
      </c>
      <c r="AN903" s="1">
        <v>3</v>
      </c>
      <c r="AO903" s="3">
        <v>0</v>
      </c>
      <c r="AP903" s="3">
        <v>0</v>
      </c>
      <c r="AQ903" s="66">
        <v>4</v>
      </c>
      <c r="AR903" s="1">
        <v>2</v>
      </c>
      <c r="AS903" s="3">
        <v>2</v>
      </c>
      <c r="AT903" s="66" t="s">
        <v>285</v>
      </c>
      <c r="AU903" s="3">
        <v>3</v>
      </c>
      <c r="AV903" s="3">
        <v>2</v>
      </c>
      <c r="AW903" s="3">
        <v>0</v>
      </c>
      <c r="AX903" s="3">
        <v>1</v>
      </c>
      <c r="AY903" s="3">
        <v>1</v>
      </c>
      <c r="AZ903" s="3">
        <v>0.5</v>
      </c>
      <c r="BA903" s="1">
        <v>0.5</v>
      </c>
      <c r="BB903" s="22">
        <v>1</v>
      </c>
      <c r="BC903" s="22">
        <v>0</v>
      </c>
      <c r="BD903" s="3">
        <v>0</v>
      </c>
      <c r="BE903" s="3">
        <v>0</v>
      </c>
      <c r="BF903" s="3">
        <v>0</v>
      </c>
      <c r="BG903" s="3">
        <v>0</v>
      </c>
      <c r="BH903" s="17">
        <v>0</v>
      </c>
      <c r="BI903" s="3">
        <v>1</v>
      </c>
      <c r="BJ903" s="66">
        <v>1</v>
      </c>
      <c r="BK903" s="118">
        <v>4</v>
      </c>
      <c r="BL903" s="3">
        <v>0</v>
      </c>
      <c r="BM903" s="3">
        <v>0</v>
      </c>
      <c r="BN903" s="3">
        <v>1</v>
      </c>
      <c r="BO903" s="3">
        <v>0</v>
      </c>
      <c r="BP903" s="1">
        <v>1</v>
      </c>
      <c r="BQ903" s="66">
        <v>1</v>
      </c>
      <c r="BR903" s="3">
        <v>1582</v>
      </c>
      <c r="BS903" s="1">
        <v>3</v>
      </c>
      <c r="BT903" s="1">
        <v>3</v>
      </c>
      <c r="BU903" s="1">
        <v>4</v>
      </c>
      <c r="BW903" s="3">
        <v>5.81</v>
      </c>
      <c r="BX903" s="1">
        <v>2</v>
      </c>
      <c r="BY903" s="66">
        <v>3</v>
      </c>
      <c r="BZ903" s="3">
        <v>63.5</v>
      </c>
      <c r="CA903" s="3">
        <v>137</v>
      </c>
      <c r="CB903" s="24">
        <v>2</v>
      </c>
      <c r="CC903" s="3">
        <v>107</v>
      </c>
      <c r="CD903" s="48">
        <f>CC903/50</f>
        <v>2.14</v>
      </c>
      <c r="CE903" s="48">
        <v>3</v>
      </c>
      <c r="CF903" s="129">
        <v>0</v>
      </c>
      <c r="CG903" s="3">
        <v>0</v>
      </c>
      <c r="CH903" s="3">
        <v>0</v>
      </c>
      <c r="CI903" s="3">
        <v>0</v>
      </c>
      <c r="CJ903" s="3">
        <v>0</v>
      </c>
      <c r="CK903" s="3">
        <v>107</v>
      </c>
      <c r="CL903" s="1">
        <f>CK903/50</f>
        <v>2.14</v>
      </c>
      <c r="CM903" s="3">
        <v>11.2</v>
      </c>
      <c r="CN903" s="17">
        <v>1</v>
      </c>
      <c r="CO903" s="3">
        <v>107.3</v>
      </c>
      <c r="CP903" s="17">
        <v>7</v>
      </c>
      <c r="CQ903" s="1">
        <f>CO903/10</f>
        <v>10.73</v>
      </c>
      <c r="CR903" s="3">
        <v>0.97</v>
      </c>
      <c r="CS903" s="1">
        <f>CR903*10</f>
        <v>9.7</v>
      </c>
      <c r="CT903" s="107">
        <v>1</v>
      </c>
      <c r="CU903" s="3">
        <v>39</v>
      </c>
      <c r="CV903" s="107">
        <v>2</v>
      </c>
      <c r="CW903" s="3">
        <v>15.2</v>
      </c>
      <c r="CX903" s="26">
        <f>LOG10(CW903)</f>
        <v>1.18184358794477</v>
      </c>
      <c r="CY903" s="27">
        <f>CX903*0.66</f>
        <v>0.78001676804355</v>
      </c>
      <c r="CZ903" s="26">
        <f>0.085*CU903</f>
        <v>3.315</v>
      </c>
      <c r="DA903" s="28">
        <f>CY903-CZ903</f>
        <v>-2.53498323195645</v>
      </c>
      <c r="DB903" s="22">
        <v>2</v>
      </c>
      <c r="DC903" s="1">
        <v>1</v>
      </c>
      <c r="DD903" s="66">
        <v>2</v>
      </c>
      <c r="DE903" s="29">
        <f>DD903-DB903</f>
        <v>0</v>
      </c>
      <c r="DF903" s="29">
        <v>0</v>
      </c>
      <c r="DG903" s="3">
        <v>37</v>
      </c>
      <c r="DH903" s="1">
        <f>DG903/10</f>
        <v>3.7</v>
      </c>
      <c r="DI903" s="3">
        <v>22</v>
      </c>
      <c r="DJ903" s="1">
        <f>DI903/10</f>
        <v>2.2</v>
      </c>
      <c r="DK903" s="17">
        <v>1</v>
      </c>
      <c r="DL903" s="3">
        <v>115</v>
      </c>
      <c r="DM903" s="3">
        <v>45</v>
      </c>
      <c r="DN903" s="1">
        <f>DM903/10</f>
        <v>4.5</v>
      </c>
      <c r="DO903" s="3">
        <v>4511</v>
      </c>
      <c r="DP903" s="1">
        <v>2</v>
      </c>
      <c r="DQ903" s="1">
        <f>DO903/1000</f>
        <v>4.511</v>
      </c>
      <c r="DR903" s="3">
        <v>70</v>
      </c>
      <c r="DS903" s="129">
        <v>4.7</v>
      </c>
      <c r="DT903" s="3" t="s">
        <v>241</v>
      </c>
      <c r="DU903" s="3">
        <v>1</v>
      </c>
      <c r="DV903" s="3">
        <v>5</v>
      </c>
      <c r="DW903" s="1">
        <v>1</v>
      </c>
      <c r="DX903" s="95">
        <v>10.8</v>
      </c>
      <c r="DY903" s="3">
        <v>77.2</v>
      </c>
      <c r="DZ903" s="3">
        <v>139</v>
      </c>
      <c r="EA903" s="3">
        <v>95</v>
      </c>
      <c r="EB903" s="3">
        <v>11.5</v>
      </c>
      <c r="EC903" s="3">
        <v>99.8</v>
      </c>
      <c r="ED903" s="3">
        <v>1</v>
      </c>
      <c r="EE903" s="3">
        <v>39</v>
      </c>
      <c r="EF903" s="3">
        <v>32.2</v>
      </c>
      <c r="EG903" s="26">
        <f>LOG10(EF903)</f>
        <v>1.50785587169583</v>
      </c>
      <c r="EH903" s="26">
        <f>0.66*EG903</f>
        <v>0.995184875319248</v>
      </c>
      <c r="EI903" s="1">
        <f>0.085*EE903</f>
        <v>3.315</v>
      </c>
      <c r="EJ903" s="28">
        <f>EH903-EI903</f>
        <v>-2.31981512468075</v>
      </c>
      <c r="EK903" s="22">
        <v>2</v>
      </c>
      <c r="EL903" s="1">
        <v>2</v>
      </c>
      <c r="EM903" s="3">
        <v>227</v>
      </c>
      <c r="EN903" s="3">
        <v>292</v>
      </c>
      <c r="EO903" s="3">
        <v>120</v>
      </c>
      <c r="EP903" s="3">
        <v>42</v>
      </c>
      <c r="EQ903" s="3">
        <v>4779</v>
      </c>
      <c r="ER903" s="129">
        <v>69</v>
      </c>
      <c r="ES903" s="118">
        <v>979.7</v>
      </c>
      <c r="ET903" s="3">
        <v>1</v>
      </c>
      <c r="EU903" s="3">
        <v>7.04</v>
      </c>
      <c r="EV903" s="3">
        <v>71.8</v>
      </c>
      <c r="EW903" s="3">
        <v>119</v>
      </c>
      <c r="EX903" s="3">
        <v>122</v>
      </c>
      <c r="EY903" s="3">
        <v>13.1</v>
      </c>
      <c r="EZ903" s="3">
        <v>71.3</v>
      </c>
      <c r="FA903" s="3">
        <v>1.14</v>
      </c>
      <c r="FB903" s="3">
        <v>34</v>
      </c>
      <c r="FC903" s="3">
        <v>15</v>
      </c>
      <c r="FD903" s="3">
        <v>81</v>
      </c>
      <c r="FE903" s="3">
        <v>29</v>
      </c>
      <c r="FF903" s="3">
        <v>117</v>
      </c>
      <c r="FG903" s="3">
        <v>102</v>
      </c>
      <c r="FH903" s="3">
        <v>3037</v>
      </c>
      <c r="FI903" s="3">
        <v>69</v>
      </c>
      <c r="FJ903" s="3">
        <v>509.4</v>
      </c>
      <c r="FK903" s="95">
        <v>38.9</v>
      </c>
      <c r="FL903" s="3">
        <v>36.6</v>
      </c>
      <c r="FM903" s="17"/>
      <c r="FN903" s="31">
        <v>1</v>
      </c>
      <c r="FO903" s="157">
        <v>1</v>
      </c>
      <c r="FP903" s="3">
        <v>2</v>
      </c>
      <c r="FQ903" s="1">
        <v>1</v>
      </c>
      <c r="FR903" s="3" t="s">
        <v>596</v>
      </c>
      <c r="FS903" s="1">
        <v>0</v>
      </c>
      <c r="FT903" s="1">
        <f>FX903+GB903+GG903+GJ903+HQ903</f>
        <v>0</v>
      </c>
      <c r="FU903" s="66">
        <v>1</v>
      </c>
      <c r="FV903" s="1">
        <f>FW903+FX903+FZ903+GE903+GJ903+HQ903</f>
        <v>1</v>
      </c>
      <c r="FW903" s="3">
        <v>1</v>
      </c>
      <c r="FX903" s="1">
        <v>0</v>
      </c>
      <c r="FY903" s="17">
        <v>0</v>
      </c>
      <c r="FZ903" s="1">
        <v>0</v>
      </c>
      <c r="GA903" s="17"/>
      <c r="GB903" s="1">
        <v>0</v>
      </c>
      <c r="GC903" s="17">
        <v>0</v>
      </c>
      <c r="GD903" s="17">
        <v>0</v>
      </c>
      <c r="GE903" s="1">
        <v>0</v>
      </c>
      <c r="GF903" s="17"/>
      <c r="GG903" s="1">
        <v>0</v>
      </c>
      <c r="GH903" s="17">
        <v>0</v>
      </c>
      <c r="GI903" s="17">
        <v>0</v>
      </c>
      <c r="GJ903" s="1">
        <v>0</v>
      </c>
      <c r="GK903" s="3">
        <v>0</v>
      </c>
      <c r="GL903" s="3">
        <v>0</v>
      </c>
      <c r="GM903" s="32">
        <v>0</v>
      </c>
      <c r="GN903" s="17">
        <v>0</v>
      </c>
      <c r="GO903" s="66">
        <v>0</v>
      </c>
      <c r="GP903" s="1">
        <v>0</v>
      </c>
      <c r="GQ903" s="1">
        <v>0</v>
      </c>
      <c r="GR903" s="66">
        <v>0</v>
      </c>
      <c r="GS903" s="1">
        <v>0</v>
      </c>
      <c r="GT903" s="32">
        <v>0</v>
      </c>
      <c r="GU903" s="32">
        <v>0</v>
      </c>
      <c r="GV903" s="3">
        <v>0</v>
      </c>
      <c r="GW903" s="3">
        <v>0</v>
      </c>
      <c r="GX903" s="157">
        <v>0</v>
      </c>
      <c r="GY903" s="66">
        <v>0</v>
      </c>
      <c r="GZ903" s="17">
        <v>0</v>
      </c>
      <c r="HA903" s="129">
        <v>0</v>
      </c>
      <c r="HB903" s="3">
        <v>0</v>
      </c>
      <c r="HC903" s="3">
        <v>0</v>
      </c>
      <c r="HD903" s="170">
        <v>0</v>
      </c>
      <c r="HE903" s="17">
        <v>0</v>
      </c>
      <c r="HF903" s="17">
        <v>0</v>
      </c>
      <c r="HG903" s="17">
        <v>0</v>
      </c>
      <c r="HH903" s="17">
        <v>0</v>
      </c>
      <c r="HI903" s="17">
        <v>0</v>
      </c>
      <c r="HL903" s="3">
        <v>0</v>
      </c>
      <c r="HM903" s="3">
        <v>0</v>
      </c>
      <c r="HN903" s="3">
        <v>0</v>
      </c>
      <c r="HO903" s="3">
        <v>0</v>
      </c>
      <c r="HP903" s="3">
        <v>0</v>
      </c>
      <c r="HQ903" s="3">
        <v>0</v>
      </c>
      <c r="HR903" s="32">
        <v>0</v>
      </c>
      <c r="HS903" s="1">
        <v>0</v>
      </c>
      <c r="HT903" s="32">
        <v>0</v>
      </c>
      <c r="HU903" s="32">
        <v>0</v>
      </c>
      <c r="HV903" s="1"/>
      <c r="HW903" s="32">
        <v>0</v>
      </c>
      <c r="HX903" s="32">
        <v>0</v>
      </c>
      <c r="HY903" s="1">
        <f>GJ903+GN903+GT903+GU903+HE903+HG903+HQ903+HR903+HT903+HU903+HW903+HX903</f>
        <v>0</v>
      </c>
      <c r="HZ903" s="1">
        <v>0</v>
      </c>
      <c r="IA903" s="1">
        <f>FS903+GN903+GT903+GU903+HE903+HG903+HR903+HT903+HU903+HW903+HX903</f>
        <v>0</v>
      </c>
      <c r="IB903" s="1">
        <v>0</v>
      </c>
      <c r="IC903" s="3">
        <v>0</v>
      </c>
      <c r="ID903" s="118">
        <v>0</v>
      </c>
      <c r="IE903" s="118"/>
      <c r="IF903" s="118"/>
      <c r="IG903" s="115">
        <v>4</v>
      </c>
      <c r="IH903" s="118" t="s">
        <v>242</v>
      </c>
      <c r="II903" s="179">
        <v>0</v>
      </c>
      <c r="JE903" s="118"/>
      <c r="JN903" s="118"/>
    </row>
    <row r="904" s="3" customFormat="1" spans="1:274">
      <c r="A904" s="52"/>
      <c r="B904" s="272"/>
      <c r="C904" s="272"/>
      <c r="E904" s="54">
        <v>3</v>
      </c>
      <c r="F904" s="49">
        <v>2</v>
      </c>
      <c r="G904" s="66">
        <v>3</v>
      </c>
      <c r="H904" s="3">
        <v>1</v>
      </c>
      <c r="I904" s="3">
        <v>53</v>
      </c>
      <c r="J904" s="47">
        <v>1</v>
      </c>
      <c r="K904" s="68">
        <f>I904/10</f>
        <v>5.3</v>
      </c>
      <c r="L904" s="49">
        <v>3</v>
      </c>
      <c r="N904" s="3">
        <v>0</v>
      </c>
      <c r="O904" s="3">
        <v>0</v>
      </c>
      <c r="P904" s="3">
        <v>1</v>
      </c>
      <c r="Q904" s="3">
        <v>2</v>
      </c>
      <c r="R904" s="1">
        <v>1</v>
      </c>
      <c r="S904" s="95">
        <v>655</v>
      </c>
      <c r="T904" s="83">
        <v>608</v>
      </c>
      <c r="U904" s="3">
        <v>3</v>
      </c>
      <c r="V904" s="3">
        <v>3</v>
      </c>
      <c r="W904" s="1">
        <v>2</v>
      </c>
      <c r="X904" s="1">
        <v>2</v>
      </c>
      <c r="Z904" s="92">
        <v>43774</v>
      </c>
      <c r="AA904" s="66">
        <v>166</v>
      </c>
      <c r="AC904" s="3">
        <v>25.76</v>
      </c>
      <c r="AD904" s="1">
        <v>2</v>
      </c>
      <c r="AE904" s="95" t="s">
        <v>291</v>
      </c>
      <c r="AF904" s="94"/>
      <c r="AG904" s="94" t="s">
        <v>255</v>
      </c>
      <c r="AH904" s="94">
        <v>3</v>
      </c>
      <c r="AI904" s="21">
        <v>3</v>
      </c>
      <c r="AJ904" s="94">
        <v>1.5</v>
      </c>
      <c r="AK904" s="66">
        <v>1.5</v>
      </c>
      <c r="AL904" s="22">
        <v>1</v>
      </c>
      <c r="AM904" s="3">
        <v>4</v>
      </c>
      <c r="AN904" s="1">
        <v>3</v>
      </c>
      <c r="AO904" s="3">
        <v>0</v>
      </c>
      <c r="AP904" s="3">
        <v>0</v>
      </c>
      <c r="AQ904" s="66">
        <v>4</v>
      </c>
      <c r="AR904" s="1">
        <v>2</v>
      </c>
      <c r="AS904" s="3">
        <v>2</v>
      </c>
      <c r="AT904" s="66" t="s">
        <v>285</v>
      </c>
      <c r="AU904" s="3">
        <v>3</v>
      </c>
      <c r="AV904" s="3">
        <v>2</v>
      </c>
      <c r="AW904" s="3">
        <v>0</v>
      </c>
      <c r="AX904" s="3">
        <v>1</v>
      </c>
      <c r="AY904" s="3">
        <v>1</v>
      </c>
      <c r="AZ904" s="3">
        <v>0.5</v>
      </c>
      <c r="BA904" s="1">
        <v>0.5</v>
      </c>
      <c r="BB904" s="22">
        <v>1</v>
      </c>
      <c r="BC904" s="22">
        <v>0</v>
      </c>
      <c r="BD904" s="3">
        <v>0</v>
      </c>
      <c r="BE904" s="3">
        <v>0</v>
      </c>
      <c r="BF904" s="3">
        <v>0</v>
      </c>
      <c r="BG904" s="3">
        <v>0</v>
      </c>
      <c r="BH904" s="17">
        <v>0</v>
      </c>
      <c r="BI904" s="3">
        <v>1</v>
      </c>
      <c r="BJ904" s="66">
        <v>1</v>
      </c>
      <c r="BK904" s="118">
        <v>4</v>
      </c>
      <c r="BL904" s="3">
        <v>0</v>
      </c>
      <c r="BM904" s="3">
        <v>0</v>
      </c>
      <c r="BN904" s="3">
        <v>1</v>
      </c>
      <c r="BO904" s="3">
        <v>0</v>
      </c>
      <c r="BP904" s="1">
        <v>1</v>
      </c>
      <c r="BQ904" s="66">
        <v>1</v>
      </c>
      <c r="BR904" s="3">
        <v>194.5</v>
      </c>
      <c r="BS904" s="1">
        <v>2</v>
      </c>
      <c r="BT904" s="1">
        <v>3</v>
      </c>
      <c r="BU904" s="1">
        <v>4</v>
      </c>
      <c r="BW904" s="3">
        <v>6.41</v>
      </c>
      <c r="BX904" s="1">
        <v>2</v>
      </c>
      <c r="BY904" s="66">
        <v>3</v>
      </c>
      <c r="BZ904" s="3">
        <v>58</v>
      </c>
      <c r="CA904" s="3">
        <v>149</v>
      </c>
      <c r="CB904" s="24">
        <v>2</v>
      </c>
      <c r="CC904" s="3">
        <v>166</v>
      </c>
      <c r="CD904" s="48">
        <f>CC904/50</f>
        <v>3.32</v>
      </c>
      <c r="CE904" s="48">
        <v>3</v>
      </c>
      <c r="CF904" s="129">
        <v>0</v>
      </c>
      <c r="CG904" s="3">
        <v>0</v>
      </c>
      <c r="CH904" s="3">
        <v>0</v>
      </c>
      <c r="CI904" s="3">
        <v>0</v>
      </c>
      <c r="CJ904" s="3">
        <v>0</v>
      </c>
      <c r="CK904" s="3">
        <v>166</v>
      </c>
      <c r="CL904" s="1">
        <f>CK904/50</f>
        <v>3.32</v>
      </c>
      <c r="CM904" s="3">
        <v>11.1</v>
      </c>
      <c r="CN904" s="17">
        <v>1</v>
      </c>
      <c r="CO904" s="3">
        <v>110</v>
      </c>
      <c r="CP904" s="17">
        <v>7</v>
      </c>
      <c r="CQ904" s="1">
        <f>CO904/10</f>
        <v>11</v>
      </c>
      <c r="CR904" s="3">
        <v>0.96</v>
      </c>
      <c r="CS904" s="1">
        <f>CR904*10</f>
        <v>9.6</v>
      </c>
      <c r="CT904" s="107">
        <v>1</v>
      </c>
      <c r="CU904" s="3">
        <v>41</v>
      </c>
      <c r="CV904" s="107">
        <v>2</v>
      </c>
      <c r="CW904" s="3">
        <v>10.8</v>
      </c>
      <c r="CX904" s="26">
        <f>LOG10(CW904)</f>
        <v>1.03342375548695</v>
      </c>
      <c r="CY904" s="27">
        <f>CX904*0.66</f>
        <v>0.682059678621387</v>
      </c>
      <c r="CZ904" s="26">
        <f>0.085*CU904</f>
        <v>3.485</v>
      </c>
      <c r="DA904" s="28">
        <f>CY904-CZ904</f>
        <v>-2.80294032137861</v>
      </c>
      <c r="DB904" s="107">
        <v>1</v>
      </c>
      <c r="DC904" s="1">
        <v>1</v>
      </c>
      <c r="DD904" s="66"/>
      <c r="DG904" s="3">
        <v>22</v>
      </c>
      <c r="DH904" s="1">
        <f>DG904/10</f>
        <v>2.2</v>
      </c>
      <c r="DI904" s="3">
        <v>24</v>
      </c>
      <c r="DJ904" s="1">
        <f>DI904/10</f>
        <v>2.4</v>
      </c>
      <c r="DK904" s="17">
        <v>2</v>
      </c>
      <c r="DL904" s="3">
        <v>139</v>
      </c>
      <c r="DM904" s="3">
        <v>39</v>
      </c>
      <c r="DN904" s="1">
        <f>DM904/10</f>
        <v>3.9</v>
      </c>
      <c r="DO904" s="3">
        <v>5726</v>
      </c>
      <c r="DP904" s="1">
        <v>2</v>
      </c>
      <c r="DQ904" s="1">
        <f>DO904/1000</f>
        <v>5.726</v>
      </c>
      <c r="DR904" s="3">
        <v>74</v>
      </c>
      <c r="DS904" s="129">
        <v>4.8</v>
      </c>
      <c r="DT904" s="3" t="s">
        <v>241</v>
      </c>
      <c r="DU904" s="3">
        <v>1</v>
      </c>
      <c r="DV904" s="3">
        <v>5</v>
      </c>
      <c r="DW904" s="1">
        <v>1</v>
      </c>
      <c r="DX904" s="95">
        <v>8.97</v>
      </c>
      <c r="DY904" s="3">
        <v>80.1</v>
      </c>
      <c r="DZ904" s="3">
        <v>142</v>
      </c>
      <c r="EA904" s="3">
        <v>126</v>
      </c>
      <c r="EB904" s="3" t="s">
        <v>2004</v>
      </c>
      <c r="EC904" s="3" t="s">
        <v>2004</v>
      </c>
      <c r="ED904" s="3" t="s">
        <v>2004</v>
      </c>
      <c r="EE904" s="3" t="s">
        <v>2004</v>
      </c>
      <c r="EF904" s="3" t="s">
        <v>2004</v>
      </c>
      <c r="EK904" s="22"/>
      <c r="EM904" s="3" t="s">
        <v>2004</v>
      </c>
      <c r="EN904" s="3" t="s">
        <v>2004</v>
      </c>
      <c r="EO904" s="3" t="s">
        <v>2004</v>
      </c>
      <c r="EP904" s="3" t="s">
        <v>2004</v>
      </c>
      <c r="EQ904" s="3" t="s">
        <v>2004</v>
      </c>
      <c r="ER904" s="129" t="s">
        <v>2004</v>
      </c>
      <c r="ES904" s="118"/>
      <c r="ET904" s="3">
        <v>1</v>
      </c>
      <c r="EU904" s="3">
        <v>9.07</v>
      </c>
      <c r="EV904" s="3">
        <v>69.7</v>
      </c>
      <c r="EW904" s="3">
        <v>131</v>
      </c>
      <c r="EX904" s="3">
        <v>112</v>
      </c>
      <c r="EY904" s="3" t="s">
        <v>2004</v>
      </c>
      <c r="EZ904" s="3" t="s">
        <v>2004</v>
      </c>
      <c r="FA904" s="3" t="s">
        <v>2004</v>
      </c>
      <c r="FB904" s="3" t="s">
        <v>2004</v>
      </c>
      <c r="FC904" s="3" t="s">
        <v>2004</v>
      </c>
      <c r="FD904" s="3" t="s">
        <v>2004</v>
      </c>
      <c r="FE904" s="3" t="s">
        <v>2004</v>
      </c>
      <c r="FF904" s="3" t="s">
        <v>2004</v>
      </c>
      <c r="FG904" s="3" t="s">
        <v>2004</v>
      </c>
      <c r="FH904" s="3" t="s">
        <v>2004</v>
      </c>
      <c r="FI904" s="3" t="s">
        <v>2004</v>
      </c>
      <c r="FK904" s="95">
        <v>38.9</v>
      </c>
      <c r="FL904" s="3">
        <v>36.6</v>
      </c>
      <c r="FM904" s="17"/>
      <c r="FN904" s="31">
        <v>1</v>
      </c>
      <c r="FO904" s="157">
        <v>1</v>
      </c>
      <c r="FP904" s="3">
        <v>2</v>
      </c>
      <c r="FQ904" s="1">
        <v>1</v>
      </c>
      <c r="FR904" s="3">
        <v>0</v>
      </c>
      <c r="FS904" s="1">
        <v>0</v>
      </c>
      <c r="FT904" s="1">
        <f>FX904+GB904+GG904+GJ904+HQ904</f>
        <v>0</v>
      </c>
      <c r="FU904" s="66">
        <v>0</v>
      </c>
      <c r="FV904" s="1">
        <f>FW904+FX904+FZ904+GE904+GJ904+HQ904</f>
        <v>0</v>
      </c>
      <c r="FW904" s="1">
        <v>0</v>
      </c>
      <c r="FX904" s="1">
        <v>0</v>
      </c>
      <c r="FY904" s="17">
        <v>0</v>
      </c>
      <c r="FZ904" s="1">
        <v>0</v>
      </c>
      <c r="GA904" s="17"/>
      <c r="GB904" s="1">
        <v>0</v>
      </c>
      <c r="GC904" s="17">
        <v>0</v>
      </c>
      <c r="GD904" s="17">
        <v>0</v>
      </c>
      <c r="GE904" s="1">
        <v>0</v>
      </c>
      <c r="GF904" s="17"/>
      <c r="GG904" s="1">
        <v>0</v>
      </c>
      <c r="GH904" s="17">
        <v>0</v>
      </c>
      <c r="GI904" s="17">
        <v>0</v>
      </c>
      <c r="GJ904" s="1">
        <v>0</v>
      </c>
      <c r="GK904" s="3">
        <v>0</v>
      </c>
      <c r="GL904" s="3">
        <v>0</v>
      </c>
      <c r="GM904" s="32">
        <v>0</v>
      </c>
      <c r="GN904" s="17">
        <v>0</v>
      </c>
      <c r="GO904" s="66">
        <v>0</v>
      </c>
      <c r="GP904" s="1">
        <v>0</v>
      </c>
      <c r="GQ904" s="1">
        <v>0</v>
      </c>
      <c r="GR904" s="66">
        <v>0</v>
      </c>
      <c r="GS904" s="1">
        <v>0</v>
      </c>
      <c r="GT904" s="32">
        <v>0</v>
      </c>
      <c r="GU904" s="32">
        <v>0</v>
      </c>
      <c r="GV904" s="3">
        <v>0</v>
      </c>
      <c r="GW904" s="3">
        <v>0</v>
      </c>
      <c r="GX904" s="157">
        <v>0</v>
      </c>
      <c r="GY904" s="66">
        <v>0</v>
      </c>
      <c r="GZ904" s="17">
        <v>0</v>
      </c>
      <c r="HA904" s="129">
        <v>0</v>
      </c>
      <c r="HB904" s="3">
        <v>0</v>
      </c>
      <c r="HC904" s="3">
        <v>0</v>
      </c>
      <c r="HD904" s="170">
        <v>0</v>
      </c>
      <c r="HE904" s="17">
        <v>0</v>
      </c>
      <c r="HF904" s="17">
        <v>0</v>
      </c>
      <c r="HG904" s="17">
        <v>0</v>
      </c>
      <c r="HH904" s="17">
        <v>0</v>
      </c>
      <c r="HI904" s="17">
        <v>0</v>
      </c>
      <c r="HL904" s="3">
        <v>0</v>
      </c>
      <c r="HM904" s="3">
        <v>0</v>
      </c>
      <c r="HN904" s="3">
        <v>0</v>
      </c>
      <c r="HO904" s="3">
        <v>0</v>
      </c>
      <c r="HP904" s="3">
        <v>0</v>
      </c>
      <c r="HQ904" s="3">
        <v>0</v>
      </c>
      <c r="HR904" s="32">
        <v>0</v>
      </c>
      <c r="HS904" s="1">
        <v>0</v>
      </c>
      <c r="HT904" s="32">
        <v>0</v>
      </c>
      <c r="HU904" s="32">
        <v>0</v>
      </c>
      <c r="HV904" s="1"/>
      <c r="HW904" s="32">
        <v>0</v>
      </c>
      <c r="HX904" s="32">
        <v>0</v>
      </c>
      <c r="HY904" s="1">
        <f>GJ904+GN904+GT904+GU904+HE904+HG904+HQ904+HR904+HT904+HU904+HW904+HX904</f>
        <v>0</v>
      </c>
      <c r="HZ904" s="1">
        <v>0</v>
      </c>
      <c r="IA904" s="1">
        <f>FS904+GN904+GT904+GU904+HE904+HG904+HR904+HT904+HU904+HW904+HX904</f>
        <v>0</v>
      </c>
      <c r="IB904" s="1">
        <v>0</v>
      </c>
      <c r="IC904" s="3">
        <v>0</v>
      </c>
      <c r="ID904" s="118">
        <v>0</v>
      </c>
      <c r="IE904" s="118"/>
      <c r="IF904" s="118"/>
      <c r="IG904" s="115">
        <v>4</v>
      </c>
      <c r="IH904" s="118" t="s">
        <v>331</v>
      </c>
      <c r="II904" s="33">
        <v>0</v>
      </c>
      <c r="JE904" s="118"/>
      <c r="JN904" s="118"/>
    </row>
    <row r="905" hidden="1" spans="2:243">
      <c r="B905" s="266">
        <v>3001348289</v>
      </c>
      <c r="C905" s="266" t="s">
        <v>2544</v>
      </c>
      <c r="J905" s="1"/>
      <c r="K905" s="1"/>
      <c r="L905" s="1"/>
      <c r="R905" s="19"/>
      <c r="Z905" s="88">
        <v>43473</v>
      </c>
      <c r="AA905" s="1">
        <v>136</v>
      </c>
      <c r="AI905" s="16"/>
      <c r="AL905" s="1"/>
      <c r="BA905" s="22"/>
      <c r="CL905" s="22"/>
      <c r="CS905" s="22"/>
      <c r="CX905" s="1"/>
      <c r="CY905" s="1"/>
      <c r="CZ905" s="1"/>
      <c r="DA905" s="1"/>
      <c r="DB905" s="1"/>
      <c r="DD905" s="1"/>
      <c r="DE905" s="1"/>
      <c r="DF905" s="1"/>
      <c r="EG905" s="1"/>
      <c r="EH905" s="1"/>
      <c r="EJ905" s="1"/>
      <c r="EK905" s="1"/>
      <c r="FN905" s="1"/>
      <c r="FO905" s="1"/>
      <c r="GL905" s="1"/>
      <c r="GM905" s="1"/>
      <c r="GQ905" s="1"/>
      <c r="GT905" s="1"/>
      <c r="GU905" s="1"/>
      <c r="GX905" s="1"/>
      <c r="HD905" s="1"/>
      <c r="HR905" s="1"/>
      <c r="HT905" s="1"/>
      <c r="HU905" s="1"/>
      <c r="HW905" s="1"/>
      <c r="HX905" s="1"/>
      <c r="IG905" s="23"/>
      <c r="II905" s="1"/>
    </row>
    <row r="906" spans="2:243">
      <c r="B906">
        <v>3001448116</v>
      </c>
      <c r="C906" t="s">
        <v>2545</v>
      </c>
      <c r="E906" s="49">
        <v>3</v>
      </c>
      <c r="F906" s="49">
        <v>2</v>
      </c>
      <c r="G906" s="17">
        <v>3</v>
      </c>
      <c r="H906" s="1">
        <v>1</v>
      </c>
      <c r="I906" s="15">
        <v>45</v>
      </c>
      <c r="J906" s="47">
        <v>1</v>
      </c>
      <c r="K906" s="68">
        <f>I906/10</f>
        <v>4.5</v>
      </c>
      <c r="L906" s="49">
        <v>2</v>
      </c>
      <c r="N906" s="1">
        <v>0</v>
      </c>
      <c r="O906" s="1">
        <v>0</v>
      </c>
      <c r="P906" s="1">
        <v>0</v>
      </c>
      <c r="Q906" s="1">
        <v>0</v>
      </c>
      <c r="R906" s="1">
        <v>0</v>
      </c>
      <c r="S906" s="18">
        <v>627</v>
      </c>
      <c r="T906" s="83">
        <v>609</v>
      </c>
      <c r="U906" s="1">
        <v>1</v>
      </c>
      <c r="V906" s="1">
        <v>1</v>
      </c>
      <c r="W906" s="1">
        <v>1</v>
      </c>
      <c r="X906" s="1">
        <v>1</v>
      </c>
      <c r="Z906" s="88">
        <v>43475</v>
      </c>
      <c r="AA906" s="1">
        <v>122</v>
      </c>
      <c r="AB906" s="1">
        <v>1</v>
      </c>
      <c r="AC906" s="1">
        <v>27.16</v>
      </c>
      <c r="AD906" s="1">
        <v>2</v>
      </c>
      <c r="AE906" s="20" t="s">
        <v>333</v>
      </c>
      <c r="AG906" s="16" t="s">
        <v>235</v>
      </c>
      <c r="AH906" s="16">
        <v>1</v>
      </c>
      <c r="AI906" s="21">
        <v>1</v>
      </c>
      <c r="AJ906" s="16">
        <v>3.3</v>
      </c>
      <c r="AK906" s="17">
        <v>3.3</v>
      </c>
      <c r="AL906" s="107">
        <v>2</v>
      </c>
      <c r="AM906" s="1">
        <v>1</v>
      </c>
      <c r="AN906" s="1">
        <v>1</v>
      </c>
      <c r="AO906" s="1">
        <v>0</v>
      </c>
      <c r="AP906" s="1">
        <v>0</v>
      </c>
      <c r="AQ906" s="17">
        <v>1</v>
      </c>
      <c r="AR906" s="1">
        <v>1</v>
      </c>
      <c r="AS906" s="1">
        <v>1</v>
      </c>
      <c r="AT906" s="17" t="s">
        <v>246</v>
      </c>
      <c r="AU906" s="17">
        <v>1</v>
      </c>
      <c r="AV906" s="17">
        <v>1</v>
      </c>
      <c r="AW906" s="1">
        <v>0</v>
      </c>
      <c r="AX906" s="1">
        <v>1</v>
      </c>
      <c r="AY906" s="1">
        <v>1</v>
      </c>
      <c r="AZ906" s="1">
        <v>1</v>
      </c>
      <c r="BA906" s="1">
        <v>1</v>
      </c>
      <c r="BB906" s="107">
        <v>1</v>
      </c>
      <c r="BC906" s="22">
        <v>0</v>
      </c>
      <c r="BD906" s="22">
        <v>0</v>
      </c>
      <c r="BE906" s="22">
        <v>0</v>
      </c>
      <c r="BF906" s="1">
        <v>0</v>
      </c>
      <c r="BG906" s="1">
        <v>1</v>
      </c>
      <c r="BH906" s="17">
        <v>1</v>
      </c>
      <c r="BI906" s="1">
        <v>0</v>
      </c>
      <c r="BJ906" s="17">
        <v>0</v>
      </c>
      <c r="BK906" s="23">
        <v>1</v>
      </c>
      <c r="BL906" s="1">
        <v>0</v>
      </c>
      <c r="BM906" s="1">
        <v>0</v>
      </c>
      <c r="BN906" s="1">
        <v>1</v>
      </c>
      <c r="BO906" s="1">
        <v>0</v>
      </c>
      <c r="BP906" s="1">
        <v>1</v>
      </c>
      <c r="BQ906" s="1">
        <v>1</v>
      </c>
      <c r="BR906" s="1">
        <v>1.84</v>
      </c>
      <c r="BS906" s="1">
        <v>1</v>
      </c>
      <c r="BT906" s="1">
        <v>1</v>
      </c>
      <c r="BU906" s="1">
        <v>1</v>
      </c>
      <c r="BW906" s="1">
        <v>5.8</v>
      </c>
      <c r="BX906" s="1">
        <v>2</v>
      </c>
      <c r="BY906" s="66">
        <v>3</v>
      </c>
      <c r="BZ906" s="1">
        <v>55.9</v>
      </c>
      <c r="CA906" s="1">
        <v>168</v>
      </c>
      <c r="CB906" s="24">
        <v>2</v>
      </c>
      <c r="CC906" s="24">
        <v>122</v>
      </c>
      <c r="CD906" s="48">
        <f>CC906/50</f>
        <v>2.44</v>
      </c>
      <c r="CE906" s="48">
        <v>3</v>
      </c>
      <c r="CF906" s="25">
        <v>0</v>
      </c>
      <c r="CG906" s="17">
        <v>0</v>
      </c>
      <c r="CH906" s="17">
        <v>0</v>
      </c>
      <c r="CI906" s="17">
        <v>0</v>
      </c>
      <c r="CJ906" s="17">
        <v>0</v>
      </c>
      <c r="CK906" s="17">
        <v>122</v>
      </c>
      <c r="CL906" s="1">
        <f>CK906/50</f>
        <v>2.44</v>
      </c>
      <c r="CM906" s="22">
        <v>11.6</v>
      </c>
      <c r="CN906" s="17">
        <v>1</v>
      </c>
      <c r="CO906" s="1">
        <v>97.5</v>
      </c>
      <c r="CP906" s="1">
        <v>6</v>
      </c>
      <c r="CQ906" s="1">
        <f>CO906/10</f>
        <v>9.75</v>
      </c>
      <c r="CR906" s="1">
        <v>1.01</v>
      </c>
      <c r="CS906" s="1">
        <f>CR906*10</f>
        <v>10.1</v>
      </c>
      <c r="CT906" s="107">
        <v>1</v>
      </c>
      <c r="CU906" s="22">
        <v>42</v>
      </c>
      <c r="CV906" s="107">
        <v>2</v>
      </c>
      <c r="CW906" s="22">
        <v>15.8</v>
      </c>
      <c r="CX906" s="26">
        <f>LOG10(CW906)</f>
        <v>1.19865708695442</v>
      </c>
      <c r="CY906" s="27">
        <f>CX906*0.66</f>
        <v>0.791113677389919</v>
      </c>
      <c r="CZ906" s="26">
        <f>0.085*CU906</f>
        <v>3.57</v>
      </c>
      <c r="DA906" s="28">
        <f>CY906-CZ906</f>
        <v>-2.77888632261008</v>
      </c>
      <c r="DB906" s="107">
        <v>1</v>
      </c>
      <c r="DC906" s="1">
        <v>1</v>
      </c>
      <c r="DE906" s="1"/>
      <c r="DF906" s="1"/>
      <c r="DG906" s="1">
        <v>57</v>
      </c>
      <c r="DH906" s="1">
        <f>DG906/10</f>
        <v>5.7</v>
      </c>
      <c r="DI906" s="1">
        <v>23</v>
      </c>
      <c r="DJ906" s="1">
        <f>DI906/10</f>
        <v>2.3</v>
      </c>
      <c r="DK906" s="17">
        <v>2</v>
      </c>
      <c r="DL906" s="1">
        <v>164</v>
      </c>
      <c r="DM906" s="1">
        <v>22</v>
      </c>
      <c r="DN906" s="1">
        <f>DM906/10</f>
        <v>2.2</v>
      </c>
      <c r="DO906" s="1">
        <v>6075</v>
      </c>
      <c r="DP906" s="1">
        <v>2</v>
      </c>
      <c r="DQ906" s="1">
        <f>DO906/1000</f>
        <v>6.075</v>
      </c>
      <c r="DR906" s="1">
        <v>49</v>
      </c>
      <c r="DS906" s="25">
        <v>3.9</v>
      </c>
      <c r="DT906" s="1" t="s">
        <v>241</v>
      </c>
      <c r="DU906" s="1">
        <v>1</v>
      </c>
      <c r="DV906" s="1">
        <v>5</v>
      </c>
      <c r="DW906" s="1">
        <v>1</v>
      </c>
      <c r="DX906" s="20">
        <v>8.17</v>
      </c>
      <c r="DY906" s="1">
        <v>84.4</v>
      </c>
      <c r="DZ906" s="30">
        <v>156</v>
      </c>
      <c r="EA906" s="1">
        <v>111</v>
      </c>
      <c r="EB906" s="1" t="s">
        <v>2004</v>
      </c>
      <c r="EC906" s="1" t="s">
        <v>2004</v>
      </c>
      <c r="ED906" s="1" t="s">
        <v>2004</v>
      </c>
      <c r="EE906" s="1" t="s">
        <v>2004</v>
      </c>
      <c r="EF906" s="1" t="s">
        <v>2004</v>
      </c>
      <c r="EG906" s="1"/>
      <c r="EH906" s="1"/>
      <c r="EJ906" s="1"/>
      <c r="EM906" s="1" t="s">
        <v>2004</v>
      </c>
      <c r="EN906" s="1" t="s">
        <v>2004</v>
      </c>
      <c r="EO906" s="1" t="s">
        <v>2004</v>
      </c>
      <c r="EP906" s="1" t="s">
        <v>2004</v>
      </c>
      <c r="EQ906" s="1" t="s">
        <v>2004</v>
      </c>
      <c r="ER906" s="25" t="s">
        <v>2004</v>
      </c>
      <c r="ES906" s="23" t="s">
        <v>2004</v>
      </c>
      <c r="ET906" s="1">
        <v>1</v>
      </c>
      <c r="EU906" s="1">
        <v>5.91</v>
      </c>
      <c r="EV906" s="1">
        <v>63.2</v>
      </c>
      <c r="EW906" s="30">
        <v>160</v>
      </c>
      <c r="EX906" s="1">
        <v>155</v>
      </c>
      <c r="EY906" s="1" t="s">
        <v>2004</v>
      </c>
      <c r="EZ906" s="1" t="s">
        <v>2004</v>
      </c>
      <c r="FA906" s="1" t="s">
        <v>2004</v>
      </c>
      <c r="FB906" s="1" t="s">
        <v>2004</v>
      </c>
      <c r="FC906" s="1" t="s">
        <v>2004</v>
      </c>
      <c r="FD906" s="1" t="s">
        <v>2004</v>
      </c>
      <c r="FE906" s="1" t="s">
        <v>2004</v>
      </c>
      <c r="FF906" s="1" t="s">
        <v>2004</v>
      </c>
      <c r="FG906" s="1" t="s">
        <v>2004</v>
      </c>
      <c r="FH906" s="1" t="s">
        <v>2004</v>
      </c>
      <c r="FI906" s="1" t="s">
        <v>2004</v>
      </c>
      <c r="FJ906" s="1" t="s">
        <v>2004</v>
      </c>
      <c r="FK906" s="20">
        <v>36.7</v>
      </c>
      <c r="FL906" s="1">
        <v>36.2</v>
      </c>
      <c r="FN906" s="31">
        <v>0</v>
      </c>
      <c r="FO906" s="32">
        <v>0</v>
      </c>
      <c r="FP906" s="1">
        <v>2</v>
      </c>
      <c r="FQ906" s="1">
        <v>1</v>
      </c>
      <c r="FR906" s="1">
        <v>0</v>
      </c>
      <c r="FS906" s="1">
        <v>0</v>
      </c>
      <c r="FT906" s="1">
        <f>FX906+GB906+GG906+GJ906+HQ906</f>
        <v>0</v>
      </c>
      <c r="FU906" s="1">
        <v>0</v>
      </c>
      <c r="FV906" s="1">
        <f>FW906+FX906+FZ906+GE906+GJ906+HQ906</f>
        <v>0</v>
      </c>
      <c r="FW906" s="1">
        <v>0</v>
      </c>
      <c r="FX906" s="1">
        <v>0</v>
      </c>
      <c r="FY906" s="17">
        <v>0</v>
      </c>
      <c r="FZ906" s="1">
        <v>0</v>
      </c>
      <c r="GB906" s="1">
        <v>0</v>
      </c>
      <c r="GC906" s="1">
        <v>0</v>
      </c>
      <c r="GD906" s="17">
        <v>0</v>
      </c>
      <c r="GE906" s="1">
        <v>0</v>
      </c>
      <c r="GG906" s="1">
        <v>0</v>
      </c>
      <c r="GH906" s="1">
        <v>0</v>
      </c>
      <c r="GI906" s="17">
        <v>0</v>
      </c>
      <c r="GJ906" s="1">
        <v>0</v>
      </c>
      <c r="GK906" s="1">
        <v>0</v>
      </c>
      <c r="GL906" s="1">
        <v>0</v>
      </c>
      <c r="GM906" s="32">
        <v>0</v>
      </c>
      <c r="GN906" s="17">
        <v>0</v>
      </c>
      <c r="GO906" s="17">
        <v>0</v>
      </c>
      <c r="GP906" s="1">
        <v>0</v>
      </c>
      <c r="GQ906" s="1">
        <v>0</v>
      </c>
      <c r="GR906" s="1">
        <v>0</v>
      </c>
      <c r="GS906" s="1">
        <v>0</v>
      </c>
      <c r="GT906" s="32">
        <v>0</v>
      </c>
      <c r="GU906" s="32">
        <v>0</v>
      </c>
      <c r="GV906" s="1">
        <v>0</v>
      </c>
      <c r="GW906" s="1">
        <v>0</v>
      </c>
      <c r="GX906" s="157">
        <v>0</v>
      </c>
      <c r="GY906" s="17">
        <v>0</v>
      </c>
      <c r="GZ906" s="17">
        <v>0</v>
      </c>
      <c r="HA906" s="25">
        <v>0</v>
      </c>
      <c r="HB906" s="1">
        <v>0</v>
      </c>
      <c r="HC906" s="15">
        <v>0</v>
      </c>
      <c r="HD906" s="170">
        <v>0</v>
      </c>
      <c r="HE906" s="17">
        <v>0</v>
      </c>
      <c r="HF906" s="17">
        <v>0</v>
      </c>
      <c r="HG906" s="17">
        <v>0</v>
      </c>
      <c r="HH906" s="17">
        <v>0</v>
      </c>
      <c r="HI906" s="17">
        <v>0</v>
      </c>
      <c r="HL906" s="1">
        <v>0</v>
      </c>
      <c r="HM906" s="1">
        <v>0</v>
      </c>
      <c r="HN906" s="1">
        <v>0</v>
      </c>
      <c r="HO906" s="1">
        <v>0</v>
      </c>
      <c r="HP906" s="1">
        <v>0</v>
      </c>
      <c r="HQ906" s="1">
        <v>0</v>
      </c>
      <c r="HR906" s="32">
        <v>0</v>
      </c>
      <c r="HS906" s="1">
        <v>0</v>
      </c>
      <c r="HT906" s="32">
        <v>0</v>
      </c>
      <c r="HU906" s="32">
        <v>0</v>
      </c>
      <c r="HW906" s="32">
        <v>0</v>
      </c>
      <c r="HX906" s="32">
        <v>0</v>
      </c>
      <c r="HY906" s="1">
        <f>GJ906+GN906+GT906+GU906+HE906+HG906+HQ906+HR906+HT906+HU906+HW906+HX906</f>
        <v>0</v>
      </c>
      <c r="HZ906" s="1">
        <v>0</v>
      </c>
      <c r="IA906" s="1">
        <f>FS906+GN906+GT906+GU906+HE906+HG906+HR906+HT906+HU906+HW906+HX906</f>
        <v>0</v>
      </c>
      <c r="IB906" s="1">
        <v>0</v>
      </c>
      <c r="IC906" s="1">
        <v>0</v>
      </c>
      <c r="ID906" s="23">
        <v>0</v>
      </c>
      <c r="IG906" s="36">
        <v>1</v>
      </c>
      <c r="IH906" s="37" t="s">
        <v>242</v>
      </c>
      <c r="II906" s="179">
        <v>0</v>
      </c>
    </row>
    <row r="907" spans="2:243">
      <c r="B907" s="266">
        <v>3001451101</v>
      </c>
      <c r="C907" t="s">
        <v>2546</v>
      </c>
      <c r="E907" s="49">
        <v>2</v>
      </c>
      <c r="F907" s="49">
        <v>1</v>
      </c>
      <c r="G907" s="1">
        <v>2</v>
      </c>
      <c r="H907" s="1">
        <v>2</v>
      </c>
      <c r="I907" s="15">
        <v>57</v>
      </c>
      <c r="J907" s="47">
        <v>1</v>
      </c>
      <c r="K907" s="68">
        <f>I907/10</f>
        <v>5.7</v>
      </c>
      <c r="L907" s="49">
        <v>3</v>
      </c>
      <c r="N907" s="1">
        <v>1</v>
      </c>
      <c r="O907" s="1">
        <v>0</v>
      </c>
      <c r="P907" s="1">
        <v>0</v>
      </c>
      <c r="Q907" s="1">
        <v>0</v>
      </c>
      <c r="R907" s="1">
        <v>0</v>
      </c>
      <c r="S907" s="18">
        <v>574</v>
      </c>
      <c r="T907" s="83">
        <v>610</v>
      </c>
      <c r="U907" s="1">
        <v>1</v>
      </c>
      <c r="V907" s="1">
        <v>1</v>
      </c>
      <c r="W907" s="1">
        <v>1</v>
      </c>
      <c r="X907" s="1">
        <v>1</v>
      </c>
      <c r="Z907" s="88">
        <v>43480</v>
      </c>
      <c r="AA907" s="1">
        <v>49</v>
      </c>
      <c r="AB907" s="1">
        <v>1</v>
      </c>
      <c r="AC907" s="1">
        <v>22.2</v>
      </c>
      <c r="AD907" s="17">
        <v>1</v>
      </c>
      <c r="AE907" s="20" t="s">
        <v>333</v>
      </c>
      <c r="AG907" s="16" t="s">
        <v>235</v>
      </c>
      <c r="AH907" s="16">
        <v>1</v>
      </c>
      <c r="AI907" s="21">
        <v>1</v>
      </c>
      <c r="AJ907" s="16">
        <v>1.5</v>
      </c>
      <c r="AK907" s="17">
        <v>1.5</v>
      </c>
      <c r="AL907" s="22">
        <v>1</v>
      </c>
      <c r="AM907" s="1">
        <v>1</v>
      </c>
      <c r="AN907" s="1">
        <v>1</v>
      </c>
      <c r="AO907" s="1">
        <v>0</v>
      </c>
      <c r="AP907" s="1">
        <v>0</v>
      </c>
      <c r="AQ907" s="17">
        <v>1</v>
      </c>
      <c r="AR907" s="1">
        <v>1</v>
      </c>
      <c r="AS907" s="1">
        <v>1</v>
      </c>
      <c r="AT907" s="17">
        <v>0</v>
      </c>
      <c r="AU907" s="17">
        <v>0</v>
      </c>
      <c r="AV907" s="17">
        <v>0</v>
      </c>
      <c r="AW907" s="1">
        <v>0</v>
      </c>
      <c r="AX907" s="1">
        <v>1</v>
      </c>
      <c r="AY907" s="1">
        <v>1</v>
      </c>
      <c r="AZ907" s="1">
        <v>1</v>
      </c>
      <c r="BA907" s="1">
        <v>1</v>
      </c>
      <c r="BB907" s="107">
        <v>1</v>
      </c>
      <c r="BC907" s="22">
        <v>0</v>
      </c>
      <c r="BD907" s="22">
        <v>1</v>
      </c>
      <c r="BE907" s="22">
        <v>0</v>
      </c>
      <c r="BF907" s="1">
        <v>1</v>
      </c>
      <c r="BG907" s="1">
        <v>1</v>
      </c>
      <c r="BH907" s="17">
        <v>1</v>
      </c>
      <c r="BI907" s="1">
        <v>0</v>
      </c>
      <c r="BJ907" s="17">
        <v>0</v>
      </c>
      <c r="BK907" s="23">
        <v>1</v>
      </c>
      <c r="BL907" s="1">
        <v>0</v>
      </c>
      <c r="BM907" s="1">
        <v>0</v>
      </c>
      <c r="BN907" s="1">
        <v>1</v>
      </c>
      <c r="BO907" s="1">
        <v>0</v>
      </c>
      <c r="BP907" s="1">
        <v>1</v>
      </c>
      <c r="BQ907" s="1">
        <v>1</v>
      </c>
      <c r="BR907" s="1">
        <v>3.37</v>
      </c>
      <c r="BS907" s="1">
        <v>1</v>
      </c>
      <c r="BT907" s="1">
        <v>1</v>
      </c>
      <c r="BU907" s="1">
        <v>1</v>
      </c>
      <c r="BW907" s="1">
        <v>1.28</v>
      </c>
      <c r="BX907" s="17">
        <v>1</v>
      </c>
      <c r="BY907" s="1">
        <v>1</v>
      </c>
      <c r="BZ907" s="1">
        <v>24.22</v>
      </c>
      <c r="CA907" s="1">
        <v>130</v>
      </c>
      <c r="CB907" s="24">
        <v>2</v>
      </c>
      <c r="CC907" s="24">
        <v>49</v>
      </c>
      <c r="CD907" s="48">
        <f>CC907/50</f>
        <v>0.98</v>
      </c>
      <c r="CE907" s="48">
        <v>1</v>
      </c>
      <c r="CF907" s="25">
        <v>0</v>
      </c>
      <c r="CG907" s="17">
        <v>0</v>
      </c>
      <c r="CH907" s="17">
        <v>0</v>
      </c>
      <c r="CI907" s="17">
        <v>0</v>
      </c>
      <c r="CJ907" s="17">
        <v>0</v>
      </c>
      <c r="CK907" s="17">
        <v>49</v>
      </c>
      <c r="CL907" s="1">
        <f>CK907/50</f>
        <v>0.98</v>
      </c>
      <c r="CM907" s="22">
        <v>11.8</v>
      </c>
      <c r="CN907" s="17">
        <v>1</v>
      </c>
      <c r="CO907" s="1">
        <v>93</v>
      </c>
      <c r="CP907" s="1">
        <v>6</v>
      </c>
      <c r="CQ907" s="1">
        <f>CO907/10</f>
        <v>9.3</v>
      </c>
      <c r="CR907" s="1">
        <v>1.03</v>
      </c>
      <c r="CS907" s="1">
        <f>CR907*10</f>
        <v>10.3</v>
      </c>
      <c r="CT907" s="107">
        <v>1</v>
      </c>
      <c r="CU907" s="22">
        <v>39</v>
      </c>
      <c r="CV907" s="107">
        <v>2</v>
      </c>
      <c r="CW907" s="22">
        <v>21.2</v>
      </c>
      <c r="CX907" s="26">
        <f>LOG10(CW907)</f>
        <v>1.32633586092875</v>
      </c>
      <c r="CY907" s="27">
        <f>CX907*0.66</f>
        <v>0.875381668212976</v>
      </c>
      <c r="CZ907" s="26">
        <f>0.085*CU907</f>
        <v>3.315</v>
      </c>
      <c r="DA907" s="28">
        <f>CY907-CZ907</f>
        <v>-2.43961833178702</v>
      </c>
      <c r="DB907" s="22">
        <v>2</v>
      </c>
      <c r="DC907" s="1">
        <v>1</v>
      </c>
      <c r="DD907" s="17">
        <v>2</v>
      </c>
      <c r="DE907" s="29">
        <f>DD907-DB907</f>
        <v>0</v>
      </c>
      <c r="DF907" s="29">
        <v>0</v>
      </c>
      <c r="DG907" s="1">
        <v>16</v>
      </c>
      <c r="DH907" s="1">
        <f>DG907/10</f>
        <v>1.6</v>
      </c>
      <c r="DI907" s="1">
        <v>24</v>
      </c>
      <c r="DJ907" s="1">
        <f>DI907/10</f>
        <v>2.4</v>
      </c>
      <c r="DK907" s="17">
        <v>2</v>
      </c>
      <c r="DL907" s="1">
        <v>105</v>
      </c>
      <c r="DM907" s="1">
        <v>33</v>
      </c>
      <c r="DN907" s="1">
        <f>DM907/10</f>
        <v>3.3</v>
      </c>
      <c r="DO907" s="1">
        <v>6315</v>
      </c>
      <c r="DP907" s="1">
        <v>2</v>
      </c>
      <c r="DQ907" s="1">
        <f>DO907/1000</f>
        <v>6.315</v>
      </c>
      <c r="DR907" s="1">
        <v>40</v>
      </c>
      <c r="DS907" s="25">
        <v>6.9</v>
      </c>
      <c r="DT907" s="1" t="s">
        <v>260</v>
      </c>
      <c r="DU907" s="1">
        <v>1</v>
      </c>
      <c r="DV907" s="1">
        <v>6</v>
      </c>
      <c r="DW907" s="1">
        <v>1</v>
      </c>
      <c r="DX907" s="20">
        <v>4.47</v>
      </c>
      <c r="DY907" s="1">
        <v>73.8</v>
      </c>
      <c r="DZ907" s="30">
        <v>139</v>
      </c>
      <c r="EA907" s="1">
        <v>68</v>
      </c>
      <c r="EB907" s="1">
        <v>11.6</v>
      </c>
      <c r="EC907" s="1">
        <v>97.5</v>
      </c>
      <c r="ED907" s="1">
        <v>1.01</v>
      </c>
      <c r="EE907" s="1">
        <v>40</v>
      </c>
      <c r="EF907" s="1">
        <v>32.4</v>
      </c>
      <c r="EG907" s="26">
        <f>LOG10(EF907)</f>
        <v>1.51054501020661</v>
      </c>
      <c r="EH907" s="26">
        <f>0.66*EG907</f>
        <v>0.996959706736364</v>
      </c>
      <c r="EI907" s="1">
        <f>0.085*EE907</f>
        <v>3.4</v>
      </c>
      <c r="EJ907" s="28">
        <f>EH907-EI907</f>
        <v>-2.40304029326364</v>
      </c>
      <c r="EK907" s="22">
        <v>2</v>
      </c>
      <c r="EL907" s="1">
        <v>2</v>
      </c>
      <c r="EM907" s="1">
        <v>59</v>
      </c>
      <c r="EN907" s="1">
        <v>91</v>
      </c>
      <c r="EO907" s="1">
        <v>136</v>
      </c>
      <c r="EP907" s="1">
        <v>45</v>
      </c>
      <c r="EQ907" s="1">
        <v>7195</v>
      </c>
      <c r="ER907" s="25">
        <v>47</v>
      </c>
      <c r="ET907" s="1">
        <v>1</v>
      </c>
      <c r="EU907" s="1">
        <v>2.67</v>
      </c>
      <c r="EV907" s="1">
        <v>60.9</v>
      </c>
      <c r="EW907" s="30">
        <v>131</v>
      </c>
      <c r="EX907" s="1">
        <v>50</v>
      </c>
      <c r="FK907" s="20">
        <v>37.2</v>
      </c>
      <c r="FL907" s="1">
        <v>36.4</v>
      </c>
      <c r="FN907" s="31">
        <v>0</v>
      </c>
      <c r="FO907" s="32">
        <v>0</v>
      </c>
      <c r="FP907" s="1">
        <v>2</v>
      </c>
      <c r="FQ907" s="1">
        <v>1</v>
      </c>
      <c r="FR907" s="1">
        <v>0</v>
      </c>
      <c r="FS907" s="1">
        <v>0</v>
      </c>
      <c r="FT907" s="1">
        <f>FX907+GB907+GG907+GJ907+HQ907</f>
        <v>0</v>
      </c>
      <c r="FU907" s="1">
        <v>0</v>
      </c>
      <c r="FV907" s="1">
        <f>FW907+FX907+FZ907+GE907+GJ907+HQ907</f>
        <v>0</v>
      </c>
      <c r="FW907" s="1">
        <v>0</v>
      </c>
      <c r="FX907" s="1">
        <v>0</v>
      </c>
      <c r="FY907" s="17">
        <v>0</v>
      </c>
      <c r="FZ907" s="1">
        <v>0</v>
      </c>
      <c r="GB907" s="1">
        <v>0</v>
      </c>
      <c r="GC907" s="1">
        <v>0</v>
      </c>
      <c r="GD907" s="17">
        <v>0</v>
      </c>
      <c r="GE907" s="1">
        <v>0</v>
      </c>
      <c r="GG907" s="1">
        <v>0</v>
      </c>
      <c r="GH907" s="1">
        <v>0</v>
      </c>
      <c r="GI907" s="17">
        <v>0</v>
      </c>
      <c r="GJ907" s="1">
        <v>0</v>
      </c>
      <c r="GK907" s="1">
        <v>0</v>
      </c>
      <c r="GL907" s="1">
        <v>0</v>
      </c>
      <c r="GM907" s="32">
        <v>0</v>
      </c>
      <c r="GN907" s="17">
        <v>0</v>
      </c>
      <c r="GO907" s="17">
        <v>0</v>
      </c>
      <c r="GP907" s="1">
        <v>0</v>
      </c>
      <c r="GQ907" s="1">
        <v>0</v>
      </c>
      <c r="GR907" s="1">
        <v>0</v>
      </c>
      <c r="GS907" s="1">
        <v>0</v>
      </c>
      <c r="GT907" s="32">
        <v>0</v>
      </c>
      <c r="GU907" s="32">
        <v>0</v>
      </c>
      <c r="GV907" s="1">
        <v>0</v>
      </c>
      <c r="GW907" s="1">
        <v>0</v>
      </c>
      <c r="GX907" s="157">
        <v>0</v>
      </c>
      <c r="GY907" s="17">
        <v>0</v>
      </c>
      <c r="GZ907" s="17">
        <v>0</v>
      </c>
      <c r="HA907" s="25">
        <v>0</v>
      </c>
      <c r="HB907" s="1">
        <v>0</v>
      </c>
      <c r="HC907" s="15">
        <v>0</v>
      </c>
      <c r="HD907" s="170">
        <v>0</v>
      </c>
      <c r="HE907" s="17">
        <v>0</v>
      </c>
      <c r="HF907" s="17">
        <v>0</v>
      </c>
      <c r="HG907" s="17">
        <v>0</v>
      </c>
      <c r="HH907" s="17">
        <v>0</v>
      </c>
      <c r="HI907" s="17">
        <v>0</v>
      </c>
      <c r="HL907" s="1">
        <v>0</v>
      </c>
      <c r="HM907" s="1">
        <v>0</v>
      </c>
      <c r="HN907" s="1">
        <v>0</v>
      </c>
      <c r="HO907" s="1">
        <v>0</v>
      </c>
      <c r="HP907" s="1">
        <v>0</v>
      </c>
      <c r="HQ907" s="1">
        <v>0</v>
      </c>
      <c r="HR907" s="32">
        <v>0</v>
      </c>
      <c r="HS907" s="1">
        <v>0</v>
      </c>
      <c r="HT907" s="32">
        <v>0</v>
      </c>
      <c r="HU907" s="32">
        <v>0</v>
      </c>
      <c r="HW907" s="32">
        <v>0</v>
      </c>
      <c r="HX907" s="32">
        <v>0</v>
      </c>
      <c r="HY907" s="1">
        <f>GJ907+GN907+GT907+GU907+HE907+HG907+HQ907+HR907+HT907+HU907+HW907+HX907</f>
        <v>0</v>
      </c>
      <c r="HZ907" s="1">
        <v>0</v>
      </c>
      <c r="IA907" s="1">
        <f>FS907+GN907+GT907+GU907+HE907+HG907+HR907+HT907+HU907+HW907+HX907</f>
        <v>0</v>
      </c>
      <c r="IB907" s="1">
        <v>0</v>
      </c>
      <c r="IC907" s="1">
        <v>0</v>
      </c>
      <c r="ID907" s="23">
        <v>0</v>
      </c>
      <c r="IG907" s="36">
        <v>1</v>
      </c>
      <c r="IH907" s="37" t="s">
        <v>242</v>
      </c>
      <c r="II907" s="179">
        <v>0</v>
      </c>
    </row>
    <row r="908" hidden="1" spans="2:243">
      <c r="B908" s="266">
        <v>3000092996</v>
      </c>
      <c r="C908" s="266" t="s">
        <v>2547</v>
      </c>
      <c r="J908" s="1"/>
      <c r="K908" s="1"/>
      <c r="L908" s="1"/>
      <c r="R908" s="19"/>
      <c r="Z908" s="88">
        <v>43480</v>
      </c>
      <c r="AA908" s="1">
        <v>196</v>
      </c>
      <c r="AI908" s="16"/>
      <c r="AL908" s="1"/>
      <c r="BA908" s="22"/>
      <c r="CL908" s="22"/>
      <c r="CS908" s="22"/>
      <c r="CX908" s="1"/>
      <c r="CY908" s="1"/>
      <c r="CZ908" s="1"/>
      <c r="DA908" s="1"/>
      <c r="DB908" s="1"/>
      <c r="DD908" s="1"/>
      <c r="DE908" s="1"/>
      <c r="DF908" s="1"/>
      <c r="EG908" s="1"/>
      <c r="EH908" s="1"/>
      <c r="EJ908" s="1"/>
      <c r="EK908" s="1"/>
      <c r="FN908" s="1"/>
      <c r="FO908" s="1"/>
      <c r="GL908" s="1"/>
      <c r="GM908" s="1"/>
      <c r="GQ908" s="1"/>
      <c r="GT908" s="1"/>
      <c r="GU908" s="1"/>
      <c r="GX908" s="1"/>
      <c r="HD908" s="1"/>
      <c r="HR908" s="1"/>
      <c r="HT908" s="1"/>
      <c r="HU908" s="1"/>
      <c r="HW908" s="1"/>
      <c r="HX908" s="1"/>
      <c r="IG908" s="23"/>
      <c r="II908" s="1"/>
    </row>
    <row r="909" ht="30" spans="2:243">
      <c r="B909" s="266">
        <v>3001102153</v>
      </c>
      <c r="C909" s="266" t="s">
        <v>2548</v>
      </c>
      <c r="E909" s="49">
        <v>3</v>
      </c>
      <c r="F909" s="49">
        <v>2</v>
      </c>
      <c r="G909" s="17">
        <v>3</v>
      </c>
      <c r="H909" s="1">
        <v>1</v>
      </c>
      <c r="I909" s="15">
        <v>40</v>
      </c>
      <c r="J909" s="47">
        <v>1</v>
      </c>
      <c r="K909" s="68">
        <f>I909/10</f>
        <v>4</v>
      </c>
      <c r="L909" s="49">
        <v>2</v>
      </c>
      <c r="N909" s="1">
        <v>0</v>
      </c>
      <c r="O909" s="1">
        <v>0</v>
      </c>
      <c r="P909" s="1">
        <v>0</v>
      </c>
      <c r="Q909" s="1">
        <v>1</v>
      </c>
      <c r="R909" s="1">
        <v>0</v>
      </c>
      <c r="S909" s="18">
        <v>575</v>
      </c>
      <c r="T909" s="83">
        <v>611</v>
      </c>
      <c r="U909" s="1">
        <v>1</v>
      </c>
      <c r="V909" s="1">
        <v>1</v>
      </c>
      <c r="W909" s="1">
        <v>1</v>
      </c>
      <c r="X909" s="1">
        <v>1</v>
      </c>
      <c r="Z909" s="88">
        <v>43480</v>
      </c>
      <c r="AA909" s="1">
        <v>53</v>
      </c>
      <c r="AC909" s="1">
        <v>28.12</v>
      </c>
      <c r="AD909" s="1">
        <v>2</v>
      </c>
      <c r="AE909" s="20" t="s">
        <v>2549</v>
      </c>
      <c r="AG909" s="16" t="s">
        <v>255</v>
      </c>
      <c r="AH909" s="16">
        <v>3</v>
      </c>
      <c r="AI909" s="21">
        <v>3</v>
      </c>
      <c r="AJ909" s="16">
        <v>2.1</v>
      </c>
      <c r="AK909" s="17">
        <v>2.1</v>
      </c>
      <c r="AL909" s="107">
        <v>2</v>
      </c>
      <c r="AM909" s="1">
        <v>3</v>
      </c>
      <c r="AN909" s="1">
        <v>3</v>
      </c>
      <c r="AO909" s="1">
        <v>0</v>
      </c>
      <c r="AP909" s="1">
        <v>0</v>
      </c>
      <c r="AQ909" s="17">
        <v>2</v>
      </c>
      <c r="AR909" s="1">
        <v>1</v>
      </c>
      <c r="AS909" s="1">
        <v>1</v>
      </c>
      <c r="AT909" s="17" t="s">
        <v>246</v>
      </c>
      <c r="AU909" s="17">
        <v>1</v>
      </c>
      <c r="AV909" s="17">
        <v>1</v>
      </c>
      <c r="AW909" s="1">
        <v>0</v>
      </c>
      <c r="AX909" s="1">
        <v>1</v>
      </c>
      <c r="AY909" s="1">
        <v>1</v>
      </c>
      <c r="AZ909" s="1">
        <v>1</v>
      </c>
      <c r="BA909" s="1">
        <v>1</v>
      </c>
      <c r="BB909" s="107">
        <v>1</v>
      </c>
      <c r="BC909" s="22">
        <v>0</v>
      </c>
      <c r="BD909" s="22">
        <v>0</v>
      </c>
      <c r="BE909" s="22">
        <v>0</v>
      </c>
      <c r="BF909" s="1">
        <v>1</v>
      </c>
      <c r="BG909" s="1">
        <v>1</v>
      </c>
      <c r="BH909" s="17">
        <v>1</v>
      </c>
      <c r="BI909" s="1">
        <v>0</v>
      </c>
      <c r="BJ909" s="17">
        <v>0</v>
      </c>
      <c r="BK909" s="23">
        <v>2</v>
      </c>
      <c r="BL909" s="1">
        <v>0</v>
      </c>
      <c r="BM909" s="1">
        <v>0</v>
      </c>
      <c r="BN909" s="1">
        <v>1</v>
      </c>
      <c r="BO909" s="1">
        <v>0</v>
      </c>
      <c r="BP909" s="1">
        <v>1</v>
      </c>
      <c r="BQ909" s="1">
        <v>1</v>
      </c>
      <c r="BR909" s="1">
        <v>3.28</v>
      </c>
      <c r="BS909" s="1">
        <v>1</v>
      </c>
      <c r="BT909" s="1">
        <v>1</v>
      </c>
      <c r="BU909" s="1">
        <v>1</v>
      </c>
      <c r="BW909" s="1">
        <v>3.07</v>
      </c>
      <c r="BX909" s="17">
        <v>1</v>
      </c>
      <c r="BY909" s="1">
        <v>2</v>
      </c>
      <c r="BZ909" s="1">
        <v>43.6</v>
      </c>
      <c r="CA909" s="1">
        <v>132</v>
      </c>
      <c r="CB909" s="24">
        <v>2</v>
      </c>
      <c r="CC909" s="24">
        <v>53</v>
      </c>
      <c r="CD909" s="48">
        <f>CC909/50</f>
        <v>1.06</v>
      </c>
      <c r="CE909" s="48">
        <v>2</v>
      </c>
      <c r="CF909" s="25">
        <v>0</v>
      </c>
      <c r="CG909" s="17">
        <v>0</v>
      </c>
      <c r="CH909" s="17">
        <v>0</v>
      </c>
      <c r="CI909" s="17">
        <v>0</v>
      </c>
      <c r="CJ909" s="17">
        <v>0</v>
      </c>
      <c r="CK909" s="17">
        <v>53</v>
      </c>
      <c r="CL909" s="1">
        <f>CK909/50</f>
        <v>1.06</v>
      </c>
      <c r="CM909" s="22">
        <v>13.1</v>
      </c>
      <c r="CN909" s="17">
        <v>1</v>
      </c>
      <c r="CO909" s="1">
        <v>71.3</v>
      </c>
      <c r="CP909" s="17">
        <v>4</v>
      </c>
      <c r="CQ909" s="1">
        <f>CO909/10</f>
        <v>7.13</v>
      </c>
      <c r="CR909" s="1">
        <v>1.14</v>
      </c>
      <c r="CS909" s="1">
        <f>CR909*10</f>
        <v>11.4</v>
      </c>
      <c r="CT909" s="107">
        <v>1</v>
      </c>
      <c r="CU909" s="22">
        <v>31</v>
      </c>
      <c r="CV909" s="22">
        <v>1</v>
      </c>
      <c r="CW909" s="22">
        <v>28</v>
      </c>
      <c r="CX909" s="26">
        <f>LOG10(CW909)</f>
        <v>1.44715803134222</v>
      </c>
      <c r="CY909" s="27">
        <f>CX909*0.66</f>
        <v>0.955124300685865</v>
      </c>
      <c r="CZ909" s="26">
        <f>0.085*CU909</f>
        <v>2.635</v>
      </c>
      <c r="DA909" s="28">
        <f>CY909-CZ909</f>
        <v>-1.67987569931414</v>
      </c>
      <c r="DB909" s="22">
        <v>2</v>
      </c>
      <c r="DC909" s="1">
        <v>1</v>
      </c>
      <c r="DE909" s="1"/>
      <c r="DF909" s="1"/>
      <c r="DG909" s="1">
        <v>23</v>
      </c>
      <c r="DH909" s="1">
        <f>DG909/10</f>
        <v>2.3</v>
      </c>
      <c r="DI909" s="1">
        <v>34</v>
      </c>
      <c r="DJ909" s="1">
        <f>DI909/10</f>
        <v>3.4</v>
      </c>
      <c r="DK909" s="17">
        <v>2</v>
      </c>
      <c r="DL909" s="1">
        <v>99</v>
      </c>
      <c r="DM909" s="1">
        <v>44</v>
      </c>
      <c r="DN909" s="1">
        <f>DM909/10</f>
        <v>4.4</v>
      </c>
      <c r="DO909" s="1">
        <v>5046</v>
      </c>
      <c r="DP909" s="1">
        <v>2</v>
      </c>
      <c r="DQ909" s="1">
        <f>DO909/1000</f>
        <v>5.046</v>
      </c>
      <c r="DR909" s="1">
        <v>50</v>
      </c>
      <c r="DS909" s="25">
        <v>4.3</v>
      </c>
      <c r="DT909" s="1" t="s">
        <v>260</v>
      </c>
      <c r="DU909" s="1">
        <v>1</v>
      </c>
      <c r="DV909" s="1">
        <v>6</v>
      </c>
      <c r="DW909" s="1">
        <v>1</v>
      </c>
      <c r="DX909" s="20" t="s">
        <v>248</v>
      </c>
      <c r="EG909" s="1"/>
      <c r="EH909" s="1"/>
      <c r="EJ909" s="1"/>
      <c r="FK909" s="20">
        <v>38.4</v>
      </c>
      <c r="FL909" s="1">
        <v>36.7</v>
      </c>
      <c r="FM909" s="17"/>
      <c r="FN909" s="31">
        <v>1</v>
      </c>
      <c r="FO909" s="157">
        <v>1</v>
      </c>
      <c r="FP909" s="1">
        <v>1</v>
      </c>
      <c r="FQ909" s="1">
        <v>0</v>
      </c>
      <c r="FR909" s="1">
        <v>0</v>
      </c>
      <c r="FS909" s="1">
        <v>0</v>
      </c>
      <c r="FT909" s="1">
        <f>FX909+GB909+GG909+GJ909+HQ909</f>
        <v>0</v>
      </c>
      <c r="FU909" s="1">
        <v>0</v>
      </c>
      <c r="FV909" s="1">
        <f>FW909+FX909+FZ909+GE909+GJ909+HQ909</f>
        <v>0</v>
      </c>
      <c r="FW909" s="1">
        <v>0</v>
      </c>
      <c r="FX909" s="1">
        <v>0</v>
      </c>
      <c r="FY909" s="17">
        <v>0</v>
      </c>
      <c r="FZ909" s="1">
        <v>0</v>
      </c>
      <c r="GB909" s="1">
        <v>0</v>
      </c>
      <c r="GC909" s="1">
        <v>0</v>
      </c>
      <c r="GD909" s="17">
        <v>0</v>
      </c>
      <c r="GE909" s="1">
        <v>0</v>
      </c>
      <c r="GG909" s="1">
        <v>0</v>
      </c>
      <c r="GH909" s="1">
        <v>0</v>
      </c>
      <c r="GI909" s="17">
        <v>0</v>
      </c>
      <c r="GJ909" s="1">
        <v>0</v>
      </c>
      <c r="GK909" s="1">
        <v>0</v>
      </c>
      <c r="GL909" s="1">
        <v>0</v>
      </c>
      <c r="GM909" s="32">
        <v>0</v>
      </c>
      <c r="GN909" s="17">
        <v>0</v>
      </c>
      <c r="GO909" s="17">
        <v>0</v>
      </c>
      <c r="GP909" s="1">
        <v>0</v>
      </c>
      <c r="GQ909" s="1">
        <v>0</v>
      </c>
      <c r="GR909" s="1">
        <v>0</v>
      </c>
      <c r="GS909" s="1">
        <v>0</v>
      </c>
      <c r="GT909" s="32">
        <v>0</v>
      </c>
      <c r="GU909" s="32">
        <v>0</v>
      </c>
      <c r="GV909" s="1">
        <v>0</v>
      </c>
      <c r="GW909" s="1">
        <v>0</v>
      </c>
      <c r="GX909" s="157">
        <v>0</v>
      </c>
      <c r="GY909" s="17">
        <v>0</v>
      </c>
      <c r="GZ909" s="17">
        <v>0</v>
      </c>
      <c r="HA909" s="25">
        <v>0</v>
      </c>
      <c r="HB909" s="1">
        <v>0</v>
      </c>
      <c r="HC909" s="15">
        <v>0</v>
      </c>
      <c r="HD909" s="170">
        <v>0</v>
      </c>
      <c r="HE909" s="17">
        <v>0</v>
      </c>
      <c r="HF909" s="17">
        <v>0</v>
      </c>
      <c r="HG909" s="17">
        <v>0</v>
      </c>
      <c r="HH909" s="17">
        <v>0</v>
      </c>
      <c r="HI909" s="17">
        <v>0</v>
      </c>
      <c r="HL909" s="1">
        <v>0</v>
      </c>
      <c r="HM909" s="1">
        <v>0</v>
      </c>
      <c r="HN909" s="1">
        <v>0</v>
      </c>
      <c r="HO909" s="1">
        <v>0</v>
      </c>
      <c r="HP909" s="1">
        <v>0</v>
      </c>
      <c r="HQ909" s="1">
        <v>0</v>
      </c>
      <c r="HR909" s="32">
        <v>0</v>
      </c>
      <c r="HS909" s="1">
        <v>0</v>
      </c>
      <c r="HT909" s="32">
        <v>0</v>
      </c>
      <c r="HU909" s="32">
        <v>0</v>
      </c>
      <c r="HW909" s="32">
        <v>0</v>
      </c>
      <c r="HX909" s="32">
        <v>0</v>
      </c>
      <c r="HY909" s="1">
        <f>GJ909+GN909+GT909+GU909+HE909+HG909+HQ909+HR909+HT909+HU909+HW909+HX909</f>
        <v>0</v>
      </c>
      <c r="HZ909" s="1">
        <v>0</v>
      </c>
      <c r="IA909" s="1">
        <f>FS909+GN909+GT909+GU909+HE909+HG909+HR909+HT909+HU909+HW909+HX909</f>
        <v>0</v>
      </c>
      <c r="IB909" s="1">
        <v>0</v>
      </c>
      <c r="IC909" s="1">
        <v>0</v>
      </c>
      <c r="ID909" s="23">
        <v>0</v>
      </c>
      <c r="IG909" s="36">
        <v>3</v>
      </c>
      <c r="IH909" s="37" t="s">
        <v>331</v>
      </c>
      <c r="II909" s="179">
        <v>1</v>
      </c>
    </row>
    <row r="910" spans="2:243">
      <c r="B910" s="266">
        <v>100133551</v>
      </c>
      <c r="C910" t="s">
        <v>2550</v>
      </c>
      <c r="E910" s="49">
        <v>3</v>
      </c>
      <c r="F910" s="49">
        <v>2</v>
      </c>
      <c r="G910" s="17">
        <v>3</v>
      </c>
      <c r="H910" s="1">
        <v>2</v>
      </c>
      <c r="I910" s="15">
        <v>57</v>
      </c>
      <c r="J910" s="47">
        <v>1</v>
      </c>
      <c r="K910" s="68">
        <f>I910/10</f>
        <v>5.7</v>
      </c>
      <c r="L910" s="49">
        <v>3</v>
      </c>
      <c r="N910" s="1">
        <v>0</v>
      </c>
      <c r="O910" s="1">
        <v>0</v>
      </c>
      <c r="P910" s="1">
        <v>0</v>
      </c>
      <c r="Q910" s="1">
        <v>0</v>
      </c>
      <c r="R910" s="1">
        <v>0</v>
      </c>
      <c r="S910" s="18">
        <v>630</v>
      </c>
      <c r="T910" s="83">
        <v>612</v>
      </c>
      <c r="U910" s="1">
        <v>1</v>
      </c>
      <c r="V910" s="1">
        <v>1</v>
      </c>
      <c r="W910" s="1">
        <v>1</v>
      </c>
      <c r="X910" s="1">
        <v>1</v>
      </c>
      <c r="Z910" s="88">
        <v>43480</v>
      </c>
      <c r="AA910" s="1">
        <v>156</v>
      </c>
      <c r="AB910" s="1">
        <v>1</v>
      </c>
      <c r="AC910" s="1">
        <v>27.34</v>
      </c>
      <c r="AD910" s="1">
        <v>2</v>
      </c>
      <c r="AE910" s="20" t="s">
        <v>387</v>
      </c>
      <c r="AG910" s="16" t="s">
        <v>251</v>
      </c>
      <c r="AH910" s="16">
        <v>2</v>
      </c>
      <c r="AI910" s="21">
        <v>2</v>
      </c>
      <c r="AJ910" s="16">
        <v>2.7</v>
      </c>
      <c r="AK910" s="17">
        <v>2.7</v>
      </c>
      <c r="AL910" s="107">
        <v>2</v>
      </c>
      <c r="AM910" s="1">
        <v>1</v>
      </c>
      <c r="AN910" s="1">
        <v>1</v>
      </c>
      <c r="AO910" s="1">
        <v>0</v>
      </c>
      <c r="AP910" s="1">
        <v>0</v>
      </c>
      <c r="AQ910" s="17">
        <v>1</v>
      </c>
      <c r="AR910" s="1">
        <v>1</v>
      </c>
      <c r="AS910" s="1">
        <v>1</v>
      </c>
      <c r="AT910" s="17" t="s">
        <v>246</v>
      </c>
      <c r="AU910" s="17">
        <v>1</v>
      </c>
      <c r="AV910" s="17">
        <v>1</v>
      </c>
      <c r="AW910" s="1">
        <v>0</v>
      </c>
      <c r="AX910" s="1">
        <v>1</v>
      </c>
      <c r="AY910" s="1">
        <v>1</v>
      </c>
      <c r="AZ910" s="1">
        <v>2</v>
      </c>
      <c r="BA910" s="1">
        <v>2</v>
      </c>
      <c r="BB910" s="107">
        <v>2</v>
      </c>
      <c r="BC910" s="22">
        <v>1</v>
      </c>
      <c r="BD910" s="22">
        <v>0</v>
      </c>
      <c r="BE910" s="22">
        <v>0</v>
      </c>
      <c r="BF910" s="1">
        <v>1</v>
      </c>
      <c r="BG910" s="1">
        <v>1</v>
      </c>
      <c r="BH910" s="17">
        <v>1</v>
      </c>
      <c r="BI910" s="1">
        <v>0</v>
      </c>
      <c r="BJ910" s="17">
        <v>0</v>
      </c>
      <c r="BK910" s="23">
        <v>1</v>
      </c>
      <c r="BL910" s="1">
        <v>0</v>
      </c>
      <c r="BM910" s="1">
        <v>0</v>
      </c>
      <c r="BN910" s="1">
        <v>1</v>
      </c>
      <c r="BO910" s="1">
        <v>0</v>
      </c>
      <c r="BP910" s="1">
        <v>1</v>
      </c>
      <c r="BQ910" s="1">
        <v>1</v>
      </c>
      <c r="BR910" s="1">
        <v>7.7</v>
      </c>
      <c r="BS910" s="1">
        <v>1</v>
      </c>
      <c r="BT910" s="1">
        <v>2</v>
      </c>
      <c r="BU910" s="1">
        <v>2</v>
      </c>
      <c r="BW910" s="1">
        <v>3.02</v>
      </c>
      <c r="BX910" s="17">
        <v>1</v>
      </c>
      <c r="BY910" s="1">
        <v>2</v>
      </c>
      <c r="BZ910" s="1">
        <v>26.82</v>
      </c>
      <c r="CA910" s="1">
        <v>117</v>
      </c>
      <c r="CB910" s="24">
        <v>1</v>
      </c>
      <c r="CC910" s="24">
        <v>195</v>
      </c>
      <c r="CD910" s="48">
        <f>CC910/50</f>
        <v>3.9</v>
      </c>
      <c r="CE910" s="48">
        <v>3</v>
      </c>
      <c r="CF910" s="25">
        <v>0</v>
      </c>
      <c r="CG910" s="17">
        <v>0</v>
      </c>
      <c r="CH910" s="17">
        <v>0</v>
      </c>
      <c r="CI910" s="17">
        <v>0</v>
      </c>
      <c r="CJ910" s="17">
        <v>0</v>
      </c>
      <c r="CK910" s="17">
        <v>195</v>
      </c>
      <c r="CL910" s="1">
        <f>CK910/50</f>
        <v>3.9</v>
      </c>
      <c r="CM910" s="22">
        <v>12.4</v>
      </c>
      <c r="CN910" s="17">
        <v>1</v>
      </c>
      <c r="CO910" s="1">
        <v>81.2</v>
      </c>
      <c r="CP910" s="17">
        <v>5</v>
      </c>
      <c r="CQ910" s="1">
        <f>CO910/10</f>
        <v>8.12</v>
      </c>
      <c r="CR910" s="1">
        <v>1.08</v>
      </c>
      <c r="CS910" s="1">
        <f>CR910*10</f>
        <v>10.8</v>
      </c>
      <c r="CT910" s="107">
        <v>1</v>
      </c>
      <c r="CU910" s="22">
        <v>33</v>
      </c>
      <c r="CV910" s="22">
        <v>1</v>
      </c>
      <c r="CW910" s="22">
        <v>8.1</v>
      </c>
      <c r="CX910" s="26">
        <f>LOG10(CW910)</f>
        <v>0.90848501887865</v>
      </c>
      <c r="CY910" s="27">
        <f>CX910*0.66</f>
        <v>0.599600112459909</v>
      </c>
      <c r="CZ910" s="26">
        <f>0.085*CU910</f>
        <v>2.805</v>
      </c>
      <c r="DA910" s="28">
        <f>CY910-CZ910</f>
        <v>-2.20539988754009</v>
      </c>
      <c r="DB910" s="22">
        <v>2</v>
      </c>
      <c r="DC910" s="1">
        <v>1</v>
      </c>
      <c r="DE910" s="1"/>
      <c r="DF910" s="1"/>
      <c r="DG910" s="1">
        <v>22</v>
      </c>
      <c r="DH910" s="1">
        <f>DG910/10</f>
        <v>2.2</v>
      </c>
      <c r="DI910" s="1">
        <v>36</v>
      </c>
      <c r="DJ910" s="1">
        <f>DI910/10</f>
        <v>3.6</v>
      </c>
      <c r="DK910" s="1">
        <v>3</v>
      </c>
      <c r="DL910" s="1">
        <v>102</v>
      </c>
      <c r="DM910" s="1">
        <v>18</v>
      </c>
      <c r="DN910" s="1">
        <f>DM910/10</f>
        <v>1.8</v>
      </c>
      <c r="DO910" s="1">
        <v>5907</v>
      </c>
      <c r="DP910" s="1">
        <v>2</v>
      </c>
      <c r="DQ910" s="1">
        <f>DO910/1000</f>
        <v>5.907</v>
      </c>
      <c r="DR910" s="1">
        <v>39</v>
      </c>
      <c r="DS910" s="25">
        <v>4.6</v>
      </c>
      <c r="DT910" s="1" t="s">
        <v>260</v>
      </c>
      <c r="DU910" s="1">
        <v>1</v>
      </c>
      <c r="DV910" s="1">
        <v>6</v>
      </c>
      <c r="DW910" s="1">
        <v>1</v>
      </c>
      <c r="DX910" s="20">
        <v>6.78</v>
      </c>
      <c r="DY910" s="1">
        <v>62.2</v>
      </c>
      <c r="DZ910" s="30">
        <v>119</v>
      </c>
      <c r="EA910" s="1">
        <v>162</v>
      </c>
      <c r="EB910" s="1" t="s">
        <v>2004</v>
      </c>
      <c r="EC910" s="1" t="s">
        <v>2004</v>
      </c>
      <c r="ED910" s="1" t="s">
        <v>2004</v>
      </c>
      <c r="EE910" s="1" t="s">
        <v>2004</v>
      </c>
      <c r="EF910" s="1" t="s">
        <v>2004</v>
      </c>
      <c r="EG910" s="1"/>
      <c r="EH910" s="1"/>
      <c r="EJ910" s="1"/>
      <c r="EM910" s="1" t="s">
        <v>2004</v>
      </c>
      <c r="EN910" s="1" t="s">
        <v>2004</v>
      </c>
      <c r="EO910" s="1" t="s">
        <v>2004</v>
      </c>
      <c r="EP910" s="1" t="s">
        <v>2004</v>
      </c>
      <c r="EQ910" s="1" t="s">
        <v>2004</v>
      </c>
      <c r="ER910" s="25" t="s">
        <v>2004</v>
      </c>
      <c r="ES910" s="23" t="s">
        <v>2004</v>
      </c>
      <c r="ET910" s="1">
        <v>1</v>
      </c>
      <c r="EU910" s="1">
        <v>4.94</v>
      </c>
      <c r="EV910" s="1">
        <v>40.1</v>
      </c>
      <c r="EW910" s="30">
        <v>103</v>
      </c>
      <c r="EX910" s="1">
        <v>167</v>
      </c>
      <c r="EY910" s="1" t="s">
        <v>2004</v>
      </c>
      <c r="EZ910" s="1" t="s">
        <v>2004</v>
      </c>
      <c r="FA910" s="1" t="s">
        <v>2004</v>
      </c>
      <c r="FB910" s="1" t="s">
        <v>2004</v>
      </c>
      <c r="FC910" s="1" t="s">
        <v>2004</v>
      </c>
      <c r="FD910" s="1" t="s">
        <v>2004</v>
      </c>
      <c r="FE910" s="1" t="s">
        <v>2004</v>
      </c>
      <c r="FF910" s="1" t="s">
        <v>2004</v>
      </c>
      <c r="FG910" s="1" t="s">
        <v>2004</v>
      </c>
      <c r="FH910" s="1" t="s">
        <v>2004</v>
      </c>
      <c r="FI910" s="1" t="s">
        <v>2004</v>
      </c>
      <c r="FJ910" s="1">
        <v>4.29</v>
      </c>
      <c r="FK910" s="20">
        <v>38.2</v>
      </c>
      <c r="FL910" s="1">
        <v>37.2</v>
      </c>
      <c r="FM910" s="17"/>
      <c r="FN910" s="31">
        <v>1</v>
      </c>
      <c r="FO910" s="157">
        <v>1</v>
      </c>
      <c r="FP910" s="1">
        <v>0</v>
      </c>
      <c r="FQ910" s="1">
        <v>0</v>
      </c>
      <c r="FR910" s="1">
        <v>0</v>
      </c>
      <c r="FS910" s="1">
        <v>0</v>
      </c>
      <c r="FT910" s="1">
        <f>FX910+GB910+GG910+GJ910+HQ910</f>
        <v>0</v>
      </c>
      <c r="FU910" s="1">
        <v>0</v>
      </c>
      <c r="FV910" s="1">
        <f>FW910+FX910+FZ910+GE910+GJ910+HQ910</f>
        <v>0</v>
      </c>
      <c r="FW910" s="1">
        <v>0</v>
      </c>
      <c r="FX910" s="1">
        <v>0</v>
      </c>
      <c r="FY910" s="17">
        <v>0</v>
      </c>
      <c r="FZ910" s="1">
        <v>0</v>
      </c>
      <c r="GB910" s="1">
        <v>0</v>
      </c>
      <c r="GC910" s="1">
        <v>0</v>
      </c>
      <c r="GD910" s="17">
        <v>0</v>
      </c>
      <c r="GE910" s="1">
        <v>0</v>
      </c>
      <c r="GG910" s="1">
        <v>0</v>
      </c>
      <c r="GH910" s="1">
        <v>0</v>
      </c>
      <c r="GI910" s="17">
        <v>0</v>
      </c>
      <c r="GJ910" s="1">
        <v>0</v>
      </c>
      <c r="GK910" s="1">
        <v>0</v>
      </c>
      <c r="GL910" s="1">
        <v>0</v>
      </c>
      <c r="GM910" s="32">
        <v>0</v>
      </c>
      <c r="GN910" s="17">
        <v>0</v>
      </c>
      <c r="GO910" s="17">
        <v>0</v>
      </c>
      <c r="GP910" s="1">
        <v>0</v>
      </c>
      <c r="GQ910" s="1">
        <v>0</v>
      </c>
      <c r="GR910" s="1">
        <v>0</v>
      </c>
      <c r="GS910" s="1">
        <v>0</v>
      </c>
      <c r="GT910" s="32">
        <v>0</v>
      </c>
      <c r="GU910" s="32">
        <v>0</v>
      </c>
      <c r="GV910" s="1">
        <v>0</v>
      </c>
      <c r="GW910" s="1">
        <v>0</v>
      </c>
      <c r="GX910" s="157">
        <v>0</v>
      </c>
      <c r="GY910" s="17">
        <v>0</v>
      </c>
      <c r="GZ910" s="17">
        <v>0</v>
      </c>
      <c r="HA910" s="25">
        <v>0</v>
      </c>
      <c r="HB910" s="1">
        <v>0</v>
      </c>
      <c r="HC910" s="15">
        <v>0</v>
      </c>
      <c r="HD910" s="170">
        <v>0</v>
      </c>
      <c r="HE910" s="17">
        <v>0</v>
      </c>
      <c r="HF910" s="17">
        <v>0</v>
      </c>
      <c r="HG910" s="17">
        <v>0</v>
      </c>
      <c r="HH910" s="17">
        <v>0</v>
      </c>
      <c r="HI910" s="17">
        <v>0</v>
      </c>
      <c r="HL910" s="1">
        <v>0</v>
      </c>
      <c r="HM910" s="1">
        <v>0</v>
      </c>
      <c r="HN910" s="1">
        <v>0</v>
      </c>
      <c r="HO910" s="1">
        <v>0</v>
      </c>
      <c r="HP910" s="1">
        <v>0</v>
      </c>
      <c r="HQ910" s="1">
        <v>0</v>
      </c>
      <c r="HR910" s="32">
        <v>0</v>
      </c>
      <c r="HS910" s="1">
        <v>0</v>
      </c>
      <c r="HT910" s="32">
        <v>0</v>
      </c>
      <c r="HU910" s="32">
        <v>0</v>
      </c>
      <c r="HW910" s="32">
        <v>0</v>
      </c>
      <c r="HX910" s="32">
        <v>0</v>
      </c>
      <c r="HY910" s="1">
        <f>GJ910+GN910+GT910+GU910+HE910+HG910+HQ910+HR910+HT910+HU910+HW910+HX910</f>
        <v>0</v>
      </c>
      <c r="HZ910" s="1">
        <v>0</v>
      </c>
      <c r="IA910" s="1">
        <f>FS910+GN910+GT910+GU910+HE910+HG910+HR910+HT910+HU910+HW910+HX910</f>
        <v>0</v>
      </c>
      <c r="IB910" s="1">
        <v>0</v>
      </c>
      <c r="IC910" s="1">
        <v>0</v>
      </c>
      <c r="ID910" s="23">
        <v>0</v>
      </c>
      <c r="IG910" s="36">
        <v>1</v>
      </c>
      <c r="IH910" s="37" t="s">
        <v>242</v>
      </c>
      <c r="II910" s="179">
        <v>0</v>
      </c>
    </row>
    <row r="911" hidden="1" spans="2:243">
      <c r="B911" s="266" t="s">
        <v>1557</v>
      </c>
      <c r="C911" s="266" t="s">
        <v>2551</v>
      </c>
      <c r="J911" s="1"/>
      <c r="K911" s="1"/>
      <c r="L911" s="1"/>
      <c r="R911" s="19"/>
      <c r="Z911" s="88">
        <v>43480</v>
      </c>
      <c r="AA911" s="1">
        <v>138</v>
      </c>
      <c r="AI911" s="16"/>
      <c r="AL911" s="1"/>
      <c r="BA911" s="22"/>
      <c r="CL911" s="22"/>
      <c r="CS911" s="22"/>
      <c r="CX911" s="1"/>
      <c r="CY911" s="1"/>
      <c r="CZ911" s="1"/>
      <c r="DA911" s="1"/>
      <c r="DB911" s="1"/>
      <c r="DD911" s="1"/>
      <c r="DE911" s="1"/>
      <c r="DF911" s="1"/>
      <c r="EG911" s="1"/>
      <c r="EH911" s="1"/>
      <c r="EJ911" s="1"/>
      <c r="EK911" s="1"/>
      <c r="FN911" s="1"/>
      <c r="FO911" s="1"/>
      <c r="GL911" s="1"/>
      <c r="GM911" s="1"/>
      <c r="GQ911" s="1"/>
      <c r="GT911" s="1"/>
      <c r="GU911" s="1"/>
      <c r="GX911" s="1"/>
      <c r="HD911" s="1"/>
      <c r="HR911" s="1"/>
      <c r="HT911" s="1"/>
      <c r="HU911" s="1"/>
      <c r="HW911" s="1"/>
      <c r="HX911" s="1"/>
      <c r="IG911" s="23"/>
      <c r="II911" s="1"/>
    </row>
    <row r="912" hidden="1" spans="2:243">
      <c r="B912" s="266">
        <v>3001437762</v>
      </c>
      <c r="C912" t="s">
        <v>2552</v>
      </c>
      <c r="J912" s="1"/>
      <c r="K912" s="1"/>
      <c r="L912" s="1"/>
      <c r="R912" s="19"/>
      <c r="Z912" s="88">
        <v>43480</v>
      </c>
      <c r="AA912" s="1">
        <v>160</v>
      </c>
      <c r="AI912" s="16"/>
      <c r="AL912" s="1"/>
      <c r="BA912" s="22"/>
      <c r="CL912" s="22"/>
      <c r="CS912" s="22"/>
      <c r="CX912" s="1"/>
      <c r="CY912" s="1"/>
      <c r="CZ912" s="1"/>
      <c r="DA912" s="1"/>
      <c r="DB912" s="1"/>
      <c r="DD912" s="1"/>
      <c r="DE912" s="1"/>
      <c r="DF912" s="1"/>
      <c r="EG912" s="1"/>
      <c r="EH912" s="1"/>
      <c r="EJ912" s="1"/>
      <c r="EK912" s="1"/>
      <c r="FN912" s="1"/>
      <c r="FO912" s="1"/>
      <c r="GL912" s="1"/>
      <c r="GM912" s="1"/>
      <c r="GQ912" s="1"/>
      <c r="GT912" s="1"/>
      <c r="GU912" s="1"/>
      <c r="GX912" s="1"/>
      <c r="HD912" s="1"/>
      <c r="HR912" s="1"/>
      <c r="HT912" s="1"/>
      <c r="HU912" s="1"/>
      <c r="HW912" s="1"/>
      <c r="HX912" s="1"/>
      <c r="IG912" s="23"/>
      <c r="II912" s="1"/>
    </row>
    <row r="913" hidden="1" spans="2:243">
      <c r="B913" s="266" t="s">
        <v>2553</v>
      </c>
      <c r="C913" t="s">
        <v>2554</v>
      </c>
      <c r="J913" s="1"/>
      <c r="K913" s="1"/>
      <c r="L913" s="1"/>
      <c r="R913" s="19"/>
      <c r="Z913" s="88">
        <v>43487</v>
      </c>
      <c r="AA913" s="1">
        <v>131</v>
      </c>
      <c r="AI913" s="16"/>
      <c r="AL913" s="1"/>
      <c r="BA913" s="22"/>
      <c r="CL913" s="22"/>
      <c r="CS913" s="22"/>
      <c r="CX913" s="1"/>
      <c r="CY913" s="1"/>
      <c r="CZ913" s="1"/>
      <c r="DA913" s="1"/>
      <c r="DB913" s="1"/>
      <c r="DD913" s="1"/>
      <c r="DE913" s="1"/>
      <c r="DF913" s="1"/>
      <c r="EG913" s="1"/>
      <c r="EH913" s="1"/>
      <c r="EJ913" s="1"/>
      <c r="EK913" s="1"/>
      <c r="FN913" s="1"/>
      <c r="FO913" s="1"/>
      <c r="GL913" s="1"/>
      <c r="GM913" s="1"/>
      <c r="GQ913" s="1"/>
      <c r="GT913" s="1"/>
      <c r="GU913" s="1"/>
      <c r="GX913" s="1"/>
      <c r="HD913" s="1"/>
      <c r="HR913" s="1"/>
      <c r="HT913" s="1"/>
      <c r="HU913" s="1"/>
      <c r="HW913" s="1"/>
      <c r="HX913" s="1"/>
      <c r="IG913" s="23"/>
      <c r="II913" s="1"/>
    </row>
    <row r="914" hidden="1" spans="2:243">
      <c r="B914">
        <v>3001451577</v>
      </c>
      <c r="C914" t="s">
        <v>2555</v>
      </c>
      <c r="J914" s="1"/>
      <c r="K914" s="1"/>
      <c r="L914" s="1"/>
      <c r="R914" s="19"/>
      <c r="Z914" s="88">
        <v>43487</v>
      </c>
      <c r="AA914" s="1">
        <v>140</v>
      </c>
      <c r="AI914" s="16"/>
      <c r="AL914" s="1"/>
      <c r="BA914" s="22"/>
      <c r="CL914" s="22"/>
      <c r="CS914" s="22"/>
      <c r="CX914" s="1"/>
      <c r="CY914" s="1"/>
      <c r="CZ914" s="1"/>
      <c r="DA914" s="1"/>
      <c r="DB914" s="1"/>
      <c r="DD914" s="1"/>
      <c r="DE914" s="1"/>
      <c r="DF914" s="1"/>
      <c r="EG914" s="1"/>
      <c r="EH914" s="1"/>
      <c r="EJ914" s="1"/>
      <c r="EK914" s="1"/>
      <c r="FN914" s="1"/>
      <c r="FO914" s="1"/>
      <c r="GL914" s="1"/>
      <c r="GM914" s="1"/>
      <c r="GQ914" s="1"/>
      <c r="GT914" s="1"/>
      <c r="GU914" s="1"/>
      <c r="GX914" s="1"/>
      <c r="HD914" s="1"/>
      <c r="HR914" s="1"/>
      <c r="HT914" s="1"/>
      <c r="HU914" s="1"/>
      <c r="HW914" s="1"/>
      <c r="HX914" s="1"/>
      <c r="IG914" s="23"/>
      <c r="II914" s="1"/>
    </row>
    <row r="915" ht="45" spans="2:243">
      <c r="B915">
        <v>3001456159</v>
      </c>
      <c r="C915" t="s">
        <v>2556</v>
      </c>
      <c r="E915" s="49">
        <v>3</v>
      </c>
      <c r="F915" s="49">
        <v>2</v>
      </c>
      <c r="G915" s="17">
        <v>3</v>
      </c>
      <c r="H915" s="1">
        <v>1</v>
      </c>
      <c r="I915" s="15">
        <v>62</v>
      </c>
      <c r="J915" s="47">
        <v>2</v>
      </c>
      <c r="K915" s="68">
        <f>I915/10</f>
        <v>6.2</v>
      </c>
      <c r="L915" s="49">
        <v>4</v>
      </c>
      <c r="N915" s="1">
        <v>0</v>
      </c>
      <c r="O915" s="1">
        <v>0</v>
      </c>
      <c r="P915" s="1">
        <v>1</v>
      </c>
      <c r="Q915" s="1">
        <v>2</v>
      </c>
      <c r="R915" s="1">
        <v>1</v>
      </c>
      <c r="S915" s="18">
        <v>631</v>
      </c>
      <c r="T915" s="83">
        <v>613</v>
      </c>
      <c r="U915" s="1">
        <v>1</v>
      </c>
      <c r="V915" s="1">
        <v>1</v>
      </c>
      <c r="W915" s="1">
        <v>1</v>
      </c>
      <c r="X915" s="1">
        <v>1</v>
      </c>
      <c r="Z915" s="88">
        <v>43494</v>
      </c>
      <c r="AA915" s="1">
        <v>138</v>
      </c>
      <c r="AB915" s="1">
        <v>1</v>
      </c>
      <c r="AC915" s="1">
        <v>25.45</v>
      </c>
      <c r="AD915" s="1">
        <v>2</v>
      </c>
      <c r="AE915" s="20" t="s">
        <v>2557</v>
      </c>
      <c r="AG915" s="16" t="s">
        <v>235</v>
      </c>
      <c r="AH915" s="16">
        <v>1</v>
      </c>
      <c r="AI915" s="21">
        <v>1</v>
      </c>
      <c r="AJ915" s="16">
        <v>4.2</v>
      </c>
      <c r="AK915" s="17">
        <v>4.2</v>
      </c>
      <c r="AL915" s="107">
        <v>2</v>
      </c>
      <c r="AM915" s="1">
        <v>4</v>
      </c>
      <c r="AN915" s="1">
        <v>3</v>
      </c>
      <c r="AO915" s="1">
        <v>0</v>
      </c>
      <c r="AP915" s="1">
        <v>0</v>
      </c>
      <c r="AQ915" s="17">
        <v>4</v>
      </c>
      <c r="AR915" s="1">
        <v>2</v>
      </c>
      <c r="AS915" s="3">
        <v>2</v>
      </c>
      <c r="AT915" s="17" t="s">
        <v>259</v>
      </c>
      <c r="AU915" s="3">
        <v>2</v>
      </c>
      <c r="AV915" s="17">
        <v>1</v>
      </c>
      <c r="AW915" s="1">
        <v>0</v>
      </c>
      <c r="AX915" s="1">
        <v>1</v>
      </c>
      <c r="AY915" s="1">
        <v>1</v>
      </c>
      <c r="AZ915" s="1">
        <v>0</v>
      </c>
      <c r="BA915" s="1">
        <v>0</v>
      </c>
      <c r="BB915" s="107">
        <v>0</v>
      </c>
      <c r="BC915" s="22">
        <v>0</v>
      </c>
      <c r="BD915" s="22">
        <v>0</v>
      </c>
      <c r="BE915" s="22">
        <v>0</v>
      </c>
      <c r="BF915" s="1">
        <v>0</v>
      </c>
      <c r="BG915" s="1">
        <v>0</v>
      </c>
      <c r="BH915" s="17">
        <v>0</v>
      </c>
      <c r="BI915" s="1">
        <v>0</v>
      </c>
      <c r="BJ915" s="17">
        <v>0</v>
      </c>
      <c r="BK915" s="23">
        <v>4</v>
      </c>
      <c r="BL915" s="1">
        <v>0</v>
      </c>
      <c r="BM915" s="1">
        <v>0</v>
      </c>
      <c r="BN915" s="1">
        <v>1</v>
      </c>
      <c r="BO915" s="1">
        <v>0</v>
      </c>
      <c r="BP915" s="1">
        <v>1</v>
      </c>
      <c r="BQ915" s="1">
        <v>1</v>
      </c>
      <c r="BR915" s="1">
        <v>39.98</v>
      </c>
      <c r="BS915" s="1">
        <v>2</v>
      </c>
      <c r="BT915" s="1">
        <v>2</v>
      </c>
      <c r="BU915" s="1">
        <v>3</v>
      </c>
      <c r="BW915" s="1">
        <v>4.65</v>
      </c>
      <c r="BX915" s="1">
        <v>2</v>
      </c>
      <c r="BY915" s="1">
        <v>2</v>
      </c>
      <c r="BZ915" s="1">
        <v>58.3</v>
      </c>
      <c r="CA915" s="1">
        <v>127</v>
      </c>
      <c r="CB915" s="24">
        <v>2</v>
      </c>
      <c r="CC915" s="24">
        <v>138</v>
      </c>
      <c r="CD915" s="48">
        <f>CC915/50</f>
        <v>2.76</v>
      </c>
      <c r="CE915" s="48">
        <v>3</v>
      </c>
      <c r="CF915" s="25">
        <v>0</v>
      </c>
      <c r="CG915" s="17">
        <v>0</v>
      </c>
      <c r="CH915" s="17">
        <v>0</v>
      </c>
      <c r="CI915" s="17">
        <v>0</v>
      </c>
      <c r="CJ915" s="17">
        <v>0</v>
      </c>
      <c r="CK915" s="17">
        <v>138</v>
      </c>
      <c r="CL915" s="1">
        <f>CK915/50</f>
        <v>2.76</v>
      </c>
      <c r="CM915" s="22">
        <v>12</v>
      </c>
      <c r="CN915" s="17">
        <v>1</v>
      </c>
      <c r="CO915" s="1">
        <v>88.8</v>
      </c>
      <c r="CP915" s="17">
        <v>5</v>
      </c>
      <c r="CQ915" s="1">
        <f>CO915/10</f>
        <v>8.88</v>
      </c>
      <c r="CR915" s="1">
        <v>1.04</v>
      </c>
      <c r="CS915" s="1">
        <f>CR915*10</f>
        <v>10.4</v>
      </c>
      <c r="CT915" s="107">
        <v>1</v>
      </c>
      <c r="CU915" s="22">
        <v>41</v>
      </c>
      <c r="CV915" s="107">
        <v>2</v>
      </c>
      <c r="CW915" s="22">
        <v>17.4</v>
      </c>
      <c r="CX915" s="26">
        <f>LOG10(CW915)</f>
        <v>1.2405492482826</v>
      </c>
      <c r="CY915" s="27">
        <f>CX915*0.66</f>
        <v>0.818762503866516</v>
      </c>
      <c r="CZ915" s="26">
        <f>0.085*CU915</f>
        <v>3.485</v>
      </c>
      <c r="DA915" s="28">
        <f>CY915-CZ915</f>
        <v>-2.66623749613348</v>
      </c>
      <c r="DB915" s="107">
        <v>1</v>
      </c>
      <c r="DC915" s="1">
        <v>1</v>
      </c>
      <c r="DD915" s="17">
        <v>2</v>
      </c>
      <c r="DE915" s="29">
        <f>DD915-DB915</f>
        <v>1</v>
      </c>
      <c r="DF915" s="141">
        <v>1</v>
      </c>
      <c r="DG915" s="1">
        <v>24</v>
      </c>
      <c r="DH915" s="1">
        <f>DG915/10</f>
        <v>2.4</v>
      </c>
      <c r="DI915" s="1">
        <v>25</v>
      </c>
      <c r="DJ915" s="1">
        <f>DI915/10</f>
        <v>2.5</v>
      </c>
      <c r="DK915" s="17">
        <v>2</v>
      </c>
      <c r="DL915" s="1">
        <v>57</v>
      </c>
      <c r="DM915" s="1">
        <v>13</v>
      </c>
      <c r="DN915" s="1">
        <f>DM915/10</f>
        <v>1.3</v>
      </c>
      <c r="DO915" s="1">
        <v>6150</v>
      </c>
      <c r="DP915" s="1">
        <v>2</v>
      </c>
      <c r="DQ915" s="1">
        <f>DO915/1000</f>
        <v>6.15</v>
      </c>
      <c r="DR915" s="1">
        <v>77</v>
      </c>
      <c r="DS915" s="25">
        <v>4.6</v>
      </c>
      <c r="DT915" s="1" t="s">
        <v>241</v>
      </c>
      <c r="DU915" s="1">
        <v>1</v>
      </c>
      <c r="DV915" s="1">
        <v>5</v>
      </c>
      <c r="DW915" s="1">
        <v>1</v>
      </c>
      <c r="DX915" s="20">
        <v>9.31</v>
      </c>
      <c r="DY915" s="1">
        <v>87</v>
      </c>
      <c r="DZ915" s="30">
        <v>132</v>
      </c>
      <c r="EA915" s="1">
        <v>87</v>
      </c>
      <c r="EB915" s="1">
        <v>11.8</v>
      </c>
      <c r="EC915" s="1">
        <v>93</v>
      </c>
      <c r="ED915" s="1">
        <v>1.03</v>
      </c>
      <c r="EE915" s="1">
        <v>38</v>
      </c>
      <c r="EF915" s="1">
        <v>37.6</v>
      </c>
      <c r="EG915" s="26">
        <f>LOG10(EF915)</f>
        <v>1.57518784492766</v>
      </c>
      <c r="EH915" s="26">
        <f>0.66*EG915</f>
        <v>1.03962397765226</v>
      </c>
      <c r="EI915" s="1">
        <f>0.085*EE915</f>
        <v>3.23</v>
      </c>
      <c r="EJ915" s="28">
        <f>EH915-EI915</f>
        <v>-2.19037602234774</v>
      </c>
      <c r="EK915" s="22">
        <v>2</v>
      </c>
      <c r="EL915" s="1">
        <v>2</v>
      </c>
      <c r="EM915" s="1">
        <v>663</v>
      </c>
      <c r="EN915" s="1">
        <v>1054</v>
      </c>
      <c r="EO915" s="1">
        <v>60</v>
      </c>
      <c r="EP915" s="1">
        <v>13</v>
      </c>
      <c r="EQ915" s="1">
        <v>6288</v>
      </c>
      <c r="ER915" s="25">
        <v>76</v>
      </c>
      <c r="ET915" s="1">
        <v>1</v>
      </c>
      <c r="EU915" s="1">
        <v>6.66</v>
      </c>
      <c r="EV915" s="1">
        <v>73.7</v>
      </c>
      <c r="EW915" s="30">
        <v>103</v>
      </c>
      <c r="EX915" s="1">
        <v>132</v>
      </c>
      <c r="EY915" s="1">
        <v>12.6</v>
      </c>
      <c r="EZ915" s="1">
        <v>74.1</v>
      </c>
      <c r="FA915" s="1">
        <v>1.1</v>
      </c>
      <c r="FB915" s="1">
        <v>29</v>
      </c>
      <c r="FC915" s="1">
        <v>13.6</v>
      </c>
      <c r="FD915" s="1">
        <v>115</v>
      </c>
      <c r="FE915" s="1">
        <v>51</v>
      </c>
      <c r="FF915" s="1">
        <v>75</v>
      </c>
      <c r="FG915" s="1">
        <v>31</v>
      </c>
      <c r="FH915" s="1">
        <v>3487</v>
      </c>
      <c r="FI915" s="1">
        <v>103</v>
      </c>
      <c r="FK915" s="20">
        <v>38.2</v>
      </c>
      <c r="FL915" s="1">
        <v>37.1</v>
      </c>
      <c r="FM915" s="17"/>
      <c r="FN915" s="31">
        <v>1</v>
      </c>
      <c r="FO915" s="157">
        <v>1</v>
      </c>
      <c r="FP915" s="1">
        <v>2</v>
      </c>
      <c r="FQ915" s="1">
        <v>1</v>
      </c>
      <c r="FR915" s="1" t="s">
        <v>2558</v>
      </c>
      <c r="FS915" s="1">
        <v>0</v>
      </c>
      <c r="FT915" s="1">
        <f>FX915+GB915+GG915+GJ915+HQ915</f>
        <v>0</v>
      </c>
      <c r="FU915" s="1">
        <v>1</v>
      </c>
      <c r="FV915" s="1">
        <f>FW915+FX915+FZ915+GE915+GJ915+HQ915</f>
        <v>1</v>
      </c>
      <c r="FW915" s="1">
        <v>0</v>
      </c>
      <c r="FX915" s="1">
        <v>0</v>
      </c>
      <c r="FY915" s="17">
        <v>0</v>
      </c>
      <c r="FZ915" s="1">
        <v>0</v>
      </c>
      <c r="GB915" s="1">
        <v>0</v>
      </c>
      <c r="GC915" s="1">
        <v>0</v>
      </c>
      <c r="GD915" s="1">
        <v>0</v>
      </c>
      <c r="GE915" s="1">
        <v>1</v>
      </c>
      <c r="GF915" s="17" t="s">
        <v>196</v>
      </c>
      <c r="GG915" s="1">
        <v>0</v>
      </c>
      <c r="GH915" s="1">
        <v>0</v>
      </c>
      <c r="GI915" s="1">
        <v>1</v>
      </c>
      <c r="GJ915" s="1">
        <v>0</v>
      </c>
      <c r="GK915" s="1" t="s">
        <v>2559</v>
      </c>
      <c r="GL915" s="1">
        <v>0</v>
      </c>
      <c r="GM915" s="32">
        <v>0</v>
      </c>
      <c r="GN915" s="17">
        <v>0</v>
      </c>
      <c r="GO915" s="1">
        <v>1</v>
      </c>
      <c r="GP915" s="1">
        <v>1</v>
      </c>
      <c r="GQ915" s="1">
        <v>0</v>
      </c>
      <c r="GR915" s="1">
        <v>0</v>
      </c>
      <c r="GS915" s="1">
        <v>0</v>
      </c>
      <c r="GT915" s="32">
        <v>0</v>
      </c>
      <c r="GU915" s="32">
        <v>0</v>
      </c>
      <c r="GV915" s="1">
        <v>0</v>
      </c>
      <c r="GW915" s="1">
        <v>0</v>
      </c>
      <c r="GX915" s="157">
        <v>0</v>
      </c>
      <c r="GY915" s="1">
        <v>0</v>
      </c>
      <c r="GZ915" s="17">
        <v>0</v>
      </c>
      <c r="HA915" s="25" t="s">
        <v>2560</v>
      </c>
      <c r="HB915" s="1" t="s">
        <v>825</v>
      </c>
      <c r="HC915" s="15">
        <v>1</v>
      </c>
      <c r="HD915" s="170">
        <v>1</v>
      </c>
      <c r="HE915" s="17">
        <v>0</v>
      </c>
      <c r="HF915" s="17">
        <v>0</v>
      </c>
      <c r="HG915" s="17">
        <v>0</v>
      </c>
      <c r="HH915" s="1">
        <v>1</v>
      </c>
      <c r="HI915" s="1">
        <v>0</v>
      </c>
      <c r="HJ915" s="17" t="s">
        <v>346</v>
      </c>
      <c r="HL915" s="1">
        <v>0</v>
      </c>
      <c r="HM915" s="1">
        <v>0</v>
      </c>
      <c r="HN915" s="1">
        <v>0</v>
      </c>
      <c r="HO915" s="1">
        <v>0</v>
      </c>
      <c r="HP915" s="1">
        <v>0</v>
      </c>
      <c r="HQ915" s="1">
        <v>0</v>
      </c>
      <c r="HR915" s="32">
        <v>0</v>
      </c>
      <c r="HS915" s="1">
        <v>0</v>
      </c>
      <c r="HT915" s="32">
        <v>0</v>
      </c>
      <c r="HU915" s="32">
        <v>0</v>
      </c>
      <c r="HW915" s="32">
        <v>0</v>
      </c>
      <c r="HX915" s="32">
        <v>0</v>
      </c>
      <c r="HY915" s="1">
        <f>GJ915+GN915+GT915+GU915+HE915+HG915+HQ915+HR915+HT915+HU915+HW915+HX915</f>
        <v>0</v>
      </c>
      <c r="HZ915" s="1">
        <v>0</v>
      </c>
      <c r="IA915" s="1">
        <f>FS915+GN915+GT915+GU915+HE915+HG915+HR915+HT915+HU915+HW915+HX915</f>
        <v>0</v>
      </c>
      <c r="IB915" s="1">
        <v>0</v>
      </c>
      <c r="IC915" s="1">
        <v>0</v>
      </c>
      <c r="ID915" s="23">
        <v>0</v>
      </c>
      <c r="IG915" s="36">
        <v>4</v>
      </c>
      <c r="IH915" s="37" t="s">
        <v>242</v>
      </c>
      <c r="II915" s="179">
        <v>0</v>
      </c>
    </row>
    <row r="916" ht="30" spans="2:243">
      <c r="B916" s="266">
        <v>3001454495</v>
      </c>
      <c r="C916" t="s">
        <v>2561</v>
      </c>
      <c r="E916" s="49">
        <v>3</v>
      </c>
      <c r="F916" s="49">
        <v>2</v>
      </c>
      <c r="G916" s="17">
        <v>3</v>
      </c>
      <c r="H916" s="1">
        <v>1</v>
      </c>
      <c r="I916" s="15">
        <v>48</v>
      </c>
      <c r="J916" s="47">
        <v>1</v>
      </c>
      <c r="K916" s="68">
        <f>I916/10</f>
        <v>4.8</v>
      </c>
      <c r="L916" s="49">
        <v>2</v>
      </c>
      <c r="N916" s="1">
        <v>0</v>
      </c>
      <c r="O916" s="1">
        <v>0</v>
      </c>
      <c r="P916" s="1">
        <v>1</v>
      </c>
      <c r="Q916" s="1">
        <v>1</v>
      </c>
      <c r="R916" s="1">
        <v>0</v>
      </c>
      <c r="S916" s="18">
        <v>632</v>
      </c>
      <c r="T916" s="83">
        <v>614</v>
      </c>
      <c r="U916" s="1">
        <v>1</v>
      </c>
      <c r="V916" s="1">
        <v>1</v>
      </c>
      <c r="W916" s="1">
        <v>1</v>
      </c>
      <c r="X916" s="1">
        <v>1</v>
      </c>
      <c r="Z916" s="88">
        <v>43508</v>
      </c>
      <c r="AA916" s="1">
        <v>106</v>
      </c>
      <c r="AB916" s="1">
        <v>1</v>
      </c>
      <c r="AC916" s="1">
        <v>24.22</v>
      </c>
      <c r="AD916" s="1">
        <v>2</v>
      </c>
      <c r="AE916" s="20" t="s">
        <v>268</v>
      </c>
      <c r="AG916" s="16" t="s">
        <v>235</v>
      </c>
      <c r="AH916" s="16">
        <v>1</v>
      </c>
      <c r="AI916" s="21">
        <v>1</v>
      </c>
      <c r="AJ916" s="16">
        <v>4.2</v>
      </c>
      <c r="AK916" s="17">
        <v>4.2</v>
      </c>
      <c r="AL916" s="107">
        <v>2</v>
      </c>
      <c r="AM916" s="1">
        <v>1</v>
      </c>
      <c r="AN916" s="1">
        <v>1</v>
      </c>
      <c r="AO916" s="1">
        <v>0</v>
      </c>
      <c r="AP916" s="1">
        <v>0</v>
      </c>
      <c r="AQ916" s="17">
        <v>1</v>
      </c>
      <c r="AR916" s="1">
        <v>1</v>
      </c>
      <c r="AS916" s="1">
        <v>1</v>
      </c>
      <c r="AT916" s="17" t="s">
        <v>246</v>
      </c>
      <c r="AU916" s="17">
        <v>1</v>
      </c>
      <c r="AV916" s="17">
        <v>1</v>
      </c>
      <c r="AW916" s="1">
        <v>0</v>
      </c>
      <c r="AX916" s="1">
        <v>1</v>
      </c>
      <c r="AY916" s="1">
        <v>1</v>
      </c>
      <c r="AZ916" s="1">
        <v>1</v>
      </c>
      <c r="BA916" s="1">
        <v>1</v>
      </c>
      <c r="BB916" s="107">
        <v>1</v>
      </c>
      <c r="BC916" s="22">
        <v>0</v>
      </c>
      <c r="BD916" s="22">
        <v>0</v>
      </c>
      <c r="BE916" s="22">
        <v>0</v>
      </c>
      <c r="BF916" s="1">
        <v>0</v>
      </c>
      <c r="BG916" s="1">
        <v>1</v>
      </c>
      <c r="BH916" s="17">
        <v>1</v>
      </c>
      <c r="BI916" s="1">
        <v>0</v>
      </c>
      <c r="BJ916" s="17">
        <v>0</v>
      </c>
      <c r="BK916" s="23">
        <v>1</v>
      </c>
      <c r="BL916" s="1">
        <v>0</v>
      </c>
      <c r="BM916" s="1">
        <v>0</v>
      </c>
      <c r="BN916" s="1">
        <v>1</v>
      </c>
      <c r="BO916" s="1" t="s">
        <v>2562</v>
      </c>
      <c r="BP916" s="1">
        <v>1</v>
      </c>
      <c r="BQ916" s="1">
        <v>1</v>
      </c>
      <c r="BR916" s="1">
        <v>1210</v>
      </c>
      <c r="BS916" s="1">
        <v>3</v>
      </c>
      <c r="BT916" s="1">
        <v>3</v>
      </c>
      <c r="BU916" s="1">
        <v>4</v>
      </c>
      <c r="BW916" s="1">
        <v>3.24</v>
      </c>
      <c r="BX916" s="17">
        <v>1</v>
      </c>
      <c r="BY916" s="1">
        <v>2</v>
      </c>
      <c r="BZ916" s="1">
        <v>64</v>
      </c>
      <c r="CA916" s="1">
        <v>139</v>
      </c>
      <c r="CB916" s="24">
        <v>2</v>
      </c>
      <c r="CC916" s="24">
        <v>95</v>
      </c>
      <c r="CD916" s="48">
        <f>CC916/50</f>
        <v>1.9</v>
      </c>
      <c r="CE916" s="48">
        <v>2</v>
      </c>
      <c r="CF916" s="25">
        <v>0</v>
      </c>
      <c r="CG916" s="17">
        <v>0</v>
      </c>
      <c r="CH916" s="17">
        <v>0</v>
      </c>
      <c r="CI916" s="17">
        <v>0</v>
      </c>
      <c r="CJ916" s="17">
        <v>0</v>
      </c>
      <c r="CK916" s="17">
        <v>95</v>
      </c>
      <c r="CL916" s="1">
        <f>CK916/50</f>
        <v>1.9</v>
      </c>
      <c r="CM916" s="22">
        <v>13.4</v>
      </c>
      <c r="CN916" s="17">
        <v>1</v>
      </c>
      <c r="CO916" s="1">
        <v>65.5</v>
      </c>
      <c r="CP916" s="1">
        <v>3</v>
      </c>
      <c r="CQ916" s="1">
        <f>CO916/10</f>
        <v>6.55</v>
      </c>
      <c r="CR916" s="1">
        <v>1.17</v>
      </c>
      <c r="CS916" s="1">
        <f>CR916*10</f>
        <v>11.7</v>
      </c>
      <c r="CT916" s="107">
        <v>1</v>
      </c>
      <c r="CU916" s="22">
        <v>36</v>
      </c>
      <c r="CV916" s="107">
        <v>2</v>
      </c>
      <c r="CW916" s="22">
        <v>31.8</v>
      </c>
      <c r="CX916" s="26">
        <f>LOG10(CW916)</f>
        <v>1.50242711998443</v>
      </c>
      <c r="CY916" s="27">
        <f>CX916*0.66</f>
        <v>0.991601899189726</v>
      </c>
      <c r="CZ916" s="26">
        <f>0.085*CU916</f>
        <v>3.06</v>
      </c>
      <c r="DA916" s="28">
        <f>CY916-CZ916</f>
        <v>-2.06839810081027</v>
      </c>
      <c r="DB916" s="22">
        <v>2</v>
      </c>
      <c r="DC916" s="1">
        <v>1</v>
      </c>
      <c r="DD916" s="17">
        <v>2</v>
      </c>
      <c r="DE916" s="29">
        <f>DD916-DB916</f>
        <v>0</v>
      </c>
      <c r="DF916" s="29">
        <v>0</v>
      </c>
      <c r="DG916" s="1">
        <v>33</v>
      </c>
      <c r="DH916" s="1">
        <f>DG916/10</f>
        <v>3.3</v>
      </c>
      <c r="DI916" s="1">
        <v>42</v>
      </c>
      <c r="DJ916" s="1">
        <f>DI916/10</f>
        <v>4.2</v>
      </c>
      <c r="DK916" s="1">
        <v>3</v>
      </c>
      <c r="DL916" s="1">
        <v>121</v>
      </c>
      <c r="DM916" s="1">
        <v>152</v>
      </c>
      <c r="DN916" s="1">
        <f>DM916/10</f>
        <v>15.2</v>
      </c>
      <c r="DO916" s="1">
        <v>4116</v>
      </c>
      <c r="DP916" s="1">
        <v>2</v>
      </c>
      <c r="DQ916" s="1">
        <f>DO916/1000</f>
        <v>4.116</v>
      </c>
      <c r="DR916" s="1">
        <v>61</v>
      </c>
      <c r="DS916" s="25">
        <v>4.7</v>
      </c>
      <c r="DT916" s="1" t="s">
        <v>241</v>
      </c>
      <c r="DU916" s="1">
        <v>1</v>
      </c>
      <c r="DV916" s="1">
        <v>5</v>
      </c>
      <c r="DW916" s="1">
        <v>1</v>
      </c>
      <c r="DX916" s="20">
        <v>8.15</v>
      </c>
      <c r="DY916" s="1">
        <v>85.7</v>
      </c>
      <c r="DZ916" s="30">
        <v>126</v>
      </c>
      <c r="EA916" s="1">
        <v>75</v>
      </c>
      <c r="EB916" s="1">
        <v>15.4</v>
      </c>
      <c r="EC916" s="1">
        <v>53.9</v>
      </c>
      <c r="ED916" s="1">
        <v>1.35</v>
      </c>
      <c r="EE916" s="1">
        <v>34</v>
      </c>
      <c r="EF916" s="1">
        <v>57.5</v>
      </c>
      <c r="EG916" s="26">
        <f>LOG10(EF916)</f>
        <v>1.75966784468963</v>
      </c>
      <c r="EH916" s="26">
        <f>0.66*EG916</f>
        <v>1.16138077749516</v>
      </c>
      <c r="EI916" s="1">
        <f>0.085*EE916</f>
        <v>2.89</v>
      </c>
      <c r="EJ916" s="28">
        <f>EH916-EI916</f>
        <v>-1.72861922250484</v>
      </c>
      <c r="EK916" s="22">
        <v>2</v>
      </c>
      <c r="EL916" s="1">
        <v>2</v>
      </c>
      <c r="EM916" s="1">
        <v>207</v>
      </c>
      <c r="EN916" s="1">
        <v>371</v>
      </c>
      <c r="EO916" s="1">
        <v>115</v>
      </c>
      <c r="EP916" s="1">
        <v>126</v>
      </c>
      <c r="EQ916" s="1">
        <v>3617</v>
      </c>
      <c r="ER916" s="25">
        <v>218</v>
      </c>
      <c r="ET916" s="1">
        <v>1</v>
      </c>
      <c r="EU916" s="1">
        <v>5.56</v>
      </c>
      <c r="EV916" s="1">
        <v>80.6</v>
      </c>
      <c r="EW916" s="30">
        <v>103</v>
      </c>
      <c r="EX916" s="1">
        <v>67</v>
      </c>
      <c r="EY916" s="1">
        <v>15.9</v>
      </c>
      <c r="EZ916" s="1">
        <v>51.6</v>
      </c>
      <c r="FA916" s="1">
        <v>1.4</v>
      </c>
      <c r="FB916" s="1">
        <v>35</v>
      </c>
      <c r="FC916" s="1">
        <v>52.7</v>
      </c>
      <c r="FD916" s="1">
        <v>163</v>
      </c>
      <c r="FE916" s="1">
        <v>68</v>
      </c>
      <c r="FF916" s="1">
        <v>88</v>
      </c>
      <c r="FG916" s="1">
        <v>97</v>
      </c>
      <c r="FH916" s="1">
        <v>2727</v>
      </c>
      <c r="FI916" s="1">
        <v>476</v>
      </c>
      <c r="FK916" s="20">
        <v>37.7</v>
      </c>
      <c r="FL916" s="1">
        <v>37</v>
      </c>
      <c r="FN916" s="31">
        <v>1</v>
      </c>
      <c r="FO916" s="32">
        <v>0</v>
      </c>
      <c r="FP916" s="1">
        <v>0</v>
      </c>
      <c r="FQ916" s="1">
        <v>0</v>
      </c>
      <c r="FR916" s="1">
        <v>0</v>
      </c>
      <c r="FS916" s="1">
        <v>0</v>
      </c>
      <c r="FT916" s="1">
        <f>FX916+GB916+GG916+GJ916+HQ916</f>
        <v>0</v>
      </c>
      <c r="FU916" s="1">
        <v>0</v>
      </c>
      <c r="FV916" s="1">
        <f>FW916+FX916+FZ916+GE916+GJ916+HQ916</f>
        <v>0</v>
      </c>
      <c r="FW916" s="1">
        <v>0</v>
      </c>
      <c r="FX916" s="1">
        <v>0</v>
      </c>
      <c r="FY916" s="17">
        <v>0</v>
      </c>
      <c r="FZ916" s="1">
        <v>0</v>
      </c>
      <c r="GB916" s="1">
        <v>0</v>
      </c>
      <c r="GC916" s="1">
        <v>0</v>
      </c>
      <c r="GD916" s="1">
        <v>0</v>
      </c>
      <c r="GE916" s="1">
        <v>0</v>
      </c>
      <c r="GG916" s="1">
        <v>0</v>
      </c>
      <c r="GH916" s="1">
        <v>0</v>
      </c>
      <c r="GI916" s="1">
        <v>1</v>
      </c>
      <c r="GJ916" s="1">
        <v>0</v>
      </c>
      <c r="GK916" s="1" t="s">
        <v>2563</v>
      </c>
      <c r="GL916" s="1">
        <v>0</v>
      </c>
      <c r="GM916" s="32">
        <v>0</v>
      </c>
      <c r="GN916" s="17">
        <v>0</v>
      </c>
      <c r="GO916" s="1">
        <v>1</v>
      </c>
      <c r="GP916" s="1">
        <v>0</v>
      </c>
      <c r="GQ916" s="1">
        <v>0</v>
      </c>
      <c r="GR916" s="1">
        <v>0</v>
      </c>
      <c r="GS916" s="1">
        <v>0</v>
      </c>
      <c r="GT916" s="32">
        <v>0</v>
      </c>
      <c r="GU916" s="32">
        <v>0</v>
      </c>
      <c r="GV916" s="1">
        <v>0</v>
      </c>
      <c r="GW916" s="1">
        <v>0</v>
      </c>
      <c r="GX916" s="157">
        <v>0</v>
      </c>
      <c r="GY916" s="1">
        <v>0</v>
      </c>
      <c r="GZ916" s="17">
        <v>0</v>
      </c>
      <c r="HA916" s="25">
        <v>0</v>
      </c>
      <c r="HB916" s="1">
        <v>0</v>
      </c>
      <c r="HC916" s="15">
        <v>0</v>
      </c>
      <c r="HD916" s="170">
        <v>1</v>
      </c>
      <c r="HE916" s="17">
        <v>0</v>
      </c>
      <c r="HF916" s="17">
        <v>0</v>
      </c>
      <c r="HG916" s="17">
        <v>0</v>
      </c>
      <c r="HH916" s="1">
        <v>1</v>
      </c>
      <c r="HI916" s="1">
        <v>0</v>
      </c>
      <c r="HJ916" s="17" t="s">
        <v>1510</v>
      </c>
      <c r="HL916" s="1">
        <v>0</v>
      </c>
      <c r="HM916" s="1">
        <v>0</v>
      </c>
      <c r="HN916" s="1">
        <v>0</v>
      </c>
      <c r="HO916" s="1">
        <v>0</v>
      </c>
      <c r="HP916" s="1">
        <v>0</v>
      </c>
      <c r="HQ916" s="1">
        <v>0</v>
      </c>
      <c r="HR916" s="32">
        <v>0</v>
      </c>
      <c r="HS916" s="1">
        <v>1</v>
      </c>
      <c r="HT916" s="32">
        <v>0</v>
      </c>
      <c r="HU916" s="32">
        <v>0</v>
      </c>
      <c r="HW916" s="32">
        <v>0</v>
      </c>
      <c r="HX916" s="32">
        <v>0</v>
      </c>
      <c r="HY916" s="1">
        <f>GJ916+GN916+GT916+GU916+HE916+HG916+HQ916+HR916+HT916+HU916+HW916+HX916</f>
        <v>0</v>
      </c>
      <c r="HZ916" s="1">
        <v>0</v>
      </c>
      <c r="IA916" s="1">
        <f>FS916+GN916+GT916+GU916+HE916+HG916+HR916+HT916+HU916+HW916+HX916</f>
        <v>0</v>
      </c>
      <c r="IB916" s="1">
        <v>0</v>
      </c>
      <c r="IC916" s="1">
        <v>0</v>
      </c>
      <c r="ID916" s="23" t="s">
        <v>2564</v>
      </c>
      <c r="IG916" s="36">
        <v>1</v>
      </c>
      <c r="IH916" s="37" t="s">
        <v>242</v>
      </c>
      <c r="II916" s="179">
        <v>0</v>
      </c>
    </row>
    <row r="917" s="12" customFormat="1" hidden="1" spans="1:274">
      <c r="A917" s="259"/>
      <c r="B917" s="275">
        <v>3001458300</v>
      </c>
      <c r="C917" s="274" t="s">
        <v>2565</v>
      </c>
      <c r="D917" s="12" t="s">
        <v>1903</v>
      </c>
      <c r="H917" s="12">
        <v>2</v>
      </c>
      <c r="I917" s="12">
        <v>47</v>
      </c>
      <c r="N917" s="12">
        <v>0</v>
      </c>
      <c r="O917" s="12">
        <v>0</v>
      </c>
      <c r="P917" s="12">
        <v>0</v>
      </c>
      <c r="Q917" s="12">
        <v>0</v>
      </c>
      <c r="S917" s="261"/>
      <c r="T917" s="19"/>
      <c r="U917" s="12">
        <v>1</v>
      </c>
      <c r="Z917" s="276">
        <v>43510</v>
      </c>
      <c r="AA917" s="12">
        <v>210</v>
      </c>
      <c r="AB917" s="12">
        <v>1</v>
      </c>
      <c r="AC917" s="12">
        <v>24.97</v>
      </c>
      <c r="AE917" s="261" t="s">
        <v>765</v>
      </c>
      <c r="AF917" s="262"/>
      <c r="AG917" s="262"/>
      <c r="AH917" s="262"/>
      <c r="AI917" s="262"/>
      <c r="AJ917" s="262"/>
      <c r="BK917" s="263"/>
      <c r="CF917" s="264"/>
      <c r="DS917" s="264"/>
      <c r="DX917" s="261"/>
      <c r="ER917" s="264"/>
      <c r="ES917" s="263"/>
      <c r="FK917" s="261"/>
      <c r="HA917" s="264"/>
      <c r="ID917" s="263"/>
      <c r="IE917" s="263"/>
      <c r="IF917" s="263"/>
      <c r="IG917" s="263"/>
      <c r="IH917" s="263"/>
      <c r="JE917" s="263"/>
      <c r="JN917" s="263"/>
    </row>
    <row r="918" hidden="1" spans="2:243">
      <c r="B918">
        <v>100221251</v>
      </c>
      <c r="C918" t="s">
        <v>2566</v>
      </c>
      <c r="J918" s="1"/>
      <c r="K918" s="1"/>
      <c r="L918" s="1"/>
      <c r="R918" s="19"/>
      <c r="Z918" s="88">
        <v>43515</v>
      </c>
      <c r="AA918" s="1">
        <v>105</v>
      </c>
      <c r="AI918" s="16"/>
      <c r="AL918" s="1"/>
      <c r="BA918" s="22"/>
      <c r="CL918" s="22"/>
      <c r="CS918" s="22"/>
      <c r="CX918" s="1"/>
      <c r="CY918" s="1"/>
      <c r="CZ918" s="1"/>
      <c r="DA918" s="1"/>
      <c r="DB918" s="1"/>
      <c r="DD918" s="1"/>
      <c r="DE918" s="1"/>
      <c r="DF918" s="1"/>
      <c r="EG918" s="1"/>
      <c r="EH918" s="1"/>
      <c r="EJ918" s="1"/>
      <c r="EK918" s="1"/>
      <c r="FN918" s="1"/>
      <c r="FO918" s="1"/>
      <c r="GL918" s="1"/>
      <c r="GM918" s="1"/>
      <c r="GQ918" s="1"/>
      <c r="GT918" s="1"/>
      <c r="GU918" s="1"/>
      <c r="GX918" s="1"/>
      <c r="HD918" s="1"/>
      <c r="HR918" s="1"/>
      <c r="HT918" s="1"/>
      <c r="HU918" s="1"/>
      <c r="HW918" s="1"/>
      <c r="HX918" s="1"/>
      <c r="IG918" s="23"/>
      <c r="II918" s="1"/>
    </row>
    <row r="919" hidden="1" spans="2:243">
      <c r="B919">
        <v>3001005147</v>
      </c>
      <c r="C919" s="266" t="s">
        <v>2567</v>
      </c>
      <c r="J919" s="1"/>
      <c r="K919" s="1"/>
      <c r="L919" s="1"/>
      <c r="R919" s="19"/>
      <c r="Z919" s="88">
        <v>43515</v>
      </c>
      <c r="AA919" s="1">
        <v>126</v>
      </c>
      <c r="AI919" s="16"/>
      <c r="AL919" s="1"/>
      <c r="BA919" s="22"/>
      <c r="CL919" s="22"/>
      <c r="CS919" s="22"/>
      <c r="CX919" s="1"/>
      <c r="CY919" s="1"/>
      <c r="CZ919" s="1"/>
      <c r="DA919" s="1"/>
      <c r="DB919" s="1"/>
      <c r="DD919" s="1"/>
      <c r="DE919" s="1"/>
      <c r="DF919" s="1"/>
      <c r="EG919" s="1"/>
      <c r="EH919" s="1"/>
      <c r="EJ919" s="1"/>
      <c r="EK919" s="1"/>
      <c r="FN919" s="1"/>
      <c r="FO919" s="1"/>
      <c r="GL919" s="1"/>
      <c r="GM919" s="1"/>
      <c r="GQ919" s="1"/>
      <c r="GT919" s="1"/>
      <c r="GU919" s="1"/>
      <c r="GX919" s="1"/>
      <c r="HD919" s="1"/>
      <c r="HR919" s="1"/>
      <c r="HT919" s="1"/>
      <c r="HU919" s="1"/>
      <c r="HW919" s="1"/>
      <c r="HX919" s="1"/>
      <c r="IG919" s="23"/>
      <c r="II919" s="1"/>
    </row>
    <row r="920" spans="2:243">
      <c r="B920" s="266">
        <v>3001294230</v>
      </c>
      <c r="C920" t="s">
        <v>2568</v>
      </c>
      <c r="E920" s="49">
        <v>3</v>
      </c>
      <c r="F920" s="49">
        <v>2</v>
      </c>
      <c r="G920" s="17">
        <v>3</v>
      </c>
      <c r="H920" s="1">
        <v>2</v>
      </c>
      <c r="I920" s="15">
        <v>59</v>
      </c>
      <c r="J920" s="47">
        <v>1</v>
      </c>
      <c r="K920" s="68">
        <f>I920/10</f>
        <v>5.9</v>
      </c>
      <c r="L920" s="49">
        <v>3</v>
      </c>
      <c r="N920" s="1">
        <v>0</v>
      </c>
      <c r="O920" s="1">
        <v>1</v>
      </c>
      <c r="P920" s="1">
        <v>0</v>
      </c>
      <c r="Q920" s="1">
        <v>0</v>
      </c>
      <c r="R920" s="1">
        <v>0</v>
      </c>
      <c r="S920" s="18">
        <v>633</v>
      </c>
      <c r="T920" s="83">
        <v>615</v>
      </c>
      <c r="U920" s="1">
        <v>1</v>
      </c>
      <c r="V920" s="1">
        <v>1</v>
      </c>
      <c r="W920" s="1">
        <v>1</v>
      </c>
      <c r="X920" s="1">
        <v>1</v>
      </c>
      <c r="Z920" s="88">
        <v>43515</v>
      </c>
      <c r="AA920" s="1">
        <v>173</v>
      </c>
      <c r="AB920" s="1">
        <v>1</v>
      </c>
      <c r="AC920" s="1">
        <v>19.67</v>
      </c>
      <c r="AD920" s="17">
        <v>1</v>
      </c>
      <c r="AE920" s="20" t="s">
        <v>714</v>
      </c>
      <c r="AG920" s="16" t="s">
        <v>255</v>
      </c>
      <c r="AH920" s="16">
        <v>3</v>
      </c>
      <c r="AI920" s="21">
        <v>3</v>
      </c>
      <c r="AJ920" s="16">
        <v>1.5</v>
      </c>
      <c r="AK920" s="17">
        <v>1.5</v>
      </c>
      <c r="AL920" s="22">
        <v>1</v>
      </c>
      <c r="AM920" s="1">
        <v>4</v>
      </c>
      <c r="AN920" s="1">
        <v>3</v>
      </c>
      <c r="AO920" s="1">
        <v>0</v>
      </c>
      <c r="AP920" s="1">
        <v>0</v>
      </c>
      <c r="AQ920" s="17">
        <v>4</v>
      </c>
      <c r="AR920" s="1">
        <v>2</v>
      </c>
      <c r="AS920" s="3">
        <v>2</v>
      </c>
      <c r="AT920" s="17" t="s">
        <v>259</v>
      </c>
      <c r="AU920" s="3">
        <v>2</v>
      </c>
      <c r="AV920" s="17">
        <v>1</v>
      </c>
      <c r="AW920" s="1">
        <v>0</v>
      </c>
      <c r="AX920" s="1">
        <v>0</v>
      </c>
      <c r="AY920" s="1">
        <v>0</v>
      </c>
      <c r="AZ920" s="1">
        <v>0</v>
      </c>
      <c r="BA920" s="1">
        <v>0</v>
      </c>
      <c r="BB920" s="107">
        <v>0</v>
      </c>
      <c r="BC920" s="22">
        <v>0</v>
      </c>
      <c r="BD920" s="22">
        <v>0</v>
      </c>
      <c r="BE920" s="22">
        <v>0</v>
      </c>
      <c r="BF920" s="1">
        <v>0</v>
      </c>
      <c r="BG920" s="1">
        <v>0</v>
      </c>
      <c r="BH920" s="17">
        <v>0</v>
      </c>
      <c r="BI920" s="1">
        <v>0</v>
      </c>
      <c r="BJ920" s="17">
        <v>0</v>
      </c>
      <c r="BK920" s="23">
        <v>4</v>
      </c>
      <c r="BL920" s="1">
        <v>0</v>
      </c>
      <c r="BM920" s="1">
        <v>0</v>
      </c>
      <c r="BN920" s="1">
        <v>1</v>
      </c>
      <c r="BO920" s="1" t="s">
        <v>2569</v>
      </c>
      <c r="BP920" s="1">
        <v>1</v>
      </c>
      <c r="BQ920" s="1">
        <v>1</v>
      </c>
      <c r="BR920" s="1">
        <v>1.88</v>
      </c>
      <c r="BS920" s="1">
        <v>1</v>
      </c>
      <c r="BT920" s="1">
        <v>1</v>
      </c>
      <c r="BU920" s="1">
        <v>1</v>
      </c>
      <c r="BW920" s="1">
        <v>6.78</v>
      </c>
      <c r="BX920" s="1">
        <v>2</v>
      </c>
      <c r="BY920" s="66">
        <v>3</v>
      </c>
      <c r="BZ920" s="1">
        <v>70.8</v>
      </c>
      <c r="CA920" s="1">
        <v>131</v>
      </c>
      <c r="CB920" s="24">
        <v>2</v>
      </c>
      <c r="CC920" s="24">
        <v>173</v>
      </c>
      <c r="CD920" s="48">
        <f>CC920/50</f>
        <v>3.46</v>
      </c>
      <c r="CE920" s="48">
        <v>3</v>
      </c>
      <c r="CF920" s="25">
        <v>0</v>
      </c>
      <c r="CG920" s="17">
        <v>0</v>
      </c>
      <c r="CH920" s="17">
        <v>0</v>
      </c>
      <c r="CI920" s="17">
        <v>0</v>
      </c>
      <c r="CJ920" s="17">
        <v>0</v>
      </c>
      <c r="CK920" s="17">
        <v>173</v>
      </c>
      <c r="CL920" s="1">
        <f>CK920/50</f>
        <v>3.46</v>
      </c>
      <c r="CM920" s="22">
        <v>12</v>
      </c>
      <c r="CN920" s="17">
        <v>1</v>
      </c>
      <c r="CO920" s="1">
        <v>88.8</v>
      </c>
      <c r="CP920" s="17">
        <v>5</v>
      </c>
      <c r="CQ920" s="1">
        <f>CO920/10</f>
        <v>8.88</v>
      </c>
      <c r="CR920" s="1">
        <v>1.04</v>
      </c>
      <c r="CS920" s="1">
        <f>CR920*10</f>
        <v>10.4</v>
      </c>
      <c r="CT920" s="107">
        <v>1</v>
      </c>
      <c r="CU920" s="22">
        <v>38</v>
      </c>
      <c r="CV920" s="107">
        <v>2</v>
      </c>
      <c r="CW920" s="22">
        <v>19.5</v>
      </c>
      <c r="CX920" s="26">
        <f>LOG10(CW920)</f>
        <v>1.29003461136252</v>
      </c>
      <c r="CY920" s="27">
        <f>CX920*0.66</f>
        <v>0.851422843499262</v>
      </c>
      <c r="CZ920" s="26">
        <f>0.085*CU920</f>
        <v>3.23</v>
      </c>
      <c r="DA920" s="28">
        <f>CY920-CZ920</f>
        <v>-2.37857715650074</v>
      </c>
      <c r="DB920" s="22">
        <v>2</v>
      </c>
      <c r="DC920" s="1">
        <v>1</v>
      </c>
      <c r="DE920" s="1"/>
      <c r="DF920" s="1"/>
      <c r="DG920" s="1">
        <v>14</v>
      </c>
      <c r="DH920" s="1">
        <f>DG920/10</f>
        <v>1.4</v>
      </c>
      <c r="DI920" s="1">
        <v>19</v>
      </c>
      <c r="DJ920" s="1">
        <f>DI920/10</f>
        <v>1.9</v>
      </c>
      <c r="DK920" s="17">
        <v>1</v>
      </c>
      <c r="DL920" s="1">
        <v>68</v>
      </c>
      <c r="DM920" s="1">
        <v>12</v>
      </c>
      <c r="DN920" s="1">
        <f>DM920/10</f>
        <v>1.2</v>
      </c>
      <c r="DO920" s="1">
        <v>5804</v>
      </c>
      <c r="DP920" s="1">
        <v>2</v>
      </c>
      <c r="DQ920" s="1">
        <f>DO920/1000</f>
        <v>5.804</v>
      </c>
      <c r="DR920" s="1">
        <v>40</v>
      </c>
      <c r="DS920" s="25">
        <v>4.8</v>
      </c>
      <c r="DT920" s="1" t="s">
        <v>241</v>
      </c>
      <c r="DU920" s="1">
        <v>1</v>
      </c>
      <c r="DV920" s="1">
        <v>5</v>
      </c>
      <c r="DW920" s="1">
        <v>1</v>
      </c>
      <c r="DX920" s="20">
        <v>8.69</v>
      </c>
      <c r="DY920" s="1">
        <v>85.8</v>
      </c>
      <c r="DZ920" s="30">
        <v>136</v>
      </c>
      <c r="EA920" s="1">
        <v>183</v>
      </c>
      <c r="EB920" s="1" t="s">
        <v>2004</v>
      </c>
      <c r="EC920" s="1" t="s">
        <v>2004</v>
      </c>
      <c r="ED920" s="1" t="s">
        <v>2004</v>
      </c>
      <c r="EE920" s="1" t="s">
        <v>2004</v>
      </c>
      <c r="EF920" s="1" t="s">
        <v>2004</v>
      </c>
      <c r="EG920" s="1"/>
      <c r="EH920" s="1"/>
      <c r="EJ920" s="1"/>
      <c r="EM920" s="1" t="s">
        <v>2004</v>
      </c>
      <c r="EN920" s="1" t="s">
        <v>2004</v>
      </c>
      <c r="EO920" s="1" t="s">
        <v>2004</v>
      </c>
      <c r="EP920" s="1" t="s">
        <v>2004</v>
      </c>
      <c r="EQ920" s="1" t="s">
        <v>2004</v>
      </c>
      <c r="ER920" s="25" t="s">
        <v>2004</v>
      </c>
      <c r="ES920" s="23" t="s">
        <v>2004</v>
      </c>
      <c r="ET920" s="1">
        <v>1</v>
      </c>
      <c r="EU920" s="1">
        <v>6.3</v>
      </c>
      <c r="EV920" s="1">
        <v>72.2</v>
      </c>
      <c r="EW920" s="30">
        <v>124</v>
      </c>
      <c r="EX920" s="1">
        <v>243</v>
      </c>
      <c r="EY920" s="1" t="s">
        <v>2004</v>
      </c>
      <c r="EZ920" s="1" t="s">
        <v>2004</v>
      </c>
      <c r="FA920" s="1" t="s">
        <v>2004</v>
      </c>
      <c r="FB920" s="1" t="s">
        <v>2004</v>
      </c>
      <c r="FC920" s="1" t="s">
        <v>2004</v>
      </c>
      <c r="FD920" s="1" t="s">
        <v>2004</v>
      </c>
      <c r="FE920" s="1" t="s">
        <v>2004</v>
      </c>
      <c r="FF920" s="1" t="s">
        <v>2004</v>
      </c>
      <c r="FG920" s="1" t="s">
        <v>2004</v>
      </c>
      <c r="FH920" s="1" t="s">
        <v>2004</v>
      </c>
      <c r="FI920" s="1" t="s">
        <v>2004</v>
      </c>
      <c r="FK920" s="20">
        <v>38.5</v>
      </c>
      <c r="FL920" s="1">
        <v>36.9</v>
      </c>
      <c r="FM920" s="17"/>
      <c r="FN920" s="31">
        <v>1</v>
      </c>
      <c r="FO920" s="157">
        <v>1</v>
      </c>
      <c r="FP920" s="1">
        <v>0</v>
      </c>
      <c r="FQ920" s="1">
        <v>0</v>
      </c>
      <c r="FR920" s="1">
        <v>0</v>
      </c>
      <c r="FS920" s="1">
        <v>0</v>
      </c>
      <c r="FT920" s="1">
        <f>FX920+GB920+GG920+GJ920+HQ920</f>
        <v>0</v>
      </c>
      <c r="FU920" s="1">
        <v>0</v>
      </c>
      <c r="FV920" s="1">
        <f>FW920+FX920+FZ920+GE920+GJ920+HQ920</f>
        <v>0</v>
      </c>
      <c r="FW920" s="1">
        <v>0</v>
      </c>
      <c r="FX920" s="1">
        <v>0</v>
      </c>
      <c r="FY920" s="17">
        <v>0</v>
      </c>
      <c r="FZ920" s="1">
        <v>0</v>
      </c>
      <c r="GB920" s="1">
        <v>0</v>
      </c>
      <c r="GC920" s="1">
        <v>0</v>
      </c>
      <c r="GD920" s="17">
        <v>0</v>
      </c>
      <c r="GE920" s="1">
        <v>0</v>
      </c>
      <c r="GG920" s="1">
        <v>0</v>
      </c>
      <c r="GH920" s="1">
        <v>0</v>
      </c>
      <c r="GI920" s="17">
        <v>0</v>
      </c>
      <c r="GJ920" s="1">
        <v>0</v>
      </c>
      <c r="GK920" s="1">
        <v>0</v>
      </c>
      <c r="GL920" s="1">
        <v>0</v>
      </c>
      <c r="GM920" s="32">
        <v>0</v>
      </c>
      <c r="GN920" s="17">
        <v>0</v>
      </c>
      <c r="GO920" s="17">
        <v>0</v>
      </c>
      <c r="GP920" s="1">
        <v>0</v>
      </c>
      <c r="GQ920" s="1">
        <v>0</v>
      </c>
      <c r="GR920" s="1">
        <v>0</v>
      </c>
      <c r="GS920" s="1">
        <v>0</v>
      </c>
      <c r="GT920" s="32">
        <v>0</v>
      </c>
      <c r="GU920" s="32">
        <v>0</v>
      </c>
      <c r="GV920" s="1">
        <v>0</v>
      </c>
      <c r="GW920" s="1">
        <v>0</v>
      </c>
      <c r="GX920" s="157">
        <v>0</v>
      </c>
      <c r="GY920" s="17">
        <v>0</v>
      </c>
      <c r="GZ920" s="17">
        <v>0</v>
      </c>
      <c r="HA920" s="25">
        <v>0</v>
      </c>
      <c r="HB920" s="1">
        <v>0</v>
      </c>
      <c r="HC920" s="15">
        <v>0</v>
      </c>
      <c r="HD920" s="170">
        <v>0</v>
      </c>
      <c r="HE920" s="17">
        <v>0</v>
      </c>
      <c r="HF920" s="17">
        <v>0</v>
      </c>
      <c r="HG920" s="17">
        <v>0</v>
      </c>
      <c r="HH920" s="17">
        <v>0</v>
      </c>
      <c r="HI920" s="17">
        <v>0</v>
      </c>
      <c r="HL920" s="1">
        <v>0</v>
      </c>
      <c r="HM920" s="1">
        <v>0</v>
      </c>
      <c r="HN920" s="1">
        <v>0</v>
      </c>
      <c r="HO920" s="1">
        <v>0</v>
      </c>
      <c r="HP920" s="1">
        <v>0</v>
      </c>
      <c r="HQ920" s="1">
        <v>0</v>
      </c>
      <c r="HR920" s="32">
        <v>0</v>
      </c>
      <c r="HS920" s="1">
        <v>0</v>
      </c>
      <c r="HT920" s="32">
        <v>0</v>
      </c>
      <c r="HU920" s="32">
        <v>0</v>
      </c>
      <c r="HW920" s="32">
        <v>0</v>
      </c>
      <c r="HX920" s="32">
        <v>0</v>
      </c>
      <c r="HY920" s="1">
        <f>GJ920+GN920+GT920+GU920+HE920+HG920+HQ920+HR920+HT920+HU920+HW920+HX920</f>
        <v>0</v>
      </c>
      <c r="HZ920" s="1">
        <v>0</v>
      </c>
      <c r="IA920" s="1">
        <f>FS920+GN920+GT920+GU920+HE920+HG920+HR920+HT920+HU920+HW920+HX920</f>
        <v>0</v>
      </c>
      <c r="IB920" s="1">
        <v>0</v>
      </c>
      <c r="IC920" s="1">
        <v>0</v>
      </c>
      <c r="ID920" s="23">
        <v>0</v>
      </c>
      <c r="IG920" s="36">
        <v>4</v>
      </c>
      <c r="IH920" s="37" t="s">
        <v>331</v>
      </c>
      <c r="II920" s="33">
        <v>0</v>
      </c>
    </row>
    <row r="921" hidden="1" spans="2:243">
      <c r="B921" s="266">
        <v>3001458629</v>
      </c>
      <c r="C921" t="s">
        <v>2570</v>
      </c>
      <c r="J921" s="1"/>
      <c r="K921" s="1"/>
      <c r="L921" s="1"/>
      <c r="R921" s="19"/>
      <c r="Z921" s="88">
        <v>43515</v>
      </c>
      <c r="AA921" s="1">
        <v>147</v>
      </c>
      <c r="AI921" s="16"/>
      <c r="AL921" s="1"/>
      <c r="BA921" s="22"/>
      <c r="CL921" s="22"/>
      <c r="CS921" s="22"/>
      <c r="CX921" s="1"/>
      <c r="CY921" s="1"/>
      <c r="CZ921" s="1"/>
      <c r="DA921" s="1"/>
      <c r="DB921" s="1"/>
      <c r="DD921" s="1"/>
      <c r="DE921" s="1"/>
      <c r="DF921" s="1"/>
      <c r="EG921" s="1"/>
      <c r="EH921" s="1"/>
      <c r="EJ921" s="1"/>
      <c r="EK921" s="1"/>
      <c r="FN921" s="1"/>
      <c r="FO921" s="1"/>
      <c r="GL921" s="1"/>
      <c r="GM921" s="1"/>
      <c r="GQ921" s="1"/>
      <c r="GT921" s="1"/>
      <c r="GU921" s="1"/>
      <c r="GX921" s="1"/>
      <c r="HD921" s="1"/>
      <c r="HR921" s="1"/>
      <c r="HT921" s="1"/>
      <c r="HU921" s="1"/>
      <c r="HW921" s="1"/>
      <c r="HX921" s="1"/>
      <c r="IG921" s="23"/>
      <c r="II921" s="1"/>
    </row>
    <row r="922" hidden="1" spans="2:243">
      <c r="B922" s="266">
        <v>3001459120</v>
      </c>
      <c r="C922" t="s">
        <v>2571</v>
      </c>
      <c r="J922" s="1"/>
      <c r="K922" s="1"/>
      <c r="L922" s="1"/>
      <c r="R922" s="19"/>
      <c r="Z922" s="88">
        <v>43517</v>
      </c>
      <c r="AA922" s="1">
        <v>92</v>
      </c>
      <c r="AI922" s="16"/>
      <c r="AL922" s="1"/>
      <c r="BA922" s="22"/>
      <c r="CL922" s="22"/>
      <c r="CS922" s="22"/>
      <c r="CX922" s="1"/>
      <c r="CY922" s="1"/>
      <c r="CZ922" s="1"/>
      <c r="DA922" s="1"/>
      <c r="DB922" s="1"/>
      <c r="DD922" s="1"/>
      <c r="DE922" s="1"/>
      <c r="DF922" s="1"/>
      <c r="EG922" s="1"/>
      <c r="EH922" s="1"/>
      <c r="EJ922" s="1"/>
      <c r="EK922" s="1"/>
      <c r="FN922" s="1"/>
      <c r="FO922" s="1"/>
      <c r="GL922" s="1"/>
      <c r="GM922" s="1"/>
      <c r="GQ922" s="1"/>
      <c r="GT922" s="1"/>
      <c r="GU922" s="1"/>
      <c r="GX922" s="1"/>
      <c r="HD922" s="1"/>
      <c r="HR922" s="1"/>
      <c r="HT922" s="1"/>
      <c r="HU922" s="1"/>
      <c r="HW922" s="1"/>
      <c r="HX922" s="1"/>
      <c r="IG922" s="23"/>
      <c r="II922" s="1"/>
    </row>
    <row r="923" spans="2:243">
      <c r="B923" s="266">
        <v>100232947</v>
      </c>
      <c r="C923" t="s">
        <v>2572</v>
      </c>
      <c r="E923" s="49">
        <v>3</v>
      </c>
      <c r="F923" s="49">
        <v>2</v>
      </c>
      <c r="G923" s="17">
        <v>3</v>
      </c>
      <c r="H923" s="1">
        <v>2</v>
      </c>
      <c r="I923" s="15">
        <v>61</v>
      </c>
      <c r="J923" s="47">
        <v>2</v>
      </c>
      <c r="K923" s="68">
        <f>I923/10</f>
        <v>6.1</v>
      </c>
      <c r="L923" s="49">
        <v>4</v>
      </c>
      <c r="N923" s="1">
        <v>0</v>
      </c>
      <c r="O923" s="1">
        <v>0</v>
      </c>
      <c r="P923" s="1">
        <v>0</v>
      </c>
      <c r="Q923" s="1">
        <v>0</v>
      </c>
      <c r="R923" s="1">
        <v>0</v>
      </c>
      <c r="S923" s="18">
        <v>634</v>
      </c>
      <c r="T923" s="83">
        <v>616</v>
      </c>
      <c r="U923" s="1">
        <v>1</v>
      </c>
      <c r="V923" s="1">
        <v>1</v>
      </c>
      <c r="W923" s="1">
        <v>1</v>
      </c>
      <c r="X923" s="1">
        <v>1</v>
      </c>
      <c r="Z923" s="88">
        <v>43517</v>
      </c>
      <c r="AA923" s="1">
        <v>96</v>
      </c>
      <c r="AB923" s="1">
        <v>1</v>
      </c>
      <c r="AC923" s="1">
        <v>25.88</v>
      </c>
      <c r="AD923" s="1">
        <v>2</v>
      </c>
      <c r="AE923" s="20" t="s">
        <v>390</v>
      </c>
      <c r="AG923" s="16" t="s">
        <v>255</v>
      </c>
      <c r="AH923" s="16">
        <v>3</v>
      </c>
      <c r="AI923" s="21">
        <v>3</v>
      </c>
      <c r="AJ923" s="16">
        <v>1.5</v>
      </c>
      <c r="AK923" s="17">
        <v>1.5</v>
      </c>
      <c r="AL923" s="22">
        <v>1</v>
      </c>
      <c r="AM923" s="1">
        <v>1</v>
      </c>
      <c r="AN923" s="1">
        <v>1</v>
      </c>
      <c r="AO923" s="1">
        <v>0</v>
      </c>
      <c r="AP923" s="1">
        <v>0</v>
      </c>
      <c r="AQ923" s="17">
        <v>1</v>
      </c>
      <c r="AR923" s="1">
        <v>1</v>
      </c>
      <c r="AS923" s="1">
        <v>1</v>
      </c>
      <c r="AT923" s="17">
        <v>0</v>
      </c>
      <c r="AU923" s="17">
        <v>0</v>
      </c>
      <c r="AV923" s="17">
        <v>0</v>
      </c>
      <c r="AW923" s="1">
        <v>0</v>
      </c>
      <c r="AX923" s="1">
        <v>1</v>
      </c>
      <c r="AY923" s="1">
        <v>1</v>
      </c>
      <c r="AZ923" s="1">
        <v>1</v>
      </c>
      <c r="BA923" s="1">
        <v>1</v>
      </c>
      <c r="BB923" s="107">
        <v>1</v>
      </c>
      <c r="BC923" s="22">
        <v>0</v>
      </c>
      <c r="BD923" s="22">
        <v>0</v>
      </c>
      <c r="BE923" s="22">
        <v>0</v>
      </c>
      <c r="BF923" s="1">
        <v>1</v>
      </c>
      <c r="BG923" s="1">
        <v>1</v>
      </c>
      <c r="BH923" s="17">
        <v>1</v>
      </c>
      <c r="BI923" s="1">
        <v>0</v>
      </c>
      <c r="BJ923" s="17">
        <v>0</v>
      </c>
      <c r="BK923" s="23">
        <v>1</v>
      </c>
      <c r="BL923" s="1">
        <v>0</v>
      </c>
      <c r="BM923" s="1">
        <v>0</v>
      </c>
      <c r="BN923" s="1">
        <v>1</v>
      </c>
      <c r="BO923" s="1">
        <v>0</v>
      </c>
      <c r="BP923" s="1">
        <v>1</v>
      </c>
      <c r="BQ923" s="1">
        <v>1</v>
      </c>
      <c r="BR923" s="1">
        <v>15.61</v>
      </c>
      <c r="BS923" s="1">
        <v>1</v>
      </c>
      <c r="BT923" s="1">
        <v>2</v>
      </c>
      <c r="BU923" s="1">
        <v>3</v>
      </c>
      <c r="BW923" s="1">
        <v>2.78</v>
      </c>
      <c r="BX923" s="17">
        <v>1</v>
      </c>
      <c r="BY923" s="1">
        <v>1</v>
      </c>
      <c r="BZ923" s="1">
        <v>56.4</v>
      </c>
      <c r="CA923" s="1">
        <v>118</v>
      </c>
      <c r="CB923" s="24">
        <v>1</v>
      </c>
      <c r="CC923" s="24">
        <v>96</v>
      </c>
      <c r="CD923" s="48">
        <f>CC923/50</f>
        <v>1.92</v>
      </c>
      <c r="CE923" s="48">
        <v>2</v>
      </c>
      <c r="CF923" s="25">
        <v>0</v>
      </c>
      <c r="CG923" s="17">
        <v>0</v>
      </c>
      <c r="CH923" s="17">
        <v>0</v>
      </c>
      <c r="CI923" s="17">
        <v>0</v>
      </c>
      <c r="CJ923" s="17">
        <v>0</v>
      </c>
      <c r="CK923" s="17">
        <v>96</v>
      </c>
      <c r="CL923" s="1">
        <f>CK923/50</f>
        <v>1.92</v>
      </c>
      <c r="CM923" s="22">
        <v>11.1</v>
      </c>
      <c r="CN923" s="17">
        <v>1</v>
      </c>
      <c r="CO923" s="1">
        <v>98.5</v>
      </c>
      <c r="CP923" s="1">
        <v>6</v>
      </c>
      <c r="CQ923" s="1">
        <f>CO923/10</f>
        <v>9.85</v>
      </c>
      <c r="CR923" s="1">
        <v>0.96</v>
      </c>
      <c r="CS923" s="1">
        <f>CR923*10</f>
        <v>9.6</v>
      </c>
      <c r="CT923" s="107">
        <v>1</v>
      </c>
      <c r="CU923" s="22">
        <v>38</v>
      </c>
      <c r="CV923" s="107">
        <v>2</v>
      </c>
      <c r="CW923" s="22">
        <v>6.9</v>
      </c>
      <c r="CX923" s="26">
        <f>LOG10(CW923)</f>
        <v>0.838849090737255</v>
      </c>
      <c r="CY923" s="27">
        <f>CX923*0.66</f>
        <v>0.553640399886589</v>
      </c>
      <c r="CZ923" s="26">
        <f>0.085*CU923</f>
        <v>3.23</v>
      </c>
      <c r="DA923" s="28">
        <f>CY923-CZ923</f>
        <v>-2.67635960011341</v>
      </c>
      <c r="DB923" s="107">
        <v>1</v>
      </c>
      <c r="DC923" s="1">
        <v>1</v>
      </c>
      <c r="DE923" s="1"/>
      <c r="DF923" s="1"/>
      <c r="DG923" s="1">
        <v>15</v>
      </c>
      <c r="DH923" s="1">
        <f>DG923/10</f>
        <v>1.5</v>
      </c>
      <c r="DI923" s="1">
        <v>22</v>
      </c>
      <c r="DJ923" s="1">
        <f>DI923/10</f>
        <v>2.2</v>
      </c>
      <c r="DK923" s="17">
        <v>1</v>
      </c>
      <c r="DL923" s="1">
        <v>75</v>
      </c>
      <c r="DM923" s="1">
        <v>18</v>
      </c>
      <c r="DN923" s="1">
        <f>DM923/10</f>
        <v>1.8</v>
      </c>
      <c r="DO923" s="1">
        <v>7063</v>
      </c>
      <c r="DP923" s="1">
        <v>2</v>
      </c>
      <c r="DQ923" s="1">
        <f>DO923/1000</f>
        <v>7.063</v>
      </c>
      <c r="DR923" s="1">
        <v>80</v>
      </c>
      <c r="DS923" s="25">
        <v>5</v>
      </c>
      <c r="DT923" s="1" t="s">
        <v>241</v>
      </c>
      <c r="DU923" s="1">
        <v>1</v>
      </c>
      <c r="DV923" s="1">
        <v>5</v>
      </c>
      <c r="DW923" s="1">
        <v>1</v>
      </c>
      <c r="DX923" s="20">
        <v>4.72</v>
      </c>
      <c r="DY923" s="1">
        <v>80.6</v>
      </c>
      <c r="DZ923" s="30">
        <v>119</v>
      </c>
      <c r="EA923" s="1">
        <v>81</v>
      </c>
      <c r="EB923" s="1" t="s">
        <v>2004</v>
      </c>
      <c r="EC923" s="1" t="s">
        <v>2004</v>
      </c>
      <c r="ED923" s="1" t="s">
        <v>2004</v>
      </c>
      <c r="EE923" s="1" t="s">
        <v>2004</v>
      </c>
      <c r="EF923" s="1" t="s">
        <v>2004</v>
      </c>
      <c r="EG923" s="1"/>
      <c r="EH923" s="1"/>
      <c r="EJ923" s="1"/>
      <c r="EM923" s="1" t="s">
        <v>2004</v>
      </c>
      <c r="EN923" s="1" t="s">
        <v>2004</v>
      </c>
      <c r="EO923" s="1" t="s">
        <v>2004</v>
      </c>
      <c r="EP923" s="1" t="s">
        <v>2004</v>
      </c>
      <c r="EQ923" s="1" t="s">
        <v>2004</v>
      </c>
      <c r="ER923" s="25" t="s">
        <v>2004</v>
      </c>
      <c r="ES923" s="23" t="s">
        <v>2004</v>
      </c>
      <c r="ET923" s="1">
        <v>1</v>
      </c>
      <c r="EU923" s="1">
        <v>2.15</v>
      </c>
      <c r="EV923" s="1">
        <v>85.2</v>
      </c>
      <c r="EW923" s="30">
        <v>106</v>
      </c>
      <c r="EX923" s="1">
        <v>64</v>
      </c>
      <c r="EY923" s="1" t="s">
        <v>2004</v>
      </c>
      <c r="EZ923" s="1" t="s">
        <v>2004</v>
      </c>
      <c r="FA923" s="1" t="s">
        <v>2004</v>
      </c>
      <c r="FB923" s="1" t="s">
        <v>2004</v>
      </c>
      <c r="FC923" s="1" t="s">
        <v>2004</v>
      </c>
      <c r="FD923" s="1" t="s">
        <v>2004</v>
      </c>
      <c r="FE923" s="1" t="s">
        <v>2004</v>
      </c>
      <c r="FF923" s="1" t="s">
        <v>2004</v>
      </c>
      <c r="FG923" s="1" t="s">
        <v>2004</v>
      </c>
      <c r="FH923" s="1" t="s">
        <v>2004</v>
      </c>
      <c r="FI923" s="1" t="s">
        <v>2004</v>
      </c>
      <c r="FJ923" s="1" t="s">
        <v>2004</v>
      </c>
      <c r="FK923" s="20">
        <v>38.1</v>
      </c>
      <c r="FL923" s="1">
        <v>36.8</v>
      </c>
      <c r="FM923" s="17"/>
      <c r="FN923" s="31">
        <v>1</v>
      </c>
      <c r="FO923" s="157">
        <v>1</v>
      </c>
      <c r="FP923" s="1">
        <v>2</v>
      </c>
      <c r="FQ923" s="1">
        <v>1</v>
      </c>
      <c r="FR923" s="1">
        <v>0</v>
      </c>
      <c r="FS923" s="1">
        <v>0</v>
      </c>
      <c r="FT923" s="1">
        <f>FX923+GB923+GG923+GJ923+HQ923</f>
        <v>0</v>
      </c>
      <c r="FU923" s="1">
        <v>0</v>
      </c>
      <c r="FV923" s="1">
        <f>FW923+FX923+FZ923+GE923+GJ923+HQ923</f>
        <v>0</v>
      </c>
      <c r="FW923" s="1">
        <v>0</v>
      </c>
      <c r="FX923" s="1">
        <v>0</v>
      </c>
      <c r="FY923" s="17">
        <v>0</v>
      </c>
      <c r="FZ923" s="1">
        <v>0</v>
      </c>
      <c r="GB923" s="1">
        <v>0</v>
      </c>
      <c r="GC923" s="1">
        <v>0</v>
      </c>
      <c r="GD923" s="17">
        <v>0</v>
      </c>
      <c r="GE923" s="1">
        <v>0</v>
      </c>
      <c r="GG923" s="1">
        <v>0</v>
      </c>
      <c r="GH923" s="1">
        <v>0</v>
      </c>
      <c r="GI923" s="17">
        <v>0</v>
      </c>
      <c r="GJ923" s="1">
        <v>0</v>
      </c>
      <c r="GK923" s="1">
        <v>0</v>
      </c>
      <c r="GL923" s="1">
        <v>0</v>
      </c>
      <c r="GM923" s="32">
        <v>0</v>
      </c>
      <c r="GN923" s="17">
        <v>0</v>
      </c>
      <c r="GO923" s="17">
        <v>0</v>
      </c>
      <c r="GP923" s="1">
        <v>0</v>
      </c>
      <c r="GQ923" s="1">
        <v>0</v>
      </c>
      <c r="GR923" s="1">
        <v>0</v>
      </c>
      <c r="GS923" s="1">
        <v>0</v>
      </c>
      <c r="GT923" s="32">
        <v>0</v>
      </c>
      <c r="GU923" s="32">
        <v>0</v>
      </c>
      <c r="GV923" s="1">
        <v>0</v>
      </c>
      <c r="GW923" s="1">
        <v>0</v>
      </c>
      <c r="GX923" s="157">
        <v>0</v>
      </c>
      <c r="GY923" s="17">
        <v>0</v>
      </c>
      <c r="GZ923" s="17">
        <v>0</v>
      </c>
      <c r="HA923" s="25">
        <v>0</v>
      </c>
      <c r="HB923" s="1">
        <v>0</v>
      </c>
      <c r="HC923" s="15">
        <v>0</v>
      </c>
      <c r="HD923" s="170">
        <v>0</v>
      </c>
      <c r="HE923" s="17">
        <v>0</v>
      </c>
      <c r="HF923" s="17">
        <v>0</v>
      </c>
      <c r="HG923" s="17">
        <v>0</v>
      </c>
      <c r="HH923" s="17">
        <v>0</v>
      </c>
      <c r="HI923" s="17">
        <v>0</v>
      </c>
      <c r="HL923" s="1">
        <v>0</v>
      </c>
      <c r="HM923" s="1">
        <v>0</v>
      </c>
      <c r="HN923" s="1">
        <v>0</v>
      </c>
      <c r="HO923" s="1">
        <v>0</v>
      </c>
      <c r="HP923" s="1">
        <v>0</v>
      </c>
      <c r="HQ923" s="1">
        <v>0</v>
      </c>
      <c r="HR923" s="32">
        <v>0</v>
      </c>
      <c r="HS923" s="1">
        <v>0</v>
      </c>
      <c r="HT923" s="32">
        <v>0</v>
      </c>
      <c r="HU923" s="32">
        <v>0</v>
      </c>
      <c r="HW923" s="32">
        <v>0</v>
      </c>
      <c r="HX923" s="32">
        <v>0</v>
      </c>
      <c r="HY923" s="1">
        <f>GJ923+GN923+GT923+GU923+HE923+HG923+HQ923+HR923+HT923+HU923+HW923+HX923</f>
        <v>0</v>
      </c>
      <c r="HZ923" s="1">
        <v>0</v>
      </c>
      <c r="IA923" s="1">
        <f>FS923+GN923+GT923+GU923+HE923+HG923+HR923+HT923+HU923+HW923+HX923</f>
        <v>0</v>
      </c>
      <c r="IB923" s="1">
        <v>0</v>
      </c>
      <c r="IC923" s="1">
        <v>0</v>
      </c>
      <c r="ID923" s="23">
        <v>0</v>
      </c>
      <c r="IG923" s="36">
        <v>1</v>
      </c>
      <c r="IH923" s="37" t="s">
        <v>242</v>
      </c>
      <c r="II923" s="179">
        <v>0</v>
      </c>
    </row>
    <row r="924" hidden="1" spans="2:243">
      <c r="B924">
        <v>100137521</v>
      </c>
      <c r="C924" s="266" t="s">
        <v>2573</v>
      </c>
      <c r="J924" s="1"/>
      <c r="K924" s="1"/>
      <c r="L924" s="1"/>
      <c r="R924" s="19"/>
      <c r="Z924" s="88">
        <v>43517</v>
      </c>
      <c r="AA924" s="1">
        <v>67</v>
      </c>
      <c r="AI924" s="16"/>
      <c r="AL924" s="1"/>
      <c r="BA924" s="22"/>
      <c r="CL924" s="22"/>
      <c r="CS924" s="22"/>
      <c r="CX924" s="1"/>
      <c r="CY924" s="1"/>
      <c r="CZ924" s="1"/>
      <c r="DA924" s="1"/>
      <c r="DB924" s="1"/>
      <c r="DD924" s="1"/>
      <c r="DE924" s="1"/>
      <c r="DF924" s="1"/>
      <c r="EG924" s="1"/>
      <c r="EH924" s="1"/>
      <c r="EJ924" s="1"/>
      <c r="EK924" s="1"/>
      <c r="FN924" s="1"/>
      <c r="FO924" s="1"/>
      <c r="GL924" s="1"/>
      <c r="GM924" s="1"/>
      <c r="GQ924" s="1"/>
      <c r="GT924" s="1"/>
      <c r="GU924" s="1"/>
      <c r="GX924" s="1"/>
      <c r="HD924" s="1"/>
      <c r="HR924" s="1"/>
      <c r="HT924" s="1"/>
      <c r="HU924" s="1"/>
      <c r="HW924" s="1"/>
      <c r="HX924" s="1"/>
      <c r="IG924" s="23"/>
      <c r="II924" s="1"/>
    </row>
    <row r="925" hidden="1" spans="2:243">
      <c r="B925">
        <v>100226481</v>
      </c>
      <c r="C925" s="266" t="s">
        <v>2574</v>
      </c>
      <c r="J925" s="1"/>
      <c r="K925" s="1"/>
      <c r="L925" s="1"/>
      <c r="R925" s="19"/>
      <c r="Z925" s="88">
        <v>43517</v>
      </c>
      <c r="AA925" s="1">
        <v>165</v>
      </c>
      <c r="AI925" s="16"/>
      <c r="AL925" s="1"/>
      <c r="BA925" s="22"/>
      <c r="CL925" s="22"/>
      <c r="CS925" s="22"/>
      <c r="CX925" s="1"/>
      <c r="CY925" s="1"/>
      <c r="CZ925" s="1"/>
      <c r="DA925" s="1"/>
      <c r="DB925" s="1"/>
      <c r="DD925" s="1"/>
      <c r="DE925" s="1"/>
      <c r="DF925" s="1"/>
      <c r="EG925" s="1"/>
      <c r="EH925" s="1"/>
      <c r="EJ925" s="1"/>
      <c r="EK925" s="1"/>
      <c r="FN925" s="1"/>
      <c r="FO925" s="1"/>
      <c r="GL925" s="1"/>
      <c r="GM925" s="1"/>
      <c r="GQ925" s="1"/>
      <c r="GT925" s="1"/>
      <c r="GU925" s="1"/>
      <c r="GX925" s="1"/>
      <c r="HD925" s="1"/>
      <c r="HR925" s="1"/>
      <c r="HT925" s="1"/>
      <c r="HU925" s="1"/>
      <c r="HW925" s="1"/>
      <c r="HX925" s="1"/>
      <c r="IG925" s="23"/>
      <c r="II925" s="1"/>
    </row>
    <row r="926" hidden="1" spans="2:243">
      <c r="B926" s="266">
        <v>3001460952</v>
      </c>
      <c r="C926" s="266" t="s">
        <v>2575</v>
      </c>
      <c r="J926" s="1"/>
      <c r="K926" s="1"/>
      <c r="L926" s="1"/>
      <c r="R926" s="19"/>
      <c r="Z926" s="88">
        <v>43524</v>
      </c>
      <c r="AA926" s="1">
        <v>180</v>
      </c>
      <c r="AI926" s="16"/>
      <c r="AL926" s="1"/>
      <c r="BA926" s="22"/>
      <c r="CL926" s="22"/>
      <c r="CS926" s="22"/>
      <c r="CX926" s="1"/>
      <c r="CY926" s="1"/>
      <c r="CZ926" s="1"/>
      <c r="DA926" s="1"/>
      <c r="DB926" s="1"/>
      <c r="DD926" s="1"/>
      <c r="DE926" s="1"/>
      <c r="DF926" s="1"/>
      <c r="EG926" s="1"/>
      <c r="EH926" s="1"/>
      <c r="EJ926" s="1"/>
      <c r="EK926" s="1"/>
      <c r="FN926" s="1"/>
      <c r="FO926" s="1"/>
      <c r="GL926" s="1"/>
      <c r="GM926" s="1"/>
      <c r="GQ926" s="1"/>
      <c r="GT926" s="1"/>
      <c r="GU926" s="1"/>
      <c r="GX926" s="1"/>
      <c r="HD926" s="1"/>
      <c r="HR926" s="1"/>
      <c r="HT926" s="1"/>
      <c r="HU926" s="1"/>
      <c r="HW926" s="1"/>
      <c r="HX926" s="1"/>
      <c r="IG926" s="23"/>
      <c r="II926" s="1"/>
    </row>
    <row r="927" ht="30" spans="2:243">
      <c r="B927" s="266">
        <v>3001461381</v>
      </c>
      <c r="C927" s="266" t="s">
        <v>2576</v>
      </c>
      <c r="E927" s="49">
        <v>2</v>
      </c>
      <c r="F927" s="49">
        <v>1</v>
      </c>
      <c r="G927" s="1">
        <v>2</v>
      </c>
      <c r="H927" s="1">
        <v>1</v>
      </c>
      <c r="I927" s="15">
        <v>67</v>
      </c>
      <c r="J927" s="47">
        <v>2</v>
      </c>
      <c r="K927" s="68">
        <f>I927/10</f>
        <v>6.7</v>
      </c>
      <c r="L927" s="49">
        <v>4</v>
      </c>
      <c r="N927" s="1">
        <v>0</v>
      </c>
      <c r="O927" s="1">
        <v>0</v>
      </c>
      <c r="P927" s="1">
        <v>1</v>
      </c>
      <c r="Q927" s="1">
        <v>1</v>
      </c>
      <c r="R927" s="1">
        <v>0</v>
      </c>
      <c r="S927" s="18">
        <v>576</v>
      </c>
      <c r="T927" s="83">
        <v>617</v>
      </c>
      <c r="U927" s="1">
        <v>1</v>
      </c>
      <c r="V927" s="1">
        <v>1</v>
      </c>
      <c r="W927" s="1">
        <v>1</v>
      </c>
      <c r="X927" s="1">
        <v>1</v>
      </c>
      <c r="Z927" s="88">
        <v>43529</v>
      </c>
      <c r="AA927" s="1">
        <v>46</v>
      </c>
      <c r="AC927" s="1">
        <v>20.76</v>
      </c>
      <c r="AD927" s="17">
        <v>1</v>
      </c>
      <c r="AE927" s="20" t="s">
        <v>390</v>
      </c>
      <c r="AG927" s="16" t="s">
        <v>255</v>
      </c>
      <c r="AH927" s="16">
        <v>3</v>
      </c>
      <c r="AI927" s="21">
        <v>3</v>
      </c>
      <c r="AJ927" s="16">
        <v>2.5</v>
      </c>
      <c r="AK927" s="17">
        <v>2.5</v>
      </c>
      <c r="AL927" s="107">
        <v>2</v>
      </c>
      <c r="AM927" s="1">
        <v>1</v>
      </c>
      <c r="AN927" s="1">
        <v>1</v>
      </c>
      <c r="AO927" s="1" t="s">
        <v>2577</v>
      </c>
      <c r="AP927" s="1" t="s">
        <v>2578</v>
      </c>
      <c r="AQ927" s="17">
        <v>5</v>
      </c>
      <c r="AR927" s="3">
        <v>3</v>
      </c>
      <c r="AS927" s="3">
        <v>2</v>
      </c>
      <c r="AT927" s="17" t="s">
        <v>285</v>
      </c>
      <c r="AU927" s="3">
        <v>3</v>
      </c>
      <c r="AV927" s="3">
        <v>2</v>
      </c>
      <c r="AW927" s="1">
        <v>0</v>
      </c>
      <c r="AX927" s="1">
        <v>1</v>
      </c>
      <c r="AY927" s="1">
        <v>1</v>
      </c>
      <c r="AZ927" s="1">
        <v>0</v>
      </c>
      <c r="BA927" s="1">
        <v>0</v>
      </c>
      <c r="BB927" s="107">
        <v>0</v>
      </c>
      <c r="BC927" s="22">
        <v>0</v>
      </c>
      <c r="BD927" s="22">
        <v>0</v>
      </c>
      <c r="BE927" s="22">
        <v>0</v>
      </c>
      <c r="BF927" s="1">
        <v>1</v>
      </c>
      <c r="BG927" s="1">
        <v>1</v>
      </c>
      <c r="BH927" s="17">
        <v>1</v>
      </c>
      <c r="BI927" s="1">
        <v>0</v>
      </c>
      <c r="BJ927" s="17">
        <v>0</v>
      </c>
      <c r="BK927" s="23">
        <v>5</v>
      </c>
      <c r="BL927" s="1">
        <v>0</v>
      </c>
      <c r="BM927" s="1">
        <v>0</v>
      </c>
      <c r="BN927" s="1">
        <v>1</v>
      </c>
      <c r="BO927" s="1" t="s">
        <v>2579</v>
      </c>
      <c r="BP927" s="1">
        <v>1</v>
      </c>
      <c r="BQ927" s="1">
        <v>1</v>
      </c>
      <c r="BR927" s="1">
        <v>11.76</v>
      </c>
      <c r="BS927" s="1">
        <v>1</v>
      </c>
      <c r="BT927" s="1">
        <v>2</v>
      </c>
      <c r="BU927" s="1">
        <v>3</v>
      </c>
      <c r="BW927" s="1">
        <v>2.01</v>
      </c>
      <c r="BX927" s="17">
        <v>1</v>
      </c>
      <c r="BY927" s="1">
        <v>1</v>
      </c>
      <c r="BZ927" s="1">
        <v>54.7</v>
      </c>
      <c r="CA927" s="1">
        <v>110</v>
      </c>
      <c r="CB927" s="24">
        <v>1</v>
      </c>
      <c r="CC927" s="24">
        <v>46</v>
      </c>
      <c r="CD927" s="48">
        <f>CC927/50</f>
        <v>0.92</v>
      </c>
      <c r="CE927" s="48">
        <v>1</v>
      </c>
      <c r="CF927" s="25">
        <v>0</v>
      </c>
      <c r="CG927" s="17">
        <v>0</v>
      </c>
      <c r="CH927" s="17">
        <v>0</v>
      </c>
      <c r="CI927" s="17">
        <v>0</v>
      </c>
      <c r="CJ927" s="17">
        <v>0</v>
      </c>
      <c r="CK927" s="17">
        <v>46</v>
      </c>
      <c r="CL927" s="1">
        <f>CK927/50</f>
        <v>0.92</v>
      </c>
      <c r="CM927" s="22">
        <v>13.6</v>
      </c>
      <c r="CN927" s="17">
        <v>1</v>
      </c>
      <c r="CO927" s="1">
        <v>66.7</v>
      </c>
      <c r="CP927" s="1">
        <v>3</v>
      </c>
      <c r="CQ927" s="1">
        <f>CO927/10</f>
        <v>6.67</v>
      </c>
      <c r="CR927" s="1">
        <v>1.19</v>
      </c>
      <c r="CS927" s="1">
        <f>CR927*10</f>
        <v>11.9</v>
      </c>
      <c r="CT927" s="107">
        <v>1</v>
      </c>
      <c r="CU927" s="22">
        <v>25</v>
      </c>
      <c r="CV927" s="22">
        <v>1</v>
      </c>
      <c r="CW927" s="22">
        <v>19</v>
      </c>
      <c r="CX927" s="26">
        <f>LOG10(CW927)</f>
        <v>1.27875360095283</v>
      </c>
      <c r="CY927" s="27">
        <f>CX927*0.66</f>
        <v>0.843977376628867</v>
      </c>
      <c r="CZ927" s="26">
        <f>0.085*CU927</f>
        <v>2.125</v>
      </c>
      <c r="DA927" s="28">
        <f>CY927-CZ927</f>
        <v>-1.28102262337113</v>
      </c>
      <c r="DB927" s="22">
        <v>3</v>
      </c>
      <c r="DC927" s="1">
        <v>2</v>
      </c>
      <c r="DD927" s="17">
        <v>2</v>
      </c>
      <c r="DE927" s="29">
        <f>DD927-DB927</f>
        <v>-1</v>
      </c>
      <c r="DF927" s="29">
        <v>0</v>
      </c>
      <c r="DG927" s="1">
        <v>35</v>
      </c>
      <c r="DH927" s="1">
        <f>DG927/10</f>
        <v>3.5</v>
      </c>
      <c r="DI927" s="1">
        <v>50</v>
      </c>
      <c r="DJ927" s="1">
        <f>DI927/10</f>
        <v>5</v>
      </c>
      <c r="DK927" s="1">
        <v>3</v>
      </c>
      <c r="DL927" s="1">
        <v>87</v>
      </c>
      <c r="DM927" s="1">
        <v>48</v>
      </c>
      <c r="DN927" s="1">
        <f>DM927/10</f>
        <v>4.8</v>
      </c>
      <c r="DO927" s="1">
        <v>2460</v>
      </c>
      <c r="DP927" s="1">
        <v>1</v>
      </c>
      <c r="DQ927" s="1">
        <f>DO927/1000</f>
        <v>2.46</v>
      </c>
      <c r="DR927" s="1">
        <v>52</v>
      </c>
      <c r="DS927" s="25">
        <v>4.4</v>
      </c>
      <c r="DT927" s="1" t="s">
        <v>241</v>
      </c>
      <c r="DU927" s="1">
        <v>1</v>
      </c>
      <c r="DV927" s="1">
        <v>5</v>
      </c>
      <c r="DW927" s="1">
        <v>1</v>
      </c>
      <c r="DX927" s="20">
        <v>2.53</v>
      </c>
      <c r="DY927" s="1">
        <v>66.9</v>
      </c>
      <c r="DZ927" s="30">
        <v>105</v>
      </c>
      <c r="EA927" s="1">
        <v>40</v>
      </c>
      <c r="EB927" s="1">
        <v>13.9</v>
      </c>
      <c r="EC927" s="1">
        <v>64.1</v>
      </c>
      <c r="ED927" s="1">
        <v>1.22</v>
      </c>
      <c r="EE927" s="1">
        <v>30</v>
      </c>
      <c r="EF927" s="1">
        <v>28.3</v>
      </c>
      <c r="EG927" s="26">
        <f>LOG10(EF927)</f>
        <v>1.45178643552429</v>
      </c>
      <c r="EH927" s="26">
        <f>0.66*EG927</f>
        <v>0.958179047446032</v>
      </c>
      <c r="EI927" s="1">
        <f>0.085*EE927</f>
        <v>2.55</v>
      </c>
      <c r="EJ927" s="28">
        <f>EH927-EI927</f>
        <v>-1.59182095255397</v>
      </c>
      <c r="EK927" s="22">
        <v>2</v>
      </c>
      <c r="EL927" s="1">
        <v>2</v>
      </c>
      <c r="EM927" s="1">
        <v>69</v>
      </c>
      <c r="EN927" s="1">
        <v>152</v>
      </c>
      <c r="EO927" s="1">
        <v>81</v>
      </c>
      <c r="EP927" s="1">
        <v>44</v>
      </c>
      <c r="EQ927" s="1">
        <v>2369</v>
      </c>
      <c r="ER927" s="25">
        <v>53</v>
      </c>
      <c r="ET927" s="1">
        <v>0</v>
      </c>
      <c r="FK927" s="20">
        <v>38.2</v>
      </c>
      <c r="FL927" s="1">
        <v>37.2</v>
      </c>
      <c r="FM927" s="17"/>
      <c r="FN927" s="31">
        <v>1</v>
      </c>
      <c r="FO927" s="157">
        <v>1</v>
      </c>
      <c r="FP927" s="1">
        <v>2</v>
      </c>
      <c r="FQ927" s="1">
        <v>1</v>
      </c>
      <c r="FR927" s="1">
        <v>0</v>
      </c>
      <c r="FS927" s="1">
        <v>0</v>
      </c>
      <c r="FT927" s="1">
        <f>FX927+GB927+GG927+GJ927+HQ927</f>
        <v>0</v>
      </c>
      <c r="FU927" s="1">
        <v>0</v>
      </c>
      <c r="FV927" s="1">
        <f>FW927+FX927+FZ927+GE927+GJ927+HQ927</f>
        <v>0</v>
      </c>
      <c r="FW927" s="1">
        <v>0</v>
      </c>
      <c r="FX927" s="1">
        <v>0</v>
      </c>
      <c r="FY927" s="17">
        <v>0</v>
      </c>
      <c r="FZ927" s="1">
        <v>0</v>
      </c>
      <c r="GB927" s="1">
        <v>0</v>
      </c>
      <c r="GC927" s="1">
        <v>0</v>
      </c>
      <c r="GD927" s="17">
        <v>0</v>
      </c>
      <c r="GE927" s="1">
        <v>0</v>
      </c>
      <c r="GG927" s="1">
        <v>0</v>
      </c>
      <c r="GH927" s="1">
        <v>0</v>
      </c>
      <c r="GI927" s="17">
        <v>0</v>
      </c>
      <c r="GJ927" s="1">
        <v>0</v>
      </c>
      <c r="GK927" s="1">
        <v>0</v>
      </c>
      <c r="GL927" s="1">
        <v>0</v>
      </c>
      <c r="GM927" s="32">
        <v>0</v>
      </c>
      <c r="GN927" s="17">
        <v>0</v>
      </c>
      <c r="GO927" s="17">
        <v>0</v>
      </c>
      <c r="GP927" s="1">
        <v>0</v>
      </c>
      <c r="GQ927" s="1">
        <v>0</v>
      </c>
      <c r="GR927" s="1">
        <v>0</v>
      </c>
      <c r="GS927" s="1">
        <v>0</v>
      </c>
      <c r="GT927" s="32">
        <v>0</v>
      </c>
      <c r="GU927" s="32">
        <v>0</v>
      </c>
      <c r="GV927" s="1">
        <v>0</v>
      </c>
      <c r="GW927" s="1">
        <v>0</v>
      </c>
      <c r="GX927" s="157">
        <v>0</v>
      </c>
      <c r="GY927" s="17">
        <v>0</v>
      </c>
      <c r="GZ927" s="17">
        <v>0</v>
      </c>
      <c r="HA927" s="25">
        <v>0</v>
      </c>
      <c r="HB927" s="1">
        <v>0</v>
      </c>
      <c r="HC927" s="15">
        <v>0</v>
      </c>
      <c r="HD927" s="170">
        <v>0</v>
      </c>
      <c r="HE927" s="17">
        <v>0</v>
      </c>
      <c r="HF927" s="17">
        <v>0</v>
      </c>
      <c r="HG927" s="17">
        <v>0</v>
      </c>
      <c r="HH927" s="17">
        <v>0</v>
      </c>
      <c r="HI927" s="17">
        <v>0</v>
      </c>
      <c r="HL927" s="1">
        <v>0</v>
      </c>
      <c r="HM927" s="1">
        <v>0</v>
      </c>
      <c r="HN927" s="1">
        <v>0</v>
      </c>
      <c r="HO927" s="1">
        <v>0</v>
      </c>
      <c r="HP927" s="1">
        <v>0</v>
      </c>
      <c r="HQ927" s="1">
        <v>0</v>
      </c>
      <c r="HR927" s="32">
        <v>0</v>
      </c>
      <c r="HS927" s="1">
        <v>0</v>
      </c>
      <c r="HT927" s="32">
        <v>0</v>
      </c>
      <c r="HU927" s="32">
        <v>0</v>
      </c>
      <c r="HW927" s="32">
        <v>0</v>
      </c>
      <c r="HX927" s="32">
        <v>0</v>
      </c>
      <c r="HY927" s="1">
        <f>GJ927+GN927+GT927+GU927+HE927+HG927+HQ927+HR927+HT927+HU927+HW927+HX927</f>
        <v>0</v>
      </c>
      <c r="HZ927" s="1">
        <v>0</v>
      </c>
      <c r="IA927" s="1">
        <f>FS927+GN927+GT927+GU927+HE927+HG927+HR927+HT927+HU927+HW927+HX927</f>
        <v>0</v>
      </c>
      <c r="IB927" s="1">
        <v>0</v>
      </c>
      <c r="IC927" s="1">
        <v>0</v>
      </c>
      <c r="ID927" s="23">
        <v>0</v>
      </c>
      <c r="IG927" s="36">
        <v>1</v>
      </c>
      <c r="IH927" s="37" t="s">
        <v>242</v>
      </c>
      <c r="II927" s="179">
        <v>0</v>
      </c>
    </row>
    <row r="928" hidden="1" spans="2:243">
      <c r="B928" s="266">
        <v>3001464458</v>
      </c>
      <c r="C928" t="s">
        <v>2580</v>
      </c>
      <c r="J928" s="1"/>
      <c r="K928" s="1"/>
      <c r="L928" s="1"/>
      <c r="R928" s="19"/>
      <c r="Z928" s="88">
        <v>43543</v>
      </c>
      <c r="AA928" s="1">
        <v>95</v>
      </c>
      <c r="AI928" s="16"/>
      <c r="AL928" s="1"/>
      <c r="BA928" s="22"/>
      <c r="CL928" s="22"/>
      <c r="CS928" s="22"/>
      <c r="CX928" s="1"/>
      <c r="CY928" s="1"/>
      <c r="CZ928" s="1"/>
      <c r="DA928" s="1"/>
      <c r="DB928" s="1"/>
      <c r="DD928" s="1"/>
      <c r="DE928" s="1"/>
      <c r="DF928" s="1"/>
      <c r="EG928" s="1"/>
      <c r="EH928" s="1"/>
      <c r="EJ928" s="1"/>
      <c r="EK928" s="1"/>
      <c r="FN928" s="1"/>
      <c r="FO928" s="1"/>
      <c r="GL928" s="1"/>
      <c r="GM928" s="1"/>
      <c r="GQ928" s="1"/>
      <c r="GT928" s="1"/>
      <c r="GU928" s="1"/>
      <c r="GX928" s="1"/>
      <c r="HD928" s="1"/>
      <c r="HR928" s="1"/>
      <c r="HT928" s="1"/>
      <c r="HU928" s="1"/>
      <c r="HW928" s="1"/>
      <c r="HX928" s="1"/>
      <c r="IG928" s="23"/>
      <c r="II928" s="1"/>
    </row>
    <row r="929" hidden="1" spans="2:243">
      <c r="B929">
        <v>3001302668</v>
      </c>
      <c r="C929" t="s">
        <v>2581</v>
      </c>
      <c r="J929" s="1"/>
      <c r="K929" s="1"/>
      <c r="L929" s="1"/>
      <c r="R929" s="19"/>
      <c r="Z929" s="88">
        <v>43543</v>
      </c>
      <c r="AA929" s="1">
        <v>158</v>
      </c>
      <c r="AI929" s="16"/>
      <c r="AL929" s="1"/>
      <c r="BA929" s="22"/>
      <c r="CL929" s="22"/>
      <c r="CS929" s="22"/>
      <c r="CX929" s="1"/>
      <c r="CY929" s="1"/>
      <c r="CZ929" s="1"/>
      <c r="DA929" s="1"/>
      <c r="DB929" s="1"/>
      <c r="DD929" s="1"/>
      <c r="DE929" s="1"/>
      <c r="DF929" s="1"/>
      <c r="EG929" s="1"/>
      <c r="EH929" s="1"/>
      <c r="EJ929" s="1"/>
      <c r="EK929" s="1"/>
      <c r="FN929" s="1"/>
      <c r="FO929" s="1"/>
      <c r="GL929" s="1"/>
      <c r="GM929" s="1"/>
      <c r="GQ929" s="1"/>
      <c r="GT929" s="1"/>
      <c r="GU929" s="1"/>
      <c r="GX929" s="1"/>
      <c r="HD929" s="1"/>
      <c r="HR929" s="1"/>
      <c r="HT929" s="1"/>
      <c r="HU929" s="1"/>
      <c r="HW929" s="1"/>
      <c r="HX929" s="1"/>
      <c r="IG929" s="23"/>
      <c r="II929" s="1"/>
    </row>
    <row r="930" hidden="1" spans="2:243">
      <c r="B930">
        <v>3001467390</v>
      </c>
      <c r="C930" t="s">
        <v>2582</v>
      </c>
      <c r="J930" s="1"/>
      <c r="K930" s="1"/>
      <c r="L930" s="1"/>
      <c r="R930" s="19"/>
      <c r="Z930" s="88">
        <v>43543</v>
      </c>
      <c r="AA930" s="1">
        <v>102</v>
      </c>
      <c r="AI930" s="16"/>
      <c r="AL930" s="1"/>
      <c r="BA930" s="22"/>
      <c r="CL930" s="22"/>
      <c r="CS930" s="22"/>
      <c r="CX930" s="1"/>
      <c r="CY930" s="1"/>
      <c r="CZ930" s="1"/>
      <c r="DA930" s="1"/>
      <c r="DB930" s="1"/>
      <c r="DD930" s="1"/>
      <c r="DE930" s="1"/>
      <c r="DF930" s="1"/>
      <c r="EG930" s="1"/>
      <c r="EH930" s="1"/>
      <c r="EJ930" s="1"/>
      <c r="EK930" s="1"/>
      <c r="FN930" s="1"/>
      <c r="FO930" s="1"/>
      <c r="GL930" s="1"/>
      <c r="GM930" s="1"/>
      <c r="GQ930" s="1"/>
      <c r="GT930" s="1"/>
      <c r="GU930" s="1"/>
      <c r="GX930" s="1"/>
      <c r="HD930" s="1"/>
      <c r="HR930" s="1"/>
      <c r="HT930" s="1"/>
      <c r="HU930" s="1"/>
      <c r="HW930" s="1"/>
      <c r="HX930" s="1"/>
      <c r="IG930" s="23"/>
      <c r="II930" s="1"/>
    </row>
    <row r="931" s="12" customFormat="1" hidden="1" spans="1:274">
      <c r="A931" s="259"/>
      <c r="B931" s="275">
        <v>3001467747</v>
      </c>
      <c r="C931" s="274" t="s">
        <v>2583</v>
      </c>
      <c r="D931" s="12" t="s">
        <v>1903</v>
      </c>
      <c r="H931" s="12">
        <v>2</v>
      </c>
      <c r="I931" s="12">
        <v>47</v>
      </c>
      <c r="N931" s="12">
        <v>0</v>
      </c>
      <c r="O931" s="12">
        <v>0</v>
      </c>
      <c r="P931" s="12">
        <v>0</v>
      </c>
      <c r="Q931" s="12">
        <v>0</v>
      </c>
      <c r="S931" s="261"/>
      <c r="T931" s="19"/>
      <c r="U931" s="12">
        <v>1</v>
      </c>
      <c r="Z931" s="276">
        <v>43545</v>
      </c>
      <c r="AA931" s="12">
        <v>195</v>
      </c>
      <c r="AB931" s="12">
        <v>1</v>
      </c>
      <c r="AC931" s="12">
        <v>21.77</v>
      </c>
      <c r="AE931" s="261"/>
      <c r="AF931" s="262"/>
      <c r="AG931" s="262"/>
      <c r="AH931" s="262"/>
      <c r="AI931" s="262"/>
      <c r="AJ931" s="262"/>
      <c r="BK931" s="263"/>
      <c r="CF931" s="264"/>
      <c r="DS931" s="264"/>
      <c r="DX931" s="261"/>
      <c r="ER931" s="264"/>
      <c r="ES931" s="263"/>
      <c r="FK931" s="261"/>
      <c r="HA931" s="264"/>
      <c r="ID931" s="263"/>
      <c r="IE931" s="263"/>
      <c r="IF931" s="263"/>
      <c r="IG931" s="263"/>
      <c r="IH931" s="263"/>
      <c r="JE931" s="263"/>
      <c r="JN931" s="263"/>
    </row>
    <row r="932" ht="45" spans="2:243">
      <c r="B932">
        <v>3001462975</v>
      </c>
      <c r="C932" s="266" t="s">
        <v>2584</v>
      </c>
      <c r="E932" s="49">
        <v>1</v>
      </c>
      <c r="F932" s="49">
        <v>1</v>
      </c>
      <c r="G932" s="1">
        <v>2</v>
      </c>
      <c r="H932" s="1">
        <v>1</v>
      </c>
      <c r="I932" s="15">
        <v>54</v>
      </c>
      <c r="J932" s="47">
        <v>1</v>
      </c>
      <c r="K932" s="68">
        <f>I932/10</f>
        <v>5.4</v>
      </c>
      <c r="L932" s="49">
        <v>3</v>
      </c>
      <c r="N932" s="1">
        <v>0</v>
      </c>
      <c r="O932" s="1">
        <v>1</v>
      </c>
      <c r="P932" s="1">
        <v>0</v>
      </c>
      <c r="Q932" s="1">
        <v>0</v>
      </c>
      <c r="R932" s="1">
        <v>0</v>
      </c>
      <c r="S932" s="18">
        <v>578</v>
      </c>
      <c r="T932" s="83">
        <v>618</v>
      </c>
      <c r="U932" s="1">
        <v>1</v>
      </c>
      <c r="V932" s="1">
        <v>1</v>
      </c>
      <c r="W932" s="1">
        <v>1</v>
      </c>
      <c r="X932" s="1">
        <v>1</v>
      </c>
      <c r="Z932" s="88">
        <v>43545</v>
      </c>
      <c r="AA932" s="1">
        <v>31</v>
      </c>
      <c r="AB932" s="1">
        <v>1</v>
      </c>
      <c r="AC932" s="1">
        <v>23.24</v>
      </c>
      <c r="AD932" s="1">
        <v>2</v>
      </c>
      <c r="AE932" s="20" t="s">
        <v>1646</v>
      </c>
      <c r="AG932" s="16" t="s">
        <v>235</v>
      </c>
      <c r="AH932" s="16">
        <v>1</v>
      </c>
      <c r="AI932" s="21">
        <v>1</v>
      </c>
      <c r="AJ932" s="16">
        <v>2</v>
      </c>
      <c r="AK932" s="17">
        <v>2</v>
      </c>
      <c r="AL932" s="107">
        <v>2</v>
      </c>
      <c r="AM932" s="1">
        <v>2</v>
      </c>
      <c r="AN932" s="1">
        <v>2</v>
      </c>
      <c r="AO932" s="1">
        <v>0</v>
      </c>
      <c r="AP932" s="1">
        <v>0</v>
      </c>
      <c r="AQ932" s="17">
        <v>2</v>
      </c>
      <c r="AR932" s="1">
        <v>1</v>
      </c>
      <c r="AS932" s="1">
        <v>1</v>
      </c>
      <c r="AT932" s="17" t="s">
        <v>246</v>
      </c>
      <c r="AU932" s="17">
        <v>1</v>
      </c>
      <c r="AV932" s="17">
        <v>1</v>
      </c>
      <c r="AW932" s="1">
        <v>0</v>
      </c>
      <c r="AX932" s="1">
        <v>1</v>
      </c>
      <c r="AY932" s="1">
        <v>1</v>
      </c>
      <c r="AZ932" s="1">
        <v>1</v>
      </c>
      <c r="BA932" s="1">
        <v>1</v>
      </c>
      <c r="BB932" s="107">
        <v>1</v>
      </c>
      <c r="BC932" s="22">
        <v>0</v>
      </c>
      <c r="BD932" s="22">
        <v>1</v>
      </c>
      <c r="BE932" s="22">
        <v>0</v>
      </c>
      <c r="BF932" s="1">
        <v>1</v>
      </c>
      <c r="BG932" s="1">
        <v>1</v>
      </c>
      <c r="BH932" s="17">
        <v>1</v>
      </c>
      <c r="BI932" s="1">
        <v>0</v>
      </c>
      <c r="BJ932" s="17">
        <v>0</v>
      </c>
      <c r="BK932" s="23">
        <v>2</v>
      </c>
      <c r="BL932" s="1">
        <v>0</v>
      </c>
      <c r="BM932" s="1">
        <v>0</v>
      </c>
      <c r="BN932" s="1">
        <v>1</v>
      </c>
      <c r="BO932" s="1" t="s">
        <v>2585</v>
      </c>
      <c r="BP932" s="1">
        <v>1</v>
      </c>
      <c r="BQ932" s="1">
        <v>1</v>
      </c>
      <c r="BR932" s="1">
        <v>48.56</v>
      </c>
      <c r="BS932" s="1">
        <v>2</v>
      </c>
      <c r="BT932" s="1">
        <v>2</v>
      </c>
      <c r="BU932" s="1">
        <v>3</v>
      </c>
      <c r="BW932" s="1">
        <v>4.4</v>
      </c>
      <c r="BX932" s="1">
        <v>2</v>
      </c>
      <c r="BY932" s="1">
        <v>2</v>
      </c>
      <c r="BZ932" s="1">
        <v>77</v>
      </c>
      <c r="CA932" s="1">
        <v>102</v>
      </c>
      <c r="CB932" s="24">
        <v>1</v>
      </c>
      <c r="CC932" s="24">
        <v>22</v>
      </c>
      <c r="CD932" s="48">
        <f>CC932/50</f>
        <v>0.44</v>
      </c>
      <c r="CE932" s="48">
        <v>1</v>
      </c>
      <c r="CF932" s="25" t="s">
        <v>2586</v>
      </c>
      <c r="CG932" s="1">
        <v>0</v>
      </c>
      <c r="CH932" s="1">
        <v>0</v>
      </c>
      <c r="CI932" s="1" t="s">
        <v>2587</v>
      </c>
      <c r="CJ932" s="1" t="s">
        <v>945</v>
      </c>
      <c r="CK932" s="1">
        <v>45</v>
      </c>
      <c r="CL932" s="1">
        <f>CK932/50</f>
        <v>0.9</v>
      </c>
      <c r="CM932" s="22">
        <v>15</v>
      </c>
      <c r="CN932" s="1">
        <v>2</v>
      </c>
      <c r="CO932" s="1">
        <v>53.2</v>
      </c>
      <c r="CP932" s="1">
        <v>2</v>
      </c>
      <c r="CQ932" s="1">
        <f>CO932/10</f>
        <v>5.32</v>
      </c>
      <c r="CR932" s="1">
        <v>1.31</v>
      </c>
      <c r="CS932" s="1">
        <f>CR932*10</f>
        <v>13.1</v>
      </c>
      <c r="CT932" s="22">
        <v>2</v>
      </c>
      <c r="CU932" s="22">
        <v>35</v>
      </c>
      <c r="CV932" s="107">
        <v>2</v>
      </c>
      <c r="CW932" s="22">
        <v>21.7</v>
      </c>
      <c r="CX932" s="26">
        <f>LOG10(CW932)</f>
        <v>1.33645973384853</v>
      </c>
      <c r="CY932" s="27">
        <f>CX932*0.66</f>
        <v>0.88206342434003</v>
      </c>
      <c r="CZ932" s="26">
        <f>0.085*CU932</f>
        <v>2.975</v>
      </c>
      <c r="DA932" s="28">
        <f>CY932-CZ932</f>
        <v>-2.09293657565997</v>
      </c>
      <c r="DB932" s="22">
        <v>2</v>
      </c>
      <c r="DC932" s="1">
        <v>1</v>
      </c>
      <c r="DD932" s="17">
        <v>2</v>
      </c>
      <c r="DE932" s="29">
        <f>DD932-DB932</f>
        <v>0</v>
      </c>
      <c r="DF932" s="29">
        <v>0</v>
      </c>
      <c r="DG932" s="1">
        <v>23</v>
      </c>
      <c r="DH932" s="1">
        <f>DG932/10</f>
        <v>2.3</v>
      </c>
      <c r="DI932" s="1">
        <v>33</v>
      </c>
      <c r="DJ932" s="1">
        <f>DI932/10</f>
        <v>3.3</v>
      </c>
      <c r="DK932" s="17">
        <v>2</v>
      </c>
      <c r="DL932" s="1">
        <v>81</v>
      </c>
      <c r="DM932" s="1">
        <v>17</v>
      </c>
      <c r="DN932" s="1">
        <f>DM932/10</f>
        <v>1.7</v>
      </c>
      <c r="DO932" s="1">
        <v>2505</v>
      </c>
      <c r="DP932" s="1">
        <v>1</v>
      </c>
      <c r="DQ932" s="1">
        <f>DO932/1000</f>
        <v>2.505</v>
      </c>
      <c r="DR932" s="1">
        <v>76</v>
      </c>
      <c r="DS932" s="25">
        <v>9.3</v>
      </c>
      <c r="DT932" s="1" t="s">
        <v>584</v>
      </c>
      <c r="DU932" s="1">
        <v>2</v>
      </c>
      <c r="DV932" s="1">
        <v>8</v>
      </c>
      <c r="DW932" s="1">
        <v>2</v>
      </c>
      <c r="DX932" s="20">
        <v>1.63</v>
      </c>
      <c r="DY932" s="1">
        <v>71.2</v>
      </c>
      <c r="DZ932" s="30">
        <v>99</v>
      </c>
      <c r="EA932" s="1">
        <v>45</v>
      </c>
      <c r="EB932" s="1">
        <v>15.7</v>
      </c>
      <c r="EC932" s="1">
        <v>52.5</v>
      </c>
      <c r="ED932" s="1">
        <v>1.38</v>
      </c>
      <c r="EE932" s="1">
        <v>35</v>
      </c>
      <c r="EF932" s="1">
        <v>26.9</v>
      </c>
      <c r="EG932" s="26">
        <f>LOG10(EF932)</f>
        <v>1.42975228000241</v>
      </c>
      <c r="EH932" s="26">
        <f>0.66*EG932</f>
        <v>0.943636504801589</v>
      </c>
      <c r="EI932" s="1">
        <f>0.085*EE932</f>
        <v>2.975</v>
      </c>
      <c r="EJ932" s="28">
        <f>EH932-EI932</f>
        <v>-2.03136349519841</v>
      </c>
      <c r="EK932" s="22">
        <v>2</v>
      </c>
      <c r="EL932" s="1">
        <v>2</v>
      </c>
      <c r="EM932" s="1">
        <v>44</v>
      </c>
      <c r="EN932" s="1">
        <v>124</v>
      </c>
      <c r="EO932" s="1">
        <v>83</v>
      </c>
      <c r="EP932" s="1">
        <v>17</v>
      </c>
      <c r="EQ932" s="1">
        <v>3103</v>
      </c>
      <c r="ER932" s="25">
        <v>70</v>
      </c>
      <c r="ET932" s="1">
        <v>1</v>
      </c>
      <c r="EU932" s="1">
        <v>2.68</v>
      </c>
      <c r="EV932" s="1">
        <v>82.1</v>
      </c>
      <c r="EW932" s="30">
        <v>98</v>
      </c>
      <c r="EX932" s="1">
        <v>40</v>
      </c>
      <c r="EY932" s="1">
        <v>16.7</v>
      </c>
      <c r="EZ932" s="1">
        <v>48.3</v>
      </c>
      <c r="FA932" s="1">
        <v>1.47</v>
      </c>
      <c r="FB932" s="1">
        <v>36</v>
      </c>
      <c r="FC932" s="1">
        <v>26</v>
      </c>
      <c r="FD932" s="1">
        <v>64</v>
      </c>
      <c r="FE932" s="1">
        <v>69</v>
      </c>
      <c r="FF932" s="1">
        <v>83</v>
      </c>
      <c r="FG932" s="1">
        <v>16</v>
      </c>
      <c r="FH932" s="1">
        <v>2840</v>
      </c>
      <c r="FI932" s="1">
        <v>67</v>
      </c>
      <c r="FK932" s="20">
        <v>38</v>
      </c>
      <c r="FL932" s="1">
        <v>37</v>
      </c>
      <c r="FM932" s="17"/>
      <c r="FN932" s="31">
        <v>1</v>
      </c>
      <c r="FO932" s="157">
        <v>1</v>
      </c>
      <c r="FP932" s="1">
        <v>0</v>
      </c>
      <c r="FQ932" s="1">
        <v>0</v>
      </c>
      <c r="FR932" s="1">
        <v>0</v>
      </c>
      <c r="FS932" s="1">
        <v>0</v>
      </c>
      <c r="FT932" s="1">
        <f>FX932+GB932+GG932+GJ932+HQ932</f>
        <v>0</v>
      </c>
      <c r="FU932" s="1">
        <v>0</v>
      </c>
      <c r="FV932" s="1">
        <f>FW932+FX932+FZ932+GE932+GJ932+HQ932</f>
        <v>0</v>
      </c>
      <c r="FW932" s="1">
        <v>0</v>
      </c>
      <c r="FX932" s="1">
        <v>0</v>
      </c>
      <c r="FY932" s="17">
        <v>0</v>
      </c>
      <c r="FZ932" s="1">
        <v>0</v>
      </c>
      <c r="GB932" s="1">
        <v>0</v>
      </c>
      <c r="GC932" s="1">
        <v>0</v>
      </c>
      <c r="GD932" s="17">
        <v>0</v>
      </c>
      <c r="GE932" s="1">
        <v>0</v>
      </c>
      <c r="GG932" s="1">
        <v>0</v>
      </c>
      <c r="GH932" s="1">
        <v>0</v>
      </c>
      <c r="GI932" s="17">
        <v>0</v>
      </c>
      <c r="GJ932" s="1">
        <v>0</v>
      </c>
      <c r="GK932" s="1">
        <v>0</v>
      </c>
      <c r="GL932" s="1">
        <v>0</v>
      </c>
      <c r="GM932" s="32">
        <v>0</v>
      </c>
      <c r="GN932" s="17">
        <v>0</v>
      </c>
      <c r="GO932" s="17">
        <v>0</v>
      </c>
      <c r="GP932" s="1">
        <v>0</v>
      </c>
      <c r="GQ932" s="1">
        <v>0</v>
      </c>
      <c r="GR932" s="1">
        <v>0</v>
      </c>
      <c r="GS932" s="1">
        <v>0</v>
      </c>
      <c r="GT932" s="32">
        <v>0</v>
      </c>
      <c r="GU932" s="32">
        <v>0</v>
      </c>
      <c r="GV932" s="1">
        <v>0</v>
      </c>
      <c r="GW932" s="1">
        <v>0</v>
      </c>
      <c r="GX932" s="157">
        <v>0</v>
      </c>
      <c r="GY932" s="17">
        <v>0</v>
      </c>
      <c r="GZ932" s="17">
        <v>0</v>
      </c>
      <c r="HA932" s="25">
        <v>0</v>
      </c>
      <c r="HB932" s="1">
        <v>0</v>
      </c>
      <c r="HC932" s="15">
        <v>0</v>
      </c>
      <c r="HD932" s="170">
        <v>0</v>
      </c>
      <c r="HE932" s="17">
        <v>0</v>
      </c>
      <c r="HF932" s="17">
        <v>0</v>
      </c>
      <c r="HG932" s="17">
        <v>0</v>
      </c>
      <c r="HH932" s="17">
        <v>0</v>
      </c>
      <c r="HI932" s="17">
        <v>0</v>
      </c>
      <c r="HL932" s="1">
        <v>0</v>
      </c>
      <c r="HM932" s="1">
        <v>0</v>
      </c>
      <c r="HN932" s="1" t="s">
        <v>2587</v>
      </c>
      <c r="HO932" s="1" t="s">
        <v>945</v>
      </c>
      <c r="HP932" s="1">
        <v>0</v>
      </c>
      <c r="HQ932" s="1">
        <v>0</v>
      </c>
      <c r="HR932" s="32">
        <v>0</v>
      </c>
      <c r="HS932" s="1">
        <v>0</v>
      </c>
      <c r="HT932" s="32">
        <v>0</v>
      </c>
      <c r="HU932" s="32">
        <v>0</v>
      </c>
      <c r="HW932" s="32">
        <v>0</v>
      </c>
      <c r="HX932" s="32">
        <v>0</v>
      </c>
      <c r="HY932" s="1">
        <f>GJ932+GN932+GT932+GU932+HE932+HG932+HQ932+HR932+HT932+HU932+HW932+HX932</f>
        <v>0</v>
      </c>
      <c r="HZ932" s="1">
        <v>0</v>
      </c>
      <c r="IA932" s="1">
        <f>FS932+GN932+GT932+GU932+HE932+HG932+HR932+HT932+HU932+HW932+HX932</f>
        <v>0</v>
      </c>
      <c r="IB932" s="1">
        <v>0</v>
      </c>
      <c r="IC932" s="1">
        <v>0</v>
      </c>
      <c r="ID932" s="23">
        <v>0</v>
      </c>
      <c r="IG932" s="36">
        <v>2</v>
      </c>
      <c r="IH932" s="37" t="s">
        <v>242</v>
      </c>
      <c r="II932" s="179">
        <v>0</v>
      </c>
    </row>
    <row r="933" spans="2:243">
      <c r="B933">
        <v>100127739</v>
      </c>
      <c r="C933" t="s">
        <v>2588</v>
      </c>
      <c r="E933" s="49">
        <v>3</v>
      </c>
      <c r="F933" s="49">
        <v>2</v>
      </c>
      <c r="G933" s="17">
        <v>3</v>
      </c>
      <c r="H933" s="1">
        <v>1</v>
      </c>
      <c r="I933" s="15">
        <v>60</v>
      </c>
      <c r="J933" s="47">
        <v>2</v>
      </c>
      <c r="K933" s="68">
        <f>I933/10</f>
        <v>6</v>
      </c>
      <c r="L933" s="49">
        <v>4</v>
      </c>
      <c r="N933" s="1">
        <v>0</v>
      </c>
      <c r="O933" s="1">
        <v>0</v>
      </c>
      <c r="P933" s="1">
        <v>0</v>
      </c>
      <c r="Q933" s="1">
        <v>0</v>
      </c>
      <c r="R933" s="1">
        <v>0</v>
      </c>
      <c r="S933" s="18">
        <v>635</v>
      </c>
      <c r="T933" s="83">
        <v>619</v>
      </c>
      <c r="U933" s="1">
        <v>1</v>
      </c>
      <c r="V933" s="1">
        <v>1</v>
      </c>
      <c r="W933" s="1">
        <v>1</v>
      </c>
      <c r="X933" s="1">
        <v>1</v>
      </c>
      <c r="Z933" s="88">
        <v>43552</v>
      </c>
      <c r="AA933" s="1">
        <v>111</v>
      </c>
      <c r="AB933" s="1">
        <v>1</v>
      </c>
      <c r="AC933" s="1">
        <v>24.22</v>
      </c>
      <c r="AD933" s="1">
        <v>2</v>
      </c>
      <c r="AE933" s="20" t="s">
        <v>2589</v>
      </c>
      <c r="AG933" s="16" t="s">
        <v>235</v>
      </c>
      <c r="AH933" s="16">
        <v>1</v>
      </c>
      <c r="AI933" s="21">
        <v>1</v>
      </c>
      <c r="AJ933" s="16">
        <v>2.1</v>
      </c>
      <c r="AK933" s="17">
        <v>2.1</v>
      </c>
      <c r="AL933" s="107">
        <v>2</v>
      </c>
      <c r="AM933" s="1">
        <v>3</v>
      </c>
      <c r="AN933" s="1">
        <v>3</v>
      </c>
      <c r="AO933" s="1">
        <v>0</v>
      </c>
      <c r="AP933" s="1">
        <v>0</v>
      </c>
      <c r="AQ933" s="17">
        <v>3</v>
      </c>
      <c r="AR933" s="1">
        <v>2</v>
      </c>
      <c r="AS933" s="3">
        <v>2</v>
      </c>
      <c r="AT933" s="17" t="s">
        <v>246</v>
      </c>
      <c r="AU933" s="17">
        <v>1</v>
      </c>
      <c r="AV933" s="17">
        <v>1</v>
      </c>
      <c r="AW933" s="1">
        <v>0</v>
      </c>
      <c r="AX933" s="1">
        <v>1</v>
      </c>
      <c r="AY933" s="1">
        <v>1</v>
      </c>
      <c r="AZ933" s="1">
        <v>0</v>
      </c>
      <c r="BA933" s="1">
        <v>0</v>
      </c>
      <c r="BB933" s="107">
        <v>0</v>
      </c>
      <c r="BC933" s="22">
        <v>0</v>
      </c>
      <c r="BD933" s="22">
        <v>0</v>
      </c>
      <c r="BE933" s="22">
        <v>0</v>
      </c>
      <c r="BF933" s="1">
        <v>0</v>
      </c>
      <c r="BG933" s="1">
        <v>0</v>
      </c>
      <c r="BH933" s="17">
        <v>0</v>
      </c>
      <c r="BI933" s="1">
        <v>0</v>
      </c>
      <c r="BJ933" s="17">
        <v>0</v>
      </c>
      <c r="BK933" s="23">
        <v>3</v>
      </c>
      <c r="BL933" s="1">
        <v>0</v>
      </c>
      <c r="BM933" s="1">
        <v>0</v>
      </c>
      <c r="BN933" s="1">
        <v>1</v>
      </c>
      <c r="BO933" s="1">
        <v>0</v>
      </c>
      <c r="BP933" s="1">
        <v>1</v>
      </c>
      <c r="BQ933" s="1">
        <v>1</v>
      </c>
      <c r="BR933" s="1">
        <v>71.05</v>
      </c>
      <c r="BS933" s="1">
        <v>2</v>
      </c>
      <c r="BT933" s="1">
        <v>2</v>
      </c>
      <c r="BU933" s="1">
        <v>3</v>
      </c>
      <c r="BW933" s="1">
        <v>4.9</v>
      </c>
      <c r="BX933" s="1">
        <v>2</v>
      </c>
      <c r="BY933" s="1">
        <v>2</v>
      </c>
      <c r="BZ933" s="1">
        <v>53.3</v>
      </c>
      <c r="CA933" s="1">
        <v>140</v>
      </c>
      <c r="CB933" s="24">
        <v>2</v>
      </c>
      <c r="CC933" s="24">
        <v>111</v>
      </c>
      <c r="CD933" s="48">
        <f>CC933/50</f>
        <v>2.22</v>
      </c>
      <c r="CE933" s="48">
        <v>3</v>
      </c>
      <c r="CF933" s="25">
        <v>0</v>
      </c>
      <c r="CG933" s="17">
        <v>0</v>
      </c>
      <c r="CH933" s="17">
        <v>0</v>
      </c>
      <c r="CI933" s="17">
        <v>0</v>
      </c>
      <c r="CJ933" s="17">
        <v>0</v>
      </c>
      <c r="CK933" s="17">
        <v>111</v>
      </c>
      <c r="CL933" s="1">
        <f>CK933/50</f>
        <v>2.22</v>
      </c>
      <c r="CM933" s="22">
        <v>11.2</v>
      </c>
      <c r="CN933" s="17">
        <v>1</v>
      </c>
      <c r="CO933" s="1">
        <v>107.3</v>
      </c>
      <c r="CP933" s="17">
        <v>7</v>
      </c>
      <c r="CQ933" s="1">
        <f>CO933/10</f>
        <v>10.73</v>
      </c>
      <c r="CR933" s="1">
        <v>0.97</v>
      </c>
      <c r="CS933" s="1">
        <f>CR933*10</f>
        <v>9.7</v>
      </c>
      <c r="CT933" s="107">
        <v>1</v>
      </c>
      <c r="CU933" s="22">
        <v>38</v>
      </c>
      <c r="CV933" s="107">
        <v>2</v>
      </c>
      <c r="CW933" s="22">
        <v>13.2</v>
      </c>
      <c r="CX933" s="26">
        <f>LOG10(CW933)</f>
        <v>1.12057393120585</v>
      </c>
      <c r="CY933" s="27">
        <f>CX933*0.66</f>
        <v>0.739578794595861</v>
      </c>
      <c r="CZ933" s="26">
        <f>0.085*CU933</f>
        <v>3.23</v>
      </c>
      <c r="DA933" s="28">
        <f>CY933-CZ933</f>
        <v>-2.49042120540414</v>
      </c>
      <c r="DB933" s="22">
        <v>2</v>
      </c>
      <c r="DC933" s="1">
        <v>1</v>
      </c>
      <c r="DE933" s="1"/>
      <c r="DF933" s="1"/>
      <c r="DG933" s="1">
        <v>30</v>
      </c>
      <c r="DH933" s="1">
        <f>DG933/10</f>
        <v>3</v>
      </c>
      <c r="DI933" s="1">
        <v>26</v>
      </c>
      <c r="DJ933" s="1">
        <f>DI933/10</f>
        <v>2.6</v>
      </c>
      <c r="DK933" s="17">
        <v>2</v>
      </c>
      <c r="DL933" s="1">
        <v>57</v>
      </c>
      <c r="DM933" s="1">
        <v>26</v>
      </c>
      <c r="DN933" s="1">
        <f>DM933/10</f>
        <v>2.6</v>
      </c>
      <c r="DO933" s="1">
        <v>7051</v>
      </c>
      <c r="DP933" s="1">
        <v>2</v>
      </c>
      <c r="DQ933" s="1">
        <f>DO933/1000</f>
        <v>7.051</v>
      </c>
      <c r="DR933" s="1">
        <v>93</v>
      </c>
      <c r="DS933" s="25">
        <v>5.4</v>
      </c>
      <c r="DT933" s="1" t="s">
        <v>241</v>
      </c>
      <c r="DU933" s="1">
        <v>1</v>
      </c>
      <c r="DV933" s="1">
        <v>5</v>
      </c>
      <c r="DW933" s="1">
        <v>1</v>
      </c>
      <c r="DX933" s="20">
        <v>6.73</v>
      </c>
      <c r="DY933" s="1">
        <v>80.4</v>
      </c>
      <c r="DZ933" s="30">
        <v>143</v>
      </c>
      <c r="EA933" s="1">
        <v>93</v>
      </c>
      <c r="EB933" s="1" t="s">
        <v>2004</v>
      </c>
      <c r="EC933" s="1" t="s">
        <v>2004</v>
      </c>
      <c r="ED933" s="1" t="s">
        <v>2004</v>
      </c>
      <c r="EE933" s="1" t="s">
        <v>2004</v>
      </c>
      <c r="EF933" s="1" t="s">
        <v>2004</v>
      </c>
      <c r="EG933" s="1"/>
      <c r="EH933" s="1"/>
      <c r="EJ933" s="1"/>
      <c r="EM933" s="1" t="s">
        <v>2004</v>
      </c>
      <c r="EN933" s="1" t="s">
        <v>2004</v>
      </c>
      <c r="EO933" s="1" t="s">
        <v>2004</v>
      </c>
      <c r="EP933" s="1" t="s">
        <v>2004</v>
      </c>
      <c r="EQ933" s="1" t="s">
        <v>2004</v>
      </c>
      <c r="ER933" s="25" t="s">
        <v>2004</v>
      </c>
      <c r="ES933" s="23" t="s">
        <v>2004</v>
      </c>
      <c r="ET933" s="1">
        <v>1</v>
      </c>
      <c r="EU933" s="1">
        <v>5.28</v>
      </c>
      <c r="EV933" s="1">
        <v>62.5</v>
      </c>
      <c r="EW933" s="30">
        <v>123</v>
      </c>
      <c r="EX933" s="1">
        <v>116</v>
      </c>
      <c r="EY933" s="1" t="s">
        <v>2004</v>
      </c>
      <c r="EZ933" s="1" t="s">
        <v>2004</v>
      </c>
      <c r="FA933" s="1" t="s">
        <v>2004</v>
      </c>
      <c r="FB933" s="1" t="s">
        <v>2004</v>
      </c>
      <c r="FC933" s="1" t="s">
        <v>2004</v>
      </c>
      <c r="FD933" s="1" t="s">
        <v>2004</v>
      </c>
      <c r="FE933" s="1" t="s">
        <v>2004</v>
      </c>
      <c r="FF933" s="1" t="s">
        <v>2004</v>
      </c>
      <c r="FG933" s="1" t="s">
        <v>2004</v>
      </c>
      <c r="FH933" s="1" t="s">
        <v>2004</v>
      </c>
      <c r="FI933" s="1" t="s">
        <v>2004</v>
      </c>
      <c r="FJ933" s="1" t="s">
        <v>2004</v>
      </c>
      <c r="FK933" s="20">
        <v>37</v>
      </c>
      <c r="FL933" s="1">
        <v>36.7</v>
      </c>
      <c r="FN933" s="31">
        <v>0</v>
      </c>
      <c r="FO933" s="32">
        <v>0</v>
      </c>
      <c r="FP933" s="1">
        <v>0</v>
      </c>
      <c r="FQ933" s="1">
        <v>0</v>
      </c>
      <c r="FR933" s="1">
        <v>0</v>
      </c>
      <c r="FS933" s="1">
        <v>0</v>
      </c>
      <c r="FT933" s="1">
        <f>FX933+GB933+GG933+GJ933+HQ933</f>
        <v>0</v>
      </c>
      <c r="FU933" s="1">
        <v>0</v>
      </c>
      <c r="FV933" s="1">
        <f>FW933+FX933+FZ933+GE933+GJ933+HQ933</f>
        <v>0</v>
      </c>
      <c r="FW933" s="1">
        <v>0</v>
      </c>
      <c r="FX933" s="1">
        <v>0</v>
      </c>
      <c r="FY933" s="17">
        <v>0</v>
      </c>
      <c r="FZ933" s="1">
        <v>0</v>
      </c>
      <c r="GB933" s="1">
        <v>0</v>
      </c>
      <c r="GC933" s="1">
        <v>0</v>
      </c>
      <c r="GD933" s="17">
        <v>0</v>
      </c>
      <c r="GE933" s="1">
        <v>0</v>
      </c>
      <c r="GG933" s="1">
        <v>0</v>
      </c>
      <c r="GH933" s="1">
        <v>0</v>
      </c>
      <c r="GI933" s="17">
        <v>0</v>
      </c>
      <c r="GJ933" s="1">
        <v>0</v>
      </c>
      <c r="GK933" s="1">
        <v>0</v>
      </c>
      <c r="GL933" s="1">
        <v>0</v>
      </c>
      <c r="GM933" s="32">
        <v>0</v>
      </c>
      <c r="GN933" s="17">
        <v>0</v>
      </c>
      <c r="GO933" s="17">
        <v>0</v>
      </c>
      <c r="GP933" s="1">
        <v>0</v>
      </c>
      <c r="GQ933" s="1">
        <v>0</v>
      </c>
      <c r="GR933" s="1">
        <v>0</v>
      </c>
      <c r="GS933" s="1">
        <v>0</v>
      </c>
      <c r="GT933" s="32">
        <v>0</v>
      </c>
      <c r="GU933" s="32">
        <v>0</v>
      </c>
      <c r="GV933" s="1">
        <v>0</v>
      </c>
      <c r="GW933" s="1">
        <v>0</v>
      </c>
      <c r="GX933" s="157">
        <v>0</v>
      </c>
      <c r="GY933" s="17">
        <v>0</v>
      </c>
      <c r="GZ933" s="17">
        <v>0</v>
      </c>
      <c r="HA933" s="25">
        <v>0</v>
      </c>
      <c r="HB933" s="1">
        <v>0</v>
      </c>
      <c r="HC933" s="15">
        <v>0</v>
      </c>
      <c r="HD933" s="170">
        <v>0</v>
      </c>
      <c r="HE933" s="17">
        <v>0</v>
      </c>
      <c r="HF933" s="17">
        <v>0</v>
      </c>
      <c r="HG933" s="17">
        <v>0</v>
      </c>
      <c r="HH933" s="17">
        <v>0</v>
      </c>
      <c r="HI933" s="17">
        <v>0</v>
      </c>
      <c r="HL933" s="1">
        <v>0</v>
      </c>
      <c r="HM933" s="1">
        <v>0</v>
      </c>
      <c r="HN933" s="1">
        <v>0</v>
      </c>
      <c r="HO933" s="1">
        <v>0</v>
      </c>
      <c r="HP933" s="1">
        <v>0</v>
      </c>
      <c r="HQ933" s="1">
        <v>0</v>
      </c>
      <c r="HR933" s="32">
        <v>0</v>
      </c>
      <c r="HS933" s="1">
        <v>0</v>
      </c>
      <c r="HT933" s="32">
        <v>0</v>
      </c>
      <c r="HU933" s="32">
        <v>0</v>
      </c>
      <c r="HW933" s="32">
        <v>0</v>
      </c>
      <c r="HX933" s="32">
        <v>0</v>
      </c>
      <c r="HY933" s="1">
        <f>GJ933+GN933+GT933+GU933+HE933+HG933+HQ933+HR933+HT933+HU933+HW933+HX933</f>
        <v>0</v>
      </c>
      <c r="HZ933" s="1">
        <v>0</v>
      </c>
      <c r="IA933" s="1">
        <f>FS933+GN933+GT933+GU933+HE933+HG933+HR933+HT933+HU933+HW933+HX933</f>
        <v>0</v>
      </c>
      <c r="IB933" s="1">
        <v>0</v>
      </c>
      <c r="IC933" s="1">
        <v>0</v>
      </c>
      <c r="ID933" s="23">
        <v>0</v>
      </c>
      <c r="IG933" s="36">
        <v>3</v>
      </c>
      <c r="IH933" s="37" t="s">
        <v>242</v>
      </c>
      <c r="II933" s="179">
        <v>0</v>
      </c>
    </row>
    <row r="934" hidden="1" spans="2:243">
      <c r="B934" s="266">
        <v>100198223</v>
      </c>
      <c r="C934" t="s">
        <v>2590</v>
      </c>
      <c r="J934" s="1"/>
      <c r="K934" s="1"/>
      <c r="L934" s="1"/>
      <c r="R934" s="19"/>
      <c r="Z934" s="88">
        <v>43557</v>
      </c>
      <c r="AA934" s="1">
        <v>91</v>
      </c>
      <c r="AI934" s="16"/>
      <c r="AL934" s="1"/>
      <c r="BA934" s="22"/>
      <c r="CL934" s="22"/>
      <c r="CS934" s="22"/>
      <c r="CX934" s="1"/>
      <c r="CY934" s="1"/>
      <c r="CZ934" s="1"/>
      <c r="DA934" s="1"/>
      <c r="DB934" s="1"/>
      <c r="DD934" s="1"/>
      <c r="DE934" s="1"/>
      <c r="DF934" s="1"/>
      <c r="EG934" s="1"/>
      <c r="EH934" s="1"/>
      <c r="EJ934" s="1"/>
      <c r="EK934" s="1"/>
      <c r="FN934" s="1"/>
      <c r="FO934" s="1"/>
      <c r="GL934" s="1"/>
      <c r="GM934" s="1"/>
      <c r="GQ934" s="1"/>
      <c r="GT934" s="1"/>
      <c r="GU934" s="1"/>
      <c r="GX934" s="1"/>
      <c r="HD934" s="1"/>
      <c r="HR934" s="1"/>
      <c r="HT934" s="1"/>
      <c r="HU934" s="1"/>
      <c r="HW934" s="1"/>
      <c r="HX934" s="1"/>
      <c r="IG934" s="23"/>
      <c r="II934" s="1"/>
    </row>
    <row r="935" hidden="1" spans="2:243">
      <c r="B935" s="266">
        <v>3000128395</v>
      </c>
      <c r="C935" s="266" t="s">
        <v>2591</v>
      </c>
      <c r="J935" s="1"/>
      <c r="K935" s="1"/>
      <c r="L935" s="1"/>
      <c r="R935" s="19"/>
      <c r="Z935" s="88">
        <v>43557</v>
      </c>
      <c r="AA935" s="1">
        <v>120</v>
      </c>
      <c r="AI935" s="16"/>
      <c r="AL935" s="1"/>
      <c r="BA935" s="22"/>
      <c r="CL935" s="22"/>
      <c r="CS935" s="22"/>
      <c r="CX935" s="1"/>
      <c r="CY935" s="1"/>
      <c r="CZ935" s="1"/>
      <c r="DA935" s="1"/>
      <c r="DB935" s="1"/>
      <c r="DD935" s="1"/>
      <c r="DE935" s="1"/>
      <c r="DF935" s="1"/>
      <c r="EG935" s="1"/>
      <c r="EH935" s="1"/>
      <c r="EJ935" s="1"/>
      <c r="EK935" s="1"/>
      <c r="FN935" s="1"/>
      <c r="FO935" s="1"/>
      <c r="GL935" s="1"/>
      <c r="GM935" s="1"/>
      <c r="GQ935" s="1"/>
      <c r="GT935" s="1"/>
      <c r="GU935" s="1"/>
      <c r="GX935" s="1"/>
      <c r="HD935" s="1"/>
      <c r="HR935" s="1"/>
      <c r="HT935" s="1"/>
      <c r="HU935" s="1"/>
      <c r="HW935" s="1"/>
      <c r="HX935" s="1"/>
      <c r="IG935" s="23"/>
      <c r="II935" s="1"/>
    </row>
    <row r="936" hidden="1" spans="2:243">
      <c r="B936" s="266">
        <v>3000195678</v>
      </c>
      <c r="C936" t="s">
        <v>2592</v>
      </c>
      <c r="J936" s="1"/>
      <c r="K936" s="1"/>
      <c r="L936" s="1"/>
      <c r="R936" s="19"/>
      <c r="Z936" s="88">
        <v>43557</v>
      </c>
      <c r="AA936" s="1">
        <v>159</v>
      </c>
      <c r="AI936" s="16"/>
      <c r="AL936" s="1"/>
      <c r="BA936" s="22"/>
      <c r="CL936" s="22"/>
      <c r="CS936" s="22"/>
      <c r="CX936" s="1"/>
      <c r="CY936" s="1"/>
      <c r="CZ936" s="1"/>
      <c r="DA936" s="1"/>
      <c r="DB936" s="1"/>
      <c r="DD936" s="1"/>
      <c r="DE936" s="1"/>
      <c r="DF936" s="1"/>
      <c r="EG936" s="1"/>
      <c r="EH936" s="1"/>
      <c r="EJ936" s="1"/>
      <c r="EK936" s="1"/>
      <c r="FN936" s="1"/>
      <c r="FO936" s="1"/>
      <c r="GL936" s="1"/>
      <c r="GM936" s="1"/>
      <c r="GQ936" s="1"/>
      <c r="GT936" s="1"/>
      <c r="GU936" s="1"/>
      <c r="GX936" s="1"/>
      <c r="HD936" s="1"/>
      <c r="HR936" s="1"/>
      <c r="HT936" s="1"/>
      <c r="HU936" s="1"/>
      <c r="HW936" s="1"/>
      <c r="HX936" s="1"/>
      <c r="IG936" s="23"/>
      <c r="II936" s="1"/>
    </row>
    <row r="937" spans="2:243">
      <c r="B937" s="266">
        <v>3000716262</v>
      </c>
      <c r="C937" t="s">
        <v>2593</v>
      </c>
      <c r="E937" s="49">
        <v>3</v>
      </c>
      <c r="F937" s="49">
        <v>2</v>
      </c>
      <c r="G937" s="17">
        <v>3</v>
      </c>
      <c r="H937" s="1">
        <v>2</v>
      </c>
      <c r="I937" s="15">
        <v>61</v>
      </c>
      <c r="J937" s="47">
        <v>2</v>
      </c>
      <c r="K937" s="68">
        <f>I937/10</f>
        <v>6.1</v>
      </c>
      <c r="L937" s="49">
        <v>4</v>
      </c>
      <c r="N937" s="1">
        <v>0</v>
      </c>
      <c r="O937" s="1">
        <v>0</v>
      </c>
      <c r="P937" s="1">
        <v>0</v>
      </c>
      <c r="Q937" s="1">
        <v>0</v>
      </c>
      <c r="R937" s="1">
        <v>0</v>
      </c>
      <c r="S937" s="18">
        <v>579</v>
      </c>
      <c r="T937" s="83">
        <v>620</v>
      </c>
      <c r="U937" s="1">
        <v>1</v>
      </c>
      <c r="V937" s="1">
        <v>1</v>
      </c>
      <c r="W937" s="1">
        <v>1</v>
      </c>
      <c r="X937" s="1">
        <v>1</v>
      </c>
      <c r="Z937" s="88">
        <v>43559</v>
      </c>
      <c r="AA937" s="1">
        <v>103</v>
      </c>
      <c r="AC937" s="1">
        <v>24.41</v>
      </c>
      <c r="AD937" s="1">
        <v>2</v>
      </c>
      <c r="AE937" s="20" t="s">
        <v>298</v>
      </c>
      <c r="AG937" s="16" t="s">
        <v>235</v>
      </c>
      <c r="AH937" s="16">
        <v>1</v>
      </c>
      <c r="AI937" s="21">
        <v>1</v>
      </c>
      <c r="AJ937" s="16">
        <v>2</v>
      </c>
      <c r="AK937" s="17">
        <v>2</v>
      </c>
      <c r="AL937" s="107">
        <v>2</v>
      </c>
      <c r="AM937" s="1">
        <v>1</v>
      </c>
      <c r="AN937" s="1">
        <v>1</v>
      </c>
      <c r="AO937" s="1">
        <v>0</v>
      </c>
      <c r="AP937" s="1">
        <v>0</v>
      </c>
      <c r="AQ937" s="17">
        <v>1</v>
      </c>
      <c r="AR937" s="1">
        <v>1</v>
      </c>
      <c r="AS937" s="1">
        <v>1</v>
      </c>
      <c r="AT937" s="17">
        <v>0</v>
      </c>
      <c r="AU937" s="17">
        <v>0</v>
      </c>
      <c r="AV937" s="17">
        <v>0</v>
      </c>
      <c r="AW937" s="1">
        <v>0</v>
      </c>
      <c r="AX937" s="1">
        <v>1</v>
      </c>
      <c r="AY937" s="1">
        <v>1</v>
      </c>
      <c r="AZ937" s="1">
        <v>1</v>
      </c>
      <c r="BA937" s="1">
        <v>1</v>
      </c>
      <c r="BB937" s="107">
        <v>1</v>
      </c>
      <c r="BC937" s="22">
        <v>0</v>
      </c>
      <c r="BD937" s="22">
        <v>0</v>
      </c>
      <c r="BE937" s="22">
        <v>0</v>
      </c>
      <c r="BF937" s="1">
        <v>0</v>
      </c>
      <c r="BG937" s="1">
        <v>1</v>
      </c>
      <c r="BH937" s="17">
        <v>1</v>
      </c>
      <c r="BI937" s="1">
        <v>0</v>
      </c>
      <c r="BJ937" s="17">
        <v>0</v>
      </c>
      <c r="BK937" s="23">
        <v>1</v>
      </c>
      <c r="BL937" s="1">
        <v>1</v>
      </c>
      <c r="BM937" s="1">
        <v>0</v>
      </c>
      <c r="BN937" s="1">
        <v>0</v>
      </c>
      <c r="BO937" s="1">
        <v>0</v>
      </c>
      <c r="BP937" s="1">
        <v>2</v>
      </c>
      <c r="BQ937" s="1">
        <v>2</v>
      </c>
      <c r="BR937" s="1">
        <v>1210</v>
      </c>
      <c r="BS937" s="1">
        <v>3</v>
      </c>
      <c r="BT937" s="1">
        <v>3</v>
      </c>
      <c r="BU937" s="1">
        <v>4</v>
      </c>
      <c r="BW937" s="1">
        <v>3.19</v>
      </c>
      <c r="BX937" s="17">
        <v>1</v>
      </c>
      <c r="BY937" s="1">
        <v>2</v>
      </c>
      <c r="CA937" s="1">
        <v>149</v>
      </c>
      <c r="CB937" s="24">
        <v>2</v>
      </c>
      <c r="CC937" s="24">
        <v>103</v>
      </c>
      <c r="CD937" s="48">
        <f>CC937/50</f>
        <v>2.06</v>
      </c>
      <c r="CE937" s="48">
        <v>3</v>
      </c>
      <c r="CF937" s="25">
        <v>0</v>
      </c>
      <c r="CG937" s="17">
        <v>0</v>
      </c>
      <c r="CH937" s="17">
        <v>0</v>
      </c>
      <c r="CI937" s="17">
        <v>0</v>
      </c>
      <c r="CJ937" s="17">
        <v>0</v>
      </c>
      <c r="CK937" s="17">
        <v>103</v>
      </c>
      <c r="CL937" s="1">
        <f>CK937/50</f>
        <v>2.06</v>
      </c>
      <c r="CM937" s="22">
        <v>10.9</v>
      </c>
      <c r="CN937" s="17">
        <v>1</v>
      </c>
      <c r="CO937" s="1">
        <v>102.7</v>
      </c>
      <c r="CP937" s="17">
        <v>7</v>
      </c>
      <c r="CQ937" s="1">
        <f>CO937/10</f>
        <v>10.27</v>
      </c>
      <c r="CR937" s="1">
        <v>0.95</v>
      </c>
      <c r="CS937" s="1">
        <f>CR937*10</f>
        <v>9.5</v>
      </c>
      <c r="CT937" s="107">
        <v>1</v>
      </c>
      <c r="CU937" s="22">
        <v>42</v>
      </c>
      <c r="CV937" s="107">
        <v>2</v>
      </c>
      <c r="CW937" s="22">
        <v>9.7</v>
      </c>
      <c r="CX937" s="26">
        <f>LOG10(CW937)</f>
        <v>0.986771734266245</v>
      </c>
      <c r="CY937" s="27">
        <f>CX937*0.66</f>
        <v>0.651269344615722</v>
      </c>
      <c r="CZ937" s="26">
        <f>0.085*CU937</f>
        <v>3.57</v>
      </c>
      <c r="DA937" s="28">
        <f>CY937-CZ937</f>
        <v>-2.91873065538428</v>
      </c>
      <c r="DB937" s="107">
        <v>1</v>
      </c>
      <c r="DC937" s="1">
        <v>1</v>
      </c>
      <c r="DD937" s="17">
        <v>2</v>
      </c>
      <c r="DE937" s="29">
        <f>DD937-DB937</f>
        <v>1</v>
      </c>
      <c r="DF937" s="141">
        <v>1</v>
      </c>
      <c r="DG937" s="1">
        <v>15</v>
      </c>
      <c r="DH937" s="1">
        <f>DG937/10</f>
        <v>1.5</v>
      </c>
      <c r="DI937" s="1">
        <v>24</v>
      </c>
      <c r="DJ937" s="1">
        <f>DI937/10</f>
        <v>2.4</v>
      </c>
      <c r="DK937" s="17">
        <v>2</v>
      </c>
      <c r="DL937" s="1">
        <v>103</v>
      </c>
      <c r="DM937" s="1">
        <v>23</v>
      </c>
      <c r="DN937" s="1">
        <f>DM937/10</f>
        <v>2.3</v>
      </c>
      <c r="DO937" s="1">
        <v>7809</v>
      </c>
      <c r="DP937" s="1">
        <v>2</v>
      </c>
      <c r="DQ937" s="1">
        <f>DO937/1000</f>
        <v>7.809</v>
      </c>
      <c r="DR937" s="1">
        <v>59</v>
      </c>
      <c r="DS937" s="25">
        <v>4.2</v>
      </c>
      <c r="DT937" s="1" t="s">
        <v>241</v>
      </c>
      <c r="DU937" s="1">
        <v>1</v>
      </c>
      <c r="DV937" s="1">
        <v>5</v>
      </c>
      <c r="DW937" s="1">
        <v>1</v>
      </c>
      <c r="DX937" s="20">
        <v>3.06</v>
      </c>
      <c r="DY937" s="1">
        <v>72.3</v>
      </c>
      <c r="DZ937" s="30">
        <v>128</v>
      </c>
      <c r="EA937" s="1">
        <v>80</v>
      </c>
      <c r="EB937" s="1">
        <v>13.2</v>
      </c>
      <c r="EC937" s="1">
        <v>70.4</v>
      </c>
      <c r="ED937" s="1">
        <v>1.15</v>
      </c>
      <c r="EE937" s="1">
        <v>38</v>
      </c>
      <c r="EF937" s="1">
        <v>10.6</v>
      </c>
      <c r="EG937" s="26">
        <f>LOG10(EF937)</f>
        <v>1.02530586526477</v>
      </c>
      <c r="EH937" s="26">
        <f>0.66*EG937</f>
        <v>0.676701871074748</v>
      </c>
      <c r="EI937" s="1">
        <f>0.085*EE937</f>
        <v>3.23</v>
      </c>
      <c r="EJ937" s="28">
        <f>EH937-EI937</f>
        <v>-2.55329812892525</v>
      </c>
      <c r="EK937" s="22">
        <v>2</v>
      </c>
      <c r="EL937" s="1">
        <v>2</v>
      </c>
      <c r="EM937" s="1">
        <v>92</v>
      </c>
      <c r="EN937" s="1">
        <v>67</v>
      </c>
      <c r="EO937" s="1">
        <v>88</v>
      </c>
      <c r="EP937" s="1">
        <v>25</v>
      </c>
      <c r="EQ937" s="1">
        <v>6422</v>
      </c>
      <c r="ES937" s="23">
        <v>1210</v>
      </c>
      <c r="ET937" s="1">
        <v>0</v>
      </c>
      <c r="FK937" s="20">
        <v>38.3</v>
      </c>
      <c r="FL937" s="1">
        <v>37</v>
      </c>
      <c r="FM937" s="17"/>
      <c r="FN937" s="31">
        <v>1</v>
      </c>
      <c r="FO937" s="157">
        <v>1</v>
      </c>
      <c r="FP937" s="1">
        <v>0</v>
      </c>
      <c r="FQ937" s="1">
        <v>0</v>
      </c>
      <c r="FR937" s="1">
        <v>0</v>
      </c>
      <c r="FS937" s="1">
        <v>0</v>
      </c>
      <c r="FT937" s="1">
        <f>FX937+GB937+GG937+GJ937+HQ937</f>
        <v>0</v>
      </c>
      <c r="FU937" s="1">
        <v>0</v>
      </c>
      <c r="FV937" s="1">
        <f>FW937+FX937+FZ937+GE937+GJ937+HQ937</f>
        <v>0</v>
      </c>
      <c r="FW937" s="1">
        <v>0</v>
      </c>
      <c r="FX937" s="1">
        <v>0</v>
      </c>
      <c r="FY937" s="17">
        <v>0</v>
      </c>
      <c r="FZ937" s="1">
        <v>0</v>
      </c>
      <c r="GB937" s="1">
        <v>0</v>
      </c>
      <c r="GC937" s="1">
        <v>0</v>
      </c>
      <c r="GD937" s="17">
        <v>0</v>
      </c>
      <c r="GE937" s="1">
        <v>0</v>
      </c>
      <c r="GG937" s="1">
        <v>0</v>
      </c>
      <c r="GH937" s="1">
        <v>0</v>
      </c>
      <c r="GI937" s="17">
        <v>0</v>
      </c>
      <c r="GJ937" s="1">
        <v>0</v>
      </c>
      <c r="GK937" s="1">
        <v>0</v>
      </c>
      <c r="GL937" s="1">
        <v>0</v>
      </c>
      <c r="GM937" s="32">
        <v>0</v>
      </c>
      <c r="GN937" s="17">
        <v>0</v>
      </c>
      <c r="GO937" s="17">
        <v>0</v>
      </c>
      <c r="GP937" s="1">
        <v>0</v>
      </c>
      <c r="GQ937" s="1">
        <v>0</v>
      </c>
      <c r="GR937" s="1">
        <v>0</v>
      </c>
      <c r="GS937" s="1">
        <v>0</v>
      </c>
      <c r="GT937" s="32">
        <v>0</v>
      </c>
      <c r="GU937" s="32">
        <v>0</v>
      </c>
      <c r="GV937" s="1">
        <v>0</v>
      </c>
      <c r="GW937" s="1">
        <v>0</v>
      </c>
      <c r="GX937" s="157">
        <v>0</v>
      </c>
      <c r="GY937" s="17">
        <v>0</v>
      </c>
      <c r="GZ937" s="17">
        <v>0</v>
      </c>
      <c r="HA937" s="25">
        <v>0</v>
      </c>
      <c r="HB937" s="1">
        <v>0</v>
      </c>
      <c r="HC937" s="15">
        <v>0</v>
      </c>
      <c r="HD937" s="170">
        <v>0</v>
      </c>
      <c r="HE937" s="17">
        <v>0</v>
      </c>
      <c r="HF937" s="17">
        <v>0</v>
      </c>
      <c r="HG937" s="17">
        <v>0</v>
      </c>
      <c r="HH937" s="17">
        <v>0</v>
      </c>
      <c r="HI937" s="17">
        <v>0</v>
      </c>
      <c r="HL937" s="1">
        <v>0</v>
      </c>
      <c r="HM937" s="1">
        <v>0</v>
      </c>
      <c r="HN937" s="1">
        <v>0</v>
      </c>
      <c r="HO937" s="1">
        <v>0</v>
      </c>
      <c r="HP937" s="1">
        <v>0</v>
      </c>
      <c r="HQ937" s="1">
        <v>0</v>
      </c>
      <c r="HR937" s="32">
        <v>0</v>
      </c>
      <c r="HS937" s="1">
        <v>0</v>
      </c>
      <c r="HT937" s="32">
        <v>0</v>
      </c>
      <c r="HU937" s="32">
        <v>0</v>
      </c>
      <c r="HW937" s="32">
        <v>0</v>
      </c>
      <c r="HX937" s="32">
        <v>0</v>
      </c>
      <c r="HY937" s="1">
        <f>GJ937+GN937+GT937+GU937+HE937+HG937+HQ937+HR937+HT937+HU937+HW937+HX937</f>
        <v>0</v>
      </c>
      <c r="HZ937" s="1">
        <v>0</v>
      </c>
      <c r="IA937" s="1">
        <f>FS937+GN937+GT937+GU937+HE937+HG937+HR937+HT937+HU937+HW937+HX937</f>
        <v>0</v>
      </c>
      <c r="IB937" s="1">
        <v>0</v>
      </c>
      <c r="IC937" s="1">
        <v>0</v>
      </c>
      <c r="ID937" s="23">
        <v>0</v>
      </c>
      <c r="IG937" s="36">
        <v>1</v>
      </c>
      <c r="IH937" s="37" t="s">
        <v>242</v>
      </c>
      <c r="II937" s="179">
        <v>0</v>
      </c>
    </row>
    <row r="938" s="3" customFormat="1" spans="1:274">
      <c r="A938" s="52"/>
      <c r="B938" s="272"/>
      <c r="C938" s="272"/>
      <c r="E938" s="54">
        <v>3</v>
      </c>
      <c r="F938" s="49">
        <v>2</v>
      </c>
      <c r="G938" s="66">
        <v>3</v>
      </c>
      <c r="H938" s="3">
        <v>2</v>
      </c>
      <c r="I938" s="3">
        <v>62</v>
      </c>
      <c r="J938" s="47">
        <v>2</v>
      </c>
      <c r="K938" s="68">
        <f>I938/10</f>
        <v>6.2</v>
      </c>
      <c r="L938" s="49">
        <v>4</v>
      </c>
      <c r="N938" s="3">
        <v>0</v>
      </c>
      <c r="O938" s="3">
        <v>0</v>
      </c>
      <c r="P938" s="3">
        <v>0</v>
      </c>
      <c r="Q938" s="3">
        <v>0</v>
      </c>
      <c r="R938" s="1">
        <v>0</v>
      </c>
      <c r="S938" s="18">
        <v>595</v>
      </c>
      <c r="T938" s="83">
        <v>621</v>
      </c>
      <c r="U938" s="3">
        <v>2</v>
      </c>
      <c r="V938" s="3">
        <v>2</v>
      </c>
      <c r="W938" s="1">
        <v>2</v>
      </c>
      <c r="X938" s="1">
        <v>1</v>
      </c>
      <c r="Z938" s="92">
        <v>43662</v>
      </c>
      <c r="AA938" s="66">
        <v>69</v>
      </c>
      <c r="AC938" s="3">
        <v>22.85</v>
      </c>
      <c r="AD938" s="1">
        <v>2</v>
      </c>
      <c r="AE938" s="95" t="s">
        <v>298</v>
      </c>
      <c r="AF938" s="94"/>
      <c r="AG938" s="94" t="s">
        <v>235</v>
      </c>
      <c r="AH938" s="94">
        <v>1</v>
      </c>
      <c r="AI938" s="21">
        <v>1</v>
      </c>
      <c r="AJ938" s="94">
        <v>1.8</v>
      </c>
      <c r="AK938" s="66">
        <v>1.8</v>
      </c>
      <c r="AL938" s="22">
        <v>1</v>
      </c>
      <c r="AM938" s="3">
        <v>1</v>
      </c>
      <c r="AN938" s="3">
        <v>1</v>
      </c>
      <c r="AO938" s="3">
        <v>0</v>
      </c>
      <c r="AP938" s="3">
        <v>0</v>
      </c>
      <c r="AQ938" s="66">
        <v>1</v>
      </c>
      <c r="AR938" s="1">
        <v>1</v>
      </c>
      <c r="AS938" s="66">
        <v>1</v>
      </c>
      <c r="AT938" s="66">
        <v>0</v>
      </c>
      <c r="AU938" s="66">
        <v>0</v>
      </c>
      <c r="AV938" s="66">
        <v>0</v>
      </c>
      <c r="AW938" s="3">
        <v>0</v>
      </c>
      <c r="AX938" s="3">
        <v>1</v>
      </c>
      <c r="AY938" s="3">
        <v>1</v>
      </c>
      <c r="AZ938" s="3">
        <v>1</v>
      </c>
      <c r="BA938" s="1">
        <v>1</v>
      </c>
      <c r="BB938" s="66">
        <v>1</v>
      </c>
      <c r="BC938" s="22">
        <v>0</v>
      </c>
      <c r="BD938" s="3">
        <v>0</v>
      </c>
      <c r="BE938" s="3">
        <v>0</v>
      </c>
      <c r="BF938" s="3">
        <v>0</v>
      </c>
      <c r="BG938" s="3">
        <v>1</v>
      </c>
      <c r="BH938" s="17">
        <v>1</v>
      </c>
      <c r="BI938" s="3">
        <v>0</v>
      </c>
      <c r="BJ938" s="66">
        <v>0</v>
      </c>
      <c r="BK938" s="118">
        <v>1</v>
      </c>
      <c r="BL938" s="3">
        <v>1</v>
      </c>
      <c r="BM938" s="3">
        <v>0</v>
      </c>
      <c r="BN938" s="3">
        <v>0</v>
      </c>
      <c r="BO938" s="3">
        <v>0</v>
      </c>
      <c r="BP938" s="1">
        <v>2</v>
      </c>
      <c r="BQ938" s="66">
        <v>2</v>
      </c>
      <c r="BR938" s="3">
        <v>305.7</v>
      </c>
      <c r="BS938" s="1">
        <v>2</v>
      </c>
      <c r="BT938" s="1">
        <v>3</v>
      </c>
      <c r="BU938" s="1">
        <v>4</v>
      </c>
      <c r="BW938" s="3">
        <v>2.66</v>
      </c>
      <c r="BX938" s="17">
        <v>1</v>
      </c>
      <c r="BY938" s="1">
        <v>1</v>
      </c>
      <c r="BZ938" s="3">
        <v>64.9</v>
      </c>
      <c r="CA938" s="3">
        <v>130</v>
      </c>
      <c r="CB938" s="24">
        <v>2</v>
      </c>
      <c r="CC938" s="3">
        <v>69</v>
      </c>
      <c r="CD938" s="48">
        <f>CC938/50</f>
        <v>1.38</v>
      </c>
      <c r="CE938" s="48">
        <v>2</v>
      </c>
      <c r="CF938" s="129">
        <v>0</v>
      </c>
      <c r="CG938" s="3">
        <v>0</v>
      </c>
      <c r="CH938" s="3">
        <v>0</v>
      </c>
      <c r="CI938" s="3">
        <v>0</v>
      </c>
      <c r="CJ938" s="3">
        <v>0</v>
      </c>
      <c r="CK938" s="3">
        <v>69</v>
      </c>
      <c r="CL938" s="1">
        <f>CK938/50</f>
        <v>1.38</v>
      </c>
      <c r="CM938" s="3">
        <v>11.7</v>
      </c>
      <c r="CN938" s="17">
        <v>1</v>
      </c>
      <c r="CO938" s="3">
        <v>95.2</v>
      </c>
      <c r="CP938" s="1">
        <v>6</v>
      </c>
      <c r="CQ938" s="1">
        <f>CO938/10</f>
        <v>9.52</v>
      </c>
      <c r="CR938" s="3">
        <v>1.02</v>
      </c>
      <c r="CS938" s="1">
        <f>CR938*10</f>
        <v>10.2</v>
      </c>
      <c r="CT938" s="107">
        <v>1</v>
      </c>
      <c r="CU938" s="3">
        <v>37</v>
      </c>
      <c r="CV938" s="107">
        <v>2</v>
      </c>
      <c r="CW938" s="3">
        <v>9.5</v>
      </c>
      <c r="CX938" s="26">
        <f>LOG10(CW938)</f>
        <v>0.977723605288848</v>
      </c>
      <c r="CY938" s="27">
        <f>CX938*0.66</f>
        <v>0.645297579490639</v>
      </c>
      <c r="CZ938" s="26">
        <f>0.085*CU938</f>
        <v>3.145</v>
      </c>
      <c r="DA938" s="28">
        <f>CY938-CZ938</f>
        <v>-2.49970242050936</v>
      </c>
      <c r="DB938" s="22">
        <v>2</v>
      </c>
      <c r="DC938" s="1">
        <v>1</v>
      </c>
      <c r="DD938" s="66"/>
      <c r="DG938" s="3">
        <v>16</v>
      </c>
      <c r="DH938" s="1">
        <f>DG938/10</f>
        <v>1.6</v>
      </c>
      <c r="DI938" s="3">
        <v>24</v>
      </c>
      <c r="DJ938" s="1">
        <f>DI938/10</f>
        <v>2.4</v>
      </c>
      <c r="DK938" s="17">
        <v>2</v>
      </c>
      <c r="DL938" s="3">
        <v>61</v>
      </c>
      <c r="DM938" s="3">
        <v>24</v>
      </c>
      <c r="DN938" s="1">
        <f>DM938/10</f>
        <v>2.4</v>
      </c>
      <c r="DO938" s="3">
        <v>6731</v>
      </c>
      <c r="DP938" s="1">
        <v>2</v>
      </c>
      <c r="DQ938" s="1">
        <f>DO938/1000</f>
        <v>6.731</v>
      </c>
      <c r="DR938" s="3">
        <v>59</v>
      </c>
      <c r="DS938" s="129">
        <v>5.4</v>
      </c>
      <c r="DT938" s="3" t="s">
        <v>241</v>
      </c>
      <c r="DU938" s="3">
        <v>1</v>
      </c>
      <c r="DV938" s="3">
        <v>5</v>
      </c>
      <c r="DW938" s="1">
        <v>1</v>
      </c>
      <c r="DX938" s="95" t="s">
        <v>248</v>
      </c>
      <c r="EK938" s="22"/>
      <c r="ER938" s="129"/>
      <c r="ES938" s="118"/>
      <c r="FK938" s="95">
        <v>37.9</v>
      </c>
      <c r="FL938" s="3">
        <v>36.7</v>
      </c>
      <c r="FM938" s="1"/>
      <c r="FN938" s="31">
        <v>1</v>
      </c>
      <c r="FO938" s="32">
        <v>0</v>
      </c>
      <c r="FP938" s="3">
        <v>0</v>
      </c>
      <c r="FQ938" s="1">
        <v>0</v>
      </c>
      <c r="FR938" s="3">
        <v>0</v>
      </c>
      <c r="FS938" s="1">
        <v>0</v>
      </c>
      <c r="FT938" s="1">
        <f>FX938+GB938+GG938+GJ938+HQ938</f>
        <v>0</v>
      </c>
      <c r="FU938" s="66">
        <v>0</v>
      </c>
      <c r="FV938" s="1">
        <f>FW938+FX938+FZ938+GE938+GJ938+HQ938</f>
        <v>0</v>
      </c>
      <c r="FW938" s="1">
        <v>0</v>
      </c>
      <c r="FX938" s="1">
        <v>0</v>
      </c>
      <c r="FY938" s="17">
        <v>0</v>
      </c>
      <c r="FZ938" s="1">
        <v>0</v>
      </c>
      <c r="GA938" s="17"/>
      <c r="GB938" s="1">
        <v>0</v>
      </c>
      <c r="GC938" s="17">
        <v>0</v>
      </c>
      <c r="GD938" s="17">
        <v>0</v>
      </c>
      <c r="GE938" s="1">
        <v>0</v>
      </c>
      <c r="GF938" s="17"/>
      <c r="GG938" s="1">
        <v>0</v>
      </c>
      <c r="GH938" s="17">
        <v>0</v>
      </c>
      <c r="GI938" s="17">
        <v>0</v>
      </c>
      <c r="GJ938" s="1">
        <v>0</v>
      </c>
      <c r="GK938" s="3">
        <v>0</v>
      </c>
      <c r="GL938" s="3">
        <v>0</v>
      </c>
      <c r="GM938" s="32">
        <v>0</v>
      </c>
      <c r="GN938" s="17">
        <v>0</v>
      </c>
      <c r="GO938" s="66">
        <v>0</v>
      </c>
      <c r="GP938" s="1">
        <v>0</v>
      </c>
      <c r="GQ938" s="1">
        <v>0</v>
      </c>
      <c r="GR938" s="66">
        <v>0</v>
      </c>
      <c r="GS938" s="1">
        <v>0</v>
      </c>
      <c r="GT938" s="32">
        <v>0</v>
      </c>
      <c r="GU938" s="32">
        <v>0</v>
      </c>
      <c r="GV938" s="3">
        <v>0</v>
      </c>
      <c r="GW938" s="3">
        <v>0</v>
      </c>
      <c r="GX938" s="157">
        <v>0</v>
      </c>
      <c r="GY938" s="66">
        <v>0</v>
      </c>
      <c r="GZ938" s="17">
        <v>0</v>
      </c>
      <c r="HA938" s="129">
        <v>0</v>
      </c>
      <c r="HB938" s="3">
        <v>0</v>
      </c>
      <c r="HC938" s="3">
        <v>0</v>
      </c>
      <c r="HD938" s="170">
        <v>0</v>
      </c>
      <c r="HE938" s="17">
        <v>0</v>
      </c>
      <c r="HF938" s="17">
        <v>0</v>
      </c>
      <c r="HG938" s="17">
        <v>0</v>
      </c>
      <c r="HH938" s="17">
        <v>0</v>
      </c>
      <c r="HI938" s="17">
        <v>0</v>
      </c>
      <c r="HL938" s="3">
        <v>0</v>
      </c>
      <c r="HM938" s="3">
        <v>0</v>
      </c>
      <c r="HN938" s="3">
        <v>0</v>
      </c>
      <c r="HO938" s="3">
        <v>0</v>
      </c>
      <c r="HP938" s="3">
        <v>0</v>
      </c>
      <c r="HQ938" s="3">
        <v>0</v>
      </c>
      <c r="HR938" s="32">
        <v>0</v>
      </c>
      <c r="HS938" s="1">
        <v>0</v>
      </c>
      <c r="HT938" s="32">
        <v>0</v>
      </c>
      <c r="HU938" s="32">
        <v>0</v>
      </c>
      <c r="HV938" s="1"/>
      <c r="HW938" s="32">
        <v>0</v>
      </c>
      <c r="HX938" s="32">
        <v>0</v>
      </c>
      <c r="HY938" s="1">
        <f>GJ938+GN938+GT938+GU938+HE938+HG938+HQ938+HR938+HT938+HU938+HW938+HX938</f>
        <v>0</v>
      </c>
      <c r="HZ938" s="1">
        <v>0</v>
      </c>
      <c r="IA938" s="1">
        <f>FS938+GN938+GT938+GU938+HE938+HG938+HR938+HT938+HU938+HW938+HX938</f>
        <v>0</v>
      </c>
      <c r="IB938" s="1">
        <v>0</v>
      </c>
      <c r="IC938" s="3">
        <v>0</v>
      </c>
      <c r="ID938" s="118">
        <v>0</v>
      </c>
      <c r="IE938" s="118"/>
      <c r="IF938" s="118"/>
      <c r="IG938" s="115">
        <v>1</v>
      </c>
      <c r="IH938" s="118" t="s">
        <v>242</v>
      </c>
      <c r="II938" s="179">
        <v>0</v>
      </c>
      <c r="JE938" s="118"/>
      <c r="JN938" s="118"/>
    </row>
    <row r="939" hidden="1" spans="2:243">
      <c r="B939" s="266">
        <v>3001377935</v>
      </c>
      <c r="C939" s="266" t="s">
        <v>2594</v>
      </c>
      <c r="J939" s="1"/>
      <c r="K939" s="1"/>
      <c r="L939" s="1"/>
      <c r="R939" s="19"/>
      <c r="Z939" s="88">
        <v>43559</v>
      </c>
      <c r="AA939" s="1">
        <v>192</v>
      </c>
      <c r="AI939" s="16"/>
      <c r="AL939" s="1"/>
      <c r="BA939" s="22"/>
      <c r="CL939" s="22"/>
      <c r="CS939" s="22"/>
      <c r="CX939" s="1"/>
      <c r="CY939" s="1"/>
      <c r="CZ939" s="1"/>
      <c r="DA939" s="1"/>
      <c r="DB939" s="1"/>
      <c r="DD939" s="1"/>
      <c r="DE939" s="1"/>
      <c r="DF939" s="1"/>
      <c r="EG939" s="1"/>
      <c r="EH939" s="1"/>
      <c r="EJ939" s="1"/>
      <c r="EK939" s="1"/>
      <c r="FN939" s="1"/>
      <c r="FO939" s="1"/>
      <c r="GL939" s="1"/>
      <c r="GM939" s="1"/>
      <c r="GQ939" s="1"/>
      <c r="GT939" s="1"/>
      <c r="GU939" s="1"/>
      <c r="GX939" s="1"/>
      <c r="HD939" s="1"/>
      <c r="HR939" s="1"/>
      <c r="HT939" s="1"/>
      <c r="HU939" s="1"/>
      <c r="HW939" s="1"/>
      <c r="HX939" s="1"/>
      <c r="IG939" s="23"/>
      <c r="II939" s="1"/>
    </row>
    <row r="940" spans="2:243">
      <c r="B940" s="266">
        <v>3001469183</v>
      </c>
      <c r="C940" s="266" t="s">
        <v>2595</v>
      </c>
      <c r="E940" s="49">
        <v>2</v>
      </c>
      <c r="F940" s="49">
        <v>1</v>
      </c>
      <c r="G940" s="1">
        <v>2</v>
      </c>
      <c r="H940" s="1">
        <v>2</v>
      </c>
      <c r="I940" s="15">
        <v>51</v>
      </c>
      <c r="J940" s="47">
        <v>1</v>
      </c>
      <c r="K940" s="68">
        <f>I940/10</f>
        <v>5.1</v>
      </c>
      <c r="L940" s="49">
        <v>3</v>
      </c>
      <c r="N940" s="1">
        <v>0</v>
      </c>
      <c r="O940" s="1">
        <v>0</v>
      </c>
      <c r="P940" s="1">
        <v>0</v>
      </c>
      <c r="Q940" s="1">
        <v>0</v>
      </c>
      <c r="R940" s="1">
        <v>0</v>
      </c>
      <c r="S940" s="18">
        <v>580</v>
      </c>
      <c r="T940" s="83">
        <v>622</v>
      </c>
      <c r="U940" s="1">
        <v>1</v>
      </c>
      <c r="V940" s="1">
        <v>1</v>
      </c>
      <c r="W940" s="1">
        <v>1</v>
      </c>
      <c r="X940" s="1">
        <v>1</v>
      </c>
      <c r="Z940" s="88">
        <v>43559</v>
      </c>
      <c r="AA940" s="1">
        <v>49</v>
      </c>
      <c r="AC940" s="1">
        <v>22.64</v>
      </c>
      <c r="AD940" s="1">
        <v>2</v>
      </c>
      <c r="AE940" s="20" t="s">
        <v>390</v>
      </c>
      <c r="AG940" s="16" t="s">
        <v>255</v>
      </c>
      <c r="AH940" s="16">
        <v>3</v>
      </c>
      <c r="AI940" s="21">
        <v>3</v>
      </c>
      <c r="AJ940" s="16">
        <v>2.7</v>
      </c>
      <c r="AK940" s="17">
        <v>2.7</v>
      </c>
      <c r="AL940" s="107">
        <v>2</v>
      </c>
      <c r="AM940" s="1">
        <v>1</v>
      </c>
      <c r="AN940" s="1">
        <v>1</v>
      </c>
      <c r="AO940" s="1">
        <v>0</v>
      </c>
      <c r="AP940" s="1">
        <v>0</v>
      </c>
      <c r="AQ940" s="17">
        <v>1</v>
      </c>
      <c r="AR940" s="1">
        <v>1</v>
      </c>
      <c r="AS940" s="1">
        <v>1</v>
      </c>
      <c r="AT940" s="17" t="s">
        <v>246</v>
      </c>
      <c r="AU940" s="17">
        <v>1</v>
      </c>
      <c r="AV940" s="17">
        <v>1</v>
      </c>
      <c r="AW940" s="1">
        <v>0</v>
      </c>
      <c r="AX940" s="1">
        <v>1</v>
      </c>
      <c r="AY940" s="1">
        <v>1</v>
      </c>
      <c r="AZ940" s="1">
        <v>1</v>
      </c>
      <c r="BA940" s="1">
        <v>1</v>
      </c>
      <c r="BB940" s="107">
        <v>1</v>
      </c>
      <c r="BC940" s="22">
        <v>0</v>
      </c>
      <c r="BD940" s="22">
        <v>0</v>
      </c>
      <c r="BE940" s="22">
        <v>0</v>
      </c>
      <c r="BF940" s="1">
        <v>1</v>
      </c>
      <c r="BG940" s="1">
        <v>1</v>
      </c>
      <c r="BH940" s="17">
        <v>1</v>
      </c>
      <c r="BI940" s="1">
        <v>0</v>
      </c>
      <c r="BJ940" s="17">
        <v>0</v>
      </c>
      <c r="BK940" s="23">
        <v>1</v>
      </c>
      <c r="BL940" s="1">
        <v>0</v>
      </c>
      <c r="BM940" s="1">
        <v>0</v>
      </c>
      <c r="BN940" s="1">
        <v>1</v>
      </c>
      <c r="BO940" s="1">
        <v>0</v>
      </c>
      <c r="BP940" s="1">
        <v>1</v>
      </c>
      <c r="BQ940" s="1">
        <v>1</v>
      </c>
      <c r="BR940" s="1">
        <v>15.83</v>
      </c>
      <c r="BS940" s="1">
        <v>1</v>
      </c>
      <c r="BT940" s="1">
        <v>2</v>
      </c>
      <c r="BU940" s="1">
        <v>3</v>
      </c>
      <c r="BW940" s="1">
        <v>1.2</v>
      </c>
      <c r="BX940" s="17">
        <v>1</v>
      </c>
      <c r="BY940" s="1">
        <v>1</v>
      </c>
      <c r="BZ940" s="1">
        <v>56.6</v>
      </c>
      <c r="CA940" s="1">
        <v>115</v>
      </c>
      <c r="CB940" s="24">
        <v>1</v>
      </c>
      <c r="CC940" s="24">
        <v>40</v>
      </c>
      <c r="CD940" s="48">
        <f>CC940/50</f>
        <v>0.8</v>
      </c>
      <c r="CE940" s="48">
        <v>1</v>
      </c>
      <c r="CF940" s="25">
        <v>0</v>
      </c>
      <c r="CG940" s="17">
        <v>0</v>
      </c>
      <c r="CH940" s="17">
        <v>0</v>
      </c>
      <c r="CI940" s="17">
        <v>0</v>
      </c>
      <c r="CJ940" s="17">
        <v>0</v>
      </c>
      <c r="CK940" s="17">
        <v>40</v>
      </c>
      <c r="CL940" s="1">
        <f>CK940/50</f>
        <v>0.8</v>
      </c>
      <c r="CM940" s="22">
        <v>11.9</v>
      </c>
      <c r="CN940" s="17">
        <v>1</v>
      </c>
      <c r="CO940" s="1">
        <v>84.3</v>
      </c>
      <c r="CP940" s="17">
        <v>5</v>
      </c>
      <c r="CQ940" s="1">
        <f>CO940/10</f>
        <v>8.43</v>
      </c>
      <c r="CR940" s="1">
        <v>1.04</v>
      </c>
      <c r="CS940" s="1">
        <f>CR940*10</f>
        <v>10.4</v>
      </c>
      <c r="CT940" s="107">
        <v>1</v>
      </c>
      <c r="CU940" s="22">
        <v>36</v>
      </c>
      <c r="CV940" s="107">
        <v>2</v>
      </c>
      <c r="CW940" s="22">
        <v>12.6</v>
      </c>
      <c r="CX940" s="26">
        <f>LOG10(CW940)</f>
        <v>1.10037054511756</v>
      </c>
      <c r="CY940" s="27">
        <f>CX940*0.66</f>
        <v>0.726244559777592</v>
      </c>
      <c r="CZ940" s="26">
        <f>0.085*CU940</f>
        <v>3.06</v>
      </c>
      <c r="DA940" s="28">
        <f>CY940-CZ940</f>
        <v>-2.33375544022241</v>
      </c>
      <c r="DB940" s="22">
        <v>2</v>
      </c>
      <c r="DC940" s="1">
        <v>1</v>
      </c>
      <c r="DD940" s="17">
        <v>2</v>
      </c>
      <c r="DE940" s="29">
        <f>DD940-DB940</f>
        <v>0</v>
      </c>
      <c r="DF940" s="29">
        <v>0</v>
      </c>
      <c r="DG940" s="1">
        <v>23</v>
      </c>
      <c r="DH940" s="1">
        <f>DG940/10</f>
        <v>2.3</v>
      </c>
      <c r="DI940" s="1">
        <v>24</v>
      </c>
      <c r="DJ940" s="1">
        <f>DI940/10</f>
        <v>2.4</v>
      </c>
      <c r="DK940" s="17">
        <v>2</v>
      </c>
      <c r="DL940" s="1">
        <v>106</v>
      </c>
      <c r="DM940" s="1">
        <v>25</v>
      </c>
      <c r="DN940" s="1">
        <f>DM940/10</f>
        <v>2.5</v>
      </c>
      <c r="DO940" s="1">
        <v>5808</v>
      </c>
      <c r="DP940" s="1">
        <v>2</v>
      </c>
      <c r="DQ940" s="1">
        <f>DO940/1000</f>
        <v>5.808</v>
      </c>
      <c r="DR940" s="1">
        <v>65</v>
      </c>
      <c r="DS940" s="25">
        <v>4.3</v>
      </c>
      <c r="DT940" s="1" t="s">
        <v>241</v>
      </c>
      <c r="DU940" s="1">
        <v>1</v>
      </c>
      <c r="DV940" s="1">
        <v>5</v>
      </c>
      <c r="DW940" s="1">
        <v>1</v>
      </c>
      <c r="DX940" s="20">
        <v>4.22</v>
      </c>
      <c r="DY940" s="1">
        <v>80.6</v>
      </c>
      <c r="DZ940" s="30">
        <v>121</v>
      </c>
      <c r="EA940" s="1">
        <v>40</v>
      </c>
      <c r="EB940" s="1">
        <v>11.4</v>
      </c>
      <c r="EC940" s="1">
        <v>92.8</v>
      </c>
      <c r="ED940" s="1">
        <v>0.99</v>
      </c>
      <c r="EE940" s="1">
        <v>35</v>
      </c>
      <c r="EF940" s="1">
        <v>13.8</v>
      </c>
      <c r="EG940" s="26">
        <f>LOG10(EF940)</f>
        <v>1.13987908640124</v>
      </c>
      <c r="EH940" s="26">
        <f>0.66*EG940</f>
        <v>0.752320197024816</v>
      </c>
      <c r="EI940" s="1">
        <f>0.085*EE940</f>
        <v>2.975</v>
      </c>
      <c r="EJ940" s="28">
        <f>EH940-EI940</f>
        <v>-2.22267980297518</v>
      </c>
      <c r="EK940" s="22">
        <v>2</v>
      </c>
      <c r="EL940" s="1">
        <v>2</v>
      </c>
      <c r="EM940" s="1">
        <v>155</v>
      </c>
      <c r="EN940" s="1">
        <v>273</v>
      </c>
      <c r="EO940" s="1">
        <v>110</v>
      </c>
      <c r="EP940" s="1">
        <v>24</v>
      </c>
      <c r="EQ940" s="1">
        <v>5769</v>
      </c>
      <c r="ER940" s="25">
        <v>62</v>
      </c>
      <c r="ET940" s="1">
        <v>0</v>
      </c>
      <c r="FK940" s="20">
        <v>37.2</v>
      </c>
      <c r="FL940" s="1">
        <v>36.8</v>
      </c>
      <c r="FN940" s="31">
        <v>0</v>
      </c>
      <c r="FO940" s="32">
        <v>0</v>
      </c>
      <c r="FP940" s="1">
        <v>0</v>
      </c>
      <c r="FQ940" s="1">
        <v>0</v>
      </c>
      <c r="FR940" s="1">
        <v>0</v>
      </c>
      <c r="FS940" s="1">
        <v>0</v>
      </c>
      <c r="FT940" s="1">
        <f>FX940+GB940+GG940+GJ940+HQ940</f>
        <v>0</v>
      </c>
      <c r="FU940" s="1">
        <v>0</v>
      </c>
      <c r="FV940" s="1">
        <f>FW940+FX940+FZ940+GE940+GJ940+HQ940</f>
        <v>0</v>
      </c>
      <c r="FW940" s="1">
        <v>0</v>
      </c>
      <c r="FX940" s="1">
        <v>0</v>
      </c>
      <c r="FY940" s="17">
        <v>0</v>
      </c>
      <c r="FZ940" s="1">
        <v>0</v>
      </c>
      <c r="GB940" s="1">
        <v>0</v>
      </c>
      <c r="GC940" s="1">
        <v>0</v>
      </c>
      <c r="GD940" s="17">
        <v>0</v>
      </c>
      <c r="GE940" s="1">
        <v>0</v>
      </c>
      <c r="GG940" s="1">
        <v>0</v>
      </c>
      <c r="GH940" s="1">
        <v>0</v>
      </c>
      <c r="GI940" s="17">
        <v>0</v>
      </c>
      <c r="GJ940" s="1">
        <v>0</v>
      </c>
      <c r="GK940" s="1">
        <v>0</v>
      </c>
      <c r="GL940" s="1">
        <v>0</v>
      </c>
      <c r="GM940" s="32">
        <v>0</v>
      </c>
      <c r="GN940" s="17">
        <v>0</v>
      </c>
      <c r="GO940" s="17">
        <v>0</v>
      </c>
      <c r="GP940" s="1">
        <v>0</v>
      </c>
      <c r="GQ940" s="1">
        <v>0</v>
      </c>
      <c r="GR940" s="1">
        <v>0</v>
      </c>
      <c r="GS940" s="1">
        <v>0</v>
      </c>
      <c r="GT940" s="32">
        <v>0</v>
      </c>
      <c r="GU940" s="32">
        <v>0</v>
      </c>
      <c r="GV940" s="1">
        <v>0</v>
      </c>
      <c r="GW940" s="1">
        <v>0</v>
      </c>
      <c r="GX940" s="157">
        <v>0</v>
      </c>
      <c r="GY940" s="17">
        <v>0</v>
      </c>
      <c r="GZ940" s="17">
        <v>0</v>
      </c>
      <c r="HA940" s="25">
        <v>0</v>
      </c>
      <c r="HB940" s="1">
        <v>0</v>
      </c>
      <c r="HC940" s="15">
        <v>0</v>
      </c>
      <c r="HD940" s="170">
        <v>0</v>
      </c>
      <c r="HE940" s="17">
        <v>0</v>
      </c>
      <c r="HF940" s="17">
        <v>0</v>
      </c>
      <c r="HG940" s="17">
        <v>0</v>
      </c>
      <c r="HH940" s="17">
        <v>0</v>
      </c>
      <c r="HI940" s="17">
        <v>0</v>
      </c>
      <c r="HL940" s="1">
        <v>0</v>
      </c>
      <c r="HM940" s="1">
        <v>0</v>
      </c>
      <c r="HN940" s="1">
        <v>0</v>
      </c>
      <c r="HO940" s="1">
        <v>0</v>
      </c>
      <c r="HP940" s="1">
        <v>0</v>
      </c>
      <c r="HQ940" s="1">
        <v>0</v>
      </c>
      <c r="HR940" s="32">
        <v>0</v>
      </c>
      <c r="HS940" s="1">
        <v>0</v>
      </c>
      <c r="HT940" s="32">
        <v>0</v>
      </c>
      <c r="HU940" s="32">
        <v>0</v>
      </c>
      <c r="HW940" s="32">
        <v>0</v>
      </c>
      <c r="HX940" s="32">
        <v>0</v>
      </c>
      <c r="HY940" s="1">
        <f>GJ940+GN940+GT940+GU940+HE940+HG940+HQ940+HR940+HT940+HU940+HW940+HX940</f>
        <v>0</v>
      </c>
      <c r="HZ940" s="1">
        <v>0</v>
      </c>
      <c r="IA940" s="1">
        <f>FS940+GN940+GT940+GU940+HE940+HG940+HR940+HT940+HU940+HW940+HX940</f>
        <v>0</v>
      </c>
      <c r="IB940" s="1">
        <v>0</v>
      </c>
      <c r="IC940" s="1">
        <v>0</v>
      </c>
      <c r="ID940" s="23">
        <v>0</v>
      </c>
      <c r="IG940" s="36">
        <v>1</v>
      </c>
      <c r="IH940" s="37" t="s">
        <v>242</v>
      </c>
      <c r="II940" s="179">
        <v>0</v>
      </c>
    </row>
    <row r="941" hidden="1" spans="2:243">
      <c r="B941">
        <v>3001469675</v>
      </c>
      <c r="C941" s="266" t="s">
        <v>2596</v>
      </c>
      <c r="J941" s="1"/>
      <c r="K941" s="1"/>
      <c r="L941" s="1"/>
      <c r="R941" s="19"/>
      <c r="Z941" s="88">
        <v>43559</v>
      </c>
      <c r="AA941" s="1">
        <v>251</v>
      </c>
      <c r="AI941" s="16"/>
      <c r="AL941" s="1"/>
      <c r="BA941" s="22"/>
      <c r="CL941" s="22"/>
      <c r="CS941" s="22"/>
      <c r="CX941" s="1"/>
      <c r="CY941" s="1"/>
      <c r="CZ941" s="1"/>
      <c r="DA941" s="1"/>
      <c r="DB941" s="1"/>
      <c r="DD941" s="1"/>
      <c r="DE941" s="1"/>
      <c r="DF941" s="1"/>
      <c r="EG941" s="1"/>
      <c r="EH941" s="1"/>
      <c r="EJ941" s="1"/>
      <c r="EK941" s="1"/>
      <c r="FN941" s="1"/>
      <c r="FO941" s="1"/>
      <c r="GL941" s="1"/>
      <c r="GM941" s="1"/>
      <c r="GQ941" s="1"/>
      <c r="GT941" s="1"/>
      <c r="GU941" s="1"/>
      <c r="GX941" s="1"/>
      <c r="HD941" s="1"/>
      <c r="HR941" s="1"/>
      <c r="HT941" s="1"/>
      <c r="HU941" s="1"/>
      <c r="HW941" s="1"/>
      <c r="HX941" s="1"/>
      <c r="IG941" s="23"/>
      <c r="II941" s="1"/>
    </row>
    <row r="942" hidden="1" spans="2:243">
      <c r="B942" s="282">
        <v>3001415572</v>
      </c>
      <c r="C942" s="282" t="s">
        <v>2597</v>
      </c>
      <c r="J942" s="1"/>
      <c r="K942" s="1"/>
      <c r="L942" s="1"/>
      <c r="R942" s="19"/>
      <c r="Z942" s="88">
        <v>43559</v>
      </c>
      <c r="AA942" s="1">
        <v>132</v>
      </c>
      <c r="AI942" s="16"/>
      <c r="AL942" s="1"/>
      <c r="BA942" s="22"/>
      <c r="CL942" s="22"/>
      <c r="CS942" s="22"/>
      <c r="CX942" s="1"/>
      <c r="CY942" s="1"/>
      <c r="CZ942" s="1"/>
      <c r="DA942" s="1"/>
      <c r="DB942" s="1"/>
      <c r="DD942" s="1"/>
      <c r="DE942" s="1"/>
      <c r="DF942" s="1"/>
      <c r="EG942" s="1"/>
      <c r="EH942" s="1"/>
      <c r="EJ942" s="1"/>
      <c r="EK942" s="1"/>
      <c r="FN942" s="1"/>
      <c r="FO942" s="1"/>
      <c r="GL942" s="1"/>
      <c r="GM942" s="1"/>
      <c r="GQ942" s="1"/>
      <c r="GT942" s="1"/>
      <c r="GU942" s="1"/>
      <c r="GX942" s="1"/>
      <c r="HD942" s="1"/>
      <c r="HR942" s="1"/>
      <c r="HT942" s="1"/>
      <c r="HU942" s="1"/>
      <c r="HW942" s="1"/>
      <c r="HX942" s="1"/>
      <c r="IG942" s="23"/>
      <c r="II942" s="1"/>
    </row>
    <row r="943" s="3" customFormat="1" hidden="1" spans="1:274">
      <c r="A943" s="52"/>
      <c r="B943" s="284"/>
      <c r="C943" s="284"/>
      <c r="R943" s="19"/>
      <c r="S943" s="18"/>
      <c r="T943" s="19"/>
      <c r="Z943" s="92">
        <v>43594</v>
      </c>
      <c r="AA943" s="66">
        <v>187</v>
      </c>
      <c r="AB943" s="66"/>
      <c r="AE943" s="95"/>
      <c r="AF943" s="94"/>
      <c r="AG943" s="94"/>
      <c r="AH943" s="94"/>
      <c r="AI943" s="94"/>
      <c r="AJ943" s="94"/>
      <c r="BK943" s="118"/>
      <c r="CF943" s="129"/>
      <c r="DS943" s="129"/>
      <c r="DX943" s="95"/>
      <c r="ER943" s="129"/>
      <c r="ES943" s="118"/>
      <c r="FK943" s="95"/>
      <c r="HA943" s="129"/>
      <c r="ID943" s="118"/>
      <c r="IE943" s="118"/>
      <c r="IF943" s="118"/>
      <c r="IG943" s="118"/>
      <c r="IH943" s="118"/>
      <c r="JE943" s="118"/>
      <c r="JN943" s="118"/>
    </row>
    <row r="944" hidden="1" spans="2:243">
      <c r="B944" s="266">
        <v>3001445867</v>
      </c>
      <c r="C944" t="s">
        <v>2598</v>
      </c>
      <c r="J944" s="1"/>
      <c r="K944" s="1"/>
      <c r="L944" s="1"/>
      <c r="R944" s="19"/>
      <c r="Z944" s="88">
        <v>43564</v>
      </c>
      <c r="AA944" s="1">
        <v>138</v>
      </c>
      <c r="AI944" s="16"/>
      <c r="AL944" s="1"/>
      <c r="BA944" s="22"/>
      <c r="CL944" s="22"/>
      <c r="CS944" s="22"/>
      <c r="CX944" s="1"/>
      <c r="CY944" s="1"/>
      <c r="CZ944" s="1"/>
      <c r="DA944" s="1"/>
      <c r="DB944" s="1"/>
      <c r="DD944" s="1"/>
      <c r="DE944" s="1"/>
      <c r="DF944" s="1"/>
      <c r="EG944" s="1"/>
      <c r="EH944" s="1"/>
      <c r="EJ944" s="1"/>
      <c r="EK944" s="1"/>
      <c r="FN944" s="1"/>
      <c r="FO944" s="1"/>
      <c r="GL944" s="1"/>
      <c r="GM944" s="1"/>
      <c r="GQ944" s="1"/>
      <c r="GT944" s="1"/>
      <c r="GU944" s="1"/>
      <c r="GX944" s="1"/>
      <c r="HD944" s="1"/>
      <c r="HR944" s="1"/>
      <c r="HT944" s="1"/>
      <c r="HU944" s="1"/>
      <c r="HW944" s="1"/>
      <c r="HX944" s="1"/>
      <c r="IG944" s="23"/>
      <c r="II944" s="1"/>
    </row>
    <row r="945" spans="2:243">
      <c r="B945" s="266">
        <v>3001472563</v>
      </c>
      <c r="C945" s="266" t="s">
        <v>2599</v>
      </c>
      <c r="E945" s="49">
        <v>3</v>
      </c>
      <c r="F945" s="49">
        <v>2</v>
      </c>
      <c r="G945" s="17">
        <v>3</v>
      </c>
      <c r="H945" s="1">
        <v>1</v>
      </c>
      <c r="I945" s="15">
        <v>68</v>
      </c>
      <c r="J945" s="47">
        <v>2</v>
      </c>
      <c r="K945" s="68">
        <f>I945/10</f>
        <v>6.8</v>
      </c>
      <c r="L945" s="49">
        <v>4</v>
      </c>
      <c r="N945" s="1">
        <v>0</v>
      </c>
      <c r="O945" s="1">
        <v>0</v>
      </c>
      <c r="P945" s="1">
        <v>1</v>
      </c>
      <c r="Q945" s="1">
        <v>2</v>
      </c>
      <c r="R945" s="1">
        <v>1</v>
      </c>
      <c r="S945" s="18">
        <v>636</v>
      </c>
      <c r="T945" s="83">
        <v>623</v>
      </c>
      <c r="U945" s="1">
        <v>1</v>
      </c>
      <c r="V945" s="1">
        <v>1</v>
      </c>
      <c r="W945" s="1">
        <v>1</v>
      </c>
      <c r="X945" s="1">
        <v>1</v>
      </c>
      <c r="Z945" s="88">
        <v>43564</v>
      </c>
      <c r="AA945" s="1">
        <v>175</v>
      </c>
      <c r="AB945" s="1">
        <v>1</v>
      </c>
      <c r="AC945" s="1">
        <v>24.09</v>
      </c>
      <c r="AD945" s="1">
        <v>2</v>
      </c>
      <c r="AE945" s="20" t="s">
        <v>841</v>
      </c>
      <c r="AG945" s="16" t="s">
        <v>235</v>
      </c>
      <c r="AH945" s="16">
        <v>1</v>
      </c>
      <c r="AI945" s="21">
        <v>1</v>
      </c>
      <c r="AJ945" s="16">
        <v>4.2</v>
      </c>
      <c r="AK945" s="17">
        <v>4.2</v>
      </c>
      <c r="AL945" s="107">
        <v>2</v>
      </c>
      <c r="AM945" s="1">
        <v>1</v>
      </c>
      <c r="AN945" s="1">
        <v>1</v>
      </c>
      <c r="AO945" s="1">
        <v>0</v>
      </c>
      <c r="AP945" s="1">
        <v>0</v>
      </c>
      <c r="AQ945" s="17">
        <v>1</v>
      </c>
      <c r="AR945" s="1">
        <v>1</v>
      </c>
      <c r="AS945" s="1">
        <v>1</v>
      </c>
      <c r="AT945" s="17" t="s">
        <v>246</v>
      </c>
      <c r="AU945" s="17">
        <v>1</v>
      </c>
      <c r="AV945" s="17">
        <v>1</v>
      </c>
      <c r="AW945" s="1">
        <v>0</v>
      </c>
      <c r="AX945" s="1">
        <v>1</v>
      </c>
      <c r="AY945" s="66">
        <v>1</v>
      </c>
      <c r="AZ945" s="3">
        <v>0.5</v>
      </c>
      <c r="BA945" s="1">
        <v>0.5</v>
      </c>
      <c r="BB945" s="22">
        <v>1</v>
      </c>
      <c r="BC945" s="22">
        <v>0</v>
      </c>
      <c r="BD945" s="22">
        <v>0</v>
      </c>
      <c r="BE945" s="22">
        <v>0</v>
      </c>
      <c r="BF945" s="1">
        <v>1</v>
      </c>
      <c r="BG945" s="1">
        <v>1</v>
      </c>
      <c r="BH945" s="17">
        <v>1</v>
      </c>
      <c r="BI945" s="1">
        <v>0</v>
      </c>
      <c r="BJ945" s="17">
        <v>0</v>
      </c>
      <c r="BK945" s="23">
        <v>1</v>
      </c>
      <c r="BL945" s="1">
        <v>0</v>
      </c>
      <c r="BM945" s="1">
        <v>0</v>
      </c>
      <c r="BN945" s="1">
        <v>1</v>
      </c>
      <c r="BO945" s="1" t="s">
        <v>2600</v>
      </c>
      <c r="BP945" s="1">
        <v>1</v>
      </c>
      <c r="BQ945" s="1">
        <v>1</v>
      </c>
      <c r="BR945" s="1">
        <v>34539</v>
      </c>
      <c r="BS945" s="1">
        <v>3</v>
      </c>
      <c r="BT945" s="1">
        <v>3</v>
      </c>
      <c r="BU945" s="1">
        <v>4</v>
      </c>
      <c r="BW945" s="1">
        <v>4.68</v>
      </c>
      <c r="BX945" s="1">
        <v>2</v>
      </c>
      <c r="BY945" s="1">
        <v>2</v>
      </c>
      <c r="BZ945" s="1">
        <v>37.4</v>
      </c>
      <c r="CA945" s="1">
        <v>138</v>
      </c>
      <c r="CB945" s="24">
        <v>2</v>
      </c>
      <c r="CC945" s="24">
        <v>175</v>
      </c>
      <c r="CD945" s="48">
        <f>CC945/50</f>
        <v>3.5</v>
      </c>
      <c r="CE945" s="48">
        <v>3</v>
      </c>
      <c r="CF945" s="25">
        <v>0</v>
      </c>
      <c r="CG945" s="17">
        <v>0</v>
      </c>
      <c r="CH945" s="17">
        <v>0</v>
      </c>
      <c r="CI945" s="17">
        <v>0</v>
      </c>
      <c r="CJ945" s="17">
        <v>0</v>
      </c>
      <c r="CK945" s="17">
        <v>175</v>
      </c>
      <c r="CL945" s="1">
        <f>CK945/50</f>
        <v>3.5</v>
      </c>
      <c r="CM945" s="22">
        <v>12</v>
      </c>
      <c r="CN945" s="17">
        <v>1</v>
      </c>
      <c r="CO945" s="1">
        <v>82.7</v>
      </c>
      <c r="CP945" s="17">
        <v>5</v>
      </c>
      <c r="CQ945" s="1">
        <f>CO945/10</f>
        <v>8.27</v>
      </c>
      <c r="CR945" s="1">
        <v>1.04</v>
      </c>
      <c r="CS945" s="1">
        <f>CR945*10</f>
        <v>10.4</v>
      </c>
      <c r="CT945" s="107">
        <v>1</v>
      </c>
      <c r="CU945" s="22">
        <v>28</v>
      </c>
      <c r="CV945" s="22">
        <v>1</v>
      </c>
      <c r="CW945" s="22">
        <v>16.5</v>
      </c>
      <c r="CX945" s="26">
        <f>LOG10(CW945)</f>
        <v>1.21748394421391</v>
      </c>
      <c r="CY945" s="27">
        <f>CX945*0.66</f>
        <v>0.803539403181178</v>
      </c>
      <c r="CZ945" s="26">
        <f>0.085*CU945</f>
        <v>2.38</v>
      </c>
      <c r="DA945" s="28">
        <f>CY945-CZ945</f>
        <v>-1.57646059681882</v>
      </c>
      <c r="DB945" s="22">
        <v>2</v>
      </c>
      <c r="DC945" s="1">
        <v>1</v>
      </c>
      <c r="DE945" s="1"/>
      <c r="DF945" s="1"/>
      <c r="DG945" s="1">
        <v>40</v>
      </c>
      <c r="DH945" s="1">
        <f>DG945/10</f>
        <v>4</v>
      </c>
      <c r="DI945" s="1">
        <v>71</v>
      </c>
      <c r="DJ945" s="1">
        <f>DI945/10</f>
        <v>7.1</v>
      </c>
      <c r="DK945" s="1">
        <v>3</v>
      </c>
      <c r="DL945" s="1">
        <v>168</v>
      </c>
      <c r="DM945" s="1">
        <v>137</v>
      </c>
      <c r="DN945" s="1">
        <f>DM945/10</f>
        <v>13.7</v>
      </c>
      <c r="DO945" s="1">
        <v>3689</v>
      </c>
      <c r="DP945" s="1">
        <v>1</v>
      </c>
      <c r="DQ945" s="1">
        <f>DO945/1000</f>
        <v>3.689</v>
      </c>
      <c r="DR945" s="1">
        <v>77</v>
      </c>
      <c r="DS945" s="25">
        <v>4</v>
      </c>
      <c r="DT945" s="1" t="s">
        <v>260</v>
      </c>
      <c r="DU945" s="1">
        <v>1</v>
      </c>
      <c r="DV945" s="1">
        <v>6</v>
      </c>
      <c r="DW945" s="1">
        <v>1</v>
      </c>
      <c r="DX945" s="20">
        <v>6.34</v>
      </c>
      <c r="DY945" s="1">
        <v>69.6</v>
      </c>
      <c r="DZ945" s="30">
        <v>129</v>
      </c>
      <c r="EA945" s="1">
        <v>110</v>
      </c>
      <c r="EB945" s="1" t="s">
        <v>2004</v>
      </c>
      <c r="EC945" s="1" t="s">
        <v>2004</v>
      </c>
      <c r="ED945" s="1" t="s">
        <v>2004</v>
      </c>
      <c r="EE945" s="1" t="s">
        <v>2004</v>
      </c>
      <c r="EF945" s="1" t="s">
        <v>2004</v>
      </c>
      <c r="EG945" s="1"/>
      <c r="EH945" s="1"/>
      <c r="EJ945" s="1"/>
      <c r="EM945" s="1" t="s">
        <v>2004</v>
      </c>
      <c r="EN945" s="1" t="s">
        <v>2004</v>
      </c>
      <c r="EO945" s="1" t="s">
        <v>2004</v>
      </c>
      <c r="EP945" s="1" t="s">
        <v>2004</v>
      </c>
      <c r="EQ945" s="1" t="s">
        <v>2004</v>
      </c>
      <c r="ER945" s="25" t="s">
        <v>2004</v>
      </c>
      <c r="ES945" s="23" t="s">
        <v>2004</v>
      </c>
      <c r="ET945" s="1">
        <v>1</v>
      </c>
      <c r="EU945" s="1">
        <v>6.72</v>
      </c>
      <c r="EV945" s="1">
        <v>60.2</v>
      </c>
      <c r="EW945" s="30">
        <v>126</v>
      </c>
      <c r="EX945" s="1">
        <v>121</v>
      </c>
      <c r="EY945" s="1" t="s">
        <v>2004</v>
      </c>
      <c r="EZ945" s="1" t="s">
        <v>2004</v>
      </c>
      <c r="FA945" s="1" t="s">
        <v>2004</v>
      </c>
      <c r="FB945" s="1" t="s">
        <v>2004</v>
      </c>
      <c r="FC945" s="1" t="s">
        <v>2004</v>
      </c>
      <c r="FD945" s="1" t="s">
        <v>2004</v>
      </c>
      <c r="FE945" s="1" t="s">
        <v>2004</v>
      </c>
      <c r="FF945" s="1" t="s">
        <v>2004</v>
      </c>
      <c r="FG945" s="1" t="s">
        <v>2004</v>
      </c>
      <c r="FH945" s="1" t="s">
        <v>2004</v>
      </c>
      <c r="FI945" s="1" t="s">
        <v>2004</v>
      </c>
      <c r="FJ945" s="1" t="s">
        <v>2004</v>
      </c>
      <c r="FK945" s="20">
        <v>38.9</v>
      </c>
      <c r="FL945" s="1">
        <v>37</v>
      </c>
      <c r="FM945" s="17"/>
      <c r="FN945" s="31">
        <v>1</v>
      </c>
      <c r="FO945" s="157">
        <v>1</v>
      </c>
      <c r="FP945" s="1">
        <v>2</v>
      </c>
      <c r="FQ945" s="1">
        <v>1</v>
      </c>
      <c r="FR945" s="1">
        <v>0</v>
      </c>
      <c r="FS945" s="1">
        <v>0</v>
      </c>
      <c r="FT945" s="1">
        <f>FX945+GB945+GG945+GJ945+HQ945</f>
        <v>0</v>
      </c>
      <c r="FU945" s="1">
        <v>0</v>
      </c>
      <c r="FV945" s="1">
        <f>FW945+FX945+FZ945+GE945+GJ945+HQ945</f>
        <v>0</v>
      </c>
      <c r="FW945" s="1">
        <v>0</v>
      </c>
      <c r="FX945" s="1">
        <v>0</v>
      </c>
      <c r="FY945" s="17">
        <v>0</v>
      </c>
      <c r="FZ945" s="1">
        <v>0</v>
      </c>
      <c r="GB945" s="1">
        <v>0</v>
      </c>
      <c r="GC945" s="1">
        <v>0</v>
      </c>
      <c r="GD945" s="17">
        <v>0</v>
      </c>
      <c r="GE945" s="1">
        <v>0</v>
      </c>
      <c r="GG945" s="1">
        <v>0</v>
      </c>
      <c r="GH945" s="1">
        <v>0</v>
      </c>
      <c r="GI945" s="17">
        <v>0</v>
      </c>
      <c r="GJ945" s="1">
        <v>0</v>
      </c>
      <c r="GK945" s="1">
        <v>0</v>
      </c>
      <c r="GL945" s="1">
        <v>0</v>
      </c>
      <c r="GM945" s="32">
        <v>0</v>
      </c>
      <c r="GN945" s="17">
        <v>0</v>
      </c>
      <c r="GO945" s="17">
        <v>0</v>
      </c>
      <c r="GP945" s="1">
        <v>0</v>
      </c>
      <c r="GQ945" s="1">
        <v>0</v>
      </c>
      <c r="GR945" s="1">
        <v>0</v>
      </c>
      <c r="GS945" s="1">
        <v>0</v>
      </c>
      <c r="GT945" s="32">
        <v>0</v>
      </c>
      <c r="GU945" s="32">
        <v>0</v>
      </c>
      <c r="GV945" s="1">
        <v>0</v>
      </c>
      <c r="GW945" s="1">
        <v>0</v>
      </c>
      <c r="GX945" s="157">
        <v>0</v>
      </c>
      <c r="GY945" s="17">
        <v>0</v>
      </c>
      <c r="GZ945" s="17">
        <v>0</v>
      </c>
      <c r="HA945" s="25">
        <v>0</v>
      </c>
      <c r="HB945" s="1">
        <v>0</v>
      </c>
      <c r="HC945" s="15">
        <v>0</v>
      </c>
      <c r="HD945" s="170">
        <v>0</v>
      </c>
      <c r="HE945" s="17">
        <v>0</v>
      </c>
      <c r="HF945" s="17">
        <v>0</v>
      </c>
      <c r="HG945" s="17">
        <v>0</v>
      </c>
      <c r="HH945" s="17">
        <v>0</v>
      </c>
      <c r="HI945" s="17">
        <v>0</v>
      </c>
      <c r="HL945" s="1">
        <v>0</v>
      </c>
      <c r="HM945" s="1">
        <v>0</v>
      </c>
      <c r="HN945" s="1">
        <v>0</v>
      </c>
      <c r="HO945" s="1">
        <v>0</v>
      </c>
      <c r="HP945" s="1">
        <v>0</v>
      </c>
      <c r="HQ945" s="1">
        <v>0</v>
      </c>
      <c r="HR945" s="32">
        <v>0</v>
      </c>
      <c r="HS945" s="1">
        <v>0</v>
      </c>
      <c r="HT945" s="32">
        <v>0</v>
      </c>
      <c r="HU945" s="32">
        <v>0</v>
      </c>
      <c r="HW945" s="32">
        <v>0</v>
      </c>
      <c r="HX945" s="32">
        <v>0</v>
      </c>
      <c r="HY945" s="1">
        <f>GJ945+GN945+GT945+GU945+HE945+HG945+HQ945+HR945+HT945+HU945+HW945+HX945</f>
        <v>0</v>
      </c>
      <c r="HZ945" s="1">
        <v>0</v>
      </c>
      <c r="IA945" s="1">
        <f>FS945+GN945+GT945+GU945+HE945+HG945+HR945+HT945+HU945+HW945+HX945</f>
        <v>0</v>
      </c>
      <c r="IB945" s="1">
        <v>0</v>
      </c>
      <c r="IC945" s="1">
        <v>0</v>
      </c>
      <c r="ID945" s="23">
        <v>0</v>
      </c>
      <c r="IG945" s="36">
        <v>1</v>
      </c>
      <c r="IH945" s="37" t="s">
        <v>242</v>
      </c>
      <c r="II945" s="179">
        <v>0</v>
      </c>
    </row>
    <row r="946" ht="60" spans="2:243">
      <c r="B946" s="266">
        <v>3001475134</v>
      </c>
      <c r="C946" s="266" t="s">
        <v>2601</v>
      </c>
      <c r="E946" s="49">
        <v>3</v>
      </c>
      <c r="F946" s="49">
        <v>2</v>
      </c>
      <c r="G946" s="17">
        <v>3</v>
      </c>
      <c r="H946" s="1">
        <v>1</v>
      </c>
      <c r="I946" s="15">
        <v>66</v>
      </c>
      <c r="J946" s="47">
        <v>2</v>
      </c>
      <c r="K946" s="68">
        <f>I946/10</f>
        <v>6.6</v>
      </c>
      <c r="L946" s="49">
        <v>4</v>
      </c>
      <c r="N946" s="1">
        <v>1</v>
      </c>
      <c r="O946" s="1">
        <v>1</v>
      </c>
      <c r="P946" s="1">
        <v>1</v>
      </c>
      <c r="Q946" s="1">
        <v>3</v>
      </c>
      <c r="R946" s="1">
        <v>1</v>
      </c>
      <c r="S946" s="18">
        <v>637</v>
      </c>
      <c r="T946" s="83">
        <v>624</v>
      </c>
      <c r="U946" s="1">
        <v>1</v>
      </c>
      <c r="V946" s="1">
        <v>1</v>
      </c>
      <c r="W946" s="1">
        <v>1</v>
      </c>
      <c r="X946" s="1">
        <v>1</v>
      </c>
      <c r="Z946" s="88">
        <v>43566</v>
      </c>
      <c r="AA946" s="1">
        <v>97</v>
      </c>
      <c r="AB946" s="1">
        <v>1</v>
      </c>
      <c r="AC946" s="1">
        <v>35.22</v>
      </c>
      <c r="AD946" s="1">
        <v>2</v>
      </c>
      <c r="AE946" s="20" t="s">
        <v>268</v>
      </c>
      <c r="AG946" s="16" t="s">
        <v>235</v>
      </c>
      <c r="AH946" s="16">
        <v>1</v>
      </c>
      <c r="AI946" s="21">
        <v>1</v>
      </c>
      <c r="AJ946" s="16">
        <v>3</v>
      </c>
      <c r="AK946" s="17">
        <v>3</v>
      </c>
      <c r="AL946" s="107">
        <v>2</v>
      </c>
      <c r="AM946" s="1">
        <v>4</v>
      </c>
      <c r="AN946" s="1">
        <v>3</v>
      </c>
      <c r="AO946" s="1">
        <v>0</v>
      </c>
      <c r="AP946" s="1">
        <v>0</v>
      </c>
      <c r="AQ946" s="17">
        <v>4</v>
      </c>
      <c r="AR946" s="1">
        <v>2</v>
      </c>
      <c r="AS946" s="3">
        <v>2</v>
      </c>
      <c r="AT946" s="17" t="s">
        <v>259</v>
      </c>
      <c r="AU946" s="3">
        <v>2</v>
      </c>
      <c r="AV946" s="17">
        <v>1</v>
      </c>
      <c r="AW946" s="1">
        <v>0</v>
      </c>
      <c r="AX946" s="1">
        <v>1</v>
      </c>
      <c r="AY946" s="1">
        <v>1</v>
      </c>
      <c r="AZ946" s="1">
        <v>0</v>
      </c>
      <c r="BA946" s="1">
        <v>0</v>
      </c>
      <c r="BB946" s="107">
        <v>0</v>
      </c>
      <c r="BC946" s="22">
        <v>0</v>
      </c>
      <c r="BD946" s="22">
        <v>0</v>
      </c>
      <c r="BE946" s="22">
        <v>0</v>
      </c>
      <c r="BF946" s="1">
        <v>1</v>
      </c>
      <c r="BG946" s="1">
        <v>1</v>
      </c>
      <c r="BH946" s="17">
        <v>1</v>
      </c>
      <c r="BI946" s="1">
        <v>0</v>
      </c>
      <c r="BJ946" s="17">
        <v>0</v>
      </c>
      <c r="BK946" s="23">
        <v>4</v>
      </c>
      <c r="BL946" s="1">
        <v>0</v>
      </c>
      <c r="BM946" s="1">
        <v>0</v>
      </c>
      <c r="BN946" s="1">
        <v>0</v>
      </c>
      <c r="BO946" s="1">
        <v>0</v>
      </c>
      <c r="BP946" s="1">
        <v>3</v>
      </c>
      <c r="BQ946" s="1">
        <v>3</v>
      </c>
      <c r="BR946" s="1">
        <v>15.33</v>
      </c>
      <c r="BS946" s="1">
        <v>1</v>
      </c>
      <c r="BT946" s="1">
        <v>2</v>
      </c>
      <c r="BU946" s="1">
        <v>3</v>
      </c>
      <c r="BW946" s="1">
        <v>4.98</v>
      </c>
      <c r="BX946" s="1">
        <v>2</v>
      </c>
      <c r="BY946" s="1">
        <v>2</v>
      </c>
      <c r="BZ946" s="1">
        <v>58.9</v>
      </c>
      <c r="CA946" s="1">
        <v>103</v>
      </c>
      <c r="CB946" s="24">
        <v>1</v>
      </c>
      <c r="CC946" s="24">
        <v>97</v>
      </c>
      <c r="CD946" s="48">
        <f>CC946/50</f>
        <v>1.94</v>
      </c>
      <c r="CE946" s="48">
        <v>2</v>
      </c>
      <c r="CF946" s="25">
        <v>0</v>
      </c>
      <c r="CG946" s="17">
        <v>0</v>
      </c>
      <c r="CH946" s="17">
        <v>0</v>
      </c>
      <c r="CI946" s="17">
        <v>0</v>
      </c>
      <c r="CJ946" s="17">
        <v>0</v>
      </c>
      <c r="CK946" s="17">
        <v>97</v>
      </c>
      <c r="CL946" s="1">
        <f>CK946/50</f>
        <v>1.94</v>
      </c>
      <c r="CM946" s="22">
        <v>13.9</v>
      </c>
      <c r="CN946" s="17">
        <v>1</v>
      </c>
      <c r="CO946" s="1">
        <v>64.1</v>
      </c>
      <c r="CP946" s="1">
        <v>3</v>
      </c>
      <c r="CQ946" s="1">
        <f>CO946/10</f>
        <v>6.41</v>
      </c>
      <c r="CR946" s="1">
        <v>1.22</v>
      </c>
      <c r="CS946" s="1">
        <f>CR946*10</f>
        <v>12.2</v>
      </c>
      <c r="CT946" s="22">
        <v>2</v>
      </c>
      <c r="CU946" s="22">
        <v>30</v>
      </c>
      <c r="CV946" s="22">
        <v>1</v>
      </c>
      <c r="CW946" s="22">
        <v>18.7</v>
      </c>
      <c r="CX946" s="26">
        <f>LOG10(CW946)</f>
        <v>1.2718416065365</v>
      </c>
      <c r="CY946" s="27">
        <f>CX946*0.66</f>
        <v>0.839415460314089</v>
      </c>
      <c r="CZ946" s="26">
        <f>0.085*CU946</f>
        <v>2.55</v>
      </c>
      <c r="DA946" s="28">
        <f>CY946-CZ946</f>
        <v>-1.71058453968591</v>
      </c>
      <c r="DB946" s="22">
        <v>2</v>
      </c>
      <c r="DC946" s="1">
        <v>1</v>
      </c>
      <c r="DD946" s="17">
        <v>2</v>
      </c>
      <c r="DE946" s="29">
        <f>DD946-DB946</f>
        <v>0</v>
      </c>
      <c r="DF946" s="29">
        <v>0</v>
      </c>
      <c r="DG946" s="1">
        <v>20</v>
      </c>
      <c r="DH946" s="1">
        <f>DG946/10</f>
        <v>2</v>
      </c>
      <c r="DI946" s="1">
        <v>31</v>
      </c>
      <c r="DJ946" s="1">
        <f>DI946/10</f>
        <v>3.1</v>
      </c>
      <c r="DK946" s="17">
        <v>2</v>
      </c>
      <c r="DL946" s="1">
        <v>83</v>
      </c>
      <c r="DM946" s="1">
        <v>91</v>
      </c>
      <c r="DN946" s="1">
        <f>DM946/10</f>
        <v>9.1</v>
      </c>
      <c r="DO946" s="1">
        <v>4182</v>
      </c>
      <c r="DP946" s="1">
        <v>2</v>
      </c>
      <c r="DQ946" s="1">
        <f>DO946/1000</f>
        <v>4.182</v>
      </c>
      <c r="DR946" s="1">
        <v>95</v>
      </c>
      <c r="DS946" s="25">
        <v>4.6</v>
      </c>
      <c r="DT946" s="1" t="s">
        <v>260</v>
      </c>
      <c r="DU946" s="1">
        <v>1</v>
      </c>
      <c r="DV946" s="1">
        <v>6</v>
      </c>
      <c r="DW946" s="1">
        <v>1</v>
      </c>
      <c r="DX946" s="20">
        <v>11.29</v>
      </c>
      <c r="DY946" s="1">
        <v>87.6</v>
      </c>
      <c r="DZ946" s="30">
        <v>105</v>
      </c>
      <c r="EA946" s="1">
        <v>76</v>
      </c>
      <c r="EB946" s="1">
        <v>13.4</v>
      </c>
      <c r="EC946" s="1">
        <v>68.5</v>
      </c>
      <c r="ED946" s="1">
        <v>1.17</v>
      </c>
      <c r="EE946" s="1">
        <v>31</v>
      </c>
      <c r="EF946" s="1">
        <v>37.6</v>
      </c>
      <c r="EG946" s="26">
        <f>LOG10(EF946)</f>
        <v>1.57518784492766</v>
      </c>
      <c r="EH946" s="26">
        <f>0.66*EG946</f>
        <v>1.03962397765226</v>
      </c>
      <c r="EI946" s="1">
        <f>0.085*EE946</f>
        <v>2.635</v>
      </c>
      <c r="EJ946" s="28">
        <f>EH946-EI946</f>
        <v>-1.59537602234774</v>
      </c>
      <c r="EK946" s="22">
        <v>2</v>
      </c>
      <c r="EL946" s="1">
        <v>2</v>
      </c>
      <c r="EM946" s="1">
        <v>173</v>
      </c>
      <c r="EN946" s="1">
        <v>420</v>
      </c>
      <c r="EO946" s="1">
        <v>94</v>
      </c>
      <c r="EP946" s="1">
        <v>104</v>
      </c>
      <c r="EQ946" s="1">
        <v>4040</v>
      </c>
      <c r="ER946" s="25">
        <v>100</v>
      </c>
      <c r="ET946" s="1">
        <v>1</v>
      </c>
      <c r="EU946" s="1">
        <v>10.7</v>
      </c>
      <c r="EV946" s="1">
        <v>75.4</v>
      </c>
      <c r="EW946" s="30">
        <v>100</v>
      </c>
      <c r="EX946" s="1">
        <v>122</v>
      </c>
      <c r="EY946" s="1">
        <v>14.1</v>
      </c>
      <c r="EZ946" s="1">
        <v>62.4</v>
      </c>
      <c r="FA946" s="1">
        <v>1.23</v>
      </c>
      <c r="FB946" s="1">
        <v>30</v>
      </c>
      <c r="FC946" s="1">
        <v>41.1</v>
      </c>
      <c r="FD946" s="1">
        <v>39</v>
      </c>
      <c r="FE946" s="1">
        <v>47</v>
      </c>
      <c r="FF946" s="1">
        <v>198</v>
      </c>
      <c r="FG946" s="1">
        <v>280</v>
      </c>
      <c r="FH946" s="1">
        <v>1975</v>
      </c>
      <c r="FI946" s="1">
        <v>74</v>
      </c>
      <c r="FK946" s="20">
        <v>39.1</v>
      </c>
      <c r="FL946" s="1">
        <v>37</v>
      </c>
      <c r="FM946" s="17"/>
      <c r="FN946" s="31">
        <v>1</v>
      </c>
      <c r="FO946" s="157">
        <v>1</v>
      </c>
      <c r="FP946" s="1">
        <v>2</v>
      </c>
      <c r="FQ946" s="1">
        <v>1</v>
      </c>
      <c r="FR946" s="1" t="s">
        <v>2602</v>
      </c>
      <c r="FS946" s="1">
        <v>1</v>
      </c>
      <c r="FT946" s="1">
        <f>FX946+GB946+GG946+GJ946+HQ946</f>
        <v>1</v>
      </c>
      <c r="FU946" s="1">
        <v>1</v>
      </c>
      <c r="FV946" s="1">
        <f>FW946+FX946+FZ946+GE946+GJ946+HQ946</f>
        <v>1</v>
      </c>
      <c r="FW946" s="1">
        <v>0</v>
      </c>
      <c r="FX946" s="1">
        <v>0</v>
      </c>
      <c r="FY946" s="17">
        <v>0</v>
      </c>
      <c r="FZ946" s="1">
        <v>0</v>
      </c>
      <c r="GB946" s="1">
        <v>0</v>
      </c>
      <c r="GC946" s="1">
        <v>1</v>
      </c>
      <c r="GD946" s="17">
        <v>0</v>
      </c>
      <c r="GE946" s="1">
        <v>0</v>
      </c>
      <c r="GG946" s="1">
        <v>0</v>
      </c>
      <c r="GH946" s="1">
        <v>1</v>
      </c>
      <c r="GI946" s="17">
        <v>0</v>
      </c>
      <c r="GJ946" s="1">
        <v>1</v>
      </c>
      <c r="GK946" s="1" t="s">
        <v>2603</v>
      </c>
      <c r="GL946" s="1">
        <v>1</v>
      </c>
      <c r="GM946" s="32">
        <v>0</v>
      </c>
      <c r="GN946" s="17">
        <v>0</v>
      </c>
      <c r="GO946" s="17">
        <v>0</v>
      </c>
      <c r="GP946" s="1">
        <v>0</v>
      </c>
      <c r="GQ946" s="1">
        <v>0</v>
      </c>
      <c r="GR946" s="1">
        <v>0</v>
      </c>
      <c r="GS946" s="1">
        <v>0</v>
      </c>
      <c r="GT946" s="32">
        <v>0</v>
      </c>
      <c r="GU946" s="32">
        <v>0</v>
      </c>
      <c r="GV946" s="1" t="s">
        <v>2604</v>
      </c>
      <c r="GW946" s="1">
        <v>1</v>
      </c>
      <c r="GX946" s="157">
        <v>0</v>
      </c>
      <c r="GY946" s="17">
        <v>0</v>
      </c>
      <c r="GZ946" s="17">
        <v>0</v>
      </c>
      <c r="HA946" s="25">
        <v>0</v>
      </c>
      <c r="HB946" s="1">
        <v>0</v>
      </c>
      <c r="HC946" s="15">
        <v>0</v>
      </c>
      <c r="HD946" s="170">
        <v>0</v>
      </c>
      <c r="HE946" s="17">
        <v>0</v>
      </c>
      <c r="HF946" s="17">
        <v>0</v>
      </c>
      <c r="HG946" s="17">
        <v>0</v>
      </c>
      <c r="HH946" s="17">
        <v>0</v>
      </c>
      <c r="HI946" s="17">
        <v>0</v>
      </c>
      <c r="HL946" s="1">
        <v>0</v>
      </c>
      <c r="HM946" s="1">
        <v>0</v>
      </c>
      <c r="HN946" s="1">
        <v>0</v>
      </c>
      <c r="HO946" s="1">
        <v>0</v>
      </c>
      <c r="HP946" s="1">
        <v>0</v>
      </c>
      <c r="HQ946" s="1">
        <v>0</v>
      </c>
      <c r="HR946" s="32">
        <v>0</v>
      </c>
      <c r="HS946" s="1">
        <v>0</v>
      </c>
      <c r="HT946" s="32">
        <v>0</v>
      </c>
      <c r="HU946" s="32">
        <v>0</v>
      </c>
      <c r="HW946" s="32">
        <v>0</v>
      </c>
      <c r="HX946" s="32">
        <v>0</v>
      </c>
      <c r="HY946" s="1">
        <f>GJ946+GN946+GT946+GU946+HE946+HG946+HQ946+HR946+HT946+HU946+HW946+HX946</f>
        <v>1</v>
      </c>
      <c r="HZ946" s="1">
        <v>1</v>
      </c>
      <c r="IA946" s="1">
        <f>FS946+GN946+GT946+GU946+HE946+HG946+HR946+HT946+HU946+HW946+HX946</f>
        <v>1</v>
      </c>
      <c r="IB946" s="1">
        <v>1</v>
      </c>
      <c r="IC946" s="1">
        <v>0</v>
      </c>
      <c r="ID946" s="23">
        <v>0</v>
      </c>
      <c r="IG946" s="36">
        <v>4</v>
      </c>
      <c r="IH946" s="37" t="s">
        <v>242</v>
      </c>
      <c r="II946" s="179">
        <v>0</v>
      </c>
    </row>
    <row r="947" s="3" customFormat="1" spans="1:274">
      <c r="A947" s="52"/>
      <c r="B947" s="272"/>
      <c r="C947" s="272"/>
      <c r="E947" s="54">
        <v>3</v>
      </c>
      <c r="F947" s="49">
        <v>2</v>
      </c>
      <c r="G947" s="66">
        <v>3</v>
      </c>
      <c r="H947" s="3">
        <v>1</v>
      </c>
      <c r="I947" s="3">
        <v>67</v>
      </c>
      <c r="J947" s="47">
        <v>2</v>
      </c>
      <c r="K947" s="68">
        <f>I947/10</f>
        <v>6.7</v>
      </c>
      <c r="L947" s="49">
        <v>4</v>
      </c>
      <c r="N947" s="3">
        <v>1</v>
      </c>
      <c r="O947" s="3">
        <v>1</v>
      </c>
      <c r="P947" s="3">
        <v>1</v>
      </c>
      <c r="Q947" s="3">
        <v>3</v>
      </c>
      <c r="R947" s="1">
        <v>1</v>
      </c>
      <c r="S947" s="95">
        <v>638</v>
      </c>
      <c r="T947" s="83">
        <v>625</v>
      </c>
      <c r="U947" s="3">
        <v>2</v>
      </c>
      <c r="V947" s="3">
        <v>2</v>
      </c>
      <c r="W947" s="1">
        <v>2</v>
      </c>
      <c r="X947" s="1">
        <v>1</v>
      </c>
      <c r="Z947" s="92">
        <v>43753</v>
      </c>
      <c r="AA947" s="66">
        <v>68</v>
      </c>
      <c r="AB947" s="66">
        <v>1</v>
      </c>
      <c r="AC947" s="3">
        <v>33.8</v>
      </c>
      <c r="AD947" s="1">
        <v>2</v>
      </c>
      <c r="AE947" s="95" t="s">
        <v>295</v>
      </c>
      <c r="AF947" s="94"/>
      <c r="AG947" s="94" t="s">
        <v>235</v>
      </c>
      <c r="AH947" s="94">
        <v>1</v>
      </c>
      <c r="AI947" s="21">
        <v>1</v>
      </c>
      <c r="AJ947" s="94">
        <v>2.2</v>
      </c>
      <c r="AK947" s="66">
        <v>2.2</v>
      </c>
      <c r="AL947" s="107">
        <v>2</v>
      </c>
      <c r="AM947" s="3">
        <v>1</v>
      </c>
      <c r="AN947" s="3">
        <v>1</v>
      </c>
      <c r="AO947" s="3">
        <v>0</v>
      </c>
      <c r="AP947" s="3">
        <v>0</v>
      </c>
      <c r="AQ947" s="66">
        <v>1</v>
      </c>
      <c r="AR947" s="1">
        <v>1</v>
      </c>
      <c r="AS947" s="66">
        <v>1</v>
      </c>
      <c r="AT947" s="66" t="s">
        <v>246</v>
      </c>
      <c r="AU947" s="17">
        <v>1</v>
      </c>
      <c r="AV947" s="17">
        <v>1</v>
      </c>
      <c r="AW947" s="3">
        <v>0</v>
      </c>
      <c r="AX947" s="3">
        <v>1</v>
      </c>
      <c r="AY947" s="3">
        <v>1</v>
      </c>
      <c r="AZ947" s="3">
        <v>0.5</v>
      </c>
      <c r="BA947" s="1">
        <v>0.5</v>
      </c>
      <c r="BB947" s="22">
        <v>1</v>
      </c>
      <c r="BC947" s="22">
        <v>0</v>
      </c>
      <c r="BD947" s="3">
        <v>1</v>
      </c>
      <c r="BE947" s="3">
        <v>0</v>
      </c>
      <c r="BF947" s="3">
        <v>1</v>
      </c>
      <c r="BG947" s="3">
        <v>1</v>
      </c>
      <c r="BH947" s="17">
        <v>1</v>
      </c>
      <c r="BI947" s="3">
        <v>0</v>
      </c>
      <c r="BJ947" s="66">
        <v>0</v>
      </c>
      <c r="BK947" s="118">
        <v>1</v>
      </c>
      <c r="BL947" s="3">
        <v>0</v>
      </c>
      <c r="BM947" s="3">
        <v>0</v>
      </c>
      <c r="BN947" s="3">
        <v>0</v>
      </c>
      <c r="BO947" s="3">
        <v>0</v>
      </c>
      <c r="BP947" s="1">
        <v>3</v>
      </c>
      <c r="BQ947" s="66">
        <v>3</v>
      </c>
      <c r="BR947" s="3">
        <v>16.06</v>
      </c>
      <c r="BS947" s="1">
        <v>1</v>
      </c>
      <c r="BT947" s="1">
        <v>2</v>
      </c>
      <c r="BU947" s="1">
        <v>3</v>
      </c>
      <c r="BW947" s="3">
        <v>4.82</v>
      </c>
      <c r="BX947" s="1">
        <v>2</v>
      </c>
      <c r="BY947" s="1">
        <v>2</v>
      </c>
      <c r="BZ947" s="3">
        <v>56.5</v>
      </c>
      <c r="CA947" s="3">
        <v>98</v>
      </c>
      <c r="CB947" s="24">
        <v>1</v>
      </c>
      <c r="CC947" s="3">
        <v>68</v>
      </c>
      <c r="CD947" s="48">
        <f>CC947/50</f>
        <v>1.36</v>
      </c>
      <c r="CE947" s="48">
        <v>2</v>
      </c>
      <c r="CF947" s="129">
        <v>0</v>
      </c>
      <c r="CG947" s="3">
        <v>0</v>
      </c>
      <c r="CH947" s="3">
        <v>0</v>
      </c>
      <c r="CI947" s="3">
        <v>0</v>
      </c>
      <c r="CJ947" s="3">
        <v>0</v>
      </c>
      <c r="CK947" s="3">
        <v>68</v>
      </c>
      <c r="CL947" s="1">
        <f>CK947/50</f>
        <v>1.36</v>
      </c>
      <c r="CM947" s="3">
        <v>14.8</v>
      </c>
      <c r="CN947" s="17">
        <v>1</v>
      </c>
      <c r="CO947" s="3">
        <v>54.1</v>
      </c>
      <c r="CP947" s="1">
        <v>2</v>
      </c>
      <c r="CQ947" s="1">
        <f>CO947/10</f>
        <v>5.41</v>
      </c>
      <c r="CR947" s="3">
        <v>1.3</v>
      </c>
      <c r="CS947" s="1">
        <f>CR947*10</f>
        <v>13</v>
      </c>
      <c r="CT947" s="22">
        <v>2</v>
      </c>
      <c r="CU947" s="3">
        <v>31</v>
      </c>
      <c r="CV947" s="22">
        <v>1</v>
      </c>
      <c r="CW947" s="3">
        <v>28.8</v>
      </c>
      <c r="CX947" s="26">
        <f>LOG10(CW947)</f>
        <v>1.45939248775923</v>
      </c>
      <c r="CY947" s="27">
        <f>CX947*0.66</f>
        <v>0.963199041921092</v>
      </c>
      <c r="CZ947" s="26">
        <f>0.085*CU947</f>
        <v>2.635</v>
      </c>
      <c r="DA947" s="28">
        <f>CY947-CZ947</f>
        <v>-1.67180095807891</v>
      </c>
      <c r="DB947" s="22">
        <v>2</v>
      </c>
      <c r="DC947" s="1">
        <v>1</v>
      </c>
      <c r="DD947" s="66"/>
      <c r="DG947" s="3">
        <v>22</v>
      </c>
      <c r="DH947" s="1">
        <f>DG947/10</f>
        <v>2.2</v>
      </c>
      <c r="DI947" s="3">
        <v>30</v>
      </c>
      <c r="DJ947" s="1">
        <f>DI947/10</f>
        <v>3</v>
      </c>
      <c r="DK947" s="17">
        <v>2</v>
      </c>
      <c r="DL947" s="3">
        <v>109</v>
      </c>
      <c r="DM947" s="3">
        <v>150</v>
      </c>
      <c r="DN947" s="1">
        <f>DM947/10</f>
        <v>15</v>
      </c>
      <c r="DO947" s="3">
        <v>3087</v>
      </c>
      <c r="DP947" s="1">
        <v>1</v>
      </c>
      <c r="DQ947" s="1">
        <f>DO947/1000</f>
        <v>3.087</v>
      </c>
      <c r="DR947" s="3">
        <v>86</v>
      </c>
      <c r="DS947" s="129">
        <v>5.3</v>
      </c>
      <c r="DT947" s="3" t="s">
        <v>308</v>
      </c>
      <c r="DU947" s="3">
        <v>2</v>
      </c>
      <c r="DV947" s="3">
        <v>7</v>
      </c>
      <c r="DW947" s="1">
        <v>2</v>
      </c>
      <c r="DX947" s="95">
        <v>7.94</v>
      </c>
      <c r="DY947" s="3">
        <v>73.8</v>
      </c>
      <c r="DZ947" s="3">
        <v>98</v>
      </c>
      <c r="EA947" s="3">
        <v>67</v>
      </c>
      <c r="EB947" s="3" t="s">
        <v>2004</v>
      </c>
      <c r="EC947" s="3" t="s">
        <v>2004</v>
      </c>
      <c r="ED947" s="3" t="s">
        <v>2004</v>
      </c>
      <c r="EE947" s="3" t="s">
        <v>2004</v>
      </c>
      <c r="EF947" s="3" t="s">
        <v>2004</v>
      </c>
      <c r="EK947" s="22"/>
      <c r="EM947" s="3" t="s">
        <v>2004</v>
      </c>
      <c r="EN947" s="3" t="s">
        <v>2004</v>
      </c>
      <c r="EO947" s="3" t="s">
        <v>2004</v>
      </c>
      <c r="EP947" s="3" t="s">
        <v>2004</v>
      </c>
      <c r="EQ947" s="3" t="s">
        <v>2004</v>
      </c>
      <c r="ER947" s="129" t="s">
        <v>2004</v>
      </c>
      <c r="ES947" s="118">
        <v>14.69</v>
      </c>
      <c r="ET947" s="3">
        <v>1</v>
      </c>
      <c r="EU947" s="3">
        <v>6.42</v>
      </c>
      <c r="EV947" s="3">
        <v>64.8</v>
      </c>
      <c r="EW947" s="3">
        <v>91</v>
      </c>
      <c r="EX947" s="3">
        <v>68</v>
      </c>
      <c r="EY947" s="3" t="s">
        <v>2004</v>
      </c>
      <c r="EZ947" s="3" t="s">
        <v>2004</v>
      </c>
      <c r="FA947" s="3" t="s">
        <v>2004</v>
      </c>
      <c r="FB947" s="3" t="s">
        <v>2004</v>
      </c>
      <c r="FC947" s="3" t="s">
        <v>2004</v>
      </c>
      <c r="FD947" s="3" t="s">
        <v>2004</v>
      </c>
      <c r="FE947" s="3" t="s">
        <v>2004</v>
      </c>
      <c r="FF947" s="3" t="s">
        <v>2004</v>
      </c>
      <c r="FG947" s="3" t="s">
        <v>2004</v>
      </c>
      <c r="FH947" s="3" t="s">
        <v>2004</v>
      </c>
      <c r="FI947" s="3" t="s">
        <v>2004</v>
      </c>
      <c r="FJ947" s="3" t="s">
        <v>2004</v>
      </c>
      <c r="FK947" s="95">
        <v>38.3</v>
      </c>
      <c r="FL947" s="3">
        <v>36.8</v>
      </c>
      <c r="FM947" s="17"/>
      <c r="FN947" s="31">
        <v>1</v>
      </c>
      <c r="FO947" s="157">
        <v>1</v>
      </c>
      <c r="FP947" s="3">
        <v>0</v>
      </c>
      <c r="FQ947" s="1">
        <v>0</v>
      </c>
      <c r="FR947" s="3">
        <v>0</v>
      </c>
      <c r="FS947" s="1">
        <v>0</v>
      </c>
      <c r="FT947" s="1">
        <f>FX947+GB947+GG947+GJ947+HQ947</f>
        <v>0</v>
      </c>
      <c r="FU947" s="66">
        <v>0</v>
      </c>
      <c r="FV947" s="1">
        <f>FW947+FX947+FZ947+GE947+GJ947+HQ947</f>
        <v>0</v>
      </c>
      <c r="FW947" s="1">
        <v>0</v>
      </c>
      <c r="FX947" s="1">
        <v>0</v>
      </c>
      <c r="FY947" s="17">
        <v>0</v>
      </c>
      <c r="FZ947" s="1">
        <v>0</v>
      </c>
      <c r="GA947" s="17"/>
      <c r="GB947" s="1">
        <v>0</v>
      </c>
      <c r="GC947" s="17">
        <v>0</v>
      </c>
      <c r="GD947" s="17">
        <v>0</v>
      </c>
      <c r="GE947" s="1">
        <v>0</v>
      </c>
      <c r="GF947" s="17"/>
      <c r="GG947" s="1">
        <v>0</v>
      </c>
      <c r="GH947" s="17">
        <v>0</v>
      </c>
      <c r="GI947" s="17">
        <v>0</v>
      </c>
      <c r="GJ947" s="1">
        <v>0</v>
      </c>
      <c r="GK947" s="3">
        <v>0</v>
      </c>
      <c r="GL947" s="3">
        <v>0</v>
      </c>
      <c r="GM947" s="32">
        <v>0</v>
      </c>
      <c r="GN947" s="17">
        <v>0</v>
      </c>
      <c r="GO947" s="66">
        <v>0</v>
      </c>
      <c r="GP947" s="1">
        <v>0</v>
      </c>
      <c r="GQ947" s="1">
        <v>0</v>
      </c>
      <c r="GR947" s="66">
        <v>0</v>
      </c>
      <c r="GS947" s="1">
        <v>0</v>
      </c>
      <c r="GT947" s="32">
        <v>0</v>
      </c>
      <c r="GU947" s="32">
        <v>0</v>
      </c>
      <c r="GV947" s="3">
        <v>0</v>
      </c>
      <c r="GW947" s="3">
        <v>0</v>
      </c>
      <c r="GX947" s="157">
        <v>0</v>
      </c>
      <c r="GY947" s="66">
        <v>0</v>
      </c>
      <c r="GZ947" s="17">
        <v>0</v>
      </c>
      <c r="HA947" s="129">
        <v>0</v>
      </c>
      <c r="HB947" s="3">
        <v>0</v>
      </c>
      <c r="HC947" s="3">
        <v>0</v>
      </c>
      <c r="HD947" s="170">
        <v>0</v>
      </c>
      <c r="HE947" s="17">
        <v>0</v>
      </c>
      <c r="HF947" s="17">
        <v>0</v>
      </c>
      <c r="HG947" s="17">
        <v>0</v>
      </c>
      <c r="HH947" s="17">
        <v>0</v>
      </c>
      <c r="HI947" s="17">
        <v>0</v>
      </c>
      <c r="HL947" s="3">
        <v>0</v>
      </c>
      <c r="HM947" s="3">
        <v>0</v>
      </c>
      <c r="HN947" s="3">
        <v>0</v>
      </c>
      <c r="HO947" s="3">
        <v>0</v>
      </c>
      <c r="HP947" s="3">
        <v>0</v>
      </c>
      <c r="HQ947" s="3">
        <v>0</v>
      </c>
      <c r="HR947" s="32">
        <v>0</v>
      </c>
      <c r="HS947" s="1">
        <v>0</v>
      </c>
      <c r="HT947" s="32">
        <v>0</v>
      </c>
      <c r="HU947" s="32">
        <v>0</v>
      </c>
      <c r="HV947" s="1"/>
      <c r="HW947" s="32">
        <v>0</v>
      </c>
      <c r="HX947" s="32">
        <v>0</v>
      </c>
      <c r="HY947" s="1">
        <f>GJ947+GN947+GT947+GU947+HE947+HG947+HQ947+HR947+HT947+HU947+HW947+HX947</f>
        <v>0</v>
      </c>
      <c r="HZ947" s="1">
        <v>0</v>
      </c>
      <c r="IA947" s="1">
        <f>FS947+GN947+GT947+GU947+HE947+HG947+HR947+HT947+HU947+HW947+HX947</f>
        <v>0</v>
      </c>
      <c r="IB947" s="1">
        <v>0</v>
      </c>
      <c r="IC947" s="3">
        <v>0</v>
      </c>
      <c r="ID947" s="118">
        <v>0</v>
      </c>
      <c r="IE947" s="118"/>
      <c r="IF947" s="118"/>
      <c r="IG947" s="115">
        <v>1</v>
      </c>
      <c r="IH947" s="118" t="s">
        <v>242</v>
      </c>
      <c r="II947" s="179">
        <v>0</v>
      </c>
      <c r="JE947" s="118"/>
      <c r="JN947" s="118"/>
    </row>
    <row r="948" hidden="1" spans="2:243">
      <c r="B948" s="266">
        <v>3001236952</v>
      </c>
      <c r="C948" s="266" t="s">
        <v>2605</v>
      </c>
      <c r="J948" s="1"/>
      <c r="K948" s="1"/>
      <c r="L948" s="1"/>
      <c r="R948" s="19"/>
      <c r="Z948" s="88">
        <v>43571</v>
      </c>
      <c r="AA948" s="1">
        <v>92</v>
      </c>
      <c r="AI948" s="16"/>
      <c r="AL948" s="1"/>
      <c r="BA948" s="22"/>
      <c r="CL948" s="22"/>
      <c r="CS948" s="22"/>
      <c r="CX948" s="1"/>
      <c r="CY948" s="1"/>
      <c r="CZ948" s="1"/>
      <c r="DA948" s="1"/>
      <c r="DB948" s="1"/>
      <c r="DD948" s="1"/>
      <c r="DE948" s="1"/>
      <c r="DF948" s="1"/>
      <c r="EG948" s="1"/>
      <c r="EH948" s="1"/>
      <c r="EJ948" s="1"/>
      <c r="EK948" s="1"/>
      <c r="FN948" s="1"/>
      <c r="FO948" s="1"/>
      <c r="GL948" s="1"/>
      <c r="GM948" s="1"/>
      <c r="GQ948" s="1"/>
      <c r="GT948" s="1"/>
      <c r="GU948" s="1"/>
      <c r="GX948" s="1"/>
      <c r="HD948" s="1"/>
      <c r="HR948" s="1"/>
      <c r="HT948" s="1"/>
      <c r="HU948" s="1"/>
      <c r="HW948" s="1"/>
      <c r="HX948" s="1"/>
      <c r="IG948" s="23"/>
      <c r="II948" s="1"/>
    </row>
    <row r="949" hidden="1" spans="2:243">
      <c r="B949" s="266">
        <v>3000598375</v>
      </c>
      <c r="C949" s="266" t="s">
        <v>2606</v>
      </c>
      <c r="J949" s="1"/>
      <c r="K949" s="1"/>
      <c r="L949" s="1"/>
      <c r="R949" s="19"/>
      <c r="Z949" s="88">
        <v>43571</v>
      </c>
      <c r="AA949" s="1">
        <v>114</v>
      </c>
      <c r="AI949" s="16"/>
      <c r="AL949" s="1"/>
      <c r="BA949" s="22"/>
      <c r="CL949" s="22"/>
      <c r="CS949" s="22"/>
      <c r="CX949" s="1"/>
      <c r="CY949" s="1"/>
      <c r="CZ949" s="1"/>
      <c r="DA949" s="1"/>
      <c r="DB949" s="1"/>
      <c r="DD949" s="1"/>
      <c r="DE949" s="1"/>
      <c r="DF949" s="1"/>
      <c r="EG949" s="1"/>
      <c r="EH949" s="1"/>
      <c r="EJ949" s="1"/>
      <c r="EK949" s="1"/>
      <c r="FN949" s="1"/>
      <c r="FO949" s="1"/>
      <c r="GL949" s="1"/>
      <c r="GM949" s="1"/>
      <c r="GQ949" s="1"/>
      <c r="GT949" s="1"/>
      <c r="GU949" s="1"/>
      <c r="GX949" s="1"/>
      <c r="HD949" s="1"/>
      <c r="HR949" s="1"/>
      <c r="HT949" s="1"/>
      <c r="HU949" s="1"/>
      <c r="HW949" s="1"/>
      <c r="HX949" s="1"/>
      <c r="IG949" s="23"/>
      <c r="II949" s="1"/>
    </row>
    <row r="950" spans="2:243">
      <c r="B950" s="266">
        <v>3000855127</v>
      </c>
      <c r="C950" s="266" t="s">
        <v>2607</v>
      </c>
      <c r="E950" s="49">
        <v>3</v>
      </c>
      <c r="F950" s="49">
        <v>2</v>
      </c>
      <c r="G950" s="17">
        <v>3</v>
      </c>
      <c r="H950" s="1">
        <v>2</v>
      </c>
      <c r="I950" s="15">
        <v>61</v>
      </c>
      <c r="J950" s="47">
        <v>2</v>
      </c>
      <c r="K950" s="68">
        <f>I950/10</f>
        <v>6.1</v>
      </c>
      <c r="L950" s="49">
        <v>4</v>
      </c>
      <c r="N950" s="1">
        <v>0</v>
      </c>
      <c r="O950" s="1">
        <v>0</v>
      </c>
      <c r="P950" s="1">
        <v>0</v>
      </c>
      <c r="Q950" s="1">
        <v>0</v>
      </c>
      <c r="R950" s="1">
        <v>0</v>
      </c>
      <c r="S950" s="18">
        <v>639</v>
      </c>
      <c r="T950" s="83">
        <v>626</v>
      </c>
      <c r="U950" s="1">
        <v>1</v>
      </c>
      <c r="V950" s="1">
        <v>1</v>
      </c>
      <c r="W950" s="1">
        <v>1</v>
      </c>
      <c r="X950" s="1">
        <v>1</v>
      </c>
      <c r="Z950" s="88">
        <v>43573</v>
      </c>
      <c r="AA950" s="1">
        <v>102</v>
      </c>
      <c r="AB950" s="1">
        <v>1</v>
      </c>
      <c r="AC950" s="1">
        <v>23.82</v>
      </c>
      <c r="AD950" s="1">
        <v>2</v>
      </c>
      <c r="AE950" s="20" t="s">
        <v>588</v>
      </c>
      <c r="AG950" s="16" t="s">
        <v>235</v>
      </c>
      <c r="AH950" s="16">
        <v>1</v>
      </c>
      <c r="AI950" s="21">
        <v>1</v>
      </c>
      <c r="AJ950" s="16">
        <v>1</v>
      </c>
      <c r="AK950" s="17">
        <v>1</v>
      </c>
      <c r="AL950" s="22">
        <v>1</v>
      </c>
      <c r="AM950" s="1">
        <v>1</v>
      </c>
      <c r="AN950" s="1">
        <v>1</v>
      </c>
      <c r="AO950" s="1">
        <v>0</v>
      </c>
      <c r="AP950" s="1">
        <v>0</v>
      </c>
      <c r="AQ950" s="17">
        <v>1</v>
      </c>
      <c r="AR950" s="1">
        <v>1</v>
      </c>
      <c r="AS950" s="1">
        <v>1</v>
      </c>
      <c r="AT950" s="17">
        <v>0</v>
      </c>
      <c r="AU950" s="17">
        <v>0</v>
      </c>
      <c r="AV950" s="17">
        <v>0</v>
      </c>
      <c r="AW950" s="1">
        <v>0</v>
      </c>
      <c r="AX950" s="1">
        <v>1</v>
      </c>
      <c r="AY950" s="1">
        <v>1</v>
      </c>
      <c r="AZ950" s="1">
        <v>1</v>
      </c>
      <c r="BA950" s="1">
        <v>1</v>
      </c>
      <c r="BB950" s="107">
        <v>1</v>
      </c>
      <c r="BC950" s="22">
        <v>0</v>
      </c>
      <c r="BD950" s="22">
        <v>0</v>
      </c>
      <c r="BE950" s="22">
        <v>0</v>
      </c>
      <c r="BF950" s="1">
        <v>1</v>
      </c>
      <c r="BG950" s="1">
        <v>1</v>
      </c>
      <c r="BH950" s="17">
        <v>1</v>
      </c>
      <c r="BI950" s="1">
        <v>0</v>
      </c>
      <c r="BJ950" s="17">
        <v>0</v>
      </c>
      <c r="BK950" s="23">
        <v>1</v>
      </c>
      <c r="BL950" s="1">
        <v>1</v>
      </c>
      <c r="BM950" s="1">
        <v>0</v>
      </c>
      <c r="BN950" s="1">
        <v>0</v>
      </c>
      <c r="BO950" s="1">
        <v>0</v>
      </c>
      <c r="BP950" s="1">
        <v>2</v>
      </c>
      <c r="BQ950" s="1">
        <v>2</v>
      </c>
      <c r="BR950" s="1">
        <v>5.97</v>
      </c>
      <c r="BS950" s="1">
        <v>1</v>
      </c>
      <c r="BT950" s="1">
        <v>2</v>
      </c>
      <c r="BU950" s="1">
        <v>2</v>
      </c>
      <c r="BW950" s="1">
        <v>3.06</v>
      </c>
      <c r="BX950" s="17">
        <v>1</v>
      </c>
      <c r="BY950" s="1">
        <v>2</v>
      </c>
      <c r="BZ950" s="1">
        <v>54</v>
      </c>
      <c r="CA950" s="1">
        <v>84</v>
      </c>
      <c r="CB950" s="24">
        <v>1</v>
      </c>
      <c r="CC950" s="24">
        <v>102</v>
      </c>
      <c r="CD950" s="48">
        <f>CC950/50</f>
        <v>2.04</v>
      </c>
      <c r="CE950" s="48">
        <v>3</v>
      </c>
      <c r="CF950" s="25">
        <v>0</v>
      </c>
      <c r="CG950" s="17">
        <v>0</v>
      </c>
      <c r="CH950" s="17">
        <v>0</v>
      </c>
      <c r="CI950" s="17">
        <v>0</v>
      </c>
      <c r="CJ950" s="17">
        <v>0</v>
      </c>
      <c r="CK950" s="17">
        <v>102</v>
      </c>
      <c r="CL950" s="1">
        <f>CK950/50</f>
        <v>2.04</v>
      </c>
      <c r="CM950" s="22">
        <v>11.8</v>
      </c>
      <c r="CN950" s="17">
        <v>1</v>
      </c>
      <c r="CO950" s="1">
        <v>85.9</v>
      </c>
      <c r="CP950" s="17">
        <v>5</v>
      </c>
      <c r="CQ950" s="1">
        <f>CO950/10</f>
        <v>8.59</v>
      </c>
      <c r="CR950" s="1">
        <v>1.03</v>
      </c>
      <c r="CS950" s="1">
        <f>CR950*10</f>
        <v>10.3</v>
      </c>
      <c r="CT950" s="107">
        <v>1</v>
      </c>
      <c r="CU950" s="22">
        <v>38</v>
      </c>
      <c r="CV950" s="107">
        <v>2</v>
      </c>
      <c r="CW950" s="22">
        <v>14</v>
      </c>
      <c r="CX950" s="26">
        <f>LOG10(CW950)</f>
        <v>1.14612803567824</v>
      </c>
      <c r="CY950" s="27">
        <f>CX950*0.66</f>
        <v>0.756444503547637</v>
      </c>
      <c r="CZ950" s="26">
        <f>0.085*CU950</f>
        <v>3.23</v>
      </c>
      <c r="DA950" s="28">
        <f>CY950-CZ950</f>
        <v>-2.47355549645236</v>
      </c>
      <c r="DB950" s="22">
        <v>2</v>
      </c>
      <c r="DC950" s="1">
        <v>1</v>
      </c>
      <c r="DE950" s="1"/>
      <c r="DF950" s="1"/>
      <c r="DG950" s="1">
        <v>15</v>
      </c>
      <c r="DH950" s="1">
        <f>DG950/10</f>
        <v>1.5</v>
      </c>
      <c r="DI950" s="1">
        <v>23</v>
      </c>
      <c r="DJ950" s="1">
        <f>DI950/10</f>
        <v>2.3</v>
      </c>
      <c r="DK950" s="17">
        <v>2</v>
      </c>
      <c r="DL950" s="1">
        <v>184</v>
      </c>
      <c r="DM950" s="1">
        <v>36</v>
      </c>
      <c r="DN950" s="1">
        <f>DM950/10</f>
        <v>3.6</v>
      </c>
      <c r="DO950" s="1">
        <v>4398</v>
      </c>
      <c r="DP950" s="1">
        <v>2</v>
      </c>
      <c r="DQ950" s="1">
        <f>DO950/1000</f>
        <v>4.398</v>
      </c>
      <c r="DR950" s="1">
        <v>68</v>
      </c>
      <c r="DS950" s="25">
        <v>8.5</v>
      </c>
      <c r="DT950" s="1" t="s">
        <v>241</v>
      </c>
      <c r="DU950" s="1">
        <v>1</v>
      </c>
      <c r="DV950" s="1">
        <v>5</v>
      </c>
      <c r="DW950" s="1">
        <v>1</v>
      </c>
      <c r="DX950" s="20">
        <v>3.63</v>
      </c>
      <c r="DY950" s="1">
        <v>71.8</v>
      </c>
      <c r="DZ950" s="30">
        <v>80</v>
      </c>
      <c r="EA950" s="1">
        <v>89</v>
      </c>
      <c r="EB950" s="1" t="s">
        <v>2004</v>
      </c>
      <c r="EC950" s="1" t="s">
        <v>2004</v>
      </c>
      <c r="ED950" s="1" t="s">
        <v>2004</v>
      </c>
      <c r="EE950" s="1" t="s">
        <v>2004</v>
      </c>
      <c r="EF950" s="1" t="s">
        <v>2004</v>
      </c>
      <c r="EG950" s="1"/>
      <c r="EH950" s="1"/>
      <c r="EJ950" s="1"/>
      <c r="EM950" s="1" t="s">
        <v>2004</v>
      </c>
      <c r="EN950" s="1" t="s">
        <v>2004</v>
      </c>
      <c r="EO950" s="1" t="s">
        <v>2004</v>
      </c>
      <c r="EP950" s="1" t="s">
        <v>2004</v>
      </c>
      <c r="EQ950" s="1" t="s">
        <v>2004</v>
      </c>
      <c r="ER950" s="25" t="s">
        <v>2004</v>
      </c>
      <c r="ES950" s="23" t="s">
        <v>2004</v>
      </c>
      <c r="ET950" s="1">
        <v>1</v>
      </c>
      <c r="EU950" s="1">
        <v>4.84</v>
      </c>
      <c r="EV950" s="1">
        <v>75.7</v>
      </c>
      <c r="EW950" s="30">
        <v>81</v>
      </c>
      <c r="EX950" s="1">
        <v>74</v>
      </c>
      <c r="FK950" s="20">
        <v>38.9</v>
      </c>
      <c r="FL950" s="1">
        <v>36.9</v>
      </c>
      <c r="FM950" s="17"/>
      <c r="FN950" s="31">
        <v>1</v>
      </c>
      <c r="FO950" s="157">
        <v>1</v>
      </c>
      <c r="FP950" s="1">
        <v>0</v>
      </c>
      <c r="FQ950" s="1">
        <v>0</v>
      </c>
      <c r="FR950" s="1">
        <v>0</v>
      </c>
      <c r="FS950" s="1">
        <v>0</v>
      </c>
      <c r="FT950" s="1">
        <f>FX950+GB950+GG950+GJ950+HQ950</f>
        <v>0</v>
      </c>
      <c r="FU950" s="1">
        <v>0</v>
      </c>
      <c r="FV950" s="1">
        <f>FW950+FX950+FZ950+GE950+GJ950+HQ950</f>
        <v>0</v>
      </c>
      <c r="FW950" s="1">
        <v>0</v>
      </c>
      <c r="FX950" s="1">
        <v>0</v>
      </c>
      <c r="FY950" s="17">
        <v>0</v>
      </c>
      <c r="FZ950" s="1">
        <v>0</v>
      </c>
      <c r="GB950" s="1">
        <v>0</v>
      </c>
      <c r="GC950" s="1">
        <v>0</v>
      </c>
      <c r="GD950" s="17">
        <v>0</v>
      </c>
      <c r="GE950" s="1">
        <v>0</v>
      </c>
      <c r="GG950" s="1">
        <v>0</v>
      </c>
      <c r="GH950" s="1">
        <v>0</v>
      </c>
      <c r="GI950" s="17">
        <v>0</v>
      </c>
      <c r="GJ950" s="1">
        <v>0</v>
      </c>
      <c r="GK950" s="1">
        <v>0</v>
      </c>
      <c r="GL950" s="1">
        <v>0</v>
      </c>
      <c r="GM950" s="32">
        <v>0</v>
      </c>
      <c r="GN950" s="17">
        <v>0</v>
      </c>
      <c r="GO950" s="17">
        <v>0</v>
      </c>
      <c r="GP950" s="1">
        <v>0</v>
      </c>
      <c r="GQ950" s="1">
        <v>0</v>
      </c>
      <c r="GR950" s="1">
        <v>0</v>
      </c>
      <c r="GS950" s="1">
        <v>0</v>
      </c>
      <c r="GT950" s="32">
        <v>0</v>
      </c>
      <c r="GU950" s="32">
        <v>0</v>
      </c>
      <c r="GV950" s="1">
        <v>0</v>
      </c>
      <c r="GW950" s="1">
        <v>0</v>
      </c>
      <c r="GX950" s="157">
        <v>0</v>
      </c>
      <c r="GY950" s="17">
        <v>0</v>
      </c>
      <c r="GZ950" s="17">
        <v>0</v>
      </c>
      <c r="HA950" s="25">
        <v>0</v>
      </c>
      <c r="HB950" s="1">
        <v>0</v>
      </c>
      <c r="HC950" s="15">
        <v>0</v>
      </c>
      <c r="HD950" s="170">
        <v>0</v>
      </c>
      <c r="HE950" s="17">
        <v>0</v>
      </c>
      <c r="HF950" s="17">
        <v>0</v>
      </c>
      <c r="HG950" s="17">
        <v>0</v>
      </c>
      <c r="HH950" s="17">
        <v>0</v>
      </c>
      <c r="HI950" s="17">
        <v>0</v>
      </c>
      <c r="HL950" s="1">
        <v>0</v>
      </c>
      <c r="HM950" s="1">
        <v>0</v>
      </c>
      <c r="HN950" s="1">
        <v>0</v>
      </c>
      <c r="HO950" s="1">
        <v>0</v>
      </c>
      <c r="HP950" s="1">
        <v>0</v>
      </c>
      <c r="HQ950" s="1">
        <v>0</v>
      </c>
      <c r="HR950" s="32">
        <v>0</v>
      </c>
      <c r="HS950" s="1">
        <v>0</v>
      </c>
      <c r="HT950" s="32">
        <v>0</v>
      </c>
      <c r="HU950" s="32">
        <v>0</v>
      </c>
      <c r="HW950" s="32">
        <v>0</v>
      </c>
      <c r="HX950" s="32">
        <v>0</v>
      </c>
      <c r="HY950" s="1">
        <f>GJ950+GN950+GT950+GU950+HE950+HG950+HQ950+HR950+HT950+HU950+HW950+HX950</f>
        <v>0</v>
      </c>
      <c r="HZ950" s="1">
        <v>0</v>
      </c>
      <c r="IA950" s="1">
        <f>FS950+GN950+GT950+GU950+HE950+HG950+HR950+HT950+HU950+HW950+HX950</f>
        <v>0</v>
      </c>
      <c r="IB950" s="1">
        <v>0</v>
      </c>
      <c r="IC950" s="1">
        <v>0</v>
      </c>
      <c r="ID950" s="23">
        <v>0</v>
      </c>
      <c r="IG950" s="36">
        <v>1</v>
      </c>
      <c r="IH950" s="37" t="s">
        <v>242</v>
      </c>
      <c r="II950" s="179">
        <v>0</v>
      </c>
    </row>
    <row r="951" ht="45" spans="2:243">
      <c r="B951">
        <v>3001437010</v>
      </c>
      <c r="C951" s="266" t="s">
        <v>2608</v>
      </c>
      <c r="E951" s="49">
        <v>3</v>
      </c>
      <c r="F951" s="49">
        <v>2</v>
      </c>
      <c r="G951" s="17">
        <v>3</v>
      </c>
      <c r="H951" s="1">
        <v>1</v>
      </c>
      <c r="I951" s="15">
        <v>64</v>
      </c>
      <c r="J951" s="47">
        <v>2</v>
      </c>
      <c r="K951" s="68">
        <f>I951/10</f>
        <v>6.4</v>
      </c>
      <c r="L951" s="49">
        <v>4</v>
      </c>
      <c r="N951" s="1">
        <v>0</v>
      </c>
      <c r="O951" s="1">
        <v>0</v>
      </c>
      <c r="P951" s="1">
        <v>0</v>
      </c>
      <c r="Q951" s="1">
        <v>0</v>
      </c>
      <c r="R951" s="1">
        <v>0</v>
      </c>
      <c r="S951" s="18">
        <v>581</v>
      </c>
      <c r="T951" s="83">
        <v>627</v>
      </c>
      <c r="U951" s="1">
        <v>1</v>
      </c>
      <c r="V951" s="1">
        <v>1</v>
      </c>
      <c r="W951" s="1">
        <v>1</v>
      </c>
      <c r="X951" s="1">
        <v>1</v>
      </c>
      <c r="Z951" s="88">
        <v>43573</v>
      </c>
      <c r="AA951" s="1">
        <v>55</v>
      </c>
      <c r="AB951" s="1">
        <v>1</v>
      </c>
      <c r="AC951" s="1">
        <v>29.06</v>
      </c>
      <c r="AD951" s="1">
        <v>2</v>
      </c>
      <c r="AE951" s="20" t="s">
        <v>2609</v>
      </c>
      <c r="AG951" s="16" t="s">
        <v>251</v>
      </c>
      <c r="AH951" s="16">
        <v>2</v>
      </c>
      <c r="AI951" s="21">
        <v>2</v>
      </c>
      <c r="AJ951" s="16">
        <v>3</v>
      </c>
      <c r="AK951" s="17">
        <v>3</v>
      </c>
      <c r="AL951" s="107">
        <v>2</v>
      </c>
      <c r="AM951" s="1">
        <v>2</v>
      </c>
      <c r="AN951" s="1">
        <v>2</v>
      </c>
      <c r="AO951" s="1">
        <v>0</v>
      </c>
      <c r="AP951" s="1">
        <v>0</v>
      </c>
      <c r="AQ951" s="17">
        <v>2</v>
      </c>
      <c r="AR951" s="1">
        <v>1</v>
      </c>
      <c r="AS951" s="1">
        <v>1</v>
      </c>
      <c r="AT951" s="17" t="s">
        <v>246</v>
      </c>
      <c r="AU951" s="17">
        <v>1</v>
      </c>
      <c r="AV951" s="17">
        <v>1</v>
      </c>
      <c r="AW951" s="1">
        <v>0</v>
      </c>
      <c r="AX951" s="1">
        <v>1</v>
      </c>
      <c r="AY951" s="1">
        <v>1</v>
      </c>
      <c r="AZ951" s="1">
        <v>0</v>
      </c>
      <c r="BA951" s="1">
        <v>0</v>
      </c>
      <c r="BB951" s="107">
        <v>0</v>
      </c>
      <c r="BC951" s="22">
        <v>0</v>
      </c>
      <c r="BD951" s="22">
        <v>1</v>
      </c>
      <c r="BE951" s="22">
        <v>0</v>
      </c>
      <c r="BF951" s="1">
        <v>0</v>
      </c>
      <c r="BG951" s="1">
        <v>1</v>
      </c>
      <c r="BH951" s="17">
        <v>1</v>
      </c>
      <c r="BI951" s="1">
        <v>0</v>
      </c>
      <c r="BJ951" s="17">
        <v>0</v>
      </c>
      <c r="BK951" s="23">
        <v>2</v>
      </c>
      <c r="BL951" s="1">
        <v>0</v>
      </c>
      <c r="BM951" s="1">
        <v>0</v>
      </c>
      <c r="BN951" s="1">
        <v>1</v>
      </c>
      <c r="BO951" s="1" t="s">
        <v>2610</v>
      </c>
      <c r="BP951" s="1">
        <v>1</v>
      </c>
      <c r="BQ951" s="1">
        <v>1</v>
      </c>
      <c r="BR951" s="1">
        <v>872.4</v>
      </c>
      <c r="BS951" s="1">
        <v>3</v>
      </c>
      <c r="BT951" s="1">
        <v>3</v>
      </c>
      <c r="BU951" s="1">
        <v>4</v>
      </c>
      <c r="BW951" s="1">
        <v>2.9</v>
      </c>
      <c r="BX951" s="17">
        <v>1</v>
      </c>
      <c r="BY951" s="1">
        <v>1</v>
      </c>
      <c r="BZ951" s="1">
        <v>59.4</v>
      </c>
      <c r="CA951" s="1">
        <v>83</v>
      </c>
      <c r="CB951" s="24">
        <v>1</v>
      </c>
      <c r="CC951" s="24">
        <v>57</v>
      </c>
      <c r="CD951" s="48">
        <f>CC951/50</f>
        <v>1.14</v>
      </c>
      <c r="CE951" s="48">
        <v>2</v>
      </c>
      <c r="CF951" s="25">
        <v>0</v>
      </c>
      <c r="CG951" s="17">
        <v>0</v>
      </c>
      <c r="CH951" s="17">
        <v>0</v>
      </c>
      <c r="CI951" s="17">
        <v>0</v>
      </c>
      <c r="CJ951" s="17">
        <v>0</v>
      </c>
      <c r="CK951" s="17">
        <v>57</v>
      </c>
      <c r="CL951" s="1">
        <f>CK951/50</f>
        <v>1.14</v>
      </c>
      <c r="CM951" s="22">
        <v>13.4</v>
      </c>
      <c r="CN951" s="17">
        <v>1</v>
      </c>
      <c r="CO951" s="1">
        <v>65.5</v>
      </c>
      <c r="CP951" s="1">
        <v>3</v>
      </c>
      <c r="CQ951" s="1">
        <f>CO951/10</f>
        <v>6.55</v>
      </c>
      <c r="CR951" s="1">
        <v>1.17</v>
      </c>
      <c r="CS951" s="1">
        <f>CR951*10</f>
        <v>11.7</v>
      </c>
      <c r="CT951" s="107">
        <v>1</v>
      </c>
      <c r="CU951" s="22">
        <v>33</v>
      </c>
      <c r="CV951" s="22">
        <v>1</v>
      </c>
      <c r="CW951" s="22">
        <v>11.2</v>
      </c>
      <c r="CX951" s="26">
        <f>LOG10(CW951)</f>
        <v>1.04921802267018</v>
      </c>
      <c r="CY951" s="27">
        <f>CX951*0.66</f>
        <v>0.69248389496232</v>
      </c>
      <c r="CZ951" s="26">
        <f>0.085*CU951</f>
        <v>2.805</v>
      </c>
      <c r="DA951" s="28">
        <f>CY951-CZ951</f>
        <v>-2.11251610503768</v>
      </c>
      <c r="DB951" s="22">
        <v>2</v>
      </c>
      <c r="DC951" s="1">
        <v>1</v>
      </c>
      <c r="DD951" s="17">
        <v>2</v>
      </c>
      <c r="DE951" s="29">
        <f>DD951-DB951</f>
        <v>0</v>
      </c>
      <c r="DF951" s="29">
        <v>0</v>
      </c>
      <c r="DG951" s="1">
        <v>51</v>
      </c>
      <c r="DH951" s="1">
        <f>DG951/10</f>
        <v>5.1</v>
      </c>
      <c r="DI951" s="1">
        <v>79</v>
      </c>
      <c r="DJ951" s="1">
        <f>DI951/10</f>
        <v>7.9</v>
      </c>
      <c r="DK951" s="1">
        <v>3</v>
      </c>
      <c r="DL951" s="1">
        <v>119</v>
      </c>
      <c r="DM951" s="1">
        <v>27</v>
      </c>
      <c r="DN951" s="1">
        <f>DM951/10</f>
        <v>2.7</v>
      </c>
      <c r="DO951" s="1">
        <v>1818</v>
      </c>
      <c r="DP951" s="1">
        <v>1</v>
      </c>
      <c r="DQ951" s="1">
        <f>DO951/1000</f>
        <v>1.818</v>
      </c>
      <c r="DR951" s="1">
        <v>108</v>
      </c>
      <c r="DS951" s="25">
        <v>5.2</v>
      </c>
      <c r="DT951" s="1" t="s">
        <v>308</v>
      </c>
      <c r="DU951" s="1">
        <v>2</v>
      </c>
      <c r="DV951" s="1">
        <v>7</v>
      </c>
      <c r="DW951" s="1">
        <v>2</v>
      </c>
      <c r="DX951" s="20">
        <v>8.58</v>
      </c>
      <c r="DY951" s="1">
        <v>76.2</v>
      </c>
      <c r="DZ951" s="30">
        <v>59</v>
      </c>
      <c r="EA951" s="1">
        <v>67</v>
      </c>
      <c r="EB951" s="1">
        <v>14.1</v>
      </c>
      <c r="EC951" s="1">
        <v>59.3</v>
      </c>
      <c r="ED951" s="1">
        <v>1.23</v>
      </c>
      <c r="EE951" s="1">
        <v>30</v>
      </c>
      <c r="EF951" s="1">
        <v>21.2</v>
      </c>
      <c r="EG951" s="26">
        <f>LOG10(EF951)</f>
        <v>1.32633586092875</v>
      </c>
      <c r="EH951" s="26">
        <f>0.66*EG951</f>
        <v>0.875381668212976</v>
      </c>
      <c r="EI951" s="1">
        <f>0.085*EE951</f>
        <v>2.55</v>
      </c>
      <c r="EJ951" s="28">
        <f>EH951-EI951</f>
        <v>-1.67461833178702</v>
      </c>
      <c r="EK951" s="22">
        <v>2</v>
      </c>
      <c r="EL951" s="1">
        <v>2</v>
      </c>
      <c r="EM951" s="1">
        <v>99</v>
      </c>
      <c r="EN951" s="1">
        <v>223</v>
      </c>
      <c r="EO951" s="1">
        <v>87</v>
      </c>
      <c r="EP951" s="1">
        <v>20</v>
      </c>
      <c r="EQ951" s="1">
        <v>1529</v>
      </c>
      <c r="ER951" s="25">
        <v>172</v>
      </c>
      <c r="ES951" s="23">
        <v>704</v>
      </c>
      <c r="ET951" s="1">
        <v>1</v>
      </c>
      <c r="EU951" s="1">
        <v>7.58</v>
      </c>
      <c r="EV951" s="1">
        <v>79.9</v>
      </c>
      <c r="EW951" s="30">
        <v>56</v>
      </c>
      <c r="EX951" s="1">
        <v>44</v>
      </c>
      <c r="EY951" s="1">
        <v>14.6</v>
      </c>
      <c r="EZ951" s="1">
        <v>55.3</v>
      </c>
      <c r="FA951" s="1">
        <v>1.28</v>
      </c>
      <c r="FB951" s="1">
        <v>33</v>
      </c>
      <c r="FC951" s="1">
        <v>36.9</v>
      </c>
      <c r="FD951" s="1">
        <v>116</v>
      </c>
      <c r="FE951" s="1">
        <v>199</v>
      </c>
      <c r="FF951" s="1">
        <v>76</v>
      </c>
      <c r="FG951" s="1">
        <v>20</v>
      </c>
      <c r="FH951" s="1">
        <v>1397</v>
      </c>
      <c r="FI951" s="1">
        <v>169</v>
      </c>
      <c r="FK951" s="20">
        <v>39.2</v>
      </c>
      <c r="FL951" s="1">
        <v>36.6</v>
      </c>
      <c r="FM951" s="17"/>
      <c r="FN951" s="31">
        <v>1</v>
      </c>
      <c r="FO951" s="157">
        <v>1</v>
      </c>
      <c r="FP951" s="1">
        <v>0</v>
      </c>
      <c r="FQ951" s="1">
        <v>0</v>
      </c>
      <c r="FR951" s="1" t="s">
        <v>2611</v>
      </c>
      <c r="FS951" s="1">
        <v>0</v>
      </c>
      <c r="FT951" s="1">
        <f>FX951+GB951+GG951+GJ951+HQ951</f>
        <v>0</v>
      </c>
      <c r="FU951" s="1">
        <v>1</v>
      </c>
      <c r="FV951" s="1">
        <f>FW951+FX951+FZ951+GE951+GJ951+HQ951</f>
        <v>1</v>
      </c>
      <c r="FW951" s="1">
        <v>0</v>
      </c>
      <c r="FX951" s="1">
        <v>0</v>
      </c>
      <c r="FY951" s="17">
        <v>0</v>
      </c>
      <c r="FZ951" s="17">
        <v>1</v>
      </c>
      <c r="GA951" s="1" t="s">
        <v>197</v>
      </c>
      <c r="GB951" s="1">
        <v>0</v>
      </c>
      <c r="GC951" s="1">
        <v>0</v>
      </c>
      <c r="GD951" s="1">
        <v>1</v>
      </c>
      <c r="GE951" s="1">
        <v>0</v>
      </c>
      <c r="GG951" s="1">
        <v>0</v>
      </c>
      <c r="GH951" s="1">
        <v>0</v>
      </c>
      <c r="GI951" s="1">
        <v>0</v>
      </c>
      <c r="GJ951" s="1">
        <v>0</v>
      </c>
      <c r="GK951" s="1">
        <v>0</v>
      </c>
      <c r="GL951" s="1">
        <v>0</v>
      </c>
      <c r="GM951" s="32">
        <v>0</v>
      </c>
      <c r="GN951" s="17">
        <v>0</v>
      </c>
      <c r="GO951" s="1">
        <v>0</v>
      </c>
      <c r="GP951" s="1">
        <v>0</v>
      </c>
      <c r="GQ951" s="1">
        <v>0</v>
      </c>
      <c r="GR951" s="1">
        <v>0</v>
      </c>
      <c r="GS951" s="1">
        <v>0</v>
      </c>
      <c r="GT951" s="32">
        <v>0</v>
      </c>
      <c r="GU951" s="32">
        <v>0</v>
      </c>
      <c r="GV951" s="1" t="s">
        <v>2612</v>
      </c>
      <c r="GW951" s="1">
        <v>0</v>
      </c>
      <c r="GX951" s="157">
        <v>0</v>
      </c>
      <c r="GY951" s="1">
        <v>1</v>
      </c>
      <c r="GZ951" s="1">
        <v>0</v>
      </c>
      <c r="HA951" s="25" t="s">
        <v>197</v>
      </c>
      <c r="HB951" s="1" t="s">
        <v>2613</v>
      </c>
      <c r="HC951" s="15">
        <v>1</v>
      </c>
      <c r="HD951" s="170">
        <v>1</v>
      </c>
      <c r="HE951" s="17">
        <v>1</v>
      </c>
      <c r="HF951" s="17">
        <v>0</v>
      </c>
      <c r="HG951" s="17">
        <v>0</v>
      </c>
      <c r="HH951" s="1">
        <v>0</v>
      </c>
      <c r="HI951" s="1">
        <v>1</v>
      </c>
      <c r="HJ951" s="17" t="s">
        <v>197</v>
      </c>
      <c r="HL951" s="1">
        <v>0</v>
      </c>
      <c r="HM951" s="1">
        <v>0</v>
      </c>
      <c r="HN951" s="1">
        <v>0</v>
      </c>
      <c r="HO951" s="1">
        <v>0</v>
      </c>
      <c r="HP951" s="1">
        <v>0</v>
      </c>
      <c r="HQ951" s="1">
        <v>0</v>
      </c>
      <c r="HR951" s="32">
        <v>0</v>
      </c>
      <c r="HS951" s="1">
        <v>0</v>
      </c>
      <c r="HT951" s="32">
        <v>0</v>
      </c>
      <c r="HU951" s="32">
        <v>0</v>
      </c>
      <c r="HW951" s="32">
        <v>0</v>
      </c>
      <c r="HX951" s="32">
        <v>0</v>
      </c>
      <c r="HY951" s="1">
        <f>GJ951+GN951+GT951+GU951+HE951+HG951+HQ951+HR951+HT951+HU951+HW951+HX951</f>
        <v>1</v>
      </c>
      <c r="HZ951" s="1">
        <v>1</v>
      </c>
      <c r="IA951" s="1">
        <f>FS951+GN951+GT951+GU951+HE951+HG951+HR951+HT951+HU951+HW951+HX951</f>
        <v>1</v>
      </c>
      <c r="IB951" s="1">
        <v>1</v>
      </c>
      <c r="IC951" s="1">
        <v>0</v>
      </c>
      <c r="ID951" s="23">
        <v>0</v>
      </c>
      <c r="IG951" s="36">
        <v>2</v>
      </c>
      <c r="IH951" s="37" t="s">
        <v>242</v>
      </c>
      <c r="II951" s="179">
        <v>0</v>
      </c>
    </row>
    <row r="952" hidden="1" spans="2:243">
      <c r="B952">
        <v>3001213231</v>
      </c>
      <c r="C952" s="266" t="s">
        <v>2614</v>
      </c>
      <c r="J952" s="1"/>
      <c r="K952" s="1"/>
      <c r="L952" s="1"/>
      <c r="R952" s="19"/>
      <c r="Z952" s="88">
        <v>43573</v>
      </c>
      <c r="AA952" s="1">
        <v>70</v>
      </c>
      <c r="AI952" s="16"/>
      <c r="AL952" s="1"/>
      <c r="BA952" s="22"/>
      <c r="CL952" s="22"/>
      <c r="CS952" s="22"/>
      <c r="CX952" s="1"/>
      <c r="CY952" s="1"/>
      <c r="CZ952" s="1"/>
      <c r="DA952" s="1"/>
      <c r="DB952" s="1"/>
      <c r="DD952" s="1"/>
      <c r="DE952" s="1"/>
      <c r="DF952" s="1"/>
      <c r="EG952" s="1"/>
      <c r="EH952" s="1"/>
      <c r="EJ952" s="1"/>
      <c r="EK952" s="1"/>
      <c r="FN952" s="1"/>
      <c r="FO952" s="1"/>
      <c r="GL952" s="1"/>
      <c r="GM952" s="1"/>
      <c r="GQ952" s="1"/>
      <c r="GT952" s="1"/>
      <c r="GU952" s="1"/>
      <c r="GX952" s="1"/>
      <c r="HD952" s="1"/>
      <c r="HR952" s="1"/>
      <c r="HT952" s="1"/>
      <c r="HU952" s="1"/>
      <c r="HW952" s="1"/>
      <c r="HX952" s="1"/>
      <c r="IG952" s="23"/>
      <c r="II952" s="1"/>
    </row>
    <row r="953" spans="2:243">
      <c r="B953" s="266">
        <v>3000871570</v>
      </c>
      <c r="C953" s="266" t="s">
        <v>2615</v>
      </c>
      <c r="E953" s="49">
        <v>3</v>
      </c>
      <c r="F953" s="49">
        <v>2</v>
      </c>
      <c r="G953" s="17">
        <v>3</v>
      </c>
      <c r="H953" s="1">
        <v>1</v>
      </c>
      <c r="I953" s="15">
        <v>59</v>
      </c>
      <c r="J953" s="47">
        <v>1</v>
      </c>
      <c r="K953" s="68">
        <f>I953/10</f>
        <v>5.9</v>
      </c>
      <c r="L953" s="49">
        <v>3</v>
      </c>
      <c r="N953" s="1">
        <v>0</v>
      </c>
      <c r="O953" s="1">
        <v>0</v>
      </c>
      <c r="P953" s="1">
        <v>0</v>
      </c>
      <c r="Q953" s="1">
        <v>3</v>
      </c>
      <c r="R953" s="1">
        <v>1</v>
      </c>
      <c r="S953" s="18">
        <v>640</v>
      </c>
      <c r="T953" s="83">
        <v>628</v>
      </c>
      <c r="U953" s="1">
        <v>1</v>
      </c>
      <c r="V953" s="1">
        <v>1</v>
      </c>
      <c r="W953" s="1">
        <v>1</v>
      </c>
      <c r="X953" s="1">
        <v>1</v>
      </c>
      <c r="Z953" s="88">
        <v>43580</v>
      </c>
      <c r="AA953" s="1">
        <v>142</v>
      </c>
      <c r="AB953" s="1">
        <v>1</v>
      </c>
      <c r="AC953" s="1">
        <v>35.43</v>
      </c>
      <c r="AD953" s="1">
        <v>2</v>
      </c>
      <c r="AE953" s="20" t="s">
        <v>268</v>
      </c>
      <c r="AG953" s="16" t="s">
        <v>235</v>
      </c>
      <c r="AH953" s="16">
        <v>1</v>
      </c>
      <c r="AI953" s="21">
        <v>1</v>
      </c>
      <c r="AJ953" s="16">
        <v>1.1</v>
      </c>
      <c r="AK953" s="17">
        <v>1.1</v>
      </c>
      <c r="AL953" s="22">
        <v>1</v>
      </c>
      <c r="AM953" s="1">
        <v>4</v>
      </c>
      <c r="AN953" s="1">
        <v>3</v>
      </c>
      <c r="AO953" s="1" t="s">
        <v>690</v>
      </c>
      <c r="AP953" s="1">
        <v>0</v>
      </c>
      <c r="AQ953" s="17">
        <v>5</v>
      </c>
      <c r="AR953" s="3">
        <v>3</v>
      </c>
      <c r="AS953" s="3">
        <v>2</v>
      </c>
      <c r="AT953" s="17" t="s">
        <v>285</v>
      </c>
      <c r="AU953" s="3">
        <v>3</v>
      </c>
      <c r="AV953" s="3">
        <v>2</v>
      </c>
      <c r="AW953" s="1">
        <v>0</v>
      </c>
      <c r="AX953" s="1">
        <v>1</v>
      </c>
      <c r="AY953" s="1">
        <v>1</v>
      </c>
      <c r="AZ953" s="1">
        <v>2</v>
      </c>
      <c r="BA953" s="1">
        <v>2</v>
      </c>
      <c r="BB953" s="107">
        <v>2</v>
      </c>
      <c r="BC953" s="22">
        <v>1</v>
      </c>
      <c r="BD953" s="22">
        <v>0</v>
      </c>
      <c r="BE953" s="22">
        <v>0</v>
      </c>
      <c r="BF953" s="1">
        <v>1</v>
      </c>
      <c r="BG953" s="1">
        <v>1</v>
      </c>
      <c r="BH953" s="17">
        <v>1</v>
      </c>
      <c r="BI953" s="1">
        <v>0</v>
      </c>
      <c r="BJ953" s="17">
        <v>0</v>
      </c>
      <c r="BK953" s="23">
        <v>4</v>
      </c>
      <c r="BL953" s="1">
        <v>0</v>
      </c>
      <c r="BM953" s="1">
        <v>0</v>
      </c>
      <c r="BN953" s="1">
        <v>0</v>
      </c>
      <c r="BO953" s="1">
        <v>0</v>
      </c>
      <c r="BP953" s="1">
        <v>3</v>
      </c>
      <c r="BQ953" s="1">
        <v>3</v>
      </c>
      <c r="BR953" s="1">
        <v>22.06</v>
      </c>
      <c r="BS953" s="1">
        <v>2</v>
      </c>
      <c r="BT953" s="1">
        <v>2</v>
      </c>
      <c r="BU953" s="1">
        <v>3</v>
      </c>
      <c r="BW953" s="1">
        <v>3.84</v>
      </c>
      <c r="BX953" s="17">
        <v>1</v>
      </c>
      <c r="BY953" s="1">
        <v>2</v>
      </c>
      <c r="BZ953" s="1">
        <v>36.82</v>
      </c>
      <c r="CA953" s="1">
        <v>148</v>
      </c>
      <c r="CB953" s="24">
        <v>2</v>
      </c>
      <c r="CC953" s="24">
        <v>142</v>
      </c>
      <c r="CD953" s="48">
        <f>CC953/50</f>
        <v>2.84</v>
      </c>
      <c r="CE953" s="48">
        <v>3</v>
      </c>
      <c r="CF953" s="25">
        <v>0</v>
      </c>
      <c r="CG953" s="17">
        <v>0</v>
      </c>
      <c r="CH953" s="17">
        <v>0</v>
      </c>
      <c r="CI953" s="17">
        <v>0</v>
      </c>
      <c r="CJ953" s="17">
        <v>0</v>
      </c>
      <c r="CK953" s="17">
        <v>142</v>
      </c>
      <c r="CL953" s="1">
        <f>CK953/50</f>
        <v>2.84</v>
      </c>
      <c r="CM953" s="22">
        <v>12.7</v>
      </c>
      <c r="CN953" s="17">
        <v>1</v>
      </c>
      <c r="CO953" s="1">
        <v>76</v>
      </c>
      <c r="CP953" s="17">
        <v>4</v>
      </c>
      <c r="CQ953" s="1">
        <f>CO953/10</f>
        <v>7.6</v>
      </c>
      <c r="CR953" s="1">
        <v>1.11</v>
      </c>
      <c r="CS953" s="1">
        <f>CR953*10</f>
        <v>11.1</v>
      </c>
      <c r="CT953" s="107">
        <v>1</v>
      </c>
      <c r="CU953" s="22">
        <v>31</v>
      </c>
      <c r="CV953" s="22">
        <v>1</v>
      </c>
      <c r="CW953" s="22">
        <v>22.8</v>
      </c>
      <c r="CX953" s="26">
        <f>LOG10(CW953)</f>
        <v>1.35793484700045</v>
      </c>
      <c r="CY953" s="27">
        <f>CX953*0.66</f>
        <v>0.8962369990203</v>
      </c>
      <c r="CZ953" s="26">
        <f>0.085*CU953</f>
        <v>2.635</v>
      </c>
      <c r="DA953" s="28">
        <f>CY953-CZ953</f>
        <v>-1.7387630009797</v>
      </c>
      <c r="DB953" s="22">
        <v>2</v>
      </c>
      <c r="DC953" s="1">
        <v>1</v>
      </c>
      <c r="DE953" s="1"/>
      <c r="DF953" s="1"/>
      <c r="DG953" s="1">
        <v>33</v>
      </c>
      <c r="DH953" s="1">
        <f>DG953/10</f>
        <v>3.3</v>
      </c>
      <c r="DI953" s="1">
        <v>37</v>
      </c>
      <c r="DJ953" s="1">
        <f>DI953/10</f>
        <v>3.7</v>
      </c>
      <c r="DK953" s="1">
        <v>3</v>
      </c>
      <c r="DL953" s="1">
        <v>123</v>
      </c>
      <c r="DM953" s="1">
        <v>134</v>
      </c>
      <c r="DN953" s="1">
        <f>DM953/10</f>
        <v>13.4</v>
      </c>
      <c r="DO953" s="1">
        <v>4365</v>
      </c>
      <c r="DP953" s="1">
        <v>2</v>
      </c>
      <c r="DQ953" s="1">
        <f>DO953/1000</f>
        <v>4.365</v>
      </c>
      <c r="DR953" s="1">
        <v>62</v>
      </c>
      <c r="DS953" s="25">
        <v>4.4</v>
      </c>
      <c r="DT953" s="1" t="s">
        <v>260</v>
      </c>
      <c r="DU953" s="1">
        <v>1</v>
      </c>
      <c r="DV953" s="1">
        <v>6</v>
      </c>
      <c r="DW953" s="1">
        <v>1</v>
      </c>
      <c r="DX953" s="20">
        <v>5.26</v>
      </c>
      <c r="DY953" s="1">
        <v>62.1</v>
      </c>
      <c r="DZ953" s="30">
        <v>143</v>
      </c>
      <c r="EA953" s="1">
        <v>103</v>
      </c>
      <c r="EB953" s="1">
        <v>12.5</v>
      </c>
      <c r="EC953" s="1">
        <v>75.4</v>
      </c>
      <c r="ED953" s="1">
        <v>1.09</v>
      </c>
      <c r="EE953" s="1" t="s">
        <v>2004</v>
      </c>
      <c r="EF953" s="1" t="s">
        <v>2004</v>
      </c>
      <c r="EG953" s="1"/>
      <c r="EH953" s="1"/>
      <c r="EJ953" s="1"/>
      <c r="EM953" s="1" t="s">
        <v>2004</v>
      </c>
      <c r="EN953" s="1" t="s">
        <v>2004</v>
      </c>
      <c r="EO953" s="1" t="s">
        <v>2004</v>
      </c>
      <c r="EP953" s="1" t="s">
        <v>2004</v>
      </c>
      <c r="EQ953" s="1" t="s">
        <v>2004</v>
      </c>
      <c r="ER953" s="25" t="s">
        <v>2004</v>
      </c>
      <c r="ES953" s="23" t="s">
        <v>2004</v>
      </c>
      <c r="ET953" s="1">
        <v>1</v>
      </c>
      <c r="EU953" s="1">
        <v>5.5</v>
      </c>
      <c r="EV953" s="1">
        <v>54</v>
      </c>
      <c r="EW953" s="30">
        <v>135</v>
      </c>
      <c r="EX953" s="1">
        <v>98</v>
      </c>
      <c r="EY953" s="1" t="s">
        <v>2004</v>
      </c>
      <c r="EZ953" s="1" t="s">
        <v>2004</v>
      </c>
      <c r="FA953" s="1" t="s">
        <v>2004</v>
      </c>
      <c r="FB953" s="1" t="s">
        <v>2004</v>
      </c>
      <c r="FC953" s="1" t="s">
        <v>2004</v>
      </c>
      <c r="FD953" s="1" t="s">
        <v>2004</v>
      </c>
      <c r="FE953" s="1" t="s">
        <v>2004</v>
      </c>
      <c r="FF953" s="1" t="s">
        <v>2004</v>
      </c>
      <c r="FG953" s="1" t="s">
        <v>2004</v>
      </c>
      <c r="FH953" s="1" t="s">
        <v>2004</v>
      </c>
      <c r="FI953" s="1" t="s">
        <v>2004</v>
      </c>
      <c r="FJ953" s="1" t="s">
        <v>2004</v>
      </c>
      <c r="FK953" s="20">
        <v>37.9</v>
      </c>
      <c r="FL953" s="1">
        <v>36.5</v>
      </c>
      <c r="FN953" s="31">
        <v>1</v>
      </c>
      <c r="FO953" s="32">
        <v>0</v>
      </c>
      <c r="FP953" s="1">
        <v>0</v>
      </c>
      <c r="FQ953" s="1">
        <v>0</v>
      </c>
      <c r="FR953" s="1">
        <v>0</v>
      </c>
      <c r="FS953" s="1">
        <v>0</v>
      </c>
      <c r="FT953" s="1">
        <f>FX953+GB953+GG953+GJ953+HQ953</f>
        <v>0</v>
      </c>
      <c r="FU953" s="1">
        <v>0</v>
      </c>
      <c r="FV953" s="1">
        <f>FW953+FX953+FZ953+GE953+GJ953+HQ953</f>
        <v>0</v>
      </c>
      <c r="FW953" s="1">
        <v>0</v>
      </c>
      <c r="FX953" s="1">
        <v>0</v>
      </c>
      <c r="FY953" s="17">
        <v>0</v>
      </c>
      <c r="FZ953" s="1">
        <v>0</v>
      </c>
      <c r="GB953" s="1">
        <v>0</v>
      </c>
      <c r="GC953" s="1">
        <v>0</v>
      </c>
      <c r="GD953" s="17">
        <v>0</v>
      </c>
      <c r="GE953" s="1">
        <v>0</v>
      </c>
      <c r="GG953" s="1">
        <v>0</v>
      </c>
      <c r="GH953" s="1">
        <v>0</v>
      </c>
      <c r="GI953" s="17">
        <v>0</v>
      </c>
      <c r="GJ953" s="1">
        <v>0</v>
      </c>
      <c r="GK953" s="1">
        <v>0</v>
      </c>
      <c r="GL953" s="1">
        <v>0</v>
      </c>
      <c r="GM953" s="32">
        <v>0</v>
      </c>
      <c r="GN953" s="17">
        <v>0</v>
      </c>
      <c r="GO953" s="17">
        <v>0</v>
      </c>
      <c r="GP953" s="1">
        <v>0</v>
      </c>
      <c r="GQ953" s="1">
        <v>0</v>
      </c>
      <c r="GR953" s="1">
        <v>0</v>
      </c>
      <c r="GS953" s="1">
        <v>0</v>
      </c>
      <c r="GT953" s="32">
        <v>0</v>
      </c>
      <c r="GU953" s="32">
        <v>0</v>
      </c>
      <c r="GV953" s="1">
        <v>0</v>
      </c>
      <c r="GW953" s="1">
        <v>0</v>
      </c>
      <c r="GX953" s="157">
        <v>0</v>
      </c>
      <c r="GY953" s="17">
        <v>0</v>
      </c>
      <c r="GZ953" s="17">
        <v>0</v>
      </c>
      <c r="HA953" s="25">
        <v>0</v>
      </c>
      <c r="HB953" s="1">
        <v>0</v>
      </c>
      <c r="HC953" s="15">
        <v>0</v>
      </c>
      <c r="HD953" s="170">
        <v>0</v>
      </c>
      <c r="HE953" s="17">
        <v>0</v>
      </c>
      <c r="HF953" s="17">
        <v>0</v>
      </c>
      <c r="HG953" s="17">
        <v>0</v>
      </c>
      <c r="HH953" s="17">
        <v>0</v>
      </c>
      <c r="HI953" s="17">
        <v>0</v>
      </c>
      <c r="HL953" s="1">
        <v>0</v>
      </c>
      <c r="HM953" s="1">
        <v>0</v>
      </c>
      <c r="HN953" s="1">
        <v>0</v>
      </c>
      <c r="HO953" s="1">
        <v>0</v>
      </c>
      <c r="HP953" s="1">
        <v>0</v>
      </c>
      <c r="HQ953" s="1">
        <v>0</v>
      </c>
      <c r="HR953" s="32">
        <v>0</v>
      </c>
      <c r="HS953" s="1">
        <v>0</v>
      </c>
      <c r="HT953" s="32">
        <v>0</v>
      </c>
      <c r="HU953" s="32">
        <v>0</v>
      </c>
      <c r="HW953" s="32">
        <v>0</v>
      </c>
      <c r="HX953" s="32">
        <v>0</v>
      </c>
      <c r="HY953" s="1">
        <f>GJ953+GN953+GT953+GU953+HE953+HG953+HQ953+HR953+HT953+HU953+HW953+HX953</f>
        <v>0</v>
      </c>
      <c r="HZ953" s="1">
        <v>0</v>
      </c>
      <c r="IA953" s="1">
        <f>FS953+GN953+GT953+GU953+HE953+HG953+HR953+HT953+HU953+HW953+HX953</f>
        <v>0</v>
      </c>
      <c r="IB953" s="1">
        <v>0</v>
      </c>
      <c r="IC953" s="1">
        <v>0</v>
      </c>
      <c r="ID953" s="23">
        <v>0</v>
      </c>
      <c r="IG953" s="36">
        <v>4</v>
      </c>
      <c r="IH953" s="37" t="s">
        <v>242</v>
      </c>
      <c r="II953" s="179">
        <v>0</v>
      </c>
    </row>
    <row r="954" s="3" customFormat="1" spans="1:274">
      <c r="A954" s="52"/>
      <c r="B954" s="10"/>
      <c r="C954" s="272"/>
      <c r="E954" s="54">
        <v>3</v>
      </c>
      <c r="F954" s="49">
        <v>2</v>
      </c>
      <c r="G954" s="66">
        <v>3</v>
      </c>
      <c r="H954" s="3">
        <v>1</v>
      </c>
      <c r="I954" s="3">
        <v>59</v>
      </c>
      <c r="J954" s="47">
        <v>1</v>
      </c>
      <c r="K954" s="68">
        <f>I954/10</f>
        <v>5.9</v>
      </c>
      <c r="L954" s="49">
        <v>3</v>
      </c>
      <c r="N954" s="3">
        <v>0</v>
      </c>
      <c r="O954" s="3">
        <v>0</v>
      </c>
      <c r="P954" s="3">
        <v>0</v>
      </c>
      <c r="Q954" s="3">
        <v>3</v>
      </c>
      <c r="R954" s="1">
        <v>1</v>
      </c>
      <c r="S954" s="95">
        <v>641</v>
      </c>
      <c r="T954" s="83">
        <v>629</v>
      </c>
      <c r="U954" s="3">
        <v>2</v>
      </c>
      <c r="V954" s="3">
        <v>2</v>
      </c>
      <c r="W954" s="1">
        <v>2</v>
      </c>
      <c r="X954" s="1">
        <v>1</v>
      </c>
      <c r="Z954" s="92">
        <v>43802</v>
      </c>
      <c r="AA954" s="66">
        <v>155</v>
      </c>
      <c r="AB954" s="66">
        <v>1</v>
      </c>
      <c r="AC954" s="3">
        <v>35.43</v>
      </c>
      <c r="AD954" s="1">
        <v>2</v>
      </c>
      <c r="AE954" s="95" t="s">
        <v>765</v>
      </c>
      <c r="AF954" s="94"/>
      <c r="AG954" s="94" t="s">
        <v>251</v>
      </c>
      <c r="AH954" s="94">
        <v>2</v>
      </c>
      <c r="AI954" s="21">
        <v>2</v>
      </c>
      <c r="AJ954" s="94">
        <v>1.7</v>
      </c>
      <c r="AK954" s="66">
        <v>1.7</v>
      </c>
      <c r="AL954" s="22">
        <v>1</v>
      </c>
      <c r="AM954" s="3">
        <v>1</v>
      </c>
      <c r="AN954" s="3">
        <v>1</v>
      </c>
      <c r="AO954" s="3" t="s">
        <v>690</v>
      </c>
      <c r="AP954" s="3">
        <v>0</v>
      </c>
      <c r="AQ954" s="66">
        <v>5</v>
      </c>
      <c r="AR954" s="3">
        <v>3</v>
      </c>
      <c r="AS954" s="3">
        <v>2</v>
      </c>
      <c r="AT954" s="66" t="s">
        <v>285</v>
      </c>
      <c r="AU954" s="3">
        <v>3</v>
      </c>
      <c r="AV954" s="3">
        <v>2</v>
      </c>
      <c r="AW954" s="3">
        <v>0</v>
      </c>
      <c r="AX954" s="3">
        <v>1</v>
      </c>
      <c r="AY954" s="3">
        <v>1</v>
      </c>
      <c r="AZ954" s="3">
        <v>2</v>
      </c>
      <c r="BA954" s="1">
        <v>2</v>
      </c>
      <c r="BB954" s="66">
        <v>2</v>
      </c>
      <c r="BC954" s="3">
        <v>1</v>
      </c>
      <c r="BD954" s="3">
        <v>0</v>
      </c>
      <c r="BE954" s="3">
        <v>0</v>
      </c>
      <c r="BF954" s="3">
        <v>1</v>
      </c>
      <c r="BG954" s="3">
        <v>1</v>
      </c>
      <c r="BH954" s="17">
        <v>1</v>
      </c>
      <c r="BI954" s="3">
        <v>0</v>
      </c>
      <c r="BJ954" s="66">
        <v>0</v>
      </c>
      <c r="BK954" s="118">
        <v>1</v>
      </c>
      <c r="BL954" s="3">
        <v>0</v>
      </c>
      <c r="BM954" s="3">
        <v>0</v>
      </c>
      <c r="BN954" s="3">
        <v>0</v>
      </c>
      <c r="BO954" s="3">
        <v>0</v>
      </c>
      <c r="BP954" s="1">
        <v>3</v>
      </c>
      <c r="BQ954" s="66">
        <v>3</v>
      </c>
      <c r="BR954" s="3">
        <v>4.35</v>
      </c>
      <c r="BS954" s="1">
        <v>1</v>
      </c>
      <c r="BT954" s="1">
        <v>2</v>
      </c>
      <c r="BU954" s="1">
        <v>2</v>
      </c>
      <c r="BW954" s="3">
        <v>4.02</v>
      </c>
      <c r="BX954" s="1">
        <v>2</v>
      </c>
      <c r="BY954" s="1">
        <v>2</v>
      </c>
      <c r="BZ954" s="3">
        <v>50.3</v>
      </c>
      <c r="CA954" s="3">
        <v>87</v>
      </c>
      <c r="CB954" s="24">
        <v>1</v>
      </c>
      <c r="CC954" s="3">
        <v>155</v>
      </c>
      <c r="CD954" s="48">
        <f>CC954/50</f>
        <v>3.1</v>
      </c>
      <c r="CE954" s="48">
        <v>3</v>
      </c>
      <c r="CF954" s="129">
        <v>0</v>
      </c>
      <c r="CG954" s="3">
        <v>0</v>
      </c>
      <c r="CH954" s="3">
        <v>0</v>
      </c>
      <c r="CI954" s="3">
        <v>0</v>
      </c>
      <c r="CJ954" s="3">
        <v>0</v>
      </c>
      <c r="CK954" s="3">
        <v>155</v>
      </c>
      <c r="CL954" s="1">
        <f>CK954/50</f>
        <v>3.1</v>
      </c>
      <c r="CM954" s="3">
        <v>12.3</v>
      </c>
      <c r="CN954" s="17">
        <v>1</v>
      </c>
      <c r="CO954" s="3">
        <v>83</v>
      </c>
      <c r="CP954" s="17">
        <v>5</v>
      </c>
      <c r="CQ954" s="1">
        <f>CO954/10</f>
        <v>8.3</v>
      </c>
      <c r="CR954" s="3">
        <v>1.07</v>
      </c>
      <c r="CS954" s="1">
        <f>CR954*10</f>
        <v>10.7</v>
      </c>
      <c r="CT954" s="107">
        <v>1</v>
      </c>
      <c r="CU954" s="3">
        <v>30</v>
      </c>
      <c r="CV954" s="22">
        <v>1</v>
      </c>
      <c r="CW954" s="3">
        <v>12.7</v>
      </c>
      <c r="CX954" s="26">
        <f>LOG10(CW954)</f>
        <v>1.10380372095596</v>
      </c>
      <c r="CY954" s="27">
        <f>CX954*0.66</f>
        <v>0.728510455830932</v>
      </c>
      <c r="CZ954" s="26">
        <f>0.085*CU954</f>
        <v>2.55</v>
      </c>
      <c r="DA954" s="28">
        <f>CY954-CZ954</f>
        <v>-1.82148954416907</v>
      </c>
      <c r="DB954" s="22">
        <v>2</v>
      </c>
      <c r="DC954" s="1">
        <v>1</v>
      </c>
      <c r="DD954" s="66"/>
      <c r="DG954" s="3">
        <v>18</v>
      </c>
      <c r="DH954" s="1">
        <f>DG954/10</f>
        <v>1.8</v>
      </c>
      <c r="DI954" s="3">
        <v>24</v>
      </c>
      <c r="DJ954" s="1">
        <f>DI954/10</f>
        <v>2.4</v>
      </c>
      <c r="DK954" s="17">
        <v>2</v>
      </c>
      <c r="DL954" s="3">
        <v>84</v>
      </c>
      <c r="DM954" s="3">
        <v>130</v>
      </c>
      <c r="DN954" s="1">
        <f>DM954/10</f>
        <v>13</v>
      </c>
      <c r="DO954" s="3">
        <v>2950</v>
      </c>
      <c r="DP954" s="1">
        <v>1</v>
      </c>
      <c r="DQ954" s="1">
        <f>DO954/1000</f>
        <v>2.95</v>
      </c>
      <c r="DR954" s="3">
        <v>65</v>
      </c>
      <c r="DS954" s="129">
        <v>4.1</v>
      </c>
      <c r="DT954" s="3" t="s">
        <v>260</v>
      </c>
      <c r="DU954" s="3">
        <v>1</v>
      </c>
      <c r="DV954" s="3">
        <v>6</v>
      </c>
      <c r="DW954" s="1">
        <v>1</v>
      </c>
      <c r="DX954" s="95">
        <v>4.02</v>
      </c>
      <c r="DY954" s="3">
        <v>50.3</v>
      </c>
      <c r="DZ954" s="3">
        <v>87</v>
      </c>
      <c r="EA954" s="3">
        <v>155</v>
      </c>
      <c r="EB954" s="3" t="s">
        <v>2004</v>
      </c>
      <c r="EC954" s="3" t="s">
        <v>2004</v>
      </c>
      <c r="ED954" s="3" t="s">
        <v>2004</v>
      </c>
      <c r="EE954" s="3" t="s">
        <v>2004</v>
      </c>
      <c r="EF954" s="3" t="s">
        <v>2004</v>
      </c>
      <c r="EK954" s="22"/>
      <c r="EM954" s="3" t="s">
        <v>2004</v>
      </c>
      <c r="EN954" s="3" t="s">
        <v>2004</v>
      </c>
      <c r="EO954" s="3" t="s">
        <v>2004</v>
      </c>
      <c r="EP954" s="3" t="s">
        <v>2004</v>
      </c>
      <c r="EQ954" s="3" t="s">
        <v>2004</v>
      </c>
      <c r="ER954" s="129" t="s">
        <v>2004</v>
      </c>
      <c r="ES954" s="118"/>
      <c r="ET954" s="3">
        <v>1</v>
      </c>
      <c r="EU954" s="3">
        <v>4.52</v>
      </c>
      <c r="EV954" s="3">
        <v>52.2</v>
      </c>
      <c r="EW954" s="3">
        <v>89</v>
      </c>
      <c r="EX954" s="3">
        <v>162</v>
      </c>
      <c r="FB954" s="3" t="s">
        <v>2004</v>
      </c>
      <c r="FC954" s="3" t="s">
        <v>2004</v>
      </c>
      <c r="FD954" s="3" t="s">
        <v>2004</v>
      </c>
      <c r="FE954" s="3" t="s">
        <v>2004</v>
      </c>
      <c r="FF954" s="3" t="s">
        <v>2004</v>
      </c>
      <c r="FG954" s="3" t="s">
        <v>2004</v>
      </c>
      <c r="FH954" s="3" t="s">
        <v>2004</v>
      </c>
      <c r="FI954" s="3" t="s">
        <v>2004</v>
      </c>
      <c r="FJ954" s="3" t="s">
        <v>2004</v>
      </c>
      <c r="FK954" s="95">
        <v>39.1</v>
      </c>
      <c r="FL954" s="3">
        <v>36.8</v>
      </c>
      <c r="FM954" s="17"/>
      <c r="FN954" s="31">
        <v>1</v>
      </c>
      <c r="FO954" s="157">
        <v>1</v>
      </c>
      <c r="FP954" s="3">
        <v>2</v>
      </c>
      <c r="FQ954" s="1">
        <v>1</v>
      </c>
      <c r="FR954" s="3">
        <v>0</v>
      </c>
      <c r="FS954" s="1">
        <v>0</v>
      </c>
      <c r="FT954" s="1">
        <f>FX954+GB954+GG954+GJ954+HQ954</f>
        <v>0</v>
      </c>
      <c r="FU954" s="66">
        <v>0</v>
      </c>
      <c r="FV954" s="1">
        <f>FW954+FX954+FZ954+GE954+GJ954+HQ954</f>
        <v>0</v>
      </c>
      <c r="FW954" s="1">
        <v>0</v>
      </c>
      <c r="FX954" s="1">
        <v>0</v>
      </c>
      <c r="FY954" s="17">
        <v>0</v>
      </c>
      <c r="FZ954" s="1">
        <v>0</v>
      </c>
      <c r="GA954" s="17"/>
      <c r="GB954" s="1">
        <v>0</v>
      </c>
      <c r="GC954" s="17">
        <v>0</v>
      </c>
      <c r="GD954" s="17">
        <v>0</v>
      </c>
      <c r="GE954" s="1">
        <v>0</v>
      </c>
      <c r="GF954" s="17"/>
      <c r="GG954" s="1">
        <v>0</v>
      </c>
      <c r="GH954" s="17">
        <v>0</v>
      </c>
      <c r="GI954" s="17">
        <v>0</v>
      </c>
      <c r="GJ954" s="1">
        <v>0</v>
      </c>
      <c r="GK954" s="3">
        <v>0</v>
      </c>
      <c r="GL954" s="3">
        <v>0</v>
      </c>
      <c r="GM954" s="32">
        <v>0</v>
      </c>
      <c r="GN954" s="17">
        <v>0</v>
      </c>
      <c r="GO954" s="66">
        <v>0</v>
      </c>
      <c r="GP954" s="1">
        <v>0</v>
      </c>
      <c r="GQ954" s="1">
        <v>0</v>
      </c>
      <c r="GR954" s="66">
        <v>0</v>
      </c>
      <c r="GS954" s="1">
        <v>0</v>
      </c>
      <c r="GT954" s="32">
        <v>0</v>
      </c>
      <c r="GU954" s="32">
        <v>0</v>
      </c>
      <c r="GV954" s="3">
        <v>0</v>
      </c>
      <c r="GW954" s="3">
        <v>0</v>
      </c>
      <c r="GX954" s="157">
        <v>0</v>
      </c>
      <c r="GY954" s="66">
        <v>0</v>
      </c>
      <c r="GZ954" s="17">
        <v>0</v>
      </c>
      <c r="HA954" s="129">
        <v>0</v>
      </c>
      <c r="HB954" s="3">
        <v>0</v>
      </c>
      <c r="HC954" s="3">
        <v>0</v>
      </c>
      <c r="HD954" s="170">
        <v>0</v>
      </c>
      <c r="HE954" s="17">
        <v>0</v>
      </c>
      <c r="HF954" s="17">
        <v>0</v>
      </c>
      <c r="HG954" s="17">
        <v>0</v>
      </c>
      <c r="HH954" s="17">
        <v>0</v>
      </c>
      <c r="HI954" s="17">
        <v>0</v>
      </c>
      <c r="HL954" s="3">
        <v>0</v>
      </c>
      <c r="HM954" s="3">
        <v>0</v>
      </c>
      <c r="HN954" s="3">
        <v>0</v>
      </c>
      <c r="HO954" s="3">
        <v>0</v>
      </c>
      <c r="HP954" s="3">
        <v>0</v>
      </c>
      <c r="HQ954" s="3">
        <v>0</v>
      </c>
      <c r="HR954" s="32">
        <v>0</v>
      </c>
      <c r="HS954" s="1">
        <v>0</v>
      </c>
      <c r="HT954" s="32">
        <v>0</v>
      </c>
      <c r="HU954" s="32">
        <v>0</v>
      </c>
      <c r="HV954" s="1"/>
      <c r="HW954" s="32">
        <v>0</v>
      </c>
      <c r="HX954" s="32">
        <v>0</v>
      </c>
      <c r="HY954" s="1">
        <f>GJ954+GN954+GT954+GU954+HE954+HG954+HQ954+HR954+HT954+HU954+HW954+HX954</f>
        <v>0</v>
      </c>
      <c r="HZ954" s="1">
        <v>0</v>
      </c>
      <c r="IA954" s="1">
        <f>FS954+GN954+GT954+GU954+HE954+HG954+HR954+HT954+HU954+HW954+HX954</f>
        <v>0</v>
      </c>
      <c r="IB954" s="1">
        <v>0</v>
      </c>
      <c r="IC954" s="3">
        <v>0</v>
      </c>
      <c r="ID954" s="118">
        <v>0</v>
      </c>
      <c r="IE954" s="118"/>
      <c r="IF954" s="118"/>
      <c r="IG954" s="115">
        <v>1</v>
      </c>
      <c r="IH954" s="118" t="s">
        <v>242</v>
      </c>
      <c r="II954" s="179">
        <v>0</v>
      </c>
      <c r="JE954" s="118"/>
      <c r="JN954" s="118"/>
    </row>
    <row r="955" hidden="1" spans="2:243">
      <c r="B955">
        <v>3001480139</v>
      </c>
      <c r="C955" s="266" t="s">
        <v>2616</v>
      </c>
      <c r="J955" s="1"/>
      <c r="K955" s="1"/>
      <c r="L955" s="1"/>
      <c r="R955" s="19"/>
      <c r="Z955" s="88">
        <v>43583</v>
      </c>
      <c r="AA955" s="1">
        <v>137</v>
      </c>
      <c r="AI955" s="16"/>
      <c r="AL955" s="1"/>
      <c r="BA955" s="22"/>
      <c r="CL955" s="22"/>
      <c r="CS955" s="22"/>
      <c r="CX955" s="1"/>
      <c r="CY955" s="1"/>
      <c r="CZ955" s="1"/>
      <c r="DA955" s="1"/>
      <c r="DB955" s="1"/>
      <c r="DD955" s="1"/>
      <c r="DE955" s="1"/>
      <c r="DF955" s="1"/>
      <c r="EG955" s="1"/>
      <c r="EH955" s="1"/>
      <c r="EJ955" s="1"/>
      <c r="EK955" s="1"/>
      <c r="FN955" s="1"/>
      <c r="FO955" s="1"/>
      <c r="GL955" s="1"/>
      <c r="GM955" s="1"/>
      <c r="GQ955" s="1"/>
      <c r="GT955" s="1"/>
      <c r="GU955" s="1"/>
      <c r="GX955" s="1"/>
      <c r="HD955" s="1"/>
      <c r="HR955" s="1"/>
      <c r="HT955" s="1"/>
      <c r="HU955" s="1"/>
      <c r="HW955" s="1"/>
      <c r="HX955" s="1"/>
      <c r="IG955" s="23"/>
      <c r="II955" s="1"/>
    </row>
    <row r="956" spans="2:243">
      <c r="B956" s="266">
        <v>3001072508</v>
      </c>
      <c r="C956" s="266" t="s">
        <v>2617</v>
      </c>
      <c r="E956" s="49">
        <v>3</v>
      </c>
      <c r="F956" s="49">
        <v>2</v>
      </c>
      <c r="G956" s="17">
        <v>3</v>
      </c>
      <c r="H956" s="1">
        <v>1</v>
      </c>
      <c r="I956" s="15">
        <v>68</v>
      </c>
      <c r="J956" s="47">
        <v>2</v>
      </c>
      <c r="K956" s="68">
        <f t="shared" ref="K956:K965" si="247">I956/10</f>
        <v>6.8</v>
      </c>
      <c r="L956" s="49">
        <v>4</v>
      </c>
      <c r="N956" s="1">
        <v>1</v>
      </c>
      <c r="O956" s="1">
        <v>0</v>
      </c>
      <c r="P956" s="1">
        <v>0</v>
      </c>
      <c r="Q956" s="1">
        <v>1</v>
      </c>
      <c r="R956" s="1">
        <v>0</v>
      </c>
      <c r="S956" s="18">
        <v>642</v>
      </c>
      <c r="T956" s="83">
        <v>630</v>
      </c>
      <c r="U956" s="1">
        <v>1</v>
      </c>
      <c r="V956" s="1">
        <v>1</v>
      </c>
      <c r="W956" s="1">
        <v>1</v>
      </c>
      <c r="X956" s="1">
        <v>1</v>
      </c>
      <c r="Z956" s="88">
        <v>43583</v>
      </c>
      <c r="AA956" s="1">
        <v>116</v>
      </c>
      <c r="AB956" s="1">
        <v>1</v>
      </c>
      <c r="AC956" s="1">
        <v>25.81</v>
      </c>
      <c r="AD956" s="1">
        <v>2</v>
      </c>
      <c r="AE956" s="20" t="s">
        <v>765</v>
      </c>
      <c r="AG956" s="16" t="s">
        <v>251</v>
      </c>
      <c r="AH956" s="16">
        <v>2</v>
      </c>
      <c r="AI956" s="21">
        <v>2</v>
      </c>
      <c r="AJ956" s="16">
        <v>1.8</v>
      </c>
      <c r="AK956" s="17">
        <v>1.8</v>
      </c>
      <c r="AL956" s="22">
        <v>1</v>
      </c>
      <c r="AM956" s="1">
        <v>1</v>
      </c>
      <c r="AN956" s="1">
        <v>1</v>
      </c>
      <c r="AO956" s="1">
        <v>0</v>
      </c>
      <c r="AP956" s="1">
        <v>0</v>
      </c>
      <c r="AQ956" s="17">
        <v>1</v>
      </c>
      <c r="AR956" s="1">
        <v>1</v>
      </c>
      <c r="AS956" s="1">
        <v>1</v>
      </c>
      <c r="AT956" s="17">
        <v>0</v>
      </c>
      <c r="AU956" s="17">
        <v>0</v>
      </c>
      <c r="AV956" s="17">
        <v>0</v>
      </c>
      <c r="AW956" s="1">
        <v>0</v>
      </c>
      <c r="AX956" s="1">
        <v>1</v>
      </c>
      <c r="AY956" s="1">
        <v>1</v>
      </c>
      <c r="AZ956" s="1">
        <v>0</v>
      </c>
      <c r="BA956" s="1">
        <v>0</v>
      </c>
      <c r="BB956" s="107">
        <v>0</v>
      </c>
      <c r="BC956" s="22">
        <v>0</v>
      </c>
      <c r="BD956" s="22">
        <v>0</v>
      </c>
      <c r="BE956" s="22">
        <v>0</v>
      </c>
      <c r="BF956" s="1">
        <v>0</v>
      </c>
      <c r="BG956" s="1">
        <v>0</v>
      </c>
      <c r="BH956" s="17">
        <v>0</v>
      </c>
      <c r="BI956" s="1">
        <v>0</v>
      </c>
      <c r="BJ956" s="17">
        <v>0</v>
      </c>
      <c r="BK956" s="23">
        <v>1</v>
      </c>
      <c r="BL956" s="1">
        <v>0</v>
      </c>
      <c r="BM956" s="1">
        <v>0</v>
      </c>
      <c r="BN956" s="1">
        <v>1</v>
      </c>
      <c r="BO956" s="1">
        <v>0</v>
      </c>
      <c r="BP956" s="1">
        <v>1</v>
      </c>
      <c r="BQ956" s="1">
        <v>1</v>
      </c>
      <c r="BR956" s="1">
        <v>230</v>
      </c>
      <c r="BS956" s="1">
        <v>2</v>
      </c>
      <c r="BT956" s="1">
        <v>3</v>
      </c>
      <c r="BU956" s="1">
        <v>4</v>
      </c>
      <c r="BW956" s="1">
        <v>3.83</v>
      </c>
      <c r="BX956" s="17">
        <v>1</v>
      </c>
      <c r="BY956" s="1">
        <v>2</v>
      </c>
      <c r="BZ956" s="1">
        <v>71.5</v>
      </c>
      <c r="CA956" s="1">
        <v>151</v>
      </c>
      <c r="CB956" s="24">
        <v>2</v>
      </c>
      <c r="CC956" s="24">
        <v>116</v>
      </c>
      <c r="CD956" s="48">
        <f t="shared" ref="CD956:CD965" si="248">CC956/50</f>
        <v>2.32</v>
      </c>
      <c r="CE956" s="48">
        <v>3</v>
      </c>
      <c r="CF956" s="25">
        <v>0</v>
      </c>
      <c r="CG956" s="17">
        <v>0</v>
      </c>
      <c r="CH956" s="17">
        <v>0</v>
      </c>
      <c r="CI956" s="17">
        <v>0</v>
      </c>
      <c r="CJ956" s="17">
        <v>0</v>
      </c>
      <c r="CK956" s="17">
        <v>116</v>
      </c>
      <c r="CL956" s="1">
        <f t="shared" ref="CL956:CL965" si="249">CK956/50</f>
        <v>2.32</v>
      </c>
      <c r="CM956" s="22">
        <v>10.5</v>
      </c>
      <c r="CN956" s="17">
        <v>1</v>
      </c>
      <c r="CO956" s="1">
        <v>128.1</v>
      </c>
      <c r="CP956" s="1">
        <v>9</v>
      </c>
      <c r="CQ956" s="1">
        <f t="shared" ref="CQ956:CQ965" si="250">CO956/10</f>
        <v>12.81</v>
      </c>
      <c r="CR956" s="1">
        <v>0.91</v>
      </c>
      <c r="CS956" s="1">
        <f t="shared" ref="CS956:CS965" si="251">CR956*10</f>
        <v>9.1</v>
      </c>
      <c r="CT956" s="107">
        <v>1</v>
      </c>
      <c r="CU956" s="22">
        <v>37</v>
      </c>
      <c r="CV956" s="107">
        <v>2</v>
      </c>
      <c r="CW956" s="22">
        <v>11</v>
      </c>
      <c r="CX956" s="26">
        <f t="shared" ref="CX956:CX965" si="252">LOG10(CW956)</f>
        <v>1.04139268515823</v>
      </c>
      <c r="CY956" s="27">
        <f t="shared" ref="CY956:CY965" si="253">CX956*0.66</f>
        <v>0.687319172204429</v>
      </c>
      <c r="CZ956" s="26">
        <f t="shared" ref="CZ956:CZ965" si="254">0.085*CU956</f>
        <v>3.145</v>
      </c>
      <c r="DA956" s="28">
        <f t="shared" ref="DA956:DA965" si="255">CY956-CZ956</f>
        <v>-2.45768082779557</v>
      </c>
      <c r="DB956" s="22">
        <v>2</v>
      </c>
      <c r="DC956" s="1">
        <v>1</v>
      </c>
      <c r="DE956" s="1"/>
      <c r="DF956" s="1"/>
      <c r="DG956" s="1">
        <v>28</v>
      </c>
      <c r="DH956" s="1">
        <f t="shared" ref="DH956:DH965" si="256">DG956/10</f>
        <v>2.8</v>
      </c>
      <c r="DI956" s="1">
        <v>24</v>
      </c>
      <c r="DJ956" s="1">
        <f t="shared" ref="DJ956:DJ965" si="257">DI956/10</f>
        <v>2.4</v>
      </c>
      <c r="DK956" s="17">
        <v>2</v>
      </c>
      <c r="DL956" s="1">
        <v>95</v>
      </c>
      <c r="DM956" s="1">
        <v>69</v>
      </c>
      <c r="DN956" s="1">
        <f t="shared" ref="DN956:DN965" si="258">DM956/10</f>
        <v>6.9</v>
      </c>
      <c r="DO956" s="1">
        <v>6655</v>
      </c>
      <c r="DP956" s="1">
        <v>2</v>
      </c>
      <c r="DQ956" s="1">
        <f t="shared" ref="DQ956:DQ965" si="259">DO956/1000</f>
        <v>6.655</v>
      </c>
      <c r="DR956" s="1">
        <v>62</v>
      </c>
      <c r="DS956" s="25">
        <v>10.3</v>
      </c>
      <c r="DT956" s="1" t="s">
        <v>241</v>
      </c>
      <c r="DU956" s="1">
        <v>1</v>
      </c>
      <c r="DV956" s="1">
        <v>5</v>
      </c>
      <c r="DW956" s="1">
        <v>1</v>
      </c>
      <c r="DX956" s="20">
        <v>8.55</v>
      </c>
      <c r="DY956" s="1">
        <v>88.4</v>
      </c>
      <c r="DZ956" s="30">
        <v>151</v>
      </c>
      <c r="EA956" s="1">
        <v>110</v>
      </c>
      <c r="EB956" s="1" t="s">
        <v>2004</v>
      </c>
      <c r="EC956" s="1" t="s">
        <v>2004</v>
      </c>
      <c r="ED956" s="1" t="s">
        <v>2004</v>
      </c>
      <c r="EE956" s="1" t="s">
        <v>2004</v>
      </c>
      <c r="EF956" s="1" t="s">
        <v>2004</v>
      </c>
      <c r="EG956" s="1"/>
      <c r="EH956" s="1"/>
      <c r="EJ956" s="1"/>
      <c r="EM956" s="1" t="s">
        <v>2004</v>
      </c>
      <c r="EN956" s="1" t="s">
        <v>2004</v>
      </c>
      <c r="EO956" s="1" t="s">
        <v>2004</v>
      </c>
      <c r="EP956" s="1" t="s">
        <v>2004</v>
      </c>
      <c r="EQ956" s="1" t="s">
        <v>2004</v>
      </c>
      <c r="ER956" s="25" t="s">
        <v>2004</v>
      </c>
      <c r="ET956" s="1">
        <v>1</v>
      </c>
      <c r="EU956" s="1">
        <v>7.67</v>
      </c>
      <c r="EV956" s="1">
        <v>81.6</v>
      </c>
      <c r="EW956" s="30">
        <v>143</v>
      </c>
      <c r="EX956" s="1">
        <v>107</v>
      </c>
      <c r="EY956" s="1" t="s">
        <v>2004</v>
      </c>
      <c r="EZ956" s="1" t="s">
        <v>2004</v>
      </c>
      <c r="FA956" s="1" t="s">
        <v>2004</v>
      </c>
      <c r="FB956" s="1" t="s">
        <v>2004</v>
      </c>
      <c r="FC956" s="1" t="s">
        <v>2004</v>
      </c>
      <c r="FD956" s="1" t="s">
        <v>2004</v>
      </c>
      <c r="FE956" s="1" t="s">
        <v>2004</v>
      </c>
      <c r="FF956" s="1" t="s">
        <v>2004</v>
      </c>
      <c r="FG956" s="1" t="s">
        <v>2004</v>
      </c>
      <c r="FH956" s="1" t="s">
        <v>2004</v>
      </c>
      <c r="FI956" s="1" t="s">
        <v>2004</v>
      </c>
      <c r="FJ956" s="1">
        <v>71.84</v>
      </c>
      <c r="FK956" s="20">
        <v>38.6</v>
      </c>
      <c r="FL956" s="1">
        <v>37.1</v>
      </c>
      <c r="FM956" s="17"/>
      <c r="FN956" s="31">
        <v>1</v>
      </c>
      <c r="FO956" s="157">
        <v>1</v>
      </c>
      <c r="FP956" s="1">
        <v>0</v>
      </c>
      <c r="FQ956" s="1">
        <v>0</v>
      </c>
      <c r="FR956" s="1">
        <v>0</v>
      </c>
      <c r="FS956" s="1">
        <v>0</v>
      </c>
      <c r="FT956" s="1">
        <f t="shared" ref="FT956:FT965" si="260">FX956+GB956+GG956+GJ956+HQ956</f>
        <v>0</v>
      </c>
      <c r="FU956" s="1">
        <v>0</v>
      </c>
      <c r="FV956" s="1">
        <f t="shared" ref="FV956:FV965" si="261">FW956+FX956+FZ956+GE956+GJ956+HQ956</f>
        <v>0</v>
      </c>
      <c r="FW956" s="1">
        <v>0</v>
      </c>
      <c r="FX956" s="1">
        <v>0</v>
      </c>
      <c r="FY956" s="17">
        <v>0</v>
      </c>
      <c r="FZ956" s="1">
        <v>0</v>
      </c>
      <c r="GB956" s="1">
        <v>0</v>
      </c>
      <c r="GC956" s="1">
        <v>0</v>
      </c>
      <c r="GD956" s="17">
        <v>0</v>
      </c>
      <c r="GE956" s="1">
        <v>0</v>
      </c>
      <c r="GG956" s="1">
        <v>0</v>
      </c>
      <c r="GH956" s="1">
        <v>0</v>
      </c>
      <c r="GI956" s="17">
        <v>0</v>
      </c>
      <c r="GJ956" s="1">
        <v>0</v>
      </c>
      <c r="GK956" s="1">
        <v>0</v>
      </c>
      <c r="GL956" s="1">
        <v>0</v>
      </c>
      <c r="GM956" s="32">
        <v>0</v>
      </c>
      <c r="GN956" s="17">
        <v>0</v>
      </c>
      <c r="GO956" s="17">
        <v>0</v>
      </c>
      <c r="GP956" s="1">
        <v>0</v>
      </c>
      <c r="GQ956" s="1">
        <v>0</v>
      </c>
      <c r="GR956" s="1">
        <v>0</v>
      </c>
      <c r="GS956" s="1">
        <v>0</v>
      </c>
      <c r="GT956" s="32">
        <v>0</v>
      </c>
      <c r="GU956" s="32">
        <v>0</v>
      </c>
      <c r="GV956" s="1">
        <v>0</v>
      </c>
      <c r="GW956" s="1">
        <v>0</v>
      </c>
      <c r="GX956" s="157">
        <v>0</v>
      </c>
      <c r="GY956" s="17">
        <v>0</v>
      </c>
      <c r="GZ956" s="17">
        <v>0</v>
      </c>
      <c r="HA956" s="25">
        <v>0</v>
      </c>
      <c r="HB956" s="1">
        <v>0</v>
      </c>
      <c r="HC956" s="15">
        <v>0</v>
      </c>
      <c r="HD956" s="170">
        <v>0</v>
      </c>
      <c r="HE956" s="17">
        <v>0</v>
      </c>
      <c r="HF956" s="17">
        <v>0</v>
      </c>
      <c r="HG956" s="17">
        <v>0</v>
      </c>
      <c r="HH956" s="17">
        <v>0</v>
      </c>
      <c r="HI956" s="17">
        <v>0</v>
      </c>
      <c r="HL956" s="1">
        <v>0</v>
      </c>
      <c r="HM956" s="1">
        <v>0</v>
      </c>
      <c r="HN956" s="1">
        <v>0</v>
      </c>
      <c r="HO956" s="1">
        <v>0</v>
      </c>
      <c r="HP956" s="1">
        <v>0</v>
      </c>
      <c r="HQ956" s="1">
        <v>0</v>
      </c>
      <c r="HR956" s="32">
        <v>0</v>
      </c>
      <c r="HS956" s="1">
        <v>0</v>
      </c>
      <c r="HT956" s="32">
        <v>0</v>
      </c>
      <c r="HU956" s="32">
        <v>0</v>
      </c>
      <c r="HW956" s="32">
        <v>0</v>
      </c>
      <c r="HX956" s="32">
        <v>0</v>
      </c>
      <c r="HY956" s="1">
        <f t="shared" ref="HY956:HY965" si="262">GJ956+GN956+GT956+GU956+HE956+HG956+HQ956+HR956+HT956+HU956+HW956+HX956</f>
        <v>0</v>
      </c>
      <c r="HZ956" s="1">
        <v>0</v>
      </c>
      <c r="IA956" s="1">
        <f t="shared" ref="IA956:IA965" si="263">FS956+GN956+GT956+GU956+HE956+HG956+HR956+HT956+HU956+HW956+HX956</f>
        <v>0</v>
      </c>
      <c r="IB956" s="1">
        <v>0</v>
      </c>
      <c r="IC956" s="1">
        <v>0</v>
      </c>
      <c r="ID956" s="23">
        <v>0</v>
      </c>
      <c r="IG956" s="36">
        <v>1</v>
      </c>
      <c r="IH956" s="37" t="s">
        <v>242</v>
      </c>
      <c r="II956" s="179">
        <v>0</v>
      </c>
    </row>
    <row r="957" spans="2:243">
      <c r="B957" s="266">
        <v>3001481997</v>
      </c>
      <c r="C957" t="s">
        <v>2618</v>
      </c>
      <c r="E957" s="49">
        <v>3</v>
      </c>
      <c r="F957" s="49">
        <v>2</v>
      </c>
      <c r="G957" s="17">
        <v>3</v>
      </c>
      <c r="H957" s="1">
        <v>1</v>
      </c>
      <c r="I957" s="15">
        <v>58</v>
      </c>
      <c r="J957" s="47">
        <v>1</v>
      </c>
      <c r="K957" s="68">
        <f t="shared" si="247"/>
        <v>5.8</v>
      </c>
      <c r="L957" s="49">
        <v>3</v>
      </c>
      <c r="N957" s="1">
        <v>0</v>
      </c>
      <c r="O957" s="1">
        <v>1</v>
      </c>
      <c r="P957" s="1">
        <v>0</v>
      </c>
      <c r="Q957" s="1">
        <v>0</v>
      </c>
      <c r="R957" s="1">
        <v>0</v>
      </c>
      <c r="S957" s="18">
        <v>645</v>
      </c>
      <c r="T957" s="83">
        <v>631</v>
      </c>
      <c r="U957" s="1">
        <v>1</v>
      </c>
      <c r="V957" s="1">
        <v>1</v>
      </c>
      <c r="W957" s="1">
        <v>1</v>
      </c>
      <c r="X957" s="1">
        <v>1</v>
      </c>
      <c r="Z957" s="88">
        <v>43585</v>
      </c>
      <c r="AA957" s="1">
        <v>220</v>
      </c>
      <c r="AB957" s="1">
        <v>1</v>
      </c>
      <c r="AC957" s="1">
        <v>27.16</v>
      </c>
      <c r="AD957" s="1">
        <v>2</v>
      </c>
      <c r="AE957" s="20" t="s">
        <v>333</v>
      </c>
      <c r="AG957" s="16" t="s">
        <v>235</v>
      </c>
      <c r="AH957" s="16">
        <v>1</v>
      </c>
      <c r="AI957" s="21">
        <v>1</v>
      </c>
      <c r="AJ957" s="16">
        <v>4.2</v>
      </c>
      <c r="AK957" s="17">
        <v>4.2</v>
      </c>
      <c r="AL957" s="107">
        <v>2</v>
      </c>
      <c r="AM957" s="1">
        <v>1</v>
      </c>
      <c r="AN957" s="1">
        <v>1</v>
      </c>
      <c r="AO957" s="1">
        <v>0</v>
      </c>
      <c r="AP957" s="1">
        <v>0</v>
      </c>
      <c r="AQ957" s="17">
        <v>1</v>
      </c>
      <c r="AR957" s="1">
        <v>1</v>
      </c>
      <c r="AS957" s="1">
        <v>1</v>
      </c>
      <c r="AT957" s="17" t="s">
        <v>246</v>
      </c>
      <c r="AU957" s="17">
        <v>1</v>
      </c>
      <c r="AV957" s="17">
        <v>1</v>
      </c>
      <c r="AW957" s="1">
        <v>0</v>
      </c>
      <c r="AX957" s="1">
        <v>0</v>
      </c>
      <c r="AY957" s="1">
        <v>0</v>
      </c>
      <c r="AZ957" s="1">
        <v>0</v>
      </c>
      <c r="BA957" s="1">
        <v>0</v>
      </c>
      <c r="BB957" s="107">
        <v>0</v>
      </c>
      <c r="BC957" s="22">
        <v>0</v>
      </c>
      <c r="BD957" s="22">
        <v>0</v>
      </c>
      <c r="BE957" s="22">
        <v>0</v>
      </c>
      <c r="BF957" s="1">
        <v>0</v>
      </c>
      <c r="BG957" s="1">
        <v>0</v>
      </c>
      <c r="BH957" s="17">
        <v>0</v>
      </c>
      <c r="BI957" s="1">
        <v>0</v>
      </c>
      <c r="BJ957" s="17">
        <v>0</v>
      </c>
      <c r="BK957" s="23">
        <v>1</v>
      </c>
      <c r="BL957" s="1">
        <v>0</v>
      </c>
      <c r="BM957" s="1">
        <v>0</v>
      </c>
      <c r="BN957" s="1">
        <v>1</v>
      </c>
      <c r="BO957" s="1">
        <v>0</v>
      </c>
      <c r="BP957" s="1">
        <v>1</v>
      </c>
      <c r="BQ957" s="1">
        <v>1</v>
      </c>
      <c r="BR957" s="1">
        <v>3.23</v>
      </c>
      <c r="BS957" s="1">
        <v>1</v>
      </c>
      <c r="BT957" s="1">
        <v>1</v>
      </c>
      <c r="BU957" s="1">
        <v>1</v>
      </c>
      <c r="BW957" s="1">
        <v>5.87</v>
      </c>
      <c r="BX957" s="1">
        <v>2</v>
      </c>
      <c r="BY957" s="66">
        <v>3</v>
      </c>
      <c r="BZ957" s="1">
        <v>54.1</v>
      </c>
      <c r="CA957" s="1">
        <v>150</v>
      </c>
      <c r="CB957" s="24">
        <v>2</v>
      </c>
      <c r="CC957" s="24">
        <v>220</v>
      </c>
      <c r="CD957" s="48">
        <f t="shared" si="248"/>
        <v>4.4</v>
      </c>
      <c r="CE957" s="48">
        <v>3</v>
      </c>
      <c r="CF957" s="25">
        <v>0</v>
      </c>
      <c r="CG957" s="17">
        <v>0</v>
      </c>
      <c r="CH957" s="17">
        <v>0</v>
      </c>
      <c r="CI957" s="17">
        <v>0</v>
      </c>
      <c r="CJ957" s="17">
        <v>0</v>
      </c>
      <c r="CK957" s="17">
        <v>220</v>
      </c>
      <c r="CL957" s="1">
        <f t="shared" si="249"/>
        <v>4.4</v>
      </c>
      <c r="CM957" s="22">
        <v>11.1</v>
      </c>
      <c r="CN957" s="17">
        <v>1</v>
      </c>
      <c r="CO957" s="1">
        <v>110</v>
      </c>
      <c r="CP957" s="17">
        <v>7</v>
      </c>
      <c r="CQ957" s="1">
        <f t="shared" si="250"/>
        <v>11</v>
      </c>
      <c r="CR957" s="1">
        <v>0.96</v>
      </c>
      <c r="CS957" s="1">
        <f t="shared" si="251"/>
        <v>9.6</v>
      </c>
      <c r="CT957" s="107">
        <v>1</v>
      </c>
      <c r="CU957" s="22">
        <v>41</v>
      </c>
      <c r="CV957" s="107">
        <v>2</v>
      </c>
      <c r="CW957" s="22">
        <v>12.9</v>
      </c>
      <c r="CX957" s="26">
        <f t="shared" si="252"/>
        <v>1.11058971029925</v>
      </c>
      <c r="CY957" s="27">
        <f t="shared" si="253"/>
        <v>0.732989208797504</v>
      </c>
      <c r="CZ957" s="26">
        <f t="shared" si="254"/>
        <v>3.485</v>
      </c>
      <c r="DA957" s="28">
        <f t="shared" si="255"/>
        <v>-2.7520107912025</v>
      </c>
      <c r="DB957" s="107">
        <v>1</v>
      </c>
      <c r="DC957" s="1">
        <v>1</v>
      </c>
      <c r="DE957" s="1"/>
      <c r="DF957" s="1"/>
      <c r="DG957" s="1">
        <v>30</v>
      </c>
      <c r="DH957" s="1">
        <f t="shared" si="256"/>
        <v>3</v>
      </c>
      <c r="DI957" s="1">
        <v>20</v>
      </c>
      <c r="DJ957" s="1">
        <f t="shared" si="257"/>
        <v>2</v>
      </c>
      <c r="DK957" s="17">
        <v>1</v>
      </c>
      <c r="DL957" s="1">
        <v>66</v>
      </c>
      <c r="DM957" s="1">
        <v>35</v>
      </c>
      <c r="DN957" s="1">
        <f t="shared" si="258"/>
        <v>3.5</v>
      </c>
      <c r="DO957" s="1">
        <v>8805</v>
      </c>
      <c r="DP957" s="1">
        <v>2</v>
      </c>
      <c r="DQ957" s="1">
        <f t="shared" si="259"/>
        <v>8.805</v>
      </c>
      <c r="DR957" s="1">
        <v>90</v>
      </c>
      <c r="DS957" s="25">
        <v>5.8</v>
      </c>
      <c r="DT957" s="1" t="s">
        <v>241</v>
      </c>
      <c r="DU957" s="1">
        <v>1</v>
      </c>
      <c r="DV957" s="1">
        <v>5</v>
      </c>
      <c r="DW957" s="1">
        <v>1</v>
      </c>
      <c r="DX957" s="20">
        <v>8.52</v>
      </c>
      <c r="DY957" s="1">
        <v>72.4</v>
      </c>
      <c r="DZ957" s="30">
        <v>142</v>
      </c>
      <c r="EA957" s="1">
        <v>185</v>
      </c>
      <c r="EB957" s="1" t="s">
        <v>2004</v>
      </c>
      <c r="EC957" s="1" t="s">
        <v>2004</v>
      </c>
      <c r="ED957" s="1" t="s">
        <v>2004</v>
      </c>
      <c r="EE957" s="1" t="s">
        <v>2004</v>
      </c>
      <c r="EF957" s="1" t="s">
        <v>2004</v>
      </c>
      <c r="EG957" s="1"/>
      <c r="EH957" s="1"/>
      <c r="EJ957" s="1"/>
      <c r="EM957" s="1" t="s">
        <v>2004</v>
      </c>
      <c r="EN957" s="1" t="s">
        <v>2004</v>
      </c>
      <c r="EO957" s="1" t="s">
        <v>2004</v>
      </c>
      <c r="EP957" s="1" t="s">
        <v>2004</v>
      </c>
      <c r="EQ957" s="1" t="s">
        <v>2004</v>
      </c>
      <c r="ER957" s="25" t="s">
        <v>2004</v>
      </c>
      <c r="ET957" s="1">
        <v>1</v>
      </c>
      <c r="EU957" s="1">
        <v>8.11</v>
      </c>
      <c r="EV957" s="1">
        <v>65.6</v>
      </c>
      <c r="EW957" s="30">
        <v>137</v>
      </c>
      <c r="EX957" s="1">
        <v>223</v>
      </c>
      <c r="EY957" s="1" t="s">
        <v>2004</v>
      </c>
      <c r="EZ957" s="1" t="s">
        <v>2004</v>
      </c>
      <c r="FA957" s="1" t="s">
        <v>2004</v>
      </c>
      <c r="FB957" s="1" t="s">
        <v>2004</v>
      </c>
      <c r="FC957" s="1" t="s">
        <v>2004</v>
      </c>
      <c r="FD957" s="1" t="s">
        <v>2004</v>
      </c>
      <c r="FE957" s="1" t="s">
        <v>2004</v>
      </c>
      <c r="FF957" s="1" t="s">
        <v>2004</v>
      </c>
      <c r="FG957" s="1" t="s">
        <v>2004</v>
      </c>
      <c r="FH957" s="1" t="s">
        <v>2004</v>
      </c>
      <c r="FI957" s="1" t="s">
        <v>2004</v>
      </c>
      <c r="FK957" s="20">
        <v>37.5</v>
      </c>
      <c r="FL957" s="1">
        <v>36.6</v>
      </c>
      <c r="FN957" s="31">
        <v>1</v>
      </c>
      <c r="FO957" s="32">
        <v>0</v>
      </c>
      <c r="FP957" s="1">
        <v>0</v>
      </c>
      <c r="FQ957" s="1">
        <v>0</v>
      </c>
      <c r="FR957" s="1">
        <v>0</v>
      </c>
      <c r="FS957" s="1">
        <v>0</v>
      </c>
      <c r="FT957" s="1">
        <f t="shared" si="260"/>
        <v>0</v>
      </c>
      <c r="FU957" s="1">
        <v>0</v>
      </c>
      <c r="FV957" s="1">
        <f t="shared" si="261"/>
        <v>0</v>
      </c>
      <c r="FW957" s="1">
        <v>0</v>
      </c>
      <c r="FX957" s="1">
        <v>0</v>
      </c>
      <c r="FY957" s="17">
        <v>0</v>
      </c>
      <c r="FZ957" s="1">
        <v>0</v>
      </c>
      <c r="GB957" s="1">
        <v>0</v>
      </c>
      <c r="GC957" s="1">
        <v>0</v>
      </c>
      <c r="GD957" s="17">
        <v>0</v>
      </c>
      <c r="GE957" s="1">
        <v>0</v>
      </c>
      <c r="GG957" s="1">
        <v>0</v>
      </c>
      <c r="GH957" s="1">
        <v>0</v>
      </c>
      <c r="GI957" s="17">
        <v>0</v>
      </c>
      <c r="GJ957" s="1">
        <v>0</v>
      </c>
      <c r="GK957" s="1">
        <v>0</v>
      </c>
      <c r="GL957" s="1">
        <v>0</v>
      </c>
      <c r="GM957" s="32">
        <v>0</v>
      </c>
      <c r="GN957" s="17">
        <v>0</v>
      </c>
      <c r="GO957" s="17">
        <v>0</v>
      </c>
      <c r="GP957" s="1">
        <v>0</v>
      </c>
      <c r="GQ957" s="1">
        <v>0</v>
      </c>
      <c r="GR957" s="1">
        <v>0</v>
      </c>
      <c r="GS957" s="1">
        <v>0</v>
      </c>
      <c r="GT957" s="32">
        <v>0</v>
      </c>
      <c r="GU957" s="32">
        <v>0</v>
      </c>
      <c r="GV957" s="1">
        <v>0</v>
      </c>
      <c r="GW957" s="1">
        <v>0</v>
      </c>
      <c r="GX957" s="157">
        <v>0</v>
      </c>
      <c r="GY957" s="17">
        <v>0</v>
      </c>
      <c r="GZ957" s="17">
        <v>0</v>
      </c>
      <c r="HA957" s="25">
        <v>0</v>
      </c>
      <c r="HB957" s="1">
        <v>0</v>
      </c>
      <c r="HC957" s="15">
        <v>0</v>
      </c>
      <c r="HD957" s="170">
        <v>0</v>
      </c>
      <c r="HE957" s="17">
        <v>0</v>
      </c>
      <c r="HF957" s="17">
        <v>0</v>
      </c>
      <c r="HG957" s="17">
        <v>0</v>
      </c>
      <c r="HH957" s="17">
        <v>0</v>
      </c>
      <c r="HI957" s="17">
        <v>0</v>
      </c>
      <c r="HL957" s="1">
        <v>0</v>
      </c>
      <c r="HM957" s="1">
        <v>0</v>
      </c>
      <c r="HN957" s="1">
        <v>0</v>
      </c>
      <c r="HO957" s="1">
        <v>0</v>
      </c>
      <c r="HP957" s="1">
        <v>0</v>
      </c>
      <c r="HQ957" s="1">
        <v>0</v>
      </c>
      <c r="HR957" s="32">
        <v>0</v>
      </c>
      <c r="HS957" s="1">
        <v>0</v>
      </c>
      <c r="HT957" s="32">
        <v>0</v>
      </c>
      <c r="HU957" s="32">
        <v>0</v>
      </c>
      <c r="HW957" s="32">
        <v>0</v>
      </c>
      <c r="HX957" s="32">
        <v>0</v>
      </c>
      <c r="HY957" s="1">
        <f t="shared" si="262"/>
        <v>0</v>
      </c>
      <c r="HZ957" s="1">
        <v>0</v>
      </c>
      <c r="IA957" s="1">
        <f t="shared" si="263"/>
        <v>0</v>
      </c>
      <c r="IB957" s="1">
        <v>0</v>
      </c>
      <c r="IC957" s="1">
        <v>0</v>
      </c>
      <c r="ID957" s="23">
        <v>0</v>
      </c>
      <c r="IG957" s="36">
        <v>1</v>
      </c>
      <c r="IH957" s="37" t="s">
        <v>242</v>
      </c>
      <c r="II957" s="179">
        <v>0</v>
      </c>
    </row>
    <row r="958" spans="2:243">
      <c r="B958" s="266">
        <v>3001467257</v>
      </c>
      <c r="C958" t="s">
        <v>2619</v>
      </c>
      <c r="E958" s="49">
        <v>3</v>
      </c>
      <c r="F958" s="49">
        <v>2</v>
      </c>
      <c r="G958" s="17">
        <v>3</v>
      </c>
      <c r="H958" s="1">
        <v>1</v>
      </c>
      <c r="I958" s="15">
        <v>51</v>
      </c>
      <c r="J958" s="47">
        <v>1</v>
      </c>
      <c r="K958" s="68">
        <f t="shared" si="247"/>
        <v>5.1</v>
      </c>
      <c r="L958" s="49">
        <v>3</v>
      </c>
      <c r="N958" s="1">
        <v>0</v>
      </c>
      <c r="O958" s="1">
        <v>0</v>
      </c>
      <c r="P958" s="1">
        <v>0</v>
      </c>
      <c r="Q958" s="1">
        <v>0</v>
      </c>
      <c r="R958" s="1">
        <v>0</v>
      </c>
      <c r="S958" s="18">
        <v>602</v>
      </c>
      <c r="T958" s="83">
        <v>632</v>
      </c>
      <c r="U958" s="1">
        <v>1</v>
      </c>
      <c r="V958" s="1">
        <v>1</v>
      </c>
      <c r="W958" s="1">
        <v>1</v>
      </c>
      <c r="X958" s="1">
        <v>1</v>
      </c>
      <c r="Z958" s="88">
        <v>43592</v>
      </c>
      <c r="AA958" s="1">
        <v>61</v>
      </c>
      <c r="AB958" s="1">
        <v>1</v>
      </c>
      <c r="AC958" s="1">
        <v>23.71</v>
      </c>
      <c r="AD958" s="1">
        <v>2</v>
      </c>
      <c r="AE958" s="20" t="s">
        <v>2620</v>
      </c>
      <c r="AG958" s="16" t="s">
        <v>235</v>
      </c>
      <c r="AH958" s="16">
        <v>1</v>
      </c>
      <c r="AI958" s="21">
        <v>1</v>
      </c>
      <c r="AJ958" s="16">
        <v>1.6</v>
      </c>
      <c r="AK958" s="17">
        <v>1.6</v>
      </c>
      <c r="AL958" s="22">
        <v>1</v>
      </c>
      <c r="AM958" s="1">
        <v>2</v>
      </c>
      <c r="AN958" s="1">
        <v>2</v>
      </c>
      <c r="AO958" s="1">
        <v>0</v>
      </c>
      <c r="AP958" s="1">
        <v>0</v>
      </c>
      <c r="AQ958" s="17">
        <v>2</v>
      </c>
      <c r="AR958" s="1">
        <v>1</v>
      </c>
      <c r="AS958" s="1">
        <v>1</v>
      </c>
      <c r="AT958" s="17" t="s">
        <v>246</v>
      </c>
      <c r="AU958" s="17">
        <v>1</v>
      </c>
      <c r="AV958" s="17">
        <v>1</v>
      </c>
      <c r="AW958" s="1">
        <v>0</v>
      </c>
      <c r="AX958" s="1">
        <v>1</v>
      </c>
      <c r="AY958" s="1">
        <v>1</v>
      </c>
      <c r="AZ958" s="1">
        <v>1</v>
      </c>
      <c r="BA958" s="1">
        <v>1</v>
      </c>
      <c r="BB958" s="107">
        <v>1</v>
      </c>
      <c r="BC958" s="22">
        <v>0</v>
      </c>
      <c r="BD958" s="22">
        <v>1</v>
      </c>
      <c r="BE958" s="22">
        <v>0</v>
      </c>
      <c r="BF958" s="1">
        <v>1</v>
      </c>
      <c r="BG958" s="1">
        <v>1</v>
      </c>
      <c r="BH958" s="17">
        <v>1</v>
      </c>
      <c r="BI958" s="1">
        <v>0</v>
      </c>
      <c r="BJ958" s="17">
        <v>0</v>
      </c>
      <c r="BK958" s="23">
        <v>2</v>
      </c>
      <c r="BL958" s="1">
        <v>0</v>
      </c>
      <c r="BM958" s="1">
        <v>0</v>
      </c>
      <c r="BN958" s="1">
        <v>1</v>
      </c>
      <c r="BO958" s="1" t="s">
        <v>2621</v>
      </c>
      <c r="BP958" s="1">
        <v>1</v>
      </c>
      <c r="BQ958" s="1">
        <v>1</v>
      </c>
      <c r="BR958" s="1">
        <v>62.96</v>
      </c>
      <c r="BS958" s="1">
        <v>2</v>
      </c>
      <c r="BT958" s="1">
        <v>2</v>
      </c>
      <c r="BU958" s="1">
        <v>3</v>
      </c>
      <c r="BW958" s="1">
        <v>4.02</v>
      </c>
      <c r="BX958" s="1">
        <v>2</v>
      </c>
      <c r="BY958" s="1">
        <v>2</v>
      </c>
      <c r="BZ958" s="1">
        <v>54.8</v>
      </c>
      <c r="CA958" s="1">
        <v>116</v>
      </c>
      <c r="CB958" s="24">
        <v>1</v>
      </c>
      <c r="CC958" s="24">
        <v>61</v>
      </c>
      <c r="CD958" s="48">
        <f t="shared" si="248"/>
        <v>1.22</v>
      </c>
      <c r="CE958" s="48">
        <v>2</v>
      </c>
      <c r="CF958" s="25">
        <v>0</v>
      </c>
      <c r="CG958" s="17">
        <v>0</v>
      </c>
      <c r="CH958" s="17">
        <v>0</v>
      </c>
      <c r="CI958" s="17">
        <v>0</v>
      </c>
      <c r="CJ958" s="17">
        <v>0</v>
      </c>
      <c r="CK958" s="17">
        <v>61</v>
      </c>
      <c r="CL958" s="1">
        <f t="shared" si="249"/>
        <v>1.22</v>
      </c>
      <c r="CM958" s="22">
        <v>15.5</v>
      </c>
      <c r="CN958" s="1">
        <v>2</v>
      </c>
      <c r="CO958" s="1">
        <v>53.4</v>
      </c>
      <c r="CP958" s="1">
        <v>2</v>
      </c>
      <c r="CQ958" s="1">
        <f t="shared" si="250"/>
        <v>5.34</v>
      </c>
      <c r="CR958" s="1">
        <v>1.36</v>
      </c>
      <c r="CS958" s="1">
        <f t="shared" si="251"/>
        <v>13.6</v>
      </c>
      <c r="CT958" s="22">
        <v>2</v>
      </c>
      <c r="CU958" s="22">
        <v>38</v>
      </c>
      <c r="CV958" s="107">
        <v>2</v>
      </c>
      <c r="CW958" s="22">
        <v>42.9</v>
      </c>
      <c r="CX958" s="26">
        <f t="shared" si="252"/>
        <v>1.63245729218472</v>
      </c>
      <c r="CY958" s="27">
        <f t="shared" si="253"/>
        <v>1.07742181284192</v>
      </c>
      <c r="CZ958" s="26">
        <f t="shared" si="254"/>
        <v>3.23</v>
      </c>
      <c r="DA958" s="28">
        <f t="shared" si="255"/>
        <v>-2.15257818715808</v>
      </c>
      <c r="DB958" s="22">
        <v>2</v>
      </c>
      <c r="DC958" s="1">
        <v>1</v>
      </c>
      <c r="DD958" s="17">
        <v>2</v>
      </c>
      <c r="DE958" s="29">
        <f>DD958-DB958</f>
        <v>0</v>
      </c>
      <c r="DF958" s="29">
        <v>0</v>
      </c>
      <c r="DG958" s="1">
        <v>35</v>
      </c>
      <c r="DH958" s="1">
        <f t="shared" si="256"/>
        <v>3.5</v>
      </c>
      <c r="DI958" s="1">
        <v>52</v>
      </c>
      <c r="DJ958" s="1">
        <f t="shared" si="257"/>
        <v>5.2</v>
      </c>
      <c r="DK958" s="1">
        <v>3</v>
      </c>
      <c r="DL958" s="1">
        <v>115</v>
      </c>
      <c r="DM958" s="1">
        <v>47</v>
      </c>
      <c r="DN958" s="1">
        <f t="shared" si="258"/>
        <v>4.7</v>
      </c>
      <c r="DO958" s="1">
        <v>1689</v>
      </c>
      <c r="DP958" s="1">
        <v>1</v>
      </c>
      <c r="DQ958" s="1">
        <f t="shared" si="259"/>
        <v>1.689</v>
      </c>
      <c r="DR958" s="1">
        <v>104</v>
      </c>
      <c r="DS958" s="25">
        <v>4.6</v>
      </c>
      <c r="DT958" s="1" t="s">
        <v>584</v>
      </c>
      <c r="DU958" s="1">
        <v>2</v>
      </c>
      <c r="DV958" s="1">
        <v>8</v>
      </c>
      <c r="DW958" s="1">
        <v>2</v>
      </c>
      <c r="DX958" s="20">
        <v>8.41</v>
      </c>
      <c r="DY958" s="1">
        <v>76.4</v>
      </c>
      <c r="DZ958" s="30">
        <v>108</v>
      </c>
      <c r="EA958" s="1">
        <v>57</v>
      </c>
      <c r="EB958" s="1">
        <v>16.1</v>
      </c>
      <c r="EC958" s="1">
        <v>50.8</v>
      </c>
      <c r="ED958" s="1">
        <v>1.41</v>
      </c>
      <c r="EE958" s="1">
        <v>37</v>
      </c>
      <c r="EF958" s="1">
        <v>101.5</v>
      </c>
      <c r="EG958" s="26">
        <f>LOG10(EF958)</f>
        <v>2.00646604224923</v>
      </c>
      <c r="EH958" s="26">
        <f>0.66*EG958</f>
        <v>1.32426758788449</v>
      </c>
      <c r="EI958" s="1">
        <f>0.085*EE958</f>
        <v>3.145</v>
      </c>
      <c r="EJ958" s="28">
        <f>EH958-EI958</f>
        <v>-1.82073241211551</v>
      </c>
      <c r="EK958" s="22">
        <v>2</v>
      </c>
      <c r="EL958" s="1">
        <v>2</v>
      </c>
      <c r="EM958" s="1">
        <v>158</v>
      </c>
      <c r="EN958" s="1">
        <v>289</v>
      </c>
      <c r="EO958" s="1">
        <v>82</v>
      </c>
      <c r="EP958" s="1">
        <v>45</v>
      </c>
      <c r="EQ958" s="1">
        <v>1611</v>
      </c>
      <c r="ER958" s="25">
        <v>101</v>
      </c>
      <c r="ET958" s="1">
        <v>1</v>
      </c>
      <c r="EU958" s="1">
        <v>6.96</v>
      </c>
      <c r="EV958" s="1">
        <v>64.7</v>
      </c>
      <c r="EW958" s="30">
        <v>102</v>
      </c>
      <c r="EX958" s="1">
        <v>69</v>
      </c>
      <c r="EY958" s="1">
        <v>15.6</v>
      </c>
      <c r="EZ958" s="1">
        <v>52.9</v>
      </c>
      <c r="FA958" s="1">
        <v>1.37</v>
      </c>
      <c r="FB958" s="1">
        <v>32</v>
      </c>
      <c r="FC958" s="1">
        <v>36.9</v>
      </c>
      <c r="FD958" s="1">
        <v>61</v>
      </c>
      <c r="FE958" s="1">
        <v>51</v>
      </c>
      <c r="FF958" s="1">
        <v>145</v>
      </c>
      <c r="FG958" s="1">
        <v>46</v>
      </c>
      <c r="FH958" s="1">
        <v>1100</v>
      </c>
      <c r="FI958" s="1">
        <v>79</v>
      </c>
      <c r="FJ958" s="1">
        <v>24.73</v>
      </c>
      <c r="FK958" s="20">
        <v>38.6</v>
      </c>
      <c r="FL958" s="1">
        <v>36.8</v>
      </c>
      <c r="FM958" s="17"/>
      <c r="FN958" s="31">
        <v>1</v>
      </c>
      <c r="FO958" s="157">
        <v>1</v>
      </c>
      <c r="FP958" s="1">
        <v>0</v>
      </c>
      <c r="FQ958" s="1">
        <v>0</v>
      </c>
      <c r="FR958" s="1">
        <v>0</v>
      </c>
      <c r="FS958" s="1">
        <v>0</v>
      </c>
      <c r="FT958" s="1">
        <f t="shared" si="260"/>
        <v>0</v>
      </c>
      <c r="FU958" s="1">
        <v>0</v>
      </c>
      <c r="FV958" s="1">
        <f t="shared" si="261"/>
        <v>0</v>
      </c>
      <c r="FW958" s="1">
        <v>0</v>
      </c>
      <c r="FX958" s="1">
        <v>0</v>
      </c>
      <c r="FY958" s="17">
        <v>0</v>
      </c>
      <c r="FZ958" s="1">
        <v>0</v>
      </c>
      <c r="GB958" s="1">
        <v>0</v>
      </c>
      <c r="GC958" s="1">
        <v>0</v>
      </c>
      <c r="GD958" s="17">
        <v>0</v>
      </c>
      <c r="GE958" s="1">
        <v>0</v>
      </c>
      <c r="GG958" s="1">
        <v>0</v>
      </c>
      <c r="GH958" s="1">
        <v>0</v>
      </c>
      <c r="GI958" s="17">
        <v>0</v>
      </c>
      <c r="GJ958" s="1">
        <v>0</v>
      </c>
      <c r="GK958" s="1">
        <v>0</v>
      </c>
      <c r="GL958" s="1">
        <v>0</v>
      </c>
      <c r="GM958" s="32">
        <v>0</v>
      </c>
      <c r="GN958" s="17">
        <v>0</v>
      </c>
      <c r="GO958" s="17">
        <v>0</v>
      </c>
      <c r="GP958" s="1">
        <v>0</v>
      </c>
      <c r="GQ958" s="1">
        <v>0</v>
      </c>
      <c r="GR958" s="1">
        <v>0</v>
      </c>
      <c r="GS958" s="1">
        <v>0</v>
      </c>
      <c r="GT958" s="32">
        <v>0</v>
      </c>
      <c r="GU958" s="32">
        <v>0</v>
      </c>
      <c r="GV958" s="1">
        <v>0</v>
      </c>
      <c r="GW958" s="1">
        <v>0</v>
      </c>
      <c r="GX958" s="157">
        <v>0</v>
      </c>
      <c r="GY958" s="17">
        <v>0</v>
      </c>
      <c r="GZ958" s="17">
        <v>0</v>
      </c>
      <c r="HA958" s="25">
        <v>0</v>
      </c>
      <c r="HB958" s="1">
        <v>0</v>
      </c>
      <c r="HC958" s="15">
        <v>0</v>
      </c>
      <c r="HD958" s="170">
        <v>0</v>
      </c>
      <c r="HE958" s="17">
        <v>0</v>
      </c>
      <c r="HF958" s="17">
        <v>0</v>
      </c>
      <c r="HG958" s="17">
        <v>0</v>
      </c>
      <c r="HH958" s="17">
        <v>0</v>
      </c>
      <c r="HI958" s="17">
        <v>0</v>
      </c>
      <c r="HL958" s="1">
        <v>0</v>
      </c>
      <c r="HM958" s="1">
        <v>0</v>
      </c>
      <c r="HN958" s="1">
        <v>0</v>
      </c>
      <c r="HO958" s="1">
        <v>0</v>
      </c>
      <c r="HP958" s="1">
        <v>0</v>
      </c>
      <c r="HQ958" s="1">
        <v>0</v>
      </c>
      <c r="HR958" s="32">
        <v>0</v>
      </c>
      <c r="HS958" s="1">
        <v>0</v>
      </c>
      <c r="HT958" s="32">
        <v>0</v>
      </c>
      <c r="HU958" s="32">
        <v>0</v>
      </c>
      <c r="HW958" s="32">
        <v>0</v>
      </c>
      <c r="HX958" s="32">
        <v>0</v>
      </c>
      <c r="HY958" s="1">
        <f t="shared" si="262"/>
        <v>0</v>
      </c>
      <c r="HZ958" s="1">
        <v>0</v>
      </c>
      <c r="IA958" s="1">
        <f t="shared" si="263"/>
        <v>0</v>
      </c>
      <c r="IB958" s="1">
        <v>0</v>
      </c>
      <c r="IC958" s="1">
        <v>0</v>
      </c>
      <c r="ID958" s="23">
        <v>0</v>
      </c>
      <c r="IG958" s="36">
        <v>2</v>
      </c>
      <c r="IH958" s="37" t="s">
        <v>242</v>
      </c>
      <c r="II958" s="179">
        <v>0</v>
      </c>
    </row>
    <row r="959" s="3" customFormat="1" spans="1:274">
      <c r="A959" s="52"/>
      <c r="B959" s="272"/>
      <c r="C959" s="272"/>
      <c r="E959" s="54">
        <v>3</v>
      </c>
      <c r="F959" s="49">
        <v>2</v>
      </c>
      <c r="G959" s="66">
        <v>3</v>
      </c>
      <c r="H959" s="3">
        <v>1</v>
      </c>
      <c r="I959" s="3">
        <v>51</v>
      </c>
      <c r="J959" s="47">
        <v>1</v>
      </c>
      <c r="K959" s="68">
        <f t="shared" si="247"/>
        <v>5.1</v>
      </c>
      <c r="L959" s="49">
        <v>3</v>
      </c>
      <c r="N959" s="3">
        <v>0</v>
      </c>
      <c r="O959" s="3">
        <v>0</v>
      </c>
      <c r="P959" s="3">
        <v>0</v>
      </c>
      <c r="Q959" s="3">
        <v>0</v>
      </c>
      <c r="R959" s="1">
        <v>0</v>
      </c>
      <c r="S959" s="18">
        <v>603</v>
      </c>
      <c r="T959" s="83">
        <v>633</v>
      </c>
      <c r="U959" s="3">
        <v>2</v>
      </c>
      <c r="V959" s="3">
        <v>2</v>
      </c>
      <c r="W959" s="1">
        <v>2</v>
      </c>
      <c r="X959" s="1">
        <v>1</v>
      </c>
      <c r="Z959" s="92">
        <v>43718</v>
      </c>
      <c r="AA959" s="66">
        <v>55</v>
      </c>
      <c r="AC959" s="3">
        <v>25.21</v>
      </c>
      <c r="AD959" s="1">
        <v>2</v>
      </c>
      <c r="AE959" s="95" t="s">
        <v>2622</v>
      </c>
      <c r="AF959" s="94"/>
      <c r="AG959" s="94" t="s">
        <v>235</v>
      </c>
      <c r="AH959" s="94">
        <v>1</v>
      </c>
      <c r="AI959" s="21">
        <v>1</v>
      </c>
      <c r="AJ959" s="94">
        <v>1.6</v>
      </c>
      <c r="AK959" s="66">
        <v>1.6</v>
      </c>
      <c r="AL959" s="22">
        <v>1</v>
      </c>
      <c r="AM959" s="3">
        <v>2</v>
      </c>
      <c r="AN959" s="3">
        <v>2</v>
      </c>
      <c r="AO959" s="3">
        <v>0</v>
      </c>
      <c r="AP959" s="3">
        <v>0</v>
      </c>
      <c r="AQ959" s="66">
        <v>2</v>
      </c>
      <c r="AR959" s="1">
        <v>1</v>
      </c>
      <c r="AS959" s="66">
        <v>1</v>
      </c>
      <c r="AT959" s="66" t="s">
        <v>246</v>
      </c>
      <c r="AU959" s="17">
        <v>1</v>
      </c>
      <c r="AV959" s="17">
        <v>1</v>
      </c>
      <c r="AW959" s="3">
        <v>0</v>
      </c>
      <c r="AX959" s="3">
        <v>1</v>
      </c>
      <c r="AY959" s="3">
        <v>1</v>
      </c>
      <c r="AZ959" s="3">
        <v>1</v>
      </c>
      <c r="BA959" s="1">
        <v>1</v>
      </c>
      <c r="BB959" s="66">
        <v>1</v>
      </c>
      <c r="BC959" s="22">
        <v>0</v>
      </c>
      <c r="BD959" s="3">
        <v>1</v>
      </c>
      <c r="BE959" s="3">
        <v>0</v>
      </c>
      <c r="BF959" s="3">
        <v>1</v>
      </c>
      <c r="BG959" s="3">
        <v>1</v>
      </c>
      <c r="BH959" s="17">
        <v>1</v>
      </c>
      <c r="BI959" s="3">
        <v>0</v>
      </c>
      <c r="BJ959" s="66">
        <v>0</v>
      </c>
      <c r="BK959" s="118">
        <v>2</v>
      </c>
      <c r="BL959" s="3">
        <v>0</v>
      </c>
      <c r="BM959" s="3">
        <v>0</v>
      </c>
      <c r="BN959" s="3">
        <v>1</v>
      </c>
      <c r="BO959" s="3" t="s">
        <v>2623</v>
      </c>
      <c r="BP959" s="1">
        <v>1</v>
      </c>
      <c r="BQ959" s="66">
        <v>1</v>
      </c>
      <c r="BR959" s="3">
        <v>13.52</v>
      </c>
      <c r="BS959" s="1">
        <v>1</v>
      </c>
      <c r="BT959" s="1">
        <v>2</v>
      </c>
      <c r="BU959" s="1">
        <v>3</v>
      </c>
      <c r="BW959" s="3">
        <v>3.99</v>
      </c>
      <c r="BX959" s="17">
        <v>1</v>
      </c>
      <c r="BY959" s="1">
        <v>2</v>
      </c>
      <c r="BZ959" s="3">
        <v>52.9</v>
      </c>
      <c r="CA959" s="3">
        <v>122</v>
      </c>
      <c r="CB959" s="24">
        <v>2</v>
      </c>
      <c r="CC959" s="3">
        <v>55</v>
      </c>
      <c r="CD959" s="48">
        <f t="shared" si="248"/>
        <v>1.1</v>
      </c>
      <c r="CE959" s="48">
        <v>2</v>
      </c>
      <c r="CF959" s="129">
        <v>0</v>
      </c>
      <c r="CG959" s="3">
        <v>0</v>
      </c>
      <c r="CH959" s="3">
        <v>0</v>
      </c>
      <c r="CI959" s="3">
        <v>0</v>
      </c>
      <c r="CJ959" s="3">
        <v>0</v>
      </c>
      <c r="CK959" s="3">
        <v>55</v>
      </c>
      <c r="CL959" s="1">
        <f t="shared" si="249"/>
        <v>1.1</v>
      </c>
      <c r="CM959" s="3">
        <v>14.6</v>
      </c>
      <c r="CN959" s="17">
        <v>1</v>
      </c>
      <c r="CO959" s="3">
        <v>58.6</v>
      </c>
      <c r="CP959" s="1">
        <v>2</v>
      </c>
      <c r="CQ959" s="1">
        <f t="shared" si="250"/>
        <v>5.86</v>
      </c>
      <c r="CR959" s="3">
        <v>1.28</v>
      </c>
      <c r="CS959" s="1">
        <f t="shared" si="251"/>
        <v>12.8</v>
      </c>
      <c r="CT959" s="22">
        <v>2</v>
      </c>
      <c r="CU959" s="3">
        <v>25</v>
      </c>
      <c r="CV959" s="22">
        <v>1</v>
      </c>
      <c r="CW959" s="3">
        <v>20.7</v>
      </c>
      <c r="CX959" s="26">
        <f t="shared" si="252"/>
        <v>1.31597034545692</v>
      </c>
      <c r="CY959" s="27">
        <f t="shared" si="253"/>
        <v>0.868540428001566</v>
      </c>
      <c r="CZ959" s="26">
        <f t="shared" si="254"/>
        <v>2.125</v>
      </c>
      <c r="DA959" s="28">
        <f t="shared" si="255"/>
        <v>-1.25645957199843</v>
      </c>
      <c r="DB959" s="22">
        <v>3</v>
      </c>
      <c r="DC959" s="1">
        <v>2</v>
      </c>
      <c r="DD959" s="66">
        <v>2</v>
      </c>
      <c r="DE959" s="29">
        <f>DD959-DB959</f>
        <v>-1</v>
      </c>
      <c r="DF959" s="29">
        <v>0</v>
      </c>
      <c r="DG959" s="3">
        <v>14</v>
      </c>
      <c r="DH959" s="1">
        <f t="shared" si="256"/>
        <v>1.4</v>
      </c>
      <c r="DI959" s="3">
        <v>42</v>
      </c>
      <c r="DJ959" s="1">
        <f t="shared" si="257"/>
        <v>4.2</v>
      </c>
      <c r="DK959" s="1">
        <v>3</v>
      </c>
      <c r="DL959" s="3">
        <v>156</v>
      </c>
      <c r="DM959" s="3">
        <v>75</v>
      </c>
      <c r="DN959" s="1">
        <f t="shared" si="258"/>
        <v>7.5</v>
      </c>
      <c r="DO959" s="3">
        <v>2285</v>
      </c>
      <c r="DP959" s="1">
        <v>1</v>
      </c>
      <c r="DQ959" s="1">
        <f t="shared" si="259"/>
        <v>2.285</v>
      </c>
      <c r="DR959" s="3">
        <v>76</v>
      </c>
      <c r="DS959" s="129">
        <v>5.3</v>
      </c>
      <c r="DT959" s="3" t="s">
        <v>584</v>
      </c>
      <c r="DU959" s="3">
        <v>2</v>
      </c>
      <c r="DV959" s="3">
        <v>8</v>
      </c>
      <c r="DW959" s="1">
        <v>2</v>
      </c>
      <c r="DX959" s="95">
        <v>5.39</v>
      </c>
      <c r="DY959" s="3">
        <v>67.9</v>
      </c>
      <c r="DZ959" s="3">
        <v>122</v>
      </c>
      <c r="EA959" s="3">
        <v>49</v>
      </c>
      <c r="EB959" s="3">
        <v>15</v>
      </c>
      <c r="EC959" s="3">
        <v>55.8</v>
      </c>
      <c r="ED959" s="3">
        <v>1.31</v>
      </c>
      <c r="EE959" s="3">
        <v>30</v>
      </c>
      <c r="EF959" s="3">
        <v>52.1</v>
      </c>
      <c r="EG959" s="26">
        <f>LOG10(EF959)</f>
        <v>1.71683772329952</v>
      </c>
      <c r="EH959" s="26">
        <f>0.66*EG959</f>
        <v>1.13311289737769</v>
      </c>
      <c r="EI959" s="1">
        <f>0.085*EE959</f>
        <v>2.55</v>
      </c>
      <c r="EJ959" s="28">
        <f>EH959-EI959</f>
        <v>-1.41688710262231</v>
      </c>
      <c r="EK959" s="22">
        <v>2</v>
      </c>
      <c r="EL959" s="1">
        <v>2</v>
      </c>
      <c r="EM959" s="3">
        <v>39</v>
      </c>
      <c r="EN959" s="3">
        <v>137</v>
      </c>
      <c r="EO959" s="3">
        <v>85</v>
      </c>
      <c r="EP959" s="3">
        <v>59</v>
      </c>
      <c r="EQ959" s="3">
        <v>2196</v>
      </c>
      <c r="ER959" s="129">
        <v>81</v>
      </c>
      <c r="ES959" s="118"/>
      <c r="ET959" s="3">
        <v>1</v>
      </c>
      <c r="EU959" s="3">
        <v>4.98</v>
      </c>
      <c r="EV959" s="3">
        <v>56.9</v>
      </c>
      <c r="EW959" s="3">
        <v>130</v>
      </c>
      <c r="EX959" s="3">
        <v>46</v>
      </c>
      <c r="EY959" s="3">
        <v>15.2</v>
      </c>
      <c r="EZ959" s="3">
        <v>52.3</v>
      </c>
      <c r="FA959" s="3">
        <v>1.33</v>
      </c>
      <c r="FB959" s="3">
        <v>39</v>
      </c>
      <c r="FC959" s="3">
        <v>24.2</v>
      </c>
      <c r="FD959" s="3">
        <v>52</v>
      </c>
      <c r="FE959" s="3">
        <v>84</v>
      </c>
      <c r="FF959" s="3">
        <v>171</v>
      </c>
      <c r="FG959" s="3">
        <v>65</v>
      </c>
      <c r="FH959" s="3">
        <v>2051</v>
      </c>
      <c r="FI959" s="3">
        <v>86</v>
      </c>
      <c r="FK959" s="95">
        <v>36.8</v>
      </c>
      <c r="FL959" s="3">
        <v>36.8</v>
      </c>
      <c r="FM959" s="1"/>
      <c r="FN959" s="31">
        <v>0</v>
      </c>
      <c r="FO959" s="32">
        <v>0</v>
      </c>
      <c r="FP959" s="3">
        <v>2</v>
      </c>
      <c r="FQ959" s="1">
        <v>1</v>
      </c>
      <c r="FR959" s="3">
        <v>0</v>
      </c>
      <c r="FS959" s="1">
        <v>0</v>
      </c>
      <c r="FT959" s="1">
        <f t="shared" si="260"/>
        <v>0</v>
      </c>
      <c r="FU959" s="66">
        <v>0</v>
      </c>
      <c r="FV959" s="1">
        <f t="shared" si="261"/>
        <v>0</v>
      </c>
      <c r="FW959" s="1">
        <v>0</v>
      </c>
      <c r="FX959" s="1">
        <v>0</v>
      </c>
      <c r="FY959" s="17">
        <v>0</v>
      </c>
      <c r="FZ959" s="1">
        <v>0</v>
      </c>
      <c r="GA959" s="17"/>
      <c r="GB959" s="1">
        <v>0</v>
      </c>
      <c r="GC959" s="17">
        <v>0</v>
      </c>
      <c r="GD959" s="17">
        <v>0</v>
      </c>
      <c r="GE959" s="1">
        <v>0</v>
      </c>
      <c r="GF959" s="17"/>
      <c r="GG959" s="1">
        <v>0</v>
      </c>
      <c r="GH959" s="17">
        <v>0</v>
      </c>
      <c r="GI959" s="17">
        <v>0</v>
      </c>
      <c r="GJ959" s="1">
        <v>0</v>
      </c>
      <c r="GK959" s="3">
        <v>0</v>
      </c>
      <c r="GL959" s="3">
        <v>0</v>
      </c>
      <c r="GM959" s="32">
        <v>0</v>
      </c>
      <c r="GN959" s="17">
        <v>0</v>
      </c>
      <c r="GO959" s="66">
        <v>0</v>
      </c>
      <c r="GP959" s="1">
        <v>0</v>
      </c>
      <c r="GQ959" s="1">
        <v>0</v>
      </c>
      <c r="GR959" s="66">
        <v>0</v>
      </c>
      <c r="GS959" s="1">
        <v>0</v>
      </c>
      <c r="GT959" s="32">
        <v>0</v>
      </c>
      <c r="GU959" s="32">
        <v>0</v>
      </c>
      <c r="GV959" s="3">
        <v>0</v>
      </c>
      <c r="GW959" s="3">
        <v>0</v>
      </c>
      <c r="GX959" s="157">
        <v>0</v>
      </c>
      <c r="GY959" s="66">
        <v>0</v>
      </c>
      <c r="GZ959" s="17">
        <v>0</v>
      </c>
      <c r="HA959" s="129">
        <v>0</v>
      </c>
      <c r="HB959" s="3">
        <v>0</v>
      </c>
      <c r="HC959" s="3">
        <v>0</v>
      </c>
      <c r="HD959" s="170">
        <v>0</v>
      </c>
      <c r="HE959" s="17">
        <v>0</v>
      </c>
      <c r="HF959" s="17">
        <v>0</v>
      </c>
      <c r="HG959" s="17">
        <v>0</v>
      </c>
      <c r="HH959" s="17">
        <v>0</v>
      </c>
      <c r="HI959" s="17">
        <v>0</v>
      </c>
      <c r="HL959" s="3">
        <v>0</v>
      </c>
      <c r="HM959" s="3">
        <v>0</v>
      </c>
      <c r="HN959" s="3">
        <v>0</v>
      </c>
      <c r="HO959" s="3">
        <v>0</v>
      </c>
      <c r="HP959" s="3">
        <v>0</v>
      </c>
      <c r="HQ959" s="3">
        <v>0</v>
      </c>
      <c r="HR959" s="32">
        <v>0</v>
      </c>
      <c r="HS959" s="1">
        <v>0</v>
      </c>
      <c r="HT959" s="32">
        <v>0</v>
      </c>
      <c r="HU959" s="32">
        <v>0</v>
      </c>
      <c r="HV959" s="1"/>
      <c r="HW959" s="32">
        <v>0</v>
      </c>
      <c r="HX959" s="32">
        <v>0</v>
      </c>
      <c r="HY959" s="1">
        <f t="shared" si="262"/>
        <v>0</v>
      </c>
      <c r="HZ959" s="1">
        <v>0</v>
      </c>
      <c r="IA959" s="1">
        <f t="shared" si="263"/>
        <v>0</v>
      </c>
      <c r="IB959" s="1">
        <v>0</v>
      </c>
      <c r="IC959" s="3">
        <v>0</v>
      </c>
      <c r="ID959" s="118">
        <v>0</v>
      </c>
      <c r="IE959" s="118"/>
      <c r="IF959" s="118"/>
      <c r="IG959" s="115">
        <v>2</v>
      </c>
      <c r="IH959" s="118" t="s">
        <v>242</v>
      </c>
      <c r="II959" s="179">
        <v>0</v>
      </c>
      <c r="JE959" s="118"/>
      <c r="JN959" s="118"/>
    </row>
    <row r="960" spans="2:243">
      <c r="B960" s="266">
        <v>100212719</v>
      </c>
      <c r="C960" s="266" t="s">
        <v>2624</v>
      </c>
      <c r="E960" s="49">
        <v>3</v>
      </c>
      <c r="F960" s="49">
        <v>2</v>
      </c>
      <c r="G960" s="17">
        <v>3</v>
      </c>
      <c r="H960" s="1">
        <v>2</v>
      </c>
      <c r="I960" s="15">
        <v>69</v>
      </c>
      <c r="J960" s="47">
        <v>2</v>
      </c>
      <c r="K960" s="68">
        <f t="shared" si="247"/>
        <v>6.9</v>
      </c>
      <c r="L960" s="49">
        <v>4</v>
      </c>
      <c r="N960" s="1">
        <v>0</v>
      </c>
      <c r="O960" s="1">
        <v>0</v>
      </c>
      <c r="P960" s="1">
        <v>0</v>
      </c>
      <c r="Q960" s="1">
        <v>0</v>
      </c>
      <c r="R960" s="1">
        <v>0</v>
      </c>
      <c r="S960" s="18">
        <v>646</v>
      </c>
      <c r="T960" s="83">
        <v>634</v>
      </c>
      <c r="U960" s="1">
        <v>1</v>
      </c>
      <c r="V960" s="1">
        <v>1</v>
      </c>
      <c r="W960" s="1">
        <v>1</v>
      </c>
      <c r="X960" s="1">
        <v>1</v>
      </c>
      <c r="Z960" s="88">
        <v>43592</v>
      </c>
      <c r="AA960" s="1">
        <v>81</v>
      </c>
      <c r="AB960" s="1">
        <v>1</v>
      </c>
      <c r="AC960" s="1">
        <v>17.48</v>
      </c>
      <c r="AD960" s="17">
        <v>1</v>
      </c>
      <c r="AE960" s="20" t="s">
        <v>291</v>
      </c>
      <c r="AG960" s="16" t="s">
        <v>255</v>
      </c>
      <c r="AH960" s="16">
        <v>3</v>
      </c>
      <c r="AI960" s="21">
        <v>3</v>
      </c>
      <c r="AJ960" s="16">
        <v>1.3</v>
      </c>
      <c r="AK960" s="17">
        <v>1.3</v>
      </c>
      <c r="AL960" s="22">
        <v>1</v>
      </c>
      <c r="AM960" s="1">
        <v>4</v>
      </c>
      <c r="AN960" s="1">
        <v>3</v>
      </c>
      <c r="AO960" s="1">
        <v>0</v>
      </c>
      <c r="AP960" s="1">
        <v>0</v>
      </c>
      <c r="AQ960" s="17">
        <v>4</v>
      </c>
      <c r="AR960" s="1">
        <v>2</v>
      </c>
      <c r="AS960" s="3">
        <v>2</v>
      </c>
      <c r="AT960" s="17" t="s">
        <v>259</v>
      </c>
      <c r="AU960" s="3">
        <v>2</v>
      </c>
      <c r="AV960" s="17">
        <v>1</v>
      </c>
      <c r="AW960" s="1">
        <v>0</v>
      </c>
      <c r="AX960" s="1">
        <v>1</v>
      </c>
      <c r="AY960" s="1">
        <v>1</v>
      </c>
      <c r="AZ960" s="1">
        <v>1</v>
      </c>
      <c r="BA960" s="1">
        <v>1</v>
      </c>
      <c r="BB960" s="107">
        <v>1</v>
      </c>
      <c r="BC960" s="22">
        <v>0</v>
      </c>
      <c r="BD960" s="22">
        <v>0</v>
      </c>
      <c r="BE960" s="22">
        <v>0</v>
      </c>
      <c r="BF960" s="1">
        <v>0</v>
      </c>
      <c r="BG960" s="1">
        <v>1</v>
      </c>
      <c r="BH960" s="17">
        <v>1</v>
      </c>
      <c r="BI960" s="1">
        <v>0</v>
      </c>
      <c r="BJ960" s="17">
        <v>0</v>
      </c>
      <c r="BK960" s="23">
        <v>4</v>
      </c>
      <c r="BL960" s="1">
        <v>1</v>
      </c>
      <c r="BM960" s="1" t="s">
        <v>2625</v>
      </c>
      <c r="BN960" s="1">
        <v>0</v>
      </c>
      <c r="BO960" s="1">
        <v>0</v>
      </c>
      <c r="BP960" s="1">
        <v>2</v>
      </c>
      <c r="BQ960" s="1">
        <v>2</v>
      </c>
      <c r="BR960" s="1">
        <v>6.16</v>
      </c>
      <c r="BS960" s="1">
        <v>1</v>
      </c>
      <c r="BT960" s="1">
        <v>2</v>
      </c>
      <c r="BU960" s="1">
        <v>2</v>
      </c>
      <c r="BW960" s="1">
        <v>2.62</v>
      </c>
      <c r="BX960" s="17">
        <v>1</v>
      </c>
      <c r="BY960" s="1">
        <v>1</v>
      </c>
      <c r="BZ960" s="1">
        <v>54.6</v>
      </c>
      <c r="CA960" s="1">
        <v>113</v>
      </c>
      <c r="CB960" s="24">
        <v>1</v>
      </c>
      <c r="CC960" s="24">
        <v>81</v>
      </c>
      <c r="CD960" s="48">
        <f t="shared" si="248"/>
        <v>1.62</v>
      </c>
      <c r="CE960" s="48">
        <v>2</v>
      </c>
      <c r="CF960" s="25">
        <v>0</v>
      </c>
      <c r="CG960" s="17">
        <v>0</v>
      </c>
      <c r="CH960" s="17">
        <v>0</v>
      </c>
      <c r="CI960" s="17">
        <v>0</v>
      </c>
      <c r="CJ960" s="17">
        <v>0</v>
      </c>
      <c r="CK960" s="17">
        <v>81</v>
      </c>
      <c r="CL960" s="1">
        <f t="shared" si="249"/>
        <v>1.62</v>
      </c>
      <c r="CM960" s="22">
        <v>12.8</v>
      </c>
      <c r="CN960" s="17">
        <v>1</v>
      </c>
      <c r="CO960" s="1">
        <v>71.7</v>
      </c>
      <c r="CP960" s="17">
        <v>4</v>
      </c>
      <c r="CQ960" s="1">
        <f t="shared" si="250"/>
        <v>7.17</v>
      </c>
      <c r="CR960" s="1">
        <v>1.12</v>
      </c>
      <c r="CS960" s="1">
        <f t="shared" si="251"/>
        <v>11.2</v>
      </c>
      <c r="CT960" s="107">
        <v>1</v>
      </c>
      <c r="CU960" s="22">
        <v>33</v>
      </c>
      <c r="CV960" s="22">
        <v>1</v>
      </c>
      <c r="CW960" s="22">
        <v>8.8</v>
      </c>
      <c r="CX960" s="26">
        <f t="shared" si="252"/>
        <v>0.944482672150169</v>
      </c>
      <c r="CY960" s="27">
        <f t="shared" si="253"/>
        <v>0.623358563619111</v>
      </c>
      <c r="CZ960" s="26">
        <f t="shared" si="254"/>
        <v>2.805</v>
      </c>
      <c r="DA960" s="28">
        <f t="shared" si="255"/>
        <v>-2.18164143638089</v>
      </c>
      <c r="DB960" s="22">
        <v>2</v>
      </c>
      <c r="DC960" s="1">
        <v>1</v>
      </c>
      <c r="DE960" s="1"/>
      <c r="DF960" s="1"/>
      <c r="DG960" s="1">
        <v>38</v>
      </c>
      <c r="DH960" s="1">
        <f t="shared" si="256"/>
        <v>3.8</v>
      </c>
      <c r="DI960" s="1">
        <v>49</v>
      </c>
      <c r="DJ960" s="1">
        <f t="shared" si="257"/>
        <v>4.9</v>
      </c>
      <c r="DK960" s="1">
        <v>3</v>
      </c>
      <c r="DL960" s="1">
        <v>117</v>
      </c>
      <c r="DM960" s="1">
        <v>26</v>
      </c>
      <c r="DN960" s="1">
        <f t="shared" si="258"/>
        <v>2.6</v>
      </c>
      <c r="DO960" s="1">
        <v>3685</v>
      </c>
      <c r="DP960" s="1">
        <v>1</v>
      </c>
      <c r="DQ960" s="1">
        <f t="shared" si="259"/>
        <v>3.685</v>
      </c>
      <c r="DR960" s="1">
        <v>64</v>
      </c>
      <c r="DS960" s="25">
        <v>4.2</v>
      </c>
      <c r="DT960" s="1" t="s">
        <v>260</v>
      </c>
      <c r="DU960" s="1">
        <v>1</v>
      </c>
      <c r="DV960" s="1">
        <v>6</v>
      </c>
      <c r="DW960" s="1">
        <v>1</v>
      </c>
      <c r="DX960" s="20">
        <v>8.64</v>
      </c>
      <c r="DY960" s="1">
        <v>89.3</v>
      </c>
      <c r="DZ960" s="30">
        <v>122</v>
      </c>
      <c r="EA960" s="1">
        <v>80</v>
      </c>
      <c r="EB960" s="1" t="s">
        <v>2004</v>
      </c>
      <c r="EC960" s="1" t="s">
        <v>2004</v>
      </c>
      <c r="ED960" s="1" t="s">
        <v>2004</v>
      </c>
      <c r="EE960" s="1" t="s">
        <v>2004</v>
      </c>
      <c r="EF960" s="1" t="s">
        <v>2004</v>
      </c>
      <c r="EG960" s="1"/>
      <c r="EH960" s="1"/>
      <c r="EJ960" s="1"/>
      <c r="EM960" s="1" t="s">
        <v>2004</v>
      </c>
      <c r="EN960" s="1" t="s">
        <v>2004</v>
      </c>
      <c r="EO960" s="1" t="s">
        <v>2004</v>
      </c>
      <c r="EP960" s="1" t="s">
        <v>2004</v>
      </c>
      <c r="EQ960" s="1" t="s">
        <v>2004</v>
      </c>
      <c r="ER960" s="25" t="s">
        <v>2004</v>
      </c>
      <c r="ET960" s="1">
        <v>1</v>
      </c>
      <c r="EU960" s="1">
        <v>5.09</v>
      </c>
      <c r="EV960" s="1">
        <v>68.4</v>
      </c>
      <c r="EW960" s="30">
        <v>116</v>
      </c>
      <c r="EX960" s="1">
        <v>105</v>
      </c>
      <c r="EY960" s="1" t="s">
        <v>2004</v>
      </c>
      <c r="EZ960" s="1" t="s">
        <v>2004</v>
      </c>
      <c r="FA960" s="1" t="s">
        <v>2004</v>
      </c>
      <c r="FB960" s="1" t="s">
        <v>2004</v>
      </c>
      <c r="FC960" s="1" t="s">
        <v>2004</v>
      </c>
      <c r="FD960" s="1" t="s">
        <v>2004</v>
      </c>
      <c r="FE960" s="1" t="s">
        <v>2004</v>
      </c>
      <c r="FF960" s="1" t="s">
        <v>2004</v>
      </c>
      <c r="FG960" s="1" t="s">
        <v>2004</v>
      </c>
      <c r="FH960" s="1" t="s">
        <v>2004</v>
      </c>
      <c r="FI960" s="1" t="s">
        <v>2004</v>
      </c>
      <c r="FK960" s="20">
        <v>38.2</v>
      </c>
      <c r="FL960" s="1">
        <v>37.1</v>
      </c>
      <c r="FM960" s="17"/>
      <c r="FN960" s="31">
        <v>1</v>
      </c>
      <c r="FO960" s="157">
        <v>1</v>
      </c>
      <c r="FP960" s="1">
        <v>0</v>
      </c>
      <c r="FQ960" s="1">
        <v>0</v>
      </c>
      <c r="FR960" s="1">
        <v>0</v>
      </c>
      <c r="FS960" s="1">
        <v>0</v>
      </c>
      <c r="FT960" s="1">
        <f t="shared" si="260"/>
        <v>0</v>
      </c>
      <c r="FU960" s="1">
        <v>0</v>
      </c>
      <c r="FV960" s="1">
        <f t="shared" si="261"/>
        <v>0</v>
      </c>
      <c r="FW960" s="1">
        <v>0</v>
      </c>
      <c r="FX960" s="1">
        <v>0</v>
      </c>
      <c r="FY960" s="17">
        <v>0</v>
      </c>
      <c r="FZ960" s="1">
        <v>0</v>
      </c>
      <c r="GB960" s="1">
        <v>0</v>
      </c>
      <c r="GC960" s="1">
        <v>0</v>
      </c>
      <c r="GD960" s="17">
        <v>0</v>
      </c>
      <c r="GE960" s="1">
        <v>0</v>
      </c>
      <c r="GG960" s="1">
        <v>0</v>
      </c>
      <c r="GH960" s="1">
        <v>0</v>
      </c>
      <c r="GI960" s="17">
        <v>0</v>
      </c>
      <c r="GJ960" s="1">
        <v>0</v>
      </c>
      <c r="GK960" s="1">
        <v>0</v>
      </c>
      <c r="GL960" s="1">
        <v>0</v>
      </c>
      <c r="GM960" s="32">
        <v>0</v>
      </c>
      <c r="GN960" s="17">
        <v>0</v>
      </c>
      <c r="GO960" s="17">
        <v>0</v>
      </c>
      <c r="GP960" s="1">
        <v>0</v>
      </c>
      <c r="GQ960" s="1">
        <v>0</v>
      </c>
      <c r="GR960" s="1">
        <v>0</v>
      </c>
      <c r="GS960" s="1">
        <v>0</v>
      </c>
      <c r="GT960" s="32">
        <v>0</v>
      </c>
      <c r="GU960" s="32">
        <v>0</v>
      </c>
      <c r="GV960" s="1">
        <v>0</v>
      </c>
      <c r="GW960" s="1">
        <v>0</v>
      </c>
      <c r="GX960" s="157">
        <v>0</v>
      </c>
      <c r="GY960" s="17">
        <v>0</v>
      </c>
      <c r="GZ960" s="17">
        <v>0</v>
      </c>
      <c r="HA960" s="25">
        <v>0</v>
      </c>
      <c r="HB960" s="1">
        <v>0</v>
      </c>
      <c r="HC960" s="15">
        <v>0</v>
      </c>
      <c r="HD960" s="170">
        <v>0</v>
      </c>
      <c r="HE960" s="17">
        <v>0</v>
      </c>
      <c r="HF960" s="17">
        <v>0</v>
      </c>
      <c r="HG960" s="17">
        <v>0</v>
      </c>
      <c r="HH960" s="17">
        <v>0</v>
      </c>
      <c r="HI960" s="17">
        <v>0</v>
      </c>
      <c r="HL960" s="1">
        <v>0</v>
      </c>
      <c r="HM960" s="1">
        <v>0</v>
      </c>
      <c r="HN960" s="1">
        <v>0</v>
      </c>
      <c r="HO960" s="1">
        <v>0</v>
      </c>
      <c r="HP960" s="1">
        <v>0</v>
      </c>
      <c r="HQ960" s="1">
        <v>0</v>
      </c>
      <c r="HR960" s="32">
        <v>0</v>
      </c>
      <c r="HS960" s="1">
        <v>0</v>
      </c>
      <c r="HT960" s="32">
        <v>0</v>
      </c>
      <c r="HU960" s="32">
        <v>0</v>
      </c>
      <c r="HW960" s="32">
        <v>0</v>
      </c>
      <c r="HX960" s="32">
        <v>0</v>
      </c>
      <c r="HY960" s="1">
        <f t="shared" si="262"/>
        <v>0</v>
      </c>
      <c r="HZ960" s="1">
        <v>0</v>
      </c>
      <c r="IA960" s="1">
        <f t="shared" si="263"/>
        <v>0</v>
      </c>
      <c r="IB960" s="1">
        <v>0</v>
      </c>
      <c r="IC960" s="1">
        <v>0</v>
      </c>
      <c r="ID960" s="23">
        <v>0</v>
      </c>
      <c r="IG960" s="36">
        <v>4</v>
      </c>
      <c r="IH960" s="37" t="s">
        <v>242</v>
      </c>
      <c r="II960" s="179">
        <v>0</v>
      </c>
    </row>
    <row r="961" ht="30" spans="2:243">
      <c r="B961" s="266">
        <v>3001480069</v>
      </c>
      <c r="C961" s="266" t="s">
        <v>2626</v>
      </c>
      <c r="E961" s="49">
        <v>3</v>
      </c>
      <c r="F961" s="49">
        <v>2</v>
      </c>
      <c r="G961" s="17">
        <v>3</v>
      </c>
      <c r="H961" s="1">
        <v>1</v>
      </c>
      <c r="I961" s="15">
        <v>46</v>
      </c>
      <c r="J961" s="47">
        <v>1</v>
      </c>
      <c r="K961" s="68">
        <f t="shared" si="247"/>
        <v>4.6</v>
      </c>
      <c r="L961" s="49">
        <v>2</v>
      </c>
      <c r="N961" s="1">
        <v>0</v>
      </c>
      <c r="O961" s="1">
        <v>1</v>
      </c>
      <c r="P961" s="1">
        <v>0</v>
      </c>
      <c r="Q961" s="1">
        <v>0</v>
      </c>
      <c r="R961" s="1">
        <v>0</v>
      </c>
      <c r="S961" s="18">
        <v>647</v>
      </c>
      <c r="T961" s="83">
        <v>635</v>
      </c>
      <c r="U961" s="1">
        <v>1</v>
      </c>
      <c r="V961" s="1">
        <v>1</v>
      </c>
      <c r="W961" s="1">
        <v>1</v>
      </c>
      <c r="X961" s="1">
        <v>1</v>
      </c>
      <c r="Z961" s="88">
        <v>43592</v>
      </c>
      <c r="AA961" s="1">
        <v>128</v>
      </c>
      <c r="AB961" s="1">
        <v>1</v>
      </c>
      <c r="AC961" s="1">
        <v>24.93</v>
      </c>
      <c r="AD961" s="1">
        <v>2</v>
      </c>
      <c r="AE961" s="20" t="s">
        <v>245</v>
      </c>
      <c r="AG961" s="16" t="s">
        <v>235</v>
      </c>
      <c r="AH961" s="16">
        <v>1</v>
      </c>
      <c r="AI961" s="21">
        <v>1</v>
      </c>
      <c r="AJ961" s="16">
        <v>1.3</v>
      </c>
      <c r="AK961" s="17">
        <v>1.3</v>
      </c>
      <c r="AL961" s="22">
        <v>1</v>
      </c>
      <c r="AM961" s="1">
        <v>1</v>
      </c>
      <c r="AN961" s="1">
        <v>1</v>
      </c>
      <c r="AO961" s="1">
        <v>0</v>
      </c>
      <c r="AP961" s="1">
        <v>0</v>
      </c>
      <c r="AQ961" s="17">
        <v>1</v>
      </c>
      <c r="AR961" s="1">
        <v>1</v>
      </c>
      <c r="AS961" s="1">
        <v>1</v>
      </c>
      <c r="AT961" s="17" t="s">
        <v>285</v>
      </c>
      <c r="AU961" s="3">
        <v>3</v>
      </c>
      <c r="AV961" s="3">
        <v>2</v>
      </c>
      <c r="AW961" s="1">
        <v>0</v>
      </c>
      <c r="AX961" s="1">
        <v>0</v>
      </c>
      <c r="AY961" s="1">
        <v>0</v>
      </c>
      <c r="AZ961" s="1">
        <v>0</v>
      </c>
      <c r="BA961" s="1">
        <v>0</v>
      </c>
      <c r="BB961" s="107">
        <v>0</v>
      </c>
      <c r="BC961" s="22">
        <v>0</v>
      </c>
      <c r="BD961" s="22">
        <v>0</v>
      </c>
      <c r="BE961" s="22">
        <v>0</v>
      </c>
      <c r="BF961" s="1">
        <v>0</v>
      </c>
      <c r="BG961" s="1">
        <v>0</v>
      </c>
      <c r="BH961" s="17">
        <v>0</v>
      </c>
      <c r="BI961" s="1">
        <v>1</v>
      </c>
      <c r="BJ961" s="17">
        <v>1</v>
      </c>
      <c r="BK961" s="23">
        <v>1</v>
      </c>
      <c r="BL961" s="1">
        <v>0</v>
      </c>
      <c r="BM961" s="1">
        <v>0</v>
      </c>
      <c r="BN961" s="1">
        <v>1</v>
      </c>
      <c r="BO961" s="1">
        <v>0</v>
      </c>
      <c r="BP961" s="1">
        <v>1</v>
      </c>
      <c r="BQ961" s="1">
        <v>1</v>
      </c>
      <c r="BR961" s="1">
        <v>1.51</v>
      </c>
      <c r="BS961" s="1">
        <v>1</v>
      </c>
      <c r="BT961" s="1">
        <v>1</v>
      </c>
      <c r="BU961" s="1">
        <v>1</v>
      </c>
      <c r="BW961" s="1">
        <v>3.81</v>
      </c>
      <c r="BX961" s="17">
        <v>1</v>
      </c>
      <c r="BY961" s="1">
        <v>2</v>
      </c>
      <c r="BZ961" s="1">
        <v>52.7</v>
      </c>
      <c r="CA961" s="1">
        <v>144</v>
      </c>
      <c r="CB961" s="24">
        <v>2</v>
      </c>
      <c r="CC961" s="24">
        <v>128</v>
      </c>
      <c r="CD961" s="48">
        <f t="shared" si="248"/>
        <v>2.56</v>
      </c>
      <c r="CE961" s="48">
        <v>3</v>
      </c>
      <c r="CF961" s="25">
        <v>0</v>
      </c>
      <c r="CG961" s="17">
        <v>0</v>
      </c>
      <c r="CH961" s="17">
        <v>0</v>
      </c>
      <c r="CI961" s="17">
        <v>0</v>
      </c>
      <c r="CJ961" s="17">
        <v>0</v>
      </c>
      <c r="CK961" s="17">
        <v>128</v>
      </c>
      <c r="CL961" s="1">
        <f t="shared" si="249"/>
        <v>2.56</v>
      </c>
      <c r="CM961" s="22">
        <v>10.9</v>
      </c>
      <c r="CN961" s="17">
        <v>1</v>
      </c>
      <c r="CO961" s="1">
        <v>115.6</v>
      </c>
      <c r="CP961" s="17">
        <v>7</v>
      </c>
      <c r="CQ961" s="1">
        <f t="shared" si="250"/>
        <v>11.56</v>
      </c>
      <c r="CR961" s="1">
        <v>0.95</v>
      </c>
      <c r="CS961" s="1">
        <f t="shared" si="251"/>
        <v>9.5</v>
      </c>
      <c r="CT961" s="107">
        <v>1</v>
      </c>
      <c r="CU961" s="22">
        <v>39</v>
      </c>
      <c r="CV961" s="107">
        <v>2</v>
      </c>
      <c r="CW961" s="22">
        <v>12.7</v>
      </c>
      <c r="CX961" s="26">
        <f t="shared" si="252"/>
        <v>1.10380372095596</v>
      </c>
      <c r="CY961" s="27">
        <f t="shared" si="253"/>
        <v>0.728510455830932</v>
      </c>
      <c r="CZ961" s="26">
        <f t="shared" si="254"/>
        <v>3.315</v>
      </c>
      <c r="DA961" s="28">
        <f t="shared" si="255"/>
        <v>-2.58648954416907</v>
      </c>
      <c r="DB961" s="22">
        <v>2</v>
      </c>
      <c r="DC961" s="1">
        <v>1</v>
      </c>
      <c r="DD961" s="17">
        <v>1</v>
      </c>
      <c r="DE961" s="29">
        <f>DD961-DB961</f>
        <v>-1</v>
      </c>
      <c r="DF961" s="29">
        <v>0</v>
      </c>
      <c r="DG961" s="1">
        <v>21</v>
      </c>
      <c r="DH961" s="1">
        <f t="shared" si="256"/>
        <v>2.1</v>
      </c>
      <c r="DI961" s="1">
        <v>19</v>
      </c>
      <c r="DJ961" s="1">
        <f t="shared" si="257"/>
        <v>1.9</v>
      </c>
      <c r="DK961" s="17">
        <v>1</v>
      </c>
      <c r="DL961" s="1">
        <v>67</v>
      </c>
      <c r="DM961" s="1">
        <v>17</v>
      </c>
      <c r="DN961" s="1">
        <f t="shared" si="258"/>
        <v>1.7</v>
      </c>
      <c r="DO961" s="1">
        <v>6280</v>
      </c>
      <c r="DP961" s="1">
        <v>2</v>
      </c>
      <c r="DQ961" s="1">
        <f t="shared" si="259"/>
        <v>6.28</v>
      </c>
      <c r="DR961" s="1">
        <v>68</v>
      </c>
      <c r="DS961" s="25">
        <v>4.7</v>
      </c>
      <c r="DT961" s="1" t="s">
        <v>241</v>
      </c>
      <c r="DU961" s="1">
        <v>1</v>
      </c>
      <c r="DV961" s="1">
        <v>5</v>
      </c>
      <c r="DW961" s="1">
        <v>1</v>
      </c>
      <c r="DX961" s="20">
        <v>8.18</v>
      </c>
      <c r="DY961" s="1">
        <v>80.7</v>
      </c>
      <c r="DZ961" s="30">
        <v>154</v>
      </c>
      <c r="EA961" s="1">
        <v>135</v>
      </c>
      <c r="EB961" s="1">
        <v>11.2</v>
      </c>
      <c r="EC961" s="1">
        <v>107.3</v>
      </c>
      <c r="ED961" s="1">
        <v>0.97</v>
      </c>
      <c r="EE961" s="1">
        <v>41</v>
      </c>
      <c r="EF961" s="1">
        <v>16.3</v>
      </c>
      <c r="EG961" s="26">
        <f>LOG10(EF961)</f>
        <v>1.21218760440396</v>
      </c>
      <c r="EH961" s="26">
        <f>0.66*EG961</f>
        <v>0.800043818906612</v>
      </c>
      <c r="EI961" s="1">
        <f>0.085*EE961</f>
        <v>3.485</v>
      </c>
      <c r="EJ961" s="28">
        <f>EH961-EI961</f>
        <v>-2.68495618109339</v>
      </c>
      <c r="EK961" s="22">
        <v>1</v>
      </c>
      <c r="EL961" s="3">
        <v>1</v>
      </c>
      <c r="EM961" s="1">
        <v>109</v>
      </c>
      <c r="EN961" s="1">
        <v>115</v>
      </c>
      <c r="EO961" s="1">
        <v>75</v>
      </c>
      <c r="EP961" s="1">
        <v>21</v>
      </c>
      <c r="EQ961" s="1">
        <v>7734</v>
      </c>
      <c r="ER961" s="25">
        <v>68</v>
      </c>
      <c r="ET961" s="1">
        <v>1</v>
      </c>
      <c r="EU961" s="1">
        <v>3.61</v>
      </c>
      <c r="EV961" s="1">
        <v>69.2</v>
      </c>
      <c r="EW961" s="30">
        <v>131</v>
      </c>
      <c r="EX961" s="1">
        <v>134</v>
      </c>
      <c r="FB961" s="1">
        <v>37</v>
      </c>
      <c r="FC961" s="1">
        <v>11.9</v>
      </c>
      <c r="FD961" s="1">
        <v>47</v>
      </c>
      <c r="FE961" s="1">
        <v>24</v>
      </c>
      <c r="FF961" s="1">
        <v>67</v>
      </c>
      <c r="FG961" s="1">
        <v>20</v>
      </c>
      <c r="FH961" s="1">
        <v>5498</v>
      </c>
      <c r="FI961" s="1">
        <v>69</v>
      </c>
      <c r="FK961" s="20">
        <v>37.1</v>
      </c>
      <c r="FL961" s="1">
        <v>36.5</v>
      </c>
      <c r="FN961" s="31">
        <v>0</v>
      </c>
      <c r="FO961" s="32">
        <v>0</v>
      </c>
      <c r="FP961" s="1">
        <v>1</v>
      </c>
      <c r="FQ961" s="1">
        <v>0</v>
      </c>
      <c r="FR961" s="1">
        <v>0</v>
      </c>
      <c r="FS961" s="1">
        <v>0</v>
      </c>
      <c r="FT961" s="1">
        <f t="shared" si="260"/>
        <v>0</v>
      </c>
      <c r="FU961" s="1">
        <v>0</v>
      </c>
      <c r="FV961" s="1">
        <f t="shared" si="261"/>
        <v>0</v>
      </c>
      <c r="FW961" s="1">
        <v>0</v>
      </c>
      <c r="FX961" s="1">
        <v>0</v>
      </c>
      <c r="FY961" s="17">
        <v>0</v>
      </c>
      <c r="FZ961" s="1">
        <v>0</v>
      </c>
      <c r="GB961" s="1">
        <v>0</v>
      </c>
      <c r="GC961" s="1">
        <v>0</v>
      </c>
      <c r="GD961" s="17">
        <v>0</v>
      </c>
      <c r="GE961" s="1">
        <v>0</v>
      </c>
      <c r="GG961" s="1">
        <v>0</v>
      </c>
      <c r="GH961" s="1">
        <v>0</v>
      </c>
      <c r="GI961" s="17">
        <v>0</v>
      </c>
      <c r="GJ961" s="1">
        <v>0</v>
      </c>
      <c r="GK961" s="1">
        <v>0</v>
      </c>
      <c r="GL961" s="1">
        <v>0</v>
      </c>
      <c r="GM961" s="32">
        <v>0</v>
      </c>
      <c r="GN961" s="17">
        <v>0</v>
      </c>
      <c r="GO961" s="17">
        <v>0</v>
      </c>
      <c r="GP961" s="1">
        <v>0</v>
      </c>
      <c r="GQ961" s="1">
        <v>0</v>
      </c>
      <c r="GR961" s="1">
        <v>0</v>
      </c>
      <c r="GS961" s="1">
        <v>0</v>
      </c>
      <c r="GT961" s="32">
        <v>0</v>
      </c>
      <c r="GU961" s="32">
        <v>0</v>
      </c>
      <c r="GV961" s="1">
        <v>0</v>
      </c>
      <c r="GW961" s="1">
        <v>0</v>
      </c>
      <c r="GX961" s="157">
        <v>0</v>
      </c>
      <c r="GY961" s="17">
        <v>0</v>
      </c>
      <c r="GZ961" s="17">
        <v>0</v>
      </c>
      <c r="HA961" s="25">
        <v>0</v>
      </c>
      <c r="HB961" s="1">
        <v>0</v>
      </c>
      <c r="HC961" s="15">
        <v>0</v>
      </c>
      <c r="HD961" s="170">
        <v>0</v>
      </c>
      <c r="HE961" s="17">
        <v>0</v>
      </c>
      <c r="HF961" s="17">
        <v>0</v>
      </c>
      <c r="HG961" s="17">
        <v>0</v>
      </c>
      <c r="HH961" s="17">
        <v>0</v>
      </c>
      <c r="HI961" s="17">
        <v>0</v>
      </c>
      <c r="HL961" s="1">
        <v>0</v>
      </c>
      <c r="HM961" s="1">
        <v>0</v>
      </c>
      <c r="HN961" s="1">
        <v>0</v>
      </c>
      <c r="HO961" s="1">
        <v>0</v>
      </c>
      <c r="HP961" s="1">
        <v>0</v>
      </c>
      <c r="HQ961" s="1">
        <v>0</v>
      </c>
      <c r="HR961" s="32">
        <v>0</v>
      </c>
      <c r="HS961" s="1">
        <v>0</v>
      </c>
      <c r="HT961" s="32">
        <v>0</v>
      </c>
      <c r="HU961" s="32">
        <v>0</v>
      </c>
      <c r="HW961" s="32">
        <v>0</v>
      </c>
      <c r="HX961" s="32">
        <v>0</v>
      </c>
      <c r="HY961" s="1">
        <f t="shared" si="262"/>
        <v>0</v>
      </c>
      <c r="HZ961" s="1">
        <v>0</v>
      </c>
      <c r="IA961" s="1">
        <f t="shared" si="263"/>
        <v>0</v>
      </c>
      <c r="IB961" s="1">
        <v>0</v>
      </c>
      <c r="IC961" s="1">
        <v>0</v>
      </c>
      <c r="ID961" s="23" t="s">
        <v>2627</v>
      </c>
      <c r="IG961" s="36">
        <v>1</v>
      </c>
      <c r="IH961" s="37" t="s">
        <v>242</v>
      </c>
      <c r="II961" s="179">
        <v>0</v>
      </c>
    </row>
    <row r="962" ht="45" spans="2:243">
      <c r="B962" s="266">
        <v>3001484079</v>
      </c>
      <c r="C962" s="266" t="s">
        <v>2628</v>
      </c>
      <c r="E962" s="49">
        <v>3</v>
      </c>
      <c r="F962" s="49">
        <v>2</v>
      </c>
      <c r="G962" s="17">
        <v>3</v>
      </c>
      <c r="H962" s="1">
        <v>1</v>
      </c>
      <c r="I962" s="15">
        <v>42</v>
      </c>
      <c r="J962" s="47">
        <v>1</v>
      </c>
      <c r="K962" s="68">
        <f t="shared" si="247"/>
        <v>4.2</v>
      </c>
      <c r="L962" s="49">
        <v>2</v>
      </c>
      <c r="N962" s="1">
        <v>0</v>
      </c>
      <c r="O962" s="1">
        <v>0</v>
      </c>
      <c r="P962" s="1">
        <v>1</v>
      </c>
      <c r="Q962" s="1">
        <v>2</v>
      </c>
      <c r="R962" s="1">
        <v>1</v>
      </c>
      <c r="S962" s="18">
        <v>648</v>
      </c>
      <c r="T962" s="83">
        <v>636</v>
      </c>
      <c r="U962" s="1">
        <v>1</v>
      </c>
      <c r="V962" s="1">
        <v>1</v>
      </c>
      <c r="W962" s="1">
        <v>1</v>
      </c>
      <c r="X962" s="1">
        <v>1</v>
      </c>
      <c r="Z962" s="88">
        <v>43592</v>
      </c>
      <c r="AA962" s="1">
        <v>77</v>
      </c>
      <c r="AB962" s="1">
        <v>1</v>
      </c>
      <c r="AC962" s="1">
        <v>23.71</v>
      </c>
      <c r="AD962" s="1">
        <v>2</v>
      </c>
      <c r="AE962" s="20" t="s">
        <v>2629</v>
      </c>
      <c r="AG962" s="16" t="s">
        <v>255</v>
      </c>
      <c r="AH962" s="16">
        <v>3</v>
      </c>
      <c r="AI962" s="21">
        <v>3</v>
      </c>
      <c r="AJ962" s="16">
        <v>2.6</v>
      </c>
      <c r="AK962" s="17">
        <v>2.6</v>
      </c>
      <c r="AL962" s="107">
        <v>2</v>
      </c>
      <c r="AM962" s="1">
        <v>4</v>
      </c>
      <c r="AN962" s="1">
        <v>3</v>
      </c>
      <c r="AO962" s="1">
        <v>0</v>
      </c>
      <c r="AP962" s="1" t="s">
        <v>2630</v>
      </c>
      <c r="AQ962" s="17">
        <v>5</v>
      </c>
      <c r="AR962" s="3">
        <v>3</v>
      </c>
      <c r="AS962" s="3">
        <v>2</v>
      </c>
      <c r="AT962" s="17" t="s">
        <v>285</v>
      </c>
      <c r="AU962" s="3">
        <v>3</v>
      </c>
      <c r="AV962" s="3">
        <v>2</v>
      </c>
      <c r="AW962" s="1">
        <v>0</v>
      </c>
      <c r="AX962" s="1">
        <v>1</v>
      </c>
      <c r="AY962" s="1">
        <v>1</v>
      </c>
      <c r="AZ962" s="1">
        <v>1</v>
      </c>
      <c r="BA962" s="1">
        <v>1</v>
      </c>
      <c r="BB962" s="107">
        <v>1</v>
      </c>
      <c r="BC962" s="22">
        <v>0</v>
      </c>
      <c r="BD962" s="22">
        <v>1</v>
      </c>
      <c r="BE962" s="22">
        <v>0</v>
      </c>
      <c r="BF962" s="1">
        <v>1</v>
      </c>
      <c r="BG962" s="1">
        <v>1</v>
      </c>
      <c r="BH962" s="17">
        <v>1</v>
      </c>
      <c r="BI962" s="1">
        <v>0</v>
      </c>
      <c r="BJ962" s="17">
        <v>0</v>
      </c>
      <c r="BK962" s="23">
        <v>5</v>
      </c>
      <c r="BL962" s="1">
        <v>0</v>
      </c>
      <c r="BM962" s="1">
        <v>0</v>
      </c>
      <c r="BN962" s="1">
        <v>1</v>
      </c>
      <c r="BO962" s="1" t="s">
        <v>2631</v>
      </c>
      <c r="BP962" s="1">
        <v>1</v>
      </c>
      <c r="BQ962" s="1">
        <v>1</v>
      </c>
      <c r="BR962" s="1">
        <v>124.4</v>
      </c>
      <c r="BS962" s="1">
        <v>2</v>
      </c>
      <c r="BT962" s="1">
        <v>3</v>
      </c>
      <c r="BU962" s="1">
        <v>4</v>
      </c>
      <c r="BW962" s="1">
        <v>4.31</v>
      </c>
      <c r="BX962" s="1">
        <v>2</v>
      </c>
      <c r="BY962" s="1">
        <v>2</v>
      </c>
      <c r="BZ962" s="1">
        <v>55</v>
      </c>
      <c r="CA962" s="1">
        <v>127</v>
      </c>
      <c r="CB962" s="24">
        <v>2</v>
      </c>
      <c r="CC962" s="24">
        <v>77</v>
      </c>
      <c r="CD962" s="48">
        <f t="shared" si="248"/>
        <v>1.54</v>
      </c>
      <c r="CE962" s="48">
        <v>2</v>
      </c>
      <c r="CF962" s="25">
        <v>0</v>
      </c>
      <c r="CG962" s="17">
        <v>0</v>
      </c>
      <c r="CH962" s="17">
        <v>0</v>
      </c>
      <c r="CI962" s="17">
        <v>0</v>
      </c>
      <c r="CJ962" s="17">
        <v>0</v>
      </c>
      <c r="CK962" s="17">
        <v>77</v>
      </c>
      <c r="CL962" s="1">
        <f t="shared" si="249"/>
        <v>1.54</v>
      </c>
      <c r="CM962" s="22">
        <v>15.8</v>
      </c>
      <c r="CN962" s="1">
        <v>2</v>
      </c>
      <c r="CO962" s="1">
        <v>52</v>
      </c>
      <c r="CP962" s="1">
        <v>2</v>
      </c>
      <c r="CQ962" s="1">
        <f t="shared" si="250"/>
        <v>5.2</v>
      </c>
      <c r="CR962" s="1">
        <v>1.39</v>
      </c>
      <c r="CS962" s="1">
        <f t="shared" si="251"/>
        <v>13.9</v>
      </c>
      <c r="CT962" s="22">
        <v>2</v>
      </c>
      <c r="CU962" s="22">
        <v>35</v>
      </c>
      <c r="CV962" s="107">
        <v>2</v>
      </c>
      <c r="CW962" s="22">
        <v>30.5</v>
      </c>
      <c r="CX962" s="26">
        <f t="shared" si="252"/>
        <v>1.48429983934679</v>
      </c>
      <c r="CY962" s="27">
        <f t="shared" si="253"/>
        <v>0.979637893968879</v>
      </c>
      <c r="CZ962" s="26">
        <f t="shared" si="254"/>
        <v>2.975</v>
      </c>
      <c r="DA962" s="28">
        <f t="shared" si="255"/>
        <v>-1.99536210603112</v>
      </c>
      <c r="DB962" s="22">
        <v>2</v>
      </c>
      <c r="DC962" s="1">
        <v>1</v>
      </c>
      <c r="DD962" s="17">
        <v>2</v>
      </c>
      <c r="DE962" s="29">
        <f>DD962-DB962</f>
        <v>0</v>
      </c>
      <c r="DF962" s="29">
        <v>0</v>
      </c>
      <c r="DG962" s="1">
        <v>34</v>
      </c>
      <c r="DH962" s="1">
        <f t="shared" si="256"/>
        <v>3.4</v>
      </c>
      <c r="DI962" s="1">
        <v>58</v>
      </c>
      <c r="DJ962" s="1">
        <f t="shared" si="257"/>
        <v>5.8</v>
      </c>
      <c r="DK962" s="1">
        <v>3</v>
      </c>
      <c r="DL962" s="1">
        <v>108</v>
      </c>
      <c r="DM962" s="1">
        <v>123</v>
      </c>
      <c r="DN962" s="1">
        <f t="shared" si="258"/>
        <v>12.3</v>
      </c>
      <c r="DO962" s="1">
        <v>3729</v>
      </c>
      <c r="DP962" s="1">
        <v>1</v>
      </c>
      <c r="DQ962" s="1">
        <f t="shared" si="259"/>
        <v>3.729</v>
      </c>
      <c r="DR962" s="1">
        <v>77</v>
      </c>
      <c r="DS962" s="25">
        <v>5.5</v>
      </c>
      <c r="DT962" s="1" t="s">
        <v>584</v>
      </c>
      <c r="DU962" s="1">
        <v>2</v>
      </c>
      <c r="DV962" s="1">
        <v>8</v>
      </c>
      <c r="DW962" s="1">
        <v>2</v>
      </c>
      <c r="DX962" s="20">
        <v>9.67</v>
      </c>
      <c r="DY962" s="1">
        <v>79.3</v>
      </c>
      <c r="DZ962" s="30">
        <v>131</v>
      </c>
      <c r="EA962" s="1">
        <v>76</v>
      </c>
      <c r="EB962" s="1">
        <v>15.4</v>
      </c>
      <c r="EC962" s="1">
        <v>51.4</v>
      </c>
      <c r="ED962" s="1">
        <v>1.35</v>
      </c>
      <c r="EE962" s="1">
        <v>34</v>
      </c>
      <c r="EF962" s="1">
        <v>60.7</v>
      </c>
      <c r="EG962" s="26">
        <f>LOG10(EF962)</f>
        <v>1.78318869107526</v>
      </c>
      <c r="EH962" s="26">
        <f>0.66*EG962</f>
        <v>1.17690453610967</v>
      </c>
      <c r="EI962" s="1">
        <f>0.085*EE962</f>
        <v>2.89</v>
      </c>
      <c r="EJ962" s="28">
        <f>EH962-EI962</f>
        <v>-1.71309546389033</v>
      </c>
      <c r="EK962" s="22">
        <v>2</v>
      </c>
      <c r="EL962" s="1">
        <v>2</v>
      </c>
      <c r="EM962" s="1">
        <v>114</v>
      </c>
      <c r="EN962" s="1">
        <v>353</v>
      </c>
      <c r="EO962" s="1">
        <v>121</v>
      </c>
      <c r="EP962" s="1">
        <v>121</v>
      </c>
      <c r="EQ962" s="1">
        <v>4081</v>
      </c>
      <c r="ER962" s="25">
        <v>75</v>
      </c>
      <c r="ET962" s="1">
        <v>1</v>
      </c>
      <c r="EU962" s="1">
        <v>5.32</v>
      </c>
      <c r="EV962" s="1">
        <v>59.4</v>
      </c>
      <c r="EW962" s="30">
        <v>118</v>
      </c>
      <c r="EX962" s="1">
        <v>68</v>
      </c>
      <c r="EY962" s="1">
        <v>16.2</v>
      </c>
      <c r="EZ962" s="1">
        <v>50.3</v>
      </c>
      <c r="FA962" s="1">
        <v>1.42</v>
      </c>
      <c r="FB962" s="1">
        <v>29</v>
      </c>
      <c r="FC962" s="1">
        <v>48.4</v>
      </c>
      <c r="FD962" s="1">
        <v>92</v>
      </c>
      <c r="FE962" s="1">
        <v>91</v>
      </c>
      <c r="FF962" s="1">
        <v>105</v>
      </c>
      <c r="FG962" s="1">
        <v>103</v>
      </c>
      <c r="FH962" s="1">
        <v>2625</v>
      </c>
      <c r="FI962" s="1">
        <v>79</v>
      </c>
      <c r="FK962" s="20">
        <v>39</v>
      </c>
      <c r="FL962" s="1">
        <v>36.8</v>
      </c>
      <c r="FM962" s="17"/>
      <c r="FN962" s="31">
        <v>1</v>
      </c>
      <c r="FO962" s="157">
        <v>1</v>
      </c>
      <c r="FP962" s="1">
        <v>2</v>
      </c>
      <c r="FQ962" s="1">
        <v>1</v>
      </c>
      <c r="FR962" s="1" t="s">
        <v>596</v>
      </c>
      <c r="FS962" s="1">
        <v>0</v>
      </c>
      <c r="FT962" s="1">
        <f t="shared" si="260"/>
        <v>0</v>
      </c>
      <c r="FU962" s="1">
        <v>1</v>
      </c>
      <c r="FV962" s="1">
        <f t="shared" si="261"/>
        <v>1</v>
      </c>
      <c r="FW962" s="3">
        <v>1</v>
      </c>
      <c r="FX962" s="1">
        <v>0</v>
      </c>
      <c r="FY962" s="17">
        <v>0</v>
      </c>
      <c r="FZ962" s="1">
        <v>0</v>
      </c>
      <c r="GB962" s="1">
        <v>0</v>
      </c>
      <c r="GC962" s="1">
        <v>0</v>
      </c>
      <c r="GD962" s="17">
        <v>0</v>
      </c>
      <c r="GE962" s="1">
        <v>0</v>
      </c>
      <c r="GG962" s="1">
        <v>0</v>
      </c>
      <c r="GH962" s="1">
        <v>0</v>
      </c>
      <c r="GI962" s="17">
        <v>0</v>
      </c>
      <c r="GJ962" s="1">
        <v>0</v>
      </c>
      <c r="GK962" s="1">
        <v>0</v>
      </c>
      <c r="GL962" s="1">
        <v>0</v>
      </c>
      <c r="GM962" s="32">
        <v>0</v>
      </c>
      <c r="GN962" s="17">
        <v>0</v>
      </c>
      <c r="GO962" s="17">
        <v>0</v>
      </c>
      <c r="GP962" s="1">
        <v>0</v>
      </c>
      <c r="GQ962" s="1">
        <v>0</v>
      </c>
      <c r="GR962" s="1">
        <v>0</v>
      </c>
      <c r="GS962" s="1">
        <v>0</v>
      </c>
      <c r="GT962" s="32">
        <v>0</v>
      </c>
      <c r="GU962" s="32">
        <v>0</v>
      </c>
      <c r="GV962" s="1">
        <v>0</v>
      </c>
      <c r="GW962" s="1">
        <v>0</v>
      </c>
      <c r="GX962" s="157">
        <v>0</v>
      </c>
      <c r="GY962" s="17">
        <v>0</v>
      </c>
      <c r="GZ962" s="17">
        <v>0</v>
      </c>
      <c r="HA962" s="25">
        <v>0</v>
      </c>
      <c r="HB962" s="1">
        <v>0</v>
      </c>
      <c r="HC962" s="15">
        <v>0</v>
      </c>
      <c r="HD962" s="170">
        <v>0</v>
      </c>
      <c r="HE962" s="17">
        <v>0</v>
      </c>
      <c r="HF962" s="17">
        <v>0</v>
      </c>
      <c r="HG962" s="17">
        <v>0</v>
      </c>
      <c r="HH962" s="17">
        <v>0</v>
      </c>
      <c r="HI962" s="17">
        <v>0</v>
      </c>
      <c r="HL962" s="1">
        <v>0</v>
      </c>
      <c r="HM962" s="1">
        <v>0</v>
      </c>
      <c r="HN962" s="1">
        <v>0</v>
      </c>
      <c r="HO962" s="1">
        <v>0</v>
      </c>
      <c r="HP962" s="1">
        <v>0</v>
      </c>
      <c r="HQ962" s="1">
        <v>0</v>
      </c>
      <c r="HR962" s="32">
        <v>0</v>
      </c>
      <c r="HS962" s="1">
        <v>0</v>
      </c>
      <c r="HT962" s="32">
        <v>0</v>
      </c>
      <c r="HU962" s="32">
        <v>0</v>
      </c>
      <c r="HW962" s="32">
        <v>0</v>
      </c>
      <c r="HX962" s="32">
        <v>0</v>
      </c>
      <c r="HY962" s="1">
        <f t="shared" si="262"/>
        <v>0</v>
      </c>
      <c r="HZ962" s="1">
        <v>0</v>
      </c>
      <c r="IA962" s="1">
        <f t="shared" si="263"/>
        <v>0</v>
      </c>
      <c r="IB962" s="1">
        <v>0</v>
      </c>
      <c r="IC962" s="1">
        <v>0</v>
      </c>
      <c r="ID962" s="23">
        <v>0</v>
      </c>
      <c r="IG962" s="36">
        <v>4</v>
      </c>
      <c r="IH962" s="37" t="s">
        <v>242</v>
      </c>
      <c r="II962" s="179">
        <v>0</v>
      </c>
    </row>
    <row r="963" spans="2:243">
      <c r="B963" s="17">
        <v>3001487454</v>
      </c>
      <c r="C963" s="17" t="s">
        <v>2632</v>
      </c>
      <c r="E963" s="49">
        <v>3</v>
      </c>
      <c r="F963" s="49">
        <v>2</v>
      </c>
      <c r="G963" s="17">
        <v>3</v>
      </c>
      <c r="H963" s="1">
        <v>2</v>
      </c>
      <c r="I963" s="15">
        <v>53</v>
      </c>
      <c r="J963" s="47">
        <v>1</v>
      </c>
      <c r="K963" s="68">
        <f t="shared" si="247"/>
        <v>5.3</v>
      </c>
      <c r="L963" s="49">
        <v>3</v>
      </c>
      <c r="N963" s="1">
        <v>0</v>
      </c>
      <c r="O963" s="1">
        <v>0</v>
      </c>
      <c r="P963" s="1">
        <v>0</v>
      </c>
      <c r="Q963" s="1">
        <v>0</v>
      </c>
      <c r="R963" s="1">
        <v>0</v>
      </c>
      <c r="S963" s="18">
        <v>582</v>
      </c>
      <c r="T963" s="83">
        <v>637</v>
      </c>
      <c r="U963" s="1">
        <v>1</v>
      </c>
      <c r="V963" s="1">
        <v>1</v>
      </c>
      <c r="W963" s="1">
        <v>1</v>
      </c>
      <c r="X963" s="1">
        <v>1</v>
      </c>
      <c r="Z963" s="88">
        <v>43606</v>
      </c>
      <c r="AA963" s="1">
        <v>125</v>
      </c>
      <c r="AC963" s="1">
        <v>21.33</v>
      </c>
      <c r="AD963" s="17">
        <v>1</v>
      </c>
      <c r="AE963" s="20" t="s">
        <v>298</v>
      </c>
      <c r="AG963" s="16" t="s">
        <v>235</v>
      </c>
      <c r="AH963" s="16">
        <v>1</v>
      </c>
      <c r="AI963" s="21">
        <v>1</v>
      </c>
      <c r="AJ963" s="16">
        <v>2.6</v>
      </c>
      <c r="AK963" s="17">
        <v>2.6</v>
      </c>
      <c r="AL963" s="107">
        <v>2</v>
      </c>
      <c r="AM963" s="1">
        <v>1</v>
      </c>
      <c r="AN963" s="1">
        <v>1</v>
      </c>
      <c r="AO963" s="1">
        <v>0</v>
      </c>
      <c r="AP963" s="1">
        <v>0</v>
      </c>
      <c r="AQ963" s="17">
        <v>1</v>
      </c>
      <c r="AR963" s="1">
        <v>1</v>
      </c>
      <c r="AS963" s="1">
        <v>1</v>
      </c>
      <c r="AT963" s="17" t="s">
        <v>246</v>
      </c>
      <c r="AU963" s="17">
        <v>1</v>
      </c>
      <c r="AV963" s="17">
        <v>1</v>
      </c>
      <c r="AW963" s="1">
        <v>0</v>
      </c>
      <c r="AX963" s="1">
        <v>1</v>
      </c>
      <c r="AY963" s="1">
        <v>1</v>
      </c>
      <c r="AZ963" s="1">
        <v>1</v>
      </c>
      <c r="BA963" s="1">
        <v>1</v>
      </c>
      <c r="BB963" s="107">
        <v>1</v>
      </c>
      <c r="BC963" s="22">
        <v>0</v>
      </c>
      <c r="BD963" s="22">
        <v>0</v>
      </c>
      <c r="BE963" s="22">
        <v>0</v>
      </c>
      <c r="BF963" s="1">
        <v>0</v>
      </c>
      <c r="BG963" s="1">
        <v>1</v>
      </c>
      <c r="BH963" s="17">
        <v>1</v>
      </c>
      <c r="BI963" s="1">
        <v>0</v>
      </c>
      <c r="BJ963" s="17">
        <v>0</v>
      </c>
      <c r="BK963" s="23">
        <v>1</v>
      </c>
      <c r="BL963" s="1">
        <v>0</v>
      </c>
      <c r="BM963" s="1">
        <v>0</v>
      </c>
      <c r="BN963" s="1">
        <v>1</v>
      </c>
      <c r="BO963" s="1" t="s">
        <v>2633</v>
      </c>
      <c r="BP963" s="1">
        <v>1</v>
      </c>
      <c r="BQ963" s="1">
        <v>1</v>
      </c>
      <c r="BR963" s="1">
        <v>7075</v>
      </c>
      <c r="BS963" s="1">
        <v>3</v>
      </c>
      <c r="BT963" s="1">
        <v>3</v>
      </c>
      <c r="BU963" s="1">
        <v>4</v>
      </c>
      <c r="BW963" s="1">
        <v>3.48</v>
      </c>
      <c r="BX963" s="17">
        <v>1</v>
      </c>
      <c r="BY963" s="1">
        <v>2</v>
      </c>
      <c r="BZ963" s="1">
        <v>48.3</v>
      </c>
      <c r="CA963" s="1">
        <v>126</v>
      </c>
      <c r="CB963" s="24">
        <v>2</v>
      </c>
      <c r="CC963" s="24">
        <v>125</v>
      </c>
      <c r="CD963" s="48">
        <f t="shared" si="248"/>
        <v>2.5</v>
      </c>
      <c r="CE963" s="48">
        <v>3</v>
      </c>
      <c r="CF963" s="25">
        <v>0</v>
      </c>
      <c r="CG963" s="17">
        <v>0</v>
      </c>
      <c r="CH963" s="17">
        <v>0</v>
      </c>
      <c r="CI963" s="17">
        <v>0</v>
      </c>
      <c r="CJ963" s="17">
        <v>0</v>
      </c>
      <c r="CK963" s="17">
        <v>125</v>
      </c>
      <c r="CL963" s="1">
        <f t="shared" si="249"/>
        <v>2.5</v>
      </c>
      <c r="CM963" s="22">
        <v>10.3</v>
      </c>
      <c r="CN963" s="17">
        <v>1</v>
      </c>
      <c r="CO963" s="1">
        <v>116.6</v>
      </c>
      <c r="CP963" s="17">
        <v>7</v>
      </c>
      <c r="CQ963" s="1">
        <f t="shared" si="250"/>
        <v>11.66</v>
      </c>
      <c r="CR963" s="1">
        <v>0.89</v>
      </c>
      <c r="CS963" s="1">
        <f t="shared" si="251"/>
        <v>8.9</v>
      </c>
      <c r="CT963" s="107">
        <v>1</v>
      </c>
      <c r="CU963" s="22">
        <v>37</v>
      </c>
      <c r="CV963" s="107">
        <v>2</v>
      </c>
      <c r="CW963" s="22">
        <v>13</v>
      </c>
      <c r="CX963" s="26">
        <f t="shared" si="252"/>
        <v>1.11394335230684</v>
      </c>
      <c r="CY963" s="27">
        <f t="shared" si="253"/>
        <v>0.735202612522512</v>
      </c>
      <c r="CZ963" s="26">
        <f t="shared" si="254"/>
        <v>3.145</v>
      </c>
      <c r="DA963" s="28">
        <f t="shared" si="255"/>
        <v>-2.40979738747749</v>
      </c>
      <c r="DB963" s="22">
        <v>2</v>
      </c>
      <c r="DC963" s="1">
        <v>1</v>
      </c>
      <c r="DD963" s="17">
        <v>2</v>
      </c>
      <c r="DE963" s="29">
        <f>DD963-DB963</f>
        <v>0</v>
      </c>
      <c r="DF963" s="29">
        <v>0</v>
      </c>
      <c r="DG963" s="1">
        <v>16</v>
      </c>
      <c r="DH963" s="1">
        <f t="shared" si="256"/>
        <v>1.6</v>
      </c>
      <c r="DI963" s="1">
        <v>31</v>
      </c>
      <c r="DJ963" s="1">
        <f t="shared" si="257"/>
        <v>3.1</v>
      </c>
      <c r="DK963" s="17">
        <v>2</v>
      </c>
      <c r="DL963" s="1">
        <v>80</v>
      </c>
      <c r="DM963" s="1">
        <v>38</v>
      </c>
      <c r="DN963" s="1">
        <f t="shared" si="258"/>
        <v>3.8</v>
      </c>
      <c r="DO963" s="1">
        <v>6136</v>
      </c>
      <c r="DP963" s="1">
        <v>2</v>
      </c>
      <c r="DQ963" s="1">
        <f t="shared" si="259"/>
        <v>6.136</v>
      </c>
      <c r="DR963" s="1">
        <v>59</v>
      </c>
      <c r="DS963" s="25">
        <v>4.5</v>
      </c>
      <c r="DT963" s="1" t="s">
        <v>241</v>
      </c>
      <c r="DU963" s="1">
        <v>1</v>
      </c>
      <c r="DV963" s="1">
        <v>5</v>
      </c>
      <c r="DW963" s="1">
        <v>1</v>
      </c>
      <c r="DX963" s="20">
        <v>6.53</v>
      </c>
      <c r="DY963" s="1">
        <v>73.2</v>
      </c>
      <c r="DZ963" s="30">
        <v>129</v>
      </c>
      <c r="EA963" s="1">
        <v>78</v>
      </c>
      <c r="EB963" s="1">
        <v>12.2</v>
      </c>
      <c r="EC963" s="1">
        <v>84.9</v>
      </c>
      <c r="ED963" s="1">
        <v>1.06</v>
      </c>
      <c r="EE963" s="1">
        <v>33</v>
      </c>
      <c r="EF963" s="1">
        <v>30.1</v>
      </c>
      <c r="EG963" s="26">
        <f>LOG10(EF963)</f>
        <v>1.47856649559384</v>
      </c>
      <c r="EH963" s="26">
        <f>0.66*EG963</f>
        <v>0.975853887091937</v>
      </c>
      <c r="EI963" s="1">
        <f>0.085*EE963</f>
        <v>2.805</v>
      </c>
      <c r="EJ963" s="28">
        <f>EH963-EI963</f>
        <v>-1.82914611290806</v>
      </c>
      <c r="EK963" s="22">
        <v>2</v>
      </c>
      <c r="EL963" s="1">
        <v>2</v>
      </c>
      <c r="EM963" s="1">
        <v>179</v>
      </c>
      <c r="EN963" s="1">
        <v>526</v>
      </c>
      <c r="EO963" s="1">
        <v>96</v>
      </c>
      <c r="EP963" s="1">
        <v>37</v>
      </c>
      <c r="EQ963" s="1">
        <v>6064</v>
      </c>
      <c r="ER963" s="25">
        <v>63</v>
      </c>
      <c r="ES963" s="23">
        <v>5830</v>
      </c>
      <c r="ET963" s="1">
        <v>1</v>
      </c>
      <c r="EU963" s="1">
        <v>4.98</v>
      </c>
      <c r="EV963" s="1">
        <v>64.3</v>
      </c>
      <c r="EW963" s="30">
        <v>113</v>
      </c>
      <c r="EX963" s="1">
        <v>73</v>
      </c>
      <c r="EY963" s="1">
        <v>11.2</v>
      </c>
      <c r="EZ963" s="1">
        <v>96.6</v>
      </c>
      <c r="FA963" s="1">
        <v>0.97</v>
      </c>
      <c r="FB963" s="1">
        <v>32</v>
      </c>
      <c r="FC963" s="1">
        <v>23</v>
      </c>
      <c r="FD963" s="1">
        <v>109</v>
      </c>
      <c r="FE963" s="1">
        <v>92</v>
      </c>
      <c r="FF963" s="1">
        <v>90</v>
      </c>
      <c r="FG963" s="1">
        <v>41</v>
      </c>
      <c r="FH963" s="1">
        <v>4638</v>
      </c>
      <c r="FI963" s="1">
        <v>55</v>
      </c>
      <c r="FJ963" s="1">
        <v>3120</v>
      </c>
      <c r="FK963" s="20">
        <v>37.4</v>
      </c>
      <c r="FL963" s="1">
        <v>36.9</v>
      </c>
      <c r="FN963" s="31">
        <v>0</v>
      </c>
      <c r="FO963" s="32">
        <v>0</v>
      </c>
      <c r="FP963" s="1">
        <v>2</v>
      </c>
      <c r="FQ963" s="1">
        <v>1</v>
      </c>
      <c r="FR963" s="1">
        <v>0</v>
      </c>
      <c r="FS963" s="1">
        <v>0</v>
      </c>
      <c r="FT963" s="1">
        <f t="shared" si="260"/>
        <v>0</v>
      </c>
      <c r="FU963" s="1">
        <v>0</v>
      </c>
      <c r="FV963" s="1">
        <f t="shared" si="261"/>
        <v>0</v>
      </c>
      <c r="FW963" s="1">
        <v>0</v>
      </c>
      <c r="FX963" s="1">
        <v>0</v>
      </c>
      <c r="FY963" s="17">
        <v>0</v>
      </c>
      <c r="FZ963" s="1">
        <v>0</v>
      </c>
      <c r="GB963" s="1">
        <v>0</v>
      </c>
      <c r="GC963" s="1">
        <v>0</v>
      </c>
      <c r="GD963" s="17">
        <v>0</v>
      </c>
      <c r="GE963" s="1">
        <v>0</v>
      </c>
      <c r="GG963" s="1">
        <v>0</v>
      </c>
      <c r="GH963" s="1">
        <v>0</v>
      </c>
      <c r="GI963" s="17">
        <v>0</v>
      </c>
      <c r="GJ963" s="1">
        <v>0</v>
      </c>
      <c r="GK963" s="1">
        <v>0</v>
      </c>
      <c r="GL963" s="1">
        <v>0</v>
      </c>
      <c r="GM963" s="32">
        <v>0</v>
      </c>
      <c r="GN963" s="17">
        <v>0</v>
      </c>
      <c r="GO963" s="17">
        <v>0</v>
      </c>
      <c r="GP963" s="1">
        <v>0</v>
      </c>
      <c r="GQ963" s="1">
        <v>0</v>
      </c>
      <c r="GR963" s="1">
        <v>0</v>
      </c>
      <c r="GS963" s="1">
        <v>0</v>
      </c>
      <c r="GT963" s="32">
        <v>0</v>
      </c>
      <c r="GU963" s="32">
        <v>0</v>
      </c>
      <c r="GV963" s="1">
        <v>0</v>
      </c>
      <c r="GW963" s="1">
        <v>0</v>
      </c>
      <c r="GX963" s="157">
        <v>0</v>
      </c>
      <c r="GY963" s="17">
        <v>0</v>
      </c>
      <c r="GZ963" s="17">
        <v>0</v>
      </c>
      <c r="HA963" s="25">
        <v>0</v>
      </c>
      <c r="HB963" s="1">
        <v>0</v>
      </c>
      <c r="HC963" s="15">
        <v>0</v>
      </c>
      <c r="HD963" s="170">
        <v>0</v>
      </c>
      <c r="HE963" s="17">
        <v>0</v>
      </c>
      <c r="HF963" s="17">
        <v>0</v>
      </c>
      <c r="HG963" s="17">
        <v>0</v>
      </c>
      <c r="HH963" s="17">
        <v>0</v>
      </c>
      <c r="HI963" s="17">
        <v>0</v>
      </c>
      <c r="HL963" s="1">
        <v>0</v>
      </c>
      <c r="HM963" s="1">
        <v>0</v>
      </c>
      <c r="HN963" s="1">
        <v>0</v>
      </c>
      <c r="HO963" s="1">
        <v>0</v>
      </c>
      <c r="HP963" s="1">
        <v>0</v>
      </c>
      <c r="HQ963" s="1">
        <v>0</v>
      </c>
      <c r="HR963" s="32">
        <v>0</v>
      </c>
      <c r="HS963" s="1">
        <v>0</v>
      </c>
      <c r="HT963" s="32">
        <v>0</v>
      </c>
      <c r="HU963" s="32">
        <v>0</v>
      </c>
      <c r="HW963" s="32">
        <v>0</v>
      </c>
      <c r="HX963" s="32">
        <v>0</v>
      </c>
      <c r="HY963" s="1">
        <f t="shared" si="262"/>
        <v>0</v>
      </c>
      <c r="HZ963" s="1">
        <v>0</v>
      </c>
      <c r="IA963" s="1">
        <f t="shared" si="263"/>
        <v>0</v>
      </c>
      <c r="IB963" s="1">
        <v>0</v>
      </c>
      <c r="IC963" s="1">
        <v>0</v>
      </c>
      <c r="ID963" s="23">
        <v>0</v>
      </c>
      <c r="IG963" s="36">
        <v>1</v>
      </c>
      <c r="IH963" s="37" t="s">
        <v>242</v>
      </c>
      <c r="II963" s="179">
        <v>0</v>
      </c>
    </row>
    <row r="964" ht="45" spans="2:243">
      <c r="B964" s="17">
        <v>3000399881</v>
      </c>
      <c r="C964" s="17" t="s">
        <v>2634</v>
      </c>
      <c r="E964" s="49">
        <v>2</v>
      </c>
      <c r="F964" s="49">
        <v>1</v>
      </c>
      <c r="G964" s="1">
        <v>2</v>
      </c>
      <c r="H964" s="1">
        <v>2</v>
      </c>
      <c r="I964" s="15">
        <v>56</v>
      </c>
      <c r="J964" s="47">
        <v>1</v>
      </c>
      <c r="K964" s="68">
        <f t="shared" si="247"/>
        <v>5.6</v>
      </c>
      <c r="L964" s="49">
        <v>3</v>
      </c>
      <c r="N964" s="1">
        <v>0</v>
      </c>
      <c r="O964" s="1">
        <v>0</v>
      </c>
      <c r="P964" s="1">
        <v>0</v>
      </c>
      <c r="Q964" s="1">
        <v>0</v>
      </c>
      <c r="R964" s="1">
        <v>0</v>
      </c>
      <c r="S964" s="18">
        <v>583</v>
      </c>
      <c r="T964" s="83">
        <v>638</v>
      </c>
      <c r="U964" s="1">
        <v>1</v>
      </c>
      <c r="V964" s="1">
        <v>1</v>
      </c>
      <c r="W964" s="1">
        <v>1</v>
      </c>
      <c r="X964" s="1">
        <v>1</v>
      </c>
      <c r="Z964" s="88">
        <v>43608</v>
      </c>
      <c r="AA964" s="1">
        <v>41</v>
      </c>
      <c r="AB964" s="1">
        <v>1</v>
      </c>
      <c r="AC964" s="1">
        <v>21.25</v>
      </c>
      <c r="AD964" s="17">
        <v>1</v>
      </c>
      <c r="AE964" s="20" t="s">
        <v>841</v>
      </c>
      <c r="AG964" s="16" t="s">
        <v>235</v>
      </c>
      <c r="AH964" s="16">
        <v>1</v>
      </c>
      <c r="AI964" s="21">
        <v>1</v>
      </c>
      <c r="AJ964" s="16">
        <v>1.3</v>
      </c>
      <c r="AK964" s="17">
        <v>1.3</v>
      </c>
      <c r="AL964" s="22">
        <v>1</v>
      </c>
      <c r="AM964" s="1">
        <v>1</v>
      </c>
      <c r="AN964" s="1">
        <v>1</v>
      </c>
      <c r="AO964" s="1" t="s">
        <v>2635</v>
      </c>
      <c r="AP964" s="1">
        <v>0</v>
      </c>
      <c r="AQ964" s="17">
        <v>5</v>
      </c>
      <c r="AR964" s="3">
        <v>3</v>
      </c>
      <c r="AS964" s="3">
        <v>2</v>
      </c>
      <c r="AT964" s="17" t="s">
        <v>285</v>
      </c>
      <c r="AU964" s="3">
        <v>3</v>
      </c>
      <c r="AV964" s="3">
        <v>2</v>
      </c>
      <c r="AW964" s="1">
        <v>0</v>
      </c>
      <c r="AX964" s="1">
        <v>1</v>
      </c>
      <c r="AY964" s="1">
        <v>1</v>
      </c>
      <c r="AZ964" s="1">
        <v>1</v>
      </c>
      <c r="BA964" s="1">
        <v>1</v>
      </c>
      <c r="BB964" s="107">
        <v>1</v>
      </c>
      <c r="BC964" s="22">
        <v>0</v>
      </c>
      <c r="BD964" s="22">
        <v>1</v>
      </c>
      <c r="BE964" s="22">
        <v>0</v>
      </c>
      <c r="BF964" s="1">
        <v>1</v>
      </c>
      <c r="BG964" s="1">
        <v>1</v>
      </c>
      <c r="BH964" s="17">
        <v>1</v>
      </c>
      <c r="BI964" s="1">
        <v>0</v>
      </c>
      <c r="BJ964" s="17">
        <v>0</v>
      </c>
      <c r="BK964" s="23">
        <v>1</v>
      </c>
      <c r="BL964" s="1">
        <v>0</v>
      </c>
      <c r="BM964" s="1">
        <v>0</v>
      </c>
      <c r="BN964" s="1">
        <v>1</v>
      </c>
      <c r="BO964" s="1">
        <v>0</v>
      </c>
      <c r="BP964" s="1">
        <v>1</v>
      </c>
      <c r="BQ964" s="1">
        <v>1</v>
      </c>
      <c r="BR964" s="1">
        <v>10.86</v>
      </c>
      <c r="BS964" s="1">
        <v>1</v>
      </c>
      <c r="BT964" s="1">
        <v>2</v>
      </c>
      <c r="BU964" s="1">
        <v>3</v>
      </c>
      <c r="BW964" s="1">
        <v>2.11</v>
      </c>
      <c r="BX964" s="17">
        <v>1</v>
      </c>
      <c r="BY964" s="1">
        <v>1</v>
      </c>
      <c r="BZ964" s="1">
        <v>62.9</v>
      </c>
      <c r="CA964" s="1">
        <v>104</v>
      </c>
      <c r="CB964" s="24">
        <v>1</v>
      </c>
      <c r="CC964" s="24">
        <v>41</v>
      </c>
      <c r="CD964" s="48">
        <f t="shared" si="248"/>
        <v>0.82</v>
      </c>
      <c r="CE964" s="48">
        <v>1</v>
      </c>
      <c r="CF964" s="25">
        <v>0</v>
      </c>
      <c r="CG964" s="17">
        <v>0</v>
      </c>
      <c r="CH964" s="17">
        <v>0</v>
      </c>
      <c r="CI964" s="17">
        <v>0</v>
      </c>
      <c r="CJ964" s="17">
        <v>0</v>
      </c>
      <c r="CK964" s="17">
        <v>41</v>
      </c>
      <c r="CL964" s="1">
        <f t="shared" si="249"/>
        <v>0.82</v>
      </c>
      <c r="CM964" s="22">
        <v>12.3</v>
      </c>
      <c r="CN964" s="17">
        <v>1</v>
      </c>
      <c r="CO964" s="1">
        <v>83</v>
      </c>
      <c r="CP964" s="17">
        <v>5</v>
      </c>
      <c r="CQ964" s="1">
        <f t="shared" si="250"/>
        <v>8.3</v>
      </c>
      <c r="CR964" s="1">
        <v>1.07</v>
      </c>
      <c r="CS964" s="1">
        <f t="shared" si="251"/>
        <v>10.7</v>
      </c>
      <c r="CT964" s="107">
        <v>1</v>
      </c>
      <c r="CU964" s="22">
        <v>30</v>
      </c>
      <c r="CV964" s="22">
        <v>1</v>
      </c>
      <c r="CW964" s="22">
        <v>14.7</v>
      </c>
      <c r="CX964" s="26">
        <f t="shared" si="252"/>
        <v>1.16731733474818</v>
      </c>
      <c r="CY964" s="27">
        <f t="shared" si="253"/>
        <v>0.770429440933796</v>
      </c>
      <c r="CZ964" s="26">
        <f t="shared" si="254"/>
        <v>2.55</v>
      </c>
      <c r="DA964" s="28">
        <f t="shared" si="255"/>
        <v>-1.7795705590662</v>
      </c>
      <c r="DB964" s="22">
        <v>2</v>
      </c>
      <c r="DC964" s="1">
        <v>1</v>
      </c>
      <c r="DD964" s="17">
        <v>2</v>
      </c>
      <c r="DE964" s="29">
        <f>DD964-DB964</f>
        <v>0</v>
      </c>
      <c r="DF964" s="29">
        <v>0</v>
      </c>
      <c r="DG964" s="1">
        <v>44</v>
      </c>
      <c r="DH964" s="1">
        <f t="shared" si="256"/>
        <v>4.4</v>
      </c>
      <c r="DI964" s="1">
        <v>85</v>
      </c>
      <c r="DJ964" s="1">
        <f t="shared" si="257"/>
        <v>8.5</v>
      </c>
      <c r="DK964" s="1">
        <v>3</v>
      </c>
      <c r="DL964" s="1">
        <v>196</v>
      </c>
      <c r="DM964" s="1">
        <v>115</v>
      </c>
      <c r="DN964" s="1">
        <f t="shared" si="258"/>
        <v>11.5</v>
      </c>
      <c r="DO964" s="1">
        <v>3098</v>
      </c>
      <c r="DP964" s="1">
        <v>1</v>
      </c>
      <c r="DQ964" s="1">
        <f t="shared" si="259"/>
        <v>3.098</v>
      </c>
      <c r="DR964" s="1">
        <v>73</v>
      </c>
      <c r="DS964" s="25">
        <v>4</v>
      </c>
      <c r="DT964" s="1" t="s">
        <v>308</v>
      </c>
      <c r="DU964" s="1">
        <v>2</v>
      </c>
      <c r="DV964" s="1">
        <v>7</v>
      </c>
      <c r="DW964" s="1">
        <v>2</v>
      </c>
      <c r="DX964" s="20">
        <v>2.04</v>
      </c>
      <c r="DY964" s="1">
        <v>67.7</v>
      </c>
      <c r="DZ964" s="30">
        <v>101</v>
      </c>
      <c r="EA964" s="1">
        <v>38</v>
      </c>
      <c r="EB964" s="1">
        <v>11.4</v>
      </c>
      <c r="EC964" s="1">
        <v>92.8</v>
      </c>
      <c r="ED964" s="1">
        <v>0.99</v>
      </c>
      <c r="EE964" s="1">
        <v>29</v>
      </c>
      <c r="EF964" s="1">
        <v>24.8</v>
      </c>
      <c r="EG964" s="26">
        <f>LOG10(EF964)</f>
        <v>1.39445168082622</v>
      </c>
      <c r="EH964" s="26">
        <f>0.66*EG964</f>
        <v>0.920338109345303</v>
      </c>
      <c r="EI964" s="1">
        <f>0.085*EE964</f>
        <v>2.465</v>
      </c>
      <c r="EJ964" s="28">
        <f>EH964-EI964</f>
        <v>-1.5446618906547</v>
      </c>
      <c r="EK964" s="22">
        <v>2</v>
      </c>
      <c r="EL964" s="1">
        <v>2</v>
      </c>
      <c r="EM964" s="1">
        <v>85</v>
      </c>
      <c r="EN964" s="1">
        <v>200</v>
      </c>
      <c r="EO964" s="1">
        <v>183</v>
      </c>
      <c r="EP964" s="1">
        <v>100</v>
      </c>
      <c r="EQ964" s="1">
        <v>3163</v>
      </c>
      <c r="ER964" s="25">
        <v>74</v>
      </c>
      <c r="ET964" s="1">
        <v>1</v>
      </c>
      <c r="EU964" s="1">
        <v>1.89</v>
      </c>
      <c r="EV964" s="1">
        <v>66.7</v>
      </c>
      <c r="EW964" s="30">
        <v>78</v>
      </c>
      <c r="EX964" s="1">
        <v>35</v>
      </c>
      <c r="EY964" s="1">
        <v>12.8</v>
      </c>
      <c r="EZ964" s="1">
        <v>71.7</v>
      </c>
      <c r="FA964" s="1">
        <v>1.12</v>
      </c>
      <c r="FB964" s="1">
        <v>30</v>
      </c>
      <c r="FC964" s="1">
        <v>31.8</v>
      </c>
      <c r="FD964" s="1">
        <v>33</v>
      </c>
      <c r="FE964" s="1">
        <v>43</v>
      </c>
      <c r="FF964" s="1">
        <v>136</v>
      </c>
      <c r="FG964" s="1">
        <v>67</v>
      </c>
      <c r="FH964" s="1">
        <v>2115</v>
      </c>
      <c r="FI964" s="1">
        <v>67</v>
      </c>
      <c r="FK964" s="20">
        <v>38.2</v>
      </c>
      <c r="FL964" s="1">
        <v>37</v>
      </c>
      <c r="FM964" s="17"/>
      <c r="FN964" s="31">
        <v>1</v>
      </c>
      <c r="FO964" s="157">
        <v>1</v>
      </c>
      <c r="FP964" s="1">
        <v>0</v>
      </c>
      <c r="FQ964" s="1">
        <v>0</v>
      </c>
      <c r="FR964" s="1">
        <v>0</v>
      </c>
      <c r="FS964" s="1">
        <v>0</v>
      </c>
      <c r="FT964" s="1">
        <f t="shared" si="260"/>
        <v>0</v>
      </c>
      <c r="FU964" s="1">
        <v>0</v>
      </c>
      <c r="FV964" s="1">
        <f t="shared" si="261"/>
        <v>0</v>
      </c>
      <c r="FW964" s="1">
        <v>0</v>
      </c>
      <c r="FX964" s="1">
        <v>0</v>
      </c>
      <c r="FY964" s="17">
        <v>0</v>
      </c>
      <c r="FZ964" s="1">
        <v>0</v>
      </c>
      <c r="GB964" s="1">
        <v>0</v>
      </c>
      <c r="GC964" s="1">
        <v>1</v>
      </c>
      <c r="GD964" s="17">
        <v>0</v>
      </c>
      <c r="GE964" s="1">
        <v>0</v>
      </c>
      <c r="GG964" s="1">
        <v>0</v>
      </c>
      <c r="GH964" s="1">
        <v>0</v>
      </c>
      <c r="GI964" s="17">
        <v>0</v>
      </c>
      <c r="GJ964" s="1">
        <v>0</v>
      </c>
      <c r="GK964" s="1">
        <v>0</v>
      </c>
      <c r="GL964" s="1">
        <v>0</v>
      </c>
      <c r="GM964" s="32">
        <v>0</v>
      </c>
      <c r="GN964" s="17">
        <v>0</v>
      </c>
      <c r="GO964" s="17">
        <v>0</v>
      </c>
      <c r="GP964" s="1">
        <v>0</v>
      </c>
      <c r="GQ964" s="1">
        <v>0</v>
      </c>
      <c r="GR964" s="1">
        <v>0</v>
      </c>
      <c r="GS964" s="1">
        <v>0</v>
      </c>
      <c r="GT964" s="32">
        <v>0</v>
      </c>
      <c r="GU964" s="32">
        <v>0</v>
      </c>
      <c r="GV964" s="1" t="s">
        <v>2636</v>
      </c>
      <c r="GW964" s="1">
        <v>1</v>
      </c>
      <c r="GX964" s="157">
        <v>0</v>
      </c>
      <c r="GY964" s="17">
        <v>0</v>
      </c>
      <c r="GZ964" s="17">
        <v>0</v>
      </c>
      <c r="HA964" s="25" t="s">
        <v>2637</v>
      </c>
      <c r="HB964" s="1" t="s">
        <v>825</v>
      </c>
      <c r="HC964" s="15">
        <v>2</v>
      </c>
      <c r="HD964" s="170">
        <v>0</v>
      </c>
      <c r="HE964" s="17">
        <v>0</v>
      </c>
      <c r="HF964" s="17">
        <v>1</v>
      </c>
      <c r="HG964" s="17">
        <v>0</v>
      </c>
      <c r="HH964" s="17">
        <v>0</v>
      </c>
      <c r="HI964" s="17">
        <v>0</v>
      </c>
      <c r="HL964" s="1">
        <v>0</v>
      </c>
      <c r="HM964" s="1">
        <v>0</v>
      </c>
      <c r="HN964" s="1">
        <v>0</v>
      </c>
      <c r="HO964" s="1">
        <v>0</v>
      </c>
      <c r="HP964" s="1">
        <v>0</v>
      </c>
      <c r="HQ964" s="1">
        <v>0</v>
      </c>
      <c r="HR964" s="32">
        <v>0</v>
      </c>
      <c r="HS964" s="1">
        <v>0</v>
      </c>
      <c r="HT964" s="32">
        <v>0</v>
      </c>
      <c r="HU964" s="32">
        <v>0</v>
      </c>
      <c r="HW964" s="32">
        <v>0</v>
      </c>
      <c r="HX964" s="32">
        <v>0</v>
      </c>
      <c r="HY964" s="1">
        <f t="shared" si="262"/>
        <v>0</v>
      </c>
      <c r="HZ964" s="1">
        <v>0</v>
      </c>
      <c r="IA964" s="1">
        <f t="shared" si="263"/>
        <v>0</v>
      </c>
      <c r="IB964" s="1">
        <v>0</v>
      </c>
      <c r="IC964" s="1">
        <v>0</v>
      </c>
      <c r="ID964" s="23">
        <v>0</v>
      </c>
      <c r="IG964" s="36">
        <v>1</v>
      </c>
      <c r="IH964" s="37" t="s">
        <v>242</v>
      </c>
      <c r="II964" s="179">
        <v>0</v>
      </c>
    </row>
    <row r="965" spans="2:243">
      <c r="B965" s="17">
        <v>3001491196</v>
      </c>
      <c r="C965" s="17" t="s">
        <v>2638</v>
      </c>
      <c r="E965" s="49">
        <v>3</v>
      </c>
      <c r="F965" s="49">
        <v>2</v>
      </c>
      <c r="G965" s="17">
        <v>3</v>
      </c>
      <c r="H965" s="1">
        <v>1</v>
      </c>
      <c r="I965" s="15">
        <v>52</v>
      </c>
      <c r="J965" s="47">
        <v>1</v>
      </c>
      <c r="K965" s="68">
        <f t="shared" si="247"/>
        <v>5.2</v>
      </c>
      <c r="L965" s="49">
        <v>3</v>
      </c>
      <c r="N965" s="1">
        <v>0</v>
      </c>
      <c r="O965" s="1">
        <v>0</v>
      </c>
      <c r="P965" s="1">
        <v>1</v>
      </c>
      <c r="Q965" s="1">
        <v>0</v>
      </c>
      <c r="R965" s="1">
        <v>0</v>
      </c>
      <c r="S965" s="18">
        <v>584</v>
      </c>
      <c r="T965" s="83">
        <v>639</v>
      </c>
      <c r="U965" s="1">
        <v>1</v>
      </c>
      <c r="V965" s="1">
        <v>1</v>
      </c>
      <c r="W965" s="1">
        <v>1</v>
      </c>
      <c r="X965" s="1">
        <v>1</v>
      </c>
      <c r="Z965" s="88">
        <v>43608</v>
      </c>
      <c r="AA965" s="1">
        <v>178</v>
      </c>
      <c r="AB965" s="1">
        <v>1</v>
      </c>
      <c r="AC965" s="1">
        <v>23.87</v>
      </c>
      <c r="AD965" s="1">
        <v>2</v>
      </c>
      <c r="AE965" s="20" t="s">
        <v>588</v>
      </c>
      <c r="AG965" s="16" t="s">
        <v>235</v>
      </c>
      <c r="AH965" s="16">
        <v>1</v>
      </c>
      <c r="AI965" s="21">
        <v>1</v>
      </c>
      <c r="AJ965" s="16">
        <v>3.7</v>
      </c>
      <c r="AK965" s="17">
        <v>3.7</v>
      </c>
      <c r="AL965" s="107">
        <v>2</v>
      </c>
      <c r="AM965" s="1">
        <v>1</v>
      </c>
      <c r="AN965" s="1">
        <v>1</v>
      </c>
      <c r="AO965" s="1">
        <v>0</v>
      </c>
      <c r="AP965" s="1">
        <v>0</v>
      </c>
      <c r="AQ965" s="17">
        <v>1</v>
      </c>
      <c r="AR965" s="1">
        <v>1</v>
      </c>
      <c r="AS965" s="1">
        <v>1</v>
      </c>
      <c r="AT965" s="17" t="s">
        <v>246</v>
      </c>
      <c r="AU965" s="17">
        <v>1</v>
      </c>
      <c r="AV965" s="17">
        <v>1</v>
      </c>
      <c r="AW965" s="1">
        <v>0</v>
      </c>
      <c r="AX965" s="1">
        <v>1</v>
      </c>
      <c r="AY965" s="66">
        <v>1</v>
      </c>
      <c r="AZ965" s="3">
        <v>0.5</v>
      </c>
      <c r="BA965" s="1">
        <v>0.5</v>
      </c>
      <c r="BB965" s="22">
        <v>1</v>
      </c>
      <c r="BC965" s="22">
        <v>0</v>
      </c>
      <c r="BD965" s="22">
        <v>0</v>
      </c>
      <c r="BE965" s="22">
        <v>0</v>
      </c>
      <c r="BF965" s="1">
        <v>0</v>
      </c>
      <c r="BG965" s="1">
        <v>0</v>
      </c>
      <c r="BH965" s="17">
        <v>0</v>
      </c>
      <c r="BI965" s="1">
        <v>0</v>
      </c>
      <c r="BJ965" s="17">
        <v>0</v>
      </c>
      <c r="BK965" s="23">
        <v>1</v>
      </c>
      <c r="BL965" s="1">
        <v>0</v>
      </c>
      <c r="BM965" s="1">
        <v>0</v>
      </c>
      <c r="BN965" s="1">
        <v>1</v>
      </c>
      <c r="BO965" s="1" t="s">
        <v>2639</v>
      </c>
      <c r="BP965" s="1">
        <v>1</v>
      </c>
      <c r="BQ965" s="1">
        <v>1</v>
      </c>
      <c r="BR965" s="1">
        <v>1.99</v>
      </c>
      <c r="BS965" s="1">
        <v>1</v>
      </c>
      <c r="BT965" s="1">
        <v>1</v>
      </c>
      <c r="BU965" s="1">
        <v>1</v>
      </c>
      <c r="BW965" s="1">
        <v>4.6</v>
      </c>
      <c r="BX965" s="1">
        <v>2</v>
      </c>
      <c r="BY965" s="1">
        <v>2</v>
      </c>
      <c r="BZ965" s="1">
        <v>55.9</v>
      </c>
      <c r="CA965" s="1">
        <v>153</v>
      </c>
      <c r="CB965" s="24">
        <v>2</v>
      </c>
      <c r="CC965" s="24">
        <v>178</v>
      </c>
      <c r="CD965" s="48">
        <f t="shared" si="248"/>
        <v>3.56</v>
      </c>
      <c r="CE965" s="48">
        <v>3</v>
      </c>
      <c r="CF965" s="25">
        <v>0</v>
      </c>
      <c r="CG965" s="17">
        <v>0</v>
      </c>
      <c r="CH965" s="17">
        <v>0</v>
      </c>
      <c r="CI965" s="17">
        <v>0</v>
      </c>
      <c r="CJ965" s="17">
        <v>0</v>
      </c>
      <c r="CK965" s="17">
        <v>178</v>
      </c>
      <c r="CL965" s="1">
        <f t="shared" si="249"/>
        <v>3.56</v>
      </c>
      <c r="CM965" s="22">
        <v>10</v>
      </c>
      <c r="CN965" s="17">
        <v>1</v>
      </c>
      <c r="CO965" s="1">
        <v>124.6</v>
      </c>
      <c r="CP965" s="1">
        <v>9</v>
      </c>
      <c r="CQ965" s="1">
        <f t="shared" si="250"/>
        <v>12.46</v>
      </c>
      <c r="CR965" s="1">
        <v>0.87</v>
      </c>
      <c r="CS965" s="1">
        <f t="shared" si="251"/>
        <v>8.7</v>
      </c>
      <c r="CT965" s="107">
        <v>1</v>
      </c>
      <c r="CU965" s="22">
        <v>43</v>
      </c>
      <c r="CV965" s="107">
        <v>2</v>
      </c>
      <c r="CW965" s="22">
        <v>16.3</v>
      </c>
      <c r="CX965" s="26">
        <f t="shared" si="252"/>
        <v>1.21218760440396</v>
      </c>
      <c r="CY965" s="27">
        <f t="shared" si="253"/>
        <v>0.800043818906612</v>
      </c>
      <c r="CZ965" s="26">
        <f t="shared" si="254"/>
        <v>3.655</v>
      </c>
      <c r="DA965" s="28">
        <f t="shared" si="255"/>
        <v>-2.85495618109339</v>
      </c>
      <c r="DB965" s="107">
        <v>1</v>
      </c>
      <c r="DC965" s="1">
        <v>1</v>
      </c>
      <c r="DD965" s="17">
        <v>2</v>
      </c>
      <c r="DE965" s="29">
        <f>DD965-DB965</f>
        <v>1</v>
      </c>
      <c r="DF965" s="141">
        <v>1</v>
      </c>
      <c r="DG965" s="1">
        <v>43</v>
      </c>
      <c r="DH965" s="1">
        <f t="shared" si="256"/>
        <v>4.3</v>
      </c>
      <c r="DI965" s="1">
        <v>30</v>
      </c>
      <c r="DJ965" s="1">
        <f t="shared" si="257"/>
        <v>3</v>
      </c>
      <c r="DK965" s="17">
        <v>2</v>
      </c>
      <c r="DL965" s="1">
        <v>121</v>
      </c>
      <c r="DM965" s="1">
        <v>69</v>
      </c>
      <c r="DN965" s="1">
        <f t="shared" si="258"/>
        <v>6.9</v>
      </c>
      <c r="DO965" s="1">
        <v>7430</v>
      </c>
      <c r="DP965" s="1">
        <v>2</v>
      </c>
      <c r="DQ965" s="1">
        <f t="shared" si="259"/>
        <v>7.43</v>
      </c>
      <c r="DR965" s="1">
        <v>76</v>
      </c>
      <c r="DS965" s="25">
        <v>4.3</v>
      </c>
      <c r="DT965" s="1" t="s">
        <v>241</v>
      </c>
      <c r="DU965" s="1">
        <v>1</v>
      </c>
      <c r="DV965" s="1">
        <v>5</v>
      </c>
      <c r="DW965" s="1">
        <v>1</v>
      </c>
      <c r="DX965" s="20">
        <v>9.6</v>
      </c>
      <c r="DY965" s="1">
        <v>84.6</v>
      </c>
      <c r="DZ965" s="30">
        <v>148</v>
      </c>
      <c r="EA965" s="1">
        <v>131</v>
      </c>
      <c r="EB965" s="1">
        <v>10.2</v>
      </c>
      <c r="EC965" s="1">
        <v>119.2</v>
      </c>
      <c r="ED965" s="1">
        <v>0.88</v>
      </c>
      <c r="EE965" s="1">
        <v>37</v>
      </c>
      <c r="EF965" s="1">
        <v>32.6</v>
      </c>
      <c r="EG965" s="26">
        <f>LOG10(EF965)</f>
        <v>1.51321760006794</v>
      </c>
      <c r="EH965" s="26">
        <f>0.66*EG965</f>
        <v>0.99872361604484</v>
      </c>
      <c r="EI965" s="1">
        <f>0.085*EE965</f>
        <v>3.145</v>
      </c>
      <c r="EJ965" s="28">
        <f>EH965-EI965</f>
        <v>-2.14627638395516</v>
      </c>
      <c r="EK965" s="22">
        <v>2</v>
      </c>
      <c r="EL965" s="1">
        <v>2</v>
      </c>
      <c r="EM965" s="1">
        <v>539</v>
      </c>
      <c r="EN965" s="1">
        <v>839</v>
      </c>
      <c r="EO965" s="1">
        <v>132</v>
      </c>
      <c r="EP965" s="1">
        <v>63</v>
      </c>
      <c r="EQ965" s="1">
        <v>6858</v>
      </c>
      <c r="ER965" s="25">
        <v>93</v>
      </c>
      <c r="ET965" s="1">
        <v>1</v>
      </c>
      <c r="EU965" s="1">
        <v>8.08</v>
      </c>
      <c r="EV965" s="1">
        <v>70.4</v>
      </c>
      <c r="EW965" s="30">
        <v>134</v>
      </c>
      <c r="EX965" s="1">
        <v>130</v>
      </c>
      <c r="EY965" s="1">
        <v>11.5</v>
      </c>
      <c r="EZ965" s="1">
        <v>91</v>
      </c>
      <c r="FA965" s="1">
        <v>1</v>
      </c>
      <c r="FB965" s="1">
        <v>40</v>
      </c>
      <c r="FC965" s="1">
        <v>27.3</v>
      </c>
      <c r="FD965" s="1">
        <v>429</v>
      </c>
      <c r="FE965" s="1">
        <v>186</v>
      </c>
      <c r="FF965" s="1">
        <v>129</v>
      </c>
      <c r="FG965" s="1">
        <v>64</v>
      </c>
      <c r="FH965" s="1">
        <v>5401</v>
      </c>
      <c r="FI965" s="1">
        <v>101</v>
      </c>
      <c r="FK965" s="20">
        <v>38.4</v>
      </c>
      <c r="FL965" s="1">
        <v>37.2</v>
      </c>
      <c r="FM965" s="17"/>
      <c r="FN965" s="31">
        <v>1</v>
      </c>
      <c r="FO965" s="157">
        <v>1</v>
      </c>
      <c r="FP965" s="1">
        <v>2</v>
      </c>
      <c r="FQ965" s="1">
        <v>1</v>
      </c>
      <c r="FR965" s="1">
        <v>0</v>
      </c>
      <c r="FS965" s="1">
        <v>0</v>
      </c>
      <c r="FT965" s="1">
        <f t="shared" si="260"/>
        <v>0</v>
      </c>
      <c r="FU965" s="1">
        <v>0</v>
      </c>
      <c r="FV965" s="1">
        <f t="shared" si="261"/>
        <v>0</v>
      </c>
      <c r="FW965" s="1">
        <v>0</v>
      </c>
      <c r="FX965" s="1">
        <v>0</v>
      </c>
      <c r="FY965" s="17">
        <v>0</v>
      </c>
      <c r="FZ965" s="1">
        <v>0</v>
      </c>
      <c r="GB965" s="1">
        <v>0</v>
      </c>
      <c r="GC965" s="1">
        <v>0</v>
      </c>
      <c r="GD965" s="17">
        <v>0</v>
      </c>
      <c r="GE965" s="1">
        <v>0</v>
      </c>
      <c r="GG965" s="1">
        <v>0</v>
      </c>
      <c r="GH965" s="1">
        <v>1</v>
      </c>
      <c r="GI965" s="17">
        <v>0</v>
      </c>
      <c r="GJ965" s="1">
        <v>0</v>
      </c>
      <c r="GK965" s="1" t="s">
        <v>2640</v>
      </c>
      <c r="GL965" s="1">
        <v>1</v>
      </c>
      <c r="GM965" s="32">
        <v>0</v>
      </c>
      <c r="GN965" s="17">
        <v>0</v>
      </c>
      <c r="GO965" s="17">
        <v>0</v>
      </c>
      <c r="GP965" s="1">
        <v>0</v>
      </c>
      <c r="GQ965" s="1">
        <v>0</v>
      </c>
      <c r="GR965" s="1">
        <v>0</v>
      </c>
      <c r="GS965" s="1">
        <v>0</v>
      </c>
      <c r="GT965" s="32">
        <v>0</v>
      </c>
      <c r="GU965" s="32">
        <v>0</v>
      </c>
      <c r="GV965" s="1">
        <v>0</v>
      </c>
      <c r="GW965" s="1">
        <v>0</v>
      </c>
      <c r="GX965" s="157">
        <v>0</v>
      </c>
      <c r="GY965" s="17">
        <v>0</v>
      </c>
      <c r="GZ965" s="17">
        <v>0</v>
      </c>
      <c r="HA965" s="25">
        <v>0</v>
      </c>
      <c r="HB965" s="1">
        <v>0</v>
      </c>
      <c r="HC965" s="15">
        <v>0</v>
      </c>
      <c r="HD965" s="170">
        <v>0</v>
      </c>
      <c r="HE965" s="17">
        <v>0</v>
      </c>
      <c r="HF965" s="17">
        <v>0</v>
      </c>
      <c r="HG965" s="17">
        <v>0</v>
      </c>
      <c r="HH965" s="17">
        <v>0</v>
      </c>
      <c r="HI965" s="17">
        <v>0</v>
      </c>
      <c r="HL965" s="1">
        <v>0</v>
      </c>
      <c r="HM965" s="1">
        <v>0</v>
      </c>
      <c r="HN965" s="1">
        <v>0</v>
      </c>
      <c r="HO965" s="1">
        <v>0</v>
      </c>
      <c r="HP965" s="1">
        <v>0</v>
      </c>
      <c r="HQ965" s="1">
        <v>0</v>
      </c>
      <c r="HR965" s="32">
        <v>0</v>
      </c>
      <c r="HS965" s="1">
        <v>0</v>
      </c>
      <c r="HT965" s="32">
        <v>0</v>
      </c>
      <c r="HU965" s="32">
        <v>1</v>
      </c>
      <c r="HW965" s="32">
        <v>0</v>
      </c>
      <c r="HX965" s="32">
        <v>0</v>
      </c>
      <c r="HY965" s="1">
        <f t="shared" si="262"/>
        <v>1</v>
      </c>
      <c r="HZ965" s="1">
        <v>1</v>
      </c>
      <c r="IA965" s="1">
        <f t="shared" si="263"/>
        <v>1</v>
      </c>
      <c r="IB965" s="1">
        <v>1</v>
      </c>
      <c r="IC965" s="1">
        <v>0</v>
      </c>
      <c r="ID965" s="23" t="s">
        <v>2641</v>
      </c>
      <c r="IG965" s="36">
        <v>1</v>
      </c>
      <c r="IH965" s="37" t="s">
        <v>242</v>
      </c>
      <c r="II965" s="179">
        <v>0</v>
      </c>
    </row>
    <row r="966" hidden="1" spans="2:243">
      <c r="B966" s="17">
        <v>100234743</v>
      </c>
      <c r="C966" s="17" t="s">
        <v>2642</v>
      </c>
      <c r="J966" s="1"/>
      <c r="K966" s="1"/>
      <c r="L966" s="1"/>
      <c r="R966" s="19"/>
      <c r="Z966" s="88">
        <v>43613</v>
      </c>
      <c r="AA966" s="1">
        <v>151</v>
      </c>
      <c r="AI966" s="16"/>
      <c r="AL966" s="1"/>
      <c r="BA966" s="22"/>
      <c r="CL966" s="22"/>
      <c r="CS966" s="22"/>
      <c r="CX966" s="1"/>
      <c r="CY966" s="1"/>
      <c r="CZ966" s="1"/>
      <c r="DA966" s="1"/>
      <c r="DB966" s="1"/>
      <c r="DD966" s="1"/>
      <c r="DE966" s="1"/>
      <c r="DF966" s="1"/>
      <c r="EG966" s="1"/>
      <c r="EH966" s="1"/>
      <c r="EJ966" s="1"/>
      <c r="EK966" s="1"/>
      <c r="FN966" s="1"/>
      <c r="FO966" s="1"/>
      <c r="GL966" s="1"/>
      <c r="GM966" s="1"/>
      <c r="GQ966" s="1"/>
      <c r="GT966" s="1"/>
      <c r="GU966" s="1"/>
      <c r="GX966" s="1"/>
      <c r="HD966" s="1"/>
      <c r="HR966" s="1"/>
      <c r="HT966" s="1"/>
      <c r="HU966" s="1"/>
      <c r="HW966" s="1"/>
      <c r="HX966" s="1"/>
      <c r="IG966" s="23"/>
      <c r="II966" s="1"/>
    </row>
    <row r="967" ht="60" spans="2:243">
      <c r="B967" s="17">
        <v>3001490941</v>
      </c>
      <c r="C967" s="17" t="s">
        <v>2643</v>
      </c>
      <c r="E967" s="49">
        <v>3</v>
      </c>
      <c r="F967" s="49">
        <v>2</v>
      </c>
      <c r="G967" s="17">
        <v>3</v>
      </c>
      <c r="H967" s="1">
        <v>2</v>
      </c>
      <c r="I967" s="15">
        <v>65</v>
      </c>
      <c r="J967" s="47">
        <v>2</v>
      </c>
      <c r="K967" s="68">
        <f>I967/10</f>
        <v>6.5</v>
      </c>
      <c r="L967" s="49">
        <v>4</v>
      </c>
      <c r="N967" s="1">
        <v>0</v>
      </c>
      <c r="O967" s="1">
        <v>0</v>
      </c>
      <c r="P967" s="1">
        <v>0</v>
      </c>
      <c r="Q967" s="1">
        <v>0</v>
      </c>
      <c r="R967" s="1">
        <v>0</v>
      </c>
      <c r="S967" s="18">
        <v>649</v>
      </c>
      <c r="T967" s="83">
        <v>640</v>
      </c>
      <c r="U967" s="1">
        <v>1</v>
      </c>
      <c r="V967" s="1">
        <v>1</v>
      </c>
      <c r="W967" s="1">
        <v>1</v>
      </c>
      <c r="X967" s="1">
        <v>1</v>
      </c>
      <c r="Z967" s="88">
        <v>43620</v>
      </c>
      <c r="AA967" s="1">
        <v>112</v>
      </c>
      <c r="AB967" s="1">
        <v>1</v>
      </c>
      <c r="AC967" s="1">
        <v>19.56</v>
      </c>
      <c r="AD967" s="17">
        <v>1</v>
      </c>
      <c r="AE967" s="20" t="s">
        <v>370</v>
      </c>
      <c r="AG967" s="16" t="s">
        <v>251</v>
      </c>
      <c r="AH967" s="16">
        <v>2</v>
      </c>
      <c r="AI967" s="21">
        <v>2</v>
      </c>
      <c r="AJ967" s="16">
        <v>5.2</v>
      </c>
      <c r="AK967" s="64">
        <v>5.2</v>
      </c>
      <c r="AL967" s="107">
        <v>2</v>
      </c>
      <c r="AM967" s="1">
        <v>4</v>
      </c>
      <c r="AN967" s="1">
        <v>3</v>
      </c>
      <c r="AO967" s="1" t="s">
        <v>1580</v>
      </c>
      <c r="AP967" s="1">
        <v>0</v>
      </c>
      <c r="AQ967" s="17">
        <v>5</v>
      </c>
      <c r="AR967" s="3">
        <v>3</v>
      </c>
      <c r="AS967" s="3">
        <v>2</v>
      </c>
      <c r="AT967" s="17" t="s">
        <v>285</v>
      </c>
      <c r="AU967" s="3">
        <v>3</v>
      </c>
      <c r="AV967" s="3">
        <v>2</v>
      </c>
      <c r="AW967" s="1">
        <v>0</v>
      </c>
      <c r="AX967" s="1">
        <v>1</v>
      </c>
      <c r="AY967" s="1">
        <v>1</v>
      </c>
      <c r="AZ967" s="1">
        <v>1</v>
      </c>
      <c r="BA967" s="1">
        <v>1</v>
      </c>
      <c r="BB967" s="107">
        <v>1</v>
      </c>
      <c r="BC967" s="22">
        <v>0</v>
      </c>
      <c r="BD967" s="22">
        <v>1</v>
      </c>
      <c r="BE967" s="22">
        <v>0</v>
      </c>
      <c r="BF967" s="1">
        <v>1</v>
      </c>
      <c r="BG967" s="1">
        <v>1</v>
      </c>
      <c r="BH967" s="17">
        <v>1</v>
      </c>
      <c r="BI967" s="1">
        <v>1</v>
      </c>
      <c r="BJ967" s="17">
        <v>1</v>
      </c>
      <c r="BK967" s="23">
        <v>4</v>
      </c>
      <c r="BL967" s="1">
        <v>0</v>
      </c>
      <c r="BM967" s="1">
        <v>0</v>
      </c>
      <c r="BN967" s="1">
        <v>1</v>
      </c>
      <c r="BO967" s="1">
        <v>0</v>
      </c>
      <c r="BP967" s="1">
        <v>1</v>
      </c>
      <c r="BQ967" s="1">
        <v>1</v>
      </c>
      <c r="BR967" s="1">
        <v>7135</v>
      </c>
      <c r="BS967" s="1">
        <v>3</v>
      </c>
      <c r="BT967" s="1">
        <v>3</v>
      </c>
      <c r="BU967" s="1">
        <v>4</v>
      </c>
      <c r="BW967" s="1">
        <v>3.77</v>
      </c>
      <c r="BX967" s="17">
        <v>1</v>
      </c>
      <c r="BY967" s="1">
        <v>2</v>
      </c>
      <c r="BZ967" s="1">
        <v>59.2</v>
      </c>
      <c r="CA967" s="1">
        <v>123</v>
      </c>
      <c r="CB967" s="24">
        <v>2</v>
      </c>
      <c r="CC967" s="24">
        <v>112</v>
      </c>
      <c r="CD967" s="48">
        <f>CC967/50</f>
        <v>2.24</v>
      </c>
      <c r="CE967" s="48">
        <v>3</v>
      </c>
      <c r="CF967" s="25">
        <v>0</v>
      </c>
      <c r="CG967" s="17">
        <v>0</v>
      </c>
      <c r="CH967" s="17">
        <v>0</v>
      </c>
      <c r="CI967" s="17">
        <v>0</v>
      </c>
      <c r="CJ967" s="17">
        <v>0</v>
      </c>
      <c r="CK967" s="17">
        <v>112</v>
      </c>
      <c r="CL967" s="1">
        <f>CK967/50</f>
        <v>2.24</v>
      </c>
      <c r="CM967" s="22">
        <v>10</v>
      </c>
      <c r="CN967" s="17">
        <v>1</v>
      </c>
      <c r="CO967" s="1">
        <v>124.6</v>
      </c>
      <c r="CP967" s="1">
        <v>9</v>
      </c>
      <c r="CQ967" s="1">
        <f>CO967/10</f>
        <v>12.46</v>
      </c>
      <c r="CR967" s="1">
        <v>0.87</v>
      </c>
      <c r="CS967" s="1">
        <f>CR967*10</f>
        <v>8.7</v>
      </c>
      <c r="CT967" s="107">
        <v>1</v>
      </c>
      <c r="CU967" s="22">
        <v>32</v>
      </c>
      <c r="CV967" s="22">
        <v>1</v>
      </c>
      <c r="CW967" s="22">
        <v>9.8</v>
      </c>
      <c r="CX967" s="26">
        <f>LOG10(CW967)</f>
        <v>0.991226075692495</v>
      </c>
      <c r="CY967" s="27">
        <f>CX967*0.66</f>
        <v>0.654209209957047</v>
      </c>
      <c r="CZ967" s="26">
        <f>0.085*CU967</f>
        <v>2.72</v>
      </c>
      <c r="DA967" s="28">
        <f>CY967-CZ967</f>
        <v>-2.06579079004295</v>
      </c>
      <c r="DB967" s="22">
        <v>2</v>
      </c>
      <c r="DC967" s="1">
        <v>1</v>
      </c>
      <c r="DD967" s="17">
        <v>2</v>
      </c>
      <c r="DE967" s="29">
        <f>DD967-DB967</f>
        <v>0</v>
      </c>
      <c r="DF967" s="29">
        <v>0</v>
      </c>
      <c r="DG967" s="1">
        <v>54</v>
      </c>
      <c r="DH967" s="1">
        <f>DG967/10</f>
        <v>5.4</v>
      </c>
      <c r="DI967" s="1">
        <v>77</v>
      </c>
      <c r="DJ967" s="1">
        <f>DI967/10</f>
        <v>7.7</v>
      </c>
      <c r="DK967" s="1">
        <v>3</v>
      </c>
      <c r="DL967" s="1">
        <v>283</v>
      </c>
      <c r="DM967" s="1">
        <v>169</v>
      </c>
      <c r="DN967" s="1">
        <f>DM967/10</f>
        <v>16.9</v>
      </c>
      <c r="DO967" s="1">
        <v>4865</v>
      </c>
      <c r="DP967" s="1">
        <v>2</v>
      </c>
      <c r="DQ967" s="1">
        <f>DO967/1000</f>
        <v>4.865</v>
      </c>
      <c r="DR967" s="1">
        <v>58</v>
      </c>
      <c r="DS967" s="25">
        <v>4.3</v>
      </c>
      <c r="DT967" s="1" t="s">
        <v>308</v>
      </c>
      <c r="DU967" s="1">
        <v>2</v>
      </c>
      <c r="DV967" s="1">
        <v>7</v>
      </c>
      <c r="DW967" s="1">
        <v>2</v>
      </c>
      <c r="DX967" s="20">
        <v>7.11</v>
      </c>
      <c r="DY967" s="1">
        <v>81.1</v>
      </c>
      <c r="DZ967" s="30">
        <v>134</v>
      </c>
      <c r="EA967" s="1">
        <v>133</v>
      </c>
      <c r="EB967" s="1">
        <v>11</v>
      </c>
      <c r="EC967" s="1">
        <v>112.8</v>
      </c>
      <c r="ED967" s="1">
        <v>0.96</v>
      </c>
      <c r="EE967" s="1">
        <v>33</v>
      </c>
      <c r="EF967" s="1">
        <v>22.6</v>
      </c>
      <c r="EG967" s="26">
        <f>LOG10(EF967)</f>
        <v>1.3541084391474</v>
      </c>
      <c r="EH967" s="26">
        <f>0.66*EG967</f>
        <v>0.893711569837285</v>
      </c>
      <c r="EI967" s="1">
        <f>0.085*EE967</f>
        <v>2.805</v>
      </c>
      <c r="EJ967" s="28">
        <f>EH967-EI967</f>
        <v>-1.91128843016272</v>
      </c>
      <c r="EK967" s="22">
        <v>2</v>
      </c>
      <c r="EL967" s="1">
        <v>2</v>
      </c>
      <c r="EM967" s="1">
        <v>106</v>
      </c>
      <c r="EN967" s="1">
        <v>253</v>
      </c>
      <c r="EO967" s="1">
        <v>299</v>
      </c>
      <c r="EP967" s="1">
        <v>166</v>
      </c>
      <c r="EQ967" s="1">
        <v>5248</v>
      </c>
      <c r="ER967" s="25">
        <v>58</v>
      </c>
      <c r="ES967" s="23">
        <v>9337</v>
      </c>
      <c r="ET967" s="1">
        <v>1</v>
      </c>
      <c r="EU967" s="1">
        <v>3.36</v>
      </c>
      <c r="EV967" s="1">
        <v>64</v>
      </c>
      <c r="EW967" s="30">
        <v>117</v>
      </c>
      <c r="EX967" s="1">
        <v>152</v>
      </c>
      <c r="EY967" s="1">
        <v>12.2</v>
      </c>
      <c r="EZ967" s="1">
        <v>84</v>
      </c>
      <c r="FA967" s="1">
        <v>1.06</v>
      </c>
      <c r="FB967" s="1">
        <v>33</v>
      </c>
      <c r="FC967" s="1">
        <v>9.8</v>
      </c>
      <c r="FD967" s="1">
        <v>40</v>
      </c>
      <c r="FE967" s="1">
        <v>38</v>
      </c>
      <c r="FF967" s="1">
        <v>269</v>
      </c>
      <c r="FG967" s="1">
        <v>161</v>
      </c>
      <c r="FH967" s="1">
        <v>3577</v>
      </c>
      <c r="FI967" s="1">
        <v>72</v>
      </c>
      <c r="FK967" s="20">
        <v>39.5</v>
      </c>
      <c r="FL967" s="1">
        <v>36.9</v>
      </c>
      <c r="FM967" s="17"/>
      <c r="FN967" s="31">
        <v>1</v>
      </c>
      <c r="FO967" s="157">
        <v>1</v>
      </c>
      <c r="FP967" s="1">
        <v>0</v>
      </c>
      <c r="FQ967" s="1">
        <v>0</v>
      </c>
      <c r="FR967" s="1" t="s">
        <v>596</v>
      </c>
      <c r="FS967" s="1">
        <v>0</v>
      </c>
      <c r="FT967" s="1">
        <f>FX967+GB967+GG967+GJ967+HQ967</f>
        <v>0</v>
      </c>
      <c r="FU967" s="1">
        <v>1</v>
      </c>
      <c r="FV967" s="1">
        <f>FW967+FX967+FZ967+GE967+GJ967+HQ967</f>
        <v>1</v>
      </c>
      <c r="FW967" s="3">
        <v>1</v>
      </c>
      <c r="FX967" s="1">
        <v>0</v>
      </c>
      <c r="FY967" s="17">
        <v>0</v>
      </c>
      <c r="FZ967" s="1">
        <v>0</v>
      </c>
      <c r="GB967" s="1">
        <v>0</v>
      </c>
      <c r="GC967" s="1">
        <v>1</v>
      </c>
      <c r="GD967" s="17">
        <v>0</v>
      </c>
      <c r="GE967" s="1">
        <v>0</v>
      </c>
      <c r="GG967" s="1">
        <v>0</v>
      </c>
      <c r="GH967" s="1">
        <v>0</v>
      </c>
      <c r="GI967" s="17">
        <v>0</v>
      </c>
      <c r="GJ967" s="1">
        <v>0</v>
      </c>
      <c r="GK967" s="1">
        <v>0</v>
      </c>
      <c r="GL967" s="1">
        <v>0</v>
      </c>
      <c r="GM967" s="32">
        <v>0</v>
      </c>
      <c r="GN967" s="17">
        <v>0</v>
      </c>
      <c r="GO967" s="17">
        <v>0</v>
      </c>
      <c r="GP967" s="1">
        <v>0</v>
      </c>
      <c r="GQ967" s="1">
        <v>0</v>
      </c>
      <c r="GR967" s="1">
        <v>0</v>
      </c>
      <c r="GS967" s="1">
        <v>0</v>
      </c>
      <c r="GT967" s="32">
        <v>0</v>
      </c>
      <c r="GU967" s="32">
        <v>0</v>
      </c>
      <c r="GV967" s="1" t="s">
        <v>2644</v>
      </c>
      <c r="GW967" s="1">
        <v>1</v>
      </c>
      <c r="GX967" s="157">
        <v>0</v>
      </c>
      <c r="GY967" s="17">
        <v>0</v>
      </c>
      <c r="GZ967" s="17">
        <v>0</v>
      </c>
      <c r="HA967" s="25">
        <v>0</v>
      </c>
      <c r="HB967" s="1">
        <v>0</v>
      </c>
      <c r="HC967" s="15">
        <v>0</v>
      </c>
      <c r="HD967" s="170">
        <v>0</v>
      </c>
      <c r="HE967" s="17">
        <v>0</v>
      </c>
      <c r="HF967" s="17">
        <v>0</v>
      </c>
      <c r="HG967" s="17">
        <v>0</v>
      </c>
      <c r="HH967" s="17">
        <v>0</v>
      </c>
      <c r="HI967" s="17">
        <v>0</v>
      </c>
      <c r="HL967" s="1">
        <v>0</v>
      </c>
      <c r="HM967" s="1">
        <v>0</v>
      </c>
      <c r="HN967" s="1">
        <v>0</v>
      </c>
      <c r="HO967" s="1">
        <v>0</v>
      </c>
      <c r="HP967" s="1">
        <v>0</v>
      </c>
      <c r="HQ967" s="1">
        <v>0</v>
      </c>
      <c r="HR967" s="32">
        <v>0</v>
      </c>
      <c r="HS967" s="1">
        <v>0</v>
      </c>
      <c r="HT967" s="32">
        <v>0</v>
      </c>
      <c r="HU967" s="32">
        <v>0</v>
      </c>
      <c r="HW967" s="32">
        <v>0</v>
      </c>
      <c r="HX967" s="32">
        <v>0</v>
      </c>
      <c r="HY967" s="1">
        <f>GJ967+GN967+GT967+GU967+HE967+HG967+HQ967+HR967+HT967+HU967+HW967+HX967</f>
        <v>0</v>
      </c>
      <c r="HZ967" s="1">
        <v>0</v>
      </c>
      <c r="IA967" s="1">
        <f>FS967+GN967+GT967+GU967+HE967+HG967+HR967+HT967+HU967+HW967+HX967</f>
        <v>0</v>
      </c>
      <c r="IB967" s="1">
        <v>0</v>
      </c>
      <c r="IC967" s="1">
        <v>0</v>
      </c>
      <c r="ID967" s="23">
        <v>0</v>
      </c>
      <c r="IG967" s="36">
        <v>4</v>
      </c>
      <c r="IH967" s="37" t="s">
        <v>331</v>
      </c>
      <c r="II967" s="33">
        <v>0</v>
      </c>
    </row>
    <row r="968" ht="30" spans="2:243">
      <c r="B968" s="17">
        <v>3000854123</v>
      </c>
      <c r="C968" s="17" t="s">
        <v>2645</v>
      </c>
      <c r="E968" s="49">
        <v>2</v>
      </c>
      <c r="F968" s="49">
        <v>1</v>
      </c>
      <c r="G968" s="1">
        <v>2</v>
      </c>
      <c r="H968" s="1">
        <v>1</v>
      </c>
      <c r="I968" s="15">
        <v>61</v>
      </c>
      <c r="J968" s="47">
        <v>2</v>
      </c>
      <c r="K968" s="68">
        <f>I968/10</f>
        <v>6.1</v>
      </c>
      <c r="L968" s="49">
        <v>4</v>
      </c>
      <c r="N968" s="1">
        <v>0</v>
      </c>
      <c r="O968" s="1">
        <v>0</v>
      </c>
      <c r="P968" s="1">
        <v>0</v>
      </c>
      <c r="Q968" s="1">
        <v>2</v>
      </c>
      <c r="R968" s="1">
        <v>1</v>
      </c>
      <c r="S968" s="18">
        <v>585</v>
      </c>
      <c r="T968" s="83">
        <v>641</v>
      </c>
      <c r="U968" s="1">
        <v>1</v>
      </c>
      <c r="V968" s="1">
        <v>1</v>
      </c>
      <c r="W968" s="1">
        <v>1</v>
      </c>
      <c r="X968" s="1">
        <v>1</v>
      </c>
      <c r="Z968" s="88">
        <v>43622</v>
      </c>
      <c r="AA968" s="1">
        <v>48</v>
      </c>
      <c r="AB968" s="1">
        <v>1</v>
      </c>
      <c r="AC968" s="1">
        <v>22.72</v>
      </c>
      <c r="AD968" s="1">
        <v>2</v>
      </c>
      <c r="AE968" s="20" t="s">
        <v>333</v>
      </c>
      <c r="AG968" s="16" t="s">
        <v>235</v>
      </c>
      <c r="AH968" s="16">
        <v>1</v>
      </c>
      <c r="AI968" s="21">
        <v>1</v>
      </c>
      <c r="AJ968" s="16">
        <v>1.9</v>
      </c>
      <c r="AK968" s="17">
        <v>1.9</v>
      </c>
      <c r="AL968" s="22">
        <v>1</v>
      </c>
      <c r="AM968" s="1">
        <v>1</v>
      </c>
      <c r="AN968" s="1">
        <v>1</v>
      </c>
      <c r="AO968" s="1">
        <v>0</v>
      </c>
      <c r="AP968" s="1">
        <v>0</v>
      </c>
      <c r="AQ968" s="17">
        <v>1</v>
      </c>
      <c r="AR968" s="1">
        <v>1</v>
      </c>
      <c r="AS968" s="1">
        <v>1</v>
      </c>
      <c r="AT968" s="17">
        <v>0</v>
      </c>
      <c r="AU968" s="17">
        <v>0</v>
      </c>
      <c r="AV968" s="17">
        <v>0</v>
      </c>
      <c r="AW968" s="1">
        <v>0</v>
      </c>
      <c r="AX968" s="1">
        <v>1</v>
      </c>
      <c r="AY968" s="1">
        <v>1</v>
      </c>
      <c r="AZ968" s="1">
        <v>1</v>
      </c>
      <c r="BA968" s="1">
        <v>1</v>
      </c>
      <c r="BB968" s="107">
        <v>1</v>
      </c>
      <c r="BC968" s="22">
        <v>0</v>
      </c>
      <c r="BD968" s="22">
        <v>0</v>
      </c>
      <c r="BE968" s="22">
        <v>0</v>
      </c>
      <c r="BF968" s="1">
        <v>1</v>
      </c>
      <c r="BG968" s="1">
        <v>1</v>
      </c>
      <c r="BH968" s="17">
        <v>1</v>
      </c>
      <c r="BI968" s="1">
        <v>0</v>
      </c>
      <c r="BJ968" s="17">
        <v>0</v>
      </c>
      <c r="BK968" s="23">
        <v>1</v>
      </c>
      <c r="BL968" s="1">
        <v>0</v>
      </c>
      <c r="BM968" s="1">
        <v>0</v>
      </c>
      <c r="BN968" s="1">
        <v>1</v>
      </c>
      <c r="BO968" s="1">
        <v>0</v>
      </c>
      <c r="BP968" s="1">
        <v>1</v>
      </c>
      <c r="BQ968" s="1">
        <v>1</v>
      </c>
      <c r="BR968" s="1">
        <v>206.8</v>
      </c>
      <c r="BS968" s="1">
        <v>2</v>
      </c>
      <c r="BT968" s="1">
        <v>3</v>
      </c>
      <c r="BU968" s="1">
        <v>4</v>
      </c>
      <c r="BW968" s="1">
        <v>3.56</v>
      </c>
      <c r="BX968" s="17">
        <v>1</v>
      </c>
      <c r="BY968" s="1">
        <v>2</v>
      </c>
      <c r="BZ968" s="1">
        <v>65.2</v>
      </c>
      <c r="CA968" s="1">
        <v>138</v>
      </c>
      <c r="CB968" s="24">
        <v>2</v>
      </c>
      <c r="CC968" s="24">
        <v>48</v>
      </c>
      <c r="CD968" s="48">
        <f>CC968/50</f>
        <v>0.96</v>
      </c>
      <c r="CE968" s="48">
        <v>1</v>
      </c>
      <c r="CF968" s="25">
        <v>0</v>
      </c>
      <c r="CG968" s="17">
        <v>0</v>
      </c>
      <c r="CH968" s="17">
        <v>0</v>
      </c>
      <c r="CI968" s="17">
        <v>0</v>
      </c>
      <c r="CJ968" s="17">
        <v>0</v>
      </c>
      <c r="CK968" s="17">
        <v>48</v>
      </c>
      <c r="CL968" s="1">
        <f>CK968/50</f>
        <v>0.96</v>
      </c>
      <c r="CM968" s="22">
        <v>11</v>
      </c>
      <c r="CN968" s="17">
        <v>1</v>
      </c>
      <c r="CO968" s="1">
        <v>100.6</v>
      </c>
      <c r="CP968" s="17">
        <v>7</v>
      </c>
      <c r="CQ968" s="1">
        <f>CO968/10</f>
        <v>10.06</v>
      </c>
      <c r="CR968" s="1">
        <v>0.96</v>
      </c>
      <c r="CS968" s="1">
        <f>CR968*10</f>
        <v>9.6</v>
      </c>
      <c r="CT968" s="107">
        <v>1</v>
      </c>
      <c r="CU968" s="22">
        <v>37</v>
      </c>
      <c r="CV968" s="107">
        <v>2</v>
      </c>
      <c r="CW968" s="22">
        <v>29.6</v>
      </c>
      <c r="CX968" s="26">
        <f>LOG10(CW968)</f>
        <v>1.47129171105894</v>
      </c>
      <c r="CY968" s="27">
        <f>CX968*0.66</f>
        <v>0.9710525292989</v>
      </c>
      <c r="CZ968" s="26">
        <f>0.085*CU968</f>
        <v>3.145</v>
      </c>
      <c r="DA968" s="28">
        <f>CY968-CZ968</f>
        <v>-2.1739474707011</v>
      </c>
      <c r="DB968" s="22">
        <v>2</v>
      </c>
      <c r="DC968" s="1">
        <v>1</v>
      </c>
      <c r="DD968" s="17">
        <v>2</v>
      </c>
      <c r="DE968" s="29">
        <f>DD968-DB968</f>
        <v>0</v>
      </c>
      <c r="DF968" s="29">
        <v>0</v>
      </c>
      <c r="DG968" s="1">
        <v>18</v>
      </c>
      <c r="DH968" s="1">
        <f>DG968/10</f>
        <v>1.8</v>
      </c>
      <c r="DI968" s="1">
        <v>29</v>
      </c>
      <c r="DJ968" s="1">
        <f>DI968/10</f>
        <v>2.9</v>
      </c>
      <c r="DK968" s="17">
        <v>2</v>
      </c>
      <c r="DL968" s="1">
        <v>91</v>
      </c>
      <c r="DM968" s="1">
        <v>29</v>
      </c>
      <c r="DN968" s="1">
        <f>DM968/10</f>
        <v>2.9</v>
      </c>
      <c r="DO968" s="1">
        <v>7588</v>
      </c>
      <c r="DP968" s="1">
        <v>2</v>
      </c>
      <c r="DQ968" s="1">
        <f>DO968/1000</f>
        <v>7.588</v>
      </c>
      <c r="DR968" s="1">
        <v>64</v>
      </c>
      <c r="DS968" s="25">
        <v>4.6</v>
      </c>
      <c r="DT968" s="1" t="s">
        <v>241</v>
      </c>
      <c r="DU968" s="1">
        <v>1</v>
      </c>
      <c r="DV968" s="1">
        <v>5</v>
      </c>
      <c r="DW968" s="1">
        <v>1</v>
      </c>
      <c r="DX968" s="20">
        <v>4.7</v>
      </c>
      <c r="DY968" s="1">
        <v>86</v>
      </c>
      <c r="DZ968" s="30">
        <v>133</v>
      </c>
      <c r="EA968" s="1">
        <v>32</v>
      </c>
      <c r="EB968" s="1">
        <v>11</v>
      </c>
      <c r="EC968" s="1">
        <v>100.6</v>
      </c>
      <c r="ED968" s="1">
        <v>0.96</v>
      </c>
      <c r="EE968" s="1">
        <v>35</v>
      </c>
      <c r="EF968" s="1">
        <v>36.5</v>
      </c>
      <c r="EG968" s="26">
        <f>LOG10(EF968)</f>
        <v>1.56229286445647</v>
      </c>
      <c r="EH968" s="26">
        <f>0.66*EG968</f>
        <v>1.03111329054127</v>
      </c>
      <c r="EI968" s="1">
        <f>0.085*EE968</f>
        <v>2.975</v>
      </c>
      <c r="EJ968" s="28">
        <f>EH968-EI968</f>
        <v>-1.94388670945873</v>
      </c>
      <c r="EK968" s="22">
        <v>2</v>
      </c>
      <c r="EL968" s="1">
        <v>2</v>
      </c>
      <c r="EM968" s="1">
        <v>165</v>
      </c>
      <c r="EN968" s="1">
        <v>295</v>
      </c>
      <c r="EO968" s="1">
        <v>88</v>
      </c>
      <c r="EP968" s="1">
        <v>35</v>
      </c>
      <c r="EQ968" s="1">
        <v>7007</v>
      </c>
      <c r="ER968" s="25">
        <v>57</v>
      </c>
      <c r="ET968" s="1">
        <v>1</v>
      </c>
      <c r="EU968" s="1">
        <v>3.1</v>
      </c>
      <c r="EV968" s="1">
        <v>82.6</v>
      </c>
      <c r="EW968" s="30">
        <v>105</v>
      </c>
      <c r="EX968" s="1">
        <v>58</v>
      </c>
      <c r="EY968" s="1">
        <v>11.4</v>
      </c>
      <c r="EZ968" s="1">
        <v>92.8</v>
      </c>
      <c r="FA968" s="1">
        <v>0.99</v>
      </c>
      <c r="FB968" s="1">
        <v>26</v>
      </c>
      <c r="FC968" s="1">
        <v>19.4</v>
      </c>
      <c r="FD968" s="1">
        <v>32</v>
      </c>
      <c r="FE968" s="1">
        <v>28</v>
      </c>
      <c r="FF968" s="1">
        <v>89</v>
      </c>
      <c r="FG968" s="1">
        <v>59</v>
      </c>
      <c r="FH968" s="1">
        <v>2871</v>
      </c>
      <c r="FI968" s="1">
        <v>60</v>
      </c>
      <c r="FJ968" s="1">
        <v>46.93</v>
      </c>
      <c r="FK968" s="20">
        <v>39.5</v>
      </c>
      <c r="FL968" s="1">
        <v>36.9</v>
      </c>
      <c r="FM968" s="17"/>
      <c r="FN968" s="31">
        <v>1</v>
      </c>
      <c r="FO968" s="157">
        <v>1</v>
      </c>
      <c r="FP968" s="1">
        <v>2</v>
      </c>
      <c r="FQ968" s="1">
        <v>1</v>
      </c>
      <c r="FR968" s="1" t="s">
        <v>2375</v>
      </c>
      <c r="FS968" s="1">
        <v>1</v>
      </c>
      <c r="FT968" s="1">
        <f>FX968+GB968+GG968+GJ968+HQ968</f>
        <v>2</v>
      </c>
      <c r="FU968" s="1">
        <v>1</v>
      </c>
      <c r="FV968" s="1">
        <f>FW968+FX968+FZ968+GE968+GJ968+HQ968</f>
        <v>2</v>
      </c>
      <c r="FW968" s="1">
        <v>0</v>
      </c>
      <c r="FX968" s="1">
        <v>0</v>
      </c>
      <c r="FY968" s="17">
        <v>0</v>
      </c>
      <c r="FZ968" s="1">
        <v>0</v>
      </c>
      <c r="GB968" s="1">
        <v>0</v>
      </c>
      <c r="GC968" s="1">
        <v>0</v>
      </c>
      <c r="GD968" s="17">
        <v>0</v>
      </c>
      <c r="GE968" s="1">
        <v>0</v>
      </c>
      <c r="GG968" s="1">
        <v>0</v>
      </c>
      <c r="GH968" s="1">
        <v>0</v>
      </c>
      <c r="GI968" s="17">
        <v>0</v>
      </c>
      <c r="GJ968" s="1">
        <v>1</v>
      </c>
      <c r="GK968" s="1">
        <v>0</v>
      </c>
      <c r="GL968" s="1">
        <v>0</v>
      </c>
      <c r="GM968" s="32">
        <v>0</v>
      </c>
      <c r="GN968" s="17">
        <v>0</v>
      </c>
      <c r="GO968" s="17">
        <v>0</v>
      </c>
      <c r="GP968" s="1">
        <v>0</v>
      </c>
      <c r="GQ968" s="1">
        <v>0</v>
      </c>
      <c r="GR968" s="1">
        <v>0</v>
      </c>
      <c r="GS968" s="1">
        <v>0</v>
      </c>
      <c r="GT968" s="32">
        <v>0</v>
      </c>
      <c r="GU968" s="32">
        <v>0</v>
      </c>
      <c r="GV968" s="1">
        <v>0</v>
      </c>
      <c r="GW968" s="1">
        <v>0</v>
      </c>
      <c r="GX968" s="157">
        <v>0</v>
      </c>
      <c r="GY968" s="17">
        <v>0</v>
      </c>
      <c r="GZ968" s="17">
        <v>0</v>
      </c>
      <c r="HA968" s="25">
        <v>0</v>
      </c>
      <c r="HB968" s="1">
        <v>0</v>
      </c>
      <c r="HC968" s="15">
        <v>0</v>
      </c>
      <c r="HD968" s="170">
        <v>0</v>
      </c>
      <c r="HE968" s="17">
        <v>0</v>
      </c>
      <c r="HF968" s="17">
        <v>0</v>
      </c>
      <c r="HG968" s="17">
        <v>0</v>
      </c>
      <c r="HH968" s="17">
        <v>0</v>
      </c>
      <c r="HI968" s="17">
        <v>0</v>
      </c>
      <c r="HL968" s="1">
        <v>0</v>
      </c>
      <c r="HM968" s="1">
        <v>0</v>
      </c>
      <c r="HN968" s="1">
        <v>0</v>
      </c>
      <c r="HO968" s="1">
        <v>0</v>
      </c>
      <c r="HP968" s="1" t="s">
        <v>2646</v>
      </c>
      <c r="HQ968" s="1">
        <v>1</v>
      </c>
      <c r="HR968" s="32">
        <v>0</v>
      </c>
      <c r="HS968" s="1">
        <v>0</v>
      </c>
      <c r="HT968" s="32">
        <v>0</v>
      </c>
      <c r="HU968" s="32">
        <v>0</v>
      </c>
      <c r="HW968" s="32">
        <v>0</v>
      </c>
      <c r="HX968" s="32">
        <v>0</v>
      </c>
      <c r="HY968" s="1">
        <f>GJ968+GN968+GT968+GU968+HE968+HG968+HQ968+HR968+HT968+HU968+HW968+HX968</f>
        <v>2</v>
      </c>
      <c r="HZ968" s="1">
        <v>1</v>
      </c>
      <c r="IA968" s="1">
        <f>FS968+GN968+GT968+GU968+HE968+HG968+HR968+HT968+HU968+HW968+HX968</f>
        <v>1</v>
      </c>
      <c r="IB968" s="1">
        <v>1</v>
      </c>
      <c r="IC968" s="1">
        <v>0</v>
      </c>
      <c r="ID968" s="23" t="s">
        <v>2647</v>
      </c>
      <c r="IG968" s="36">
        <v>1</v>
      </c>
      <c r="IH968" s="37" t="s">
        <v>242</v>
      </c>
      <c r="II968" s="179">
        <v>0</v>
      </c>
    </row>
    <row r="969" ht="45" spans="2:243">
      <c r="B969" s="17">
        <v>100232602</v>
      </c>
      <c r="C969" s="17" t="s">
        <v>2648</v>
      </c>
      <c r="E969" s="49">
        <v>2</v>
      </c>
      <c r="F969" s="49">
        <v>1</v>
      </c>
      <c r="G969" s="1">
        <v>2</v>
      </c>
      <c r="H969" s="1">
        <v>1</v>
      </c>
      <c r="I969" s="15">
        <v>64</v>
      </c>
      <c r="J969" s="47">
        <v>2</v>
      </c>
      <c r="K969" s="68">
        <f>I969/10</f>
        <v>6.4</v>
      </c>
      <c r="L969" s="49">
        <v>4</v>
      </c>
      <c r="N969" s="1">
        <v>1</v>
      </c>
      <c r="O969" s="1">
        <v>0</v>
      </c>
      <c r="P969" s="1">
        <v>1</v>
      </c>
      <c r="Q969" s="1">
        <v>3</v>
      </c>
      <c r="R969" s="1">
        <v>1</v>
      </c>
      <c r="S969" s="18">
        <v>586</v>
      </c>
      <c r="T969" s="83">
        <v>642</v>
      </c>
      <c r="U969" s="1">
        <v>1</v>
      </c>
      <c r="V969" s="1">
        <v>1</v>
      </c>
      <c r="W969" s="1">
        <v>1</v>
      </c>
      <c r="X969" s="1">
        <v>1</v>
      </c>
      <c r="Z969" s="88">
        <v>43627</v>
      </c>
      <c r="AA969" s="1">
        <v>44</v>
      </c>
      <c r="AB969" s="1">
        <v>1</v>
      </c>
      <c r="AC969" s="1">
        <v>21.84</v>
      </c>
      <c r="AD969" s="17">
        <v>1</v>
      </c>
      <c r="AE969" s="20" t="s">
        <v>333</v>
      </c>
      <c r="AG969" s="16" t="s">
        <v>235</v>
      </c>
      <c r="AH969" s="16">
        <v>1</v>
      </c>
      <c r="AI969" s="21">
        <v>1</v>
      </c>
      <c r="AJ969" s="16">
        <v>2.6</v>
      </c>
      <c r="AK969" s="17">
        <v>2.6</v>
      </c>
      <c r="AL969" s="107">
        <v>2</v>
      </c>
      <c r="AM969" s="1">
        <v>1</v>
      </c>
      <c r="AN969" s="1">
        <v>1</v>
      </c>
      <c r="AO969" s="1" t="s">
        <v>986</v>
      </c>
      <c r="AP969" s="1">
        <v>0</v>
      </c>
      <c r="AQ969" s="17">
        <v>5</v>
      </c>
      <c r="AR969" s="3">
        <v>3</v>
      </c>
      <c r="AS969" s="3">
        <v>2</v>
      </c>
      <c r="AT969" s="17" t="s">
        <v>285</v>
      </c>
      <c r="AU969" s="3">
        <v>3</v>
      </c>
      <c r="AV969" s="3">
        <v>2</v>
      </c>
      <c r="AW969" s="1">
        <v>0</v>
      </c>
      <c r="AX969" s="1">
        <v>1</v>
      </c>
      <c r="AY969" s="1">
        <v>1</v>
      </c>
      <c r="AZ969" s="1">
        <v>1</v>
      </c>
      <c r="BA969" s="1">
        <v>1</v>
      </c>
      <c r="BB969" s="107">
        <v>1</v>
      </c>
      <c r="BC969" s="22">
        <v>0</v>
      </c>
      <c r="BD969" s="22">
        <v>1</v>
      </c>
      <c r="BE969" s="22">
        <v>1</v>
      </c>
      <c r="BF969" s="1">
        <v>1</v>
      </c>
      <c r="BG969" s="1">
        <v>1</v>
      </c>
      <c r="BH969" s="17">
        <v>1</v>
      </c>
      <c r="BI969" s="1">
        <v>0</v>
      </c>
      <c r="BJ969" s="17">
        <v>0</v>
      </c>
      <c r="BK969" s="23">
        <v>1</v>
      </c>
      <c r="BL969" s="1">
        <v>0</v>
      </c>
      <c r="BM969" s="1">
        <v>0</v>
      </c>
      <c r="BN969" s="1">
        <v>1</v>
      </c>
      <c r="BO969" s="1">
        <v>0</v>
      </c>
      <c r="BP969" s="1">
        <v>1</v>
      </c>
      <c r="BQ969" s="1">
        <v>1</v>
      </c>
      <c r="BR969" s="1">
        <v>431.5</v>
      </c>
      <c r="BS969" s="1">
        <v>3</v>
      </c>
      <c r="BT969" s="1">
        <v>3</v>
      </c>
      <c r="BU969" s="1">
        <v>4</v>
      </c>
      <c r="BW969" s="1">
        <v>2.31</v>
      </c>
      <c r="BX969" s="17">
        <v>1</v>
      </c>
      <c r="BY969" s="1">
        <v>1</v>
      </c>
      <c r="BZ969" s="1">
        <v>67.1</v>
      </c>
      <c r="CA969" s="1">
        <v>87</v>
      </c>
      <c r="CB969" s="24">
        <v>1</v>
      </c>
      <c r="CC969" s="24">
        <v>44</v>
      </c>
      <c r="CD969" s="48">
        <f>CC969/50</f>
        <v>0.88</v>
      </c>
      <c r="CE969" s="48">
        <v>1</v>
      </c>
      <c r="CF969" s="25">
        <v>0</v>
      </c>
      <c r="CG969" s="17">
        <v>0</v>
      </c>
      <c r="CH969" s="17">
        <v>0</v>
      </c>
      <c r="CI969" s="17">
        <v>0</v>
      </c>
      <c r="CJ969" s="17">
        <v>0</v>
      </c>
      <c r="CK969" s="17">
        <v>44</v>
      </c>
      <c r="CL969" s="1">
        <f>CK969/50</f>
        <v>0.88</v>
      </c>
      <c r="CM969" s="22">
        <v>14.2</v>
      </c>
      <c r="CN969" s="17">
        <v>1</v>
      </c>
      <c r="CO969" s="1">
        <v>61.6</v>
      </c>
      <c r="CP969" s="1">
        <v>3</v>
      </c>
      <c r="CQ969" s="1">
        <f>CO969/10</f>
        <v>6.16</v>
      </c>
      <c r="CR969" s="1">
        <v>1.24</v>
      </c>
      <c r="CS969" s="1">
        <f>CR969*10</f>
        <v>12.4</v>
      </c>
      <c r="CT969" s="22">
        <v>2</v>
      </c>
      <c r="CU969" s="22">
        <v>32</v>
      </c>
      <c r="CV969" s="22">
        <v>1</v>
      </c>
      <c r="CW969" s="22">
        <v>31.7</v>
      </c>
      <c r="CX969" s="26">
        <f>LOG10(CW969)</f>
        <v>1.50105926221775</v>
      </c>
      <c r="CY969" s="27">
        <f>CX969*0.66</f>
        <v>0.990699113063716</v>
      </c>
      <c r="CZ969" s="26">
        <f>0.085*CU969</f>
        <v>2.72</v>
      </c>
      <c r="DA969" s="28">
        <f>CY969-CZ969</f>
        <v>-1.72930088693628</v>
      </c>
      <c r="DB969" s="22">
        <v>2</v>
      </c>
      <c r="DC969" s="1">
        <v>1</v>
      </c>
      <c r="DD969" s="17">
        <v>2</v>
      </c>
      <c r="DE969" s="29">
        <f>DD969-DB969</f>
        <v>0</v>
      </c>
      <c r="DF969" s="29">
        <v>0</v>
      </c>
      <c r="DG969" s="1">
        <v>22</v>
      </c>
      <c r="DH969" s="1">
        <f>DG969/10</f>
        <v>2.2</v>
      </c>
      <c r="DI969" s="1">
        <v>25</v>
      </c>
      <c r="DJ969" s="1">
        <f>DI969/10</f>
        <v>2.5</v>
      </c>
      <c r="DK969" s="17">
        <v>2</v>
      </c>
      <c r="DL969" s="1">
        <v>105</v>
      </c>
      <c r="DM969" s="1">
        <v>20</v>
      </c>
      <c r="DN969" s="1">
        <f>DM969/10</f>
        <v>2</v>
      </c>
      <c r="DO969" s="1">
        <v>2213</v>
      </c>
      <c r="DP969" s="1">
        <v>1</v>
      </c>
      <c r="DQ969" s="1">
        <f>DO969/1000</f>
        <v>2.213</v>
      </c>
      <c r="DR969" s="1">
        <v>83</v>
      </c>
      <c r="DS969" s="25">
        <v>8.4</v>
      </c>
      <c r="DT969" s="1" t="s">
        <v>308</v>
      </c>
      <c r="DU969" s="1">
        <v>2</v>
      </c>
      <c r="DV969" s="1">
        <v>7</v>
      </c>
      <c r="DW969" s="1">
        <v>2</v>
      </c>
      <c r="DX969" s="20">
        <v>3.16</v>
      </c>
      <c r="DY969" s="1">
        <v>85.4</v>
      </c>
      <c r="DZ969" s="30">
        <v>87</v>
      </c>
      <c r="EA969" s="1">
        <v>39</v>
      </c>
      <c r="EB969" s="1">
        <v>13.7</v>
      </c>
      <c r="EC969" s="1">
        <v>62.7</v>
      </c>
      <c r="ED969" s="1">
        <v>1.2</v>
      </c>
      <c r="EE969" s="1">
        <v>31</v>
      </c>
      <c r="EF969" s="1">
        <v>47.9</v>
      </c>
      <c r="EG969" s="26">
        <f>LOG10(EF969)</f>
        <v>1.68033551341456</v>
      </c>
      <c r="EH969" s="26">
        <f>0.66*EG969</f>
        <v>1.10902143885361</v>
      </c>
      <c r="EI969" s="1">
        <f>0.085*EE969</f>
        <v>2.635</v>
      </c>
      <c r="EJ969" s="28">
        <f>EH969-EI969</f>
        <v>-1.52597856114639</v>
      </c>
      <c r="EK969" s="22">
        <v>2</v>
      </c>
      <c r="EL969" s="1">
        <v>2</v>
      </c>
      <c r="EM969" s="1">
        <v>44</v>
      </c>
      <c r="EN969" s="1">
        <v>94</v>
      </c>
      <c r="EO969" s="1">
        <v>92</v>
      </c>
      <c r="EP969" s="1">
        <v>18</v>
      </c>
      <c r="EQ969" s="1">
        <v>2041</v>
      </c>
      <c r="ER969" s="25">
        <v>84</v>
      </c>
      <c r="ET969" s="1">
        <v>1</v>
      </c>
      <c r="EU969" s="1">
        <v>2.93</v>
      </c>
      <c r="EV969" s="1">
        <v>70.6</v>
      </c>
      <c r="EW969" s="30">
        <v>86</v>
      </c>
      <c r="EX969" s="1">
        <v>47</v>
      </c>
      <c r="FB969" s="1">
        <v>30</v>
      </c>
      <c r="FC969" s="1">
        <v>26.4</v>
      </c>
      <c r="FD969" s="1">
        <v>68</v>
      </c>
      <c r="FE969" s="1">
        <v>46</v>
      </c>
      <c r="FF969" s="1">
        <v>86</v>
      </c>
      <c r="FG969" s="1">
        <v>19</v>
      </c>
      <c r="FH969" s="1">
        <v>1857</v>
      </c>
      <c r="FI969" s="1">
        <v>80</v>
      </c>
      <c r="FK969" s="20">
        <v>37.8</v>
      </c>
      <c r="FL969" s="1">
        <v>36.8</v>
      </c>
      <c r="FN969" s="31">
        <v>1</v>
      </c>
      <c r="FO969" s="32">
        <v>0</v>
      </c>
      <c r="FP969" s="1">
        <v>0</v>
      </c>
      <c r="FQ969" s="1">
        <v>0</v>
      </c>
      <c r="FR969" s="1" t="s">
        <v>2649</v>
      </c>
      <c r="FS969" s="1">
        <v>0</v>
      </c>
      <c r="FT969" s="1">
        <f>FX969+GB969+GG969+GJ969+HQ969</f>
        <v>0</v>
      </c>
      <c r="FU969" s="1">
        <v>1</v>
      </c>
      <c r="FV969" s="1">
        <f>FW969+FX969+FZ969+GE969+GJ969+HQ969</f>
        <v>1</v>
      </c>
      <c r="FW969" s="1">
        <v>0</v>
      </c>
      <c r="FX969" s="1">
        <v>0</v>
      </c>
      <c r="FY969" s="17">
        <v>0</v>
      </c>
      <c r="FZ969" s="17">
        <v>1</v>
      </c>
      <c r="GA969" s="17" t="s">
        <v>312</v>
      </c>
      <c r="GB969" s="1">
        <v>0</v>
      </c>
      <c r="GC969" s="1">
        <v>2</v>
      </c>
      <c r="GD969" s="17">
        <v>0</v>
      </c>
      <c r="GE969" s="1">
        <v>0</v>
      </c>
      <c r="GG969" s="1">
        <v>0</v>
      </c>
      <c r="GH969" s="1">
        <v>0</v>
      </c>
      <c r="GI969" s="17">
        <v>0</v>
      </c>
      <c r="GJ969" s="1">
        <v>0</v>
      </c>
      <c r="GK969" s="1">
        <v>0</v>
      </c>
      <c r="GL969" s="1">
        <v>0</v>
      </c>
      <c r="GM969" s="32">
        <v>0</v>
      </c>
      <c r="GN969" s="17">
        <v>0</v>
      </c>
      <c r="GO969" s="17">
        <v>0</v>
      </c>
      <c r="GP969" s="1">
        <v>0</v>
      </c>
      <c r="GQ969" s="1">
        <v>0</v>
      </c>
      <c r="GR969" s="1">
        <v>0</v>
      </c>
      <c r="GS969" s="1">
        <v>0</v>
      </c>
      <c r="GT969" s="32">
        <v>0</v>
      </c>
      <c r="GU969" s="32">
        <v>0</v>
      </c>
      <c r="GV969" s="1" t="s">
        <v>2650</v>
      </c>
      <c r="GW969" s="1">
        <v>2</v>
      </c>
      <c r="GX969" s="157">
        <v>1</v>
      </c>
      <c r="GY969" s="17">
        <v>0</v>
      </c>
      <c r="GZ969" s="1">
        <v>1</v>
      </c>
      <c r="HA969" s="25">
        <v>0</v>
      </c>
      <c r="HB969" s="1">
        <v>0</v>
      </c>
      <c r="HC969" s="15">
        <v>0</v>
      </c>
      <c r="HD969" s="170">
        <v>0</v>
      </c>
      <c r="HE969" s="17">
        <v>0</v>
      </c>
      <c r="HF969" s="17">
        <v>0</v>
      </c>
      <c r="HG969" s="17">
        <v>0</v>
      </c>
      <c r="HH969" s="17">
        <v>0</v>
      </c>
      <c r="HI969" s="17">
        <v>0</v>
      </c>
      <c r="HL969" s="1">
        <v>0</v>
      </c>
      <c r="HM969" s="1">
        <v>0</v>
      </c>
      <c r="HN969" s="1">
        <v>0</v>
      </c>
      <c r="HO969" s="1">
        <v>0</v>
      </c>
      <c r="HP969" s="1">
        <v>0</v>
      </c>
      <c r="HQ969" s="1">
        <v>0</v>
      </c>
      <c r="HR969" s="32">
        <v>0</v>
      </c>
      <c r="HS969" s="1">
        <v>0</v>
      </c>
      <c r="HT969" s="32">
        <v>0</v>
      </c>
      <c r="HU969" s="32">
        <v>0</v>
      </c>
      <c r="HW969" s="32">
        <v>0</v>
      </c>
      <c r="HX969" s="32">
        <v>1</v>
      </c>
      <c r="HY969" s="1">
        <f>GJ969+GN969+GT969+GU969+HE969+HG969+HQ969+HR969+HT969+HU969+HW969+HX969</f>
        <v>1</v>
      </c>
      <c r="HZ969" s="1">
        <v>1</v>
      </c>
      <c r="IA969" s="1">
        <f>FS969+GN969+GT969+GU969+HE969+HG969+HR969+HT969+HU969+HW969+HX969</f>
        <v>1</v>
      </c>
      <c r="IB969" s="1">
        <v>1</v>
      </c>
      <c r="IC969" s="1">
        <v>0</v>
      </c>
      <c r="ID969" s="23" t="s">
        <v>2651</v>
      </c>
      <c r="IG969" s="36">
        <v>1</v>
      </c>
      <c r="IH969" s="37" t="s">
        <v>242</v>
      </c>
      <c r="II969" s="179">
        <v>0</v>
      </c>
    </row>
    <row r="970" spans="2:243">
      <c r="B970" s="17">
        <v>3001498438</v>
      </c>
      <c r="C970" s="17" t="s">
        <v>2652</v>
      </c>
      <c r="E970" s="49">
        <v>2</v>
      </c>
      <c r="F970" s="49">
        <v>1</v>
      </c>
      <c r="G970" s="1">
        <v>2</v>
      </c>
      <c r="H970" s="1">
        <v>1</v>
      </c>
      <c r="I970" s="15">
        <v>51</v>
      </c>
      <c r="J970" s="47">
        <v>1</v>
      </c>
      <c r="K970" s="68">
        <f>I970/10</f>
        <v>5.1</v>
      </c>
      <c r="L970" s="49">
        <v>3</v>
      </c>
      <c r="N970" s="1">
        <v>0</v>
      </c>
      <c r="O970" s="1">
        <v>0</v>
      </c>
      <c r="P970" s="1">
        <v>0</v>
      </c>
      <c r="Q970" s="1">
        <v>2</v>
      </c>
      <c r="R970" s="1">
        <v>1</v>
      </c>
      <c r="S970" s="18">
        <v>587</v>
      </c>
      <c r="T970" s="83">
        <v>643</v>
      </c>
      <c r="U970" s="1">
        <v>1</v>
      </c>
      <c r="V970" s="1">
        <v>1</v>
      </c>
      <c r="W970" s="1">
        <v>1</v>
      </c>
      <c r="X970" s="1">
        <v>1</v>
      </c>
      <c r="Z970" s="88">
        <v>43627</v>
      </c>
      <c r="AA970" s="1">
        <v>31</v>
      </c>
      <c r="AB970" s="1">
        <v>1</v>
      </c>
      <c r="AC970" s="1">
        <v>30.75</v>
      </c>
      <c r="AD970" s="1">
        <v>2</v>
      </c>
      <c r="AE970" s="20" t="s">
        <v>298</v>
      </c>
      <c r="AG970" s="16" t="s">
        <v>235</v>
      </c>
      <c r="AH970" s="16">
        <v>1</v>
      </c>
      <c r="AI970" s="21">
        <v>1</v>
      </c>
      <c r="AJ970" s="16">
        <v>1.8</v>
      </c>
      <c r="AK970" s="17">
        <v>1.8</v>
      </c>
      <c r="AL970" s="22">
        <v>1</v>
      </c>
      <c r="AM970" s="1">
        <v>1</v>
      </c>
      <c r="AN970" s="1">
        <v>1</v>
      </c>
      <c r="AO970" s="1">
        <v>0</v>
      </c>
      <c r="AP970" s="1">
        <v>0</v>
      </c>
      <c r="AQ970" s="17">
        <v>1</v>
      </c>
      <c r="AR970" s="1">
        <v>1</v>
      </c>
      <c r="AS970" s="1">
        <v>1</v>
      </c>
      <c r="AT970" s="17">
        <v>0</v>
      </c>
      <c r="AU970" s="17">
        <v>0</v>
      </c>
      <c r="AV970" s="17">
        <v>0</v>
      </c>
      <c r="AW970" s="1">
        <v>0</v>
      </c>
      <c r="AX970" s="1">
        <v>1</v>
      </c>
      <c r="AY970" s="1">
        <v>1</v>
      </c>
      <c r="AZ970" s="1">
        <v>1</v>
      </c>
      <c r="BA970" s="1">
        <v>1</v>
      </c>
      <c r="BB970" s="107">
        <v>1</v>
      </c>
      <c r="BC970" s="22">
        <v>0</v>
      </c>
      <c r="BD970" s="22">
        <v>0</v>
      </c>
      <c r="BE970" s="22">
        <v>0</v>
      </c>
      <c r="BF970" s="1">
        <v>1</v>
      </c>
      <c r="BG970" s="1">
        <v>1</v>
      </c>
      <c r="BH970" s="17">
        <v>1</v>
      </c>
      <c r="BI970" s="1">
        <v>0</v>
      </c>
      <c r="BJ970" s="17">
        <v>0</v>
      </c>
      <c r="BK970" s="23">
        <v>1</v>
      </c>
      <c r="BL970" s="1">
        <v>0</v>
      </c>
      <c r="BM970" s="1">
        <v>0</v>
      </c>
      <c r="BN970" s="1">
        <v>1</v>
      </c>
      <c r="BO970" s="1">
        <v>0</v>
      </c>
      <c r="BP970" s="1">
        <v>1</v>
      </c>
      <c r="BQ970" s="1">
        <v>1</v>
      </c>
      <c r="BR970" s="1">
        <v>39.08</v>
      </c>
      <c r="BS970" s="1">
        <v>2</v>
      </c>
      <c r="BT970" s="1">
        <v>2</v>
      </c>
      <c r="BU970" s="1">
        <v>3</v>
      </c>
      <c r="BW970" s="1">
        <v>5.11</v>
      </c>
      <c r="BX970" s="1">
        <v>2</v>
      </c>
      <c r="BY970" s="66">
        <v>3</v>
      </c>
      <c r="BZ970" s="1">
        <v>78</v>
      </c>
      <c r="CA970" s="1">
        <v>132</v>
      </c>
      <c r="CB970" s="24">
        <v>2</v>
      </c>
      <c r="CC970" s="24">
        <v>31</v>
      </c>
      <c r="CD970" s="48">
        <f>CC970/50</f>
        <v>0.62</v>
      </c>
      <c r="CE970" s="48">
        <v>1</v>
      </c>
      <c r="CF970" s="25" t="s">
        <v>381</v>
      </c>
      <c r="CG970" s="1">
        <v>0</v>
      </c>
      <c r="CH970" s="1">
        <v>0</v>
      </c>
      <c r="CI970" s="1" t="s">
        <v>381</v>
      </c>
      <c r="CJ970" s="1">
        <v>0</v>
      </c>
      <c r="CK970" s="1">
        <v>50</v>
      </c>
      <c r="CL970" s="1">
        <f>CK970/50</f>
        <v>1</v>
      </c>
      <c r="CM970" s="22">
        <v>11.4</v>
      </c>
      <c r="CN970" s="17">
        <v>1</v>
      </c>
      <c r="CO970" s="1">
        <v>92.8</v>
      </c>
      <c r="CP970" s="1">
        <v>6</v>
      </c>
      <c r="CQ970" s="1">
        <f>CO970/10</f>
        <v>9.28</v>
      </c>
      <c r="CR970" s="1">
        <v>0.99</v>
      </c>
      <c r="CS970" s="1">
        <f>CR970*10</f>
        <v>9.9</v>
      </c>
      <c r="CT970" s="107">
        <v>1</v>
      </c>
      <c r="CU970" s="22">
        <v>32</v>
      </c>
      <c r="CV970" s="22">
        <v>1</v>
      </c>
      <c r="CW970" s="22">
        <v>31.3</v>
      </c>
      <c r="CX970" s="26">
        <f>LOG10(CW970)</f>
        <v>1.49554433754645</v>
      </c>
      <c r="CY970" s="27">
        <f>CX970*0.66</f>
        <v>0.987059262780656</v>
      </c>
      <c r="CZ970" s="26">
        <f>0.085*CU970</f>
        <v>2.72</v>
      </c>
      <c r="DA970" s="28">
        <f>CY970-CZ970</f>
        <v>-1.73294073721934</v>
      </c>
      <c r="DB970" s="22">
        <v>2</v>
      </c>
      <c r="DC970" s="1">
        <v>1</v>
      </c>
      <c r="DD970" s="17">
        <v>2</v>
      </c>
      <c r="DE970" s="29">
        <f>DD970-DB970</f>
        <v>0</v>
      </c>
      <c r="DF970" s="29">
        <v>0</v>
      </c>
      <c r="DG970" s="1">
        <v>65</v>
      </c>
      <c r="DH970" s="1">
        <f>DG970/10</f>
        <v>6.5</v>
      </c>
      <c r="DI970" s="1">
        <v>90</v>
      </c>
      <c r="DJ970" s="1">
        <f>DI970/10</f>
        <v>9</v>
      </c>
      <c r="DK970" s="1">
        <v>3</v>
      </c>
      <c r="DL970" s="1">
        <v>102</v>
      </c>
      <c r="DM970" s="1">
        <v>195</v>
      </c>
      <c r="DN970" s="1">
        <f>DM970/10</f>
        <v>19.5</v>
      </c>
      <c r="DO970" s="1">
        <v>4621</v>
      </c>
      <c r="DP970" s="1">
        <v>2</v>
      </c>
      <c r="DQ970" s="1">
        <f>DO970/1000</f>
        <v>4.621</v>
      </c>
      <c r="DR970" s="1">
        <v>65</v>
      </c>
      <c r="DS970" s="25">
        <v>4.7</v>
      </c>
      <c r="DT970" s="1" t="s">
        <v>260</v>
      </c>
      <c r="DU970" s="1">
        <v>1</v>
      </c>
      <c r="DV970" s="1">
        <v>6</v>
      </c>
      <c r="DW970" s="1">
        <v>1</v>
      </c>
      <c r="DX970" s="20">
        <v>3.63</v>
      </c>
      <c r="DY970" s="1">
        <v>70.2</v>
      </c>
      <c r="DZ970" s="30">
        <v>143</v>
      </c>
      <c r="EA970" s="1">
        <v>50</v>
      </c>
      <c r="EB970" s="1">
        <v>12</v>
      </c>
      <c r="EC970" s="1">
        <v>88.8</v>
      </c>
      <c r="ED970" s="1">
        <v>1.04</v>
      </c>
      <c r="EE970" s="1">
        <v>29</v>
      </c>
      <c r="EF970" s="1">
        <v>29.4</v>
      </c>
      <c r="EG970" s="26">
        <f>LOG10(EF970)</f>
        <v>1.46834733041216</v>
      </c>
      <c r="EH970" s="26">
        <f>0.66*EG970</f>
        <v>0.969109238072024</v>
      </c>
      <c r="EI970" s="1">
        <f>0.085*EE970</f>
        <v>2.465</v>
      </c>
      <c r="EJ970" s="28">
        <f>EH970-EI970</f>
        <v>-1.49589076192798</v>
      </c>
      <c r="EK970" s="22">
        <v>2</v>
      </c>
      <c r="EL970" s="1">
        <v>2</v>
      </c>
      <c r="EM970" s="1">
        <v>93</v>
      </c>
      <c r="EN970" s="1">
        <v>213</v>
      </c>
      <c r="EO970" s="1">
        <v>82</v>
      </c>
      <c r="EP970" s="1">
        <v>157</v>
      </c>
      <c r="EQ970" s="1">
        <v>4785</v>
      </c>
      <c r="ER970" s="25">
        <v>63</v>
      </c>
      <c r="ET970" s="1">
        <v>1</v>
      </c>
      <c r="EU970" s="1">
        <v>2.18</v>
      </c>
      <c r="EV970" s="1">
        <v>52.2</v>
      </c>
      <c r="EW970" s="30">
        <v>129</v>
      </c>
      <c r="EX970" s="1">
        <v>49</v>
      </c>
      <c r="EY970" s="1">
        <v>12.2</v>
      </c>
      <c r="EZ970" s="1">
        <v>84.9</v>
      </c>
      <c r="FA970" s="1">
        <v>1.06</v>
      </c>
      <c r="FB970" s="1">
        <v>32</v>
      </c>
      <c r="FC970" s="1">
        <v>24.6</v>
      </c>
      <c r="FD970" s="1">
        <v>85</v>
      </c>
      <c r="FE970" s="1">
        <v>128</v>
      </c>
      <c r="FF970" s="1">
        <v>87</v>
      </c>
      <c r="FG970" s="1">
        <v>155</v>
      </c>
      <c r="FH970" s="1">
        <v>4174</v>
      </c>
      <c r="FI970" s="1">
        <v>57</v>
      </c>
      <c r="FK970" s="20">
        <v>36.8</v>
      </c>
      <c r="FL970" s="1">
        <v>36.5</v>
      </c>
      <c r="FN970" s="31">
        <v>0</v>
      </c>
      <c r="FO970" s="32">
        <v>0</v>
      </c>
      <c r="FP970" s="1">
        <v>0</v>
      </c>
      <c r="FQ970" s="1">
        <v>0</v>
      </c>
      <c r="FR970" s="1">
        <v>0</v>
      </c>
      <c r="FS970" s="1">
        <v>0</v>
      </c>
      <c r="FT970" s="1">
        <f>FX970+GB970+GG970+GJ970+HQ970</f>
        <v>0</v>
      </c>
      <c r="FU970" s="1">
        <v>0</v>
      </c>
      <c r="FV970" s="1">
        <f>FW970+FX970+FZ970+GE970+GJ970+HQ970</f>
        <v>0</v>
      </c>
      <c r="FW970" s="1">
        <v>0</v>
      </c>
      <c r="FX970" s="1">
        <v>0</v>
      </c>
      <c r="FY970" s="17">
        <v>0</v>
      </c>
      <c r="FZ970" s="1">
        <v>0</v>
      </c>
      <c r="GB970" s="1">
        <v>0</v>
      </c>
      <c r="GC970" s="1">
        <v>0</v>
      </c>
      <c r="GD970" s="17">
        <v>0</v>
      </c>
      <c r="GE970" s="1">
        <v>0</v>
      </c>
      <c r="GG970" s="1">
        <v>0</v>
      </c>
      <c r="GH970" s="1">
        <v>0</v>
      </c>
      <c r="GI970" s="17">
        <v>0</v>
      </c>
      <c r="GJ970" s="1">
        <v>0</v>
      </c>
      <c r="GK970" s="1">
        <v>0</v>
      </c>
      <c r="GL970" s="1">
        <v>0</v>
      </c>
      <c r="GM970" s="32">
        <v>0</v>
      </c>
      <c r="GN970" s="17">
        <v>0</v>
      </c>
      <c r="GO970" s="17">
        <v>0</v>
      </c>
      <c r="GP970" s="1">
        <v>0</v>
      </c>
      <c r="GQ970" s="1">
        <v>0</v>
      </c>
      <c r="GR970" s="1">
        <v>0</v>
      </c>
      <c r="GS970" s="1">
        <v>0</v>
      </c>
      <c r="GT970" s="32">
        <v>0</v>
      </c>
      <c r="GU970" s="32">
        <v>0</v>
      </c>
      <c r="GV970" s="1">
        <v>0</v>
      </c>
      <c r="GW970" s="1">
        <v>0</v>
      </c>
      <c r="GX970" s="157">
        <v>0</v>
      </c>
      <c r="GY970" s="17">
        <v>0</v>
      </c>
      <c r="GZ970" s="17">
        <v>0</v>
      </c>
      <c r="HA970" s="25">
        <v>0</v>
      </c>
      <c r="HB970" s="1">
        <v>0</v>
      </c>
      <c r="HC970" s="15">
        <v>0</v>
      </c>
      <c r="HD970" s="170">
        <v>0</v>
      </c>
      <c r="HE970" s="17">
        <v>0</v>
      </c>
      <c r="HF970" s="17">
        <v>0</v>
      </c>
      <c r="HG970" s="17">
        <v>0</v>
      </c>
      <c r="HH970" s="17">
        <v>0</v>
      </c>
      <c r="HI970" s="17">
        <v>0</v>
      </c>
      <c r="HL970" s="1">
        <v>0</v>
      </c>
      <c r="HM970" s="1">
        <v>0</v>
      </c>
      <c r="HN970" s="1" t="s">
        <v>381</v>
      </c>
      <c r="HO970" s="1">
        <v>0</v>
      </c>
      <c r="HP970" s="1">
        <v>0</v>
      </c>
      <c r="HQ970" s="1">
        <v>0</v>
      </c>
      <c r="HR970" s="32">
        <v>0</v>
      </c>
      <c r="HS970" s="1">
        <v>0</v>
      </c>
      <c r="HT970" s="32">
        <v>0</v>
      </c>
      <c r="HU970" s="32">
        <v>0</v>
      </c>
      <c r="HW970" s="32">
        <v>0</v>
      </c>
      <c r="HX970" s="32">
        <v>0</v>
      </c>
      <c r="HY970" s="1">
        <f>GJ970+GN970+GT970+GU970+HE970+HG970+HQ970+HR970+HT970+HU970+HW970+HX970</f>
        <v>0</v>
      </c>
      <c r="HZ970" s="1">
        <v>0</v>
      </c>
      <c r="IA970" s="1">
        <f>FS970+GN970+GT970+GU970+HE970+HG970+HR970+HT970+HU970+HW970+HX970</f>
        <v>0</v>
      </c>
      <c r="IB970" s="1">
        <v>0</v>
      </c>
      <c r="IC970" s="1">
        <v>0</v>
      </c>
      <c r="ID970" s="23">
        <v>0</v>
      </c>
      <c r="IG970" s="36">
        <v>1</v>
      </c>
      <c r="IH970" s="37" t="s">
        <v>242</v>
      </c>
      <c r="II970" s="179">
        <v>0</v>
      </c>
    </row>
    <row r="971" ht="30" hidden="1" spans="2:243">
      <c r="B971" s="17">
        <v>3000203947</v>
      </c>
      <c r="C971" s="17" t="s">
        <v>2653</v>
      </c>
      <c r="J971" s="1"/>
      <c r="K971" s="1"/>
      <c r="L971" s="1"/>
      <c r="R971" s="19"/>
      <c r="Z971" s="88">
        <v>43629</v>
      </c>
      <c r="AA971" s="1">
        <v>148</v>
      </c>
      <c r="AI971" s="16"/>
      <c r="AL971" s="1"/>
      <c r="BA971" s="22"/>
      <c r="CL971" s="22"/>
      <c r="CS971" s="22"/>
      <c r="CX971" s="1"/>
      <c r="CY971" s="1"/>
      <c r="CZ971" s="1"/>
      <c r="DA971" s="1"/>
      <c r="DB971" s="1"/>
      <c r="DD971" s="1"/>
      <c r="DE971" s="1"/>
      <c r="DF971" s="1"/>
      <c r="EG971" s="1"/>
      <c r="EH971" s="1"/>
      <c r="EJ971" s="1"/>
      <c r="EK971" s="1"/>
      <c r="FN971" s="1"/>
      <c r="FO971" s="1"/>
      <c r="GL971" s="1"/>
      <c r="GM971" s="1"/>
      <c r="GQ971" s="1"/>
      <c r="GT971" s="1"/>
      <c r="GU971" s="1"/>
      <c r="GX971" s="1"/>
      <c r="HD971" s="1"/>
      <c r="HR971" s="1"/>
      <c r="HT971" s="1"/>
      <c r="HU971" s="1"/>
      <c r="HW971" s="1"/>
      <c r="HX971" s="1"/>
      <c r="IG971" s="23"/>
      <c r="II971" s="1"/>
    </row>
    <row r="972" spans="2:243">
      <c r="B972" s="17">
        <v>3001372415</v>
      </c>
      <c r="C972" s="17" t="s">
        <v>2654</v>
      </c>
      <c r="E972" s="49">
        <v>3</v>
      </c>
      <c r="F972" s="49">
        <v>2</v>
      </c>
      <c r="G972" s="17">
        <v>3</v>
      </c>
      <c r="H972" s="1">
        <v>2</v>
      </c>
      <c r="I972" s="15">
        <v>62</v>
      </c>
      <c r="J972" s="47">
        <v>2</v>
      </c>
      <c r="K972" s="68">
        <f t="shared" ref="K972:K978" si="264">I972/10</f>
        <v>6.2</v>
      </c>
      <c r="L972" s="49">
        <v>4</v>
      </c>
      <c r="N972" s="1">
        <v>0</v>
      </c>
      <c r="O972" s="1">
        <v>0</v>
      </c>
      <c r="P972" s="1">
        <v>0</v>
      </c>
      <c r="Q972" s="1">
        <v>0</v>
      </c>
      <c r="R972" s="1">
        <v>0</v>
      </c>
      <c r="S972" s="18">
        <v>650</v>
      </c>
      <c r="T972" s="83">
        <v>644</v>
      </c>
      <c r="U972" s="1">
        <v>1</v>
      </c>
      <c r="V972" s="1">
        <v>1</v>
      </c>
      <c r="W972" s="1">
        <v>1</v>
      </c>
      <c r="X972" s="1">
        <v>1</v>
      </c>
      <c r="Z972" s="88">
        <v>43629</v>
      </c>
      <c r="AA972" s="1">
        <v>148</v>
      </c>
      <c r="AB972" s="1">
        <v>1</v>
      </c>
      <c r="AC972" s="1">
        <v>19.14</v>
      </c>
      <c r="AD972" s="17">
        <v>1</v>
      </c>
      <c r="AE972" s="20" t="s">
        <v>295</v>
      </c>
      <c r="AG972" s="16" t="s">
        <v>235</v>
      </c>
      <c r="AH972" s="16">
        <v>1</v>
      </c>
      <c r="AI972" s="21">
        <v>1</v>
      </c>
      <c r="AJ972" s="16">
        <v>2.5</v>
      </c>
      <c r="AK972" s="17">
        <v>2.5</v>
      </c>
      <c r="AL972" s="107">
        <v>2</v>
      </c>
      <c r="AM972" s="1">
        <v>1</v>
      </c>
      <c r="AN972" s="1">
        <v>1</v>
      </c>
      <c r="AO972" s="1">
        <v>0</v>
      </c>
      <c r="AP972" s="1">
        <v>0</v>
      </c>
      <c r="AQ972" s="17">
        <v>1</v>
      </c>
      <c r="AR972" s="1">
        <v>1</v>
      </c>
      <c r="AS972" s="1">
        <v>1</v>
      </c>
      <c r="AT972" s="17" t="s">
        <v>246</v>
      </c>
      <c r="AU972" s="17">
        <v>1</v>
      </c>
      <c r="AV972" s="17">
        <v>1</v>
      </c>
      <c r="AW972" s="1">
        <v>0</v>
      </c>
      <c r="AX972" s="1">
        <v>1</v>
      </c>
      <c r="AY972" s="1">
        <v>1</v>
      </c>
      <c r="AZ972" s="1">
        <v>0</v>
      </c>
      <c r="BA972" s="1">
        <v>0</v>
      </c>
      <c r="BB972" s="107">
        <v>0</v>
      </c>
      <c r="BC972" s="22">
        <v>0</v>
      </c>
      <c r="BD972" s="22">
        <v>0</v>
      </c>
      <c r="BE972" s="22">
        <v>0</v>
      </c>
      <c r="BF972" s="1">
        <v>0</v>
      </c>
      <c r="BG972" s="1">
        <v>0</v>
      </c>
      <c r="BH972" s="17">
        <v>0</v>
      </c>
      <c r="BI972" s="1">
        <v>0</v>
      </c>
      <c r="BJ972" s="17">
        <v>0</v>
      </c>
      <c r="BK972" s="23">
        <v>1</v>
      </c>
      <c r="BL972" s="1">
        <v>0</v>
      </c>
      <c r="BM972" s="1">
        <v>0</v>
      </c>
      <c r="BN972" s="1">
        <v>1</v>
      </c>
      <c r="BO972" s="1">
        <v>0</v>
      </c>
      <c r="BP972" s="1">
        <v>1</v>
      </c>
      <c r="BQ972" s="1">
        <v>1</v>
      </c>
      <c r="BR972" s="1">
        <v>24.23</v>
      </c>
      <c r="BS972" s="1">
        <v>2</v>
      </c>
      <c r="BT972" s="1">
        <v>2</v>
      </c>
      <c r="BU972" s="1">
        <v>3</v>
      </c>
      <c r="BW972" s="1">
        <v>3.29</v>
      </c>
      <c r="BX972" s="17">
        <v>1</v>
      </c>
      <c r="BY972" s="1">
        <v>2</v>
      </c>
      <c r="BZ972" s="1">
        <v>61.7</v>
      </c>
      <c r="CA972" s="1">
        <v>134</v>
      </c>
      <c r="CB972" s="24">
        <v>2</v>
      </c>
      <c r="CC972" s="24">
        <v>148</v>
      </c>
      <c r="CD972" s="48">
        <f t="shared" ref="CD972:CD978" si="265">CC972/50</f>
        <v>2.96</v>
      </c>
      <c r="CE972" s="48">
        <v>3</v>
      </c>
      <c r="CF972" s="25">
        <v>0</v>
      </c>
      <c r="CG972" s="17">
        <v>0</v>
      </c>
      <c r="CH972" s="17">
        <v>0</v>
      </c>
      <c r="CI972" s="17">
        <v>0</v>
      </c>
      <c r="CJ972" s="17">
        <v>0</v>
      </c>
      <c r="CK972" s="17">
        <v>148</v>
      </c>
      <c r="CL972" s="1">
        <f t="shared" ref="CL972:CL978" si="266">CK972/50</f>
        <v>2.96</v>
      </c>
      <c r="CM972" s="22">
        <v>10.6</v>
      </c>
      <c r="CN972" s="17">
        <v>1</v>
      </c>
      <c r="CO972" s="1">
        <v>109.3</v>
      </c>
      <c r="CP972" s="17">
        <v>7</v>
      </c>
      <c r="CQ972" s="1">
        <f t="shared" ref="CQ972:CQ978" si="267">CO972/10</f>
        <v>10.93</v>
      </c>
      <c r="CR972" s="1">
        <v>0.92</v>
      </c>
      <c r="CS972" s="1">
        <f t="shared" ref="CS972:CS978" si="268">CR972*10</f>
        <v>9.2</v>
      </c>
      <c r="CT972" s="107">
        <v>1</v>
      </c>
      <c r="CU972" s="22">
        <v>39</v>
      </c>
      <c r="CV972" s="107">
        <v>2</v>
      </c>
      <c r="CW972" s="22">
        <v>11</v>
      </c>
      <c r="CX972" s="26">
        <f t="shared" ref="CX972:CX978" si="269">LOG10(CW972)</f>
        <v>1.04139268515823</v>
      </c>
      <c r="CY972" s="27">
        <f t="shared" ref="CY972:CY978" si="270">CX972*0.66</f>
        <v>0.687319172204429</v>
      </c>
      <c r="CZ972" s="26">
        <f t="shared" ref="CZ972:CZ978" si="271">0.085*CU972</f>
        <v>3.315</v>
      </c>
      <c r="DA972" s="28">
        <f t="shared" ref="DA972:DA978" si="272">CY972-CZ972</f>
        <v>-2.62768082779557</v>
      </c>
      <c r="DB972" s="107">
        <v>1</v>
      </c>
      <c r="DC972" s="1">
        <v>1</v>
      </c>
      <c r="DE972" s="1"/>
      <c r="DF972" s="1"/>
      <c r="DG972" s="1">
        <v>15</v>
      </c>
      <c r="DH972" s="1">
        <f t="shared" ref="DH972:DH978" si="273">DG972/10</f>
        <v>1.5</v>
      </c>
      <c r="DI972" s="1">
        <v>26</v>
      </c>
      <c r="DJ972" s="1">
        <f t="shared" ref="DJ972:DJ978" si="274">DI972/10</f>
        <v>2.6</v>
      </c>
      <c r="DK972" s="17">
        <v>2</v>
      </c>
      <c r="DL972" s="1">
        <v>108</v>
      </c>
      <c r="DM972" s="1">
        <v>12</v>
      </c>
      <c r="DN972" s="1">
        <f t="shared" ref="DN972:DN978" si="275">DM972/10</f>
        <v>1.2</v>
      </c>
      <c r="DO972" s="1">
        <v>6711</v>
      </c>
      <c r="DP972" s="1">
        <v>2</v>
      </c>
      <c r="DQ972" s="1">
        <f t="shared" ref="DQ972:DQ978" si="276">DO972/1000</f>
        <v>6.711</v>
      </c>
      <c r="DR972" s="1">
        <v>85</v>
      </c>
      <c r="DS972" s="25">
        <v>3.8</v>
      </c>
      <c r="DT972" s="1" t="s">
        <v>241</v>
      </c>
      <c r="DU972" s="1">
        <v>1</v>
      </c>
      <c r="DV972" s="1">
        <v>5</v>
      </c>
      <c r="DW972" s="1">
        <v>1</v>
      </c>
      <c r="DX972" s="20">
        <v>6.26</v>
      </c>
      <c r="DY972" s="1">
        <v>87.2</v>
      </c>
      <c r="DZ972" s="30">
        <v>133</v>
      </c>
      <c r="EA972" s="1">
        <v>102</v>
      </c>
      <c r="EB972" s="1" t="s">
        <v>2004</v>
      </c>
      <c r="EC972" s="1" t="s">
        <v>2004</v>
      </c>
      <c r="ED972" s="1" t="s">
        <v>2004</v>
      </c>
      <c r="EE972" s="1" t="s">
        <v>2004</v>
      </c>
      <c r="EF972" s="1" t="s">
        <v>2004</v>
      </c>
      <c r="EG972" s="1"/>
      <c r="EH972" s="1"/>
      <c r="EJ972" s="1"/>
      <c r="EM972" s="1" t="s">
        <v>2004</v>
      </c>
      <c r="EN972" s="1" t="s">
        <v>2004</v>
      </c>
      <c r="EO972" s="1" t="s">
        <v>2004</v>
      </c>
      <c r="EP972" s="1" t="s">
        <v>2004</v>
      </c>
      <c r="EQ972" s="1" t="s">
        <v>2004</v>
      </c>
      <c r="ER972" s="25" t="s">
        <v>2004</v>
      </c>
      <c r="ES972" s="23">
        <v>20.2</v>
      </c>
      <c r="ET972" s="1">
        <v>1</v>
      </c>
      <c r="EU972" s="1">
        <v>3.76</v>
      </c>
      <c r="EV972" s="1">
        <v>71.6</v>
      </c>
      <c r="EW972" s="30">
        <v>124</v>
      </c>
      <c r="EX972" s="1">
        <v>111</v>
      </c>
      <c r="EY972" s="1" t="s">
        <v>2004</v>
      </c>
      <c r="EZ972" s="1" t="s">
        <v>2004</v>
      </c>
      <c r="FA972" s="1" t="s">
        <v>2004</v>
      </c>
      <c r="FB972" s="1" t="s">
        <v>2004</v>
      </c>
      <c r="FC972" s="1" t="s">
        <v>2004</v>
      </c>
      <c r="FD972" s="1" t="s">
        <v>2004</v>
      </c>
      <c r="FE972" s="1" t="s">
        <v>2004</v>
      </c>
      <c r="FF972" s="1" t="s">
        <v>2004</v>
      </c>
      <c r="FG972" s="1" t="s">
        <v>2004</v>
      </c>
      <c r="FH972" s="1" t="s">
        <v>2004</v>
      </c>
      <c r="FI972" s="1" t="s">
        <v>2004</v>
      </c>
      <c r="FJ972" s="1" t="s">
        <v>2004</v>
      </c>
      <c r="FK972" s="20">
        <v>36.4</v>
      </c>
      <c r="FL972" s="1">
        <v>36.2</v>
      </c>
      <c r="FN972" s="31">
        <v>0</v>
      </c>
      <c r="FO972" s="32">
        <v>0</v>
      </c>
      <c r="FP972" s="1">
        <v>0</v>
      </c>
      <c r="FQ972" s="1">
        <v>0</v>
      </c>
      <c r="FR972" s="1">
        <v>0</v>
      </c>
      <c r="FS972" s="1">
        <v>0</v>
      </c>
      <c r="FT972" s="1">
        <f t="shared" ref="FT972:FT978" si="277">FX972+GB972+GG972+GJ972+HQ972</f>
        <v>0</v>
      </c>
      <c r="FU972" s="1">
        <v>0</v>
      </c>
      <c r="FV972" s="1">
        <f t="shared" ref="FV972:FV978" si="278">FW972+FX972+FZ972+GE972+GJ972+HQ972</f>
        <v>0</v>
      </c>
      <c r="FW972" s="1">
        <v>0</v>
      </c>
      <c r="FX972" s="1">
        <v>0</v>
      </c>
      <c r="FY972" s="17">
        <v>0</v>
      </c>
      <c r="FZ972" s="1">
        <v>0</v>
      </c>
      <c r="GB972" s="1">
        <v>0</v>
      </c>
      <c r="GC972" s="1">
        <v>0</v>
      </c>
      <c r="GD972" s="17">
        <v>0</v>
      </c>
      <c r="GE972" s="1">
        <v>0</v>
      </c>
      <c r="GG972" s="1">
        <v>0</v>
      </c>
      <c r="GH972" s="1">
        <v>0</v>
      </c>
      <c r="GI972" s="17">
        <v>0</v>
      </c>
      <c r="GJ972" s="1">
        <v>0</v>
      </c>
      <c r="GK972" s="1">
        <v>0</v>
      </c>
      <c r="GL972" s="1">
        <v>0</v>
      </c>
      <c r="GM972" s="32">
        <v>0</v>
      </c>
      <c r="GN972" s="17">
        <v>0</v>
      </c>
      <c r="GO972" s="17">
        <v>0</v>
      </c>
      <c r="GP972" s="1">
        <v>0</v>
      </c>
      <c r="GQ972" s="1">
        <v>0</v>
      </c>
      <c r="GR972" s="1">
        <v>0</v>
      </c>
      <c r="GS972" s="1">
        <v>0</v>
      </c>
      <c r="GT972" s="32">
        <v>0</v>
      </c>
      <c r="GU972" s="32">
        <v>0</v>
      </c>
      <c r="GV972" s="1">
        <v>0</v>
      </c>
      <c r="GW972" s="1">
        <v>0</v>
      </c>
      <c r="GX972" s="157">
        <v>0</v>
      </c>
      <c r="GY972" s="17">
        <v>0</v>
      </c>
      <c r="GZ972" s="17">
        <v>0</v>
      </c>
      <c r="HA972" s="25">
        <v>0</v>
      </c>
      <c r="HB972" s="1">
        <v>0</v>
      </c>
      <c r="HC972" s="15">
        <v>0</v>
      </c>
      <c r="HD972" s="170">
        <v>0</v>
      </c>
      <c r="HE972" s="17">
        <v>0</v>
      </c>
      <c r="HF972" s="17">
        <v>0</v>
      </c>
      <c r="HG972" s="17">
        <v>0</v>
      </c>
      <c r="HH972" s="17">
        <v>0</v>
      </c>
      <c r="HI972" s="17">
        <v>0</v>
      </c>
      <c r="HL972" s="1">
        <v>0</v>
      </c>
      <c r="HM972" s="1">
        <v>0</v>
      </c>
      <c r="HN972" s="1">
        <v>0</v>
      </c>
      <c r="HO972" s="1">
        <v>0</v>
      </c>
      <c r="HP972" s="1">
        <v>0</v>
      </c>
      <c r="HQ972" s="1">
        <v>0</v>
      </c>
      <c r="HR972" s="32">
        <v>0</v>
      </c>
      <c r="HS972" s="1">
        <v>0</v>
      </c>
      <c r="HT972" s="32">
        <v>0</v>
      </c>
      <c r="HU972" s="32">
        <v>0</v>
      </c>
      <c r="HW972" s="32">
        <v>0</v>
      </c>
      <c r="HX972" s="32">
        <v>0</v>
      </c>
      <c r="HY972" s="1">
        <f t="shared" ref="HY972:HY978" si="279">GJ972+GN972+GT972+GU972+HE972+HG972+HQ972+HR972+HT972+HU972+HW972+HX972</f>
        <v>0</v>
      </c>
      <c r="HZ972" s="1">
        <v>0</v>
      </c>
      <c r="IA972" s="1">
        <f t="shared" ref="IA972:IA978" si="280">FS972+GN972+GT972+GU972+HE972+HG972+HR972+HT972+HU972+HW972+HX972</f>
        <v>0</v>
      </c>
      <c r="IB972" s="1">
        <v>0</v>
      </c>
      <c r="IC972" s="1">
        <v>0</v>
      </c>
      <c r="ID972" s="23">
        <v>0</v>
      </c>
      <c r="IG972" s="36">
        <v>1</v>
      </c>
      <c r="IH972" s="37" t="s">
        <v>242</v>
      </c>
      <c r="II972" s="179">
        <v>0</v>
      </c>
    </row>
    <row r="973" ht="30" spans="2:243">
      <c r="B973" s="17">
        <v>3001210604</v>
      </c>
      <c r="C973" s="17" t="s">
        <v>2655</v>
      </c>
      <c r="E973" s="49">
        <v>1</v>
      </c>
      <c r="F973" s="49">
        <v>1</v>
      </c>
      <c r="G973" s="1">
        <v>2</v>
      </c>
      <c r="H973" s="1">
        <v>2</v>
      </c>
      <c r="I973" s="15">
        <v>60</v>
      </c>
      <c r="J973" s="47">
        <v>2</v>
      </c>
      <c r="K973" s="68">
        <f t="shared" si="264"/>
        <v>6</v>
      </c>
      <c r="L973" s="49">
        <v>4</v>
      </c>
      <c r="N973" s="1">
        <v>0</v>
      </c>
      <c r="O973" s="1">
        <v>0</v>
      </c>
      <c r="P973" s="1">
        <v>0</v>
      </c>
      <c r="Q973" s="1">
        <v>0</v>
      </c>
      <c r="R973" s="1">
        <v>0</v>
      </c>
      <c r="S973" s="18">
        <v>589</v>
      </c>
      <c r="T973" s="83">
        <v>645</v>
      </c>
      <c r="U973" s="1">
        <v>1</v>
      </c>
      <c r="V973" s="1">
        <v>1</v>
      </c>
      <c r="W973" s="1">
        <v>1</v>
      </c>
      <c r="X973" s="1">
        <v>1</v>
      </c>
      <c r="Z973" s="88">
        <v>43634</v>
      </c>
      <c r="AA973" s="1">
        <v>24</v>
      </c>
      <c r="AB973" s="1">
        <v>1</v>
      </c>
      <c r="AC973" s="1">
        <v>19.53</v>
      </c>
      <c r="AD973" s="17">
        <v>1</v>
      </c>
      <c r="AE973" s="20" t="s">
        <v>298</v>
      </c>
      <c r="AG973" s="16" t="s">
        <v>235</v>
      </c>
      <c r="AH973" s="16">
        <v>1</v>
      </c>
      <c r="AI973" s="21">
        <v>1</v>
      </c>
      <c r="AJ973" s="16">
        <v>1.6</v>
      </c>
      <c r="AK973" s="17">
        <v>1.6</v>
      </c>
      <c r="AL973" s="22">
        <v>1</v>
      </c>
      <c r="AM973" s="1">
        <v>1</v>
      </c>
      <c r="AN973" s="1">
        <v>1</v>
      </c>
      <c r="AO973" s="1">
        <v>0</v>
      </c>
      <c r="AP973" s="1">
        <v>0</v>
      </c>
      <c r="AQ973" s="17">
        <v>1</v>
      </c>
      <c r="AR973" s="1">
        <v>1</v>
      </c>
      <c r="AS973" s="1">
        <v>1</v>
      </c>
      <c r="AT973" s="17">
        <v>0</v>
      </c>
      <c r="AU973" s="17">
        <v>0</v>
      </c>
      <c r="AV973" s="17">
        <v>0</v>
      </c>
      <c r="AW973" s="1">
        <v>0</v>
      </c>
      <c r="AX973" s="1">
        <v>1</v>
      </c>
      <c r="AY973" s="1">
        <v>1</v>
      </c>
      <c r="AZ973" s="1">
        <v>1</v>
      </c>
      <c r="BA973" s="1">
        <v>1</v>
      </c>
      <c r="BB973" s="107">
        <v>1</v>
      </c>
      <c r="BC973" s="22">
        <v>0</v>
      </c>
      <c r="BD973" s="22">
        <v>1</v>
      </c>
      <c r="BE973" s="22">
        <v>1</v>
      </c>
      <c r="BF973" s="1">
        <v>1</v>
      </c>
      <c r="BG973" s="1">
        <v>1</v>
      </c>
      <c r="BH973" s="17">
        <v>1</v>
      </c>
      <c r="BI973" s="1">
        <v>0</v>
      </c>
      <c r="BJ973" s="17">
        <v>0</v>
      </c>
      <c r="BK973" s="23">
        <v>1</v>
      </c>
      <c r="BL973" s="1">
        <v>0</v>
      </c>
      <c r="BM973" s="1">
        <v>0</v>
      </c>
      <c r="BN973" s="1">
        <v>1</v>
      </c>
      <c r="BO973" s="1">
        <v>0</v>
      </c>
      <c r="BP973" s="1">
        <v>1</v>
      </c>
      <c r="BQ973" s="1">
        <v>1</v>
      </c>
      <c r="BR973" s="1">
        <v>78.09</v>
      </c>
      <c r="BS973" s="1">
        <v>2</v>
      </c>
      <c r="BT973" s="1">
        <v>3</v>
      </c>
      <c r="BU973" s="1">
        <v>4</v>
      </c>
      <c r="BV973" s="1">
        <v>4.65</v>
      </c>
      <c r="BW973" s="1">
        <v>1.91</v>
      </c>
      <c r="BX973" s="17">
        <v>1</v>
      </c>
      <c r="BY973" s="1">
        <v>1</v>
      </c>
      <c r="BZ973" s="1">
        <v>49.3</v>
      </c>
      <c r="CA973" s="1">
        <v>76</v>
      </c>
      <c r="CB973" s="24">
        <v>1</v>
      </c>
      <c r="CC973" s="24">
        <v>24</v>
      </c>
      <c r="CD973" s="48">
        <f t="shared" si="265"/>
        <v>0.48</v>
      </c>
      <c r="CE973" s="48">
        <v>1</v>
      </c>
      <c r="CF973" s="25" t="s">
        <v>2379</v>
      </c>
      <c r="CG973" s="1" t="s">
        <v>1755</v>
      </c>
      <c r="CH973" s="1">
        <v>0</v>
      </c>
      <c r="CI973" s="1" t="s">
        <v>381</v>
      </c>
      <c r="CJ973" s="1" t="s">
        <v>381</v>
      </c>
      <c r="CK973" s="1">
        <v>38</v>
      </c>
      <c r="CL973" s="1">
        <f t="shared" si="266"/>
        <v>0.76</v>
      </c>
      <c r="CM973" s="22">
        <v>14.7</v>
      </c>
      <c r="CN973" s="17">
        <v>1</v>
      </c>
      <c r="CO973" s="1">
        <v>54.6</v>
      </c>
      <c r="CP973" s="1">
        <v>2</v>
      </c>
      <c r="CQ973" s="1">
        <f t="shared" si="267"/>
        <v>5.46</v>
      </c>
      <c r="CR973" s="1">
        <v>1.29</v>
      </c>
      <c r="CS973" s="1">
        <f t="shared" si="268"/>
        <v>12.9</v>
      </c>
      <c r="CT973" s="22">
        <v>2</v>
      </c>
      <c r="CU973" s="22">
        <v>39</v>
      </c>
      <c r="CV973" s="107">
        <v>2</v>
      </c>
      <c r="CW973" s="22">
        <v>29.5</v>
      </c>
      <c r="CX973" s="26">
        <f t="shared" si="269"/>
        <v>1.46982201597816</v>
      </c>
      <c r="CY973" s="27">
        <f t="shared" si="270"/>
        <v>0.970082530545588</v>
      </c>
      <c r="CZ973" s="26">
        <f t="shared" si="271"/>
        <v>3.315</v>
      </c>
      <c r="DA973" s="28">
        <f t="shared" si="272"/>
        <v>-2.34491746945441</v>
      </c>
      <c r="DB973" s="22">
        <v>2</v>
      </c>
      <c r="DC973" s="1">
        <v>1</v>
      </c>
      <c r="DD973" s="17">
        <v>2</v>
      </c>
      <c r="DE973" s="29">
        <f>DD973-DB973</f>
        <v>0</v>
      </c>
      <c r="DF973" s="29">
        <v>0</v>
      </c>
      <c r="DG973" s="1">
        <v>13</v>
      </c>
      <c r="DH973" s="1">
        <f t="shared" si="273"/>
        <v>1.3</v>
      </c>
      <c r="DI973" s="1">
        <v>26</v>
      </c>
      <c r="DJ973" s="1">
        <f t="shared" si="274"/>
        <v>2.6</v>
      </c>
      <c r="DK973" s="17">
        <v>2</v>
      </c>
      <c r="DL973" s="1">
        <v>115</v>
      </c>
      <c r="DM973" s="1">
        <v>13</v>
      </c>
      <c r="DN973" s="1">
        <f t="shared" si="275"/>
        <v>1.3</v>
      </c>
      <c r="DO973" s="1">
        <v>3722</v>
      </c>
      <c r="DP973" s="1">
        <v>1</v>
      </c>
      <c r="DQ973" s="1">
        <f t="shared" si="276"/>
        <v>3.722</v>
      </c>
      <c r="DR973" s="1">
        <v>63</v>
      </c>
      <c r="DS973" s="25">
        <v>4.9</v>
      </c>
      <c r="DT973" s="1" t="s">
        <v>260</v>
      </c>
      <c r="DU973" s="1">
        <v>1</v>
      </c>
      <c r="DV973" s="1">
        <v>6</v>
      </c>
      <c r="DW973" s="1">
        <v>1</v>
      </c>
      <c r="DX973" s="20">
        <v>3.82</v>
      </c>
      <c r="DY973" s="1">
        <v>77.5</v>
      </c>
      <c r="DZ973" s="30">
        <v>70</v>
      </c>
      <c r="EA973" s="1">
        <v>25</v>
      </c>
      <c r="EB973" s="1">
        <v>16.9</v>
      </c>
      <c r="EC973" s="1">
        <v>45.6</v>
      </c>
      <c r="ED973" s="1">
        <v>1.49</v>
      </c>
      <c r="EE973" s="1">
        <v>34</v>
      </c>
      <c r="EF973" s="1">
        <v>46.8</v>
      </c>
      <c r="EG973" s="26">
        <f>LOG10(EF973)</f>
        <v>1.67024585307412</v>
      </c>
      <c r="EH973" s="26">
        <f>0.66*EG973</f>
        <v>1.10236226302892</v>
      </c>
      <c r="EI973" s="1">
        <f>0.085*EE973</f>
        <v>2.89</v>
      </c>
      <c r="EJ973" s="28">
        <f>EH973-EI973</f>
        <v>-1.78763773697108</v>
      </c>
      <c r="EK973" s="22">
        <v>2</v>
      </c>
      <c r="EL973" s="1">
        <v>2</v>
      </c>
      <c r="EM973" s="1">
        <v>46</v>
      </c>
      <c r="EN973" s="1">
        <v>151</v>
      </c>
      <c r="EO973" s="1">
        <v>111</v>
      </c>
      <c r="EP973" s="1">
        <v>12</v>
      </c>
      <c r="EQ973" s="1">
        <v>3445</v>
      </c>
      <c r="ET973" s="1">
        <v>0</v>
      </c>
      <c r="FK973" s="20">
        <v>38.3</v>
      </c>
      <c r="FL973" s="1">
        <v>37.2</v>
      </c>
      <c r="FM973" s="17"/>
      <c r="FN973" s="31">
        <v>1</v>
      </c>
      <c r="FO973" s="157">
        <v>1</v>
      </c>
      <c r="FP973" s="1">
        <v>0</v>
      </c>
      <c r="FQ973" s="1">
        <v>0</v>
      </c>
      <c r="FR973" s="1">
        <v>0</v>
      </c>
      <c r="FS973" s="1">
        <v>0</v>
      </c>
      <c r="FT973" s="1">
        <f t="shared" si="277"/>
        <v>0</v>
      </c>
      <c r="FU973" s="1">
        <v>0</v>
      </c>
      <c r="FV973" s="1">
        <f t="shared" si="278"/>
        <v>0</v>
      </c>
      <c r="FW973" s="1">
        <v>0</v>
      </c>
      <c r="FX973" s="1">
        <v>0</v>
      </c>
      <c r="FY973" s="17">
        <v>0</v>
      </c>
      <c r="FZ973" s="1">
        <v>0</v>
      </c>
      <c r="GB973" s="1">
        <v>0</v>
      </c>
      <c r="GC973" s="1">
        <v>0</v>
      </c>
      <c r="GD973" s="17">
        <v>0</v>
      </c>
      <c r="GE973" s="1">
        <v>0</v>
      </c>
      <c r="GG973" s="1">
        <v>0</v>
      </c>
      <c r="GH973" s="1">
        <v>0</v>
      </c>
      <c r="GI973" s="17">
        <v>0</v>
      </c>
      <c r="GJ973" s="1">
        <v>0</v>
      </c>
      <c r="GK973" s="1">
        <v>0</v>
      </c>
      <c r="GL973" s="1">
        <v>0</v>
      </c>
      <c r="GM973" s="32">
        <v>0</v>
      </c>
      <c r="GN973" s="17">
        <v>0</v>
      </c>
      <c r="GO973" s="17">
        <v>0</v>
      </c>
      <c r="GP973" s="1">
        <v>0</v>
      </c>
      <c r="GQ973" s="1">
        <v>0</v>
      </c>
      <c r="GR973" s="1">
        <v>0</v>
      </c>
      <c r="GS973" s="1">
        <v>0</v>
      </c>
      <c r="GT973" s="32">
        <v>0</v>
      </c>
      <c r="GU973" s="32">
        <v>0</v>
      </c>
      <c r="GV973" s="1">
        <v>0</v>
      </c>
      <c r="GW973" s="1">
        <v>0</v>
      </c>
      <c r="GX973" s="157">
        <v>0</v>
      </c>
      <c r="GY973" s="17">
        <v>0</v>
      </c>
      <c r="GZ973" s="17">
        <v>0</v>
      </c>
      <c r="HA973" s="25" t="s">
        <v>2656</v>
      </c>
      <c r="HB973" s="1" t="s">
        <v>1912</v>
      </c>
      <c r="HC973" s="15">
        <v>2</v>
      </c>
      <c r="HD973" s="170">
        <v>0</v>
      </c>
      <c r="HE973" s="17">
        <v>0</v>
      </c>
      <c r="HF973" s="17">
        <v>1</v>
      </c>
      <c r="HG973" s="17">
        <v>0</v>
      </c>
      <c r="HH973" s="17">
        <v>0</v>
      </c>
      <c r="HI973" s="17">
        <v>0</v>
      </c>
      <c r="HL973" s="1" t="s">
        <v>1755</v>
      </c>
      <c r="HM973" s="1">
        <v>0</v>
      </c>
      <c r="HN973" s="1" t="s">
        <v>381</v>
      </c>
      <c r="HO973" s="1" t="s">
        <v>381</v>
      </c>
      <c r="HP973" s="1">
        <v>0</v>
      </c>
      <c r="HQ973" s="1">
        <v>0</v>
      </c>
      <c r="HR973" s="32">
        <v>0</v>
      </c>
      <c r="HS973" s="1">
        <v>0</v>
      </c>
      <c r="HT973" s="32">
        <v>0</v>
      </c>
      <c r="HU973" s="32">
        <v>0</v>
      </c>
      <c r="HW973" s="32">
        <v>0</v>
      </c>
      <c r="HX973" s="32">
        <v>0</v>
      </c>
      <c r="HY973" s="1">
        <f t="shared" si="279"/>
        <v>0</v>
      </c>
      <c r="HZ973" s="1">
        <v>0</v>
      </c>
      <c r="IA973" s="1">
        <f t="shared" si="280"/>
        <v>0</v>
      </c>
      <c r="IB973" s="1">
        <v>0</v>
      </c>
      <c r="IC973" s="1">
        <v>0</v>
      </c>
      <c r="ID973" s="23">
        <v>0</v>
      </c>
      <c r="IG973" s="36">
        <v>1</v>
      </c>
      <c r="IH973" s="37" t="s">
        <v>242</v>
      </c>
      <c r="II973" s="179">
        <v>0</v>
      </c>
    </row>
    <row r="974" spans="2:243">
      <c r="B974" s="17">
        <v>3001436308</v>
      </c>
      <c r="C974" s="17" t="s">
        <v>2657</v>
      </c>
      <c r="E974" s="49">
        <v>2</v>
      </c>
      <c r="F974" s="49">
        <v>1</v>
      </c>
      <c r="G974" s="1">
        <v>2</v>
      </c>
      <c r="H974" s="1">
        <v>1</v>
      </c>
      <c r="I974" s="15">
        <v>50</v>
      </c>
      <c r="J974" s="47">
        <v>1</v>
      </c>
      <c r="K974" s="68">
        <f t="shared" si="264"/>
        <v>5</v>
      </c>
      <c r="L974" s="49">
        <v>3</v>
      </c>
      <c r="N974" s="1">
        <v>0</v>
      </c>
      <c r="O974" s="1">
        <v>0</v>
      </c>
      <c r="P974" s="1">
        <v>0</v>
      </c>
      <c r="Q974" s="1">
        <v>3</v>
      </c>
      <c r="R974" s="1">
        <v>1</v>
      </c>
      <c r="S974" s="18">
        <v>590</v>
      </c>
      <c r="T974" s="83">
        <v>646</v>
      </c>
      <c r="U974" s="1">
        <v>1</v>
      </c>
      <c r="V974" s="1">
        <v>1</v>
      </c>
      <c r="W974" s="1">
        <v>1</v>
      </c>
      <c r="X974" s="1">
        <v>1</v>
      </c>
      <c r="Z974" s="88">
        <v>43634</v>
      </c>
      <c r="AA974" s="1">
        <v>49</v>
      </c>
      <c r="AB974" s="1">
        <v>1</v>
      </c>
      <c r="AC974" s="1">
        <v>21.3</v>
      </c>
      <c r="AD974" s="17">
        <v>1</v>
      </c>
      <c r="AE974" s="20" t="s">
        <v>268</v>
      </c>
      <c r="AG974" s="16" t="s">
        <v>235</v>
      </c>
      <c r="AH974" s="16">
        <v>1</v>
      </c>
      <c r="AI974" s="21">
        <v>1</v>
      </c>
      <c r="AJ974" s="16">
        <v>2.8</v>
      </c>
      <c r="AK974" s="17">
        <v>2.8</v>
      </c>
      <c r="AL974" s="107">
        <v>2</v>
      </c>
      <c r="AM974" s="1">
        <v>2</v>
      </c>
      <c r="AN974" s="1">
        <v>2</v>
      </c>
      <c r="AO974" s="1" t="s">
        <v>690</v>
      </c>
      <c r="AP974" s="1">
        <v>0</v>
      </c>
      <c r="AQ974" s="17">
        <v>5</v>
      </c>
      <c r="AR974" s="3">
        <v>3</v>
      </c>
      <c r="AS974" s="3">
        <v>2</v>
      </c>
      <c r="AT974" s="17" t="s">
        <v>285</v>
      </c>
      <c r="AU974" s="3">
        <v>3</v>
      </c>
      <c r="AV974" s="3">
        <v>2</v>
      </c>
      <c r="AW974" s="1">
        <v>0</v>
      </c>
      <c r="AX974" s="1">
        <v>1</v>
      </c>
      <c r="AY974" s="1">
        <v>1</v>
      </c>
      <c r="AZ974" s="1">
        <v>1</v>
      </c>
      <c r="BA974" s="1">
        <v>1</v>
      </c>
      <c r="BB974" s="107">
        <v>1</v>
      </c>
      <c r="BC974" s="22">
        <v>0</v>
      </c>
      <c r="BD974" s="22">
        <v>1</v>
      </c>
      <c r="BE974" s="22">
        <v>0</v>
      </c>
      <c r="BF974" s="1">
        <v>1</v>
      </c>
      <c r="BG974" s="1">
        <v>1</v>
      </c>
      <c r="BH974" s="17">
        <v>1</v>
      </c>
      <c r="BI974" s="1">
        <v>0</v>
      </c>
      <c r="BJ974" s="17">
        <v>0</v>
      </c>
      <c r="BK974" s="23">
        <v>2</v>
      </c>
      <c r="BL974" s="1">
        <v>0</v>
      </c>
      <c r="BM974" s="1">
        <v>0</v>
      </c>
      <c r="BN974" s="1">
        <v>1</v>
      </c>
      <c r="BO974" s="1">
        <v>0</v>
      </c>
      <c r="BP974" s="1">
        <v>1</v>
      </c>
      <c r="BQ974" s="1">
        <v>1</v>
      </c>
      <c r="BR974" s="1">
        <v>12.63</v>
      </c>
      <c r="BS974" s="1">
        <v>1</v>
      </c>
      <c r="BT974" s="1">
        <v>2</v>
      </c>
      <c r="BU974" s="1">
        <v>3</v>
      </c>
      <c r="BW974" s="1">
        <v>2.49</v>
      </c>
      <c r="BX974" s="17">
        <v>1</v>
      </c>
      <c r="BY974" s="1">
        <v>1</v>
      </c>
      <c r="BZ974" s="1">
        <v>61.9</v>
      </c>
      <c r="CA974" s="1">
        <v>126</v>
      </c>
      <c r="CB974" s="24">
        <v>2</v>
      </c>
      <c r="CC974" s="24">
        <v>49</v>
      </c>
      <c r="CD974" s="48">
        <f t="shared" si="265"/>
        <v>0.98</v>
      </c>
      <c r="CE974" s="48">
        <v>1</v>
      </c>
      <c r="CF974" s="25">
        <v>0</v>
      </c>
      <c r="CG974" s="17">
        <v>0</v>
      </c>
      <c r="CH974" s="17">
        <v>0</v>
      </c>
      <c r="CI974" s="17">
        <v>0</v>
      </c>
      <c r="CJ974" s="17">
        <v>0</v>
      </c>
      <c r="CK974" s="17">
        <v>49</v>
      </c>
      <c r="CL974" s="1">
        <f t="shared" si="266"/>
        <v>0.98</v>
      </c>
      <c r="CM974" s="22">
        <v>16.1</v>
      </c>
      <c r="CN974" s="1">
        <v>2</v>
      </c>
      <c r="CO974" s="1">
        <v>50.8</v>
      </c>
      <c r="CP974" s="1">
        <v>2</v>
      </c>
      <c r="CQ974" s="1">
        <f t="shared" si="267"/>
        <v>5.08</v>
      </c>
      <c r="CR974" s="1">
        <v>1.41</v>
      </c>
      <c r="CS974" s="1">
        <f t="shared" si="268"/>
        <v>14.1</v>
      </c>
      <c r="CT974" s="22">
        <v>2</v>
      </c>
      <c r="CU974" s="22">
        <v>31</v>
      </c>
      <c r="CV974" s="22">
        <v>1</v>
      </c>
      <c r="CW974" s="22">
        <v>25.4</v>
      </c>
      <c r="CX974" s="26">
        <f t="shared" si="269"/>
        <v>1.40483371661994</v>
      </c>
      <c r="CY974" s="27">
        <f t="shared" si="270"/>
        <v>0.927190252969159</v>
      </c>
      <c r="CZ974" s="26">
        <f t="shared" si="271"/>
        <v>2.635</v>
      </c>
      <c r="DA974" s="28">
        <f t="shared" si="272"/>
        <v>-1.70780974703084</v>
      </c>
      <c r="DB974" s="22">
        <v>2</v>
      </c>
      <c r="DC974" s="1">
        <v>1</v>
      </c>
      <c r="DD974" s="17">
        <v>2</v>
      </c>
      <c r="DE974" s="29">
        <f>DD974-DB974</f>
        <v>0</v>
      </c>
      <c r="DF974" s="29">
        <v>0</v>
      </c>
      <c r="DG974" s="1">
        <v>35</v>
      </c>
      <c r="DH974" s="1">
        <f t="shared" si="273"/>
        <v>3.5</v>
      </c>
      <c r="DI974" s="1">
        <v>39</v>
      </c>
      <c r="DJ974" s="1">
        <f t="shared" si="274"/>
        <v>3.9</v>
      </c>
      <c r="DK974" s="1">
        <v>3</v>
      </c>
      <c r="DL974" s="1">
        <v>203</v>
      </c>
      <c r="DM974" s="1">
        <v>31</v>
      </c>
      <c r="DN974" s="1">
        <f t="shared" si="275"/>
        <v>3.1</v>
      </c>
      <c r="DO974" s="1">
        <v>2717</v>
      </c>
      <c r="DP974" s="1">
        <v>1</v>
      </c>
      <c r="DQ974" s="1">
        <f t="shared" si="276"/>
        <v>2.717</v>
      </c>
      <c r="DR974" s="1">
        <v>61</v>
      </c>
      <c r="DS974" s="25">
        <v>5</v>
      </c>
      <c r="DT974" s="1" t="s">
        <v>584</v>
      </c>
      <c r="DU974" s="1">
        <v>2</v>
      </c>
      <c r="DV974" s="1">
        <v>8</v>
      </c>
      <c r="DW974" s="1">
        <v>2</v>
      </c>
      <c r="DX974" s="20">
        <v>7.61</v>
      </c>
      <c r="DY974" s="1">
        <v>81.6</v>
      </c>
      <c r="DZ974" s="30">
        <v>112</v>
      </c>
      <c r="EA974" s="1">
        <v>56</v>
      </c>
      <c r="EB974" s="1">
        <v>18.5</v>
      </c>
      <c r="EC974" s="1">
        <v>42.1</v>
      </c>
      <c r="ED974" s="1">
        <v>1.63</v>
      </c>
      <c r="EE974" s="1">
        <v>36</v>
      </c>
      <c r="EF974" s="1">
        <v>90.6</v>
      </c>
      <c r="EG974" s="26">
        <f>LOG10(EF974)</f>
        <v>1.95712819767681</v>
      </c>
      <c r="EH974" s="26">
        <f>0.66*EG974</f>
        <v>1.2917046104667</v>
      </c>
      <c r="EI974" s="1">
        <f>0.085*EE974</f>
        <v>3.06</v>
      </c>
      <c r="EJ974" s="28">
        <f>EH974-EI974</f>
        <v>-1.7682953895333</v>
      </c>
      <c r="EK974" s="22">
        <v>2</v>
      </c>
      <c r="EL974" s="1">
        <v>2</v>
      </c>
      <c r="EM974" s="1">
        <v>200</v>
      </c>
      <c r="EN974" s="1">
        <v>344</v>
      </c>
      <c r="EO974" s="1">
        <v>152</v>
      </c>
      <c r="EP974" s="1">
        <v>26</v>
      </c>
      <c r="EQ974" s="1">
        <v>2352</v>
      </c>
      <c r="ER974" s="25">
        <v>67</v>
      </c>
      <c r="ET974" s="1">
        <v>0</v>
      </c>
      <c r="FK974" s="20">
        <v>38</v>
      </c>
      <c r="FL974" s="1">
        <v>36.5</v>
      </c>
      <c r="FM974" s="17"/>
      <c r="FN974" s="31">
        <v>1</v>
      </c>
      <c r="FO974" s="157">
        <v>1</v>
      </c>
      <c r="FP974" s="1">
        <v>2</v>
      </c>
      <c r="FQ974" s="1">
        <v>1</v>
      </c>
      <c r="FR974" s="1">
        <v>0</v>
      </c>
      <c r="FS974" s="1">
        <v>0</v>
      </c>
      <c r="FT974" s="1">
        <f t="shared" si="277"/>
        <v>0</v>
      </c>
      <c r="FU974" s="1">
        <v>0</v>
      </c>
      <c r="FV974" s="1">
        <f t="shared" si="278"/>
        <v>0</v>
      </c>
      <c r="FW974" s="1">
        <v>0</v>
      </c>
      <c r="FX974" s="1">
        <v>0</v>
      </c>
      <c r="FY974" s="17">
        <v>0</v>
      </c>
      <c r="FZ974" s="1">
        <v>0</v>
      </c>
      <c r="GB974" s="1">
        <v>0</v>
      </c>
      <c r="GC974" s="1">
        <v>0</v>
      </c>
      <c r="GD974" s="17">
        <v>0</v>
      </c>
      <c r="GE974" s="1">
        <v>0</v>
      </c>
      <c r="GG974" s="1">
        <v>0</v>
      </c>
      <c r="GH974" s="1">
        <v>0</v>
      </c>
      <c r="GI974" s="17">
        <v>0</v>
      </c>
      <c r="GJ974" s="1">
        <v>0</v>
      </c>
      <c r="GK974" s="1">
        <v>0</v>
      </c>
      <c r="GL974" s="1">
        <v>0</v>
      </c>
      <c r="GM974" s="32">
        <v>0</v>
      </c>
      <c r="GN974" s="17">
        <v>0</v>
      </c>
      <c r="GO974" s="17">
        <v>0</v>
      </c>
      <c r="GP974" s="1">
        <v>0</v>
      </c>
      <c r="GQ974" s="1">
        <v>0</v>
      </c>
      <c r="GR974" s="1">
        <v>0</v>
      </c>
      <c r="GS974" s="1">
        <v>0</v>
      </c>
      <c r="GT974" s="32">
        <v>0</v>
      </c>
      <c r="GU974" s="32">
        <v>0</v>
      </c>
      <c r="GV974" s="1">
        <v>0</v>
      </c>
      <c r="GW974" s="1">
        <v>0</v>
      </c>
      <c r="GX974" s="157">
        <v>0</v>
      </c>
      <c r="GY974" s="17">
        <v>0</v>
      </c>
      <c r="GZ974" s="17">
        <v>0</v>
      </c>
      <c r="HA974" s="25">
        <v>0</v>
      </c>
      <c r="HB974" s="1">
        <v>0</v>
      </c>
      <c r="HC974" s="15">
        <v>0</v>
      </c>
      <c r="HD974" s="170">
        <v>0</v>
      </c>
      <c r="HE974" s="17">
        <v>0</v>
      </c>
      <c r="HF974" s="17">
        <v>0</v>
      </c>
      <c r="HG974" s="17">
        <v>0</v>
      </c>
      <c r="HH974" s="17">
        <v>0</v>
      </c>
      <c r="HI974" s="17">
        <v>0</v>
      </c>
      <c r="HL974" s="1">
        <v>0</v>
      </c>
      <c r="HM974" s="1">
        <v>0</v>
      </c>
      <c r="HN974" s="1">
        <v>0</v>
      </c>
      <c r="HO974" s="1">
        <v>0</v>
      </c>
      <c r="HP974" s="1">
        <v>0</v>
      </c>
      <c r="HQ974" s="1">
        <v>0</v>
      </c>
      <c r="HR974" s="32">
        <v>0</v>
      </c>
      <c r="HS974" s="1">
        <v>0</v>
      </c>
      <c r="HT974" s="32">
        <v>0</v>
      </c>
      <c r="HU974" s="32">
        <v>0</v>
      </c>
      <c r="HW974" s="32">
        <v>0</v>
      </c>
      <c r="HX974" s="32">
        <v>0</v>
      </c>
      <c r="HY974" s="1">
        <f t="shared" si="279"/>
        <v>0</v>
      </c>
      <c r="HZ974" s="1">
        <v>0</v>
      </c>
      <c r="IA974" s="1">
        <f t="shared" si="280"/>
        <v>0</v>
      </c>
      <c r="IB974" s="1">
        <v>0</v>
      </c>
      <c r="IC974" s="1">
        <v>0</v>
      </c>
      <c r="ID974" s="23">
        <v>0</v>
      </c>
      <c r="IG974" s="36">
        <v>2</v>
      </c>
      <c r="IH974" s="37" t="s">
        <v>242</v>
      </c>
      <c r="II974" s="179">
        <v>0</v>
      </c>
    </row>
    <row r="975" spans="2:243">
      <c r="B975" s="17">
        <v>3001501720</v>
      </c>
      <c r="C975" s="17" t="s">
        <v>2658</v>
      </c>
      <c r="E975" s="49">
        <v>3</v>
      </c>
      <c r="F975" s="49">
        <v>2</v>
      </c>
      <c r="G975" s="17">
        <v>3</v>
      </c>
      <c r="H975" s="1">
        <v>1</v>
      </c>
      <c r="I975" s="15">
        <v>62</v>
      </c>
      <c r="J975" s="47">
        <v>2</v>
      </c>
      <c r="K975" s="68">
        <f t="shared" si="264"/>
        <v>6.2</v>
      </c>
      <c r="L975" s="49">
        <v>4</v>
      </c>
      <c r="N975" s="1">
        <v>0</v>
      </c>
      <c r="O975" s="1">
        <v>0</v>
      </c>
      <c r="P975" s="1">
        <v>0</v>
      </c>
      <c r="Q975" s="1">
        <v>0</v>
      </c>
      <c r="R975" s="1">
        <v>0</v>
      </c>
      <c r="S975" s="18">
        <v>651</v>
      </c>
      <c r="T975" s="83">
        <v>647</v>
      </c>
      <c r="U975" s="1">
        <v>1</v>
      </c>
      <c r="V975" s="1">
        <v>1</v>
      </c>
      <c r="W975" s="1">
        <v>1</v>
      </c>
      <c r="X975" s="1">
        <v>1</v>
      </c>
      <c r="Z975" s="88">
        <v>43636</v>
      </c>
      <c r="AA975" s="1">
        <v>80</v>
      </c>
      <c r="AB975" s="1">
        <v>1</v>
      </c>
      <c r="AC975" s="1">
        <v>26.77</v>
      </c>
      <c r="AD975" s="1">
        <v>2</v>
      </c>
      <c r="AE975" s="20" t="s">
        <v>588</v>
      </c>
      <c r="AG975" s="16" t="s">
        <v>235</v>
      </c>
      <c r="AH975" s="16">
        <v>1</v>
      </c>
      <c r="AI975" s="21">
        <v>1</v>
      </c>
      <c r="AJ975" s="16">
        <v>3</v>
      </c>
      <c r="AK975" s="17">
        <v>3</v>
      </c>
      <c r="AL975" s="107">
        <v>2</v>
      </c>
      <c r="AM975" s="1">
        <v>1</v>
      </c>
      <c r="AN975" s="1">
        <v>1</v>
      </c>
      <c r="AO975" s="1" t="s">
        <v>2659</v>
      </c>
      <c r="AP975" s="1">
        <v>0</v>
      </c>
      <c r="AQ975" s="17">
        <v>5</v>
      </c>
      <c r="AR975" s="3">
        <v>3</v>
      </c>
      <c r="AS975" s="3">
        <v>2</v>
      </c>
      <c r="AT975" s="17" t="s">
        <v>285</v>
      </c>
      <c r="AU975" s="3">
        <v>3</v>
      </c>
      <c r="AV975" s="3">
        <v>2</v>
      </c>
      <c r="AW975" s="1">
        <v>0</v>
      </c>
      <c r="AX975" s="1">
        <v>1</v>
      </c>
      <c r="AY975" s="1">
        <v>1</v>
      </c>
      <c r="AZ975" s="1">
        <v>1</v>
      </c>
      <c r="BA975" s="1">
        <v>1</v>
      </c>
      <c r="BB975" s="107">
        <v>1</v>
      </c>
      <c r="BC975" s="22">
        <v>0</v>
      </c>
      <c r="BD975" s="22">
        <v>0</v>
      </c>
      <c r="BE975" s="22">
        <v>0</v>
      </c>
      <c r="BF975" s="1">
        <v>0</v>
      </c>
      <c r="BG975" s="1">
        <v>1</v>
      </c>
      <c r="BH975" s="17">
        <v>1</v>
      </c>
      <c r="BI975" s="1">
        <v>1</v>
      </c>
      <c r="BJ975" s="17">
        <v>1</v>
      </c>
      <c r="BK975" s="23">
        <v>1</v>
      </c>
      <c r="BL975" s="1">
        <v>0</v>
      </c>
      <c r="BM975" s="1">
        <v>0</v>
      </c>
      <c r="BN975" s="1">
        <v>1</v>
      </c>
      <c r="BO975" s="1">
        <v>0</v>
      </c>
      <c r="BP975" s="1">
        <v>1</v>
      </c>
      <c r="BQ975" s="1">
        <v>1</v>
      </c>
      <c r="BR975" s="1">
        <v>6.29</v>
      </c>
      <c r="BS975" s="1">
        <v>1</v>
      </c>
      <c r="BT975" s="1">
        <v>2</v>
      </c>
      <c r="BU975" s="1">
        <v>2</v>
      </c>
      <c r="BW975" s="1">
        <v>4.84</v>
      </c>
      <c r="BX975" s="1">
        <v>2</v>
      </c>
      <c r="BY975" s="1">
        <v>2</v>
      </c>
      <c r="BZ975" s="1">
        <v>74.2</v>
      </c>
      <c r="CA975" s="1">
        <v>145</v>
      </c>
      <c r="CB975" s="24">
        <v>2</v>
      </c>
      <c r="CC975" s="24">
        <v>80</v>
      </c>
      <c r="CD975" s="48">
        <f t="shared" si="265"/>
        <v>1.6</v>
      </c>
      <c r="CE975" s="48">
        <v>2</v>
      </c>
      <c r="CF975" s="25">
        <v>0</v>
      </c>
      <c r="CG975" s="17">
        <v>0</v>
      </c>
      <c r="CH975" s="17">
        <v>0</v>
      </c>
      <c r="CI975" s="17">
        <v>0</v>
      </c>
      <c r="CJ975" s="17">
        <v>0</v>
      </c>
      <c r="CK975" s="17">
        <v>80</v>
      </c>
      <c r="CL975" s="1">
        <f t="shared" si="266"/>
        <v>1.6</v>
      </c>
      <c r="CM975" s="22">
        <v>11.2</v>
      </c>
      <c r="CN975" s="17">
        <v>1</v>
      </c>
      <c r="CO975" s="1">
        <v>107.3</v>
      </c>
      <c r="CP975" s="17">
        <v>7</v>
      </c>
      <c r="CQ975" s="1">
        <f t="shared" si="267"/>
        <v>10.73</v>
      </c>
      <c r="CR975" s="1">
        <v>0.97</v>
      </c>
      <c r="CS975" s="1">
        <f t="shared" si="268"/>
        <v>9.7</v>
      </c>
      <c r="CT975" s="107">
        <v>1</v>
      </c>
      <c r="CU975" s="22">
        <v>37</v>
      </c>
      <c r="CV975" s="107">
        <v>2</v>
      </c>
      <c r="CW975" s="22">
        <v>12.7</v>
      </c>
      <c r="CX975" s="26">
        <f t="shared" si="269"/>
        <v>1.10380372095596</v>
      </c>
      <c r="CY975" s="27">
        <f t="shared" si="270"/>
        <v>0.728510455830932</v>
      </c>
      <c r="CZ975" s="26">
        <f t="shared" si="271"/>
        <v>3.145</v>
      </c>
      <c r="DA975" s="28">
        <f t="shared" si="272"/>
        <v>-2.41648954416907</v>
      </c>
      <c r="DB975" s="22">
        <v>2</v>
      </c>
      <c r="DC975" s="1">
        <v>1</v>
      </c>
      <c r="DE975" s="1"/>
      <c r="DF975" s="1"/>
      <c r="DG975" s="1">
        <v>15</v>
      </c>
      <c r="DH975" s="1">
        <f t="shared" si="273"/>
        <v>1.5</v>
      </c>
      <c r="DI975" s="1">
        <v>14</v>
      </c>
      <c r="DJ975" s="1">
        <f t="shared" si="274"/>
        <v>1.4</v>
      </c>
      <c r="DK975" s="17">
        <v>1</v>
      </c>
      <c r="DL975" s="1">
        <v>69</v>
      </c>
      <c r="DM975" s="1">
        <v>35</v>
      </c>
      <c r="DN975" s="1">
        <f t="shared" si="275"/>
        <v>3.5</v>
      </c>
      <c r="DO975" s="1">
        <v>5975</v>
      </c>
      <c r="DP975" s="1">
        <v>2</v>
      </c>
      <c r="DQ975" s="1">
        <f t="shared" si="276"/>
        <v>5.975</v>
      </c>
      <c r="DR975" s="1">
        <v>69</v>
      </c>
      <c r="DS975" s="25">
        <v>6.7</v>
      </c>
      <c r="DT975" s="1" t="s">
        <v>241</v>
      </c>
      <c r="DU975" s="1">
        <v>1</v>
      </c>
      <c r="DV975" s="1">
        <v>5</v>
      </c>
      <c r="DW975" s="1">
        <v>1</v>
      </c>
      <c r="DX975" s="20">
        <v>6.6</v>
      </c>
      <c r="DY975" s="1">
        <v>82</v>
      </c>
      <c r="DZ975" s="30">
        <v>148</v>
      </c>
      <c r="EA975" s="1">
        <v>64</v>
      </c>
      <c r="EB975" s="1" t="s">
        <v>2004</v>
      </c>
      <c r="EC975" s="1" t="s">
        <v>2004</v>
      </c>
      <c r="ED975" s="1" t="s">
        <v>2004</v>
      </c>
      <c r="EE975" s="1" t="s">
        <v>2004</v>
      </c>
      <c r="EF975" s="1" t="s">
        <v>2004</v>
      </c>
      <c r="EG975" s="1"/>
      <c r="EH975" s="1"/>
      <c r="EJ975" s="1"/>
      <c r="EM975" s="1" t="s">
        <v>2004</v>
      </c>
      <c r="EN975" s="1" t="s">
        <v>2004</v>
      </c>
      <c r="EO975" s="1" t="s">
        <v>2004</v>
      </c>
      <c r="EP975" s="1" t="s">
        <v>2004</v>
      </c>
      <c r="EQ975" s="1" t="s">
        <v>2004</v>
      </c>
      <c r="ER975" s="25" t="s">
        <v>2004</v>
      </c>
      <c r="ET975" s="1">
        <v>1</v>
      </c>
      <c r="EU975" s="1">
        <v>4.51</v>
      </c>
      <c r="EV975" s="1">
        <v>76.5</v>
      </c>
      <c r="EW975" s="30">
        <v>136</v>
      </c>
      <c r="EX975" s="1">
        <v>61</v>
      </c>
      <c r="EY975" s="1" t="s">
        <v>2004</v>
      </c>
      <c r="EZ975" s="1" t="s">
        <v>2004</v>
      </c>
      <c r="FA975" s="1" t="s">
        <v>2004</v>
      </c>
      <c r="FB975" s="1" t="s">
        <v>2004</v>
      </c>
      <c r="FC975" s="1" t="s">
        <v>2004</v>
      </c>
      <c r="FD975" s="1" t="s">
        <v>2004</v>
      </c>
      <c r="FE975" s="1" t="s">
        <v>2004</v>
      </c>
      <c r="FF975" s="1" t="s">
        <v>2004</v>
      </c>
      <c r="FG975" s="1" t="s">
        <v>2004</v>
      </c>
      <c r="FH975" s="1" t="s">
        <v>2004</v>
      </c>
      <c r="FI975" s="1" t="s">
        <v>2004</v>
      </c>
      <c r="FK975" s="20">
        <v>36.8</v>
      </c>
      <c r="FL975" s="1">
        <v>36.5</v>
      </c>
      <c r="FN975" s="31">
        <v>0</v>
      </c>
      <c r="FO975" s="32">
        <v>0</v>
      </c>
      <c r="FP975" s="1">
        <v>0</v>
      </c>
      <c r="FQ975" s="1">
        <v>0</v>
      </c>
      <c r="FR975" s="1">
        <v>0</v>
      </c>
      <c r="FS975" s="1">
        <v>0</v>
      </c>
      <c r="FT975" s="1">
        <f t="shared" si="277"/>
        <v>0</v>
      </c>
      <c r="FU975" s="1">
        <v>0</v>
      </c>
      <c r="FV975" s="1">
        <f t="shared" si="278"/>
        <v>0</v>
      </c>
      <c r="FW975" s="1">
        <v>0</v>
      </c>
      <c r="FX975" s="1">
        <v>0</v>
      </c>
      <c r="FY975" s="17">
        <v>0</v>
      </c>
      <c r="FZ975" s="1">
        <v>0</v>
      </c>
      <c r="GB975" s="1">
        <v>0</v>
      </c>
      <c r="GC975" s="1">
        <v>0</v>
      </c>
      <c r="GD975" s="17">
        <v>0</v>
      </c>
      <c r="GE975" s="1">
        <v>0</v>
      </c>
      <c r="GG975" s="1">
        <v>0</v>
      </c>
      <c r="GH975" s="1">
        <v>0</v>
      </c>
      <c r="GI975" s="17">
        <v>0</v>
      </c>
      <c r="GJ975" s="1">
        <v>0</v>
      </c>
      <c r="GK975" s="1">
        <v>0</v>
      </c>
      <c r="GL975" s="1">
        <v>0</v>
      </c>
      <c r="GM975" s="32">
        <v>0</v>
      </c>
      <c r="GN975" s="17">
        <v>0</v>
      </c>
      <c r="GO975" s="17">
        <v>0</v>
      </c>
      <c r="GP975" s="1">
        <v>0</v>
      </c>
      <c r="GQ975" s="1">
        <v>0</v>
      </c>
      <c r="GR975" s="1">
        <v>0</v>
      </c>
      <c r="GS975" s="1">
        <v>0</v>
      </c>
      <c r="GT975" s="32">
        <v>0</v>
      </c>
      <c r="GU975" s="32">
        <v>0</v>
      </c>
      <c r="GV975" s="1">
        <v>0</v>
      </c>
      <c r="GW975" s="1">
        <v>0</v>
      </c>
      <c r="GX975" s="157">
        <v>0</v>
      </c>
      <c r="GY975" s="17">
        <v>0</v>
      </c>
      <c r="GZ975" s="17">
        <v>0</v>
      </c>
      <c r="HA975" s="25">
        <v>0</v>
      </c>
      <c r="HB975" s="1">
        <v>0</v>
      </c>
      <c r="HC975" s="15">
        <v>0</v>
      </c>
      <c r="HD975" s="170">
        <v>0</v>
      </c>
      <c r="HE975" s="17">
        <v>0</v>
      </c>
      <c r="HF975" s="17">
        <v>0</v>
      </c>
      <c r="HG975" s="17">
        <v>0</v>
      </c>
      <c r="HH975" s="17">
        <v>0</v>
      </c>
      <c r="HI975" s="17">
        <v>0</v>
      </c>
      <c r="HL975" s="1">
        <v>0</v>
      </c>
      <c r="HM975" s="1">
        <v>0</v>
      </c>
      <c r="HN975" s="1">
        <v>0</v>
      </c>
      <c r="HO975" s="1">
        <v>0</v>
      </c>
      <c r="HP975" s="1">
        <v>0</v>
      </c>
      <c r="HQ975" s="1">
        <v>0</v>
      </c>
      <c r="HR975" s="32">
        <v>0</v>
      </c>
      <c r="HS975" s="1">
        <v>0</v>
      </c>
      <c r="HT975" s="32">
        <v>0</v>
      </c>
      <c r="HU975" s="32">
        <v>0</v>
      </c>
      <c r="HW975" s="32">
        <v>0</v>
      </c>
      <c r="HX975" s="32">
        <v>0</v>
      </c>
      <c r="HY975" s="1">
        <f t="shared" si="279"/>
        <v>0</v>
      </c>
      <c r="HZ975" s="1">
        <v>0</v>
      </c>
      <c r="IA975" s="1">
        <f t="shared" si="280"/>
        <v>0</v>
      </c>
      <c r="IB975" s="1">
        <v>0</v>
      </c>
      <c r="IC975" s="1">
        <v>0</v>
      </c>
      <c r="ID975" s="23">
        <v>0</v>
      </c>
      <c r="IG975" s="36">
        <v>1</v>
      </c>
      <c r="IH975" s="37" t="s">
        <v>242</v>
      </c>
      <c r="II975" s="179">
        <v>0</v>
      </c>
    </row>
    <row r="976" s="3" customFormat="1" spans="1:274">
      <c r="A976" s="52"/>
      <c r="B976" s="66"/>
      <c r="C976" s="66"/>
      <c r="E976" s="54">
        <v>3</v>
      </c>
      <c r="F976" s="49">
        <v>2</v>
      </c>
      <c r="G976" s="66">
        <v>3</v>
      </c>
      <c r="H976" s="3">
        <v>1</v>
      </c>
      <c r="I976" s="3">
        <v>62</v>
      </c>
      <c r="J976" s="47">
        <v>2</v>
      </c>
      <c r="K976" s="68">
        <f t="shared" si="264"/>
        <v>6.2</v>
      </c>
      <c r="L976" s="49">
        <v>4</v>
      </c>
      <c r="N976" s="3">
        <v>0</v>
      </c>
      <c r="O976" s="3">
        <v>0</v>
      </c>
      <c r="P976" s="3">
        <v>0</v>
      </c>
      <c r="Q976" s="3">
        <v>0</v>
      </c>
      <c r="R976" s="1">
        <v>0</v>
      </c>
      <c r="S976" s="95">
        <v>652</v>
      </c>
      <c r="T976" s="83">
        <v>648</v>
      </c>
      <c r="U976" s="3">
        <v>2</v>
      </c>
      <c r="V976" s="3">
        <v>2</v>
      </c>
      <c r="W976" s="1">
        <v>2</v>
      </c>
      <c r="X976" s="1">
        <v>1</v>
      </c>
      <c r="Z976" s="92">
        <v>43704</v>
      </c>
      <c r="AA976" s="66">
        <v>87</v>
      </c>
      <c r="AC976" s="3">
        <v>26.12</v>
      </c>
      <c r="AD976" s="1">
        <v>2</v>
      </c>
      <c r="AE976" s="95" t="s">
        <v>298</v>
      </c>
      <c r="AF976" s="94"/>
      <c r="AG976" s="94" t="s">
        <v>235</v>
      </c>
      <c r="AH976" s="94">
        <v>1</v>
      </c>
      <c r="AI976" s="21">
        <v>1</v>
      </c>
      <c r="AJ976" s="94">
        <v>1.5</v>
      </c>
      <c r="AK976" s="66">
        <v>1.5</v>
      </c>
      <c r="AL976" s="22">
        <v>1</v>
      </c>
      <c r="AM976" s="3">
        <v>1</v>
      </c>
      <c r="AN976" s="3">
        <v>1</v>
      </c>
      <c r="AO976" s="3">
        <v>0</v>
      </c>
      <c r="AP976" s="3">
        <v>0</v>
      </c>
      <c r="AQ976" s="66">
        <v>1</v>
      </c>
      <c r="AR976" s="1">
        <v>1</v>
      </c>
      <c r="AS976" s="66">
        <v>1</v>
      </c>
      <c r="AT976" s="66" t="s">
        <v>285</v>
      </c>
      <c r="AU976" s="3">
        <v>3</v>
      </c>
      <c r="AV976" s="3">
        <v>2</v>
      </c>
      <c r="AW976" s="3">
        <v>0</v>
      </c>
      <c r="AX976" s="3">
        <v>1</v>
      </c>
      <c r="AY976" s="3">
        <v>1</v>
      </c>
      <c r="AZ976" s="3">
        <v>1</v>
      </c>
      <c r="BA976" s="1">
        <v>1</v>
      </c>
      <c r="BB976" s="66">
        <v>1</v>
      </c>
      <c r="BC976" s="22">
        <v>0</v>
      </c>
      <c r="BD976" s="3">
        <v>0</v>
      </c>
      <c r="BE976" s="3">
        <v>0</v>
      </c>
      <c r="BF976" s="3">
        <v>0</v>
      </c>
      <c r="BG976" s="3">
        <v>1</v>
      </c>
      <c r="BH976" s="17">
        <v>1</v>
      </c>
      <c r="BI976" s="3">
        <v>1</v>
      </c>
      <c r="BJ976" s="66">
        <v>1</v>
      </c>
      <c r="BK976" s="118">
        <v>1</v>
      </c>
      <c r="BL976" s="3">
        <v>0</v>
      </c>
      <c r="BM976" s="3">
        <v>0</v>
      </c>
      <c r="BN976" s="3">
        <v>1</v>
      </c>
      <c r="BO976" s="3">
        <v>0</v>
      </c>
      <c r="BP976" s="1">
        <v>1</v>
      </c>
      <c r="BQ976" s="66">
        <v>1</v>
      </c>
      <c r="BR976" s="3">
        <v>7.13</v>
      </c>
      <c r="BS976" s="1">
        <v>1</v>
      </c>
      <c r="BT976" s="1">
        <v>2</v>
      </c>
      <c r="BU976" s="1">
        <v>2</v>
      </c>
      <c r="BW976" s="3">
        <v>5.42</v>
      </c>
      <c r="BX976" s="1">
        <v>2</v>
      </c>
      <c r="BY976" s="66">
        <v>3</v>
      </c>
      <c r="BZ976" s="3">
        <v>72</v>
      </c>
      <c r="CA976" s="3">
        <v>152</v>
      </c>
      <c r="CB976" s="24">
        <v>2</v>
      </c>
      <c r="CC976" s="3">
        <v>87</v>
      </c>
      <c r="CD976" s="48">
        <f t="shared" si="265"/>
        <v>1.74</v>
      </c>
      <c r="CE976" s="48">
        <v>2</v>
      </c>
      <c r="CF976" s="129">
        <v>0</v>
      </c>
      <c r="CG976" s="3">
        <v>0</v>
      </c>
      <c r="CH976" s="3">
        <v>0</v>
      </c>
      <c r="CI976" s="3">
        <v>0</v>
      </c>
      <c r="CJ976" s="3">
        <v>0</v>
      </c>
      <c r="CK976" s="3">
        <v>87</v>
      </c>
      <c r="CL976" s="1">
        <f t="shared" si="266"/>
        <v>1.74</v>
      </c>
      <c r="CM976" s="3">
        <v>11.4</v>
      </c>
      <c r="CN976" s="17">
        <v>1</v>
      </c>
      <c r="CO976" s="3">
        <v>102.2</v>
      </c>
      <c r="CP976" s="17">
        <v>7</v>
      </c>
      <c r="CQ976" s="1">
        <f t="shared" si="267"/>
        <v>10.22</v>
      </c>
      <c r="CR976" s="3">
        <v>0.99</v>
      </c>
      <c r="CS976" s="1">
        <f t="shared" si="268"/>
        <v>9.9</v>
      </c>
      <c r="CT976" s="107">
        <v>1</v>
      </c>
      <c r="CU976" s="3">
        <v>39</v>
      </c>
      <c r="CV976" s="107">
        <v>2</v>
      </c>
      <c r="CW976" s="3">
        <v>13.4</v>
      </c>
      <c r="CX976" s="26">
        <f t="shared" si="269"/>
        <v>1.12710479836481</v>
      </c>
      <c r="CY976" s="27">
        <f t="shared" si="270"/>
        <v>0.743889166920773</v>
      </c>
      <c r="CZ976" s="26">
        <f t="shared" si="271"/>
        <v>3.315</v>
      </c>
      <c r="DA976" s="28">
        <f t="shared" si="272"/>
        <v>-2.57111083307923</v>
      </c>
      <c r="DB976" s="22">
        <v>2</v>
      </c>
      <c r="DC976" s="1">
        <v>1</v>
      </c>
      <c r="DD976" s="66"/>
      <c r="DG976" s="3">
        <v>19</v>
      </c>
      <c r="DH976" s="1">
        <f t="shared" si="273"/>
        <v>1.9</v>
      </c>
      <c r="DI976" s="3">
        <v>21</v>
      </c>
      <c r="DJ976" s="1">
        <f t="shared" si="274"/>
        <v>2.1</v>
      </c>
      <c r="DK976" s="17">
        <v>1</v>
      </c>
      <c r="DL976" s="3">
        <v>98</v>
      </c>
      <c r="DM976" s="3">
        <v>80</v>
      </c>
      <c r="DN976" s="1">
        <f t="shared" si="275"/>
        <v>8</v>
      </c>
      <c r="DO976" s="3">
        <v>7055</v>
      </c>
      <c r="DP976" s="1">
        <v>2</v>
      </c>
      <c r="DQ976" s="1">
        <f t="shared" si="276"/>
        <v>7.055</v>
      </c>
      <c r="DR976" s="3">
        <v>75</v>
      </c>
      <c r="DS976" s="129">
        <v>6.3</v>
      </c>
      <c r="DT976" s="3" t="s">
        <v>241</v>
      </c>
      <c r="DU976" s="3">
        <v>1</v>
      </c>
      <c r="DV976" s="3">
        <v>5</v>
      </c>
      <c r="DW976" s="1">
        <v>1</v>
      </c>
      <c r="DX976" s="95">
        <v>8.31</v>
      </c>
      <c r="DY976" s="3">
        <v>89.5</v>
      </c>
      <c r="DZ976" s="3">
        <v>153</v>
      </c>
      <c r="EA976" s="3">
        <v>68</v>
      </c>
      <c r="EB976" s="3" t="s">
        <v>2004</v>
      </c>
      <c r="EC976" s="3" t="s">
        <v>2004</v>
      </c>
      <c r="ED976" s="3" t="s">
        <v>2004</v>
      </c>
      <c r="EE976" s="3" t="s">
        <v>2004</v>
      </c>
      <c r="EF976" s="3" t="s">
        <v>2004</v>
      </c>
      <c r="EK976" s="22"/>
      <c r="EM976" s="3" t="s">
        <v>2523</v>
      </c>
      <c r="EN976" s="3" t="s">
        <v>2004</v>
      </c>
      <c r="EO976" s="3" t="s">
        <v>2004</v>
      </c>
      <c r="EP976" s="3" t="s">
        <v>2004</v>
      </c>
      <c r="EQ976" s="3" t="s">
        <v>2004</v>
      </c>
      <c r="ER976" s="129" t="s">
        <v>2004</v>
      </c>
      <c r="ES976" s="118"/>
      <c r="ET976" s="3">
        <v>0</v>
      </c>
      <c r="FK976" s="95">
        <v>37.1</v>
      </c>
      <c r="FL976" s="3">
        <v>36.9</v>
      </c>
      <c r="FM976" s="1"/>
      <c r="FN976" s="31">
        <v>0</v>
      </c>
      <c r="FO976" s="32">
        <v>0</v>
      </c>
      <c r="FP976" s="3">
        <v>0</v>
      </c>
      <c r="FQ976" s="1">
        <v>0</v>
      </c>
      <c r="FR976" s="3">
        <v>0</v>
      </c>
      <c r="FS976" s="1">
        <v>0</v>
      </c>
      <c r="FT976" s="1">
        <f t="shared" si="277"/>
        <v>0</v>
      </c>
      <c r="FU976" s="66">
        <v>0</v>
      </c>
      <c r="FV976" s="1">
        <f t="shared" si="278"/>
        <v>0</v>
      </c>
      <c r="FW976" s="1">
        <v>0</v>
      </c>
      <c r="FX976" s="1">
        <v>0</v>
      </c>
      <c r="FY976" s="17">
        <v>0</v>
      </c>
      <c r="FZ976" s="1">
        <v>0</v>
      </c>
      <c r="GA976" s="17"/>
      <c r="GB976" s="1">
        <v>0</v>
      </c>
      <c r="GC976" s="17">
        <v>0</v>
      </c>
      <c r="GD976" s="17">
        <v>0</v>
      </c>
      <c r="GE976" s="1">
        <v>0</v>
      </c>
      <c r="GF976" s="17"/>
      <c r="GG976" s="1">
        <v>0</v>
      </c>
      <c r="GH976" s="17">
        <v>0</v>
      </c>
      <c r="GI976" s="17">
        <v>0</v>
      </c>
      <c r="GJ976" s="1">
        <v>0</v>
      </c>
      <c r="GK976" s="3">
        <v>0</v>
      </c>
      <c r="GL976" s="3">
        <v>0</v>
      </c>
      <c r="GM976" s="32">
        <v>0</v>
      </c>
      <c r="GN976" s="17">
        <v>0</v>
      </c>
      <c r="GO976" s="66">
        <v>0</v>
      </c>
      <c r="GP976" s="1">
        <v>0</v>
      </c>
      <c r="GQ976" s="1">
        <v>0</v>
      </c>
      <c r="GR976" s="66">
        <v>0</v>
      </c>
      <c r="GS976" s="1">
        <v>0</v>
      </c>
      <c r="GT976" s="32">
        <v>0</v>
      </c>
      <c r="GU976" s="32">
        <v>0</v>
      </c>
      <c r="GV976" s="3">
        <v>0</v>
      </c>
      <c r="GW976" s="3">
        <v>0</v>
      </c>
      <c r="GX976" s="157">
        <v>0</v>
      </c>
      <c r="GY976" s="66">
        <v>0</v>
      </c>
      <c r="GZ976" s="17">
        <v>0</v>
      </c>
      <c r="HA976" s="129">
        <v>0</v>
      </c>
      <c r="HB976" s="3">
        <v>0</v>
      </c>
      <c r="HC976" s="3">
        <v>0</v>
      </c>
      <c r="HD976" s="170">
        <v>0</v>
      </c>
      <c r="HE976" s="17">
        <v>0</v>
      </c>
      <c r="HF976" s="17">
        <v>0</v>
      </c>
      <c r="HG976" s="17">
        <v>0</v>
      </c>
      <c r="HH976" s="17">
        <v>0</v>
      </c>
      <c r="HI976" s="17">
        <v>0</v>
      </c>
      <c r="HL976" s="3">
        <v>0</v>
      </c>
      <c r="HM976" s="3">
        <v>0</v>
      </c>
      <c r="HN976" s="3">
        <v>0</v>
      </c>
      <c r="HO976" s="3">
        <v>0</v>
      </c>
      <c r="HP976" s="3">
        <v>0</v>
      </c>
      <c r="HQ976" s="3">
        <v>0</v>
      </c>
      <c r="HR976" s="32">
        <v>0</v>
      </c>
      <c r="HS976" s="1">
        <v>0</v>
      </c>
      <c r="HT976" s="32">
        <v>0</v>
      </c>
      <c r="HU976" s="32">
        <v>0</v>
      </c>
      <c r="HV976" s="1"/>
      <c r="HW976" s="32">
        <v>0</v>
      </c>
      <c r="HX976" s="32">
        <v>0</v>
      </c>
      <c r="HY976" s="1">
        <f t="shared" si="279"/>
        <v>0</v>
      </c>
      <c r="HZ976" s="1">
        <v>0</v>
      </c>
      <c r="IA976" s="1">
        <f t="shared" si="280"/>
        <v>0</v>
      </c>
      <c r="IB976" s="1">
        <v>0</v>
      </c>
      <c r="IC976" s="3">
        <v>0</v>
      </c>
      <c r="ID976" s="118">
        <v>0</v>
      </c>
      <c r="IE976" s="118"/>
      <c r="IF976" s="118"/>
      <c r="IG976" s="115">
        <v>1</v>
      </c>
      <c r="IH976" s="118" t="s">
        <v>242</v>
      </c>
      <c r="II976" s="179">
        <v>0</v>
      </c>
      <c r="JE976" s="118"/>
      <c r="JN976" s="118"/>
    </row>
    <row r="977" ht="60" spans="2:243">
      <c r="B977" s="17">
        <v>3000950979</v>
      </c>
      <c r="C977" s="17" t="s">
        <v>2660</v>
      </c>
      <c r="E977" s="49">
        <v>3</v>
      </c>
      <c r="F977" s="49">
        <v>2</v>
      </c>
      <c r="G977" s="17">
        <v>3</v>
      </c>
      <c r="H977" s="1">
        <v>1</v>
      </c>
      <c r="I977" s="15">
        <v>70</v>
      </c>
      <c r="J977" s="47">
        <v>2</v>
      </c>
      <c r="K977" s="68">
        <f t="shared" si="264"/>
        <v>7</v>
      </c>
      <c r="L977" s="49">
        <v>5</v>
      </c>
      <c r="N977" s="1">
        <v>0</v>
      </c>
      <c r="O977" s="1">
        <v>0</v>
      </c>
      <c r="P977" s="1">
        <v>1</v>
      </c>
      <c r="Q977" s="1">
        <v>1</v>
      </c>
      <c r="R977" s="1">
        <v>0</v>
      </c>
      <c r="S977" s="18">
        <v>653</v>
      </c>
      <c r="T977" s="83">
        <v>649</v>
      </c>
      <c r="U977" s="1">
        <v>1</v>
      </c>
      <c r="V977" s="1">
        <v>1</v>
      </c>
      <c r="W977" s="1">
        <v>1</v>
      </c>
      <c r="X977" s="1">
        <v>1</v>
      </c>
      <c r="Z977" s="88">
        <v>43636</v>
      </c>
      <c r="AA977" s="1">
        <v>178</v>
      </c>
      <c r="AB977" s="1">
        <v>1</v>
      </c>
      <c r="AC977" s="1">
        <v>24.8</v>
      </c>
      <c r="AD977" s="1">
        <v>2</v>
      </c>
      <c r="AE977" s="20" t="s">
        <v>1161</v>
      </c>
      <c r="AG977" s="16" t="s">
        <v>235</v>
      </c>
      <c r="AH977" s="16">
        <v>1</v>
      </c>
      <c r="AI977" s="21">
        <v>1</v>
      </c>
      <c r="AJ977" s="16">
        <v>3</v>
      </c>
      <c r="AK977" s="17">
        <v>3</v>
      </c>
      <c r="AL977" s="107">
        <v>2</v>
      </c>
      <c r="AM977" s="1">
        <v>4</v>
      </c>
      <c r="AN977" s="1">
        <v>3</v>
      </c>
      <c r="AO977" s="1" t="s">
        <v>1050</v>
      </c>
      <c r="AP977" s="1">
        <v>0</v>
      </c>
      <c r="AQ977" s="17">
        <v>5</v>
      </c>
      <c r="AR977" s="3">
        <v>3</v>
      </c>
      <c r="AS977" s="3">
        <v>2</v>
      </c>
      <c r="AT977" s="17" t="s">
        <v>285</v>
      </c>
      <c r="AU977" s="3">
        <v>3</v>
      </c>
      <c r="AV977" s="3">
        <v>2</v>
      </c>
      <c r="AW977" s="1">
        <v>0</v>
      </c>
      <c r="AX977" s="1">
        <v>1</v>
      </c>
      <c r="AY977" s="1">
        <v>1</v>
      </c>
      <c r="AZ977" s="1">
        <v>0</v>
      </c>
      <c r="BA977" s="1">
        <v>0</v>
      </c>
      <c r="BB977" s="107">
        <v>0</v>
      </c>
      <c r="BC977" s="22">
        <v>0</v>
      </c>
      <c r="BD977" s="22">
        <v>0</v>
      </c>
      <c r="BE977" s="22">
        <v>0</v>
      </c>
      <c r="BF977" s="1">
        <v>0</v>
      </c>
      <c r="BG977" s="1">
        <v>0</v>
      </c>
      <c r="BH977" s="17">
        <v>0</v>
      </c>
      <c r="BI977" s="1">
        <v>0</v>
      </c>
      <c r="BJ977" s="17">
        <v>0</v>
      </c>
      <c r="BK977" s="23">
        <v>4</v>
      </c>
      <c r="BL977" s="1">
        <v>0</v>
      </c>
      <c r="BM977" s="1">
        <v>0</v>
      </c>
      <c r="BN977" s="1">
        <v>1</v>
      </c>
      <c r="BO977" s="1">
        <v>0</v>
      </c>
      <c r="BP977" s="1">
        <v>1</v>
      </c>
      <c r="BQ977" s="1">
        <v>1</v>
      </c>
      <c r="BR977" s="1">
        <v>141.3</v>
      </c>
      <c r="BS977" s="1">
        <v>2</v>
      </c>
      <c r="BT977" s="1">
        <v>3</v>
      </c>
      <c r="BU977" s="1">
        <v>4</v>
      </c>
      <c r="BW977" s="1">
        <v>5.11</v>
      </c>
      <c r="BX977" s="1">
        <v>2</v>
      </c>
      <c r="BY977" s="66">
        <v>3</v>
      </c>
      <c r="BZ977" s="1">
        <v>40.9</v>
      </c>
      <c r="CA977" s="1">
        <v>157</v>
      </c>
      <c r="CB977" s="24">
        <v>2</v>
      </c>
      <c r="CC977" s="24">
        <v>178</v>
      </c>
      <c r="CD977" s="48">
        <f t="shared" si="265"/>
        <v>3.56</v>
      </c>
      <c r="CE977" s="48">
        <v>3</v>
      </c>
      <c r="CF977" s="25">
        <v>0</v>
      </c>
      <c r="CG977" s="17">
        <v>0</v>
      </c>
      <c r="CH977" s="17">
        <v>0</v>
      </c>
      <c r="CI977" s="17">
        <v>0</v>
      </c>
      <c r="CJ977" s="17">
        <v>0</v>
      </c>
      <c r="CK977" s="17">
        <v>178</v>
      </c>
      <c r="CL977" s="1">
        <f t="shared" si="266"/>
        <v>3.56</v>
      </c>
      <c r="CM977" s="22">
        <v>10.9</v>
      </c>
      <c r="CN977" s="17">
        <v>1</v>
      </c>
      <c r="CO977" s="1">
        <v>115.6</v>
      </c>
      <c r="CP977" s="17">
        <v>7</v>
      </c>
      <c r="CQ977" s="1">
        <f t="shared" si="267"/>
        <v>11.56</v>
      </c>
      <c r="CR977" s="1">
        <v>0.95</v>
      </c>
      <c r="CS977" s="1">
        <f t="shared" si="268"/>
        <v>9.5</v>
      </c>
      <c r="CT977" s="107">
        <v>1</v>
      </c>
      <c r="CU977" s="22">
        <v>43</v>
      </c>
      <c r="CV977" s="107">
        <v>2</v>
      </c>
      <c r="CW977" s="22">
        <v>13.4</v>
      </c>
      <c r="CX977" s="26">
        <f t="shared" si="269"/>
        <v>1.12710479836481</v>
      </c>
      <c r="CY977" s="27">
        <f t="shared" si="270"/>
        <v>0.743889166920773</v>
      </c>
      <c r="CZ977" s="26">
        <f t="shared" si="271"/>
        <v>3.655</v>
      </c>
      <c r="DA977" s="28">
        <f t="shared" si="272"/>
        <v>-2.91111083307923</v>
      </c>
      <c r="DB977" s="107">
        <v>1</v>
      </c>
      <c r="DC977" s="1">
        <v>1</v>
      </c>
      <c r="DD977" s="17">
        <v>2</v>
      </c>
      <c r="DE977" s="29">
        <f>DD977-DB977</f>
        <v>1</v>
      </c>
      <c r="DF977" s="141">
        <v>1</v>
      </c>
      <c r="DG977" s="1">
        <v>24</v>
      </c>
      <c r="DH977" s="1">
        <f t="shared" si="273"/>
        <v>2.4</v>
      </c>
      <c r="DI977" s="1">
        <v>19</v>
      </c>
      <c r="DJ977" s="1">
        <f t="shared" si="274"/>
        <v>1.9</v>
      </c>
      <c r="DK977" s="17">
        <v>1</v>
      </c>
      <c r="DL977" s="1">
        <v>66</v>
      </c>
      <c r="DM977" s="1">
        <v>21</v>
      </c>
      <c r="DN977" s="1">
        <f t="shared" si="275"/>
        <v>2.1</v>
      </c>
      <c r="DO977" s="1">
        <v>7599</v>
      </c>
      <c r="DP977" s="1">
        <v>2</v>
      </c>
      <c r="DQ977" s="1">
        <f t="shared" si="276"/>
        <v>7.599</v>
      </c>
      <c r="DR977" s="1">
        <v>81</v>
      </c>
      <c r="DS977" s="25">
        <v>5</v>
      </c>
      <c r="DT977" s="1" t="s">
        <v>241</v>
      </c>
      <c r="DU977" s="1">
        <v>1</v>
      </c>
      <c r="DV977" s="1">
        <v>5</v>
      </c>
      <c r="DW977" s="1">
        <v>1</v>
      </c>
      <c r="DX977" s="20">
        <v>8.36</v>
      </c>
      <c r="DY977" s="1">
        <v>71.7</v>
      </c>
      <c r="DZ977" s="30">
        <v>135</v>
      </c>
      <c r="EA977" s="1">
        <v>116</v>
      </c>
      <c r="EB977" s="1">
        <v>11.6</v>
      </c>
      <c r="EC977" s="1">
        <v>89.2</v>
      </c>
      <c r="ED977" s="1">
        <v>1.01</v>
      </c>
      <c r="EE977" s="1">
        <v>33</v>
      </c>
      <c r="EF977" s="1">
        <v>24.9</v>
      </c>
      <c r="EG977" s="26">
        <f>LOG10(EF977)</f>
        <v>1.39619934709574</v>
      </c>
      <c r="EH977" s="26">
        <f>0.66*EG977</f>
        <v>0.921491569083186</v>
      </c>
      <c r="EI977" s="1">
        <f>0.085*EE977</f>
        <v>2.805</v>
      </c>
      <c r="EJ977" s="28">
        <f>EH977-EI977</f>
        <v>-1.88350843091681</v>
      </c>
      <c r="EK977" s="22">
        <v>2</v>
      </c>
      <c r="EL977" s="1">
        <v>2</v>
      </c>
      <c r="EM977" s="1">
        <v>254</v>
      </c>
      <c r="EN977" s="1">
        <v>350</v>
      </c>
      <c r="EO977" s="1">
        <v>75</v>
      </c>
      <c r="EP977" s="1">
        <v>19</v>
      </c>
      <c r="EQ977" s="1">
        <v>6202</v>
      </c>
      <c r="ER977" s="25">
        <v>71</v>
      </c>
      <c r="ES977" s="23">
        <v>107.3</v>
      </c>
      <c r="ET977" s="1">
        <v>1</v>
      </c>
      <c r="EU977" s="1">
        <v>8.7</v>
      </c>
      <c r="EV977" s="1">
        <v>68.4</v>
      </c>
      <c r="EW977" s="30">
        <v>119</v>
      </c>
      <c r="EX977" s="1">
        <v>150</v>
      </c>
      <c r="EY977" s="1">
        <v>12.6</v>
      </c>
      <c r="EZ977" s="1">
        <v>74.1</v>
      </c>
      <c r="FA977" s="1">
        <v>1.1</v>
      </c>
      <c r="FB977" s="1">
        <v>29</v>
      </c>
      <c r="FC977" s="1">
        <v>10.2</v>
      </c>
      <c r="FD977" s="1">
        <v>59</v>
      </c>
      <c r="FE977" s="1">
        <v>33</v>
      </c>
      <c r="FF977" s="1">
        <v>88</v>
      </c>
      <c r="FG977" s="1">
        <v>36</v>
      </c>
      <c r="FH977" s="1">
        <v>2806</v>
      </c>
      <c r="FI977" s="1">
        <v>88</v>
      </c>
      <c r="FK977" s="20">
        <v>39.5</v>
      </c>
      <c r="FL977" s="1">
        <v>36.5</v>
      </c>
      <c r="FM977" s="17"/>
      <c r="FN977" s="31">
        <v>1</v>
      </c>
      <c r="FO977" s="157">
        <v>1</v>
      </c>
      <c r="FP977" s="1">
        <v>0</v>
      </c>
      <c r="FQ977" s="1">
        <v>0</v>
      </c>
      <c r="FR977" s="1" t="s">
        <v>2661</v>
      </c>
      <c r="FS977" s="1">
        <v>1</v>
      </c>
      <c r="FT977" s="1">
        <f t="shared" si="277"/>
        <v>1</v>
      </c>
      <c r="FU977" s="1">
        <v>1</v>
      </c>
      <c r="FV977" s="1">
        <f t="shared" si="278"/>
        <v>1</v>
      </c>
      <c r="FW977" s="1">
        <v>0</v>
      </c>
      <c r="FX977" s="1">
        <v>0</v>
      </c>
      <c r="FY977" s="17">
        <v>0</v>
      </c>
      <c r="FZ977" s="1">
        <v>0</v>
      </c>
      <c r="GB977" s="1">
        <v>0</v>
      </c>
      <c r="GC977" s="1">
        <v>1</v>
      </c>
      <c r="GD977" s="17">
        <v>0</v>
      </c>
      <c r="GE977" s="1">
        <v>0</v>
      </c>
      <c r="GG977" s="1">
        <v>0</v>
      </c>
      <c r="GH977" s="1">
        <v>1</v>
      </c>
      <c r="GI977" s="17">
        <v>0</v>
      </c>
      <c r="GJ977" s="1">
        <v>0</v>
      </c>
      <c r="GK977" s="1">
        <v>1</v>
      </c>
      <c r="GL977" s="1">
        <v>1</v>
      </c>
      <c r="GM977" s="32">
        <v>0</v>
      </c>
      <c r="GN977" s="17">
        <v>0</v>
      </c>
      <c r="GO977" s="17">
        <v>0</v>
      </c>
      <c r="GP977" s="1">
        <v>0</v>
      </c>
      <c r="GQ977" s="1">
        <v>0</v>
      </c>
      <c r="GR977" s="1">
        <v>0</v>
      </c>
      <c r="GS977" s="1">
        <v>0</v>
      </c>
      <c r="GT977" s="32">
        <v>0</v>
      </c>
      <c r="GU977" s="32">
        <v>0</v>
      </c>
      <c r="GV977" s="1">
        <v>1</v>
      </c>
      <c r="GW977" s="1">
        <v>1</v>
      </c>
      <c r="GX977" s="157">
        <v>0</v>
      </c>
      <c r="GY977" s="17">
        <v>0</v>
      </c>
      <c r="GZ977" s="17">
        <v>0</v>
      </c>
      <c r="HA977" s="25">
        <v>0</v>
      </c>
      <c r="HB977" s="1">
        <v>0</v>
      </c>
      <c r="HC977" s="15">
        <v>0</v>
      </c>
      <c r="HD977" s="170">
        <v>0</v>
      </c>
      <c r="HE977" s="17">
        <v>0</v>
      </c>
      <c r="HF977" s="17">
        <v>0</v>
      </c>
      <c r="HG977" s="17">
        <v>0</v>
      </c>
      <c r="HH977" s="17">
        <v>0</v>
      </c>
      <c r="HI977" s="17">
        <v>0</v>
      </c>
      <c r="HL977" s="1">
        <v>0</v>
      </c>
      <c r="HM977" s="1">
        <v>0</v>
      </c>
      <c r="HN977" s="1">
        <v>0</v>
      </c>
      <c r="HO977" s="1">
        <v>0</v>
      </c>
      <c r="HP977" s="1" t="s">
        <v>2662</v>
      </c>
      <c r="HQ977" s="1">
        <v>1</v>
      </c>
      <c r="HR977" s="32">
        <v>0</v>
      </c>
      <c r="HS977" s="1">
        <v>0</v>
      </c>
      <c r="HT977" s="32">
        <v>0</v>
      </c>
      <c r="HU977" s="32">
        <v>0</v>
      </c>
      <c r="HW977" s="32">
        <v>0</v>
      </c>
      <c r="HX977" s="32">
        <v>0</v>
      </c>
      <c r="HY977" s="1">
        <f t="shared" si="279"/>
        <v>1</v>
      </c>
      <c r="HZ977" s="1">
        <v>1</v>
      </c>
      <c r="IA977" s="1">
        <f t="shared" si="280"/>
        <v>1</v>
      </c>
      <c r="IB977" s="1">
        <v>1</v>
      </c>
      <c r="IC977" s="1">
        <v>0</v>
      </c>
      <c r="ID977" s="23">
        <v>0</v>
      </c>
      <c r="IG977" s="36">
        <v>4</v>
      </c>
      <c r="IH977" s="37" t="s">
        <v>242</v>
      </c>
      <c r="II977" s="179">
        <v>0</v>
      </c>
    </row>
    <row r="978" spans="2:243">
      <c r="B978" s="17">
        <v>3001168898</v>
      </c>
      <c r="C978" s="17" t="s">
        <v>2663</v>
      </c>
      <c r="E978" s="49">
        <v>3</v>
      </c>
      <c r="F978" s="49">
        <v>2</v>
      </c>
      <c r="G978" s="17">
        <v>3</v>
      </c>
      <c r="H978" s="1">
        <v>1</v>
      </c>
      <c r="I978" s="15">
        <v>62</v>
      </c>
      <c r="J978" s="47">
        <v>2</v>
      </c>
      <c r="K978" s="68">
        <f t="shared" si="264"/>
        <v>6.2</v>
      </c>
      <c r="L978" s="49">
        <v>4</v>
      </c>
      <c r="N978" s="1">
        <v>0</v>
      </c>
      <c r="O978" s="1">
        <v>0</v>
      </c>
      <c r="P978" s="1">
        <v>0</v>
      </c>
      <c r="Q978" s="1">
        <v>0</v>
      </c>
      <c r="R978" s="1">
        <v>0</v>
      </c>
      <c r="S978" s="18">
        <v>591</v>
      </c>
      <c r="T978" s="83">
        <v>650</v>
      </c>
      <c r="U978" s="1">
        <v>1</v>
      </c>
      <c r="V978" s="1">
        <v>1</v>
      </c>
      <c r="W978" s="1">
        <v>1</v>
      </c>
      <c r="X978" s="1">
        <v>1</v>
      </c>
      <c r="Z978" s="88">
        <v>43643</v>
      </c>
      <c r="AA978" s="1" t="s">
        <v>926</v>
      </c>
      <c r="AC978" s="1">
        <v>22.2</v>
      </c>
      <c r="AD978" s="17">
        <v>1</v>
      </c>
      <c r="AE978" s="20" t="s">
        <v>295</v>
      </c>
      <c r="AG978" s="16" t="s">
        <v>235</v>
      </c>
      <c r="AH978" s="16">
        <v>1</v>
      </c>
      <c r="AI978" s="21">
        <v>1</v>
      </c>
      <c r="AJ978" s="16">
        <v>1.7</v>
      </c>
      <c r="AK978" s="17">
        <v>1.7</v>
      </c>
      <c r="AL978" s="22">
        <v>1</v>
      </c>
      <c r="AM978" s="1">
        <v>1</v>
      </c>
      <c r="AN978" s="1">
        <v>1</v>
      </c>
      <c r="AO978" s="1">
        <v>0</v>
      </c>
      <c r="AP978" s="1">
        <v>0</v>
      </c>
      <c r="AQ978" s="17">
        <v>1</v>
      </c>
      <c r="AR978" s="1">
        <v>1</v>
      </c>
      <c r="AS978" s="1">
        <v>1</v>
      </c>
      <c r="AT978" s="17">
        <v>0</v>
      </c>
      <c r="AU978" s="17">
        <v>0</v>
      </c>
      <c r="AV978" s="17">
        <v>0</v>
      </c>
      <c r="AW978" s="1">
        <v>0</v>
      </c>
      <c r="AX978" s="1">
        <v>1</v>
      </c>
      <c r="AY978" s="1">
        <v>1</v>
      </c>
      <c r="AZ978" s="1">
        <v>0</v>
      </c>
      <c r="BA978" s="1">
        <v>0</v>
      </c>
      <c r="BB978" s="107">
        <v>0</v>
      </c>
      <c r="BC978" s="22">
        <v>0</v>
      </c>
      <c r="BD978" s="22">
        <v>0</v>
      </c>
      <c r="BE978" s="22">
        <v>0</v>
      </c>
      <c r="BF978" s="1">
        <v>0</v>
      </c>
      <c r="BG978" s="1">
        <v>0</v>
      </c>
      <c r="BH978" s="17">
        <v>0</v>
      </c>
      <c r="BI978" s="1">
        <v>0</v>
      </c>
      <c r="BJ978" s="17">
        <v>0</v>
      </c>
      <c r="BK978" s="23">
        <v>1</v>
      </c>
      <c r="BL978" s="1">
        <v>0</v>
      </c>
      <c r="BM978" s="1">
        <v>0</v>
      </c>
      <c r="BN978" s="1">
        <v>1</v>
      </c>
      <c r="BO978" s="1">
        <v>0</v>
      </c>
      <c r="BP978" s="1">
        <v>1</v>
      </c>
      <c r="BQ978" s="1">
        <v>1</v>
      </c>
      <c r="BR978" s="1">
        <v>5.94</v>
      </c>
      <c r="BS978" s="1">
        <v>1</v>
      </c>
      <c r="BT978" s="1">
        <v>2</v>
      </c>
      <c r="BU978" s="1">
        <v>2</v>
      </c>
      <c r="BW978" s="1">
        <v>5.66</v>
      </c>
      <c r="BX978" s="1">
        <v>2</v>
      </c>
      <c r="BY978" s="66">
        <v>3</v>
      </c>
      <c r="BZ978" s="1">
        <v>52.8</v>
      </c>
      <c r="CA978" s="1">
        <v>127</v>
      </c>
      <c r="CB978" s="24">
        <v>2</v>
      </c>
      <c r="CC978" s="24">
        <v>232</v>
      </c>
      <c r="CD978" s="48">
        <f t="shared" si="265"/>
        <v>4.64</v>
      </c>
      <c r="CE978" s="48">
        <v>3</v>
      </c>
      <c r="CF978" s="25">
        <v>0</v>
      </c>
      <c r="CG978" s="17">
        <v>0</v>
      </c>
      <c r="CH978" s="17">
        <v>0</v>
      </c>
      <c r="CI978" s="17">
        <v>0</v>
      </c>
      <c r="CJ978" s="17">
        <v>0</v>
      </c>
      <c r="CK978" s="17">
        <v>232</v>
      </c>
      <c r="CL978" s="1">
        <f t="shared" si="266"/>
        <v>4.64</v>
      </c>
      <c r="CM978" s="22">
        <v>12.5</v>
      </c>
      <c r="CN978" s="17">
        <v>1</v>
      </c>
      <c r="CO978" s="1">
        <v>75.4</v>
      </c>
      <c r="CP978" s="17">
        <v>4</v>
      </c>
      <c r="CQ978" s="1">
        <f t="shared" si="267"/>
        <v>7.54</v>
      </c>
      <c r="CR978" s="1">
        <v>1.09</v>
      </c>
      <c r="CS978" s="1">
        <f t="shared" si="268"/>
        <v>10.9</v>
      </c>
      <c r="CT978" s="107">
        <v>1</v>
      </c>
      <c r="CU978" s="22">
        <v>36</v>
      </c>
      <c r="CV978" s="107">
        <v>2</v>
      </c>
      <c r="CW978" s="22">
        <v>8.7</v>
      </c>
      <c r="CX978" s="26">
        <f t="shared" si="269"/>
        <v>0.939519252618618</v>
      </c>
      <c r="CY978" s="27">
        <f t="shared" si="270"/>
        <v>0.620082706728288</v>
      </c>
      <c r="CZ978" s="26">
        <f t="shared" si="271"/>
        <v>3.06</v>
      </c>
      <c r="DA978" s="28">
        <f t="shared" si="272"/>
        <v>-2.43991729327171</v>
      </c>
      <c r="DB978" s="22">
        <v>2</v>
      </c>
      <c r="DC978" s="1">
        <v>1</v>
      </c>
      <c r="DE978" s="1"/>
      <c r="DF978" s="1"/>
      <c r="DG978" s="1">
        <v>15</v>
      </c>
      <c r="DH978" s="1">
        <f t="shared" si="273"/>
        <v>1.5</v>
      </c>
      <c r="DI978" s="1">
        <v>19</v>
      </c>
      <c r="DJ978" s="1">
        <f t="shared" si="274"/>
        <v>1.9</v>
      </c>
      <c r="DK978" s="17">
        <v>1</v>
      </c>
      <c r="DL978" s="1">
        <v>62</v>
      </c>
      <c r="DM978" s="1">
        <v>17</v>
      </c>
      <c r="DN978" s="1">
        <f t="shared" si="275"/>
        <v>1.7</v>
      </c>
      <c r="DO978" s="1">
        <v>6011</v>
      </c>
      <c r="DP978" s="1">
        <v>2</v>
      </c>
      <c r="DQ978" s="1">
        <f t="shared" si="276"/>
        <v>6.011</v>
      </c>
      <c r="DR978" s="1">
        <v>66</v>
      </c>
      <c r="DS978" s="25">
        <v>5</v>
      </c>
      <c r="DT978" s="1" t="s">
        <v>241</v>
      </c>
      <c r="DU978" s="1">
        <v>1</v>
      </c>
      <c r="DV978" s="1">
        <v>5</v>
      </c>
      <c r="DW978" s="1">
        <v>1</v>
      </c>
      <c r="DX978" s="20">
        <v>11.05</v>
      </c>
      <c r="DY978" s="1">
        <v>75.1</v>
      </c>
      <c r="DZ978" s="30">
        <v>128</v>
      </c>
      <c r="EA978" s="1">
        <v>176</v>
      </c>
      <c r="EG978" s="1"/>
      <c r="EH978" s="1"/>
      <c r="EJ978" s="1"/>
      <c r="FK978" s="20">
        <v>38.1</v>
      </c>
      <c r="FL978" s="1">
        <v>36.3</v>
      </c>
      <c r="FM978" s="17"/>
      <c r="FN978" s="31">
        <v>1</v>
      </c>
      <c r="FO978" s="157">
        <v>1</v>
      </c>
      <c r="FP978" s="1">
        <v>0</v>
      </c>
      <c r="FQ978" s="1">
        <v>0</v>
      </c>
      <c r="FR978" s="1">
        <v>0</v>
      </c>
      <c r="FS978" s="1">
        <v>0</v>
      </c>
      <c r="FT978" s="1">
        <f t="shared" si="277"/>
        <v>0</v>
      </c>
      <c r="FU978" s="1">
        <v>0</v>
      </c>
      <c r="FV978" s="1">
        <f t="shared" si="278"/>
        <v>0</v>
      </c>
      <c r="FW978" s="1">
        <v>0</v>
      </c>
      <c r="FX978" s="1">
        <v>0</v>
      </c>
      <c r="FY978" s="17">
        <v>0</v>
      </c>
      <c r="FZ978" s="1">
        <v>0</v>
      </c>
      <c r="GB978" s="1">
        <v>0</v>
      </c>
      <c r="GC978" s="1">
        <v>0</v>
      </c>
      <c r="GD978" s="17">
        <v>0</v>
      </c>
      <c r="GE978" s="1">
        <v>0</v>
      </c>
      <c r="GG978" s="1">
        <v>0</v>
      </c>
      <c r="GH978" s="1">
        <v>0</v>
      </c>
      <c r="GI978" s="17">
        <v>0</v>
      </c>
      <c r="GJ978" s="1">
        <v>0</v>
      </c>
      <c r="GK978" s="1">
        <v>0</v>
      </c>
      <c r="GL978" s="1">
        <v>0</v>
      </c>
      <c r="GM978" s="32">
        <v>0</v>
      </c>
      <c r="GN978" s="17">
        <v>0</v>
      </c>
      <c r="GO978" s="17">
        <v>0</v>
      </c>
      <c r="GP978" s="1">
        <v>0</v>
      </c>
      <c r="GQ978" s="1">
        <v>0</v>
      </c>
      <c r="GR978" s="1">
        <v>0</v>
      </c>
      <c r="GS978" s="1">
        <v>0</v>
      </c>
      <c r="GT978" s="32">
        <v>0</v>
      </c>
      <c r="GU978" s="32">
        <v>0</v>
      </c>
      <c r="GV978" s="1">
        <v>0</v>
      </c>
      <c r="GW978" s="1">
        <v>0</v>
      </c>
      <c r="GX978" s="157">
        <v>0</v>
      </c>
      <c r="GY978" s="17">
        <v>0</v>
      </c>
      <c r="GZ978" s="17">
        <v>0</v>
      </c>
      <c r="HA978" s="25">
        <v>0</v>
      </c>
      <c r="HB978" s="1">
        <v>0</v>
      </c>
      <c r="HC978" s="15">
        <v>0</v>
      </c>
      <c r="HD978" s="170">
        <v>0</v>
      </c>
      <c r="HE978" s="17">
        <v>0</v>
      </c>
      <c r="HF978" s="17">
        <v>0</v>
      </c>
      <c r="HG978" s="17">
        <v>0</v>
      </c>
      <c r="HH978" s="17">
        <v>0</v>
      </c>
      <c r="HI978" s="17">
        <v>0</v>
      </c>
      <c r="HL978" s="1">
        <v>0</v>
      </c>
      <c r="HM978" s="1">
        <v>0</v>
      </c>
      <c r="HN978" s="1">
        <v>0</v>
      </c>
      <c r="HO978" s="1">
        <v>0</v>
      </c>
      <c r="HP978" s="1">
        <v>0</v>
      </c>
      <c r="HQ978" s="1">
        <v>0</v>
      </c>
      <c r="HR978" s="32">
        <v>0</v>
      </c>
      <c r="HS978" s="1">
        <v>0</v>
      </c>
      <c r="HT978" s="32">
        <v>0</v>
      </c>
      <c r="HU978" s="32">
        <v>0</v>
      </c>
      <c r="HW978" s="32">
        <v>0</v>
      </c>
      <c r="HX978" s="32">
        <v>0</v>
      </c>
      <c r="HY978" s="1">
        <f t="shared" si="279"/>
        <v>0</v>
      </c>
      <c r="HZ978" s="1">
        <v>0</v>
      </c>
      <c r="IA978" s="1">
        <f t="shared" si="280"/>
        <v>0</v>
      </c>
      <c r="IB978" s="1">
        <v>0</v>
      </c>
      <c r="IC978" s="1">
        <v>0</v>
      </c>
      <c r="ID978" s="23">
        <v>0</v>
      </c>
      <c r="IG978" s="36">
        <v>1</v>
      </c>
      <c r="IH978" s="37" t="s">
        <v>242</v>
      </c>
      <c r="II978" s="179">
        <v>0</v>
      </c>
    </row>
    <row r="979" ht="30" hidden="1" spans="2:243">
      <c r="B979" s="17">
        <v>3000187580</v>
      </c>
      <c r="C979" s="17" t="s">
        <v>2664</v>
      </c>
      <c r="J979" s="1"/>
      <c r="K979" s="1"/>
      <c r="L979" s="1"/>
      <c r="R979" s="19"/>
      <c r="Z979" s="88">
        <v>43643</v>
      </c>
      <c r="AA979" s="1">
        <v>161</v>
      </c>
      <c r="AI979" s="16"/>
      <c r="AL979" s="1"/>
      <c r="BA979" s="22"/>
      <c r="CL979" s="22"/>
      <c r="CS979" s="22"/>
      <c r="CX979" s="1"/>
      <c r="CY979" s="1"/>
      <c r="CZ979" s="1"/>
      <c r="DA979" s="1"/>
      <c r="DB979" s="1"/>
      <c r="DD979" s="1"/>
      <c r="DE979" s="1"/>
      <c r="DF979" s="1"/>
      <c r="EG979" s="1"/>
      <c r="EH979" s="1"/>
      <c r="EJ979" s="1"/>
      <c r="EK979" s="1"/>
      <c r="FN979" s="1"/>
      <c r="FO979" s="1"/>
      <c r="GL979" s="1"/>
      <c r="GM979" s="1"/>
      <c r="GQ979" s="1"/>
      <c r="GT979" s="1"/>
      <c r="GU979" s="1"/>
      <c r="GX979" s="1"/>
      <c r="HD979" s="1"/>
      <c r="HR979" s="1"/>
      <c r="HT979" s="1"/>
      <c r="HU979" s="1"/>
      <c r="HW979" s="1"/>
      <c r="HX979" s="1"/>
      <c r="IG979" s="23"/>
      <c r="II979" s="1"/>
    </row>
    <row r="980" spans="2:243">
      <c r="B980" s="17">
        <v>3001501834</v>
      </c>
      <c r="C980" s="17" t="s">
        <v>2665</v>
      </c>
      <c r="E980" s="49">
        <v>3</v>
      </c>
      <c r="F980" s="49">
        <v>2</v>
      </c>
      <c r="G980" s="17">
        <v>3</v>
      </c>
      <c r="H980" s="1">
        <v>2</v>
      </c>
      <c r="I980" s="15">
        <v>64</v>
      </c>
      <c r="J980" s="47">
        <v>2</v>
      </c>
      <c r="K980" s="68">
        <f>I980/10</f>
        <v>6.4</v>
      </c>
      <c r="L980" s="49">
        <v>4</v>
      </c>
      <c r="N980" s="1">
        <v>0</v>
      </c>
      <c r="O980" s="1">
        <v>1</v>
      </c>
      <c r="P980" s="1">
        <v>0</v>
      </c>
      <c r="Q980" s="1">
        <v>0</v>
      </c>
      <c r="R980" s="1">
        <v>0</v>
      </c>
      <c r="S980" s="18">
        <v>687</v>
      </c>
      <c r="T980" s="83">
        <v>651</v>
      </c>
      <c r="U980" s="1">
        <v>1</v>
      </c>
      <c r="V980" s="1">
        <v>1</v>
      </c>
      <c r="W980" s="1">
        <v>1</v>
      </c>
      <c r="X980" s="1">
        <v>1</v>
      </c>
      <c r="Z980" s="88">
        <v>43648</v>
      </c>
      <c r="AA980" s="1">
        <v>117</v>
      </c>
      <c r="AC980" s="1">
        <v>20.42</v>
      </c>
      <c r="AD980" s="17">
        <v>1</v>
      </c>
      <c r="AE980" s="20" t="s">
        <v>250</v>
      </c>
      <c r="AG980" s="16" t="s">
        <v>251</v>
      </c>
      <c r="AH980" s="16">
        <v>2</v>
      </c>
      <c r="AI980" s="21">
        <v>2</v>
      </c>
      <c r="AJ980" s="16">
        <v>1.7</v>
      </c>
      <c r="AK980" s="17">
        <v>1.7</v>
      </c>
      <c r="AL980" s="22">
        <v>1</v>
      </c>
      <c r="AM980" s="1">
        <v>1</v>
      </c>
      <c r="AN980" s="1">
        <v>1</v>
      </c>
      <c r="AO980" s="1">
        <v>0</v>
      </c>
      <c r="AP980" s="1">
        <v>0</v>
      </c>
      <c r="AQ980" s="17">
        <v>1</v>
      </c>
      <c r="AR980" s="1">
        <v>1</v>
      </c>
      <c r="AS980" s="1">
        <v>1</v>
      </c>
      <c r="AT980" s="17">
        <v>0</v>
      </c>
      <c r="AU980" s="17">
        <v>0</v>
      </c>
      <c r="AV980" s="17">
        <v>0</v>
      </c>
      <c r="AW980" s="1">
        <v>0</v>
      </c>
      <c r="AX980" s="1">
        <v>1</v>
      </c>
      <c r="AY980" s="1">
        <v>1</v>
      </c>
      <c r="AZ980" s="1">
        <v>1</v>
      </c>
      <c r="BA980" s="1">
        <v>1</v>
      </c>
      <c r="BB980" s="107">
        <v>1</v>
      </c>
      <c r="BC980" s="22">
        <v>0</v>
      </c>
      <c r="BD980" s="22">
        <v>0</v>
      </c>
      <c r="BE980" s="22">
        <v>0</v>
      </c>
      <c r="BF980" s="1">
        <v>0</v>
      </c>
      <c r="BG980" s="1">
        <v>1</v>
      </c>
      <c r="BH980" s="17">
        <v>1</v>
      </c>
      <c r="BI980" s="1">
        <v>0</v>
      </c>
      <c r="BJ980" s="17">
        <v>0</v>
      </c>
      <c r="BK980" s="23">
        <v>1</v>
      </c>
      <c r="BL980" s="1">
        <v>0</v>
      </c>
      <c r="BM980" s="1">
        <v>0</v>
      </c>
      <c r="BN980" s="1">
        <v>1</v>
      </c>
      <c r="BO980" s="1" t="s">
        <v>2666</v>
      </c>
      <c r="BP980" s="1">
        <v>1</v>
      </c>
      <c r="BQ980" s="1">
        <v>1</v>
      </c>
      <c r="BR980" s="1">
        <v>2652</v>
      </c>
      <c r="BS980" s="1">
        <v>3</v>
      </c>
      <c r="BT980" s="1">
        <v>3</v>
      </c>
      <c r="BU980" s="1">
        <v>4</v>
      </c>
      <c r="BW980" s="1">
        <v>4.2</v>
      </c>
      <c r="BX980" s="1">
        <v>2</v>
      </c>
      <c r="BY980" s="1">
        <v>2</v>
      </c>
      <c r="BZ980" s="1">
        <v>67.6</v>
      </c>
      <c r="CA980" s="1">
        <v>112</v>
      </c>
      <c r="CB980" s="24">
        <v>1</v>
      </c>
      <c r="CC980" s="24">
        <v>117</v>
      </c>
      <c r="CD980" s="48">
        <f>CC980/50</f>
        <v>2.34</v>
      </c>
      <c r="CE980" s="48">
        <v>3</v>
      </c>
      <c r="CF980" s="25">
        <v>0</v>
      </c>
      <c r="CG980" s="17">
        <v>0</v>
      </c>
      <c r="CH980" s="17">
        <v>0</v>
      </c>
      <c r="CI980" s="17">
        <v>0</v>
      </c>
      <c r="CJ980" s="17">
        <v>0</v>
      </c>
      <c r="CK980" s="17">
        <v>117</v>
      </c>
      <c r="CL980" s="1">
        <f>CK980/50</f>
        <v>2.34</v>
      </c>
      <c r="CM980" s="22">
        <v>12.8</v>
      </c>
      <c r="CN980" s="17">
        <v>1</v>
      </c>
      <c r="CO980" s="1">
        <v>71.7</v>
      </c>
      <c r="CP980" s="17">
        <v>4</v>
      </c>
      <c r="CQ980" s="1">
        <f>CO980/10</f>
        <v>7.17</v>
      </c>
      <c r="CR980" s="1">
        <v>1.12</v>
      </c>
      <c r="CS980" s="1">
        <f>CR980*10</f>
        <v>11.2</v>
      </c>
      <c r="CT980" s="107">
        <v>1</v>
      </c>
      <c r="CU980" s="22">
        <v>31</v>
      </c>
      <c r="CV980" s="22">
        <v>1</v>
      </c>
      <c r="CW980" s="22">
        <v>16.7</v>
      </c>
      <c r="CX980" s="26">
        <f>LOG10(CW980)</f>
        <v>1.22271647114758</v>
      </c>
      <c r="CY980" s="27">
        <f>CX980*0.66</f>
        <v>0.806992870957405</v>
      </c>
      <c r="CZ980" s="26">
        <f>0.085*CU980</f>
        <v>2.635</v>
      </c>
      <c r="DA980" s="28">
        <f>CY980-CZ980</f>
        <v>-1.8280071290426</v>
      </c>
      <c r="DB980" s="22">
        <v>2</v>
      </c>
      <c r="DC980" s="1">
        <v>1</v>
      </c>
      <c r="DE980" s="1"/>
      <c r="DF980" s="1"/>
      <c r="DG980" s="1">
        <v>27</v>
      </c>
      <c r="DH980" s="1">
        <f>DG980/10</f>
        <v>2.7</v>
      </c>
      <c r="DI980" s="1">
        <v>54</v>
      </c>
      <c r="DJ980" s="1">
        <f>DI980/10</f>
        <v>5.4</v>
      </c>
      <c r="DK980" s="1">
        <v>3</v>
      </c>
      <c r="DL980" s="1">
        <v>144</v>
      </c>
      <c r="DM980" s="1">
        <v>120</v>
      </c>
      <c r="DN980" s="1">
        <f>DM980/10</f>
        <v>12</v>
      </c>
      <c r="DO980" s="1">
        <v>4741</v>
      </c>
      <c r="DP980" s="1">
        <v>2</v>
      </c>
      <c r="DQ980" s="1">
        <f>DO980/1000</f>
        <v>4.741</v>
      </c>
      <c r="DR980" s="1">
        <v>53</v>
      </c>
      <c r="DS980" s="25">
        <v>4.4</v>
      </c>
      <c r="DT980" s="1" t="s">
        <v>260</v>
      </c>
      <c r="DU980" s="1">
        <v>1</v>
      </c>
      <c r="DV980" s="1">
        <v>6</v>
      </c>
      <c r="DW980" s="1">
        <v>1</v>
      </c>
      <c r="DX980" s="20">
        <v>7.01</v>
      </c>
      <c r="DY980" s="1">
        <v>76.4</v>
      </c>
      <c r="DZ980" s="30">
        <v>114</v>
      </c>
      <c r="EA980" s="1">
        <v>112</v>
      </c>
      <c r="EB980" s="1" t="s">
        <v>2004</v>
      </c>
      <c r="EC980" s="1" t="s">
        <v>2004</v>
      </c>
      <c r="ED980" s="1" t="s">
        <v>2004</v>
      </c>
      <c r="EE980" s="1" t="s">
        <v>2004</v>
      </c>
      <c r="EF980" s="1" t="s">
        <v>2004</v>
      </c>
      <c r="EG980" s="1"/>
      <c r="EH980" s="1"/>
      <c r="EJ980" s="1"/>
      <c r="EM980" s="1" t="s">
        <v>2004</v>
      </c>
      <c r="EN980" s="1" t="s">
        <v>2004</v>
      </c>
      <c r="EO980" s="1" t="s">
        <v>2004</v>
      </c>
      <c r="EP980" s="1" t="s">
        <v>2004</v>
      </c>
      <c r="EQ980" s="1" t="s">
        <v>2004</v>
      </c>
      <c r="ER980" s="25" t="s">
        <v>2004</v>
      </c>
      <c r="ET980" s="1">
        <v>1</v>
      </c>
      <c r="EU980" s="1">
        <v>3.62</v>
      </c>
      <c r="EV980" s="1">
        <v>58.8</v>
      </c>
      <c r="EW980" s="30">
        <v>106</v>
      </c>
      <c r="EX980" s="1">
        <v>107</v>
      </c>
      <c r="EY980" s="1" t="s">
        <v>2004</v>
      </c>
      <c r="EZ980" s="1" t="s">
        <v>2004</v>
      </c>
      <c r="FA980" s="1" t="s">
        <v>2004</v>
      </c>
      <c r="FB980" s="1" t="s">
        <v>2004</v>
      </c>
      <c r="FC980" s="1" t="s">
        <v>2004</v>
      </c>
      <c r="FD980" s="1" t="s">
        <v>2004</v>
      </c>
      <c r="FE980" s="1" t="s">
        <v>2004</v>
      </c>
      <c r="FF980" s="1" t="s">
        <v>2004</v>
      </c>
      <c r="FG980" s="1" t="s">
        <v>2004</v>
      </c>
      <c r="FH980" s="1" t="s">
        <v>2004</v>
      </c>
      <c r="FI980" s="1" t="s">
        <v>2004</v>
      </c>
      <c r="FK980" s="20">
        <v>37.7</v>
      </c>
      <c r="FL980" s="1">
        <v>36.7</v>
      </c>
      <c r="FN980" s="31">
        <v>1</v>
      </c>
      <c r="FO980" s="32">
        <v>0</v>
      </c>
      <c r="FP980" s="1">
        <v>0</v>
      </c>
      <c r="FQ980" s="1">
        <v>0</v>
      </c>
      <c r="FR980" s="1">
        <v>0</v>
      </c>
      <c r="FS980" s="1">
        <v>0</v>
      </c>
      <c r="FT980" s="1">
        <f>FX980+GB980+GG980+GJ980+HQ980</f>
        <v>0</v>
      </c>
      <c r="FU980" s="1">
        <v>0</v>
      </c>
      <c r="FV980" s="1">
        <f>FW980+FX980+FZ980+GE980+GJ980+HQ980</f>
        <v>0</v>
      </c>
      <c r="FW980" s="1">
        <v>0</v>
      </c>
      <c r="FX980" s="1">
        <v>0</v>
      </c>
      <c r="FY980" s="17">
        <v>0</v>
      </c>
      <c r="FZ980" s="1">
        <v>0</v>
      </c>
      <c r="GB980" s="1">
        <v>0</v>
      </c>
      <c r="GC980" s="1">
        <v>0</v>
      </c>
      <c r="GD980" s="17">
        <v>0</v>
      </c>
      <c r="GE980" s="1">
        <v>0</v>
      </c>
      <c r="GG980" s="1">
        <v>0</v>
      </c>
      <c r="GH980" s="1">
        <v>1</v>
      </c>
      <c r="GI980" s="17">
        <v>0</v>
      </c>
      <c r="GJ980" s="1">
        <v>0</v>
      </c>
      <c r="GK980" s="1" t="s">
        <v>1676</v>
      </c>
      <c r="GL980" s="1">
        <v>1</v>
      </c>
      <c r="GM980" s="32">
        <v>0</v>
      </c>
      <c r="GN980" s="17">
        <v>0</v>
      </c>
      <c r="GO980" s="17">
        <v>0</v>
      </c>
      <c r="GP980" s="1">
        <v>0</v>
      </c>
      <c r="GQ980" s="1">
        <v>0</v>
      </c>
      <c r="GR980" s="1">
        <v>0</v>
      </c>
      <c r="GS980" s="1">
        <v>0</v>
      </c>
      <c r="GT980" s="32">
        <v>0</v>
      </c>
      <c r="GU980" s="32">
        <v>0</v>
      </c>
      <c r="GV980" s="1">
        <v>0</v>
      </c>
      <c r="GW980" s="1">
        <v>0</v>
      </c>
      <c r="GX980" s="157">
        <v>0</v>
      </c>
      <c r="GY980" s="17">
        <v>0</v>
      </c>
      <c r="GZ980" s="17">
        <v>0</v>
      </c>
      <c r="HA980" s="25">
        <v>0</v>
      </c>
      <c r="HB980" s="1">
        <v>0</v>
      </c>
      <c r="HC980" s="15">
        <v>0</v>
      </c>
      <c r="HD980" s="170">
        <v>0</v>
      </c>
      <c r="HE980" s="17">
        <v>0</v>
      </c>
      <c r="HF980" s="17">
        <v>0</v>
      </c>
      <c r="HG980" s="17">
        <v>0</v>
      </c>
      <c r="HH980" s="17">
        <v>0</v>
      </c>
      <c r="HI980" s="17">
        <v>0</v>
      </c>
      <c r="HL980" s="1">
        <v>0</v>
      </c>
      <c r="HM980" s="1">
        <v>0</v>
      </c>
      <c r="HN980" s="1">
        <v>0</v>
      </c>
      <c r="HO980" s="1">
        <v>0</v>
      </c>
      <c r="HP980" s="1">
        <v>0</v>
      </c>
      <c r="HQ980" s="1">
        <v>0</v>
      </c>
      <c r="HR980" s="32">
        <v>0</v>
      </c>
      <c r="HS980" s="1">
        <v>0</v>
      </c>
      <c r="HT980" s="32">
        <v>0</v>
      </c>
      <c r="HU980" s="32">
        <v>0</v>
      </c>
      <c r="HW980" s="32">
        <v>0</v>
      </c>
      <c r="HX980" s="32">
        <v>0</v>
      </c>
      <c r="HY980" s="1">
        <f>GJ980+GN980+GT980+GU980+HE980+HG980+HQ980+HR980+HT980+HU980+HW980+HX980</f>
        <v>0</v>
      </c>
      <c r="HZ980" s="1">
        <v>0</v>
      </c>
      <c r="IA980" s="1">
        <f>FS980+GN980+GT980+GU980+HE980+HG980+HR980+HT980+HU980+HW980+HX980</f>
        <v>0</v>
      </c>
      <c r="IB980" s="1">
        <v>0</v>
      </c>
      <c r="IC980" s="1">
        <v>0</v>
      </c>
      <c r="ID980" s="23">
        <v>0</v>
      </c>
      <c r="IG980" s="36">
        <v>1</v>
      </c>
      <c r="IH980" s="37" t="s">
        <v>242</v>
      </c>
      <c r="II980" s="179">
        <v>0</v>
      </c>
    </row>
    <row r="981" s="3" customFormat="1" spans="1:274">
      <c r="A981" s="52"/>
      <c r="B981" s="66"/>
      <c r="C981" s="66"/>
      <c r="E981" s="54">
        <v>3</v>
      </c>
      <c r="F981" s="49">
        <v>2</v>
      </c>
      <c r="G981" s="66">
        <v>3</v>
      </c>
      <c r="H981" s="3">
        <v>2</v>
      </c>
      <c r="I981" s="3">
        <v>65</v>
      </c>
      <c r="J981" s="47">
        <v>2</v>
      </c>
      <c r="K981" s="68">
        <f>I981/10</f>
        <v>6.5</v>
      </c>
      <c r="L981" s="49">
        <v>4</v>
      </c>
      <c r="N981" s="3">
        <v>0</v>
      </c>
      <c r="O981" s="3">
        <v>1</v>
      </c>
      <c r="P981" s="3">
        <v>0</v>
      </c>
      <c r="Q981" s="3">
        <v>0</v>
      </c>
      <c r="R981" s="1">
        <v>0</v>
      </c>
      <c r="S981" s="93">
        <v>688</v>
      </c>
      <c r="T981" s="83">
        <v>652</v>
      </c>
      <c r="U981" s="66">
        <v>2</v>
      </c>
      <c r="V981" s="66">
        <v>2</v>
      </c>
      <c r="W981" s="1">
        <v>2</v>
      </c>
      <c r="X981" s="1">
        <v>1</v>
      </c>
      <c r="Y981" s="66"/>
      <c r="Z981" s="92">
        <v>43781</v>
      </c>
      <c r="AA981" s="66">
        <v>127</v>
      </c>
      <c r="AB981" s="66">
        <v>1</v>
      </c>
      <c r="AC981" s="3">
        <v>20.42</v>
      </c>
      <c r="AD981" s="17">
        <v>1</v>
      </c>
      <c r="AE981" s="95" t="s">
        <v>250</v>
      </c>
      <c r="AF981" s="94"/>
      <c r="AG981" s="94" t="s">
        <v>251</v>
      </c>
      <c r="AH981" s="94">
        <v>2</v>
      </c>
      <c r="AI981" s="21">
        <v>2</v>
      </c>
      <c r="AJ981" s="94">
        <v>1.8</v>
      </c>
      <c r="AK981" s="66">
        <v>1.8</v>
      </c>
      <c r="AL981" s="22">
        <v>1</v>
      </c>
      <c r="AM981" s="3">
        <v>1</v>
      </c>
      <c r="AN981" s="3">
        <v>1</v>
      </c>
      <c r="AO981" s="3">
        <v>0</v>
      </c>
      <c r="AP981" s="3">
        <v>0</v>
      </c>
      <c r="AQ981" s="66">
        <v>1</v>
      </c>
      <c r="AR981" s="1">
        <v>1</v>
      </c>
      <c r="AS981" s="66">
        <v>1</v>
      </c>
      <c r="AT981" s="66" t="s">
        <v>246</v>
      </c>
      <c r="AU981" s="17">
        <v>1</v>
      </c>
      <c r="AV981" s="17">
        <v>1</v>
      </c>
      <c r="AW981" s="3">
        <v>0</v>
      </c>
      <c r="AX981" s="3">
        <v>1</v>
      </c>
      <c r="AY981" s="3">
        <v>1</v>
      </c>
      <c r="AZ981" s="3">
        <v>1</v>
      </c>
      <c r="BA981" s="1">
        <v>1</v>
      </c>
      <c r="BB981" s="66">
        <v>1</v>
      </c>
      <c r="BC981" s="22">
        <v>0</v>
      </c>
      <c r="BD981" s="3">
        <v>1</v>
      </c>
      <c r="BE981" s="3">
        <v>0</v>
      </c>
      <c r="BF981" s="3">
        <v>0</v>
      </c>
      <c r="BG981" s="3">
        <v>1</v>
      </c>
      <c r="BH981" s="17">
        <v>1</v>
      </c>
      <c r="BI981" s="3">
        <v>0</v>
      </c>
      <c r="BJ981" s="66">
        <v>0</v>
      </c>
      <c r="BK981" s="118">
        <v>1</v>
      </c>
      <c r="BL981" s="3">
        <v>0</v>
      </c>
      <c r="BM981" s="3">
        <v>0</v>
      </c>
      <c r="BN981" s="3">
        <v>1</v>
      </c>
      <c r="BO981" s="3" t="s">
        <v>2667</v>
      </c>
      <c r="BP981" s="1">
        <v>1</v>
      </c>
      <c r="BQ981" s="66">
        <v>1</v>
      </c>
      <c r="BR981" s="3">
        <v>2203</v>
      </c>
      <c r="BS981" s="1">
        <v>3</v>
      </c>
      <c r="BT981" s="1">
        <v>3</v>
      </c>
      <c r="BU981" s="1">
        <v>4</v>
      </c>
      <c r="BW981" s="3">
        <v>3.37</v>
      </c>
      <c r="BX981" s="17">
        <v>1</v>
      </c>
      <c r="BY981" s="1">
        <v>2</v>
      </c>
      <c r="BZ981" s="3">
        <v>55.8</v>
      </c>
      <c r="CA981" s="3">
        <v>120</v>
      </c>
      <c r="CB981" s="24">
        <v>2</v>
      </c>
      <c r="CC981" s="3">
        <v>127</v>
      </c>
      <c r="CD981" s="48">
        <f>CC981/50</f>
        <v>2.54</v>
      </c>
      <c r="CE981" s="48">
        <v>3</v>
      </c>
      <c r="CF981" s="129">
        <v>0</v>
      </c>
      <c r="CG981" s="3">
        <v>0</v>
      </c>
      <c r="CH981" s="3">
        <v>0</v>
      </c>
      <c r="CI981" s="3">
        <v>0</v>
      </c>
      <c r="CJ981" s="3">
        <v>0</v>
      </c>
      <c r="CK981" s="3">
        <v>127</v>
      </c>
      <c r="CL981" s="1">
        <f>CK981/50</f>
        <v>2.54</v>
      </c>
      <c r="CM981" s="3">
        <v>12.6</v>
      </c>
      <c r="CN981" s="17">
        <v>1</v>
      </c>
      <c r="CO981" s="3">
        <v>74.1</v>
      </c>
      <c r="CP981" s="17">
        <v>4</v>
      </c>
      <c r="CQ981" s="1">
        <f>CO981/10</f>
        <v>7.41</v>
      </c>
      <c r="CR981" s="3">
        <v>1.1</v>
      </c>
      <c r="CS981" s="1">
        <f>CR981*10</f>
        <v>11</v>
      </c>
      <c r="CT981" s="107">
        <v>1</v>
      </c>
      <c r="CU981" s="3">
        <v>32</v>
      </c>
      <c r="CV981" s="22">
        <v>1</v>
      </c>
      <c r="CW981" s="3">
        <v>14.5</v>
      </c>
      <c r="CX981" s="26">
        <f>LOG10(CW981)</f>
        <v>1.16136800223497</v>
      </c>
      <c r="CY981" s="27">
        <f>CX981*0.66</f>
        <v>0.766502881475083</v>
      </c>
      <c r="CZ981" s="26">
        <f>0.085*CU981</f>
        <v>2.72</v>
      </c>
      <c r="DA981" s="28">
        <f>CY981-CZ981</f>
        <v>-1.95349711852492</v>
      </c>
      <c r="DB981" s="22">
        <v>2</v>
      </c>
      <c r="DC981" s="1">
        <v>1</v>
      </c>
      <c r="DD981" s="66"/>
      <c r="DG981" s="3">
        <v>30</v>
      </c>
      <c r="DH981" s="1">
        <f>DG981/10</f>
        <v>3</v>
      </c>
      <c r="DI981" s="3">
        <v>58</v>
      </c>
      <c r="DJ981" s="1">
        <f>DI981/10</f>
        <v>5.8</v>
      </c>
      <c r="DK981" s="1">
        <v>3</v>
      </c>
      <c r="DL981" s="3">
        <v>192</v>
      </c>
      <c r="DM981" s="3">
        <v>176</v>
      </c>
      <c r="DN981" s="1">
        <f>DM981/10</f>
        <v>17.6</v>
      </c>
      <c r="DO981" s="3">
        <v>4735</v>
      </c>
      <c r="DP981" s="1">
        <v>2</v>
      </c>
      <c r="DQ981" s="1">
        <f>DO981/1000</f>
        <v>4.735</v>
      </c>
      <c r="DR981" s="3">
        <v>55</v>
      </c>
      <c r="DS981" s="129">
        <v>4.2</v>
      </c>
      <c r="DT981" s="3" t="s">
        <v>308</v>
      </c>
      <c r="DU981" s="3">
        <v>2</v>
      </c>
      <c r="DV981" s="3">
        <v>7</v>
      </c>
      <c r="DW981" s="1">
        <v>2</v>
      </c>
      <c r="DX981" s="95">
        <v>8.88</v>
      </c>
      <c r="DY981" s="3">
        <v>76.6</v>
      </c>
      <c r="DZ981" s="3">
        <v>133</v>
      </c>
      <c r="EA981" s="3">
        <v>151</v>
      </c>
      <c r="EB981" s="3" t="s">
        <v>2004</v>
      </c>
      <c r="EC981" s="3" t="s">
        <v>2004</v>
      </c>
      <c r="ED981" s="3" t="s">
        <v>2004</v>
      </c>
      <c r="EE981" s="3" t="s">
        <v>2004</v>
      </c>
      <c r="EF981" s="3" t="s">
        <v>2004</v>
      </c>
      <c r="EK981" s="22"/>
      <c r="EM981" s="3" t="s">
        <v>2004</v>
      </c>
      <c r="EN981" s="3" t="s">
        <v>2004</v>
      </c>
      <c r="EO981" s="3" t="s">
        <v>2004</v>
      </c>
      <c r="EP981" s="3" t="s">
        <v>2004</v>
      </c>
      <c r="EQ981" s="3" t="s">
        <v>2004</v>
      </c>
      <c r="ER981" s="129" t="s">
        <v>2004</v>
      </c>
      <c r="ES981" s="118">
        <v>1926</v>
      </c>
      <c r="ET981" s="3">
        <v>1</v>
      </c>
      <c r="EU981" s="3">
        <v>4.67</v>
      </c>
      <c r="EV981" s="3">
        <v>61.4</v>
      </c>
      <c r="EW981" s="3">
        <v>115</v>
      </c>
      <c r="EX981" s="3">
        <v>103</v>
      </c>
      <c r="EY981" s="3" t="s">
        <v>2004</v>
      </c>
      <c r="EZ981" s="3" t="s">
        <v>2004</v>
      </c>
      <c r="FA981" s="3" t="s">
        <v>2004</v>
      </c>
      <c r="FB981" s="3" t="s">
        <v>2004</v>
      </c>
      <c r="FC981" s="3" t="s">
        <v>2004</v>
      </c>
      <c r="FD981" s="3" t="s">
        <v>2004</v>
      </c>
      <c r="FE981" s="3" t="s">
        <v>2004</v>
      </c>
      <c r="FF981" s="3" t="s">
        <v>2004</v>
      </c>
      <c r="FG981" s="3" t="s">
        <v>2004</v>
      </c>
      <c r="FH981" s="3" t="s">
        <v>2004</v>
      </c>
      <c r="FI981" s="3" t="s">
        <v>2004</v>
      </c>
      <c r="FK981" s="95">
        <v>37.1</v>
      </c>
      <c r="FL981" s="3">
        <v>36.5</v>
      </c>
      <c r="FM981" s="1"/>
      <c r="FN981" s="31">
        <v>0</v>
      </c>
      <c r="FO981" s="32">
        <v>0</v>
      </c>
      <c r="FP981" s="3">
        <v>0</v>
      </c>
      <c r="FQ981" s="1">
        <v>0</v>
      </c>
      <c r="FR981" s="3">
        <v>0</v>
      </c>
      <c r="FS981" s="1">
        <v>0</v>
      </c>
      <c r="FT981" s="1">
        <f>FX981+GB981+GG981+GJ981+HQ981</f>
        <v>0</v>
      </c>
      <c r="FU981" s="66">
        <v>0</v>
      </c>
      <c r="FV981" s="1">
        <f>FW981+FX981+FZ981+GE981+GJ981+HQ981</f>
        <v>0</v>
      </c>
      <c r="FW981" s="1">
        <v>0</v>
      </c>
      <c r="FX981" s="1">
        <v>0</v>
      </c>
      <c r="FY981" s="17">
        <v>0</v>
      </c>
      <c r="FZ981" s="1">
        <v>0</v>
      </c>
      <c r="GA981" s="17"/>
      <c r="GB981" s="1">
        <v>0</v>
      </c>
      <c r="GC981" s="17">
        <v>0</v>
      </c>
      <c r="GD981" s="17">
        <v>0</v>
      </c>
      <c r="GE981" s="1">
        <v>0</v>
      </c>
      <c r="GF981" s="17"/>
      <c r="GG981" s="1">
        <v>0</v>
      </c>
      <c r="GH981" s="17">
        <v>0</v>
      </c>
      <c r="GI981" s="17">
        <v>0</v>
      </c>
      <c r="GJ981" s="1">
        <v>0</v>
      </c>
      <c r="GK981" s="3">
        <v>0</v>
      </c>
      <c r="GL981" s="3">
        <v>0</v>
      </c>
      <c r="GM981" s="32">
        <v>0</v>
      </c>
      <c r="GN981" s="17">
        <v>0</v>
      </c>
      <c r="GO981" s="66">
        <v>0</v>
      </c>
      <c r="GP981" s="1">
        <v>0</v>
      </c>
      <c r="GQ981" s="1">
        <v>0</v>
      </c>
      <c r="GR981" s="66">
        <v>0</v>
      </c>
      <c r="GS981" s="1">
        <v>0</v>
      </c>
      <c r="GT981" s="32">
        <v>0</v>
      </c>
      <c r="GU981" s="32">
        <v>0</v>
      </c>
      <c r="GV981" s="3">
        <v>0</v>
      </c>
      <c r="GW981" s="3">
        <v>0</v>
      </c>
      <c r="GX981" s="157">
        <v>0</v>
      </c>
      <c r="GY981" s="66">
        <v>0</v>
      </c>
      <c r="GZ981" s="17">
        <v>0</v>
      </c>
      <c r="HA981" s="129">
        <v>0</v>
      </c>
      <c r="HB981" s="3">
        <v>0</v>
      </c>
      <c r="HC981" s="3">
        <v>0</v>
      </c>
      <c r="HD981" s="170">
        <v>0</v>
      </c>
      <c r="HE981" s="17">
        <v>0</v>
      </c>
      <c r="HF981" s="17">
        <v>0</v>
      </c>
      <c r="HG981" s="17">
        <v>0</v>
      </c>
      <c r="HH981" s="17">
        <v>0</v>
      </c>
      <c r="HI981" s="17">
        <v>0</v>
      </c>
      <c r="HL981" s="3">
        <v>0</v>
      </c>
      <c r="HM981" s="3">
        <v>0</v>
      </c>
      <c r="HN981" s="3">
        <v>0</v>
      </c>
      <c r="HO981" s="3">
        <v>0</v>
      </c>
      <c r="HP981" s="3">
        <v>0</v>
      </c>
      <c r="HQ981" s="3">
        <v>0</v>
      </c>
      <c r="HR981" s="32">
        <v>0</v>
      </c>
      <c r="HS981" s="1">
        <v>0</v>
      </c>
      <c r="HT981" s="32">
        <v>0</v>
      </c>
      <c r="HU981" s="32">
        <v>0</v>
      </c>
      <c r="HV981" s="1"/>
      <c r="HW981" s="32">
        <v>0</v>
      </c>
      <c r="HX981" s="32">
        <v>0</v>
      </c>
      <c r="HY981" s="1">
        <f>GJ981+GN981+GT981+GU981+HE981+HG981+HQ981+HR981+HT981+HU981+HW981+HX981</f>
        <v>0</v>
      </c>
      <c r="HZ981" s="1">
        <v>0</v>
      </c>
      <c r="IA981" s="1">
        <f>FS981+GN981+GT981+GU981+HE981+HG981+HR981+HT981+HU981+HW981+HX981</f>
        <v>0</v>
      </c>
      <c r="IB981" s="1">
        <v>0</v>
      </c>
      <c r="IC981" s="3">
        <v>0</v>
      </c>
      <c r="ID981" s="118">
        <v>0</v>
      </c>
      <c r="IE981" s="118"/>
      <c r="IF981" s="118"/>
      <c r="IG981" s="115">
        <v>1</v>
      </c>
      <c r="IH981" s="118" t="s">
        <v>242</v>
      </c>
      <c r="II981" s="179">
        <v>0</v>
      </c>
      <c r="JE981" s="118"/>
      <c r="JN981" s="118"/>
    </row>
    <row r="982" spans="2:243">
      <c r="B982" s="17">
        <v>3001504587</v>
      </c>
      <c r="C982" s="17" t="s">
        <v>2668</v>
      </c>
      <c r="E982" s="49">
        <v>3</v>
      </c>
      <c r="F982" s="49">
        <v>2</v>
      </c>
      <c r="G982" s="17">
        <v>3</v>
      </c>
      <c r="H982" s="1">
        <v>1</v>
      </c>
      <c r="I982" s="15">
        <v>54</v>
      </c>
      <c r="J982" s="47">
        <v>1</v>
      </c>
      <c r="K982" s="68">
        <f>I982/10</f>
        <v>5.4</v>
      </c>
      <c r="L982" s="49">
        <v>3</v>
      </c>
      <c r="N982" s="1">
        <v>0</v>
      </c>
      <c r="O982" s="1">
        <v>0</v>
      </c>
      <c r="P982" s="1">
        <v>0</v>
      </c>
      <c r="Q982" s="1">
        <v>0</v>
      </c>
      <c r="R982" s="1">
        <v>0</v>
      </c>
      <c r="S982" s="18">
        <v>656</v>
      </c>
      <c r="T982" s="83">
        <v>653</v>
      </c>
      <c r="U982" s="1">
        <v>1</v>
      </c>
      <c r="V982" s="1">
        <v>1</v>
      </c>
      <c r="W982" s="1">
        <v>1</v>
      </c>
      <c r="X982" s="1">
        <v>1</v>
      </c>
      <c r="Z982" s="88">
        <v>43648</v>
      </c>
      <c r="AA982" s="1">
        <v>67</v>
      </c>
      <c r="AB982" s="1">
        <v>1</v>
      </c>
      <c r="AC982" s="1">
        <v>24.67</v>
      </c>
      <c r="AD982" s="1">
        <v>2</v>
      </c>
      <c r="AE982" s="20" t="s">
        <v>2669</v>
      </c>
      <c r="AG982" s="16" t="s">
        <v>255</v>
      </c>
      <c r="AH982" s="16">
        <v>3</v>
      </c>
      <c r="AI982" s="21">
        <v>3</v>
      </c>
      <c r="AJ982" s="16">
        <v>2.9</v>
      </c>
      <c r="AK982" s="17">
        <v>2.9</v>
      </c>
      <c r="AL982" s="107">
        <v>2</v>
      </c>
      <c r="AM982" s="1">
        <v>2</v>
      </c>
      <c r="AN982" s="1">
        <v>2</v>
      </c>
      <c r="AO982" s="1">
        <v>0</v>
      </c>
      <c r="AP982" s="1">
        <v>0</v>
      </c>
      <c r="AQ982" s="17">
        <v>2</v>
      </c>
      <c r="AR982" s="1">
        <v>1</v>
      </c>
      <c r="AS982" s="1">
        <v>1</v>
      </c>
      <c r="AT982" s="17" t="s">
        <v>285</v>
      </c>
      <c r="AU982" s="3">
        <v>3</v>
      </c>
      <c r="AV982" s="3">
        <v>2</v>
      </c>
      <c r="AW982" s="1">
        <v>0</v>
      </c>
      <c r="AX982" s="1">
        <v>1</v>
      </c>
      <c r="AY982" s="1">
        <v>1</v>
      </c>
      <c r="AZ982" s="1">
        <v>1</v>
      </c>
      <c r="BA982" s="1">
        <v>1</v>
      </c>
      <c r="BB982" s="107">
        <v>1</v>
      </c>
      <c r="BC982" s="22">
        <v>0</v>
      </c>
      <c r="BD982" s="22">
        <v>1</v>
      </c>
      <c r="BE982" s="22">
        <v>0</v>
      </c>
      <c r="BF982" s="1">
        <v>1</v>
      </c>
      <c r="BG982" s="1">
        <v>1</v>
      </c>
      <c r="BH982" s="17">
        <v>1</v>
      </c>
      <c r="BI982" s="1">
        <v>1</v>
      </c>
      <c r="BJ982" s="17">
        <v>1</v>
      </c>
      <c r="BK982" s="23">
        <v>2</v>
      </c>
      <c r="BL982" s="1">
        <v>0</v>
      </c>
      <c r="BM982" s="1">
        <v>0</v>
      </c>
      <c r="BN982" s="1">
        <v>1</v>
      </c>
      <c r="BO982" s="1">
        <v>0</v>
      </c>
      <c r="BP982" s="1">
        <v>1</v>
      </c>
      <c r="BQ982" s="1">
        <v>1</v>
      </c>
      <c r="BR982" s="1">
        <v>3.17</v>
      </c>
      <c r="BS982" s="1">
        <v>1</v>
      </c>
      <c r="BT982" s="1">
        <v>1</v>
      </c>
      <c r="BU982" s="1">
        <v>1</v>
      </c>
      <c r="BW982" s="1">
        <v>2.21</v>
      </c>
      <c r="BX982" s="17">
        <v>1</v>
      </c>
      <c r="BY982" s="1">
        <v>1</v>
      </c>
      <c r="BZ982" s="1">
        <v>45.8</v>
      </c>
      <c r="CA982" s="1">
        <v>144</v>
      </c>
      <c r="CB982" s="24">
        <v>2</v>
      </c>
      <c r="CC982" s="24">
        <v>67</v>
      </c>
      <c r="CD982" s="48">
        <f>CC982/50</f>
        <v>1.34</v>
      </c>
      <c r="CE982" s="48">
        <v>2</v>
      </c>
      <c r="CF982" s="25">
        <v>0</v>
      </c>
      <c r="CG982" s="17">
        <v>0</v>
      </c>
      <c r="CH982" s="17">
        <v>0</v>
      </c>
      <c r="CI982" s="17">
        <v>0</v>
      </c>
      <c r="CJ982" s="17">
        <v>0</v>
      </c>
      <c r="CK982" s="17">
        <v>67</v>
      </c>
      <c r="CL982" s="1">
        <f>CK982/50</f>
        <v>1.34</v>
      </c>
      <c r="CM982" s="22">
        <v>13.9</v>
      </c>
      <c r="CN982" s="17">
        <v>1</v>
      </c>
      <c r="CO982" s="1">
        <v>61</v>
      </c>
      <c r="CP982" s="1">
        <v>3</v>
      </c>
      <c r="CQ982" s="1">
        <f>CO982/10</f>
        <v>6.1</v>
      </c>
      <c r="CR982" s="1">
        <v>1.22</v>
      </c>
      <c r="CS982" s="1">
        <f>CR982*10</f>
        <v>12.2</v>
      </c>
      <c r="CT982" s="22">
        <v>2</v>
      </c>
      <c r="CU982" s="22">
        <v>34</v>
      </c>
      <c r="CV982" s="22">
        <v>1</v>
      </c>
      <c r="CW982" s="22">
        <v>27</v>
      </c>
      <c r="CX982" s="26">
        <f>LOG10(CW982)</f>
        <v>1.43136376415899</v>
      </c>
      <c r="CY982" s="27">
        <f>CX982*0.66</f>
        <v>0.944700084344932</v>
      </c>
      <c r="CZ982" s="26">
        <f>0.085*CU982</f>
        <v>2.89</v>
      </c>
      <c r="DA982" s="28">
        <f>CY982-CZ982</f>
        <v>-1.94529991565507</v>
      </c>
      <c r="DB982" s="22">
        <v>2</v>
      </c>
      <c r="DC982" s="1">
        <v>1</v>
      </c>
      <c r="DE982" s="1"/>
      <c r="DF982" s="1"/>
      <c r="DG982" s="1">
        <v>17</v>
      </c>
      <c r="DH982" s="1">
        <f>DG982/10</f>
        <v>1.7</v>
      </c>
      <c r="DI982" s="1">
        <v>27</v>
      </c>
      <c r="DJ982" s="1">
        <f>DI982/10</f>
        <v>2.7</v>
      </c>
      <c r="DK982" s="17">
        <v>2</v>
      </c>
      <c r="DL982" s="1">
        <v>61</v>
      </c>
      <c r="DM982" s="1">
        <v>38</v>
      </c>
      <c r="DN982" s="1">
        <f>DM982/10</f>
        <v>3.8</v>
      </c>
      <c r="DO982" s="1">
        <v>4288</v>
      </c>
      <c r="DP982" s="1">
        <v>2</v>
      </c>
      <c r="DQ982" s="1">
        <f>DO982/1000</f>
        <v>4.288</v>
      </c>
      <c r="DR982" s="1">
        <v>84</v>
      </c>
      <c r="DS982" s="25">
        <v>4</v>
      </c>
      <c r="DT982" s="1" t="s">
        <v>308</v>
      </c>
      <c r="DU982" s="1">
        <v>2</v>
      </c>
      <c r="DV982" s="1">
        <v>7</v>
      </c>
      <c r="DW982" s="1">
        <v>2</v>
      </c>
      <c r="DX982" s="20">
        <v>5.08</v>
      </c>
      <c r="DY982" s="1">
        <v>78.3</v>
      </c>
      <c r="DZ982" s="30">
        <v>144</v>
      </c>
      <c r="EA982" s="1">
        <v>71</v>
      </c>
      <c r="EB982" s="1" t="s">
        <v>2004</v>
      </c>
      <c r="EC982" s="1" t="s">
        <v>2004</v>
      </c>
      <c r="ED982" s="1" t="s">
        <v>2004</v>
      </c>
      <c r="EE982" s="1" t="s">
        <v>2004</v>
      </c>
      <c r="EF982" s="1" t="s">
        <v>2004</v>
      </c>
      <c r="EG982" s="1"/>
      <c r="EH982" s="1"/>
      <c r="EJ982" s="1"/>
      <c r="EM982" s="1" t="s">
        <v>2004</v>
      </c>
      <c r="EN982" s="1" t="s">
        <v>2004</v>
      </c>
      <c r="EO982" s="1" t="s">
        <v>2004</v>
      </c>
      <c r="EP982" s="1" t="s">
        <v>2004</v>
      </c>
      <c r="EQ982" s="1" t="s">
        <v>2004</v>
      </c>
      <c r="ER982" s="25" t="s">
        <v>2004</v>
      </c>
      <c r="ES982" s="23" t="s">
        <v>2004</v>
      </c>
      <c r="ET982" s="1">
        <v>1</v>
      </c>
      <c r="EU982" s="1">
        <v>2.91</v>
      </c>
      <c r="EV982" s="1">
        <v>58.1</v>
      </c>
      <c r="EW982" s="30">
        <v>134</v>
      </c>
      <c r="EX982" s="1">
        <v>65</v>
      </c>
      <c r="EY982" s="1" t="s">
        <v>2004</v>
      </c>
      <c r="EZ982" s="1" t="s">
        <v>2004</v>
      </c>
      <c r="FA982" s="1" t="s">
        <v>2004</v>
      </c>
      <c r="FB982" s="1" t="s">
        <v>2004</v>
      </c>
      <c r="FC982" s="1" t="s">
        <v>2004</v>
      </c>
      <c r="FD982" s="1" t="s">
        <v>2004</v>
      </c>
      <c r="FE982" s="1" t="s">
        <v>2004</v>
      </c>
      <c r="FF982" s="1" t="s">
        <v>2004</v>
      </c>
      <c r="FG982" s="1" t="s">
        <v>2004</v>
      </c>
      <c r="FH982" s="1" t="s">
        <v>2004</v>
      </c>
      <c r="FI982" s="1" t="s">
        <v>2004</v>
      </c>
      <c r="FJ982" s="1" t="s">
        <v>2004</v>
      </c>
      <c r="FK982" s="20">
        <v>37.7</v>
      </c>
      <c r="FL982" s="1">
        <v>36.5</v>
      </c>
      <c r="FN982" s="31">
        <v>1</v>
      </c>
      <c r="FO982" s="32">
        <v>0</v>
      </c>
      <c r="FP982" s="1">
        <v>0</v>
      </c>
      <c r="FQ982" s="1">
        <v>0</v>
      </c>
      <c r="FR982" s="1">
        <v>0</v>
      </c>
      <c r="FS982" s="1">
        <v>0</v>
      </c>
      <c r="FT982" s="1">
        <f>FX982+GB982+GG982+GJ982+HQ982</f>
        <v>0</v>
      </c>
      <c r="FU982" s="1">
        <v>0</v>
      </c>
      <c r="FV982" s="1">
        <f>FW982+FX982+FZ982+GE982+GJ982+HQ982</f>
        <v>0</v>
      </c>
      <c r="FW982" s="1">
        <v>0</v>
      </c>
      <c r="FX982" s="1">
        <v>0</v>
      </c>
      <c r="FY982" s="17">
        <v>0</v>
      </c>
      <c r="FZ982" s="1">
        <v>0</v>
      </c>
      <c r="GB982" s="1">
        <v>0</v>
      </c>
      <c r="GC982" s="1">
        <v>0</v>
      </c>
      <c r="GD982" s="17">
        <v>0</v>
      </c>
      <c r="GE982" s="1">
        <v>0</v>
      </c>
      <c r="GG982" s="1">
        <v>0</v>
      </c>
      <c r="GH982" s="1">
        <v>0</v>
      </c>
      <c r="GI982" s="17">
        <v>0</v>
      </c>
      <c r="GJ982" s="1">
        <v>0</v>
      </c>
      <c r="GK982" s="1">
        <v>0</v>
      </c>
      <c r="GL982" s="1">
        <v>0</v>
      </c>
      <c r="GM982" s="32">
        <v>0</v>
      </c>
      <c r="GN982" s="17">
        <v>0</v>
      </c>
      <c r="GO982" s="17">
        <v>0</v>
      </c>
      <c r="GP982" s="1">
        <v>0</v>
      </c>
      <c r="GQ982" s="1">
        <v>0</v>
      </c>
      <c r="GR982" s="1">
        <v>0</v>
      </c>
      <c r="GS982" s="1">
        <v>0</v>
      </c>
      <c r="GT982" s="32">
        <v>0</v>
      </c>
      <c r="GU982" s="32">
        <v>0</v>
      </c>
      <c r="GV982" s="1">
        <v>0</v>
      </c>
      <c r="GW982" s="1">
        <v>0</v>
      </c>
      <c r="GX982" s="157">
        <v>0</v>
      </c>
      <c r="GY982" s="17">
        <v>0</v>
      </c>
      <c r="GZ982" s="17">
        <v>0</v>
      </c>
      <c r="HA982" s="25">
        <v>0</v>
      </c>
      <c r="HB982" s="1">
        <v>0</v>
      </c>
      <c r="HC982" s="15">
        <v>0</v>
      </c>
      <c r="HD982" s="170">
        <v>0</v>
      </c>
      <c r="HE982" s="17">
        <v>0</v>
      </c>
      <c r="HF982" s="17">
        <v>0</v>
      </c>
      <c r="HG982" s="17">
        <v>0</v>
      </c>
      <c r="HH982" s="17">
        <v>0</v>
      </c>
      <c r="HI982" s="17">
        <v>0</v>
      </c>
      <c r="HL982" s="1">
        <v>0</v>
      </c>
      <c r="HM982" s="1">
        <v>0</v>
      </c>
      <c r="HN982" s="1">
        <v>0</v>
      </c>
      <c r="HO982" s="1">
        <v>0</v>
      </c>
      <c r="HP982" s="1">
        <v>0</v>
      </c>
      <c r="HQ982" s="1">
        <v>0</v>
      </c>
      <c r="HR982" s="32">
        <v>0</v>
      </c>
      <c r="HS982" s="1">
        <v>0</v>
      </c>
      <c r="HT982" s="32">
        <v>0</v>
      </c>
      <c r="HU982" s="32">
        <v>0</v>
      </c>
      <c r="HW982" s="32">
        <v>0</v>
      </c>
      <c r="HX982" s="32">
        <v>0</v>
      </c>
      <c r="HY982" s="1">
        <f>GJ982+GN982+GT982+GU982+HE982+HG982+HQ982+HR982+HT982+HU982+HW982+HX982</f>
        <v>0</v>
      </c>
      <c r="HZ982" s="1">
        <v>0</v>
      </c>
      <c r="IA982" s="1">
        <f>FS982+GN982+GT982+GU982+HE982+HG982+HR982+HT982+HU982+HW982+HX982</f>
        <v>0</v>
      </c>
      <c r="IB982" s="1">
        <v>0</v>
      </c>
      <c r="IC982" s="1">
        <v>0</v>
      </c>
      <c r="ID982" s="23">
        <v>0</v>
      </c>
      <c r="IG982" s="36">
        <v>2</v>
      </c>
      <c r="IH982" s="37" t="s">
        <v>242</v>
      </c>
      <c r="II982" s="179">
        <v>0</v>
      </c>
    </row>
    <row r="983" hidden="1" spans="2:243">
      <c r="B983" s="17">
        <v>3000794046</v>
      </c>
      <c r="C983" s="17" t="s">
        <v>2670</v>
      </c>
      <c r="J983" s="1"/>
      <c r="K983" s="1"/>
      <c r="L983" s="1"/>
      <c r="R983" s="19"/>
      <c r="Z983" s="88">
        <v>43650</v>
      </c>
      <c r="AA983" s="1">
        <v>79</v>
      </c>
      <c r="AI983" s="16"/>
      <c r="AL983" s="1"/>
      <c r="BA983" s="22"/>
      <c r="CL983" s="22"/>
      <c r="CS983" s="22"/>
      <c r="CX983" s="1"/>
      <c r="CY983" s="1"/>
      <c r="CZ983" s="1"/>
      <c r="DA983" s="1"/>
      <c r="DB983" s="1"/>
      <c r="DD983" s="1"/>
      <c r="DE983" s="1"/>
      <c r="DF983" s="1"/>
      <c r="EG983" s="1"/>
      <c r="EH983" s="1"/>
      <c r="EJ983" s="1"/>
      <c r="EK983" s="1"/>
      <c r="FN983" s="1"/>
      <c r="FO983" s="1"/>
      <c r="GL983" s="1"/>
      <c r="GM983" s="1"/>
      <c r="GQ983" s="1"/>
      <c r="GT983" s="1"/>
      <c r="GU983" s="1"/>
      <c r="GX983" s="1"/>
      <c r="HD983" s="1"/>
      <c r="HR983" s="1"/>
      <c r="HT983" s="1"/>
      <c r="HU983" s="1"/>
      <c r="HW983" s="1"/>
      <c r="HX983" s="1"/>
      <c r="IG983" s="23"/>
      <c r="II983" s="1"/>
    </row>
    <row r="984" spans="2:243">
      <c r="B984" s="17">
        <v>100171838</v>
      </c>
      <c r="C984" s="17" t="s">
        <v>2671</v>
      </c>
      <c r="E984" s="49">
        <v>3</v>
      </c>
      <c r="F984" s="49">
        <v>2</v>
      </c>
      <c r="G984" s="17">
        <v>3</v>
      </c>
      <c r="H984" s="1">
        <v>1</v>
      </c>
      <c r="I984" s="15">
        <v>69</v>
      </c>
      <c r="J984" s="47">
        <v>2</v>
      </c>
      <c r="K984" s="68">
        <f>I984/10</f>
        <v>6.9</v>
      </c>
      <c r="L984" s="49">
        <v>4</v>
      </c>
      <c r="N984" s="1">
        <v>0</v>
      </c>
      <c r="O984" s="1">
        <v>0</v>
      </c>
      <c r="P984" s="1">
        <v>0</v>
      </c>
      <c r="Q984" s="1">
        <v>0</v>
      </c>
      <c r="R984" s="1">
        <v>0</v>
      </c>
      <c r="S984" s="18">
        <v>657</v>
      </c>
      <c r="T984" s="83">
        <v>654</v>
      </c>
      <c r="U984" s="1">
        <v>1</v>
      </c>
      <c r="V984" s="1">
        <v>1</v>
      </c>
      <c r="W984" s="1">
        <v>1</v>
      </c>
      <c r="X984" s="1">
        <v>1</v>
      </c>
      <c r="Z984" s="88">
        <v>43655</v>
      </c>
      <c r="AA984" s="1">
        <v>178</v>
      </c>
      <c r="AB984" s="1">
        <v>1</v>
      </c>
      <c r="AC984" s="1">
        <v>19.37</v>
      </c>
      <c r="AD984" s="17">
        <v>1</v>
      </c>
      <c r="AE984" s="20" t="s">
        <v>588</v>
      </c>
      <c r="AG984" s="16" t="s">
        <v>235</v>
      </c>
      <c r="AH984" s="16">
        <v>1</v>
      </c>
      <c r="AI984" s="21">
        <v>1</v>
      </c>
      <c r="AJ984" s="16">
        <v>2</v>
      </c>
      <c r="AK984" s="17">
        <v>2</v>
      </c>
      <c r="AL984" s="107">
        <v>2</v>
      </c>
      <c r="AM984" s="1">
        <v>1</v>
      </c>
      <c r="AN984" s="1">
        <v>1</v>
      </c>
      <c r="AO984" s="1">
        <v>0</v>
      </c>
      <c r="AP984" s="1">
        <v>0</v>
      </c>
      <c r="AQ984" s="17">
        <v>1</v>
      </c>
      <c r="AR984" s="1">
        <v>1</v>
      </c>
      <c r="AS984" s="1">
        <v>1</v>
      </c>
      <c r="AT984" s="17" t="s">
        <v>246</v>
      </c>
      <c r="AU984" s="17">
        <v>1</v>
      </c>
      <c r="AV984" s="17">
        <v>1</v>
      </c>
      <c r="AW984" s="1">
        <v>0</v>
      </c>
      <c r="AX984" s="1">
        <v>1</v>
      </c>
      <c r="AY984" s="1">
        <v>1</v>
      </c>
      <c r="AZ984" s="1">
        <v>0</v>
      </c>
      <c r="BA984" s="1">
        <v>0</v>
      </c>
      <c r="BB984" s="107">
        <v>0</v>
      </c>
      <c r="BC984" s="22">
        <v>0</v>
      </c>
      <c r="BD984" s="22">
        <v>0</v>
      </c>
      <c r="BE984" s="22">
        <v>0</v>
      </c>
      <c r="BF984" s="1">
        <v>1</v>
      </c>
      <c r="BG984" s="1">
        <v>1</v>
      </c>
      <c r="BH984" s="17">
        <v>1</v>
      </c>
      <c r="BI984" s="1">
        <v>0</v>
      </c>
      <c r="BJ984" s="17">
        <v>0</v>
      </c>
      <c r="BK984" s="23">
        <v>1</v>
      </c>
      <c r="BL984" s="1">
        <v>0</v>
      </c>
      <c r="BM984" s="1">
        <v>0</v>
      </c>
      <c r="BN984" s="1">
        <v>1</v>
      </c>
      <c r="BO984" s="1" t="s">
        <v>2672</v>
      </c>
      <c r="BP984" s="1">
        <v>1</v>
      </c>
      <c r="BQ984" s="1">
        <v>1</v>
      </c>
      <c r="BR984" s="1">
        <v>17.05</v>
      </c>
      <c r="BS984" s="1">
        <v>1</v>
      </c>
      <c r="BT984" s="1">
        <v>2</v>
      </c>
      <c r="BU984" s="1">
        <v>3</v>
      </c>
      <c r="BW984" s="1">
        <v>2.63</v>
      </c>
      <c r="BX984" s="17">
        <v>1</v>
      </c>
      <c r="BY984" s="1">
        <v>1</v>
      </c>
      <c r="BZ984" s="1">
        <v>49.4</v>
      </c>
      <c r="CA984" s="1">
        <v>101</v>
      </c>
      <c r="CB984" s="24">
        <v>1</v>
      </c>
      <c r="CC984" s="24">
        <v>178</v>
      </c>
      <c r="CD984" s="48">
        <f>CC984/50</f>
        <v>3.56</v>
      </c>
      <c r="CE984" s="48">
        <v>3</v>
      </c>
      <c r="CF984" s="25">
        <v>0</v>
      </c>
      <c r="CG984" s="17">
        <v>0</v>
      </c>
      <c r="CH984" s="17">
        <v>0</v>
      </c>
      <c r="CI984" s="17">
        <v>0</v>
      </c>
      <c r="CJ984" s="17">
        <v>0</v>
      </c>
      <c r="CK984" s="17">
        <v>178</v>
      </c>
      <c r="CL984" s="1">
        <f>CK984/50</f>
        <v>3.56</v>
      </c>
      <c r="CM984" s="22">
        <v>13.2</v>
      </c>
      <c r="CN984" s="17">
        <v>1</v>
      </c>
      <c r="CO984" s="1">
        <v>70.4</v>
      </c>
      <c r="CP984" s="17">
        <v>4</v>
      </c>
      <c r="CQ984" s="1">
        <f>CO984/10</f>
        <v>7.04</v>
      </c>
      <c r="CR984" s="1">
        <v>1.15</v>
      </c>
      <c r="CS984" s="1">
        <f>CR984*10</f>
        <v>11.5</v>
      </c>
      <c r="CT984" s="107">
        <v>1</v>
      </c>
      <c r="CU984" s="22">
        <v>34</v>
      </c>
      <c r="CV984" s="22">
        <v>1</v>
      </c>
      <c r="CW984" s="22">
        <v>36.9</v>
      </c>
      <c r="CX984" s="26">
        <f>LOG10(CW984)</f>
        <v>1.56702636615906</v>
      </c>
      <c r="CY984" s="27">
        <f>CX984*0.66</f>
        <v>1.03423740166498</v>
      </c>
      <c r="CZ984" s="26">
        <f>0.085*CU984</f>
        <v>2.89</v>
      </c>
      <c r="DA984" s="28">
        <f>CY984-CZ984</f>
        <v>-1.85576259833502</v>
      </c>
      <c r="DB984" s="22">
        <v>2</v>
      </c>
      <c r="DC984" s="1">
        <v>1</v>
      </c>
      <c r="DD984" s="17">
        <v>2</v>
      </c>
      <c r="DE984" s="29">
        <f>DD984-DB984</f>
        <v>0</v>
      </c>
      <c r="DF984" s="29">
        <v>0</v>
      </c>
      <c r="DG984" s="1">
        <v>12</v>
      </c>
      <c r="DH984" s="1">
        <f>DG984/10</f>
        <v>1.2</v>
      </c>
      <c r="DI984" s="1">
        <v>28</v>
      </c>
      <c r="DJ984" s="1">
        <f>DI984/10</f>
        <v>2.8</v>
      </c>
      <c r="DK984" s="17">
        <v>2</v>
      </c>
      <c r="DL984" s="1">
        <v>82</v>
      </c>
      <c r="DM984" s="1">
        <v>87</v>
      </c>
      <c r="DN984" s="1">
        <f>DM984/10</f>
        <v>8.7</v>
      </c>
      <c r="DO984" s="1">
        <v>2561</v>
      </c>
      <c r="DP984" s="1">
        <v>1</v>
      </c>
      <c r="DQ984" s="1">
        <f>DO984/1000</f>
        <v>2.561</v>
      </c>
      <c r="DR984" s="1">
        <v>71</v>
      </c>
      <c r="DS984" s="25">
        <v>4.2</v>
      </c>
      <c r="DT984" s="1" t="s">
        <v>308</v>
      </c>
      <c r="DU984" s="1">
        <v>2</v>
      </c>
      <c r="DV984" s="1">
        <v>7</v>
      </c>
      <c r="DW984" s="1">
        <v>2</v>
      </c>
      <c r="DX984" s="20" t="s">
        <v>248</v>
      </c>
      <c r="EE984" s="1">
        <v>31</v>
      </c>
      <c r="EF984" s="1">
        <v>31.1</v>
      </c>
      <c r="EG984" s="26">
        <f>LOG10(EF984)</f>
        <v>1.49276038902684</v>
      </c>
      <c r="EH984" s="26">
        <f>0.66*EG984</f>
        <v>0.985221856757713</v>
      </c>
      <c r="EI984" s="1">
        <f>0.085*EE984</f>
        <v>2.635</v>
      </c>
      <c r="EJ984" s="28">
        <f>EH984-EI984</f>
        <v>-1.64977814324229</v>
      </c>
      <c r="EK984" s="22">
        <v>2</v>
      </c>
      <c r="EL984" s="1">
        <v>2</v>
      </c>
      <c r="EM984" s="1">
        <v>29</v>
      </c>
      <c r="EN984" s="1">
        <v>39</v>
      </c>
      <c r="EO984" s="1">
        <v>76</v>
      </c>
      <c r="EP984" s="1">
        <v>64</v>
      </c>
      <c r="EQ984" s="1">
        <v>2442</v>
      </c>
      <c r="ET984" s="1" t="s">
        <v>248</v>
      </c>
      <c r="FK984" s="20">
        <v>37</v>
      </c>
      <c r="FL984" s="1">
        <v>36.7</v>
      </c>
      <c r="FN984" s="31">
        <v>0</v>
      </c>
      <c r="FO984" s="32">
        <v>0</v>
      </c>
      <c r="FP984" s="1">
        <v>0</v>
      </c>
      <c r="FQ984" s="1">
        <v>0</v>
      </c>
      <c r="FR984" s="1">
        <v>0</v>
      </c>
      <c r="FS984" s="1">
        <v>0</v>
      </c>
      <c r="FT984" s="1">
        <f>FX984+GB984+GG984+GJ984+HQ984</f>
        <v>0</v>
      </c>
      <c r="FU984" s="1">
        <v>0</v>
      </c>
      <c r="FV984" s="1">
        <f>FW984+FX984+FZ984+GE984+GJ984+HQ984</f>
        <v>0</v>
      </c>
      <c r="FW984" s="1">
        <v>0</v>
      </c>
      <c r="FX984" s="1">
        <v>0</v>
      </c>
      <c r="FY984" s="17">
        <v>0</v>
      </c>
      <c r="FZ984" s="1">
        <v>0</v>
      </c>
      <c r="GB984" s="1">
        <v>0</v>
      </c>
      <c r="GC984" s="1">
        <v>0</v>
      </c>
      <c r="GD984" s="17">
        <v>0</v>
      </c>
      <c r="GE984" s="1">
        <v>0</v>
      </c>
      <c r="GG984" s="1">
        <v>0</v>
      </c>
      <c r="GH984" s="1">
        <v>0</v>
      </c>
      <c r="GI984" s="17">
        <v>0</v>
      </c>
      <c r="GJ984" s="1">
        <v>0</v>
      </c>
      <c r="GK984" s="1">
        <v>0</v>
      </c>
      <c r="GL984" s="1">
        <v>0</v>
      </c>
      <c r="GM984" s="32">
        <v>0</v>
      </c>
      <c r="GN984" s="17">
        <v>0</v>
      </c>
      <c r="GO984" s="17">
        <v>0</v>
      </c>
      <c r="GP984" s="1">
        <v>0</v>
      </c>
      <c r="GQ984" s="1">
        <v>0</v>
      </c>
      <c r="GR984" s="1">
        <v>0</v>
      </c>
      <c r="GS984" s="1">
        <v>0</v>
      </c>
      <c r="GT984" s="32">
        <v>0</v>
      </c>
      <c r="GU984" s="32">
        <v>0</v>
      </c>
      <c r="GV984" s="1">
        <v>0</v>
      </c>
      <c r="GW984" s="1">
        <v>0</v>
      </c>
      <c r="GX984" s="157">
        <v>0</v>
      </c>
      <c r="GY984" s="17">
        <v>0</v>
      </c>
      <c r="GZ984" s="17">
        <v>0</v>
      </c>
      <c r="HA984" s="25">
        <v>0</v>
      </c>
      <c r="HB984" s="1">
        <v>0</v>
      </c>
      <c r="HC984" s="15">
        <v>0</v>
      </c>
      <c r="HD984" s="170">
        <v>0</v>
      </c>
      <c r="HE984" s="17">
        <v>0</v>
      </c>
      <c r="HF984" s="17">
        <v>0</v>
      </c>
      <c r="HG984" s="17">
        <v>0</v>
      </c>
      <c r="HH984" s="17">
        <v>0</v>
      </c>
      <c r="HI984" s="17">
        <v>0</v>
      </c>
      <c r="HL984" s="1">
        <v>0</v>
      </c>
      <c r="HM984" s="1">
        <v>0</v>
      </c>
      <c r="HN984" s="1">
        <v>0</v>
      </c>
      <c r="HO984" s="1">
        <v>0</v>
      </c>
      <c r="HP984" s="1">
        <v>0</v>
      </c>
      <c r="HQ984" s="1">
        <v>0</v>
      </c>
      <c r="HR984" s="32">
        <v>0</v>
      </c>
      <c r="HS984" s="1">
        <v>0</v>
      </c>
      <c r="HT984" s="32">
        <v>0</v>
      </c>
      <c r="HU984" s="32">
        <v>0</v>
      </c>
      <c r="HW984" s="32">
        <v>0</v>
      </c>
      <c r="HX984" s="32">
        <v>0</v>
      </c>
      <c r="HY984" s="1">
        <f>GJ984+GN984+GT984+GU984+HE984+HG984+HQ984+HR984+HT984+HU984+HW984+HX984</f>
        <v>0</v>
      </c>
      <c r="HZ984" s="1">
        <v>0</v>
      </c>
      <c r="IA984" s="1">
        <f>FS984+GN984+GT984+GU984+HE984+HG984+HR984+HT984+HU984+HW984+HX984</f>
        <v>0</v>
      </c>
      <c r="IB984" s="1">
        <v>0</v>
      </c>
      <c r="IC984" s="1">
        <v>0</v>
      </c>
      <c r="ID984" s="23">
        <v>0</v>
      </c>
      <c r="IG984" s="36">
        <v>1</v>
      </c>
      <c r="IH984" s="37" t="s">
        <v>242</v>
      </c>
      <c r="II984" s="179">
        <v>0</v>
      </c>
    </row>
    <row r="985" spans="2:243">
      <c r="B985" s="17">
        <v>3001436326</v>
      </c>
      <c r="C985" s="17" t="s">
        <v>2673</v>
      </c>
      <c r="E985" s="49">
        <v>3</v>
      </c>
      <c r="F985" s="49">
        <v>2</v>
      </c>
      <c r="G985" s="17">
        <v>3</v>
      </c>
      <c r="H985" s="1">
        <v>1</v>
      </c>
      <c r="I985" s="15">
        <v>44</v>
      </c>
      <c r="J985" s="47">
        <v>1</v>
      </c>
      <c r="K985" s="68">
        <f>I985/10</f>
        <v>4.4</v>
      </c>
      <c r="L985" s="49">
        <v>2</v>
      </c>
      <c r="N985" s="1">
        <v>0</v>
      </c>
      <c r="O985" s="1">
        <v>0</v>
      </c>
      <c r="P985" s="1">
        <v>0</v>
      </c>
      <c r="Q985" s="1">
        <v>0</v>
      </c>
      <c r="R985" s="1">
        <v>0</v>
      </c>
      <c r="S985" s="18">
        <v>592</v>
      </c>
      <c r="T985" s="83">
        <v>655</v>
      </c>
      <c r="U985" s="1">
        <v>1</v>
      </c>
      <c r="V985" s="1">
        <v>1</v>
      </c>
      <c r="W985" s="1">
        <v>1</v>
      </c>
      <c r="X985" s="1">
        <v>1</v>
      </c>
      <c r="Z985" s="88">
        <v>43655</v>
      </c>
      <c r="AA985" s="1" t="s">
        <v>926</v>
      </c>
      <c r="AB985" s="1">
        <v>1</v>
      </c>
      <c r="AC985" s="1">
        <v>19.36</v>
      </c>
      <c r="AD985" s="17">
        <v>1</v>
      </c>
      <c r="AE985" s="20" t="s">
        <v>295</v>
      </c>
      <c r="AG985" s="16" t="s">
        <v>235</v>
      </c>
      <c r="AH985" s="16">
        <v>1</v>
      </c>
      <c r="AI985" s="21">
        <v>1</v>
      </c>
      <c r="AJ985" s="16">
        <v>3</v>
      </c>
      <c r="AK985" s="17">
        <v>3</v>
      </c>
      <c r="AL985" s="107">
        <v>2</v>
      </c>
      <c r="AM985" s="1">
        <v>1</v>
      </c>
      <c r="AN985" s="1">
        <v>1</v>
      </c>
      <c r="AO985" s="1">
        <v>0</v>
      </c>
      <c r="AP985" s="1">
        <v>0</v>
      </c>
      <c r="AQ985" s="17">
        <v>1</v>
      </c>
      <c r="AR985" s="1">
        <v>1</v>
      </c>
      <c r="AS985" s="1">
        <v>1</v>
      </c>
      <c r="AT985" s="17" t="s">
        <v>246</v>
      </c>
      <c r="AU985" s="17">
        <v>1</v>
      </c>
      <c r="AV985" s="17">
        <v>1</v>
      </c>
      <c r="AW985" s="1">
        <v>0</v>
      </c>
      <c r="AX985" s="1">
        <v>1</v>
      </c>
      <c r="AY985" s="1">
        <v>1</v>
      </c>
      <c r="AZ985" s="1">
        <v>0</v>
      </c>
      <c r="BA985" s="1">
        <v>0</v>
      </c>
      <c r="BB985" s="107">
        <v>0</v>
      </c>
      <c r="BC985" s="22">
        <v>0</v>
      </c>
      <c r="BD985" s="22">
        <v>0</v>
      </c>
      <c r="BE985" s="22">
        <v>0</v>
      </c>
      <c r="BF985" s="1">
        <v>0</v>
      </c>
      <c r="BG985" s="1">
        <v>0</v>
      </c>
      <c r="BH985" s="17">
        <v>0</v>
      </c>
      <c r="BI985" s="1">
        <v>0</v>
      </c>
      <c r="BJ985" s="17">
        <v>0</v>
      </c>
      <c r="BK985" s="23">
        <v>1</v>
      </c>
      <c r="BL985" s="1">
        <v>0</v>
      </c>
      <c r="BM985" s="1">
        <v>0</v>
      </c>
      <c r="BN985" s="1">
        <v>1</v>
      </c>
      <c r="BO985" s="1">
        <v>0</v>
      </c>
      <c r="BP985" s="1">
        <v>1</v>
      </c>
      <c r="BQ985" s="1">
        <v>1</v>
      </c>
      <c r="BR985" s="1">
        <v>1.65</v>
      </c>
      <c r="BS985" s="1">
        <v>1</v>
      </c>
      <c r="BT985" s="1">
        <v>1</v>
      </c>
      <c r="BU985" s="1">
        <v>1</v>
      </c>
      <c r="BW985" s="1">
        <v>4.49</v>
      </c>
      <c r="BX985" s="1">
        <v>2</v>
      </c>
      <c r="BY985" s="1">
        <v>2</v>
      </c>
      <c r="BZ985" s="1">
        <v>58</v>
      </c>
      <c r="CA985" s="1">
        <v>141</v>
      </c>
      <c r="CB985" s="24">
        <v>2</v>
      </c>
      <c r="CC985" s="24">
        <v>165</v>
      </c>
      <c r="CD985" s="48">
        <f>CC985/50</f>
        <v>3.3</v>
      </c>
      <c r="CE985" s="48">
        <v>3</v>
      </c>
      <c r="CF985" s="25">
        <v>0</v>
      </c>
      <c r="CG985" s="17">
        <v>0</v>
      </c>
      <c r="CH985" s="17">
        <v>0</v>
      </c>
      <c r="CI985" s="17">
        <v>0</v>
      </c>
      <c r="CJ985" s="17">
        <v>0</v>
      </c>
      <c r="CK985" s="17">
        <v>165</v>
      </c>
      <c r="CL985" s="1">
        <f>CK985/50</f>
        <v>3.3</v>
      </c>
      <c r="CM985" s="22">
        <v>11.5</v>
      </c>
      <c r="CN985" s="17">
        <v>1</v>
      </c>
      <c r="CO985" s="1">
        <v>99.8</v>
      </c>
      <c r="CP985" s="1">
        <v>6</v>
      </c>
      <c r="CQ985" s="1">
        <f>CO985/10</f>
        <v>9.98</v>
      </c>
      <c r="CR985" s="1">
        <v>1</v>
      </c>
      <c r="CS985" s="1">
        <f>CR985*10</f>
        <v>10</v>
      </c>
      <c r="CT985" s="107">
        <v>1</v>
      </c>
      <c r="CU985" s="22">
        <v>41</v>
      </c>
      <c r="CV985" s="107">
        <v>2</v>
      </c>
      <c r="CW985" s="22">
        <v>10</v>
      </c>
      <c r="CX985" s="26">
        <f>LOG10(CW985)</f>
        <v>1</v>
      </c>
      <c r="CY985" s="27">
        <f>CX985*0.66</f>
        <v>0.66</v>
      </c>
      <c r="CZ985" s="26">
        <f>0.085*CU985</f>
        <v>3.485</v>
      </c>
      <c r="DA985" s="28">
        <f>CY985-CZ985</f>
        <v>-2.825</v>
      </c>
      <c r="DB985" s="107">
        <v>1</v>
      </c>
      <c r="DC985" s="1">
        <v>1</v>
      </c>
      <c r="DD985" s="17">
        <v>2</v>
      </c>
      <c r="DE985" s="29">
        <f>DD985-DB985</f>
        <v>1</v>
      </c>
      <c r="DF985" s="141">
        <v>1</v>
      </c>
      <c r="DG985" s="1">
        <v>18</v>
      </c>
      <c r="DH985" s="1">
        <f>DG985/10</f>
        <v>1.8</v>
      </c>
      <c r="DI985" s="1">
        <v>19</v>
      </c>
      <c r="DJ985" s="1">
        <f>DI985/10</f>
        <v>1.9</v>
      </c>
      <c r="DK985" s="17">
        <v>1</v>
      </c>
      <c r="DL985" s="1">
        <v>63</v>
      </c>
      <c r="DM985" s="1">
        <v>16</v>
      </c>
      <c r="DN985" s="1">
        <f>DM985/10</f>
        <v>1.6</v>
      </c>
      <c r="DO985" s="1">
        <v>7267</v>
      </c>
      <c r="DP985" s="1">
        <v>2</v>
      </c>
      <c r="DQ985" s="1">
        <f>DO985/1000</f>
        <v>7.267</v>
      </c>
      <c r="DR985" s="1">
        <v>79</v>
      </c>
      <c r="DS985" s="25">
        <v>4.7</v>
      </c>
      <c r="DT985" s="1" t="s">
        <v>241</v>
      </c>
      <c r="DU985" s="1">
        <v>1</v>
      </c>
      <c r="DV985" s="1">
        <v>5</v>
      </c>
      <c r="DW985" s="1">
        <v>1</v>
      </c>
      <c r="DX985" s="20">
        <v>7.26</v>
      </c>
      <c r="DY985" s="1">
        <v>77.2</v>
      </c>
      <c r="DZ985" s="30">
        <v>128</v>
      </c>
      <c r="EA985" s="1">
        <v>121</v>
      </c>
      <c r="EB985" s="1">
        <v>13</v>
      </c>
      <c r="EC985" s="1">
        <v>69.5</v>
      </c>
      <c r="ED985" s="1">
        <v>1.13</v>
      </c>
      <c r="EE985" s="1">
        <v>37</v>
      </c>
      <c r="EF985" s="1">
        <v>29.6</v>
      </c>
      <c r="EG985" s="26">
        <f>LOG10(EF985)</f>
        <v>1.47129171105894</v>
      </c>
      <c r="EH985" s="26">
        <f>0.66*EG985</f>
        <v>0.9710525292989</v>
      </c>
      <c r="EI985" s="1">
        <f>0.085*EE985</f>
        <v>3.145</v>
      </c>
      <c r="EJ985" s="28">
        <f>EH985-EI985</f>
        <v>-2.1739474707011</v>
      </c>
      <c r="EK985" s="22">
        <v>2</v>
      </c>
      <c r="EL985" s="1">
        <v>2</v>
      </c>
      <c r="EM985" s="1">
        <v>509</v>
      </c>
      <c r="EN985" s="1">
        <v>232</v>
      </c>
      <c r="EO985" s="1">
        <v>58</v>
      </c>
      <c r="EP985" s="1">
        <v>26</v>
      </c>
      <c r="EQ985" s="1">
        <v>5714</v>
      </c>
      <c r="ER985" s="25">
        <v>81</v>
      </c>
      <c r="ET985" s="1">
        <v>1</v>
      </c>
      <c r="EU985" s="1">
        <v>6.61</v>
      </c>
      <c r="EV985" s="1">
        <v>74.7</v>
      </c>
      <c r="EW985" s="30">
        <v>125</v>
      </c>
      <c r="EX985" s="1">
        <v>189</v>
      </c>
      <c r="EY985" s="1">
        <v>11.7</v>
      </c>
      <c r="EZ985" s="1">
        <v>95.2</v>
      </c>
      <c r="FA985" s="1">
        <v>1.02</v>
      </c>
      <c r="FB985" s="1">
        <v>36</v>
      </c>
      <c r="FC985" s="1">
        <v>10.6</v>
      </c>
      <c r="FD985" s="1">
        <v>91</v>
      </c>
      <c r="FE985" s="1">
        <v>39</v>
      </c>
      <c r="FF985" s="1">
        <v>81</v>
      </c>
      <c r="FG985" s="1">
        <v>45</v>
      </c>
      <c r="FH985" s="1">
        <v>5377</v>
      </c>
      <c r="FI985" s="1">
        <v>72</v>
      </c>
      <c r="FK985" s="20">
        <v>37.7</v>
      </c>
      <c r="FL985" s="1">
        <v>37</v>
      </c>
      <c r="FN985" s="31">
        <v>1</v>
      </c>
      <c r="FO985" s="32">
        <v>0</v>
      </c>
      <c r="FP985" s="1">
        <v>2</v>
      </c>
      <c r="FQ985" s="1">
        <v>1</v>
      </c>
      <c r="FR985" s="1">
        <v>0</v>
      </c>
      <c r="FS985" s="1">
        <v>0</v>
      </c>
      <c r="FT985" s="1">
        <f>FX985+GB985+GG985+GJ985+HQ985</f>
        <v>0</v>
      </c>
      <c r="FU985" s="1">
        <v>0</v>
      </c>
      <c r="FV985" s="1">
        <f>FW985+FX985+FZ985+GE985+GJ985+HQ985</f>
        <v>0</v>
      </c>
      <c r="FW985" s="1">
        <v>0</v>
      </c>
      <c r="FX985" s="1">
        <v>0</v>
      </c>
      <c r="FY985" s="17">
        <v>0</v>
      </c>
      <c r="FZ985" s="1">
        <v>0</v>
      </c>
      <c r="GB985" s="1">
        <v>0</v>
      </c>
      <c r="GC985" s="1">
        <v>0</v>
      </c>
      <c r="GD985" s="17">
        <v>0</v>
      </c>
      <c r="GE985" s="1">
        <v>0</v>
      </c>
      <c r="GG985" s="1">
        <v>0</v>
      </c>
      <c r="GH985" s="1">
        <v>1</v>
      </c>
      <c r="GI985" s="17">
        <v>0</v>
      </c>
      <c r="GJ985" s="1">
        <v>0</v>
      </c>
      <c r="GK985" s="1" t="s">
        <v>615</v>
      </c>
      <c r="GL985" s="1">
        <v>1</v>
      </c>
      <c r="GM985" s="32">
        <v>0</v>
      </c>
      <c r="GN985" s="17">
        <v>0</v>
      </c>
      <c r="GO985" s="17">
        <v>0</v>
      </c>
      <c r="GP985" s="1">
        <v>0</v>
      </c>
      <c r="GQ985" s="1">
        <v>0</v>
      </c>
      <c r="GR985" s="1">
        <v>0</v>
      </c>
      <c r="GS985" s="1">
        <v>0</v>
      </c>
      <c r="GT985" s="32">
        <v>0</v>
      </c>
      <c r="GU985" s="32">
        <v>0</v>
      </c>
      <c r="GV985" s="1">
        <v>0</v>
      </c>
      <c r="GW985" s="1">
        <v>0</v>
      </c>
      <c r="GX985" s="157">
        <v>0</v>
      </c>
      <c r="GY985" s="17">
        <v>0</v>
      </c>
      <c r="GZ985" s="17">
        <v>0</v>
      </c>
      <c r="HA985" s="25">
        <v>0</v>
      </c>
      <c r="HB985" s="1">
        <v>0</v>
      </c>
      <c r="HC985" s="15">
        <v>0</v>
      </c>
      <c r="HD985" s="170">
        <v>0</v>
      </c>
      <c r="HE985" s="17">
        <v>0</v>
      </c>
      <c r="HF985" s="17">
        <v>0</v>
      </c>
      <c r="HG985" s="17">
        <v>0</v>
      </c>
      <c r="HH985" s="17">
        <v>0</v>
      </c>
      <c r="HI985" s="17">
        <v>0</v>
      </c>
      <c r="HL985" s="1">
        <v>0</v>
      </c>
      <c r="HM985" s="1">
        <v>0</v>
      </c>
      <c r="HN985" s="1">
        <v>0</v>
      </c>
      <c r="HO985" s="1">
        <v>0</v>
      </c>
      <c r="HP985" s="1">
        <v>0</v>
      </c>
      <c r="HQ985" s="1">
        <v>0</v>
      </c>
      <c r="HR985" s="32">
        <v>0</v>
      </c>
      <c r="HS985" s="1">
        <v>0</v>
      </c>
      <c r="HT985" s="32">
        <v>0</v>
      </c>
      <c r="HU985" s="32">
        <v>0</v>
      </c>
      <c r="HW985" s="32">
        <v>0</v>
      </c>
      <c r="HX985" s="32">
        <v>0</v>
      </c>
      <c r="HY985" s="1">
        <f>GJ985+GN985+GT985+GU985+HE985+HG985+HQ985+HR985+HT985+HU985+HW985+HX985</f>
        <v>0</v>
      </c>
      <c r="HZ985" s="1">
        <v>0</v>
      </c>
      <c r="IA985" s="1">
        <f>FS985+GN985+GT985+GU985+HE985+HG985+HR985+HT985+HU985+HW985+HX985</f>
        <v>0</v>
      </c>
      <c r="IB985" s="1">
        <v>0</v>
      </c>
      <c r="IC985" s="1">
        <v>0</v>
      </c>
      <c r="ID985" s="23">
        <v>0</v>
      </c>
      <c r="IG985" s="36">
        <v>1</v>
      </c>
      <c r="IH985" s="37" t="s">
        <v>242</v>
      </c>
      <c r="II985" s="179">
        <v>0</v>
      </c>
    </row>
    <row r="986" hidden="1" spans="2:243">
      <c r="B986" s="17">
        <v>100189551</v>
      </c>
      <c r="C986" s="17" t="s">
        <v>2674</v>
      </c>
      <c r="J986" s="1"/>
      <c r="K986" s="1"/>
      <c r="L986" s="1"/>
      <c r="R986" s="19"/>
      <c r="Z986" s="88">
        <v>43655</v>
      </c>
      <c r="AA986" s="1">
        <v>100</v>
      </c>
      <c r="AI986" s="16"/>
      <c r="AL986" s="1"/>
      <c r="BA986" s="22"/>
      <c r="CL986" s="22"/>
      <c r="CS986" s="22"/>
      <c r="CX986" s="1"/>
      <c r="CY986" s="1"/>
      <c r="CZ986" s="1"/>
      <c r="DA986" s="1"/>
      <c r="DB986" s="1"/>
      <c r="DD986" s="1"/>
      <c r="DE986" s="1"/>
      <c r="DF986" s="1"/>
      <c r="EG986" s="1"/>
      <c r="EH986" s="1"/>
      <c r="EJ986" s="1"/>
      <c r="EK986" s="1"/>
      <c r="FN986" s="1"/>
      <c r="FO986" s="1"/>
      <c r="GL986" s="1"/>
      <c r="GM986" s="1"/>
      <c r="GQ986" s="1"/>
      <c r="GT986" s="1"/>
      <c r="GU986" s="1"/>
      <c r="GX986" s="1"/>
      <c r="HD986" s="1"/>
      <c r="HR986" s="1"/>
      <c r="HT986" s="1"/>
      <c r="HU986" s="1"/>
      <c r="HW986" s="1"/>
      <c r="HX986" s="1"/>
      <c r="IG986" s="23"/>
      <c r="II986" s="1"/>
    </row>
    <row r="987" hidden="1" spans="2:243">
      <c r="B987" s="17">
        <v>3001058955</v>
      </c>
      <c r="C987" s="17" t="s">
        <v>2675</v>
      </c>
      <c r="J987" s="1"/>
      <c r="K987" s="1"/>
      <c r="L987" s="1"/>
      <c r="R987" s="19"/>
      <c r="Z987" s="88">
        <v>43655</v>
      </c>
      <c r="AA987" s="1">
        <v>92</v>
      </c>
      <c r="AI987" s="16"/>
      <c r="AL987" s="1"/>
      <c r="BA987" s="22"/>
      <c r="CL987" s="22"/>
      <c r="CS987" s="22"/>
      <c r="CX987" s="1"/>
      <c r="CY987" s="1"/>
      <c r="CZ987" s="1"/>
      <c r="DA987" s="1"/>
      <c r="DB987" s="1"/>
      <c r="DD987" s="1"/>
      <c r="DE987" s="1"/>
      <c r="DF987" s="1"/>
      <c r="EG987" s="1"/>
      <c r="EH987" s="1"/>
      <c r="EJ987" s="1"/>
      <c r="EK987" s="1"/>
      <c r="FN987" s="1"/>
      <c r="FO987" s="1"/>
      <c r="GL987" s="1"/>
      <c r="GM987" s="1"/>
      <c r="GQ987" s="1"/>
      <c r="GT987" s="1"/>
      <c r="GU987" s="1"/>
      <c r="GX987" s="1"/>
      <c r="HD987" s="1"/>
      <c r="HR987" s="1"/>
      <c r="HT987" s="1"/>
      <c r="HU987" s="1"/>
      <c r="HW987" s="1"/>
      <c r="HX987" s="1"/>
      <c r="IG987" s="23"/>
      <c r="II987" s="1"/>
    </row>
    <row r="988" hidden="1" spans="2:243">
      <c r="B988" s="17">
        <v>3001028720</v>
      </c>
      <c r="C988" s="17" t="s">
        <v>2676</v>
      </c>
      <c r="J988" s="1"/>
      <c r="K988" s="1"/>
      <c r="L988" s="1"/>
      <c r="R988" s="19"/>
      <c r="Z988" s="88">
        <v>43657</v>
      </c>
      <c r="AA988" s="1">
        <v>196</v>
      </c>
      <c r="AI988" s="16"/>
      <c r="AL988" s="1"/>
      <c r="BA988" s="22"/>
      <c r="CL988" s="22"/>
      <c r="CS988" s="22"/>
      <c r="CX988" s="1"/>
      <c r="CY988" s="1"/>
      <c r="CZ988" s="1"/>
      <c r="DA988" s="1"/>
      <c r="DB988" s="1"/>
      <c r="DD988" s="1"/>
      <c r="DE988" s="1"/>
      <c r="DF988" s="1"/>
      <c r="EG988" s="1"/>
      <c r="EH988" s="1"/>
      <c r="EJ988" s="1"/>
      <c r="EK988" s="1"/>
      <c r="FN988" s="1"/>
      <c r="FO988" s="1"/>
      <c r="GL988" s="1"/>
      <c r="GM988" s="1"/>
      <c r="GQ988" s="1"/>
      <c r="GT988" s="1"/>
      <c r="GU988" s="1"/>
      <c r="GX988" s="1"/>
      <c r="HD988" s="1"/>
      <c r="HR988" s="1"/>
      <c r="HT988" s="1"/>
      <c r="HU988" s="1"/>
      <c r="HW988" s="1"/>
      <c r="HX988" s="1"/>
      <c r="IG988" s="23"/>
      <c r="II988" s="1"/>
    </row>
    <row r="989" ht="30" hidden="1" spans="2:243">
      <c r="B989" s="17">
        <v>3001446906</v>
      </c>
      <c r="C989" s="17" t="s">
        <v>2677</v>
      </c>
      <c r="J989" s="1"/>
      <c r="K989" s="1"/>
      <c r="L989" s="1"/>
      <c r="R989" s="19"/>
      <c r="Z989" s="88">
        <v>43657</v>
      </c>
      <c r="AA989" s="1">
        <v>116</v>
      </c>
      <c r="AI989" s="16"/>
      <c r="AL989" s="1"/>
      <c r="BA989" s="22"/>
      <c r="CL989" s="22"/>
      <c r="CS989" s="22"/>
      <c r="CX989" s="1"/>
      <c r="CY989" s="1"/>
      <c r="CZ989" s="1"/>
      <c r="DA989" s="1"/>
      <c r="DB989" s="1"/>
      <c r="DD989" s="1"/>
      <c r="DE989" s="1"/>
      <c r="DF989" s="1"/>
      <c r="EG989" s="1"/>
      <c r="EH989" s="1"/>
      <c r="EJ989" s="1"/>
      <c r="EK989" s="1"/>
      <c r="FN989" s="1"/>
      <c r="FO989" s="1"/>
      <c r="GL989" s="1"/>
      <c r="GM989" s="1"/>
      <c r="GQ989" s="1"/>
      <c r="GT989" s="1"/>
      <c r="GU989" s="1"/>
      <c r="GX989" s="1"/>
      <c r="HD989" s="1"/>
      <c r="HR989" s="1"/>
      <c r="HT989" s="1"/>
      <c r="HU989" s="1"/>
      <c r="HW989" s="1"/>
      <c r="HX989" s="1"/>
      <c r="IG989" s="23"/>
      <c r="II989" s="1"/>
    </row>
    <row r="990" hidden="1" spans="2:243">
      <c r="B990" s="17">
        <v>3001507554</v>
      </c>
      <c r="C990" s="17" t="s">
        <v>2678</v>
      </c>
      <c r="J990" s="1"/>
      <c r="K990" s="1"/>
      <c r="L990" s="1"/>
      <c r="R990" s="19"/>
      <c r="Z990" s="88">
        <v>43657</v>
      </c>
      <c r="AA990" s="1">
        <v>116</v>
      </c>
      <c r="AI990" s="16"/>
      <c r="AL990" s="1"/>
      <c r="BA990" s="22"/>
      <c r="CL990" s="22"/>
      <c r="CS990" s="22"/>
      <c r="CX990" s="1"/>
      <c r="CY990" s="1"/>
      <c r="CZ990" s="1"/>
      <c r="DA990" s="1"/>
      <c r="DB990" s="1"/>
      <c r="DD990" s="1"/>
      <c r="DE990" s="1"/>
      <c r="DF990" s="1"/>
      <c r="EG990" s="1"/>
      <c r="EH990" s="1"/>
      <c r="EJ990" s="1"/>
      <c r="EK990" s="1"/>
      <c r="FN990" s="1"/>
      <c r="FO990" s="1"/>
      <c r="GL990" s="1"/>
      <c r="GM990" s="1"/>
      <c r="GQ990" s="1"/>
      <c r="GT990" s="1"/>
      <c r="GU990" s="1"/>
      <c r="GX990" s="1"/>
      <c r="HD990" s="1"/>
      <c r="HR990" s="1"/>
      <c r="HT990" s="1"/>
      <c r="HU990" s="1"/>
      <c r="HW990" s="1"/>
      <c r="HX990" s="1"/>
      <c r="IG990" s="23"/>
      <c r="II990" s="1"/>
    </row>
    <row r="991" spans="2:243">
      <c r="B991" s="17">
        <v>3001494256</v>
      </c>
      <c r="C991" s="17" t="s">
        <v>2679</v>
      </c>
      <c r="E991" s="49">
        <v>3</v>
      </c>
      <c r="F991" s="49">
        <v>2</v>
      </c>
      <c r="G991" s="17">
        <v>3</v>
      </c>
      <c r="H991" s="1">
        <v>1</v>
      </c>
      <c r="I991" s="15">
        <v>42</v>
      </c>
      <c r="J991" s="47">
        <v>1</v>
      </c>
      <c r="K991" s="68">
        <f>I991/10</f>
        <v>4.2</v>
      </c>
      <c r="L991" s="49">
        <v>2</v>
      </c>
      <c r="N991" s="1">
        <v>0</v>
      </c>
      <c r="O991" s="1">
        <v>0</v>
      </c>
      <c r="P991" s="1">
        <v>1</v>
      </c>
      <c r="Q991" s="1">
        <v>1</v>
      </c>
      <c r="R991" s="1">
        <v>0</v>
      </c>
      <c r="S991" s="18">
        <v>658</v>
      </c>
      <c r="T991" s="83">
        <v>656</v>
      </c>
      <c r="U991" s="1">
        <v>1</v>
      </c>
      <c r="V991" s="1">
        <v>1</v>
      </c>
      <c r="W991" s="1">
        <v>1</v>
      </c>
      <c r="X991" s="1">
        <v>1</v>
      </c>
      <c r="Z991" s="88">
        <v>43657</v>
      </c>
      <c r="AA991" s="1">
        <v>58</v>
      </c>
      <c r="AB991" s="1">
        <v>1</v>
      </c>
      <c r="AC991" s="1">
        <v>20.2</v>
      </c>
      <c r="AD991" s="17">
        <v>1</v>
      </c>
      <c r="AE991" s="20" t="s">
        <v>2680</v>
      </c>
      <c r="AG991" s="16" t="s">
        <v>235</v>
      </c>
      <c r="AH991" s="16">
        <v>1</v>
      </c>
      <c r="AI991" s="21">
        <v>1</v>
      </c>
      <c r="AJ991" s="16">
        <v>4.9</v>
      </c>
      <c r="AK991" s="17">
        <v>4.9</v>
      </c>
      <c r="AL991" s="107">
        <v>2</v>
      </c>
      <c r="AM991" s="1">
        <v>4</v>
      </c>
      <c r="AN991" s="1">
        <v>3</v>
      </c>
      <c r="AO991" s="1">
        <v>0</v>
      </c>
      <c r="AP991" s="1">
        <v>0</v>
      </c>
      <c r="AQ991" s="17">
        <v>4</v>
      </c>
      <c r="AR991" s="1">
        <v>2</v>
      </c>
      <c r="AS991" s="3">
        <v>2</v>
      </c>
      <c r="AT991" s="17" t="s">
        <v>259</v>
      </c>
      <c r="AU991" s="3">
        <v>2</v>
      </c>
      <c r="AV991" s="17">
        <v>1</v>
      </c>
      <c r="AW991" s="1">
        <v>0</v>
      </c>
      <c r="AX991" s="1">
        <v>1</v>
      </c>
      <c r="AY991" s="1">
        <v>1</v>
      </c>
      <c r="AZ991" s="1">
        <v>1</v>
      </c>
      <c r="BA991" s="1">
        <v>1</v>
      </c>
      <c r="BB991" s="107">
        <v>1</v>
      </c>
      <c r="BC991" s="22">
        <v>0</v>
      </c>
      <c r="BD991" s="22">
        <v>1</v>
      </c>
      <c r="BE991" s="22">
        <v>0</v>
      </c>
      <c r="BF991" s="1">
        <v>1</v>
      </c>
      <c r="BG991" s="1">
        <v>1</v>
      </c>
      <c r="BH991" s="17">
        <v>1</v>
      </c>
      <c r="BI991" s="1">
        <v>0</v>
      </c>
      <c r="BJ991" s="17">
        <v>0</v>
      </c>
      <c r="BK991" s="23">
        <v>4</v>
      </c>
      <c r="BL991" s="1">
        <v>0</v>
      </c>
      <c r="BM991" s="1">
        <v>0</v>
      </c>
      <c r="BN991" s="1">
        <v>1</v>
      </c>
      <c r="BO991" s="1">
        <v>0</v>
      </c>
      <c r="BP991" s="1">
        <v>1</v>
      </c>
      <c r="BQ991" s="1">
        <v>1</v>
      </c>
      <c r="BR991" s="1">
        <v>3.1</v>
      </c>
      <c r="BS991" s="1">
        <v>1</v>
      </c>
      <c r="BT991" s="1">
        <v>1</v>
      </c>
      <c r="BU991" s="1">
        <v>1</v>
      </c>
      <c r="BW991" s="1">
        <v>2.29</v>
      </c>
      <c r="BX991" s="17">
        <v>1</v>
      </c>
      <c r="BY991" s="1">
        <v>1</v>
      </c>
      <c r="BZ991" s="1">
        <v>64.1</v>
      </c>
      <c r="CA991" s="1">
        <v>132</v>
      </c>
      <c r="CB991" s="24">
        <v>2</v>
      </c>
      <c r="CC991" s="24">
        <v>58</v>
      </c>
      <c r="CD991" s="48">
        <f>CC991/50</f>
        <v>1.16</v>
      </c>
      <c r="CE991" s="48">
        <v>2</v>
      </c>
      <c r="CF991" s="25">
        <v>0</v>
      </c>
      <c r="CG991" s="17">
        <v>0</v>
      </c>
      <c r="CH991" s="17">
        <v>0</v>
      </c>
      <c r="CI991" s="17">
        <v>0</v>
      </c>
      <c r="CJ991" s="17">
        <v>0</v>
      </c>
      <c r="CK991" s="17">
        <v>58</v>
      </c>
      <c r="CL991" s="1">
        <f>CK991/50</f>
        <v>1.16</v>
      </c>
      <c r="CM991" s="22">
        <v>11.4</v>
      </c>
      <c r="CN991" s="17">
        <v>1</v>
      </c>
      <c r="CO991" s="1">
        <v>102.2</v>
      </c>
      <c r="CP991" s="17">
        <v>7</v>
      </c>
      <c r="CQ991" s="1">
        <f>CO991/10</f>
        <v>10.22</v>
      </c>
      <c r="CR991" s="1">
        <v>0.99</v>
      </c>
      <c r="CS991" s="1">
        <f>CR991*10</f>
        <v>9.9</v>
      </c>
      <c r="CT991" s="107">
        <v>1</v>
      </c>
      <c r="CU991" s="22">
        <v>38</v>
      </c>
      <c r="CV991" s="107">
        <v>2</v>
      </c>
      <c r="CW991" s="22">
        <v>17.5</v>
      </c>
      <c r="CX991" s="26">
        <f>LOG10(CW991)</f>
        <v>1.24303804868629</v>
      </c>
      <c r="CY991" s="27">
        <f>CX991*0.66</f>
        <v>0.820405112132954</v>
      </c>
      <c r="CZ991" s="26">
        <f>0.085*CU991</f>
        <v>3.23</v>
      </c>
      <c r="DA991" s="28">
        <f>CY991-CZ991</f>
        <v>-2.40959488786705</v>
      </c>
      <c r="DB991" s="22">
        <v>2</v>
      </c>
      <c r="DC991" s="1">
        <v>1</v>
      </c>
      <c r="DE991" s="1"/>
      <c r="DF991" s="1"/>
      <c r="DG991" s="1">
        <v>13</v>
      </c>
      <c r="DH991" s="1">
        <f>DG991/10</f>
        <v>1.3</v>
      </c>
      <c r="DI991" s="1">
        <v>28</v>
      </c>
      <c r="DJ991" s="1">
        <f>DI991/10</f>
        <v>2.8</v>
      </c>
      <c r="DK991" s="17">
        <v>2</v>
      </c>
      <c r="DL991" s="1">
        <v>106</v>
      </c>
      <c r="DM991" s="1">
        <v>30</v>
      </c>
      <c r="DN991" s="1">
        <f>DM991/10</f>
        <v>3</v>
      </c>
      <c r="DO991" s="1">
        <v>6198</v>
      </c>
      <c r="DP991" s="1">
        <v>2</v>
      </c>
      <c r="DQ991" s="1">
        <f>DO991/1000</f>
        <v>6.198</v>
      </c>
      <c r="DR991" s="1">
        <v>87</v>
      </c>
      <c r="DS991" s="25">
        <v>4.4</v>
      </c>
      <c r="DT991" s="1" t="s">
        <v>260</v>
      </c>
      <c r="DU991" s="1">
        <v>1</v>
      </c>
      <c r="DV991" s="1">
        <v>6</v>
      </c>
      <c r="DW991" s="1">
        <v>1</v>
      </c>
      <c r="DX991" s="20">
        <v>3.72</v>
      </c>
      <c r="DY991" s="1">
        <v>72.8</v>
      </c>
      <c r="DZ991" s="30">
        <v>117</v>
      </c>
      <c r="EA991" s="1">
        <v>49</v>
      </c>
      <c r="EB991" s="1" t="s">
        <v>2004</v>
      </c>
      <c r="EC991" s="1" t="s">
        <v>2004</v>
      </c>
      <c r="ED991" s="1" t="s">
        <v>2004</v>
      </c>
      <c r="EE991" s="1" t="s">
        <v>2004</v>
      </c>
      <c r="EF991" s="1" t="s">
        <v>2004</v>
      </c>
      <c r="EG991" s="1"/>
      <c r="EH991" s="1"/>
      <c r="EJ991" s="1"/>
      <c r="EM991" s="1" t="s">
        <v>2004</v>
      </c>
      <c r="EN991" s="1" t="s">
        <v>2004</v>
      </c>
      <c r="EO991" s="1" t="s">
        <v>2004</v>
      </c>
      <c r="EP991" s="1" t="s">
        <v>2004</v>
      </c>
      <c r="EQ991" s="1" t="s">
        <v>2004</v>
      </c>
      <c r="ER991" s="25" t="s">
        <v>2004</v>
      </c>
      <c r="ET991" s="1">
        <v>1</v>
      </c>
      <c r="EU991" s="1">
        <v>3.04</v>
      </c>
      <c r="EV991" s="1">
        <v>54</v>
      </c>
      <c r="EW991" s="30">
        <v>117</v>
      </c>
      <c r="EX991" s="1">
        <v>61</v>
      </c>
      <c r="EY991" s="1" t="s">
        <v>2004</v>
      </c>
      <c r="EZ991" s="1" t="s">
        <v>2004</v>
      </c>
      <c r="FA991" s="1" t="s">
        <v>2004</v>
      </c>
      <c r="FB991" s="1" t="s">
        <v>2004</v>
      </c>
      <c r="FC991" s="1" t="s">
        <v>2004</v>
      </c>
      <c r="FD991" s="1" t="s">
        <v>2004</v>
      </c>
      <c r="FE991" s="1" t="s">
        <v>2004</v>
      </c>
      <c r="FF991" s="1" t="s">
        <v>2004</v>
      </c>
      <c r="FG991" s="1" t="s">
        <v>2004</v>
      </c>
      <c r="FH991" s="1" t="s">
        <v>2004</v>
      </c>
      <c r="FI991" s="1" t="s">
        <v>2004</v>
      </c>
      <c r="FK991" s="20">
        <v>38.2</v>
      </c>
      <c r="FL991" s="1">
        <v>37.2</v>
      </c>
      <c r="FM991" s="17"/>
      <c r="FN991" s="31">
        <v>1</v>
      </c>
      <c r="FO991" s="157">
        <v>1</v>
      </c>
      <c r="FP991" s="1">
        <v>2</v>
      </c>
      <c r="FQ991" s="1">
        <v>1</v>
      </c>
      <c r="FR991" s="1">
        <v>0</v>
      </c>
      <c r="FS991" s="1">
        <v>0</v>
      </c>
      <c r="FT991" s="1">
        <f>FX991+GB991+GG991+GJ991+HQ991</f>
        <v>0</v>
      </c>
      <c r="FU991" s="1">
        <v>0</v>
      </c>
      <c r="FV991" s="1">
        <f>FW991+FX991+FZ991+GE991+GJ991+HQ991</f>
        <v>0</v>
      </c>
      <c r="FW991" s="1">
        <v>0</v>
      </c>
      <c r="FX991" s="1">
        <v>0</v>
      </c>
      <c r="FY991" s="17">
        <v>0</v>
      </c>
      <c r="FZ991" s="1">
        <v>0</v>
      </c>
      <c r="GB991" s="1">
        <v>0</v>
      </c>
      <c r="GC991" s="1">
        <v>0</v>
      </c>
      <c r="GD991" s="17">
        <v>0</v>
      </c>
      <c r="GE991" s="1">
        <v>0</v>
      </c>
      <c r="GG991" s="1">
        <v>0</v>
      </c>
      <c r="GH991" s="1">
        <v>0</v>
      </c>
      <c r="GI991" s="17">
        <v>0</v>
      </c>
      <c r="GJ991" s="1">
        <v>0</v>
      </c>
      <c r="GK991" s="1">
        <v>0</v>
      </c>
      <c r="GL991" s="1">
        <v>0</v>
      </c>
      <c r="GM991" s="32">
        <v>0</v>
      </c>
      <c r="GN991" s="17">
        <v>0</v>
      </c>
      <c r="GO991" s="17">
        <v>0</v>
      </c>
      <c r="GP991" s="1">
        <v>0</v>
      </c>
      <c r="GQ991" s="1">
        <v>0</v>
      </c>
      <c r="GR991" s="1">
        <v>0</v>
      </c>
      <c r="GS991" s="1">
        <v>0</v>
      </c>
      <c r="GT991" s="32">
        <v>0</v>
      </c>
      <c r="GU991" s="32">
        <v>0</v>
      </c>
      <c r="GV991" s="1">
        <v>0</v>
      </c>
      <c r="GW991" s="1">
        <v>0</v>
      </c>
      <c r="GX991" s="157">
        <v>0</v>
      </c>
      <c r="GY991" s="17">
        <v>0</v>
      </c>
      <c r="GZ991" s="17">
        <v>0</v>
      </c>
      <c r="HA991" s="25">
        <v>0</v>
      </c>
      <c r="HB991" s="1">
        <v>0</v>
      </c>
      <c r="HC991" s="15">
        <v>0</v>
      </c>
      <c r="HD991" s="170">
        <v>0</v>
      </c>
      <c r="HE991" s="17">
        <v>0</v>
      </c>
      <c r="HF991" s="17">
        <v>0</v>
      </c>
      <c r="HG991" s="17">
        <v>0</v>
      </c>
      <c r="HH991" s="17">
        <v>0</v>
      </c>
      <c r="HI991" s="17">
        <v>0</v>
      </c>
      <c r="HL991" s="1">
        <v>0</v>
      </c>
      <c r="HM991" s="1">
        <v>0</v>
      </c>
      <c r="HN991" s="1">
        <v>0</v>
      </c>
      <c r="HO991" s="1">
        <v>0</v>
      </c>
      <c r="HP991" s="1">
        <v>0</v>
      </c>
      <c r="HQ991" s="1">
        <v>0</v>
      </c>
      <c r="HR991" s="32">
        <v>0</v>
      </c>
      <c r="HS991" s="1">
        <v>0</v>
      </c>
      <c r="HT991" s="32">
        <v>0</v>
      </c>
      <c r="HU991" s="32">
        <v>0</v>
      </c>
      <c r="HW991" s="32">
        <v>0</v>
      </c>
      <c r="HX991" s="32">
        <v>0</v>
      </c>
      <c r="HY991" s="1">
        <f>GJ991+GN991+GT991+GU991+HE991+HG991+HQ991+HR991+HT991+HU991+HW991+HX991</f>
        <v>0</v>
      </c>
      <c r="HZ991" s="1">
        <v>0</v>
      </c>
      <c r="IA991" s="1">
        <f>FS991+GN991+GT991+GU991+HE991+HG991+HR991+HT991+HU991+HW991+HX991</f>
        <v>0</v>
      </c>
      <c r="IB991" s="1">
        <v>0</v>
      </c>
      <c r="IC991" s="1">
        <v>0</v>
      </c>
      <c r="ID991" s="23">
        <v>0</v>
      </c>
      <c r="IG991" s="36">
        <v>4</v>
      </c>
      <c r="IH991" s="37" t="s">
        <v>242</v>
      </c>
      <c r="II991" s="179">
        <v>0</v>
      </c>
    </row>
    <row r="992" spans="2:243">
      <c r="B992" s="17">
        <v>3001164319</v>
      </c>
      <c r="C992" s="17" t="s">
        <v>2681</v>
      </c>
      <c r="E992" s="49">
        <v>1</v>
      </c>
      <c r="F992" s="49">
        <v>1</v>
      </c>
      <c r="G992" s="17">
        <v>1</v>
      </c>
      <c r="H992" s="1">
        <v>2</v>
      </c>
      <c r="I992" s="15">
        <v>57</v>
      </c>
      <c r="J992" s="47">
        <v>1</v>
      </c>
      <c r="K992" s="68">
        <f>I992/10</f>
        <v>5.7</v>
      </c>
      <c r="L992" s="49">
        <v>3</v>
      </c>
      <c r="N992" s="1">
        <v>0</v>
      </c>
      <c r="O992" s="1">
        <v>0</v>
      </c>
      <c r="P992" s="1">
        <v>0</v>
      </c>
      <c r="Q992" s="1">
        <v>0</v>
      </c>
      <c r="R992" s="1">
        <v>0</v>
      </c>
      <c r="S992" s="18">
        <v>593</v>
      </c>
      <c r="T992" s="83">
        <v>657</v>
      </c>
      <c r="U992" s="1">
        <v>1</v>
      </c>
      <c r="V992" s="1">
        <v>1</v>
      </c>
      <c r="W992" s="1">
        <v>1</v>
      </c>
      <c r="X992" s="1">
        <v>1</v>
      </c>
      <c r="Z992" s="88">
        <v>43662</v>
      </c>
      <c r="AA992" s="1">
        <v>30</v>
      </c>
      <c r="AB992" s="1">
        <v>1</v>
      </c>
      <c r="AC992" s="1">
        <v>24.21</v>
      </c>
      <c r="AD992" s="1">
        <v>2</v>
      </c>
      <c r="AE992" s="20" t="s">
        <v>2682</v>
      </c>
      <c r="AG992" s="16" t="s">
        <v>235</v>
      </c>
      <c r="AH992" s="16">
        <v>1</v>
      </c>
      <c r="AI992" s="21">
        <v>1</v>
      </c>
      <c r="AJ992" s="16">
        <v>2.6</v>
      </c>
      <c r="AK992" s="17">
        <v>2.6</v>
      </c>
      <c r="AL992" s="107">
        <v>2</v>
      </c>
      <c r="AM992" s="1">
        <v>1</v>
      </c>
      <c r="AN992" s="1">
        <v>1</v>
      </c>
      <c r="AO992" s="1">
        <v>0</v>
      </c>
      <c r="AP992" s="1">
        <v>0</v>
      </c>
      <c r="AQ992" s="17">
        <v>1</v>
      </c>
      <c r="AR992" s="1">
        <v>1</v>
      </c>
      <c r="AS992" s="1">
        <v>1</v>
      </c>
      <c r="AT992" s="17" t="s">
        <v>246</v>
      </c>
      <c r="AU992" s="17">
        <v>1</v>
      </c>
      <c r="AV992" s="17">
        <v>1</v>
      </c>
      <c r="AW992" s="1">
        <v>0</v>
      </c>
      <c r="AX992" s="1">
        <v>1</v>
      </c>
      <c r="AY992" s="1">
        <v>1</v>
      </c>
      <c r="AZ992" s="1">
        <v>1</v>
      </c>
      <c r="BA992" s="1">
        <v>1</v>
      </c>
      <c r="BB992" s="107">
        <v>1</v>
      </c>
      <c r="BC992" s="22">
        <v>0</v>
      </c>
      <c r="BD992" s="22">
        <v>0</v>
      </c>
      <c r="BE992" s="22">
        <v>0</v>
      </c>
      <c r="BF992" s="1">
        <v>1</v>
      </c>
      <c r="BG992" s="1">
        <v>1</v>
      </c>
      <c r="BH992" s="17">
        <v>1</v>
      </c>
      <c r="BI992" s="1">
        <v>0</v>
      </c>
      <c r="BJ992" s="17">
        <v>0</v>
      </c>
      <c r="BK992" s="23">
        <v>1</v>
      </c>
      <c r="BL992" s="1">
        <v>0</v>
      </c>
      <c r="BM992" s="1">
        <v>0</v>
      </c>
      <c r="BN992" s="1">
        <v>1</v>
      </c>
      <c r="BO992" s="1">
        <v>0</v>
      </c>
      <c r="BP992" s="1">
        <v>1</v>
      </c>
      <c r="BQ992" s="1">
        <v>1</v>
      </c>
      <c r="BR992" s="1">
        <v>641.9</v>
      </c>
      <c r="BS992" s="1">
        <v>3</v>
      </c>
      <c r="BT992" s="1">
        <v>3</v>
      </c>
      <c r="BU992" s="1">
        <v>4</v>
      </c>
      <c r="BW992" s="1">
        <v>1.5</v>
      </c>
      <c r="BX992" s="17">
        <v>1</v>
      </c>
      <c r="BY992" s="1">
        <v>1</v>
      </c>
      <c r="BZ992" s="1">
        <v>69.9</v>
      </c>
      <c r="CA992" s="1">
        <v>111</v>
      </c>
      <c r="CB992" s="24">
        <v>1</v>
      </c>
      <c r="CC992" s="24">
        <v>28</v>
      </c>
      <c r="CD992" s="48">
        <f>CC992/50</f>
        <v>0.56</v>
      </c>
      <c r="CE992" s="48">
        <v>1</v>
      </c>
      <c r="CF992" s="25">
        <v>0</v>
      </c>
      <c r="CG992" s="17">
        <v>0</v>
      </c>
      <c r="CH992" s="17">
        <v>0</v>
      </c>
      <c r="CI992" s="17">
        <v>0</v>
      </c>
      <c r="CJ992" s="17">
        <v>0</v>
      </c>
      <c r="CK992" s="17">
        <v>28</v>
      </c>
      <c r="CL992" s="1">
        <f>CK992/50</f>
        <v>0.56</v>
      </c>
      <c r="CM992" s="22">
        <v>14.7</v>
      </c>
      <c r="CN992" s="17">
        <v>1</v>
      </c>
      <c r="CO992" s="1">
        <v>54.6</v>
      </c>
      <c r="CP992" s="1">
        <v>2</v>
      </c>
      <c r="CQ992" s="1">
        <f>CO992/10</f>
        <v>5.46</v>
      </c>
      <c r="CR992" s="1">
        <v>1.29</v>
      </c>
      <c r="CS992" s="1">
        <f>CR992*10</f>
        <v>12.9</v>
      </c>
      <c r="CT992" s="22">
        <v>2</v>
      </c>
      <c r="CU992" s="22">
        <v>30</v>
      </c>
      <c r="CV992" s="22">
        <v>1</v>
      </c>
      <c r="CW992" s="22">
        <v>17</v>
      </c>
      <c r="CX992" s="26">
        <f>LOG10(CW992)</f>
        <v>1.23044892137827</v>
      </c>
      <c r="CY992" s="27">
        <f>CX992*0.66</f>
        <v>0.812096288109661</v>
      </c>
      <c r="CZ992" s="26">
        <f>0.085*CU992</f>
        <v>2.55</v>
      </c>
      <c r="DA992" s="28">
        <f>CY992-CZ992</f>
        <v>-1.73790371189034</v>
      </c>
      <c r="DB992" s="22">
        <v>2</v>
      </c>
      <c r="DC992" s="1">
        <v>1</v>
      </c>
      <c r="DD992" s="17">
        <v>2</v>
      </c>
      <c r="DE992" s="29">
        <f>DD992-DB992</f>
        <v>0</v>
      </c>
      <c r="DF992" s="29">
        <v>0</v>
      </c>
      <c r="DG992" s="1">
        <v>22</v>
      </c>
      <c r="DH992" s="1">
        <f>DG992/10</f>
        <v>2.2</v>
      </c>
      <c r="DI992" s="1">
        <v>35</v>
      </c>
      <c r="DJ992" s="1">
        <f>DI992/10</f>
        <v>3.5</v>
      </c>
      <c r="DK992" s="17">
        <v>2</v>
      </c>
      <c r="DL992" s="1">
        <v>89</v>
      </c>
      <c r="DM992" s="1">
        <v>22</v>
      </c>
      <c r="DN992" s="1">
        <f>DM992/10</f>
        <v>2.2</v>
      </c>
      <c r="DO992" s="1">
        <v>3211</v>
      </c>
      <c r="DP992" s="1">
        <v>1</v>
      </c>
      <c r="DQ992" s="1">
        <f>DO992/1000</f>
        <v>3.211</v>
      </c>
      <c r="DR992" s="1">
        <v>65</v>
      </c>
      <c r="DS992" s="25">
        <v>4.9</v>
      </c>
      <c r="DT992" s="1" t="s">
        <v>260</v>
      </c>
      <c r="DU992" s="1">
        <v>1</v>
      </c>
      <c r="DV992" s="1">
        <v>6</v>
      </c>
      <c r="DW992" s="1">
        <v>1</v>
      </c>
      <c r="DX992" s="20">
        <v>2.2</v>
      </c>
      <c r="DY992" s="1">
        <v>74.5</v>
      </c>
      <c r="DZ992" s="30">
        <v>101</v>
      </c>
      <c r="EA992" s="1">
        <v>24</v>
      </c>
      <c r="EB992" s="1">
        <v>15.1</v>
      </c>
      <c r="EC992" s="1">
        <v>55.3</v>
      </c>
      <c r="ED992" s="1">
        <v>1.32</v>
      </c>
      <c r="EE992" s="1">
        <v>32</v>
      </c>
      <c r="EF992" s="1">
        <v>29.7</v>
      </c>
      <c r="EG992" s="26">
        <f>LOG10(EF992)</f>
        <v>1.47275644931721</v>
      </c>
      <c r="EH992" s="26">
        <f>0.66*EG992</f>
        <v>0.97201925654936</v>
      </c>
      <c r="EI992" s="1">
        <f>0.085*EE992</f>
        <v>2.72</v>
      </c>
      <c r="EJ992" s="28">
        <f>EH992-EI992</f>
        <v>-1.74798074345064</v>
      </c>
      <c r="EK992" s="22">
        <v>2</v>
      </c>
      <c r="EL992" s="1">
        <v>2</v>
      </c>
      <c r="EM992" s="1">
        <v>68</v>
      </c>
      <c r="EN992" s="1">
        <v>201</v>
      </c>
      <c r="EO992" s="1">
        <v>83</v>
      </c>
      <c r="EP992" s="1">
        <v>20</v>
      </c>
      <c r="EQ992" s="1">
        <v>3353</v>
      </c>
      <c r="ER992" s="25">
        <v>57</v>
      </c>
      <c r="ET992" s="1">
        <v>0</v>
      </c>
      <c r="FK992" s="20">
        <v>38.4</v>
      </c>
      <c r="FL992" s="1">
        <v>37.2</v>
      </c>
      <c r="FM992" s="17"/>
      <c r="FN992" s="31">
        <v>1</v>
      </c>
      <c r="FO992" s="157">
        <v>1</v>
      </c>
      <c r="FP992" s="1">
        <v>2</v>
      </c>
      <c r="FQ992" s="1">
        <v>1</v>
      </c>
      <c r="FR992" s="1">
        <v>0</v>
      </c>
      <c r="FS992" s="1">
        <v>0</v>
      </c>
      <c r="FT992" s="1">
        <f>FX992+GB992+GG992+GJ992+HQ992</f>
        <v>0</v>
      </c>
      <c r="FU992" s="1">
        <v>0</v>
      </c>
      <c r="FV992" s="1">
        <f>FW992+FX992+FZ992+GE992+GJ992+HQ992</f>
        <v>0</v>
      </c>
      <c r="FW992" s="1">
        <v>0</v>
      </c>
      <c r="FX992" s="1">
        <v>0</v>
      </c>
      <c r="FY992" s="17">
        <v>0</v>
      </c>
      <c r="FZ992" s="1">
        <v>0</v>
      </c>
      <c r="GB992" s="1">
        <v>0</v>
      </c>
      <c r="GC992" s="1">
        <v>0</v>
      </c>
      <c r="GD992" s="17">
        <v>0</v>
      </c>
      <c r="GE992" s="1">
        <v>0</v>
      </c>
      <c r="GG992" s="1">
        <v>0</v>
      </c>
      <c r="GH992" s="1">
        <v>0</v>
      </c>
      <c r="GI992" s="17">
        <v>0</v>
      </c>
      <c r="GJ992" s="1">
        <v>0</v>
      </c>
      <c r="GK992" s="1">
        <v>0</v>
      </c>
      <c r="GL992" s="1">
        <v>0</v>
      </c>
      <c r="GM992" s="32">
        <v>0</v>
      </c>
      <c r="GN992" s="17">
        <v>0</v>
      </c>
      <c r="GO992" s="17">
        <v>0</v>
      </c>
      <c r="GP992" s="1">
        <v>0</v>
      </c>
      <c r="GQ992" s="1">
        <v>0</v>
      </c>
      <c r="GR992" s="1">
        <v>0</v>
      </c>
      <c r="GS992" s="1">
        <v>0</v>
      </c>
      <c r="GT992" s="32">
        <v>0</v>
      </c>
      <c r="GU992" s="32">
        <v>0</v>
      </c>
      <c r="GV992" s="1">
        <v>0</v>
      </c>
      <c r="GW992" s="1">
        <v>0</v>
      </c>
      <c r="GX992" s="157">
        <v>0</v>
      </c>
      <c r="GY992" s="17">
        <v>0</v>
      </c>
      <c r="GZ992" s="17">
        <v>0</v>
      </c>
      <c r="HA992" s="25">
        <v>0</v>
      </c>
      <c r="HB992" s="1">
        <v>0</v>
      </c>
      <c r="HC992" s="15">
        <v>0</v>
      </c>
      <c r="HD992" s="170">
        <v>0</v>
      </c>
      <c r="HE992" s="17">
        <v>0</v>
      </c>
      <c r="HF992" s="17">
        <v>0</v>
      </c>
      <c r="HG992" s="17">
        <v>0</v>
      </c>
      <c r="HH992" s="17">
        <v>0</v>
      </c>
      <c r="HI992" s="17">
        <v>0</v>
      </c>
      <c r="HL992" s="1">
        <v>0</v>
      </c>
      <c r="HM992" s="1">
        <v>0</v>
      </c>
      <c r="HN992" s="1">
        <v>0</v>
      </c>
      <c r="HO992" s="1">
        <v>0</v>
      </c>
      <c r="HP992" s="1">
        <v>0</v>
      </c>
      <c r="HQ992" s="1">
        <v>0</v>
      </c>
      <c r="HR992" s="32">
        <v>0</v>
      </c>
      <c r="HS992" s="1">
        <v>0</v>
      </c>
      <c r="HT992" s="32">
        <v>0</v>
      </c>
      <c r="HU992" s="32">
        <v>0</v>
      </c>
      <c r="HW992" s="32">
        <v>0</v>
      </c>
      <c r="HX992" s="32">
        <v>0</v>
      </c>
      <c r="HY992" s="1">
        <f>GJ992+GN992+GT992+GU992+HE992+HG992+HQ992+HR992+HT992+HU992+HW992+HX992</f>
        <v>0</v>
      </c>
      <c r="HZ992" s="1">
        <v>0</v>
      </c>
      <c r="IA992" s="1">
        <f>FS992+GN992+GT992+GU992+HE992+HG992+HR992+HT992+HU992+HW992+HX992</f>
        <v>0</v>
      </c>
      <c r="IB992" s="1">
        <v>0</v>
      </c>
      <c r="IC992" s="1">
        <v>0</v>
      </c>
      <c r="ID992" s="23">
        <v>0</v>
      </c>
      <c r="IG992" s="36">
        <v>1</v>
      </c>
      <c r="IH992" s="37" t="s">
        <v>242</v>
      </c>
      <c r="II992" s="179">
        <v>0</v>
      </c>
    </row>
    <row r="993" hidden="1" spans="2:243">
      <c r="B993" s="17">
        <v>100137157</v>
      </c>
      <c r="C993" s="17" t="s">
        <v>2683</v>
      </c>
      <c r="J993" s="1"/>
      <c r="K993" s="1"/>
      <c r="L993" s="1"/>
      <c r="R993" s="19"/>
      <c r="Z993" s="88">
        <v>43662</v>
      </c>
      <c r="AA993" s="1">
        <v>126</v>
      </c>
      <c r="AI993" s="16"/>
      <c r="AL993" s="1"/>
      <c r="BA993" s="22"/>
      <c r="CL993" s="22"/>
      <c r="CS993" s="22"/>
      <c r="CX993" s="1"/>
      <c r="CY993" s="1"/>
      <c r="CZ993" s="1"/>
      <c r="DA993" s="1"/>
      <c r="DB993" s="1"/>
      <c r="DD993" s="1"/>
      <c r="DE993" s="1"/>
      <c r="DF993" s="1"/>
      <c r="EG993" s="1"/>
      <c r="EH993" s="1"/>
      <c r="EJ993" s="1"/>
      <c r="EK993" s="1"/>
      <c r="FN993" s="1"/>
      <c r="FO993" s="1"/>
      <c r="GL993" s="1"/>
      <c r="GM993" s="1"/>
      <c r="GQ993" s="1"/>
      <c r="GT993" s="1"/>
      <c r="GU993" s="1"/>
      <c r="GX993" s="1"/>
      <c r="HD993" s="1"/>
      <c r="HR993" s="1"/>
      <c r="HT993" s="1"/>
      <c r="HU993" s="1"/>
      <c r="HW993" s="1"/>
      <c r="HX993" s="1"/>
      <c r="IG993" s="23"/>
      <c r="II993" s="1"/>
    </row>
    <row r="994" spans="2:243">
      <c r="B994" s="17" t="s">
        <v>2684</v>
      </c>
      <c r="C994" s="17" t="s">
        <v>2685</v>
      </c>
      <c r="E994" s="49">
        <v>2</v>
      </c>
      <c r="F994" s="49">
        <v>1</v>
      </c>
      <c r="G994" s="1">
        <v>2</v>
      </c>
      <c r="H994" s="1">
        <v>2</v>
      </c>
      <c r="I994" s="15">
        <v>47</v>
      </c>
      <c r="J994" s="47">
        <v>1</v>
      </c>
      <c r="K994" s="68">
        <f>I994/10</f>
        <v>4.7</v>
      </c>
      <c r="L994" s="49">
        <v>2</v>
      </c>
      <c r="N994" s="1">
        <v>0</v>
      </c>
      <c r="O994" s="1">
        <v>0</v>
      </c>
      <c r="P994" s="1">
        <v>0</v>
      </c>
      <c r="Q994" s="1">
        <v>0</v>
      </c>
      <c r="R994" s="1">
        <v>0</v>
      </c>
      <c r="S994" s="18">
        <v>594</v>
      </c>
      <c r="T994" s="83">
        <v>658</v>
      </c>
      <c r="U994" s="1">
        <v>1</v>
      </c>
      <c r="V994" s="1">
        <v>1</v>
      </c>
      <c r="W994" s="1">
        <v>1</v>
      </c>
      <c r="X994" s="1">
        <v>1</v>
      </c>
      <c r="Z994" s="88">
        <v>43662</v>
      </c>
      <c r="AA994" s="1">
        <v>33</v>
      </c>
      <c r="AB994" s="1">
        <v>1</v>
      </c>
      <c r="AC994" s="1">
        <v>21.48</v>
      </c>
      <c r="AD994" s="17">
        <v>1</v>
      </c>
      <c r="AE994" s="20" t="s">
        <v>295</v>
      </c>
      <c r="AG994" s="16" t="s">
        <v>235</v>
      </c>
      <c r="AH994" s="16">
        <v>1</v>
      </c>
      <c r="AI994" s="21">
        <v>1</v>
      </c>
      <c r="AJ994" s="16">
        <v>2.1</v>
      </c>
      <c r="AK994" s="17">
        <v>2.1</v>
      </c>
      <c r="AL994" s="107">
        <v>2</v>
      </c>
      <c r="AM994" s="1">
        <v>1</v>
      </c>
      <c r="AN994" s="1">
        <v>1</v>
      </c>
      <c r="AO994" s="1">
        <v>0</v>
      </c>
      <c r="AP994" s="1">
        <v>0</v>
      </c>
      <c r="AQ994" s="17">
        <v>1</v>
      </c>
      <c r="AR994" s="1">
        <v>1</v>
      </c>
      <c r="AS994" s="1">
        <v>1</v>
      </c>
      <c r="AT994" s="17" t="s">
        <v>246</v>
      </c>
      <c r="AU994" s="17">
        <v>1</v>
      </c>
      <c r="AV994" s="17">
        <v>1</v>
      </c>
      <c r="AW994" s="1">
        <v>0</v>
      </c>
      <c r="AX994" s="1">
        <v>1</v>
      </c>
      <c r="AY994" s="1">
        <v>1</v>
      </c>
      <c r="AZ994" s="1">
        <v>1</v>
      </c>
      <c r="BA994" s="1">
        <v>1</v>
      </c>
      <c r="BB994" s="107">
        <v>1</v>
      </c>
      <c r="BC994" s="22">
        <v>0</v>
      </c>
      <c r="BD994" s="22">
        <v>0</v>
      </c>
      <c r="BE994" s="22">
        <v>0</v>
      </c>
      <c r="BF994" s="1">
        <v>1</v>
      </c>
      <c r="BG994" s="1">
        <v>1</v>
      </c>
      <c r="BH994" s="17">
        <v>1</v>
      </c>
      <c r="BI994" s="1">
        <v>0</v>
      </c>
      <c r="BJ994" s="17">
        <v>0</v>
      </c>
      <c r="BK994" s="23">
        <v>1</v>
      </c>
      <c r="BL994" s="1">
        <v>0</v>
      </c>
      <c r="BM994" s="1">
        <v>0</v>
      </c>
      <c r="BN994" s="1">
        <v>1</v>
      </c>
      <c r="BO994" s="1">
        <v>0</v>
      </c>
      <c r="BP994" s="1">
        <v>1</v>
      </c>
      <c r="BQ994" s="1">
        <v>1</v>
      </c>
      <c r="BR994" s="1">
        <v>0.746</v>
      </c>
      <c r="BS994" s="1">
        <v>1</v>
      </c>
      <c r="BT994" s="1">
        <v>1</v>
      </c>
      <c r="BU994" s="1">
        <v>1</v>
      </c>
      <c r="BV994" s="1">
        <v>0.037</v>
      </c>
      <c r="BW994" s="1">
        <v>3.11</v>
      </c>
      <c r="BX994" s="17">
        <v>1</v>
      </c>
      <c r="BY994" s="1">
        <v>2</v>
      </c>
      <c r="BZ994" s="1">
        <v>78.2</v>
      </c>
      <c r="CA994" s="1">
        <v>92</v>
      </c>
      <c r="CB994" s="24">
        <v>1</v>
      </c>
      <c r="CC994" s="24">
        <v>33</v>
      </c>
      <c r="CD994" s="48">
        <f>CC994/50</f>
        <v>0.66</v>
      </c>
      <c r="CE994" s="48">
        <v>1</v>
      </c>
      <c r="CF994" s="25">
        <v>0</v>
      </c>
      <c r="CG994" s="17">
        <v>0</v>
      </c>
      <c r="CH994" s="17">
        <v>0</v>
      </c>
      <c r="CI994" s="17">
        <v>0</v>
      </c>
      <c r="CJ994" s="17">
        <v>0</v>
      </c>
      <c r="CK994" s="17">
        <v>33</v>
      </c>
      <c r="CL994" s="1">
        <f>CK994/50</f>
        <v>0.66</v>
      </c>
      <c r="CM994" s="22">
        <v>13.9</v>
      </c>
      <c r="CN994" s="17">
        <v>1</v>
      </c>
      <c r="CO994" s="1">
        <v>61</v>
      </c>
      <c r="CP994" s="1">
        <v>3</v>
      </c>
      <c r="CQ994" s="1">
        <f>CO994/10</f>
        <v>6.1</v>
      </c>
      <c r="CR994" s="1">
        <v>1.22</v>
      </c>
      <c r="CS994" s="1">
        <f>CR994*10</f>
        <v>12.2</v>
      </c>
      <c r="CT994" s="22">
        <v>2</v>
      </c>
      <c r="CU994" s="22">
        <v>39</v>
      </c>
      <c r="CV994" s="107">
        <v>2</v>
      </c>
      <c r="CW994" s="22">
        <v>14.8</v>
      </c>
      <c r="CX994" s="26">
        <f>LOG10(CW994)</f>
        <v>1.17026171539496</v>
      </c>
      <c r="CY994" s="27">
        <f>CX994*0.66</f>
        <v>0.772372732160672</v>
      </c>
      <c r="CZ994" s="26">
        <f>0.085*CU994</f>
        <v>3.315</v>
      </c>
      <c r="DA994" s="28">
        <f>CY994-CZ994</f>
        <v>-2.54262726783933</v>
      </c>
      <c r="DB994" s="22">
        <v>2</v>
      </c>
      <c r="DC994" s="1">
        <v>1</v>
      </c>
      <c r="DD994" s="17">
        <v>2</v>
      </c>
      <c r="DE994" s="29">
        <f>DD994-DB994</f>
        <v>0</v>
      </c>
      <c r="DF994" s="29">
        <v>0</v>
      </c>
      <c r="DG994" s="1">
        <v>26</v>
      </c>
      <c r="DH994" s="1">
        <f>DG994/10</f>
        <v>2.6</v>
      </c>
      <c r="DI994" s="1">
        <v>25</v>
      </c>
      <c r="DJ994" s="1">
        <f>DI994/10</f>
        <v>2.5</v>
      </c>
      <c r="DK994" s="17">
        <v>2</v>
      </c>
      <c r="DL994" s="1">
        <v>57</v>
      </c>
      <c r="DM994" s="1">
        <v>21</v>
      </c>
      <c r="DN994" s="1">
        <f>DM994/10</f>
        <v>2.1</v>
      </c>
      <c r="DO994" s="1">
        <v>5844</v>
      </c>
      <c r="DP994" s="1">
        <v>2</v>
      </c>
      <c r="DQ994" s="1">
        <f>DO994/1000</f>
        <v>5.844</v>
      </c>
      <c r="DR994" s="1">
        <v>66</v>
      </c>
      <c r="DS994" s="25">
        <v>4.8</v>
      </c>
      <c r="DT994" s="1" t="s">
        <v>241</v>
      </c>
      <c r="DU994" s="1">
        <v>1</v>
      </c>
      <c r="DV994" s="1">
        <v>5</v>
      </c>
      <c r="DW994" s="1">
        <v>1</v>
      </c>
      <c r="DX994" s="20">
        <v>2.7</v>
      </c>
      <c r="DY994" s="1">
        <v>72.2</v>
      </c>
      <c r="DZ994" s="30">
        <v>106</v>
      </c>
      <c r="EA994" s="1">
        <v>38</v>
      </c>
      <c r="EB994" s="1">
        <v>13.3</v>
      </c>
      <c r="EC994" s="1">
        <v>66.5</v>
      </c>
      <c r="ED994" s="1">
        <v>1.16</v>
      </c>
      <c r="EE994" s="1">
        <v>36</v>
      </c>
      <c r="EF994" s="1">
        <v>16</v>
      </c>
      <c r="EG994" s="26">
        <f>LOG10(EF994)</f>
        <v>1.20411998265592</v>
      </c>
      <c r="EH994" s="26">
        <f>0.66*EG994</f>
        <v>0.79471918855291</v>
      </c>
      <c r="EI994" s="1">
        <f>0.085*EE994</f>
        <v>3.06</v>
      </c>
      <c r="EJ994" s="28">
        <f>EH994-EI994</f>
        <v>-2.26528081144709</v>
      </c>
      <c r="EK994" s="22">
        <v>2</v>
      </c>
      <c r="EL994" s="1">
        <v>2</v>
      </c>
      <c r="EM994" s="1">
        <v>99</v>
      </c>
      <c r="EN994" s="1">
        <v>213</v>
      </c>
      <c r="EO994" s="1">
        <v>68</v>
      </c>
      <c r="EP994" s="1">
        <v>21</v>
      </c>
      <c r="EQ994" s="1">
        <v>4910</v>
      </c>
      <c r="ER994" s="25">
        <v>63</v>
      </c>
      <c r="ET994" s="1">
        <v>1</v>
      </c>
      <c r="FB994" s="1">
        <v>32</v>
      </c>
      <c r="FC994" s="1">
        <v>10</v>
      </c>
      <c r="FD994" s="1">
        <v>58</v>
      </c>
      <c r="FE994" s="1">
        <v>42</v>
      </c>
      <c r="FF994" s="1">
        <v>59</v>
      </c>
      <c r="FG994" s="1">
        <v>24</v>
      </c>
      <c r="FH994" s="1">
        <v>4620</v>
      </c>
      <c r="FK994" s="20">
        <v>37</v>
      </c>
      <c r="FL994" s="1">
        <v>36.4</v>
      </c>
      <c r="FN994" s="31">
        <v>0</v>
      </c>
      <c r="FO994" s="32">
        <v>0</v>
      </c>
      <c r="FP994" s="1">
        <v>0</v>
      </c>
      <c r="FQ994" s="1">
        <v>0</v>
      </c>
      <c r="FR994" s="1">
        <v>0</v>
      </c>
      <c r="FS994" s="1">
        <v>0</v>
      </c>
      <c r="FT994" s="1">
        <f>FX994+GB994+GG994+GJ994+HQ994</f>
        <v>0</v>
      </c>
      <c r="FU994" s="1">
        <v>0</v>
      </c>
      <c r="FV994" s="1">
        <f>FW994+FX994+FZ994+GE994+GJ994+HQ994</f>
        <v>0</v>
      </c>
      <c r="FW994" s="1">
        <v>0</v>
      </c>
      <c r="FX994" s="1">
        <v>0</v>
      </c>
      <c r="FY994" s="17">
        <v>0</v>
      </c>
      <c r="FZ994" s="1">
        <v>0</v>
      </c>
      <c r="GB994" s="1">
        <v>0</v>
      </c>
      <c r="GC994" s="1">
        <v>0</v>
      </c>
      <c r="GD994" s="17">
        <v>0</v>
      </c>
      <c r="GE994" s="1">
        <v>0</v>
      </c>
      <c r="GG994" s="1">
        <v>0</v>
      </c>
      <c r="GH994" s="1">
        <v>0</v>
      </c>
      <c r="GI994" s="17">
        <v>0</v>
      </c>
      <c r="GJ994" s="1">
        <v>0</v>
      </c>
      <c r="GK994" s="1">
        <v>0</v>
      </c>
      <c r="GL994" s="1">
        <v>0</v>
      </c>
      <c r="GM994" s="32">
        <v>0</v>
      </c>
      <c r="GN994" s="17">
        <v>0</v>
      </c>
      <c r="GO994" s="17">
        <v>0</v>
      </c>
      <c r="GP994" s="1">
        <v>0</v>
      </c>
      <c r="GQ994" s="1">
        <v>0</v>
      </c>
      <c r="GR994" s="1">
        <v>0</v>
      </c>
      <c r="GS994" s="1">
        <v>0</v>
      </c>
      <c r="GT994" s="32">
        <v>0</v>
      </c>
      <c r="GU994" s="32">
        <v>0</v>
      </c>
      <c r="GV994" s="1">
        <v>0</v>
      </c>
      <c r="GW994" s="1">
        <v>0</v>
      </c>
      <c r="GX994" s="157">
        <v>0</v>
      </c>
      <c r="GY994" s="17">
        <v>0</v>
      </c>
      <c r="GZ994" s="17">
        <v>0</v>
      </c>
      <c r="HA994" s="25">
        <v>0</v>
      </c>
      <c r="HB994" s="1">
        <v>0</v>
      </c>
      <c r="HC994" s="15">
        <v>0</v>
      </c>
      <c r="HD994" s="170">
        <v>0</v>
      </c>
      <c r="HE994" s="17">
        <v>0</v>
      </c>
      <c r="HF994" s="17">
        <v>0</v>
      </c>
      <c r="HG994" s="17">
        <v>0</v>
      </c>
      <c r="HH994" s="17">
        <v>0</v>
      </c>
      <c r="HI994" s="17">
        <v>0</v>
      </c>
      <c r="HL994" s="1">
        <v>0</v>
      </c>
      <c r="HM994" s="1">
        <v>0</v>
      </c>
      <c r="HN994" s="1">
        <v>0</v>
      </c>
      <c r="HO994" s="1">
        <v>0</v>
      </c>
      <c r="HP994" s="1">
        <v>0</v>
      </c>
      <c r="HQ994" s="1">
        <v>0</v>
      </c>
      <c r="HR994" s="32">
        <v>0</v>
      </c>
      <c r="HS994" s="1">
        <v>0</v>
      </c>
      <c r="HT994" s="32">
        <v>0</v>
      </c>
      <c r="HU994" s="32">
        <v>0</v>
      </c>
      <c r="HW994" s="32">
        <v>0</v>
      </c>
      <c r="HX994" s="32">
        <v>0</v>
      </c>
      <c r="HY994" s="1">
        <f>GJ994+GN994+GT994+GU994+HE994+HG994+HQ994+HR994+HT994+HU994+HW994+HX994</f>
        <v>0</v>
      </c>
      <c r="HZ994" s="1">
        <v>0</v>
      </c>
      <c r="IA994" s="1">
        <f>FS994+GN994+GT994+GU994+HE994+HG994+HR994+HT994+HU994+HW994+HX994</f>
        <v>0</v>
      </c>
      <c r="IB994" s="1">
        <v>0</v>
      </c>
      <c r="IC994" s="1">
        <v>0</v>
      </c>
      <c r="ID994" s="23">
        <v>0</v>
      </c>
      <c r="IG994" s="36">
        <v>1</v>
      </c>
      <c r="IH994" s="37" t="s">
        <v>242</v>
      </c>
      <c r="II994" s="179">
        <v>0</v>
      </c>
    </row>
    <row r="995" ht="30" hidden="1" spans="2:243">
      <c r="B995" s="17">
        <v>100203990</v>
      </c>
      <c r="C995" s="17" t="s">
        <v>2686</v>
      </c>
      <c r="J995" s="1"/>
      <c r="K995" s="1"/>
      <c r="L995" s="1"/>
      <c r="R995" s="19"/>
      <c r="Z995" s="88">
        <v>43662</v>
      </c>
      <c r="AA995" s="1">
        <v>186</v>
      </c>
      <c r="AI995" s="16"/>
      <c r="AL995" s="1"/>
      <c r="BA995" s="22"/>
      <c r="CL995" s="22"/>
      <c r="CS995" s="22"/>
      <c r="CX995" s="1"/>
      <c r="CY995" s="1"/>
      <c r="CZ995" s="1"/>
      <c r="DA995" s="1"/>
      <c r="DB995" s="1"/>
      <c r="DD995" s="1"/>
      <c r="DE995" s="1"/>
      <c r="DF995" s="1"/>
      <c r="EG995" s="1"/>
      <c r="EH995" s="1"/>
      <c r="EJ995" s="1"/>
      <c r="EK995" s="1"/>
      <c r="FN995" s="1"/>
      <c r="FO995" s="1"/>
      <c r="GL995" s="1"/>
      <c r="GM995" s="1"/>
      <c r="GQ995" s="1"/>
      <c r="GT995" s="1"/>
      <c r="GU995" s="1"/>
      <c r="GX995" s="1"/>
      <c r="HD995" s="1"/>
      <c r="HR995" s="1"/>
      <c r="HT995" s="1"/>
      <c r="HU995" s="1"/>
      <c r="HW995" s="1"/>
      <c r="HX995" s="1"/>
      <c r="IG995" s="23"/>
      <c r="II995" s="1"/>
    </row>
    <row r="996" spans="2:243">
      <c r="B996" s="17">
        <v>100195158</v>
      </c>
      <c r="C996" s="17" t="s">
        <v>2687</v>
      </c>
      <c r="E996" s="49">
        <v>3</v>
      </c>
      <c r="F996" s="49">
        <v>2</v>
      </c>
      <c r="G996" s="17">
        <v>3</v>
      </c>
      <c r="H996" s="1">
        <v>2</v>
      </c>
      <c r="I996" s="15">
        <v>66</v>
      </c>
      <c r="J996" s="47">
        <v>2</v>
      </c>
      <c r="K996" s="68">
        <f>I996/10</f>
        <v>6.6</v>
      </c>
      <c r="L996" s="49">
        <v>4</v>
      </c>
      <c r="N996" s="1">
        <v>0</v>
      </c>
      <c r="O996" s="1">
        <v>0</v>
      </c>
      <c r="P996" s="1">
        <v>0</v>
      </c>
      <c r="Q996" s="1">
        <v>0</v>
      </c>
      <c r="R996" s="1">
        <v>0</v>
      </c>
      <c r="S996" s="18">
        <v>659</v>
      </c>
      <c r="T996" s="83">
        <v>659</v>
      </c>
      <c r="U996" s="1">
        <v>1</v>
      </c>
      <c r="V996" s="1">
        <v>1</v>
      </c>
      <c r="W996" s="1">
        <v>1</v>
      </c>
      <c r="X996" s="1">
        <v>1</v>
      </c>
      <c r="Z996" s="88">
        <v>43664</v>
      </c>
      <c r="AA996" s="1">
        <v>101</v>
      </c>
      <c r="AB996" s="1">
        <v>1</v>
      </c>
      <c r="AC996" s="1">
        <v>26.77</v>
      </c>
      <c r="AD996" s="1">
        <v>2</v>
      </c>
      <c r="AE996" s="20" t="s">
        <v>245</v>
      </c>
      <c r="AG996" s="16" t="s">
        <v>235</v>
      </c>
      <c r="AH996" s="16">
        <v>1</v>
      </c>
      <c r="AI996" s="21">
        <v>1</v>
      </c>
      <c r="AJ996" s="16">
        <v>1</v>
      </c>
      <c r="AK996" s="17">
        <v>1</v>
      </c>
      <c r="AL996" s="22">
        <v>1</v>
      </c>
      <c r="AM996" s="1">
        <v>1</v>
      </c>
      <c r="AN996" s="1">
        <v>1</v>
      </c>
      <c r="AO996" s="1">
        <v>0</v>
      </c>
      <c r="AP996" s="1">
        <v>0</v>
      </c>
      <c r="AQ996" s="17">
        <v>1</v>
      </c>
      <c r="AR996" s="1">
        <v>1</v>
      </c>
      <c r="AS996" s="1">
        <v>1</v>
      </c>
      <c r="AT996" s="17">
        <v>0</v>
      </c>
      <c r="AU996" s="17">
        <v>0</v>
      </c>
      <c r="AV996" s="17">
        <v>0</v>
      </c>
      <c r="AW996" s="1">
        <v>0</v>
      </c>
      <c r="AX996" s="1">
        <v>1</v>
      </c>
      <c r="AY996" s="66">
        <v>1</v>
      </c>
      <c r="AZ996" s="3">
        <v>0.5</v>
      </c>
      <c r="BA996" s="1">
        <v>0.5</v>
      </c>
      <c r="BB996" s="22">
        <v>1</v>
      </c>
      <c r="BC996" s="22">
        <v>0</v>
      </c>
      <c r="BD996" s="22">
        <v>0</v>
      </c>
      <c r="BE996" s="22">
        <v>0</v>
      </c>
      <c r="BF996" s="1">
        <v>0</v>
      </c>
      <c r="BG996" s="1">
        <v>0</v>
      </c>
      <c r="BH996" s="17">
        <v>0</v>
      </c>
      <c r="BI996" s="1">
        <v>0</v>
      </c>
      <c r="BJ996" s="17">
        <v>0</v>
      </c>
      <c r="BK996" s="23">
        <v>1</v>
      </c>
      <c r="BL996" s="1">
        <v>0</v>
      </c>
      <c r="BM996" s="1">
        <v>0</v>
      </c>
      <c r="BN996" s="1">
        <v>1</v>
      </c>
      <c r="BO996" s="1">
        <v>0</v>
      </c>
      <c r="BP996" s="1">
        <v>1</v>
      </c>
      <c r="BQ996" s="1">
        <v>1</v>
      </c>
      <c r="BR996" s="1">
        <v>382.3</v>
      </c>
      <c r="BS996" s="1">
        <v>2</v>
      </c>
      <c r="BT996" s="1">
        <v>3</v>
      </c>
      <c r="BU996" s="1">
        <v>4</v>
      </c>
      <c r="BW996" s="1">
        <v>2.36</v>
      </c>
      <c r="BX996" s="17">
        <v>1</v>
      </c>
      <c r="BY996" s="1">
        <v>1</v>
      </c>
      <c r="BZ996" s="1">
        <v>58</v>
      </c>
      <c r="CA996" s="1">
        <v>130</v>
      </c>
      <c r="CB996" s="24">
        <v>2</v>
      </c>
      <c r="CC996" s="24">
        <v>101</v>
      </c>
      <c r="CD996" s="48">
        <f>CC996/50</f>
        <v>2.02</v>
      </c>
      <c r="CE996" s="48">
        <v>3</v>
      </c>
      <c r="CF996" s="25">
        <v>0</v>
      </c>
      <c r="CG996" s="17">
        <v>0</v>
      </c>
      <c r="CH996" s="17">
        <v>0</v>
      </c>
      <c r="CI996" s="17">
        <v>0</v>
      </c>
      <c r="CJ996" s="17">
        <v>0</v>
      </c>
      <c r="CK996" s="17">
        <v>101</v>
      </c>
      <c r="CL996" s="1">
        <f>CK996/50</f>
        <v>2.02</v>
      </c>
      <c r="CM996" s="22">
        <v>12.1</v>
      </c>
      <c r="CN996" s="17">
        <v>1</v>
      </c>
      <c r="CO996" s="1">
        <v>81.2</v>
      </c>
      <c r="CP996" s="17">
        <v>5</v>
      </c>
      <c r="CQ996" s="1">
        <f>CO996/10</f>
        <v>8.12</v>
      </c>
      <c r="CR996" s="1">
        <v>1.05</v>
      </c>
      <c r="CS996" s="1">
        <f>CR996*10</f>
        <v>10.5</v>
      </c>
      <c r="CT996" s="107">
        <v>1</v>
      </c>
      <c r="CU996" s="22">
        <v>37</v>
      </c>
      <c r="CV996" s="107">
        <v>2</v>
      </c>
      <c r="CW996" s="22">
        <v>8.5</v>
      </c>
      <c r="CX996" s="26">
        <f>LOG10(CW996)</f>
        <v>0.929418925714293</v>
      </c>
      <c r="CY996" s="27">
        <f>CX996*0.66</f>
        <v>0.613416490971433</v>
      </c>
      <c r="CZ996" s="26">
        <f>0.085*CU996</f>
        <v>3.145</v>
      </c>
      <c r="DA996" s="28">
        <f>CY996-CZ996</f>
        <v>-2.53158350902857</v>
      </c>
      <c r="DB996" s="22">
        <v>2</v>
      </c>
      <c r="DC996" s="1">
        <v>1</v>
      </c>
      <c r="DE996" s="1"/>
      <c r="DF996" s="1"/>
      <c r="DG996" s="1">
        <v>37</v>
      </c>
      <c r="DH996" s="1">
        <f>DG996/10</f>
        <v>3.7</v>
      </c>
      <c r="DI996" s="1">
        <v>33</v>
      </c>
      <c r="DJ996" s="1">
        <f>DI996/10</f>
        <v>3.3</v>
      </c>
      <c r="DK996" s="17">
        <v>2</v>
      </c>
      <c r="DL996" s="1">
        <v>158</v>
      </c>
      <c r="DM996" s="1">
        <v>26</v>
      </c>
      <c r="DN996" s="1">
        <f>DM996/10</f>
        <v>2.6</v>
      </c>
      <c r="DO996" s="1">
        <v>6508</v>
      </c>
      <c r="DP996" s="1">
        <v>2</v>
      </c>
      <c r="DQ996" s="1">
        <f>DO996/1000</f>
        <v>6.508</v>
      </c>
      <c r="DR996" s="1">
        <v>84</v>
      </c>
      <c r="DS996" s="25">
        <v>4.5</v>
      </c>
      <c r="DT996" s="1" t="s">
        <v>241</v>
      </c>
      <c r="DU996" s="1">
        <v>1</v>
      </c>
      <c r="DV996" s="1">
        <v>5</v>
      </c>
      <c r="DW996" s="1">
        <v>1</v>
      </c>
      <c r="DX996" s="20">
        <v>4.89</v>
      </c>
      <c r="DY996" s="1">
        <v>86.3</v>
      </c>
      <c r="DZ996" s="30">
        <v>135</v>
      </c>
      <c r="EA996" s="1">
        <v>92</v>
      </c>
      <c r="EB996" s="1">
        <v>12.4</v>
      </c>
      <c r="EC996" s="1">
        <v>81.2</v>
      </c>
      <c r="ED996" s="1">
        <v>1.08</v>
      </c>
      <c r="EE996" s="1" t="s">
        <v>2004</v>
      </c>
      <c r="EF996" s="1" t="s">
        <v>2004</v>
      </c>
      <c r="EG996" s="1"/>
      <c r="EH996" s="1"/>
      <c r="EJ996" s="1"/>
      <c r="EM996" s="1" t="s">
        <v>2004</v>
      </c>
      <c r="EN996" s="1" t="s">
        <v>2004</v>
      </c>
      <c r="EO996" s="1" t="s">
        <v>2004</v>
      </c>
      <c r="EP996" s="1" t="s">
        <v>2004</v>
      </c>
      <c r="EQ996" s="1" t="s">
        <v>2004</v>
      </c>
      <c r="ER996" s="25" t="s">
        <v>2004</v>
      </c>
      <c r="ES996" s="23">
        <v>322.7</v>
      </c>
      <c r="ET996" s="1">
        <v>1</v>
      </c>
      <c r="EU996" s="1">
        <v>3.55</v>
      </c>
      <c r="EV996" s="1">
        <v>69.5</v>
      </c>
      <c r="EW996" s="30">
        <v>118</v>
      </c>
      <c r="EX996" s="1">
        <v>130</v>
      </c>
      <c r="EY996" s="1" t="s">
        <v>2004</v>
      </c>
      <c r="EZ996" s="1" t="s">
        <v>2004</v>
      </c>
      <c r="FA996" s="1" t="s">
        <v>2004</v>
      </c>
      <c r="FB996" s="1" t="s">
        <v>2004</v>
      </c>
      <c r="FC996" s="1" t="s">
        <v>2004</v>
      </c>
      <c r="FD996" s="1" t="s">
        <v>2004</v>
      </c>
      <c r="FE996" s="1" t="s">
        <v>2004</v>
      </c>
      <c r="FF996" s="1" t="s">
        <v>2004</v>
      </c>
      <c r="FG996" s="1" t="s">
        <v>2004</v>
      </c>
      <c r="FH996" s="1" t="s">
        <v>2004</v>
      </c>
      <c r="FI996" s="1" t="s">
        <v>2004</v>
      </c>
      <c r="FK996" s="20">
        <v>38.2</v>
      </c>
      <c r="FL996" s="1">
        <v>36.9</v>
      </c>
      <c r="FM996" s="17"/>
      <c r="FN996" s="31">
        <v>1</v>
      </c>
      <c r="FO996" s="157">
        <v>1</v>
      </c>
      <c r="FP996" s="1">
        <v>0</v>
      </c>
      <c r="FQ996" s="1">
        <v>0</v>
      </c>
      <c r="FR996" s="1">
        <v>0</v>
      </c>
      <c r="FS996" s="1">
        <v>0</v>
      </c>
      <c r="FT996" s="1">
        <f>FX996+GB996+GG996+GJ996+HQ996</f>
        <v>0</v>
      </c>
      <c r="FU996" s="1">
        <v>0</v>
      </c>
      <c r="FV996" s="1">
        <f>FW996+FX996+FZ996+GE996+GJ996+HQ996</f>
        <v>0</v>
      </c>
      <c r="FW996" s="1">
        <v>0</v>
      </c>
      <c r="FX996" s="1">
        <v>0</v>
      </c>
      <c r="FY996" s="17">
        <v>0</v>
      </c>
      <c r="FZ996" s="1">
        <v>0</v>
      </c>
      <c r="GB996" s="1">
        <v>0</v>
      </c>
      <c r="GC996" s="1">
        <v>0</v>
      </c>
      <c r="GD996" s="17">
        <v>0</v>
      </c>
      <c r="GE996" s="1">
        <v>0</v>
      </c>
      <c r="GG996" s="1">
        <v>0</v>
      </c>
      <c r="GH996" s="1">
        <v>0</v>
      </c>
      <c r="GI996" s="17">
        <v>0</v>
      </c>
      <c r="GJ996" s="1">
        <v>0</v>
      </c>
      <c r="GK996" s="1">
        <v>0</v>
      </c>
      <c r="GL996" s="1">
        <v>0</v>
      </c>
      <c r="GM996" s="32">
        <v>0</v>
      </c>
      <c r="GN996" s="17">
        <v>0</v>
      </c>
      <c r="GO996" s="17">
        <v>0</v>
      </c>
      <c r="GP996" s="1">
        <v>0</v>
      </c>
      <c r="GQ996" s="1">
        <v>0</v>
      </c>
      <c r="GR996" s="1">
        <v>0</v>
      </c>
      <c r="GS996" s="1">
        <v>0</v>
      </c>
      <c r="GT996" s="32">
        <v>0</v>
      </c>
      <c r="GU996" s="32">
        <v>0</v>
      </c>
      <c r="GV996" s="1">
        <v>0</v>
      </c>
      <c r="GW996" s="1">
        <v>0</v>
      </c>
      <c r="GX996" s="157">
        <v>0</v>
      </c>
      <c r="GY996" s="17">
        <v>0</v>
      </c>
      <c r="GZ996" s="17">
        <v>0</v>
      </c>
      <c r="HA996" s="25">
        <v>0</v>
      </c>
      <c r="HB996" s="1">
        <v>0</v>
      </c>
      <c r="HC996" s="15">
        <v>0</v>
      </c>
      <c r="HD996" s="170">
        <v>0</v>
      </c>
      <c r="HE996" s="17">
        <v>0</v>
      </c>
      <c r="HF996" s="17">
        <v>0</v>
      </c>
      <c r="HG996" s="17">
        <v>0</v>
      </c>
      <c r="HH996" s="17">
        <v>0</v>
      </c>
      <c r="HI996" s="17">
        <v>0</v>
      </c>
      <c r="HL996" s="1">
        <v>0</v>
      </c>
      <c r="HM996" s="1">
        <v>0</v>
      </c>
      <c r="HN996" s="1">
        <v>0</v>
      </c>
      <c r="HO996" s="1">
        <v>0</v>
      </c>
      <c r="HP996" s="1">
        <v>0</v>
      </c>
      <c r="HQ996" s="1">
        <v>0</v>
      </c>
      <c r="HR996" s="32">
        <v>0</v>
      </c>
      <c r="HS996" s="1">
        <v>0</v>
      </c>
      <c r="HT996" s="32">
        <v>0</v>
      </c>
      <c r="HU996" s="32">
        <v>0</v>
      </c>
      <c r="HW996" s="32">
        <v>0</v>
      </c>
      <c r="HX996" s="32">
        <v>0</v>
      </c>
      <c r="HY996" s="1">
        <f>GJ996+GN996+GT996+GU996+HE996+HG996+HQ996+HR996+HT996+HU996+HW996+HX996</f>
        <v>0</v>
      </c>
      <c r="HZ996" s="1">
        <v>0</v>
      </c>
      <c r="IA996" s="1">
        <f>FS996+GN996+GT996+GU996+HE996+HG996+HR996+HT996+HU996+HW996+HX996</f>
        <v>0</v>
      </c>
      <c r="IB996" s="1">
        <v>0</v>
      </c>
      <c r="IC996" s="1">
        <v>0</v>
      </c>
      <c r="ID996" s="23">
        <v>0</v>
      </c>
      <c r="IG996" s="36">
        <v>1</v>
      </c>
      <c r="IH996" s="37" t="s">
        <v>242</v>
      </c>
      <c r="II996" s="179">
        <v>0</v>
      </c>
    </row>
    <row r="997" spans="2:243">
      <c r="B997" s="17">
        <v>3001509790</v>
      </c>
      <c r="C997" s="17" t="s">
        <v>2688</v>
      </c>
      <c r="E997" s="49">
        <v>3</v>
      </c>
      <c r="F997" s="49">
        <v>2</v>
      </c>
      <c r="G997" s="17">
        <v>3</v>
      </c>
      <c r="H997" s="1">
        <v>1</v>
      </c>
      <c r="I997" s="15">
        <v>72</v>
      </c>
      <c r="J997" s="47">
        <v>2</v>
      </c>
      <c r="K997" s="68">
        <f>I997/10</f>
        <v>7.2</v>
      </c>
      <c r="L997" s="49">
        <v>5</v>
      </c>
      <c r="N997" s="1">
        <v>0</v>
      </c>
      <c r="O997" s="1">
        <v>0</v>
      </c>
      <c r="P997" s="1">
        <v>1</v>
      </c>
      <c r="Q997" s="1">
        <v>2</v>
      </c>
      <c r="R997" s="1">
        <v>1</v>
      </c>
      <c r="S997" s="18">
        <v>660</v>
      </c>
      <c r="T997" s="83">
        <v>660</v>
      </c>
      <c r="U997" s="1">
        <v>1</v>
      </c>
      <c r="V997" s="1">
        <v>1</v>
      </c>
      <c r="W997" s="1">
        <v>1</v>
      </c>
      <c r="X997" s="1">
        <v>1</v>
      </c>
      <c r="Z997" s="88">
        <v>43664</v>
      </c>
      <c r="AA997" s="1">
        <v>156</v>
      </c>
      <c r="AB997" s="1">
        <v>1</v>
      </c>
      <c r="AC997" s="1">
        <v>20.54</v>
      </c>
      <c r="AD997" s="17">
        <v>1</v>
      </c>
      <c r="AE997" s="20" t="s">
        <v>295</v>
      </c>
      <c r="AG997" s="16" t="s">
        <v>235</v>
      </c>
      <c r="AH997" s="16">
        <v>1</v>
      </c>
      <c r="AI997" s="21">
        <v>1</v>
      </c>
      <c r="AJ997" s="16">
        <v>3.5</v>
      </c>
      <c r="AK997" s="17">
        <v>3.5</v>
      </c>
      <c r="AL997" s="107">
        <v>2</v>
      </c>
      <c r="AM997" s="1">
        <v>1</v>
      </c>
      <c r="AN997" s="1">
        <v>1</v>
      </c>
      <c r="AO997" s="1">
        <v>0</v>
      </c>
      <c r="AP997" s="1">
        <v>0</v>
      </c>
      <c r="AQ997" s="17">
        <v>1</v>
      </c>
      <c r="AR997" s="1">
        <v>1</v>
      </c>
      <c r="AS997" s="1">
        <v>1</v>
      </c>
      <c r="AT997" s="17" t="s">
        <v>246</v>
      </c>
      <c r="AU997" s="17">
        <v>1</v>
      </c>
      <c r="AV997" s="17">
        <v>1</v>
      </c>
      <c r="AW997" s="1">
        <v>0</v>
      </c>
      <c r="AX997" s="1">
        <v>1</v>
      </c>
      <c r="AY997" s="1">
        <v>1</v>
      </c>
      <c r="AZ997" s="1">
        <v>1</v>
      </c>
      <c r="BA997" s="1">
        <v>1</v>
      </c>
      <c r="BB997" s="107">
        <v>1</v>
      </c>
      <c r="BC997" s="22">
        <v>0</v>
      </c>
      <c r="BD997" s="22">
        <v>0</v>
      </c>
      <c r="BE997" s="22">
        <v>0</v>
      </c>
      <c r="BF997" s="1">
        <v>0</v>
      </c>
      <c r="BG997" s="1">
        <v>1</v>
      </c>
      <c r="BH997" s="17">
        <v>1</v>
      </c>
      <c r="BI997" s="1">
        <v>0</v>
      </c>
      <c r="BJ997" s="17">
        <v>0</v>
      </c>
      <c r="BK997" s="23">
        <v>1</v>
      </c>
      <c r="BL997" s="1">
        <v>0</v>
      </c>
      <c r="BM997" s="1">
        <v>0</v>
      </c>
      <c r="BN997" s="1">
        <v>1</v>
      </c>
      <c r="BO997" s="1" t="s">
        <v>2689</v>
      </c>
      <c r="BP997" s="1">
        <v>1</v>
      </c>
      <c r="BQ997" s="1">
        <v>1</v>
      </c>
      <c r="BR997" s="1">
        <v>206.7</v>
      </c>
      <c r="BS997" s="1">
        <v>2</v>
      </c>
      <c r="BT997" s="1">
        <v>3</v>
      </c>
      <c r="BU997" s="1">
        <v>4</v>
      </c>
      <c r="BV997" s="1">
        <v>43.05</v>
      </c>
      <c r="BW997" s="1">
        <v>4.17</v>
      </c>
      <c r="BX997" s="1">
        <v>2</v>
      </c>
      <c r="BY997" s="1">
        <v>2</v>
      </c>
      <c r="BZ997" s="1">
        <v>49.4</v>
      </c>
      <c r="CA997" s="1">
        <v>148</v>
      </c>
      <c r="CB997" s="24">
        <v>2</v>
      </c>
      <c r="CC997" s="24">
        <v>156</v>
      </c>
      <c r="CD997" s="48">
        <f>CC997/50</f>
        <v>3.12</v>
      </c>
      <c r="CE997" s="48">
        <v>3</v>
      </c>
      <c r="CF997" s="25">
        <v>0</v>
      </c>
      <c r="CG997" s="17">
        <v>0</v>
      </c>
      <c r="CH997" s="17">
        <v>0</v>
      </c>
      <c r="CI997" s="17">
        <v>0</v>
      </c>
      <c r="CJ997" s="17">
        <v>0</v>
      </c>
      <c r="CK997" s="17">
        <v>156</v>
      </c>
      <c r="CL997" s="1">
        <f>CK997/50</f>
        <v>3.12</v>
      </c>
      <c r="CM997" s="22">
        <v>11.8</v>
      </c>
      <c r="CN997" s="17">
        <v>1</v>
      </c>
      <c r="CO997" s="1">
        <v>93</v>
      </c>
      <c r="CP997" s="1">
        <v>6</v>
      </c>
      <c r="CQ997" s="1">
        <f>CO997/10</f>
        <v>9.3</v>
      </c>
      <c r="CR997" s="1">
        <v>1.03</v>
      </c>
      <c r="CS997" s="1">
        <f>CR997*10</f>
        <v>10.3</v>
      </c>
      <c r="CT997" s="107">
        <v>1</v>
      </c>
      <c r="CU997" s="22">
        <v>42</v>
      </c>
      <c r="CV997" s="107">
        <v>2</v>
      </c>
      <c r="CW997" s="22">
        <v>20.3</v>
      </c>
      <c r="CX997" s="26">
        <f>LOG10(CW997)</f>
        <v>1.30749603791321</v>
      </c>
      <c r="CY997" s="27">
        <f>CX997*0.66</f>
        <v>0.862947385022721</v>
      </c>
      <c r="CZ997" s="26">
        <f>0.085*CU997</f>
        <v>3.57</v>
      </c>
      <c r="DA997" s="28">
        <f>CY997-CZ997</f>
        <v>-2.70705261497728</v>
      </c>
      <c r="DB997" s="107">
        <v>1</v>
      </c>
      <c r="DC997" s="1">
        <v>1</v>
      </c>
      <c r="DD997" s="17">
        <v>1</v>
      </c>
      <c r="DE997" s="29">
        <f>DD997-DB997</f>
        <v>0</v>
      </c>
      <c r="DF997" s="29">
        <v>0</v>
      </c>
      <c r="DG997" s="1">
        <v>29</v>
      </c>
      <c r="DH997" s="1">
        <f>DG997/10</f>
        <v>2.9</v>
      </c>
      <c r="DI997" s="1">
        <v>27</v>
      </c>
      <c r="DJ997" s="1">
        <f>DI997/10</f>
        <v>2.7</v>
      </c>
      <c r="DK997" s="17">
        <v>2</v>
      </c>
      <c r="DL997" s="1">
        <v>92</v>
      </c>
      <c r="DM997" s="1">
        <v>86</v>
      </c>
      <c r="DN997" s="1">
        <f>DM997/10</f>
        <v>8.6</v>
      </c>
      <c r="DO997" s="1">
        <v>6845</v>
      </c>
      <c r="DP997" s="1">
        <v>2</v>
      </c>
      <c r="DQ997" s="1">
        <f>DO997/1000</f>
        <v>6.845</v>
      </c>
      <c r="DR997" s="1">
        <v>91</v>
      </c>
      <c r="DS997" s="25">
        <v>4.6</v>
      </c>
      <c r="DT997" s="1" t="s">
        <v>241</v>
      </c>
      <c r="DU997" s="1">
        <v>1</v>
      </c>
      <c r="DV997" s="1">
        <v>5</v>
      </c>
      <c r="DW997" s="1">
        <v>1</v>
      </c>
      <c r="DX997" s="20">
        <v>5.11</v>
      </c>
      <c r="DY997" s="1">
        <v>81.4</v>
      </c>
      <c r="DZ997" s="30">
        <v>152</v>
      </c>
      <c r="EA997" s="1">
        <v>134</v>
      </c>
      <c r="EB997" s="1">
        <v>12.2</v>
      </c>
      <c r="EC997" s="1">
        <v>84.9</v>
      </c>
      <c r="ED997" s="1">
        <v>1.06</v>
      </c>
      <c r="EE997" s="1">
        <v>43</v>
      </c>
      <c r="EF997" s="1">
        <v>32.2</v>
      </c>
      <c r="EG997" s="26">
        <f>LOG10(EF997)</f>
        <v>1.50785587169583</v>
      </c>
      <c r="EH997" s="26">
        <f>0.66*EG997</f>
        <v>0.995184875319248</v>
      </c>
      <c r="EI997" s="1">
        <f>0.085*EE997</f>
        <v>3.655</v>
      </c>
      <c r="EJ997" s="28">
        <f>EH997-EI997</f>
        <v>-2.65981512468075</v>
      </c>
      <c r="EK997" s="22">
        <v>1</v>
      </c>
      <c r="EL997" s="3">
        <v>1</v>
      </c>
      <c r="EM997" s="1">
        <v>476</v>
      </c>
      <c r="EN997" s="1">
        <v>677</v>
      </c>
      <c r="EO997" s="1">
        <v>106</v>
      </c>
      <c r="EP997" s="1">
        <v>85</v>
      </c>
      <c r="EQ997" s="1">
        <v>6584</v>
      </c>
      <c r="ER997" s="25">
        <v>83</v>
      </c>
      <c r="ES997" s="23">
        <v>170.7</v>
      </c>
      <c r="ET997" s="1">
        <v>1</v>
      </c>
      <c r="EU997" s="1">
        <v>3.75</v>
      </c>
      <c r="EV997" s="1">
        <v>51.5</v>
      </c>
      <c r="EW997" s="30">
        <v>129</v>
      </c>
      <c r="EX997" s="1">
        <v>118</v>
      </c>
      <c r="FB997" s="1">
        <v>36</v>
      </c>
      <c r="FC997" s="1">
        <v>17.7</v>
      </c>
      <c r="FD997" s="1">
        <v>294</v>
      </c>
      <c r="FE997" s="1">
        <v>120</v>
      </c>
      <c r="FF997" s="1">
        <v>97</v>
      </c>
      <c r="FG997" s="1">
        <v>82</v>
      </c>
      <c r="FH997" s="1">
        <v>4706</v>
      </c>
      <c r="FI997" s="1">
        <v>94</v>
      </c>
      <c r="FK997" s="20">
        <v>38.2</v>
      </c>
      <c r="FL997" s="1">
        <v>36.8</v>
      </c>
      <c r="FM997" s="17"/>
      <c r="FN997" s="31">
        <v>1</v>
      </c>
      <c r="FO997" s="157">
        <v>1</v>
      </c>
      <c r="FP997" s="1">
        <v>2</v>
      </c>
      <c r="FQ997" s="1">
        <v>1</v>
      </c>
      <c r="FR997" s="1" t="s">
        <v>596</v>
      </c>
      <c r="FS997" s="1">
        <v>0</v>
      </c>
      <c r="FT997" s="1">
        <f>FX997+GB997+GG997+GJ997+HQ997</f>
        <v>0</v>
      </c>
      <c r="FU997" s="1">
        <v>1</v>
      </c>
      <c r="FV997" s="1">
        <f>FW997+FX997+FZ997+GE997+GJ997+HQ997</f>
        <v>1</v>
      </c>
      <c r="FW997" s="3">
        <v>1</v>
      </c>
      <c r="FX997" s="1">
        <v>0</v>
      </c>
      <c r="FY997" s="17">
        <v>0</v>
      </c>
      <c r="FZ997" s="1">
        <v>0</v>
      </c>
      <c r="GB997" s="1">
        <v>0</v>
      </c>
      <c r="GC997" s="1">
        <v>0</v>
      </c>
      <c r="GD997" s="17">
        <v>0</v>
      </c>
      <c r="GE997" s="1">
        <v>0</v>
      </c>
      <c r="GG997" s="1">
        <v>0</v>
      </c>
      <c r="GH997" s="1">
        <v>0</v>
      </c>
      <c r="GI997" s="17">
        <v>0</v>
      </c>
      <c r="GJ997" s="1">
        <v>0</v>
      </c>
      <c r="GK997" s="1">
        <v>0</v>
      </c>
      <c r="GL997" s="1">
        <v>0</v>
      </c>
      <c r="GM997" s="32">
        <v>0</v>
      </c>
      <c r="GN997" s="17">
        <v>0</v>
      </c>
      <c r="GO997" s="17">
        <v>0</v>
      </c>
      <c r="GP997" s="1">
        <v>0</v>
      </c>
      <c r="GQ997" s="1">
        <v>0</v>
      </c>
      <c r="GR997" s="1">
        <v>0</v>
      </c>
      <c r="GS997" s="1">
        <v>0</v>
      </c>
      <c r="GT997" s="32">
        <v>0</v>
      </c>
      <c r="GU997" s="32">
        <v>0</v>
      </c>
      <c r="GV997" s="1">
        <v>0</v>
      </c>
      <c r="GW997" s="1">
        <v>0</v>
      </c>
      <c r="GX997" s="157">
        <v>0</v>
      </c>
      <c r="GY997" s="17">
        <v>0</v>
      </c>
      <c r="GZ997" s="17">
        <v>0</v>
      </c>
      <c r="HA997" s="25">
        <v>0</v>
      </c>
      <c r="HB997" s="1">
        <v>0</v>
      </c>
      <c r="HC997" s="15">
        <v>0</v>
      </c>
      <c r="HD997" s="170">
        <v>0</v>
      </c>
      <c r="HE997" s="17">
        <v>0</v>
      </c>
      <c r="HF997" s="17">
        <v>0</v>
      </c>
      <c r="HG997" s="17">
        <v>0</v>
      </c>
      <c r="HH997" s="17">
        <v>0</v>
      </c>
      <c r="HI997" s="17">
        <v>0</v>
      </c>
      <c r="HL997" s="1">
        <v>0</v>
      </c>
      <c r="HM997" s="1">
        <v>0</v>
      </c>
      <c r="HN997" s="1">
        <v>0</v>
      </c>
      <c r="HO997" s="1">
        <v>0</v>
      </c>
      <c r="HP997" s="1">
        <v>0</v>
      </c>
      <c r="HQ997" s="1">
        <v>0</v>
      </c>
      <c r="HR997" s="32">
        <v>0</v>
      </c>
      <c r="HS997" s="1">
        <v>0</v>
      </c>
      <c r="HT997" s="32">
        <v>0</v>
      </c>
      <c r="HU997" s="32">
        <v>0</v>
      </c>
      <c r="HW997" s="32">
        <v>0</v>
      </c>
      <c r="HX997" s="32">
        <v>0</v>
      </c>
      <c r="HY997" s="1">
        <f>GJ997+GN997+GT997+GU997+HE997+HG997+HQ997+HR997+HT997+HU997+HW997+HX997</f>
        <v>0</v>
      </c>
      <c r="HZ997" s="1">
        <v>0</v>
      </c>
      <c r="IA997" s="1">
        <f>FS997+GN997+GT997+GU997+HE997+HG997+HR997+HT997+HU997+HW997+HX997</f>
        <v>0</v>
      </c>
      <c r="IB997" s="1">
        <v>0</v>
      </c>
      <c r="IC997" s="1">
        <v>0</v>
      </c>
      <c r="ID997" s="23">
        <v>0</v>
      </c>
      <c r="IG997" s="36">
        <v>1</v>
      </c>
      <c r="IH997" s="37" t="s">
        <v>242</v>
      </c>
      <c r="II997" s="179">
        <v>0</v>
      </c>
    </row>
    <row r="998" hidden="1" spans="2:243">
      <c r="B998" s="17">
        <v>3000489687</v>
      </c>
      <c r="C998" s="17" t="s">
        <v>2690</v>
      </c>
      <c r="J998" s="1"/>
      <c r="K998" s="1"/>
      <c r="L998" s="1"/>
      <c r="R998" s="19"/>
      <c r="Z998" s="88">
        <v>43669</v>
      </c>
      <c r="AA998" s="1">
        <v>89</v>
      </c>
      <c r="AI998" s="16"/>
      <c r="AL998" s="1"/>
      <c r="BA998" s="22"/>
      <c r="CL998" s="22"/>
      <c r="CS998" s="22"/>
      <c r="CX998" s="1"/>
      <c r="CY998" s="1"/>
      <c r="CZ998" s="1"/>
      <c r="DA998" s="1"/>
      <c r="DB998" s="1"/>
      <c r="DD998" s="1"/>
      <c r="DE998" s="1"/>
      <c r="DF998" s="1"/>
      <c r="EG998" s="1"/>
      <c r="EH998" s="1"/>
      <c r="EJ998" s="1"/>
      <c r="EK998" s="1"/>
      <c r="FN998" s="1"/>
      <c r="FO998" s="1"/>
      <c r="GL998" s="1"/>
      <c r="GM998" s="1"/>
      <c r="GQ998" s="1"/>
      <c r="GT998" s="1"/>
      <c r="GU998" s="1"/>
      <c r="GX998" s="1"/>
      <c r="HD998" s="1"/>
      <c r="HR998" s="1"/>
      <c r="HT998" s="1"/>
      <c r="HU998" s="1"/>
      <c r="HW998" s="1"/>
      <c r="HX998" s="1"/>
      <c r="IG998" s="23"/>
      <c r="II998" s="1"/>
    </row>
    <row r="999" hidden="1" spans="2:243">
      <c r="B999" s="17">
        <v>3001220934</v>
      </c>
      <c r="C999" s="17" t="s">
        <v>2691</v>
      </c>
      <c r="J999" s="1"/>
      <c r="K999" s="1"/>
      <c r="L999" s="1"/>
      <c r="R999" s="19"/>
      <c r="Z999" s="88">
        <v>43669</v>
      </c>
      <c r="AA999" s="1">
        <v>78</v>
      </c>
      <c r="AI999" s="16"/>
      <c r="AL999" s="1"/>
      <c r="BA999" s="22"/>
      <c r="CL999" s="22"/>
      <c r="CS999" s="22"/>
      <c r="CX999" s="1"/>
      <c r="CY999" s="1"/>
      <c r="CZ999" s="1"/>
      <c r="DA999" s="1"/>
      <c r="DB999" s="1"/>
      <c r="DD999" s="1"/>
      <c r="DE999" s="1"/>
      <c r="DF999" s="1"/>
      <c r="EG999" s="1"/>
      <c r="EH999" s="1"/>
      <c r="EJ999" s="1"/>
      <c r="EK999" s="1"/>
      <c r="FN999" s="1"/>
      <c r="FO999" s="1"/>
      <c r="GL999" s="1"/>
      <c r="GM999" s="1"/>
      <c r="GQ999" s="1"/>
      <c r="GT999" s="1"/>
      <c r="GU999" s="1"/>
      <c r="GX999" s="1"/>
      <c r="HD999" s="1"/>
      <c r="HR999" s="1"/>
      <c r="HT999" s="1"/>
      <c r="HU999" s="1"/>
      <c r="HW999" s="1"/>
      <c r="HX999" s="1"/>
      <c r="IG999" s="23"/>
      <c r="II999" s="1"/>
    </row>
    <row r="1000" spans="2:243">
      <c r="B1000" s="17">
        <v>3000780075</v>
      </c>
      <c r="C1000" s="17" t="s">
        <v>2692</v>
      </c>
      <c r="E1000" s="49">
        <v>3</v>
      </c>
      <c r="F1000" s="49">
        <v>2</v>
      </c>
      <c r="G1000" s="17">
        <v>3</v>
      </c>
      <c r="H1000" s="1">
        <v>1</v>
      </c>
      <c r="I1000" s="15">
        <v>44</v>
      </c>
      <c r="J1000" s="47">
        <v>1</v>
      </c>
      <c r="K1000" s="68">
        <f>I1000/10</f>
        <v>4.4</v>
      </c>
      <c r="L1000" s="49">
        <v>2</v>
      </c>
      <c r="N1000" s="1">
        <v>0</v>
      </c>
      <c r="O1000" s="1">
        <v>0</v>
      </c>
      <c r="P1000" s="1">
        <v>0</v>
      </c>
      <c r="Q1000" s="1">
        <v>0</v>
      </c>
      <c r="R1000" s="1">
        <v>0</v>
      </c>
      <c r="S1000" s="18">
        <v>661</v>
      </c>
      <c r="T1000" s="83">
        <v>661</v>
      </c>
      <c r="U1000" s="1">
        <v>1</v>
      </c>
      <c r="V1000" s="1">
        <v>1</v>
      </c>
      <c r="W1000" s="1">
        <v>1</v>
      </c>
      <c r="X1000" s="1">
        <v>1</v>
      </c>
      <c r="Z1000" s="88">
        <v>43669</v>
      </c>
      <c r="AA1000" s="1">
        <v>221</v>
      </c>
      <c r="AB1000" s="1">
        <v>1</v>
      </c>
      <c r="AC1000" s="1">
        <v>25.25</v>
      </c>
      <c r="AD1000" s="1">
        <v>2</v>
      </c>
      <c r="AE1000" s="20" t="s">
        <v>298</v>
      </c>
      <c r="AG1000" s="16" t="s">
        <v>235</v>
      </c>
      <c r="AH1000" s="16">
        <v>1</v>
      </c>
      <c r="AI1000" s="21">
        <v>1</v>
      </c>
      <c r="AJ1000" s="16">
        <v>4.1</v>
      </c>
      <c r="AK1000" s="17">
        <v>4.1</v>
      </c>
      <c r="AL1000" s="107">
        <v>2</v>
      </c>
      <c r="AM1000" s="1">
        <v>1</v>
      </c>
      <c r="AN1000" s="1">
        <v>1</v>
      </c>
      <c r="AO1000" s="1">
        <v>0</v>
      </c>
      <c r="AP1000" s="1">
        <v>0</v>
      </c>
      <c r="AQ1000" s="17">
        <v>1</v>
      </c>
      <c r="AR1000" s="1">
        <v>1</v>
      </c>
      <c r="AS1000" s="1">
        <v>1</v>
      </c>
      <c r="AT1000" s="17" t="s">
        <v>246</v>
      </c>
      <c r="AU1000" s="17">
        <v>1</v>
      </c>
      <c r="AV1000" s="17">
        <v>1</v>
      </c>
      <c r="AW1000" s="1">
        <v>0</v>
      </c>
      <c r="AX1000" s="1">
        <v>0</v>
      </c>
      <c r="AY1000" s="1">
        <v>0</v>
      </c>
      <c r="AZ1000" s="1">
        <v>0</v>
      </c>
      <c r="BA1000" s="1">
        <v>0</v>
      </c>
      <c r="BB1000" s="107">
        <v>0</v>
      </c>
      <c r="BC1000" s="22">
        <v>0</v>
      </c>
      <c r="BD1000" s="22">
        <v>0</v>
      </c>
      <c r="BE1000" s="22">
        <v>0</v>
      </c>
      <c r="BF1000" s="1">
        <v>0</v>
      </c>
      <c r="BG1000" s="1">
        <v>0</v>
      </c>
      <c r="BH1000" s="17">
        <v>0</v>
      </c>
      <c r="BI1000" s="1">
        <v>0</v>
      </c>
      <c r="BJ1000" s="17">
        <v>0</v>
      </c>
      <c r="BK1000" s="23">
        <v>1</v>
      </c>
      <c r="BL1000" s="1">
        <v>1</v>
      </c>
      <c r="BM1000" s="1">
        <v>0</v>
      </c>
      <c r="BN1000" s="1">
        <v>0</v>
      </c>
      <c r="BO1000" s="1">
        <v>0</v>
      </c>
      <c r="BP1000" s="1">
        <v>2</v>
      </c>
      <c r="BQ1000" s="1">
        <v>2</v>
      </c>
      <c r="BR1000" s="1">
        <v>2.53</v>
      </c>
      <c r="BS1000" s="1">
        <v>1</v>
      </c>
      <c r="BT1000" s="1">
        <v>1</v>
      </c>
      <c r="BU1000" s="1">
        <v>1</v>
      </c>
      <c r="BW1000" s="1">
        <v>5.58</v>
      </c>
      <c r="BX1000" s="1">
        <v>2</v>
      </c>
      <c r="BY1000" s="66">
        <v>3</v>
      </c>
      <c r="BZ1000" s="1">
        <v>58.1</v>
      </c>
      <c r="CA1000" s="1">
        <v>171</v>
      </c>
      <c r="CB1000" s="24">
        <v>2</v>
      </c>
      <c r="CC1000" s="24">
        <v>221</v>
      </c>
      <c r="CD1000" s="48">
        <f>CC1000/50</f>
        <v>4.42</v>
      </c>
      <c r="CE1000" s="48">
        <v>3</v>
      </c>
      <c r="CF1000" s="25">
        <v>0</v>
      </c>
      <c r="CG1000" s="17">
        <v>0</v>
      </c>
      <c r="CH1000" s="17">
        <v>0</v>
      </c>
      <c r="CI1000" s="17">
        <v>0</v>
      </c>
      <c r="CJ1000" s="17">
        <v>0</v>
      </c>
      <c r="CK1000" s="17">
        <v>221</v>
      </c>
      <c r="CL1000" s="1">
        <f>CK1000/50</f>
        <v>4.42</v>
      </c>
      <c r="CM1000" s="22">
        <v>12.1</v>
      </c>
      <c r="CN1000" s="17">
        <v>1</v>
      </c>
      <c r="CO1000" s="1">
        <v>81.2</v>
      </c>
      <c r="CP1000" s="17">
        <v>5</v>
      </c>
      <c r="CQ1000" s="1">
        <f>CO1000/10</f>
        <v>8.12</v>
      </c>
      <c r="CR1000" s="1">
        <v>1.05</v>
      </c>
      <c r="CS1000" s="1">
        <f>CR1000*10</f>
        <v>10.5</v>
      </c>
      <c r="CT1000" s="107">
        <v>1</v>
      </c>
      <c r="CU1000" s="22">
        <v>39</v>
      </c>
      <c r="CV1000" s="107">
        <v>2</v>
      </c>
      <c r="CW1000" s="22">
        <v>14</v>
      </c>
      <c r="CX1000" s="26">
        <f>LOG10(CW1000)</f>
        <v>1.14612803567824</v>
      </c>
      <c r="CY1000" s="27">
        <f>CX1000*0.66</f>
        <v>0.756444503547637</v>
      </c>
      <c r="CZ1000" s="26">
        <f>0.085*CU1000</f>
        <v>3.315</v>
      </c>
      <c r="DA1000" s="28">
        <f>CY1000-CZ1000</f>
        <v>-2.55855549645236</v>
      </c>
      <c r="DB1000" s="22">
        <v>2</v>
      </c>
      <c r="DC1000" s="1">
        <v>1</v>
      </c>
      <c r="DE1000" s="1"/>
      <c r="DF1000" s="1"/>
      <c r="DG1000" s="1">
        <v>23</v>
      </c>
      <c r="DH1000" s="1">
        <f>DG1000/10</f>
        <v>2.3</v>
      </c>
      <c r="DI1000" s="1">
        <v>19</v>
      </c>
      <c r="DJ1000" s="1">
        <f>DI1000/10</f>
        <v>1.9</v>
      </c>
      <c r="DK1000" s="17">
        <v>1</v>
      </c>
      <c r="DL1000" s="1">
        <v>240</v>
      </c>
      <c r="DM1000" s="1">
        <v>48</v>
      </c>
      <c r="DN1000" s="1">
        <f>DM1000/10</f>
        <v>4.8</v>
      </c>
      <c r="DO1000" s="1">
        <v>6513</v>
      </c>
      <c r="DP1000" s="1">
        <v>2</v>
      </c>
      <c r="DQ1000" s="1">
        <f>DO1000/1000</f>
        <v>6.513</v>
      </c>
      <c r="DR1000" s="1">
        <v>73</v>
      </c>
      <c r="DS1000" s="25">
        <v>4.3</v>
      </c>
      <c r="DT1000" s="1" t="s">
        <v>241</v>
      </c>
      <c r="DU1000" s="1">
        <v>1</v>
      </c>
      <c r="DV1000" s="1">
        <v>5</v>
      </c>
      <c r="DW1000" s="1">
        <v>1</v>
      </c>
      <c r="DX1000" s="20">
        <v>10.22</v>
      </c>
      <c r="DY1000" s="1">
        <v>87.2</v>
      </c>
      <c r="DZ1000" s="30">
        <v>170</v>
      </c>
      <c r="EA1000" s="1">
        <v>164</v>
      </c>
      <c r="EB1000" s="1" t="s">
        <v>2004</v>
      </c>
      <c r="EC1000" s="1" t="s">
        <v>2004</v>
      </c>
      <c r="ED1000" s="1" t="s">
        <v>2004</v>
      </c>
      <c r="EE1000" s="1" t="s">
        <v>2004</v>
      </c>
      <c r="EF1000" s="1" t="s">
        <v>2004</v>
      </c>
      <c r="EG1000" s="1"/>
      <c r="EH1000" s="1"/>
      <c r="EJ1000" s="1"/>
      <c r="EM1000" s="1" t="s">
        <v>2004</v>
      </c>
      <c r="EN1000" s="1" t="s">
        <v>2004</v>
      </c>
      <c r="EO1000" s="1" t="s">
        <v>2004</v>
      </c>
      <c r="EP1000" s="1" t="s">
        <v>2004</v>
      </c>
      <c r="EQ1000" s="1" t="s">
        <v>2004</v>
      </c>
      <c r="ER1000" s="25" t="s">
        <v>2004</v>
      </c>
      <c r="ET1000" s="1">
        <v>1</v>
      </c>
      <c r="EU1000" s="1">
        <v>8.07</v>
      </c>
      <c r="EV1000" s="1">
        <v>73.6</v>
      </c>
      <c r="EW1000" s="30">
        <v>157</v>
      </c>
      <c r="EX1000" s="1">
        <v>183</v>
      </c>
      <c r="EY1000" s="1" t="s">
        <v>2004</v>
      </c>
      <c r="EZ1000" s="1" t="s">
        <v>2004</v>
      </c>
      <c r="FA1000" s="1" t="s">
        <v>2004</v>
      </c>
      <c r="FB1000" s="1" t="s">
        <v>2004</v>
      </c>
      <c r="FC1000" s="1" t="s">
        <v>2004</v>
      </c>
      <c r="FD1000" s="1" t="s">
        <v>2004</v>
      </c>
      <c r="FE1000" s="1" t="s">
        <v>2004</v>
      </c>
      <c r="FF1000" s="1" t="s">
        <v>2004</v>
      </c>
      <c r="FG1000" s="1" t="s">
        <v>2004</v>
      </c>
      <c r="FH1000" s="1" t="s">
        <v>2004</v>
      </c>
      <c r="FI1000" s="1" t="s">
        <v>2004</v>
      </c>
      <c r="FK1000" s="20">
        <v>38.5</v>
      </c>
      <c r="FL1000" s="1">
        <v>36.8</v>
      </c>
      <c r="FM1000" s="17"/>
      <c r="FN1000" s="31">
        <v>1</v>
      </c>
      <c r="FO1000" s="157">
        <v>1</v>
      </c>
      <c r="FP1000" s="1">
        <v>0</v>
      </c>
      <c r="FQ1000" s="1">
        <v>0</v>
      </c>
      <c r="FR1000" s="1">
        <v>0</v>
      </c>
      <c r="FS1000" s="1">
        <v>0</v>
      </c>
      <c r="FT1000" s="1">
        <f>FX1000+GB1000+GG1000+GJ1000+HQ1000</f>
        <v>0</v>
      </c>
      <c r="FU1000" s="1">
        <v>0</v>
      </c>
      <c r="FV1000" s="1">
        <f>FW1000+FX1000+FZ1000+GE1000+GJ1000+HQ1000</f>
        <v>0</v>
      </c>
      <c r="FW1000" s="1">
        <v>0</v>
      </c>
      <c r="FX1000" s="1">
        <v>0</v>
      </c>
      <c r="FY1000" s="17">
        <v>0</v>
      </c>
      <c r="FZ1000" s="1">
        <v>0</v>
      </c>
      <c r="GB1000" s="1">
        <v>0</v>
      </c>
      <c r="GC1000" s="1">
        <v>0</v>
      </c>
      <c r="GD1000" s="17">
        <v>0</v>
      </c>
      <c r="GE1000" s="1">
        <v>0</v>
      </c>
      <c r="GG1000" s="1">
        <v>0</v>
      </c>
      <c r="GH1000" s="1">
        <v>0</v>
      </c>
      <c r="GI1000" s="17">
        <v>0</v>
      </c>
      <c r="GJ1000" s="1">
        <v>0</v>
      </c>
      <c r="GK1000" s="1">
        <v>0</v>
      </c>
      <c r="GL1000" s="1">
        <v>0</v>
      </c>
      <c r="GM1000" s="32">
        <v>0</v>
      </c>
      <c r="GN1000" s="17">
        <v>0</v>
      </c>
      <c r="GO1000" s="17">
        <v>0</v>
      </c>
      <c r="GP1000" s="1">
        <v>0</v>
      </c>
      <c r="GQ1000" s="1">
        <v>0</v>
      </c>
      <c r="GR1000" s="1">
        <v>0</v>
      </c>
      <c r="GS1000" s="1">
        <v>0</v>
      </c>
      <c r="GT1000" s="32">
        <v>0</v>
      </c>
      <c r="GU1000" s="32">
        <v>0</v>
      </c>
      <c r="GV1000" s="1">
        <v>0</v>
      </c>
      <c r="GW1000" s="1">
        <v>0</v>
      </c>
      <c r="GX1000" s="157">
        <v>0</v>
      </c>
      <c r="GY1000" s="17">
        <v>0</v>
      </c>
      <c r="GZ1000" s="17">
        <v>0</v>
      </c>
      <c r="HA1000" s="25">
        <v>0</v>
      </c>
      <c r="HB1000" s="1">
        <v>0</v>
      </c>
      <c r="HC1000" s="15">
        <v>0</v>
      </c>
      <c r="HD1000" s="170">
        <v>0</v>
      </c>
      <c r="HE1000" s="17">
        <v>0</v>
      </c>
      <c r="HF1000" s="17">
        <v>0</v>
      </c>
      <c r="HG1000" s="17">
        <v>0</v>
      </c>
      <c r="HH1000" s="17">
        <v>0</v>
      </c>
      <c r="HI1000" s="17">
        <v>0</v>
      </c>
      <c r="HL1000" s="1">
        <v>0</v>
      </c>
      <c r="HM1000" s="1">
        <v>0</v>
      </c>
      <c r="HN1000" s="1">
        <v>0</v>
      </c>
      <c r="HO1000" s="1">
        <v>0</v>
      </c>
      <c r="HP1000" s="1">
        <v>0</v>
      </c>
      <c r="HQ1000" s="1">
        <v>0</v>
      </c>
      <c r="HR1000" s="32">
        <v>0</v>
      </c>
      <c r="HS1000" s="1">
        <v>0</v>
      </c>
      <c r="HT1000" s="32">
        <v>0</v>
      </c>
      <c r="HU1000" s="32">
        <v>0</v>
      </c>
      <c r="HW1000" s="32">
        <v>0</v>
      </c>
      <c r="HX1000" s="32">
        <v>0</v>
      </c>
      <c r="HY1000" s="1">
        <f>GJ1000+GN1000+GT1000+GU1000+HE1000+HG1000+HQ1000+HR1000+HT1000+HU1000+HW1000+HX1000</f>
        <v>0</v>
      </c>
      <c r="HZ1000" s="1">
        <v>0</v>
      </c>
      <c r="IA1000" s="1">
        <f>FS1000+GN1000+GT1000+GU1000+HE1000+HG1000+HR1000+HT1000+HU1000+HW1000+HX1000</f>
        <v>0</v>
      </c>
      <c r="IB1000" s="1">
        <v>0</v>
      </c>
      <c r="IC1000" s="1">
        <v>0</v>
      </c>
      <c r="ID1000" s="23">
        <v>0</v>
      </c>
      <c r="IG1000" s="36">
        <v>1</v>
      </c>
      <c r="IH1000" s="37" t="s">
        <v>242</v>
      </c>
      <c r="II1000" s="179">
        <v>0</v>
      </c>
    </row>
    <row r="1001" ht="45" spans="1:243">
      <c r="A1001" s="13" t="s">
        <v>2693</v>
      </c>
      <c r="B1001" s="17">
        <v>3001506114</v>
      </c>
      <c r="C1001" s="17" t="s">
        <v>2694</v>
      </c>
      <c r="E1001" s="49">
        <v>3</v>
      </c>
      <c r="F1001" s="49">
        <v>2</v>
      </c>
      <c r="G1001" s="17">
        <v>3</v>
      </c>
      <c r="H1001" s="1">
        <v>2</v>
      </c>
      <c r="I1001" s="15">
        <v>69</v>
      </c>
      <c r="J1001" s="47">
        <v>2</v>
      </c>
      <c r="K1001" s="68">
        <f>I1001/10</f>
        <v>6.9</v>
      </c>
      <c r="L1001" s="49">
        <v>4</v>
      </c>
      <c r="N1001" s="1">
        <v>0</v>
      </c>
      <c r="O1001" s="1">
        <v>0</v>
      </c>
      <c r="P1001" s="1">
        <v>1</v>
      </c>
      <c r="Q1001" s="1">
        <v>0</v>
      </c>
      <c r="R1001" s="1">
        <v>0</v>
      </c>
      <c r="S1001" s="18">
        <v>662</v>
      </c>
      <c r="T1001" s="83">
        <v>662</v>
      </c>
      <c r="U1001" s="1">
        <v>1</v>
      </c>
      <c r="V1001" s="1">
        <v>1</v>
      </c>
      <c r="W1001" s="1">
        <v>1</v>
      </c>
      <c r="X1001" s="1">
        <v>1</v>
      </c>
      <c r="Z1001" s="88">
        <v>43669</v>
      </c>
      <c r="AA1001" s="1">
        <v>122</v>
      </c>
      <c r="AB1001" s="1">
        <v>1</v>
      </c>
      <c r="AC1001" s="1">
        <v>17.3</v>
      </c>
      <c r="AD1001" s="17">
        <v>1</v>
      </c>
      <c r="AE1001" s="20" t="s">
        <v>588</v>
      </c>
      <c r="AG1001" s="16" t="s">
        <v>235</v>
      </c>
      <c r="AH1001" s="16">
        <v>1</v>
      </c>
      <c r="AI1001" s="21">
        <v>1</v>
      </c>
      <c r="AJ1001" s="16">
        <v>3</v>
      </c>
      <c r="AK1001" s="17">
        <v>3</v>
      </c>
      <c r="AL1001" s="107">
        <v>2</v>
      </c>
      <c r="AM1001" s="1">
        <v>1</v>
      </c>
      <c r="AN1001" s="1">
        <v>1</v>
      </c>
      <c r="AO1001" s="1">
        <v>0</v>
      </c>
      <c r="AP1001" s="1">
        <v>0</v>
      </c>
      <c r="AQ1001" s="17">
        <v>1</v>
      </c>
      <c r="AR1001" s="1">
        <v>1</v>
      </c>
      <c r="AS1001" s="1">
        <v>1</v>
      </c>
      <c r="AT1001" s="17" t="s">
        <v>246</v>
      </c>
      <c r="AU1001" s="17">
        <v>1</v>
      </c>
      <c r="AV1001" s="17">
        <v>1</v>
      </c>
      <c r="AW1001" s="1">
        <v>0</v>
      </c>
      <c r="AX1001" s="1">
        <v>1</v>
      </c>
      <c r="AY1001" s="1">
        <v>1</v>
      </c>
      <c r="AZ1001" s="1">
        <v>1</v>
      </c>
      <c r="BA1001" s="1">
        <v>1</v>
      </c>
      <c r="BB1001" s="107">
        <v>1</v>
      </c>
      <c r="BC1001" s="22">
        <v>0</v>
      </c>
      <c r="BD1001" s="22">
        <v>1</v>
      </c>
      <c r="BE1001" s="22">
        <v>0</v>
      </c>
      <c r="BF1001" s="1">
        <v>0</v>
      </c>
      <c r="BG1001" s="1">
        <v>1</v>
      </c>
      <c r="BH1001" s="17">
        <v>1</v>
      </c>
      <c r="BI1001" s="1">
        <v>0</v>
      </c>
      <c r="BJ1001" s="17">
        <v>0</v>
      </c>
      <c r="BK1001" s="23">
        <v>1</v>
      </c>
      <c r="BL1001" s="1">
        <v>0</v>
      </c>
      <c r="BM1001" s="1">
        <v>0</v>
      </c>
      <c r="BN1001" s="1">
        <v>1</v>
      </c>
      <c r="BO1001" s="1" t="s">
        <v>2695</v>
      </c>
      <c r="BP1001" s="1">
        <v>1</v>
      </c>
      <c r="BQ1001" s="1">
        <v>1</v>
      </c>
      <c r="BR1001" s="1">
        <v>11</v>
      </c>
      <c r="BS1001" s="1">
        <v>1</v>
      </c>
      <c r="BT1001" s="1">
        <v>2</v>
      </c>
      <c r="BU1001" s="1">
        <v>3</v>
      </c>
      <c r="BW1001" s="1">
        <v>2.65</v>
      </c>
      <c r="BX1001" s="17">
        <v>1</v>
      </c>
      <c r="BY1001" s="1">
        <v>1</v>
      </c>
      <c r="BZ1001" s="1">
        <v>53.2</v>
      </c>
      <c r="CA1001" s="1">
        <v>116</v>
      </c>
      <c r="CB1001" s="24">
        <v>1</v>
      </c>
      <c r="CC1001" s="24">
        <v>135</v>
      </c>
      <c r="CD1001" s="48">
        <f>CC1001/50</f>
        <v>2.7</v>
      </c>
      <c r="CE1001" s="48">
        <v>3</v>
      </c>
      <c r="CF1001" s="25">
        <v>0</v>
      </c>
      <c r="CG1001" s="17">
        <v>0</v>
      </c>
      <c r="CH1001" s="17">
        <v>0</v>
      </c>
      <c r="CI1001" s="17">
        <v>0</v>
      </c>
      <c r="CJ1001" s="17">
        <v>0</v>
      </c>
      <c r="CK1001" s="17">
        <v>135</v>
      </c>
      <c r="CL1001" s="1">
        <f>CK1001/50</f>
        <v>2.7</v>
      </c>
      <c r="CM1001" s="22">
        <v>11.3</v>
      </c>
      <c r="CN1001" s="17">
        <v>1</v>
      </c>
      <c r="CO1001" s="1">
        <v>104.7</v>
      </c>
      <c r="CP1001" s="17">
        <v>7</v>
      </c>
      <c r="CQ1001" s="1">
        <f>CO1001/10</f>
        <v>10.47</v>
      </c>
      <c r="CR1001" s="1">
        <v>0.98</v>
      </c>
      <c r="CS1001" s="1">
        <f>CR1001*10</f>
        <v>9.8</v>
      </c>
      <c r="CT1001" s="107">
        <v>1</v>
      </c>
      <c r="CU1001" s="22">
        <v>36</v>
      </c>
      <c r="CV1001" s="107">
        <v>2</v>
      </c>
      <c r="CW1001" s="22">
        <v>6.8</v>
      </c>
      <c r="CX1001" s="26">
        <f>LOG10(CW1001)</f>
        <v>0.832508912706236</v>
      </c>
      <c r="CY1001" s="27">
        <f>CX1001*0.66</f>
        <v>0.549455882386116</v>
      </c>
      <c r="CZ1001" s="26">
        <f>0.085*CU1001</f>
        <v>3.06</v>
      </c>
      <c r="DA1001" s="28">
        <f>CY1001-CZ1001</f>
        <v>-2.51054411761388</v>
      </c>
      <c r="DB1001" s="22">
        <v>2</v>
      </c>
      <c r="DC1001" s="1">
        <v>1</v>
      </c>
      <c r="DE1001" s="1"/>
      <c r="DF1001" s="1"/>
      <c r="DG1001" s="1">
        <v>30</v>
      </c>
      <c r="DH1001" s="1">
        <f>DG1001/10</f>
        <v>3</v>
      </c>
      <c r="DI1001" s="1">
        <v>47</v>
      </c>
      <c r="DJ1001" s="1">
        <f>DI1001/10</f>
        <v>4.7</v>
      </c>
      <c r="DK1001" s="1">
        <v>3</v>
      </c>
      <c r="DL1001" s="1">
        <v>138</v>
      </c>
      <c r="DM1001" s="1">
        <v>96</v>
      </c>
      <c r="DN1001" s="1">
        <f>DM1001/10</f>
        <v>9.6</v>
      </c>
      <c r="DO1001" s="1">
        <v>4936</v>
      </c>
      <c r="DP1001" s="1">
        <v>2</v>
      </c>
      <c r="DQ1001" s="1">
        <f>DO1001/1000</f>
        <v>4.936</v>
      </c>
      <c r="DR1001" s="1">
        <v>64</v>
      </c>
      <c r="DS1001" s="25">
        <v>4.1</v>
      </c>
      <c r="DT1001" s="1" t="s">
        <v>260</v>
      </c>
      <c r="DU1001" s="1">
        <v>1</v>
      </c>
      <c r="DV1001" s="1">
        <v>6</v>
      </c>
      <c r="DW1001" s="1">
        <v>1</v>
      </c>
      <c r="DX1001" s="20">
        <v>5.89</v>
      </c>
      <c r="DY1001" s="1">
        <v>77.5</v>
      </c>
      <c r="DZ1001" s="30">
        <v>120</v>
      </c>
      <c r="EA1001" s="1">
        <v>118</v>
      </c>
      <c r="EB1001" s="1" t="s">
        <v>2004</v>
      </c>
      <c r="EC1001" s="1" t="s">
        <v>2004</v>
      </c>
      <c r="ED1001" s="1" t="s">
        <v>2004</v>
      </c>
      <c r="EE1001" s="1" t="s">
        <v>2004</v>
      </c>
      <c r="EF1001" s="1" t="s">
        <v>2004</v>
      </c>
      <c r="EG1001" s="1"/>
      <c r="EH1001" s="1"/>
      <c r="EJ1001" s="1"/>
      <c r="EM1001" s="1" t="s">
        <v>2004</v>
      </c>
      <c r="EN1001" s="1" t="s">
        <v>2004</v>
      </c>
      <c r="EO1001" s="1" t="s">
        <v>2004</v>
      </c>
      <c r="EP1001" s="1" t="s">
        <v>2004</v>
      </c>
      <c r="EQ1001" s="1" t="s">
        <v>2004</v>
      </c>
      <c r="ER1001" s="25" t="s">
        <v>2004</v>
      </c>
      <c r="ET1001" s="1">
        <v>1</v>
      </c>
      <c r="EU1001" s="1">
        <v>4.2</v>
      </c>
      <c r="EV1001" s="1">
        <v>61.7</v>
      </c>
      <c r="EW1001" s="30">
        <v>101</v>
      </c>
      <c r="EX1001" s="1">
        <v>153</v>
      </c>
      <c r="EY1001" s="1" t="s">
        <v>2004</v>
      </c>
      <c r="EZ1001" s="1" t="s">
        <v>2004</v>
      </c>
      <c r="FA1001" s="1" t="s">
        <v>2004</v>
      </c>
      <c r="FB1001" s="1" t="s">
        <v>2004</v>
      </c>
      <c r="FC1001" s="1" t="s">
        <v>2004</v>
      </c>
      <c r="FD1001" s="1" t="s">
        <v>2004</v>
      </c>
      <c r="FE1001" s="1" t="s">
        <v>2004</v>
      </c>
      <c r="FF1001" s="1" t="s">
        <v>2004</v>
      </c>
      <c r="FG1001" s="1" t="s">
        <v>2004</v>
      </c>
      <c r="FH1001" s="1" t="s">
        <v>2004</v>
      </c>
      <c r="FI1001" s="1" t="s">
        <v>2004</v>
      </c>
      <c r="FK1001" s="20">
        <v>37.2</v>
      </c>
      <c r="FL1001" s="1">
        <v>37</v>
      </c>
      <c r="FN1001" s="31">
        <v>0</v>
      </c>
      <c r="FO1001" s="32">
        <v>0</v>
      </c>
      <c r="FP1001" s="1">
        <v>2</v>
      </c>
      <c r="FQ1001" s="1">
        <v>1</v>
      </c>
      <c r="FR1001" s="1">
        <v>0</v>
      </c>
      <c r="FS1001" s="1">
        <v>0</v>
      </c>
      <c r="FT1001" s="1">
        <f>FX1001+GB1001+GG1001+GJ1001+HQ1001</f>
        <v>0</v>
      </c>
      <c r="FU1001" s="1">
        <v>0</v>
      </c>
      <c r="FV1001" s="1">
        <f>FW1001+FX1001+FZ1001+GE1001+GJ1001+HQ1001</f>
        <v>0</v>
      </c>
      <c r="FW1001" s="1">
        <v>0</v>
      </c>
      <c r="FX1001" s="1">
        <v>0</v>
      </c>
      <c r="FY1001" s="17">
        <v>0</v>
      </c>
      <c r="FZ1001" s="1">
        <v>0</v>
      </c>
      <c r="GB1001" s="1">
        <v>0</v>
      </c>
      <c r="GC1001" s="1">
        <v>0</v>
      </c>
      <c r="GD1001" s="17">
        <v>0</v>
      </c>
      <c r="GE1001" s="1">
        <v>0</v>
      </c>
      <c r="GG1001" s="1">
        <v>0</v>
      </c>
      <c r="GH1001" s="1">
        <v>0</v>
      </c>
      <c r="GI1001" s="17">
        <v>0</v>
      </c>
      <c r="GJ1001" s="1">
        <v>0</v>
      </c>
      <c r="GK1001" s="1">
        <v>0</v>
      </c>
      <c r="GL1001" s="1">
        <v>0</v>
      </c>
      <c r="GM1001" s="32">
        <v>0</v>
      </c>
      <c r="GN1001" s="17">
        <v>0</v>
      </c>
      <c r="GO1001" s="17">
        <v>0</v>
      </c>
      <c r="GP1001" s="1">
        <v>0</v>
      </c>
      <c r="GQ1001" s="1">
        <v>0</v>
      </c>
      <c r="GR1001" s="1">
        <v>0</v>
      </c>
      <c r="GS1001" s="1">
        <v>0</v>
      </c>
      <c r="GT1001" s="32">
        <v>0</v>
      </c>
      <c r="GU1001" s="32">
        <v>0</v>
      </c>
      <c r="GV1001" s="1">
        <v>0</v>
      </c>
      <c r="GW1001" s="1">
        <v>0</v>
      </c>
      <c r="GX1001" s="157">
        <v>0</v>
      </c>
      <c r="GY1001" s="17">
        <v>0</v>
      </c>
      <c r="GZ1001" s="17">
        <v>0</v>
      </c>
      <c r="HA1001" s="25">
        <v>0</v>
      </c>
      <c r="HB1001" s="1">
        <v>0</v>
      </c>
      <c r="HC1001" s="15">
        <v>0</v>
      </c>
      <c r="HD1001" s="170">
        <v>0</v>
      </c>
      <c r="HE1001" s="17">
        <v>0</v>
      </c>
      <c r="HF1001" s="17">
        <v>0</v>
      </c>
      <c r="HG1001" s="17">
        <v>0</v>
      </c>
      <c r="HH1001" s="17">
        <v>0</v>
      </c>
      <c r="HI1001" s="17">
        <v>0</v>
      </c>
      <c r="HL1001" s="1">
        <v>0</v>
      </c>
      <c r="HM1001" s="1">
        <v>0</v>
      </c>
      <c r="HN1001" s="1">
        <v>0</v>
      </c>
      <c r="HO1001" s="1">
        <v>0</v>
      </c>
      <c r="HP1001" s="1">
        <v>0</v>
      </c>
      <c r="HQ1001" s="1">
        <v>0</v>
      </c>
      <c r="HR1001" s="32">
        <v>0</v>
      </c>
      <c r="HS1001" s="1">
        <v>0</v>
      </c>
      <c r="HT1001" s="32">
        <v>0</v>
      </c>
      <c r="HU1001" s="32">
        <v>0</v>
      </c>
      <c r="HW1001" s="32">
        <v>0</v>
      </c>
      <c r="HX1001" s="32">
        <v>0</v>
      </c>
      <c r="HY1001" s="1">
        <f>GJ1001+GN1001+GT1001+GU1001+HE1001+HG1001+HQ1001+HR1001+HT1001+HU1001+HW1001+HX1001</f>
        <v>0</v>
      </c>
      <c r="HZ1001" s="1">
        <v>0</v>
      </c>
      <c r="IA1001" s="1">
        <f>FS1001+GN1001+GT1001+GU1001+HE1001+HG1001+HR1001+HT1001+HU1001+HW1001+HX1001</f>
        <v>0</v>
      </c>
      <c r="IB1001" s="1">
        <v>0</v>
      </c>
      <c r="IC1001" s="1">
        <v>0</v>
      </c>
      <c r="ID1001" s="23">
        <v>0</v>
      </c>
      <c r="IG1001" s="36">
        <v>1</v>
      </c>
      <c r="IH1001" s="37" t="s">
        <v>242</v>
      </c>
      <c r="II1001" s="179">
        <v>0</v>
      </c>
    </row>
    <row r="1002" hidden="1" spans="2:243">
      <c r="B1002" s="17">
        <v>3001309589</v>
      </c>
      <c r="C1002" s="17" t="s">
        <v>2696</v>
      </c>
      <c r="J1002" s="1"/>
      <c r="K1002" s="1"/>
      <c r="L1002" s="1"/>
      <c r="R1002" s="19"/>
      <c r="Z1002" s="88">
        <v>43669</v>
      </c>
      <c r="AA1002" s="1">
        <v>189</v>
      </c>
      <c r="AI1002" s="16"/>
      <c r="AL1002" s="1"/>
      <c r="BA1002" s="22"/>
      <c r="CL1002" s="22"/>
      <c r="CS1002" s="22"/>
      <c r="CX1002" s="1"/>
      <c r="CY1002" s="1"/>
      <c r="CZ1002" s="1"/>
      <c r="DA1002" s="1"/>
      <c r="DB1002" s="1"/>
      <c r="DD1002" s="1"/>
      <c r="DE1002" s="1"/>
      <c r="DF1002" s="1"/>
      <c r="EG1002" s="1"/>
      <c r="EH1002" s="1"/>
      <c r="EJ1002" s="1"/>
      <c r="EK1002" s="1"/>
      <c r="FN1002" s="1"/>
      <c r="FO1002" s="1"/>
      <c r="GL1002" s="1"/>
      <c r="GM1002" s="1"/>
      <c r="GQ1002" s="1"/>
      <c r="GT1002" s="1"/>
      <c r="GU1002" s="1"/>
      <c r="GX1002" s="1"/>
      <c r="HD1002" s="1"/>
      <c r="HR1002" s="1"/>
      <c r="HT1002" s="1"/>
      <c r="HU1002" s="1"/>
      <c r="HW1002" s="1"/>
      <c r="HX1002" s="1"/>
      <c r="IG1002" s="23"/>
      <c r="II1002" s="1"/>
    </row>
    <row r="1003" hidden="1" spans="2:243">
      <c r="B1003" s="17">
        <v>3001510332</v>
      </c>
      <c r="C1003" s="17" t="s">
        <v>2697</v>
      </c>
      <c r="J1003" s="1"/>
      <c r="K1003" s="1"/>
      <c r="L1003" s="1"/>
      <c r="R1003" s="19"/>
      <c r="Z1003" s="88">
        <v>43669</v>
      </c>
      <c r="AA1003" s="1">
        <v>189</v>
      </c>
      <c r="AI1003" s="16"/>
      <c r="AL1003" s="1"/>
      <c r="BA1003" s="22"/>
      <c r="CL1003" s="22"/>
      <c r="CS1003" s="22"/>
      <c r="CX1003" s="1"/>
      <c r="CY1003" s="1"/>
      <c r="CZ1003" s="1"/>
      <c r="DA1003" s="1"/>
      <c r="DB1003" s="1"/>
      <c r="DD1003" s="1"/>
      <c r="DE1003" s="1"/>
      <c r="DF1003" s="1"/>
      <c r="EG1003" s="1"/>
      <c r="EH1003" s="1"/>
      <c r="EJ1003" s="1"/>
      <c r="EK1003" s="1"/>
      <c r="FN1003" s="1"/>
      <c r="FO1003" s="1"/>
      <c r="GL1003" s="1"/>
      <c r="GM1003" s="1"/>
      <c r="GQ1003" s="1"/>
      <c r="GT1003" s="1"/>
      <c r="GU1003" s="1"/>
      <c r="GX1003" s="1"/>
      <c r="HD1003" s="1"/>
      <c r="HR1003" s="1"/>
      <c r="HT1003" s="1"/>
      <c r="HU1003" s="1"/>
      <c r="HW1003" s="1"/>
      <c r="HX1003" s="1"/>
      <c r="IG1003" s="23"/>
      <c r="II1003" s="1"/>
    </row>
    <row r="1004" spans="2:243">
      <c r="B1004" s="17" t="s">
        <v>2698</v>
      </c>
      <c r="C1004" s="17" t="s">
        <v>2699</v>
      </c>
      <c r="E1004" s="49">
        <v>3</v>
      </c>
      <c r="F1004" s="49">
        <v>2</v>
      </c>
      <c r="G1004" s="17">
        <v>3</v>
      </c>
      <c r="H1004" s="1">
        <v>1</v>
      </c>
      <c r="I1004" s="15">
        <v>70</v>
      </c>
      <c r="J1004" s="47">
        <v>2</v>
      </c>
      <c r="K1004" s="68">
        <f>I1004/10</f>
        <v>7</v>
      </c>
      <c r="L1004" s="49">
        <v>5</v>
      </c>
      <c r="N1004" s="1">
        <v>1</v>
      </c>
      <c r="O1004" s="1">
        <v>1</v>
      </c>
      <c r="P1004" s="1">
        <v>1</v>
      </c>
      <c r="Q1004" s="1">
        <v>2</v>
      </c>
      <c r="R1004" s="1">
        <v>1</v>
      </c>
      <c r="S1004" s="18">
        <v>663</v>
      </c>
      <c r="T1004" s="83">
        <v>663</v>
      </c>
      <c r="U1004" s="1">
        <v>1</v>
      </c>
      <c r="V1004" s="1">
        <v>1</v>
      </c>
      <c r="W1004" s="1">
        <v>1</v>
      </c>
      <c r="X1004" s="1">
        <v>1</v>
      </c>
      <c r="Z1004" s="88">
        <v>43671</v>
      </c>
      <c r="AA1004" s="1">
        <v>101</v>
      </c>
      <c r="AB1004" s="1">
        <v>1</v>
      </c>
      <c r="AC1004" s="1">
        <v>25.01</v>
      </c>
      <c r="AD1004" s="1">
        <v>2</v>
      </c>
      <c r="AE1004" s="20" t="s">
        <v>390</v>
      </c>
      <c r="AG1004" s="16" t="s">
        <v>255</v>
      </c>
      <c r="AH1004" s="16">
        <v>3</v>
      </c>
      <c r="AI1004" s="21">
        <v>3</v>
      </c>
      <c r="AJ1004" s="16">
        <v>1.5</v>
      </c>
      <c r="AK1004" s="17">
        <v>1.5</v>
      </c>
      <c r="AL1004" s="22">
        <v>1</v>
      </c>
      <c r="AM1004" s="1">
        <v>1</v>
      </c>
      <c r="AN1004" s="1">
        <v>1</v>
      </c>
      <c r="AO1004" s="1">
        <v>0</v>
      </c>
      <c r="AP1004" s="1">
        <v>0</v>
      </c>
      <c r="AQ1004" s="17">
        <v>1</v>
      </c>
      <c r="AR1004" s="1">
        <v>1</v>
      </c>
      <c r="AS1004" s="1">
        <v>1</v>
      </c>
      <c r="AT1004" s="17" t="s">
        <v>285</v>
      </c>
      <c r="AU1004" s="3">
        <v>3</v>
      </c>
      <c r="AV1004" s="3">
        <v>2</v>
      </c>
      <c r="AW1004" s="1">
        <v>0</v>
      </c>
      <c r="AX1004" s="1">
        <v>1</v>
      </c>
      <c r="AY1004" s="1">
        <v>1</v>
      </c>
      <c r="AZ1004" s="1">
        <v>0</v>
      </c>
      <c r="BA1004" s="1">
        <v>0</v>
      </c>
      <c r="BB1004" s="107">
        <v>0</v>
      </c>
      <c r="BC1004" s="22">
        <v>0</v>
      </c>
      <c r="BD1004" s="22">
        <v>0</v>
      </c>
      <c r="BE1004" s="22">
        <v>0</v>
      </c>
      <c r="BF1004" s="1">
        <v>0</v>
      </c>
      <c r="BG1004" s="1">
        <v>0</v>
      </c>
      <c r="BH1004" s="17">
        <v>0</v>
      </c>
      <c r="BI1004" s="1">
        <v>1</v>
      </c>
      <c r="BJ1004" s="17">
        <v>1</v>
      </c>
      <c r="BK1004" s="23">
        <v>1</v>
      </c>
      <c r="BL1004" s="1">
        <v>1</v>
      </c>
      <c r="BM1004" s="1">
        <v>0</v>
      </c>
      <c r="BN1004" s="1">
        <v>0</v>
      </c>
      <c r="BO1004" s="1">
        <v>0</v>
      </c>
      <c r="BP1004" s="1">
        <v>2</v>
      </c>
      <c r="BQ1004" s="1">
        <v>2</v>
      </c>
      <c r="BR1004" s="1">
        <v>134.8</v>
      </c>
      <c r="BS1004" s="1">
        <v>2</v>
      </c>
      <c r="BT1004" s="1">
        <v>3</v>
      </c>
      <c r="BU1004" s="1">
        <v>4</v>
      </c>
      <c r="BW1004" s="1">
        <v>7.03</v>
      </c>
      <c r="BX1004" s="1">
        <v>2</v>
      </c>
      <c r="BY1004" s="66">
        <v>3</v>
      </c>
      <c r="BZ1004" s="1">
        <v>67.5</v>
      </c>
      <c r="CA1004" s="1">
        <v>122</v>
      </c>
      <c r="CB1004" s="24">
        <v>2</v>
      </c>
      <c r="CC1004" s="24">
        <v>128</v>
      </c>
      <c r="CD1004" s="48">
        <f>CC1004/50</f>
        <v>2.56</v>
      </c>
      <c r="CE1004" s="48">
        <v>3</v>
      </c>
      <c r="CF1004" s="25">
        <v>0</v>
      </c>
      <c r="CG1004" s="17">
        <v>0</v>
      </c>
      <c r="CH1004" s="17">
        <v>0</v>
      </c>
      <c r="CI1004" s="17">
        <v>0</v>
      </c>
      <c r="CJ1004" s="17">
        <v>0</v>
      </c>
      <c r="CK1004" s="17">
        <v>128</v>
      </c>
      <c r="CL1004" s="1">
        <f>CK1004/50</f>
        <v>2.56</v>
      </c>
      <c r="CM1004" s="22">
        <v>11.6</v>
      </c>
      <c r="CN1004" s="17">
        <v>1</v>
      </c>
      <c r="CO1004" s="1">
        <v>97.5</v>
      </c>
      <c r="CP1004" s="1">
        <v>6</v>
      </c>
      <c r="CQ1004" s="1">
        <f>CO1004/10</f>
        <v>9.75</v>
      </c>
      <c r="CR1004" s="1">
        <v>1.01</v>
      </c>
      <c r="CS1004" s="1">
        <f>CR1004*10</f>
        <v>10.1</v>
      </c>
      <c r="CT1004" s="107">
        <v>1</v>
      </c>
      <c r="CU1004" s="22">
        <v>37</v>
      </c>
      <c r="CV1004" s="107">
        <v>2</v>
      </c>
      <c r="CW1004" s="22">
        <v>13.5</v>
      </c>
      <c r="CX1004" s="26">
        <f>LOG10(CW1004)</f>
        <v>1.13033376849501</v>
      </c>
      <c r="CY1004" s="27">
        <f>CX1004*0.66</f>
        <v>0.746020287206704</v>
      </c>
      <c r="CZ1004" s="26">
        <f>0.085*CU1004</f>
        <v>3.145</v>
      </c>
      <c r="DA1004" s="28">
        <f>CY1004-CZ1004</f>
        <v>-2.3989797127933</v>
      </c>
      <c r="DB1004" s="22">
        <v>2</v>
      </c>
      <c r="DC1004" s="1">
        <v>1</v>
      </c>
      <c r="DE1004" s="1"/>
      <c r="DF1004" s="1"/>
      <c r="DG1004" s="1">
        <v>10</v>
      </c>
      <c r="DH1004" s="1">
        <f>DG1004/10</f>
        <v>1</v>
      </c>
      <c r="DI1004" s="1">
        <v>19</v>
      </c>
      <c r="DJ1004" s="1">
        <f>DI1004/10</f>
        <v>1.9</v>
      </c>
      <c r="DK1004" s="17">
        <v>1</v>
      </c>
      <c r="DL1004" s="1">
        <v>129</v>
      </c>
      <c r="DM1004" s="1">
        <v>107</v>
      </c>
      <c r="DN1004" s="1">
        <f>DM1004/10</f>
        <v>10.7</v>
      </c>
      <c r="DO1004" s="1">
        <v>5623</v>
      </c>
      <c r="DP1004" s="1">
        <v>2</v>
      </c>
      <c r="DQ1004" s="1">
        <f>DO1004/1000</f>
        <v>5.623</v>
      </c>
      <c r="DR1004" s="1">
        <v>134</v>
      </c>
      <c r="DS1004" s="25">
        <v>4.5</v>
      </c>
      <c r="DT1004" s="1" t="s">
        <v>241</v>
      </c>
      <c r="DU1004" s="1">
        <v>1</v>
      </c>
      <c r="DV1004" s="1">
        <v>5</v>
      </c>
      <c r="DW1004" s="1">
        <v>1</v>
      </c>
      <c r="DX1004" s="20">
        <v>8.84</v>
      </c>
      <c r="DY1004" s="1">
        <v>80.5</v>
      </c>
      <c r="DZ1004" s="30">
        <v>143</v>
      </c>
      <c r="EA1004" s="1">
        <v>144</v>
      </c>
      <c r="EB1004" s="1" t="s">
        <v>2004</v>
      </c>
      <c r="EC1004" s="1" t="s">
        <v>2004</v>
      </c>
      <c r="ED1004" s="1" t="s">
        <v>2004</v>
      </c>
      <c r="EE1004" s="1" t="s">
        <v>2004</v>
      </c>
      <c r="EF1004" s="1" t="s">
        <v>2004</v>
      </c>
      <c r="EG1004" s="1"/>
      <c r="EH1004" s="1"/>
      <c r="EJ1004" s="1"/>
      <c r="EM1004" s="1" t="s">
        <v>2004</v>
      </c>
      <c r="EN1004" s="1" t="s">
        <v>2004</v>
      </c>
      <c r="EO1004" s="1" t="s">
        <v>2004</v>
      </c>
      <c r="EP1004" s="1" t="s">
        <v>2004</v>
      </c>
      <c r="EQ1004" s="1" t="s">
        <v>2004</v>
      </c>
      <c r="ER1004" s="25" t="s">
        <v>2004</v>
      </c>
      <c r="ET1004" s="1">
        <v>1</v>
      </c>
      <c r="EU1004" s="1">
        <v>6.7</v>
      </c>
      <c r="EV1004" s="1">
        <v>71.4</v>
      </c>
      <c r="EW1004" s="30">
        <v>134</v>
      </c>
      <c r="EX1004" s="1">
        <v>137</v>
      </c>
      <c r="EY1004" s="1" t="s">
        <v>2004</v>
      </c>
      <c r="EZ1004" s="1" t="s">
        <v>2004</v>
      </c>
      <c r="FA1004" s="1" t="s">
        <v>2004</v>
      </c>
      <c r="FB1004" s="1" t="s">
        <v>2004</v>
      </c>
      <c r="FC1004" s="1" t="s">
        <v>2004</v>
      </c>
      <c r="FD1004" s="1" t="s">
        <v>2004</v>
      </c>
      <c r="FE1004" s="1" t="s">
        <v>2004</v>
      </c>
      <c r="FF1004" s="1" t="s">
        <v>2004</v>
      </c>
      <c r="FG1004" s="1" t="s">
        <v>2004</v>
      </c>
      <c r="FH1004" s="1" t="s">
        <v>2004</v>
      </c>
      <c r="FI1004" s="1" t="s">
        <v>2004</v>
      </c>
      <c r="FK1004" s="20">
        <v>37</v>
      </c>
      <c r="FL1004" s="1">
        <v>36.5</v>
      </c>
      <c r="FN1004" s="31">
        <v>0</v>
      </c>
      <c r="FO1004" s="32">
        <v>0</v>
      </c>
      <c r="FP1004" s="1">
        <v>2</v>
      </c>
      <c r="FQ1004" s="1">
        <v>1</v>
      </c>
      <c r="FR1004" s="1">
        <v>0</v>
      </c>
      <c r="FS1004" s="1">
        <v>0</v>
      </c>
      <c r="FT1004" s="1">
        <f>FX1004+GB1004+GG1004+GJ1004+HQ1004</f>
        <v>0</v>
      </c>
      <c r="FU1004" s="1">
        <v>0</v>
      </c>
      <c r="FV1004" s="1">
        <f>FW1004+FX1004+FZ1004+GE1004+GJ1004+HQ1004</f>
        <v>0</v>
      </c>
      <c r="FW1004" s="1">
        <v>0</v>
      </c>
      <c r="FX1004" s="1">
        <v>0</v>
      </c>
      <c r="FY1004" s="17">
        <v>0</v>
      </c>
      <c r="FZ1004" s="1">
        <v>0</v>
      </c>
      <c r="GB1004" s="1">
        <v>0</v>
      </c>
      <c r="GC1004" s="1">
        <v>0</v>
      </c>
      <c r="GD1004" s="17">
        <v>0</v>
      </c>
      <c r="GE1004" s="1">
        <v>0</v>
      </c>
      <c r="GG1004" s="1">
        <v>0</v>
      </c>
      <c r="GH1004" s="1">
        <v>0</v>
      </c>
      <c r="GI1004" s="17">
        <v>0</v>
      </c>
      <c r="GJ1004" s="1">
        <v>0</v>
      </c>
      <c r="GK1004" s="1">
        <v>0</v>
      </c>
      <c r="GL1004" s="1">
        <v>0</v>
      </c>
      <c r="GM1004" s="32">
        <v>0</v>
      </c>
      <c r="GN1004" s="17">
        <v>0</v>
      </c>
      <c r="GO1004" s="17">
        <v>0</v>
      </c>
      <c r="GP1004" s="1">
        <v>0</v>
      </c>
      <c r="GQ1004" s="1">
        <v>0</v>
      </c>
      <c r="GR1004" s="1">
        <v>0</v>
      </c>
      <c r="GS1004" s="1">
        <v>0</v>
      </c>
      <c r="GT1004" s="32">
        <v>0</v>
      </c>
      <c r="GU1004" s="32">
        <v>0</v>
      </c>
      <c r="GV1004" s="1">
        <v>0</v>
      </c>
      <c r="GW1004" s="1">
        <v>0</v>
      </c>
      <c r="GX1004" s="157">
        <v>0</v>
      </c>
      <c r="GY1004" s="17">
        <v>0</v>
      </c>
      <c r="GZ1004" s="17">
        <v>0</v>
      </c>
      <c r="HA1004" s="25">
        <v>0</v>
      </c>
      <c r="HB1004" s="1">
        <v>0</v>
      </c>
      <c r="HC1004" s="15">
        <v>0</v>
      </c>
      <c r="HD1004" s="170">
        <v>0</v>
      </c>
      <c r="HE1004" s="17">
        <v>0</v>
      </c>
      <c r="HF1004" s="17">
        <v>0</v>
      </c>
      <c r="HG1004" s="17">
        <v>0</v>
      </c>
      <c r="HH1004" s="17">
        <v>0</v>
      </c>
      <c r="HI1004" s="17">
        <v>0</v>
      </c>
      <c r="HL1004" s="1">
        <v>0</v>
      </c>
      <c r="HM1004" s="1">
        <v>0</v>
      </c>
      <c r="HN1004" s="1">
        <v>0</v>
      </c>
      <c r="HO1004" s="1">
        <v>0</v>
      </c>
      <c r="HP1004" s="1">
        <v>0</v>
      </c>
      <c r="HQ1004" s="1">
        <v>0</v>
      </c>
      <c r="HR1004" s="32">
        <v>0</v>
      </c>
      <c r="HS1004" s="1">
        <v>0</v>
      </c>
      <c r="HT1004" s="32">
        <v>0</v>
      </c>
      <c r="HU1004" s="32">
        <v>0</v>
      </c>
      <c r="HW1004" s="32">
        <v>0</v>
      </c>
      <c r="HX1004" s="32">
        <v>0</v>
      </c>
      <c r="HY1004" s="1">
        <f>GJ1004+GN1004+GT1004+GU1004+HE1004+HG1004+HQ1004+HR1004+HT1004+HU1004+HW1004+HX1004</f>
        <v>0</v>
      </c>
      <c r="HZ1004" s="1">
        <v>0</v>
      </c>
      <c r="IA1004" s="1">
        <f>FS1004+GN1004+GT1004+GU1004+HE1004+HG1004+HR1004+HT1004+HU1004+HW1004+HX1004</f>
        <v>0</v>
      </c>
      <c r="IB1004" s="1">
        <v>0</v>
      </c>
      <c r="IC1004" s="1">
        <v>0</v>
      </c>
      <c r="ID1004" s="23">
        <v>0</v>
      </c>
      <c r="IG1004" s="36">
        <v>1</v>
      </c>
      <c r="IH1004" s="37" t="s">
        <v>242</v>
      </c>
      <c r="II1004" s="179">
        <v>0</v>
      </c>
    </row>
    <row r="1005" hidden="1" spans="2:243">
      <c r="B1005" s="17">
        <v>3001498217</v>
      </c>
      <c r="C1005" s="17" t="s">
        <v>2700</v>
      </c>
      <c r="J1005" s="1"/>
      <c r="K1005" s="1"/>
      <c r="L1005" s="1"/>
      <c r="R1005" s="19"/>
      <c r="Z1005" s="88">
        <v>43676</v>
      </c>
      <c r="AA1005" s="1">
        <v>115</v>
      </c>
      <c r="AI1005" s="16"/>
      <c r="AL1005" s="1"/>
      <c r="BA1005" s="22"/>
      <c r="CL1005" s="22"/>
      <c r="CS1005" s="22"/>
      <c r="CX1005" s="1"/>
      <c r="CY1005" s="1"/>
      <c r="CZ1005" s="1"/>
      <c r="DA1005" s="1"/>
      <c r="DB1005" s="1"/>
      <c r="DD1005" s="1"/>
      <c r="DE1005" s="1"/>
      <c r="DF1005" s="1"/>
      <c r="EG1005" s="1"/>
      <c r="EH1005" s="1"/>
      <c r="EJ1005" s="1"/>
      <c r="EK1005" s="1"/>
      <c r="FN1005" s="1"/>
      <c r="FO1005" s="1"/>
      <c r="GL1005" s="1"/>
      <c r="GM1005" s="1"/>
      <c r="GQ1005" s="1"/>
      <c r="GT1005" s="1"/>
      <c r="GU1005" s="1"/>
      <c r="GX1005" s="1"/>
      <c r="HD1005" s="1"/>
      <c r="HR1005" s="1"/>
      <c r="HT1005" s="1"/>
      <c r="HU1005" s="1"/>
      <c r="HW1005" s="1"/>
      <c r="HX1005" s="1"/>
      <c r="IG1005" s="23"/>
      <c r="II1005" s="1"/>
    </row>
    <row r="1006" spans="2:243">
      <c r="B1006" s="17">
        <v>100221402</v>
      </c>
      <c r="C1006" s="17" t="s">
        <v>2701</v>
      </c>
      <c r="E1006" s="49">
        <v>2</v>
      </c>
      <c r="F1006" s="49">
        <v>1</v>
      </c>
      <c r="G1006" s="1">
        <v>2</v>
      </c>
      <c r="H1006" s="1">
        <v>1</v>
      </c>
      <c r="I1006" s="15">
        <v>57</v>
      </c>
      <c r="J1006" s="47">
        <v>1</v>
      </c>
      <c r="K1006" s="68">
        <f>I1006/10</f>
        <v>5.7</v>
      </c>
      <c r="L1006" s="49">
        <v>3</v>
      </c>
      <c r="N1006" s="1">
        <v>0</v>
      </c>
      <c r="O1006" s="1">
        <v>0</v>
      </c>
      <c r="P1006" s="1">
        <v>0</v>
      </c>
      <c r="Q1006" s="1">
        <v>0</v>
      </c>
      <c r="R1006" s="1">
        <v>0</v>
      </c>
      <c r="S1006" s="18">
        <v>596</v>
      </c>
      <c r="T1006" s="83">
        <v>664</v>
      </c>
      <c r="U1006" s="1">
        <v>1</v>
      </c>
      <c r="V1006" s="1">
        <v>1</v>
      </c>
      <c r="W1006" s="1">
        <v>1</v>
      </c>
      <c r="X1006" s="1">
        <v>1</v>
      </c>
      <c r="Z1006" s="88">
        <v>43676</v>
      </c>
      <c r="AA1006" s="1">
        <v>34</v>
      </c>
      <c r="AC1006" s="1">
        <v>29.7</v>
      </c>
      <c r="AD1006" s="1">
        <v>2</v>
      </c>
      <c r="AE1006" s="20" t="s">
        <v>298</v>
      </c>
      <c r="AG1006" s="16" t="s">
        <v>235</v>
      </c>
      <c r="AH1006" s="16">
        <v>1</v>
      </c>
      <c r="AI1006" s="21">
        <v>1</v>
      </c>
      <c r="AJ1006" s="16">
        <v>4.3</v>
      </c>
      <c r="AK1006" s="17">
        <v>4.3</v>
      </c>
      <c r="AL1006" s="107">
        <v>2</v>
      </c>
      <c r="AM1006" s="1">
        <v>1</v>
      </c>
      <c r="AN1006" s="1">
        <v>1</v>
      </c>
      <c r="AO1006" s="1">
        <v>0</v>
      </c>
      <c r="AP1006" s="1">
        <v>0</v>
      </c>
      <c r="AQ1006" s="17">
        <v>1</v>
      </c>
      <c r="AR1006" s="1">
        <v>1</v>
      </c>
      <c r="AS1006" s="1">
        <v>1</v>
      </c>
      <c r="AT1006" s="17" t="s">
        <v>246</v>
      </c>
      <c r="AU1006" s="17">
        <v>1</v>
      </c>
      <c r="AV1006" s="17">
        <v>1</v>
      </c>
      <c r="AW1006" s="1">
        <v>0</v>
      </c>
      <c r="AX1006" s="1">
        <v>1</v>
      </c>
      <c r="AY1006" s="1">
        <v>1</v>
      </c>
      <c r="AZ1006" s="1">
        <v>1</v>
      </c>
      <c r="BA1006" s="1">
        <v>1</v>
      </c>
      <c r="BB1006" s="107">
        <v>1</v>
      </c>
      <c r="BC1006" s="22">
        <v>0</v>
      </c>
      <c r="BD1006" s="22">
        <v>0</v>
      </c>
      <c r="BE1006" s="22">
        <v>0</v>
      </c>
      <c r="BF1006" s="1">
        <v>1</v>
      </c>
      <c r="BG1006" s="1">
        <v>1</v>
      </c>
      <c r="BH1006" s="17">
        <v>1</v>
      </c>
      <c r="BI1006" s="1">
        <v>0</v>
      </c>
      <c r="BJ1006" s="17">
        <v>0</v>
      </c>
      <c r="BK1006" s="23">
        <v>1</v>
      </c>
      <c r="BL1006" s="1">
        <v>0</v>
      </c>
      <c r="BM1006" s="1">
        <v>0</v>
      </c>
      <c r="BN1006" s="1">
        <v>1</v>
      </c>
      <c r="BO1006" s="1">
        <v>0</v>
      </c>
      <c r="BP1006" s="1">
        <v>1</v>
      </c>
      <c r="BQ1006" s="1">
        <v>1</v>
      </c>
      <c r="BR1006" s="1">
        <v>19.51</v>
      </c>
      <c r="BS1006" s="1">
        <v>1</v>
      </c>
      <c r="BT1006" s="1">
        <v>2</v>
      </c>
      <c r="BU1006" s="1">
        <v>3</v>
      </c>
      <c r="BV1006" s="1">
        <v>3.75</v>
      </c>
      <c r="BW1006" s="1">
        <v>4.24</v>
      </c>
      <c r="BX1006" s="1">
        <v>2</v>
      </c>
      <c r="BY1006" s="1">
        <v>2</v>
      </c>
      <c r="BZ1006" s="1">
        <v>63.7</v>
      </c>
      <c r="CA1006" s="1">
        <v>137</v>
      </c>
      <c r="CB1006" s="24">
        <v>2</v>
      </c>
      <c r="CC1006" s="24">
        <v>34</v>
      </c>
      <c r="CD1006" s="48">
        <f>CC1006/50</f>
        <v>0.68</v>
      </c>
      <c r="CE1006" s="48">
        <v>1</v>
      </c>
      <c r="CF1006" s="25">
        <v>0</v>
      </c>
      <c r="CG1006" s="17">
        <v>0</v>
      </c>
      <c r="CH1006" s="17">
        <v>0</v>
      </c>
      <c r="CI1006" s="17">
        <v>0</v>
      </c>
      <c r="CJ1006" s="17">
        <v>0</v>
      </c>
      <c r="CK1006" s="17">
        <v>34</v>
      </c>
      <c r="CL1006" s="1">
        <f>CK1006/50</f>
        <v>0.68</v>
      </c>
      <c r="CM1006" s="22">
        <v>14.7</v>
      </c>
      <c r="CN1006" s="17">
        <v>1</v>
      </c>
      <c r="CO1006" s="1">
        <v>54.6</v>
      </c>
      <c r="CP1006" s="1">
        <v>2</v>
      </c>
      <c r="CQ1006" s="1">
        <f>CO1006/10</f>
        <v>5.46</v>
      </c>
      <c r="CR1006" s="1">
        <v>1.29</v>
      </c>
      <c r="CS1006" s="1">
        <f>CR1006*10</f>
        <v>12.9</v>
      </c>
      <c r="CT1006" s="22">
        <v>2</v>
      </c>
      <c r="CU1006" s="22">
        <v>37</v>
      </c>
      <c r="CV1006" s="107">
        <v>2</v>
      </c>
      <c r="CW1006" s="22">
        <v>43.3</v>
      </c>
      <c r="CX1006" s="26">
        <f>LOG10(CW1006)</f>
        <v>1.63648789635337</v>
      </c>
      <c r="CY1006" s="27">
        <f>CX1006*0.66</f>
        <v>1.08008201159322</v>
      </c>
      <c r="CZ1006" s="26">
        <f>0.085*CU1006</f>
        <v>3.145</v>
      </c>
      <c r="DA1006" s="28">
        <f>CY1006-CZ1006</f>
        <v>-2.06491798840678</v>
      </c>
      <c r="DB1006" s="22">
        <v>2</v>
      </c>
      <c r="DC1006" s="1">
        <v>1</v>
      </c>
      <c r="DD1006" s="17">
        <v>2</v>
      </c>
      <c r="DE1006" s="29">
        <f>DD1006-DB1006</f>
        <v>0</v>
      </c>
      <c r="DF1006" s="29">
        <v>0</v>
      </c>
      <c r="DG1006" s="1">
        <v>24</v>
      </c>
      <c r="DH1006" s="1">
        <f>DG1006/10</f>
        <v>2.4</v>
      </c>
      <c r="DI1006" s="1">
        <v>32</v>
      </c>
      <c r="DJ1006" s="1">
        <f>DI1006/10</f>
        <v>3.2</v>
      </c>
      <c r="DK1006" s="17">
        <v>2</v>
      </c>
      <c r="DL1006" s="1">
        <v>93</v>
      </c>
      <c r="DM1006" s="1">
        <v>45</v>
      </c>
      <c r="DN1006" s="1">
        <f>DM1006/10</f>
        <v>4.5</v>
      </c>
      <c r="DO1006" s="1">
        <v>4578</v>
      </c>
      <c r="DP1006" s="1">
        <v>2</v>
      </c>
      <c r="DQ1006" s="1">
        <f>DO1006/1000</f>
        <v>4.578</v>
      </c>
      <c r="DR1006" s="1">
        <v>87</v>
      </c>
      <c r="DS1006" s="25">
        <v>5.2</v>
      </c>
      <c r="DT1006" s="1" t="s">
        <v>260</v>
      </c>
      <c r="DU1006" s="1">
        <v>1</v>
      </c>
      <c r="DV1006" s="1">
        <v>6</v>
      </c>
      <c r="DW1006" s="1">
        <v>1</v>
      </c>
      <c r="DX1006" s="20">
        <v>7.01</v>
      </c>
      <c r="DY1006" s="1">
        <v>84</v>
      </c>
      <c r="DZ1006" s="30">
        <v>137</v>
      </c>
      <c r="EA1006" s="1">
        <v>32</v>
      </c>
      <c r="EB1006" s="1">
        <v>15.1</v>
      </c>
      <c r="EC1006" s="1">
        <v>52.7</v>
      </c>
      <c r="ED1006" s="1">
        <v>1.32</v>
      </c>
      <c r="EE1006" s="1">
        <v>36</v>
      </c>
      <c r="EF1006" s="1">
        <v>68.2</v>
      </c>
      <c r="EG1006" s="26">
        <f>LOG10(EF1006)</f>
        <v>1.83378437465648</v>
      </c>
      <c r="EH1006" s="26">
        <f>0.66*EG1006</f>
        <v>1.21029768727328</v>
      </c>
      <c r="EI1006" s="1">
        <f>0.085*EE1006</f>
        <v>3.06</v>
      </c>
      <c r="EJ1006" s="28">
        <f>EH1006-EI1006</f>
        <v>-1.84970231272672</v>
      </c>
      <c r="EK1006" s="22">
        <v>2</v>
      </c>
      <c r="EL1006" s="1">
        <v>2</v>
      </c>
      <c r="EM1006" s="1">
        <v>147</v>
      </c>
      <c r="EN1006" s="1">
        <v>265</v>
      </c>
      <c r="EO1006" s="1">
        <v>76</v>
      </c>
      <c r="EP1006" s="1">
        <v>43</v>
      </c>
      <c r="EQ1006" s="1">
        <v>4631</v>
      </c>
      <c r="ER1006" s="25">
        <v>80</v>
      </c>
      <c r="ET1006" s="1">
        <v>1</v>
      </c>
      <c r="EU1006" s="1">
        <v>4.19</v>
      </c>
      <c r="EV1006" s="1">
        <v>74.3</v>
      </c>
      <c r="EW1006" s="30">
        <v>119</v>
      </c>
      <c r="EX1006" s="1">
        <v>39</v>
      </c>
      <c r="EY1006" s="1">
        <v>15.6</v>
      </c>
      <c r="EZ1006" s="1">
        <v>50.6</v>
      </c>
      <c r="FA1006" s="1">
        <v>1.37</v>
      </c>
      <c r="FB1006" s="1">
        <v>32</v>
      </c>
      <c r="FC1006" s="1">
        <v>35.2</v>
      </c>
      <c r="FD1006" s="1">
        <v>75</v>
      </c>
      <c r="FE1006" s="1">
        <v>44</v>
      </c>
      <c r="FF1006" s="1">
        <v>102</v>
      </c>
      <c r="FG1006" s="1">
        <v>60</v>
      </c>
      <c r="FH1006" s="1">
        <v>2874</v>
      </c>
      <c r="FI1006" s="1">
        <v>77</v>
      </c>
      <c r="FK1006" s="20">
        <v>38</v>
      </c>
      <c r="FL1006" s="1">
        <v>37.1</v>
      </c>
      <c r="FM1006" s="17"/>
      <c r="FN1006" s="31">
        <v>1</v>
      </c>
      <c r="FO1006" s="157">
        <v>1</v>
      </c>
      <c r="FP1006" s="1">
        <v>0</v>
      </c>
      <c r="FQ1006" s="1">
        <v>0</v>
      </c>
      <c r="FR1006" s="1">
        <v>0</v>
      </c>
      <c r="FS1006" s="1">
        <v>0</v>
      </c>
      <c r="FT1006" s="1">
        <f>FX1006+GB1006+GG1006+GJ1006+HQ1006</f>
        <v>0</v>
      </c>
      <c r="FU1006" s="1">
        <v>0</v>
      </c>
      <c r="FV1006" s="1">
        <f>FW1006+FX1006+FZ1006+GE1006+GJ1006+HQ1006</f>
        <v>0</v>
      </c>
      <c r="FW1006" s="1">
        <v>0</v>
      </c>
      <c r="FX1006" s="1">
        <v>0</v>
      </c>
      <c r="FY1006" s="17">
        <v>0</v>
      </c>
      <c r="FZ1006" s="1">
        <v>0</v>
      </c>
      <c r="GB1006" s="1">
        <v>0</v>
      </c>
      <c r="GC1006" s="1">
        <v>0</v>
      </c>
      <c r="GD1006" s="17">
        <v>0</v>
      </c>
      <c r="GE1006" s="1">
        <v>0</v>
      </c>
      <c r="GG1006" s="1">
        <v>0</v>
      </c>
      <c r="GH1006" s="1">
        <v>0</v>
      </c>
      <c r="GI1006" s="17">
        <v>0</v>
      </c>
      <c r="GJ1006" s="1">
        <v>0</v>
      </c>
      <c r="GK1006" s="1">
        <v>0</v>
      </c>
      <c r="GL1006" s="1">
        <v>0</v>
      </c>
      <c r="GM1006" s="32">
        <v>0</v>
      </c>
      <c r="GN1006" s="17">
        <v>0</v>
      </c>
      <c r="GO1006" s="17">
        <v>0</v>
      </c>
      <c r="GP1006" s="1">
        <v>0</v>
      </c>
      <c r="GQ1006" s="1">
        <v>0</v>
      </c>
      <c r="GR1006" s="1">
        <v>0</v>
      </c>
      <c r="GS1006" s="1">
        <v>0</v>
      </c>
      <c r="GT1006" s="32">
        <v>0</v>
      </c>
      <c r="GU1006" s="32">
        <v>0</v>
      </c>
      <c r="GV1006" s="1">
        <v>0</v>
      </c>
      <c r="GW1006" s="1">
        <v>0</v>
      </c>
      <c r="GX1006" s="157">
        <v>0</v>
      </c>
      <c r="GY1006" s="17">
        <v>0</v>
      </c>
      <c r="GZ1006" s="17">
        <v>0</v>
      </c>
      <c r="HA1006" s="25">
        <v>0</v>
      </c>
      <c r="HB1006" s="1">
        <v>0</v>
      </c>
      <c r="HC1006" s="15">
        <v>0</v>
      </c>
      <c r="HD1006" s="170">
        <v>0</v>
      </c>
      <c r="HE1006" s="17">
        <v>0</v>
      </c>
      <c r="HF1006" s="17">
        <v>0</v>
      </c>
      <c r="HG1006" s="17">
        <v>0</v>
      </c>
      <c r="HH1006" s="17">
        <v>0</v>
      </c>
      <c r="HI1006" s="17">
        <v>0</v>
      </c>
      <c r="HL1006" s="1">
        <v>0</v>
      </c>
      <c r="HM1006" s="1">
        <v>0</v>
      </c>
      <c r="HN1006" s="1">
        <v>0</v>
      </c>
      <c r="HO1006" s="1">
        <v>0</v>
      </c>
      <c r="HP1006" s="1">
        <v>0</v>
      </c>
      <c r="HQ1006" s="1">
        <v>0</v>
      </c>
      <c r="HR1006" s="32">
        <v>0</v>
      </c>
      <c r="HS1006" s="1">
        <v>0</v>
      </c>
      <c r="HT1006" s="32">
        <v>0</v>
      </c>
      <c r="HU1006" s="32">
        <v>0</v>
      </c>
      <c r="HW1006" s="32">
        <v>0</v>
      </c>
      <c r="HX1006" s="32">
        <v>0</v>
      </c>
      <c r="HY1006" s="1">
        <f>GJ1006+GN1006+GT1006+GU1006+HE1006+HG1006+HQ1006+HR1006+HT1006+HU1006+HW1006+HX1006</f>
        <v>0</v>
      </c>
      <c r="HZ1006" s="1">
        <v>0</v>
      </c>
      <c r="IA1006" s="1">
        <f>FS1006+GN1006+GT1006+GU1006+HE1006+HG1006+HR1006+HT1006+HU1006+HW1006+HX1006</f>
        <v>0</v>
      </c>
      <c r="IB1006" s="1">
        <v>0</v>
      </c>
      <c r="IC1006" s="1">
        <v>0</v>
      </c>
      <c r="ID1006" s="23">
        <v>0</v>
      </c>
      <c r="IG1006" s="36">
        <v>1</v>
      </c>
      <c r="IH1006" s="37" t="s">
        <v>242</v>
      </c>
      <c r="II1006" s="179">
        <v>0</v>
      </c>
    </row>
    <row r="1007" ht="45" spans="2:243">
      <c r="B1007" s="17">
        <v>3001431450</v>
      </c>
      <c r="C1007" s="17" t="s">
        <v>2702</v>
      </c>
      <c r="E1007" s="49">
        <v>3</v>
      </c>
      <c r="F1007" s="49">
        <v>2</v>
      </c>
      <c r="G1007" s="17">
        <v>3</v>
      </c>
      <c r="H1007" s="1">
        <v>1</v>
      </c>
      <c r="I1007" s="15">
        <v>50</v>
      </c>
      <c r="J1007" s="47">
        <v>1</v>
      </c>
      <c r="K1007" s="68">
        <f>I1007/10</f>
        <v>5</v>
      </c>
      <c r="L1007" s="49">
        <v>3</v>
      </c>
      <c r="N1007" s="1">
        <v>0</v>
      </c>
      <c r="O1007" s="1">
        <v>0</v>
      </c>
      <c r="P1007" s="1">
        <v>1</v>
      </c>
      <c r="Q1007" s="1">
        <v>1</v>
      </c>
      <c r="R1007" s="1">
        <v>0</v>
      </c>
      <c r="S1007" s="18">
        <v>597</v>
      </c>
      <c r="T1007" s="83">
        <v>665</v>
      </c>
      <c r="U1007" s="1">
        <v>1</v>
      </c>
      <c r="V1007" s="1">
        <v>1</v>
      </c>
      <c r="W1007" s="1">
        <v>1</v>
      </c>
      <c r="X1007" s="1">
        <v>1</v>
      </c>
      <c r="Z1007" s="88">
        <v>43678</v>
      </c>
      <c r="AA1007" s="1">
        <v>52</v>
      </c>
      <c r="AB1007" s="1">
        <v>1</v>
      </c>
      <c r="AC1007" s="1">
        <v>26.23</v>
      </c>
      <c r="AD1007" s="1">
        <v>2</v>
      </c>
      <c r="AE1007" s="20" t="s">
        <v>1291</v>
      </c>
      <c r="AG1007" s="16" t="s">
        <v>255</v>
      </c>
      <c r="AH1007" s="16">
        <v>3</v>
      </c>
      <c r="AI1007" s="21">
        <v>3</v>
      </c>
      <c r="AJ1007" s="16">
        <v>3.4</v>
      </c>
      <c r="AK1007" s="17">
        <v>3.4</v>
      </c>
      <c r="AL1007" s="107">
        <v>2</v>
      </c>
      <c r="AM1007" s="1">
        <v>4</v>
      </c>
      <c r="AN1007" s="1">
        <v>3</v>
      </c>
      <c r="AO1007" s="1" t="s">
        <v>2028</v>
      </c>
      <c r="AP1007" s="1">
        <v>0</v>
      </c>
      <c r="AQ1007" s="17">
        <v>5</v>
      </c>
      <c r="AR1007" s="3">
        <v>3</v>
      </c>
      <c r="AS1007" s="3">
        <v>2</v>
      </c>
      <c r="AT1007" s="17" t="s">
        <v>285</v>
      </c>
      <c r="AU1007" s="3">
        <v>3</v>
      </c>
      <c r="AV1007" s="3">
        <v>2</v>
      </c>
      <c r="AW1007" s="1">
        <v>0</v>
      </c>
      <c r="AX1007" s="1">
        <v>1</v>
      </c>
      <c r="AY1007" s="1">
        <v>1</v>
      </c>
      <c r="AZ1007" s="1">
        <v>1</v>
      </c>
      <c r="BA1007" s="1">
        <v>1</v>
      </c>
      <c r="BB1007" s="107">
        <v>1</v>
      </c>
      <c r="BC1007" s="22">
        <v>0</v>
      </c>
      <c r="BD1007" s="22">
        <v>1</v>
      </c>
      <c r="BE1007" s="22">
        <v>0</v>
      </c>
      <c r="BF1007" s="1">
        <v>1</v>
      </c>
      <c r="BG1007" s="1">
        <v>1</v>
      </c>
      <c r="BH1007" s="17">
        <v>1</v>
      </c>
      <c r="BI1007" s="1">
        <v>0</v>
      </c>
      <c r="BJ1007" s="17">
        <v>0</v>
      </c>
      <c r="BK1007" s="23">
        <v>4</v>
      </c>
      <c r="BL1007" s="1">
        <v>0</v>
      </c>
      <c r="BM1007" s="1">
        <v>0</v>
      </c>
      <c r="BN1007" s="1">
        <v>1</v>
      </c>
      <c r="BO1007" s="1">
        <v>0</v>
      </c>
      <c r="BP1007" s="1">
        <v>1</v>
      </c>
      <c r="BQ1007" s="1">
        <v>1</v>
      </c>
      <c r="BR1007" s="1">
        <v>373.4</v>
      </c>
      <c r="BS1007" s="1">
        <v>2</v>
      </c>
      <c r="BT1007" s="1">
        <v>3</v>
      </c>
      <c r="BU1007" s="1">
        <v>4</v>
      </c>
      <c r="BW1007" s="1">
        <v>3.02</v>
      </c>
      <c r="BX1007" s="17">
        <v>1</v>
      </c>
      <c r="BY1007" s="1">
        <v>2</v>
      </c>
      <c r="BZ1007" s="1">
        <v>72.2</v>
      </c>
      <c r="CA1007" s="1">
        <v>131</v>
      </c>
      <c r="CB1007" s="24">
        <v>2</v>
      </c>
      <c r="CC1007" s="24">
        <v>52</v>
      </c>
      <c r="CD1007" s="48">
        <f>CC1007/50</f>
        <v>1.04</v>
      </c>
      <c r="CE1007" s="48">
        <v>2</v>
      </c>
      <c r="CF1007" s="25">
        <v>0</v>
      </c>
      <c r="CG1007" s="17">
        <v>0</v>
      </c>
      <c r="CH1007" s="17">
        <v>0</v>
      </c>
      <c r="CI1007" s="17">
        <v>0</v>
      </c>
      <c r="CJ1007" s="17">
        <v>0</v>
      </c>
      <c r="CK1007" s="17">
        <v>52</v>
      </c>
      <c r="CL1007" s="1">
        <f>CK1007/50</f>
        <v>1.04</v>
      </c>
      <c r="CM1007" s="22">
        <v>13</v>
      </c>
      <c r="CN1007" s="17">
        <v>1</v>
      </c>
      <c r="CO1007" s="1">
        <v>72.3</v>
      </c>
      <c r="CP1007" s="17">
        <v>4</v>
      </c>
      <c r="CQ1007" s="1">
        <f>CO1007/10</f>
        <v>7.23</v>
      </c>
      <c r="CR1007" s="1">
        <v>1.13</v>
      </c>
      <c r="CS1007" s="1">
        <f>CR1007*10</f>
        <v>11.3</v>
      </c>
      <c r="CT1007" s="107">
        <v>1</v>
      </c>
      <c r="CU1007" s="22">
        <v>32</v>
      </c>
      <c r="CV1007" s="22">
        <v>1</v>
      </c>
      <c r="CW1007" s="22">
        <v>24.2</v>
      </c>
      <c r="CX1007" s="26">
        <f>LOG10(CW1007)</f>
        <v>1.38381536598043</v>
      </c>
      <c r="CY1007" s="27">
        <f>CX1007*0.66</f>
        <v>0.913318141547085</v>
      </c>
      <c r="CZ1007" s="26">
        <f>0.085*CU1007</f>
        <v>2.72</v>
      </c>
      <c r="DA1007" s="28">
        <f>CY1007-CZ1007</f>
        <v>-1.80668185845292</v>
      </c>
      <c r="DB1007" s="22">
        <v>2</v>
      </c>
      <c r="DC1007" s="1">
        <v>1</v>
      </c>
      <c r="DD1007" s="17">
        <v>2</v>
      </c>
      <c r="DE1007" s="29">
        <f>DD1007-DB1007</f>
        <v>0</v>
      </c>
      <c r="DF1007" s="29">
        <v>0</v>
      </c>
      <c r="DG1007" s="1">
        <v>38</v>
      </c>
      <c r="DH1007" s="1">
        <f>DG1007/10</f>
        <v>3.8</v>
      </c>
      <c r="DI1007" s="1">
        <v>44</v>
      </c>
      <c r="DJ1007" s="1">
        <f>DI1007/10</f>
        <v>4.4</v>
      </c>
      <c r="DK1007" s="1">
        <v>3</v>
      </c>
      <c r="DL1007" s="1">
        <v>176</v>
      </c>
      <c r="DM1007" s="1">
        <v>225</v>
      </c>
      <c r="DN1007" s="1">
        <f>DM1007/10</f>
        <v>22.5</v>
      </c>
      <c r="DO1007" s="1">
        <v>2979</v>
      </c>
      <c r="DP1007" s="1">
        <v>1</v>
      </c>
      <c r="DQ1007" s="1">
        <f>DO1007/1000</f>
        <v>2.979</v>
      </c>
      <c r="DR1007" s="1">
        <v>66</v>
      </c>
      <c r="DS1007" s="25">
        <v>7.1</v>
      </c>
      <c r="DT1007" s="1" t="s">
        <v>308</v>
      </c>
      <c r="DU1007" s="1">
        <v>2</v>
      </c>
      <c r="DV1007" s="1">
        <v>7</v>
      </c>
      <c r="DW1007" s="1">
        <v>2</v>
      </c>
      <c r="DX1007" s="20">
        <v>3.55</v>
      </c>
      <c r="DY1007" s="1">
        <v>75.5</v>
      </c>
      <c r="DZ1007" s="30">
        <v>133</v>
      </c>
      <c r="EA1007" s="1">
        <v>50</v>
      </c>
      <c r="EB1007" s="1">
        <v>13.5</v>
      </c>
      <c r="EC1007" s="1">
        <v>64.6</v>
      </c>
      <c r="ED1007" s="1">
        <v>1.18</v>
      </c>
      <c r="EE1007" s="1">
        <v>34</v>
      </c>
      <c r="EF1007" s="1">
        <v>62</v>
      </c>
      <c r="EG1007" s="26">
        <f>LOG10(EF1007)</f>
        <v>1.79239168949825</v>
      </c>
      <c r="EH1007" s="26">
        <f>0.66*EG1007</f>
        <v>1.18297851506885</v>
      </c>
      <c r="EI1007" s="1">
        <f>0.085*EE1007</f>
        <v>2.89</v>
      </c>
      <c r="EJ1007" s="28">
        <f>EH1007-EI1007</f>
        <v>-1.70702148493115</v>
      </c>
      <c r="EK1007" s="22">
        <v>2</v>
      </c>
      <c r="EL1007" s="1">
        <v>2</v>
      </c>
      <c r="EM1007" s="1">
        <v>162</v>
      </c>
      <c r="EN1007" s="1">
        <v>334</v>
      </c>
      <c r="EO1007" s="1">
        <v>183</v>
      </c>
      <c r="EP1007" s="1">
        <v>209</v>
      </c>
      <c r="EQ1007" s="1">
        <v>3432</v>
      </c>
      <c r="ER1007" s="25">
        <v>67</v>
      </c>
      <c r="ET1007" s="1">
        <v>1</v>
      </c>
      <c r="EU1007" s="1">
        <v>3.12</v>
      </c>
      <c r="EV1007" s="1">
        <v>65</v>
      </c>
      <c r="EW1007" s="30">
        <v>126</v>
      </c>
      <c r="EX1007" s="1">
        <v>66</v>
      </c>
      <c r="FB1007" s="1">
        <v>33</v>
      </c>
      <c r="FC1007" s="1">
        <v>43.8</v>
      </c>
      <c r="FD1007" s="1">
        <v>125</v>
      </c>
      <c r="FE1007" s="1">
        <v>92</v>
      </c>
      <c r="FF1007" s="1">
        <v>174</v>
      </c>
      <c r="FG1007" s="1">
        <v>175</v>
      </c>
      <c r="FH1007" s="1">
        <v>2877</v>
      </c>
      <c r="FI1007" s="1">
        <v>61</v>
      </c>
      <c r="FK1007" s="20">
        <v>38.1</v>
      </c>
      <c r="FL1007" s="1">
        <v>37</v>
      </c>
      <c r="FM1007" s="17"/>
      <c r="FN1007" s="31">
        <v>1</v>
      </c>
      <c r="FO1007" s="157">
        <v>1</v>
      </c>
      <c r="FP1007" s="1">
        <v>2</v>
      </c>
      <c r="FQ1007" s="1">
        <v>1</v>
      </c>
      <c r="FR1007" s="1" t="s">
        <v>596</v>
      </c>
      <c r="FS1007" s="1">
        <v>0</v>
      </c>
      <c r="FT1007" s="1">
        <f>FX1007+GB1007+GG1007+GJ1007+HQ1007</f>
        <v>0</v>
      </c>
      <c r="FU1007" s="1">
        <v>1</v>
      </c>
      <c r="FV1007" s="1">
        <f>FW1007+FX1007+FZ1007+GE1007+GJ1007+HQ1007</f>
        <v>1</v>
      </c>
      <c r="FW1007" s="3">
        <v>1</v>
      </c>
      <c r="FX1007" s="1">
        <v>0</v>
      </c>
      <c r="FY1007" s="17">
        <v>0</v>
      </c>
      <c r="FZ1007" s="1">
        <v>0</v>
      </c>
      <c r="GB1007" s="1">
        <v>0</v>
      </c>
      <c r="GC1007" s="1">
        <v>0</v>
      </c>
      <c r="GD1007" s="17">
        <v>0</v>
      </c>
      <c r="GE1007" s="1">
        <v>0</v>
      </c>
      <c r="GG1007" s="1">
        <v>0</v>
      </c>
      <c r="GH1007" s="1">
        <v>1</v>
      </c>
      <c r="GI1007" s="17">
        <v>0</v>
      </c>
      <c r="GJ1007" s="1">
        <v>0</v>
      </c>
      <c r="GK1007" s="1">
        <v>1</v>
      </c>
      <c r="GL1007" s="1">
        <v>1</v>
      </c>
      <c r="GM1007" s="32">
        <v>0</v>
      </c>
      <c r="GN1007" s="17">
        <v>0</v>
      </c>
      <c r="GO1007" s="17">
        <v>0</v>
      </c>
      <c r="GP1007" s="1">
        <v>0</v>
      </c>
      <c r="GQ1007" s="1">
        <v>0</v>
      </c>
      <c r="GR1007" s="1">
        <v>0</v>
      </c>
      <c r="GS1007" s="1">
        <v>0</v>
      </c>
      <c r="GT1007" s="32">
        <v>0</v>
      </c>
      <c r="GU1007" s="32">
        <v>0</v>
      </c>
      <c r="GV1007" s="1">
        <v>0</v>
      </c>
      <c r="GW1007" s="1">
        <v>0</v>
      </c>
      <c r="GX1007" s="157">
        <v>0</v>
      </c>
      <c r="GY1007" s="17">
        <v>0</v>
      </c>
      <c r="GZ1007" s="17">
        <v>0</v>
      </c>
      <c r="HA1007" s="25">
        <v>0</v>
      </c>
      <c r="HB1007" s="1">
        <v>0</v>
      </c>
      <c r="HC1007" s="15">
        <v>0</v>
      </c>
      <c r="HD1007" s="170">
        <v>0</v>
      </c>
      <c r="HE1007" s="17">
        <v>0</v>
      </c>
      <c r="HF1007" s="17">
        <v>0</v>
      </c>
      <c r="HG1007" s="17">
        <v>0</v>
      </c>
      <c r="HH1007" s="17">
        <v>0</v>
      </c>
      <c r="HI1007" s="17">
        <v>0</v>
      </c>
      <c r="HL1007" s="1">
        <v>0</v>
      </c>
      <c r="HM1007" s="1">
        <v>0</v>
      </c>
      <c r="HN1007" s="1">
        <v>0</v>
      </c>
      <c r="HO1007" s="1">
        <v>0</v>
      </c>
      <c r="HP1007" s="1">
        <v>0</v>
      </c>
      <c r="HQ1007" s="1">
        <v>0</v>
      </c>
      <c r="HR1007" s="32">
        <v>0</v>
      </c>
      <c r="HS1007" s="1">
        <v>0</v>
      </c>
      <c r="HT1007" s="32">
        <v>0</v>
      </c>
      <c r="HU1007" s="32">
        <v>0</v>
      </c>
      <c r="HW1007" s="32">
        <v>0</v>
      </c>
      <c r="HX1007" s="32">
        <v>0</v>
      </c>
      <c r="HY1007" s="1">
        <f>GJ1007+GN1007+GT1007+GU1007+HE1007+HG1007+HQ1007+HR1007+HT1007+HU1007+HW1007+HX1007</f>
        <v>0</v>
      </c>
      <c r="HZ1007" s="1">
        <v>0</v>
      </c>
      <c r="IA1007" s="1">
        <f>FS1007+GN1007+GT1007+GU1007+HE1007+HG1007+HR1007+HT1007+HU1007+HW1007+HX1007</f>
        <v>0</v>
      </c>
      <c r="IB1007" s="1">
        <v>0</v>
      </c>
      <c r="IC1007" s="1">
        <v>0</v>
      </c>
      <c r="ID1007" s="23">
        <v>0</v>
      </c>
      <c r="IG1007" s="36">
        <v>4</v>
      </c>
      <c r="IH1007" s="37" t="s">
        <v>242</v>
      </c>
      <c r="II1007" s="179">
        <v>0</v>
      </c>
    </row>
    <row r="1008" spans="2:243">
      <c r="B1008" s="17">
        <v>3001493068</v>
      </c>
      <c r="C1008" s="17" t="s">
        <v>2703</v>
      </c>
      <c r="E1008" s="49">
        <v>3</v>
      </c>
      <c r="F1008" s="49">
        <v>2</v>
      </c>
      <c r="G1008" s="17">
        <v>3</v>
      </c>
      <c r="H1008" s="1">
        <v>1</v>
      </c>
      <c r="I1008" s="15">
        <v>45</v>
      </c>
      <c r="J1008" s="47">
        <v>1</v>
      </c>
      <c r="K1008" s="68">
        <f>I1008/10</f>
        <v>4.5</v>
      </c>
      <c r="L1008" s="49">
        <v>2</v>
      </c>
      <c r="N1008" s="1">
        <v>0</v>
      </c>
      <c r="O1008" s="1">
        <v>0</v>
      </c>
      <c r="P1008" s="1">
        <v>0</v>
      </c>
      <c r="Q1008" s="1">
        <v>0</v>
      </c>
      <c r="R1008" s="1">
        <v>0</v>
      </c>
      <c r="S1008" s="18">
        <v>664</v>
      </c>
      <c r="T1008" s="83">
        <v>666</v>
      </c>
      <c r="U1008" s="1">
        <v>1</v>
      </c>
      <c r="V1008" s="1">
        <v>1</v>
      </c>
      <c r="W1008" s="1">
        <v>1</v>
      </c>
      <c r="X1008" s="1">
        <v>1</v>
      </c>
      <c r="Z1008" s="88">
        <v>43678</v>
      </c>
      <c r="AA1008" s="1">
        <v>97</v>
      </c>
      <c r="AB1008" s="1">
        <v>1</v>
      </c>
      <c r="AC1008" s="1">
        <v>29.06</v>
      </c>
      <c r="AD1008" s="1">
        <v>2</v>
      </c>
      <c r="AE1008" s="20" t="s">
        <v>2704</v>
      </c>
      <c r="AG1008" s="16" t="s">
        <v>255</v>
      </c>
      <c r="AH1008" s="16">
        <v>3</v>
      </c>
      <c r="AI1008" s="21">
        <v>3</v>
      </c>
      <c r="AJ1008" s="16">
        <v>3</v>
      </c>
      <c r="AK1008" s="17">
        <v>3</v>
      </c>
      <c r="AL1008" s="107">
        <v>2</v>
      </c>
      <c r="AM1008" s="1">
        <v>3</v>
      </c>
      <c r="AN1008" s="1">
        <v>3</v>
      </c>
      <c r="AO1008" s="1">
        <v>0</v>
      </c>
      <c r="AP1008" s="1">
        <v>0</v>
      </c>
      <c r="AQ1008" s="17">
        <v>3</v>
      </c>
      <c r="AR1008" s="1">
        <v>2</v>
      </c>
      <c r="AS1008" s="3">
        <v>2</v>
      </c>
      <c r="AT1008" s="17" t="s">
        <v>285</v>
      </c>
      <c r="AU1008" s="3">
        <v>3</v>
      </c>
      <c r="AV1008" s="3">
        <v>2</v>
      </c>
      <c r="AW1008" s="1">
        <v>0</v>
      </c>
      <c r="AX1008" s="1">
        <v>1</v>
      </c>
      <c r="AY1008" s="1">
        <v>1</v>
      </c>
      <c r="AZ1008" s="1">
        <v>1</v>
      </c>
      <c r="BA1008" s="1">
        <v>1</v>
      </c>
      <c r="BB1008" s="107">
        <v>1</v>
      </c>
      <c r="BC1008" s="22">
        <v>0</v>
      </c>
      <c r="BD1008" s="22">
        <v>0</v>
      </c>
      <c r="BE1008" s="22">
        <v>0</v>
      </c>
      <c r="BF1008" s="1">
        <v>0</v>
      </c>
      <c r="BG1008" s="1">
        <v>1</v>
      </c>
      <c r="BH1008" s="17">
        <v>1</v>
      </c>
      <c r="BI1008" s="1">
        <v>1</v>
      </c>
      <c r="BJ1008" s="17">
        <v>1</v>
      </c>
      <c r="BK1008" s="23">
        <v>3</v>
      </c>
      <c r="BL1008" s="1">
        <v>0</v>
      </c>
      <c r="BM1008" s="1">
        <v>0</v>
      </c>
      <c r="BN1008" s="1">
        <v>1</v>
      </c>
      <c r="BO1008" s="1" t="s">
        <v>2705</v>
      </c>
      <c r="BP1008" s="1">
        <v>1</v>
      </c>
      <c r="BQ1008" s="1">
        <v>1</v>
      </c>
      <c r="BR1008" s="1">
        <v>11.8</v>
      </c>
      <c r="BS1008" s="1">
        <v>1</v>
      </c>
      <c r="BT1008" s="1">
        <v>2</v>
      </c>
      <c r="BU1008" s="1">
        <v>3</v>
      </c>
      <c r="BW1008" s="1">
        <v>3.6</v>
      </c>
      <c r="BX1008" s="17">
        <v>1</v>
      </c>
      <c r="BY1008" s="1">
        <v>2</v>
      </c>
      <c r="BZ1008" s="1">
        <v>57.5</v>
      </c>
      <c r="CA1008" s="1">
        <v>143</v>
      </c>
      <c r="CB1008" s="24">
        <v>2</v>
      </c>
      <c r="CC1008" s="24">
        <v>97</v>
      </c>
      <c r="CD1008" s="48">
        <f>CC1008/50</f>
        <v>1.94</v>
      </c>
      <c r="CE1008" s="48">
        <v>2</v>
      </c>
      <c r="CF1008" s="25">
        <v>0</v>
      </c>
      <c r="CG1008" s="17">
        <v>0</v>
      </c>
      <c r="CH1008" s="17">
        <v>0</v>
      </c>
      <c r="CI1008" s="17">
        <v>0</v>
      </c>
      <c r="CJ1008" s="17">
        <v>0</v>
      </c>
      <c r="CK1008" s="17">
        <v>97</v>
      </c>
      <c r="CL1008" s="1">
        <f>CK1008/50</f>
        <v>1.94</v>
      </c>
      <c r="CM1008" s="22">
        <v>12.6</v>
      </c>
      <c r="CN1008" s="17">
        <v>1</v>
      </c>
      <c r="CO1008" s="1">
        <v>77.7</v>
      </c>
      <c r="CP1008" s="17">
        <v>4</v>
      </c>
      <c r="CQ1008" s="1">
        <f>CO1008/10</f>
        <v>7.77</v>
      </c>
      <c r="CR1008" s="1">
        <v>1.1</v>
      </c>
      <c r="CS1008" s="1">
        <f>CR1008*10</f>
        <v>11</v>
      </c>
      <c r="CT1008" s="107">
        <v>1</v>
      </c>
      <c r="CU1008" s="22">
        <v>36</v>
      </c>
      <c r="CV1008" s="107">
        <v>2</v>
      </c>
      <c r="CW1008" s="22">
        <v>26.5</v>
      </c>
      <c r="CX1008" s="26">
        <f>LOG10(CW1008)</f>
        <v>1.42324587393681</v>
      </c>
      <c r="CY1008" s="27">
        <f>CX1008*0.66</f>
        <v>0.939342276798293</v>
      </c>
      <c r="CZ1008" s="26">
        <f>0.085*CU1008</f>
        <v>3.06</v>
      </c>
      <c r="DA1008" s="28">
        <f>CY1008-CZ1008</f>
        <v>-2.12065772320171</v>
      </c>
      <c r="DB1008" s="22">
        <v>2</v>
      </c>
      <c r="DC1008" s="1">
        <v>1</v>
      </c>
      <c r="DE1008" s="1"/>
      <c r="DF1008" s="1"/>
      <c r="DG1008" s="1">
        <v>49</v>
      </c>
      <c r="DH1008" s="1">
        <f>DG1008/10</f>
        <v>4.9</v>
      </c>
      <c r="DI1008" s="1">
        <v>56</v>
      </c>
      <c r="DJ1008" s="1">
        <f>DI1008/10</f>
        <v>5.6</v>
      </c>
      <c r="DK1008" s="1">
        <v>3</v>
      </c>
      <c r="DL1008" s="1">
        <v>76</v>
      </c>
      <c r="DM1008" s="1">
        <v>108</v>
      </c>
      <c r="DN1008" s="1">
        <f>DM1008/10</f>
        <v>10.8</v>
      </c>
      <c r="DO1008" s="1">
        <v>6964</v>
      </c>
      <c r="DP1008" s="1">
        <v>2</v>
      </c>
      <c r="DQ1008" s="1">
        <f>DO1008/1000</f>
        <v>6.964</v>
      </c>
      <c r="DR1008" s="1">
        <v>70</v>
      </c>
      <c r="DS1008" s="25">
        <v>5.8</v>
      </c>
      <c r="DT1008" s="1" t="s">
        <v>241</v>
      </c>
      <c r="DU1008" s="1">
        <v>1</v>
      </c>
      <c r="DV1008" s="1">
        <v>5</v>
      </c>
      <c r="DW1008" s="1">
        <v>1</v>
      </c>
      <c r="DX1008" s="20">
        <v>5.28</v>
      </c>
      <c r="DY1008" s="1">
        <v>81.2</v>
      </c>
      <c r="DZ1008" s="30">
        <v>143</v>
      </c>
      <c r="EA1008" s="1">
        <v>79</v>
      </c>
      <c r="EB1008" s="1" t="s">
        <v>2004</v>
      </c>
      <c r="EC1008" s="1" t="s">
        <v>2004</v>
      </c>
      <c r="ED1008" s="1" t="s">
        <v>2004</v>
      </c>
      <c r="EE1008" s="1" t="s">
        <v>2004</v>
      </c>
      <c r="EF1008" s="1" t="s">
        <v>2004</v>
      </c>
      <c r="EG1008" s="1"/>
      <c r="EH1008" s="1"/>
      <c r="EJ1008" s="1"/>
      <c r="EM1008" s="1" t="s">
        <v>2004</v>
      </c>
      <c r="EN1008" s="1" t="s">
        <v>2004</v>
      </c>
      <c r="EO1008" s="1" t="s">
        <v>2004</v>
      </c>
      <c r="EP1008" s="1" t="s">
        <v>2004</v>
      </c>
      <c r="EQ1008" s="1" t="s">
        <v>2004</v>
      </c>
      <c r="ER1008" s="25" t="s">
        <v>2004</v>
      </c>
      <c r="ET1008" s="1">
        <v>1</v>
      </c>
      <c r="EU1008" s="1">
        <v>2.85</v>
      </c>
      <c r="EV1008" s="1">
        <v>63.5</v>
      </c>
      <c r="EW1008" s="30">
        <v>132</v>
      </c>
      <c r="EX1008" s="1">
        <v>87</v>
      </c>
      <c r="EY1008" s="1" t="s">
        <v>2004</v>
      </c>
      <c r="EZ1008" s="1" t="s">
        <v>2004</v>
      </c>
      <c r="FA1008" s="1" t="s">
        <v>2004</v>
      </c>
      <c r="FB1008" s="1" t="s">
        <v>2004</v>
      </c>
      <c r="FC1008" s="1" t="s">
        <v>2004</v>
      </c>
      <c r="FD1008" s="1" t="s">
        <v>2004</v>
      </c>
      <c r="FE1008" s="1" t="s">
        <v>2004</v>
      </c>
      <c r="FF1008" s="1" t="s">
        <v>2004</v>
      </c>
      <c r="FG1008" s="1" t="s">
        <v>2004</v>
      </c>
      <c r="FH1008" s="1" t="s">
        <v>2004</v>
      </c>
      <c r="FI1008" s="1" t="s">
        <v>2004</v>
      </c>
      <c r="FK1008" s="20">
        <v>38.2</v>
      </c>
      <c r="FL1008" s="1">
        <v>37</v>
      </c>
      <c r="FM1008" s="17"/>
      <c r="FN1008" s="31">
        <v>1</v>
      </c>
      <c r="FO1008" s="157">
        <v>1</v>
      </c>
      <c r="FP1008" s="1">
        <v>0</v>
      </c>
      <c r="FQ1008" s="1">
        <v>0</v>
      </c>
      <c r="FR1008" s="1">
        <v>0</v>
      </c>
      <c r="FS1008" s="1">
        <v>0</v>
      </c>
      <c r="FT1008" s="1">
        <f>FX1008+GB1008+GG1008+GJ1008+HQ1008</f>
        <v>0</v>
      </c>
      <c r="FU1008" s="1">
        <v>0</v>
      </c>
      <c r="FV1008" s="1">
        <f>FW1008+FX1008+FZ1008+GE1008+GJ1008+HQ1008</f>
        <v>0</v>
      </c>
      <c r="FW1008" s="1">
        <v>0</v>
      </c>
      <c r="FX1008" s="1">
        <v>0</v>
      </c>
      <c r="FY1008" s="17">
        <v>0</v>
      </c>
      <c r="FZ1008" s="1">
        <v>0</v>
      </c>
      <c r="GB1008" s="1">
        <v>0</v>
      </c>
      <c r="GC1008" s="1">
        <v>0</v>
      </c>
      <c r="GD1008" s="17">
        <v>0</v>
      </c>
      <c r="GE1008" s="1">
        <v>0</v>
      </c>
      <c r="GG1008" s="1">
        <v>0</v>
      </c>
      <c r="GH1008" s="1">
        <v>0</v>
      </c>
      <c r="GI1008" s="17">
        <v>0</v>
      </c>
      <c r="GJ1008" s="1">
        <v>0</v>
      </c>
      <c r="GK1008" s="1">
        <v>0</v>
      </c>
      <c r="GL1008" s="1">
        <v>0</v>
      </c>
      <c r="GM1008" s="32">
        <v>0</v>
      </c>
      <c r="GN1008" s="17">
        <v>0</v>
      </c>
      <c r="GO1008" s="17">
        <v>0</v>
      </c>
      <c r="GP1008" s="1">
        <v>0</v>
      </c>
      <c r="GQ1008" s="1">
        <v>0</v>
      </c>
      <c r="GR1008" s="1">
        <v>0</v>
      </c>
      <c r="GS1008" s="1">
        <v>0</v>
      </c>
      <c r="GT1008" s="32">
        <v>0</v>
      </c>
      <c r="GU1008" s="32">
        <v>0</v>
      </c>
      <c r="GV1008" s="1">
        <v>0</v>
      </c>
      <c r="GW1008" s="1">
        <v>0</v>
      </c>
      <c r="GX1008" s="157">
        <v>0</v>
      </c>
      <c r="GY1008" s="17">
        <v>0</v>
      </c>
      <c r="GZ1008" s="17">
        <v>0</v>
      </c>
      <c r="HA1008" s="25">
        <v>0</v>
      </c>
      <c r="HB1008" s="1">
        <v>0</v>
      </c>
      <c r="HC1008" s="15">
        <v>0</v>
      </c>
      <c r="HD1008" s="170">
        <v>0</v>
      </c>
      <c r="HE1008" s="17">
        <v>0</v>
      </c>
      <c r="HF1008" s="17">
        <v>0</v>
      </c>
      <c r="HG1008" s="17">
        <v>0</v>
      </c>
      <c r="HH1008" s="17">
        <v>0</v>
      </c>
      <c r="HI1008" s="17">
        <v>0</v>
      </c>
      <c r="HL1008" s="1">
        <v>0</v>
      </c>
      <c r="HM1008" s="1">
        <v>0</v>
      </c>
      <c r="HN1008" s="1">
        <v>0</v>
      </c>
      <c r="HO1008" s="1">
        <v>0</v>
      </c>
      <c r="HP1008" s="1">
        <v>0</v>
      </c>
      <c r="HQ1008" s="1">
        <v>0</v>
      </c>
      <c r="HR1008" s="32">
        <v>0</v>
      </c>
      <c r="HS1008" s="1">
        <v>0</v>
      </c>
      <c r="HT1008" s="32">
        <v>0</v>
      </c>
      <c r="HU1008" s="32">
        <v>0</v>
      </c>
      <c r="HW1008" s="32">
        <v>0</v>
      </c>
      <c r="HX1008" s="32">
        <v>0</v>
      </c>
      <c r="HY1008" s="1">
        <f>GJ1008+GN1008+GT1008+GU1008+HE1008+HG1008+HQ1008+HR1008+HT1008+HU1008+HW1008+HX1008</f>
        <v>0</v>
      </c>
      <c r="HZ1008" s="1">
        <v>0</v>
      </c>
      <c r="IA1008" s="1">
        <f>FS1008+GN1008+GT1008+GU1008+HE1008+HG1008+HR1008+HT1008+HU1008+HW1008+HX1008</f>
        <v>0</v>
      </c>
      <c r="IB1008" s="1">
        <v>0</v>
      </c>
      <c r="IC1008" s="1">
        <v>0</v>
      </c>
      <c r="ID1008" s="23">
        <v>0</v>
      </c>
      <c r="IG1008" s="36">
        <v>3</v>
      </c>
      <c r="IH1008" s="37" t="s">
        <v>242</v>
      </c>
      <c r="II1008" s="179">
        <v>0</v>
      </c>
    </row>
    <row r="1009" hidden="1" spans="2:243">
      <c r="B1009" s="17">
        <v>3001513026</v>
      </c>
      <c r="C1009" s="17" t="s">
        <v>2706</v>
      </c>
      <c r="J1009" s="1"/>
      <c r="K1009" s="1"/>
      <c r="L1009" s="1"/>
      <c r="R1009" s="19"/>
      <c r="Z1009" s="88">
        <v>43678</v>
      </c>
      <c r="AA1009" s="1">
        <v>80</v>
      </c>
      <c r="AI1009" s="16"/>
      <c r="AL1009" s="1"/>
      <c r="BA1009" s="22"/>
      <c r="CL1009" s="22"/>
      <c r="CS1009" s="22"/>
      <c r="CX1009" s="1"/>
      <c r="CY1009" s="1"/>
      <c r="CZ1009" s="1"/>
      <c r="DA1009" s="1"/>
      <c r="DB1009" s="1"/>
      <c r="DD1009" s="1"/>
      <c r="DE1009" s="1"/>
      <c r="DF1009" s="1"/>
      <c r="EG1009" s="1"/>
      <c r="EH1009" s="1"/>
      <c r="EJ1009" s="1"/>
      <c r="EK1009" s="1"/>
      <c r="FN1009" s="1"/>
      <c r="FO1009" s="1"/>
      <c r="GL1009" s="1"/>
      <c r="GM1009" s="1"/>
      <c r="GQ1009" s="1"/>
      <c r="GT1009" s="1"/>
      <c r="GU1009" s="1"/>
      <c r="GX1009" s="1"/>
      <c r="HD1009" s="1"/>
      <c r="HR1009" s="1"/>
      <c r="HT1009" s="1"/>
      <c r="HU1009" s="1"/>
      <c r="HW1009" s="1"/>
      <c r="HX1009" s="1"/>
      <c r="IG1009" s="23"/>
      <c r="II1009" s="1"/>
    </row>
    <row r="1010" ht="30" hidden="1" spans="2:243">
      <c r="B1010" s="17">
        <v>3001514508</v>
      </c>
      <c r="C1010" s="17" t="s">
        <v>2707</v>
      </c>
      <c r="J1010" s="1"/>
      <c r="K1010" s="1"/>
      <c r="L1010" s="1"/>
      <c r="R1010" s="19"/>
      <c r="Z1010" s="88">
        <v>43683</v>
      </c>
      <c r="AA1010" s="1">
        <v>317</v>
      </c>
      <c r="AI1010" s="16"/>
      <c r="AL1010" s="1"/>
      <c r="BA1010" s="22"/>
      <c r="CL1010" s="22"/>
      <c r="CS1010" s="22"/>
      <c r="CX1010" s="1"/>
      <c r="CY1010" s="1"/>
      <c r="CZ1010" s="1"/>
      <c r="DA1010" s="1"/>
      <c r="DB1010" s="1"/>
      <c r="DD1010" s="1"/>
      <c r="DE1010" s="1"/>
      <c r="DF1010" s="1"/>
      <c r="EG1010" s="1"/>
      <c r="EH1010" s="1"/>
      <c r="EJ1010" s="1"/>
      <c r="EK1010" s="1"/>
      <c r="FN1010" s="1"/>
      <c r="FO1010" s="1"/>
      <c r="GL1010" s="1"/>
      <c r="GM1010" s="1"/>
      <c r="GQ1010" s="1"/>
      <c r="GT1010" s="1"/>
      <c r="GU1010" s="1"/>
      <c r="GX1010" s="1"/>
      <c r="HD1010" s="1"/>
      <c r="HR1010" s="1"/>
      <c r="HT1010" s="1"/>
      <c r="HU1010" s="1"/>
      <c r="HW1010" s="1"/>
      <c r="HX1010" s="1"/>
      <c r="IG1010" s="23"/>
      <c r="II1010" s="1"/>
    </row>
    <row r="1011" hidden="1" spans="2:243">
      <c r="B1011" s="17">
        <v>100153191</v>
      </c>
      <c r="C1011" s="17" t="s">
        <v>2708</v>
      </c>
      <c r="J1011" s="1"/>
      <c r="K1011" s="1"/>
      <c r="L1011" s="1"/>
      <c r="R1011" s="19"/>
      <c r="Z1011" s="88">
        <v>43683</v>
      </c>
      <c r="AA1011" s="1">
        <v>114</v>
      </c>
      <c r="AI1011" s="16"/>
      <c r="AL1011" s="1"/>
      <c r="BA1011" s="22"/>
      <c r="CL1011" s="22"/>
      <c r="CS1011" s="22"/>
      <c r="CX1011" s="1"/>
      <c r="CY1011" s="1"/>
      <c r="CZ1011" s="1"/>
      <c r="DA1011" s="1"/>
      <c r="DB1011" s="1"/>
      <c r="DD1011" s="1"/>
      <c r="DE1011" s="1"/>
      <c r="DF1011" s="1"/>
      <c r="EG1011" s="1"/>
      <c r="EH1011" s="1"/>
      <c r="EJ1011" s="1"/>
      <c r="EK1011" s="1"/>
      <c r="FN1011" s="1"/>
      <c r="FO1011" s="1"/>
      <c r="GL1011" s="1"/>
      <c r="GM1011" s="1"/>
      <c r="GQ1011" s="1"/>
      <c r="GT1011" s="1"/>
      <c r="GU1011" s="1"/>
      <c r="GX1011" s="1"/>
      <c r="HD1011" s="1"/>
      <c r="HR1011" s="1"/>
      <c r="HT1011" s="1"/>
      <c r="HU1011" s="1"/>
      <c r="HW1011" s="1"/>
      <c r="HX1011" s="1"/>
      <c r="IG1011" s="23"/>
      <c r="II1011" s="1"/>
    </row>
    <row r="1012" ht="75" spans="2:243">
      <c r="B1012" s="17">
        <v>3001482071</v>
      </c>
      <c r="C1012" s="17" t="s">
        <v>2709</v>
      </c>
      <c r="E1012" s="49">
        <v>2</v>
      </c>
      <c r="F1012" s="49">
        <v>1</v>
      </c>
      <c r="G1012" s="1">
        <v>2</v>
      </c>
      <c r="H1012" s="1">
        <v>1</v>
      </c>
      <c r="I1012" s="15">
        <v>75</v>
      </c>
      <c r="J1012" s="47">
        <v>2</v>
      </c>
      <c r="K1012" s="68">
        <f>I1012/10</f>
        <v>7.5</v>
      </c>
      <c r="L1012" s="49">
        <v>5</v>
      </c>
      <c r="N1012" s="1">
        <v>0</v>
      </c>
      <c r="O1012" s="1">
        <v>0</v>
      </c>
      <c r="P1012" s="1">
        <v>1</v>
      </c>
      <c r="Q1012" s="1">
        <v>1</v>
      </c>
      <c r="R1012" s="1">
        <v>0</v>
      </c>
      <c r="S1012" s="18">
        <v>598</v>
      </c>
      <c r="T1012" s="83">
        <v>667</v>
      </c>
      <c r="U1012" s="1">
        <v>1</v>
      </c>
      <c r="V1012" s="1">
        <v>1</v>
      </c>
      <c r="W1012" s="1">
        <v>1</v>
      </c>
      <c r="X1012" s="1">
        <v>1</v>
      </c>
      <c r="Z1012" s="88">
        <v>43683</v>
      </c>
      <c r="AA1012" s="1">
        <v>48</v>
      </c>
      <c r="AB1012" s="1">
        <v>1</v>
      </c>
      <c r="AC1012" s="1">
        <v>22.3</v>
      </c>
      <c r="AD1012" s="17">
        <v>1</v>
      </c>
      <c r="AE1012" s="20" t="s">
        <v>387</v>
      </c>
      <c r="AG1012" s="16" t="s">
        <v>251</v>
      </c>
      <c r="AH1012" s="16">
        <v>2</v>
      </c>
      <c r="AI1012" s="21">
        <v>2</v>
      </c>
      <c r="AJ1012" s="16">
        <v>3</v>
      </c>
      <c r="AK1012" s="17">
        <v>3</v>
      </c>
      <c r="AL1012" s="107">
        <v>2</v>
      </c>
      <c r="AM1012" s="1">
        <v>2</v>
      </c>
      <c r="AN1012" s="1">
        <v>2</v>
      </c>
      <c r="AO1012" s="1">
        <v>0</v>
      </c>
      <c r="AP1012" s="1">
        <v>0</v>
      </c>
      <c r="AQ1012" s="17">
        <v>2</v>
      </c>
      <c r="AR1012" s="1">
        <v>1</v>
      </c>
      <c r="AS1012" s="1">
        <v>1</v>
      </c>
      <c r="AT1012" s="17" t="s">
        <v>285</v>
      </c>
      <c r="AU1012" s="3">
        <v>3</v>
      </c>
      <c r="AV1012" s="3">
        <v>2</v>
      </c>
      <c r="AW1012" s="1">
        <v>0</v>
      </c>
      <c r="AX1012" s="1">
        <v>1</v>
      </c>
      <c r="AY1012" s="1">
        <v>1</v>
      </c>
      <c r="AZ1012" s="1">
        <v>1</v>
      </c>
      <c r="BA1012" s="1">
        <v>1</v>
      </c>
      <c r="BB1012" s="107">
        <v>1</v>
      </c>
      <c r="BC1012" s="22">
        <v>0</v>
      </c>
      <c r="BD1012" s="22">
        <v>1</v>
      </c>
      <c r="BE1012" s="22">
        <v>0</v>
      </c>
      <c r="BF1012" s="1">
        <v>1</v>
      </c>
      <c r="BG1012" s="1">
        <v>1</v>
      </c>
      <c r="BH1012" s="17">
        <v>1</v>
      </c>
      <c r="BI1012" s="1">
        <v>1</v>
      </c>
      <c r="BJ1012" s="17">
        <v>1</v>
      </c>
      <c r="BK1012" s="23">
        <v>2</v>
      </c>
      <c r="BL1012" s="1">
        <v>0</v>
      </c>
      <c r="BM1012" s="1">
        <v>0</v>
      </c>
      <c r="BN1012" s="1">
        <v>1</v>
      </c>
      <c r="BO1012" s="1">
        <v>0</v>
      </c>
      <c r="BP1012" s="1">
        <v>1</v>
      </c>
      <c r="BQ1012" s="1">
        <v>1</v>
      </c>
      <c r="BR1012" s="1">
        <v>9.24</v>
      </c>
      <c r="BS1012" s="1">
        <v>1</v>
      </c>
      <c r="BT1012" s="1">
        <v>2</v>
      </c>
      <c r="BU1012" s="1">
        <v>3</v>
      </c>
      <c r="BW1012" s="1">
        <v>2.25</v>
      </c>
      <c r="BX1012" s="17">
        <v>1</v>
      </c>
      <c r="BY1012" s="1">
        <v>1</v>
      </c>
      <c r="BZ1012" s="1">
        <v>51.2</v>
      </c>
      <c r="CA1012" s="1">
        <v>119</v>
      </c>
      <c r="CB1012" s="24">
        <v>1</v>
      </c>
      <c r="CC1012" s="24">
        <v>41</v>
      </c>
      <c r="CD1012" s="48">
        <f>CC1012/50</f>
        <v>0.82</v>
      </c>
      <c r="CE1012" s="48">
        <v>1</v>
      </c>
      <c r="CF1012" s="25">
        <v>0</v>
      </c>
      <c r="CG1012" s="17">
        <v>0</v>
      </c>
      <c r="CH1012" s="17">
        <v>0</v>
      </c>
      <c r="CI1012" s="17">
        <v>0</v>
      </c>
      <c r="CJ1012" s="17">
        <v>0</v>
      </c>
      <c r="CK1012" s="17">
        <v>41</v>
      </c>
      <c r="CL1012" s="1">
        <f>CK1012/50</f>
        <v>0.82</v>
      </c>
      <c r="CM1012" s="22">
        <v>13.4</v>
      </c>
      <c r="CN1012" s="17">
        <v>1</v>
      </c>
      <c r="CO1012" s="1">
        <v>65.5</v>
      </c>
      <c r="CP1012" s="1">
        <v>3</v>
      </c>
      <c r="CQ1012" s="1">
        <f>CO1012/10</f>
        <v>6.55</v>
      </c>
      <c r="CR1012" s="1">
        <v>1.17</v>
      </c>
      <c r="CS1012" s="1">
        <f>CR1012*10</f>
        <v>11.7</v>
      </c>
      <c r="CT1012" s="107">
        <v>1</v>
      </c>
      <c r="CU1012" s="22">
        <v>34</v>
      </c>
      <c r="CV1012" s="22">
        <v>1</v>
      </c>
      <c r="CW1012" s="22">
        <v>24.3</v>
      </c>
      <c r="CX1012" s="26">
        <f>LOG10(CW1012)</f>
        <v>1.38560627359831</v>
      </c>
      <c r="CY1012" s="27">
        <f>CX1012*0.66</f>
        <v>0.914500140574886</v>
      </c>
      <c r="CZ1012" s="26">
        <f>0.085*CU1012</f>
        <v>2.89</v>
      </c>
      <c r="DA1012" s="28">
        <f>CY1012-CZ1012</f>
        <v>-1.97549985942511</v>
      </c>
      <c r="DB1012" s="22">
        <v>2</v>
      </c>
      <c r="DC1012" s="1">
        <v>1</v>
      </c>
      <c r="DD1012" s="17">
        <v>2</v>
      </c>
      <c r="DE1012" s="29">
        <f>DD1012-DB1012</f>
        <v>0</v>
      </c>
      <c r="DF1012" s="29">
        <v>0</v>
      </c>
      <c r="DG1012" s="1">
        <v>26</v>
      </c>
      <c r="DH1012" s="1">
        <f>DG1012/10</f>
        <v>2.6</v>
      </c>
      <c r="DI1012" s="1">
        <v>35</v>
      </c>
      <c r="DJ1012" s="1">
        <f>DI1012/10</f>
        <v>3.5</v>
      </c>
      <c r="DK1012" s="17">
        <v>2</v>
      </c>
      <c r="DL1012" s="1">
        <v>140</v>
      </c>
      <c r="DM1012" s="1">
        <v>104</v>
      </c>
      <c r="DN1012" s="1">
        <f>DM1012/10</f>
        <v>10.4</v>
      </c>
      <c r="DO1012" s="1">
        <v>2663</v>
      </c>
      <c r="DP1012" s="1">
        <v>1</v>
      </c>
      <c r="DQ1012" s="1">
        <f>DO1012/1000</f>
        <v>2.663</v>
      </c>
      <c r="DR1012" s="1">
        <v>56</v>
      </c>
      <c r="DS1012" s="25">
        <v>4.7</v>
      </c>
      <c r="DT1012" s="1" t="s">
        <v>308</v>
      </c>
      <c r="DU1012" s="1">
        <v>2</v>
      </c>
      <c r="DV1012" s="1">
        <v>7</v>
      </c>
      <c r="DW1012" s="1">
        <v>2</v>
      </c>
      <c r="DX1012" s="20">
        <v>9.09</v>
      </c>
      <c r="DY1012" s="1">
        <v>87.7</v>
      </c>
      <c r="DZ1012" s="30">
        <v>136</v>
      </c>
      <c r="EA1012" s="1">
        <v>49</v>
      </c>
      <c r="EB1012" s="1">
        <v>13.9</v>
      </c>
      <c r="EC1012" s="1">
        <v>61</v>
      </c>
      <c r="ED1012" s="1">
        <v>1.22</v>
      </c>
      <c r="EE1012" s="1">
        <v>33</v>
      </c>
      <c r="EF1012" s="1">
        <v>43.6</v>
      </c>
      <c r="EG1012" s="26">
        <f>LOG10(EF1012)</f>
        <v>1.63948648926859</v>
      </c>
      <c r="EH1012" s="26">
        <f>0.66*EG1012</f>
        <v>1.08206108291727</v>
      </c>
      <c r="EI1012" s="1">
        <f>0.085*EE1012</f>
        <v>2.805</v>
      </c>
      <c r="EJ1012" s="28">
        <f>EH1012-EI1012</f>
        <v>-1.72293891708273</v>
      </c>
      <c r="EK1012" s="22">
        <v>2</v>
      </c>
      <c r="EL1012" s="1">
        <v>2</v>
      </c>
      <c r="EM1012" s="1">
        <v>162</v>
      </c>
      <c r="EN1012" s="1">
        <v>296</v>
      </c>
      <c r="EO1012" s="1">
        <v>103</v>
      </c>
      <c r="EP1012" s="1">
        <v>105</v>
      </c>
      <c r="EQ1012" s="1">
        <v>3136</v>
      </c>
      <c r="ER1012" s="25">
        <v>56</v>
      </c>
      <c r="ET1012" s="1">
        <v>1</v>
      </c>
      <c r="EU1012" s="1">
        <v>18.57</v>
      </c>
      <c r="EV1012" s="1">
        <v>89.8</v>
      </c>
      <c r="EW1012" s="30">
        <v>131</v>
      </c>
      <c r="EX1012" s="1">
        <v>46</v>
      </c>
      <c r="EY1012" s="1">
        <v>18.3</v>
      </c>
      <c r="EZ1012" s="1">
        <v>41.1</v>
      </c>
      <c r="FA1012" s="1">
        <v>1.61</v>
      </c>
      <c r="FB1012" s="1">
        <v>27</v>
      </c>
      <c r="FC1012" s="1">
        <v>119.4</v>
      </c>
      <c r="FD1012" s="1">
        <v>54</v>
      </c>
      <c r="FE1012" s="1">
        <v>60</v>
      </c>
      <c r="FF1012" s="1">
        <v>114</v>
      </c>
      <c r="FG1012" s="1">
        <v>82</v>
      </c>
      <c r="FH1012" s="1">
        <v>842</v>
      </c>
      <c r="FI1012" s="1">
        <v>78</v>
      </c>
      <c r="FK1012" s="20">
        <v>37.9</v>
      </c>
      <c r="FL1012" s="1">
        <v>36.9</v>
      </c>
      <c r="FN1012" s="31">
        <v>1</v>
      </c>
      <c r="FO1012" s="32">
        <v>0</v>
      </c>
      <c r="FP1012" s="1">
        <v>2</v>
      </c>
      <c r="FQ1012" s="1">
        <v>1</v>
      </c>
      <c r="FR1012" s="1" t="s">
        <v>2710</v>
      </c>
      <c r="FS1012" s="1">
        <v>0</v>
      </c>
      <c r="FT1012" s="1">
        <f>FX1012+GB1012+GG1012+GJ1012+HQ1012</f>
        <v>0</v>
      </c>
      <c r="FU1012" s="1">
        <v>1</v>
      </c>
      <c r="FV1012" s="1">
        <f>FW1012+FX1012+FZ1012+GE1012+GJ1012+HQ1012</f>
        <v>2</v>
      </c>
      <c r="FW1012" s="1">
        <v>0</v>
      </c>
      <c r="FX1012" s="1">
        <v>0</v>
      </c>
      <c r="FY1012" s="17">
        <v>0</v>
      </c>
      <c r="FZ1012" s="17">
        <v>1</v>
      </c>
      <c r="GA1012" s="17" t="s">
        <v>312</v>
      </c>
      <c r="GB1012" s="1">
        <v>0</v>
      </c>
      <c r="GC1012" s="1">
        <v>2</v>
      </c>
      <c r="GD1012" s="1">
        <v>0</v>
      </c>
      <c r="GE1012" s="1">
        <v>1</v>
      </c>
      <c r="GF1012" s="17" t="s">
        <v>196</v>
      </c>
      <c r="GG1012" s="1">
        <v>0</v>
      </c>
      <c r="GH1012" s="1">
        <v>0</v>
      </c>
      <c r="GI1012" s="1">
        <v>1</v>
      </c>
      <c r="GJ1012" s="1">
        <v>0</v>
      </c>
      <c r="GK1012" s="1" t="s">
        <v>2711</v>
      </c>
      <c r="GL1012" s="1">
        <v>0</v>
      </c>
      <c r="GM1012" s="32">
        <v>0</v>
      </c>
      <c r="GN1012" s="17">
        <v>0</v>
      </c>
      <c r="GO1012" s="1">
        <v>1</v>
      </c>
      <c r="GP1012" s="1">
        <v>1</v>
      </c>
      <c r="GQ1012" s="1">
        <v>0</v>
      </c>
      <c r="GR1012" s="1">
        <v>0</v>
      </c>
      <c r="GS1012" s="1">
        <v>0</v>
      </c>
      <c r="GT1012" s="32">
        <v>0</v>
      </c>
      <c r="GU1012" s="32">
        <v>0</v>
      </c>
      <c r="GV1012" s="1" t="s">
        <v>2712</v>
      </c>
      <c r="GW1012" s="1">
        <v>2</v>
      </c>
      <c r="GX1012" s="157">
        <v>1</v>
      </c>
      <c r="GY1012" s="1">
        <v>0</v>
      </c>
      <c r="GZ1012" s="1">
        <v>1</v>
      </c>
      <c r="HA1012" s="25" t="s">
        <v>1606</v>
      </c>
      <c r="HB1012" s="1">
        <v>0</v>
      </c>
      <c r="HC1012" s="15">
        <v>1</v>
      </c>
      <c r="HD1012" s="170">
        <v>1</v>
      </c>
      <c r="HE1012" s="17">
        <v>0</v>
      </c>
      <c r="HF1012" s="17">
        <v>0</v>
      </c>
      <c r="HG1012" s="17">
        <v>0</v>
      </c>
      <c r="HH1012" s="1">
        <v>1</v>
      </c>
      <c r="HI1012" s="1">
        <v>0</v>
      </c>
      <c r="HJ1012" s="17" t="s">
        <v>346</v>
      </c>
      <c r="HL1012" s="1">
        <v>0</v>
      </c>
      <c r="HM1012" s="1">
        <v>0</v>
      </c>
      <c r="HN1012" s="1">
        <v>0</v>
      </c>
      <c r="HO1012" s="1">
        <v>0</v>
      </c>
      <c r="HP1012" s="1">
        <v>0</v>
      </c>
      <c r="HQ1012" s="1">
        <v>0</v>
      </c>
      <c r="HR1012" s="32">
        <v>0</v>
      </c>
      <c r="HS1012" s="1">
        <v>0</v>
      </c>
      <c r="HT1012" s="32">
        <v>0</v>
      </c>
      <c r="HU1012" s="32">
        <v>1</v>
      </c>
      <c r="HW1012" s="32">
        <v>0</v>
      </c>
      <c r="HX1012" s="32">
        <v>0</v>
      </c>
      <c r="HY1012" s="1">
        <f>GJ1012+GN1012+GT1012+GU1012+HE1012+HG1012+HQ1012+HR1012+HT1012+HU1012+HW1012+HX1012</f>
        <v>1</v>
      </c>
      <c r="HZ1012" s="1">
        <v>1</v>
      </c>
      <c r="IA1012" s="1">
        <f>FS1012+GN1012+GT1012+GU1012+HE1012+HG1012+HR1012+HT1012+HU1012+HW1012+HX1012</f>
        <v>1</v>
      </c>
      <c r="IB1012" s="1">
        <v>1</v>
      </c>
      <c r="IC1012" s="1">
        <v>0</v>
      </c>
      <c r="ID1012" s="23" t="s">
        <v>2641</v>
      </c>
      <c r="IG1012" s="36">
        <v>2</v>
      </c>
      <c r="IH1012" s="37" t="s">
        <v>242</v>
      </c>
      <c r="II1012" s="179">
        <v>0</v>
      </c>
    </row>
    <row r="1013" ht="30" hidden="1" spans="2:243">
      <c r="B1013" s="17">
        <v>3001244709</v>
      </c>
      <c r="C1013" s="17" t="s">
        <v>2713</v>
      </c>
      <c r="J1013" s="1"/>
      <c r="K1013" s="1"/>
      <c r="L1013" s="1"/>
      <c r="R1013" s="19"/>
      <c r="Z1013" s="88">
        <v>43685</v>
      </c>
      <c r="AA1013" s="1">
        <v>160</v>
      </c>
      <c r="AI1013" s="16"/>
      <c r="AL1013" s="1"/>
      <c r="BA1013" s="22"/>
      <c r="CL1013" s="22"/>
      <c r="CS1013" s="22"/>
      <c r="CX1013" s="1"/>
      <c r="CY1013" s="1"/>
      <c r="CZ1013" s="1"/>
      <c r="DA1013" s="1"/>
      <c r="DB1013" s="1"/>
      <c r="DD1013" s="1"/>
      <c r="DE1013" s="1"/>
      <c r="DF1013" s="1"/>
      <c r="EG1013" s="1"/>
      <c r="EH1013" s="1"/>
      <c r="EJ1013" s="1"/>
      <c r="EK1013" s="1"/>
      <c r="FN1013" s="1"/>
      <c r="FO1013" s="1"/>
      <c r="GL1013" s="1"/>
      <c r="GM1013" s="1"/>
      <c r="GQ1013" s="1"/>
      <c r="GT1013" s="1"/>
      <c r="GU1013" s="1"/>
      <c r="GX1013" s="1"/>
      <c r="HD1013" s="1"/>
      <c r="HR1013" s="1"/>
      <c r="HT1013" s="1"/>
      <c r="HU1013" s="1"/>
      <c r="HW1013" s="1"/>
      <c r="HX1013" s="1"/>
      <c r="IG1013" s="23"/>
      <c r="II1013" s="1"/>
    </row>
    <row r="1014" hidden="1" spans="2:243">
      <c r="B1014" s="17">
        <v>3000149431</v>
      </c>
      <c r="C1014" s="17" t="s">
        <v>2714</v>
      </c>
      <c r="J1014" s="1"/>
      <c r="K1014" s="1"/>
      <c r="L1014" s="1"/>
      <c r="R1014" s="19"/>
      <c r="Z1014" s="88">
        <v>43685</v>
      </c>
      <c r="AA1014" s="1">
        <v>101</v>
      </c>
      <c r="AI1014" s="16"/>
      <c r="AL1014" s="1"/>
      <c r="BA1014" s="22"/>
      <c r="CL1014" s="22"/>
      <c r="CS1014" s="22"/>
      <c r="CX1014" s="1"/>
      <c r="CY1014" s="1"/>
      <c r="CZ1014" s="1"/>
      <c r="DA1014" s="1"/>
      <c r="DB1014" s="1"/>
      <c r="DD1014" s="1"/>
      <c r="DE1014" s="1"/>
      <c r="DF1014" s="1"/>
      <c r="EG1014" s="1"/>
      <c r="EH1014" s="1"/>
      <c r="EJ1014" s="1"/>
      <c r="EK1014" s="1"/>
      <c r="FN1014" s="1"/>
      <c r="FO1014" s="1"/>
      <c r="GL1014" s="1"/>
      <c r="GM1014" s="1"/>
      <c r="GQ1014" s="1"/>
      <c r="GT1014" s="1"/>
      <c r="GU1014" s="1"/>
      <c r="GX1014" s="1"/>
      <c r="HD1014" s="1"/>
      <c r="HR1014" s="1"/>
      <c r="HT1014" s="1"/>
      <c r="HU1014" s="1"/>
      <c r="HW1014" s="1"/>
      <c r="HX1014" s="1"/>
      <c r="IG1014" s="23"/>
      <c r="II1014" s="1"/>
    </row>
    <row r="1015" hidden="1" spans="2:243">
      <c r="B1015" s="17">
        <v>3001355518</v>
      </c>
      <c r="C1015" s="17" t="s">
        <v>2715</v>
      </c>
      <c r="J1015" s="1"/>
      <c r="K1015" s="1"/>
      <c r="L1015" s="1"/>
      <c r="R1015" s="19"/>
      <c r="Z1015" s="88">
        <v>43685</v>
      </c>
      <c r="AA1015" s="1">
        <v>117</v>
      </c>
      <c r="AI1015" s="16"/>
      <c r="AL1015" s="1"/>
      <c r="BA1015" s="22"/>
      <c r="CL1015" s="22"/>
      <c r="CS1015" s="22"/>
      <c r="CX1015" s="1"/>
      <c r="CY1015" s="1"/>
      <c r="CZ1015" s="1"/>
      <c r="DA1015" s="1"/>
      <c r="DB1015" s="1"/>
      <c r="DD1015" s="1"/>
      <c r="DE1015" s="1"/>
      <c r="DF1015" s="1"/>
      <c r="EG1015" s="1"/>
      <c r="EH1015" s="1"/>
      <c r="EJ1015" s="1"/>
      <c r="EK1015" s="1"/>
      <c r="FN1015" s="1"/>
      <c r="FO1015" s="1"/>
      <c r="GL1015" s="1"/>
      <c r="GM1015" s="1"/>
      <c r="GQ1015" s="1"/>
      <c r="GT1015" s="1"/>
      <c r="GU1015" s="1"/>
      <c r="GX1015" s="1"/>
      <c r="HD1015" s="1"/>
      <c r="HR1015" s="1"/>
      <c r="HT1015" s="1"/>
      <c r="HU1015" s="1"/>
      <c r="HW1015" s="1"/>
      <c r="HX1015" s="1"/>
      <c r="IG1015" s="23"/>
      <c r="II1015" s="1"/>
    </row>
    <row r="1016" ht="45" spans="2:243">
      <c r="B1016" s="17">
        <v>3001515712</v>
      </c>
      <c r="C1016" s="17" t="s">
        <v>2716</v>
      </c>
      <c r="E1016" s="49">
        <v>3</v>
      </c>
      <c r="F1016" s="49">
        <v>2</v>
      </c>
      <c r="G1016" s="17">
        <v>3</v>
      </c>
      <c r="H1016" s="1">
        <v>1</v>
      </c>
      <c r="I1016" s="15">
        <v>66</v>
      </c>
      <c r="J1016" s="47">
        <v>2</v>
      </c>
      <c r="K1016" s="68">
        <f>I1016/10</f>
        <v>6.6</v>
      </c>
      <c r="L1016" s="49">
        <v>4</v>
      </c>
      <c r="N1016" s="1">
        <v>1</v>
      </c>
      <c r="O1016" s="1">
        <v>1</v>
      </c>
      <c r="P1016" s="1">
        <v>1</v>
      </c>
      <c r="Q1016" s="1">
        <v>3</v>
      </c>
      <c r="R1016" s="1">
        <v>1</v>
      </c>
      <c r="S1016" s="18">
        <v>667</v>
      </c>
      <c r="T1016" s="83">
        <v>668</v>
      </c>
      <c r="U1016" s="1">
        <v>1</v>
      </c>
      <c r="V1016" s="1">
        <v>1</v>
      </c>
      <c r="W1016" s="1">
        <v>1</v>
      </c>
      <c r="X1016" s="1">
        <v>1</v>
      </c>
      <c r="Z1016" s="88">
        <v>43690</v>
      </c>
      <c r="AA1016" s="1">
        <v>260</v>
      </c>
      <c r="AB1016" s="1">
        <v>1</v>
      </c>
      <c r="AC1016" s="1">
        <v>24.21</v>
      </c>
      <c r="AD1016" s="1">
        <v>2</v>
      </c>
      <c r="AE1016" s="20" t="s">
        <v>390</v>
      </c>
      <c r="AG1016" s="16" t="s">
        <v>255</v>
      </c>
      <c r="AH1016" s="16">
        <v>3</v>
      </c>
      <c r="AI1016" s="21">
        <v>3</v>
      </c>
      <c r="AJ1016" s="16">
        <v>4.7</v>
      </c>
      <c r="AK1016" s="17">
        <v>4.7</v>
      </c>
      <c r="AL1016" s="107">
        <v>2</v>
      </c>
      <c r="AM1016" s="1">
        <v>1</v>
      </c>
      <c r="AN1016" s="1">
        <v>1</v>
      </c>
      <c r="AO1016" s="1">
        <v>0</v>
      </c>
      <c r="AP1016" s="1" t="s">
        <v>2717</v>
      </c>
      <c r="AQ1016" s="17">
        <v>6</v>
      </c>
      <c r="AR1016" s="3">
        <v>3</v>
      </c>
      <c r="AS1016" s="3">
        <v>2</v>
      </c>
      <c r="AT1016" s="17" t="s">
        <v>285</v>
      </c>
      <c r="AU1016" s="3">
        <v>3</v>
      </c>
      <c r="AV1016" s="3">
        <v>2</v>
      </c>
      <c r="AW1016" s="1">
        <v>0</v>
      </c>
      <c r="AX1016" s="1">
        <v>1</v>
      </c>
      <c r="AY1016" s="1">
        <v>1</v>
      </c>
      <c r="AZ1016" s="1">
        <v>0</v>
      </c>
      <c r="BA1016" s="1">
        <v>0</v>
      </c>
      <c r="BB1016" s="107">
        <v>0</v>
      </c>
      <c r="BC1016" s="22">
        <v>0</v>
      </c>
      <c r="BD1016" s="22">
        <v>0</v>
      </c>
      <c r="BE1016" s="22">
        <v>1</v>
      </c>
      <c r="BF1016" s="1">
        <v>0</v>
      </c>
      <c r="BG1016" s="1">
        <v>0</v>
      </c>
      <c r="BH1016" s="17">
        <v>0</v>
      </c>
      <c r="BI1016" s="1">
        <v>0</v>
      </c>
      <c r="BJ1016" s="17">
        <v>0</v>
      </c>
      <c r="BK1016" s="23">
        <v>6</v>
      </c>
      <c r="BL1016" s="1">
        <v>0</v>
      </c>
      <c r="BM1016" s="1">
        <v>0</v>
      </c>
      <c r="BN1016" s="1">
        <v>0</v>
      </c>
      <c r="BO1016" s="1">
        <v>0</v>
      </c>
      <c r="BP1016" s="1">
        <v>3</v>
      </c>
      <c r="BQ1016" s="1">
        <v>3</v>
      </c>
      <c r="BR1016" s="1">
        <v>5.05</v>
      </c>
      <c r="BS1016" s="1">
        <v>1</v>
      </c>
      <c r="BT1016" s="1">
        <v>2</v>
      </c>
      <c r="BU1016" s="1">
        <v>2</v>
      </c>
      <c r="BW1016" s="1">
        <v>7.87</v>
      </c>
      <c r="BX1016" s="1">
        <v>2</v>
      </c>
      <c r="BY1016" s="66">
        <v>3</v>
      </c>
      <c r="BZ1016" s="1">
        <v>53.7</v>
      </c>
      <c r="CA1016" s="1">
        <v>149</v>
      </c>
      <c r="CB1016" s="24">
        <v>2</v>
      </c>
      <c r="CC1016" s="24">
        <v>260</v>
      </c>
      <c r="CD1016" s="48">
        <f>CC1016/50</f>
        <v>5.2</v>
      </c>
      <c r="CE1016" s="48">
        <v>3</v>
      </c>
      <c r="CF1016" s="25">
        <v>0</v>
      </c>
      <c r="CG1016" s="17">
        <v>0</v>
      </c>
      <c r="CH1016" s="17">
        <v>0</v>
      </c>
      <c r="CI1016" s="17">
        <v>0</v>
      </c>
      <c r="CJ1016" s="17">
        <v>0</v>
      </c>
      <c r="CK1016" s="17">
        <v>260</v>
      </c>
      <c r="CL1016" s="1">
        <f>CK1016/50</f>
        <v>5.2</v>
      </c>
      <c r="CM1016" s="22">
        <v>11.7</v>
      </c>
      <c r="CN1016" s="17">
        <v>1</v>
      </c>
      <c r="CO1016" s="1">
        <v>87.5</v>
      </c>
      <c r="CP1016" s="17">
        <v>5</v>
      </c>
      <c r="CQ1016" s="1">
        <f>CO1016/10</f>
        <v>8.75</v>
      </c>
      <c r="CR1016" s="1">
        <v>1.02</v>
      </c>
      <c r="CS1016" s="1">
        <f>CR1016*10</f>
        <v>10.2</v>
      </c>
      <c r="CT1016" s="107">
        <v>1</v>
      </c>
      <c r="CU1016" s="22">
        <v>33</v>
      </c>
      <c r="CV1016" s="22">
        <v>1</v>
      </c>
      <c r="CW1016" s="22">
        <v>4.6</v>
      </c>
      <c r="CX1016" s="26">
        <f>LOG10(CW1016)</f>
        <v>0.662757831681574</v>
      </c>
      <c r="CY1016" s="27">
        <f>CX1016*0.66</f>
        <v>0.437420168909839</v>
      </c>
      <c r="CZ1016" s="26">
        <f>0.085*CU1016</f>
        <v>2.805</v>
      </c>
      <c r="DA1016" s="28">
        <f>CY1016-CZ1016</f>
        <v>-2.36757983109016</v>
      </c>
      <c r="DB1016" s="22">
        <v>2</v>
      </c>
      <c r="DC1016" s="1">
        <v>1</v>
      </c>
      <c r="DD1016" s="17">
        <v>2</v>
      </c>
      <c r="DE1016" s="29">
        <f>DD1016-DB1016</f>
        <v>0</v>
      </c>
      <c r="DF1016" s="29">
        <v>0</v>
      </c>
      <c r="DG1016" s="1">
        <v>15</v>
      </c>
      <c r="DH1016" s="1">
        <f>DG1016/10</f>
        <v>1.5</v>
      </c>
      <c r="DI1016" s="1">
        <v>18</v>
      </c>
      <c r="DJ1016" s="1">
        <f>DI1016/10</f>
        <v>1.8</v>
      </c>
      <c r="DK1016" s="17">
        <v>1</v>
      </c>
      <c r="DL1016" s="1">
        <v>66</v>
      </c>
      <c r="DM1016" s="1">
        <v>35</v>
      </c>
      <c r="DN1016" s="1">
        <f>DM1016/10</f>
        <v>3.5</v>
      </c>
      <c r="DO1016" s="1">
        <v>3838</v>
      </c>
      <c r="DP1016" s="1">
        <v>1</v>
      </c>
      <c r="DQ1016" s="1">
        <f>DO1016/1000</f>
        <v>3.838</v>
      </c>
      <c r="DR1016" s="1">
        <v>88</v>
      </c>
      <c r="DS1016" s="25">
        <v>5.5</v>
      </c>
      <c r="DT1016" s="1" t="s">
        <v>308</v>
      </c>
      <c r="DU1016" s="1">
        <v>2</v>
      </c>
      <c r="DV1016" s="1">
        <v>7</v>
      </c>
      <c r="DW1016" s="1">
        <v>2</v>
      </c>
      <c r="DX1016" s="20">
        <v>9.56</v>
      </c>
      <c r="DY1016" s="1">
        <v>69.5</v>
      </c>
      <c r="DZ1016" s="30">
        <v>140</v>
      </c>
      <c r="EA1016" s="1">
        <v>198</v>
      </c>
      <c r="EB1016" s="1">
        <v>13</v>
      </c>
      <c r="EC1016" s="1">
        <v>69.5</v>
      </c>
      <c r="ED1016" s="1">
        <v>1.13</v>
      </c>
      <c r="EE1016" s="1">
        <v>29</v>
      </c>
      <c r="EF1016" s="1">
        <v>18.6</v>
      </c>
      <c r="EG1016" s="26">
        <f>LOG10(EF1016)</f>
        <v>1.26951294421792</v>
      </c>
      <c r="EH1016" s="26">
        <f>0.66*EG1016</f>
        <v>0.837878543183825</v>
      </c>
      <c r="EI1016" s="1">
        <f>0.085*EE1016</f>
        <v>2.465</v>
      </c>
      <c r="EJ1016" s="28">
        <f>EH1016-EI1016</f>
        <v>-1.62712145681618</v>
      </c>
      <c r="EK1016" s="22">
        <v>2</v>
      </c>
      <c r="EL1016" s="1">
        <v>2</v>
      </c>
      <c r="EM1016" s="1">
        <v>299</v>
      </c>
      <c r="EN1016" s="1">
        <v>667</v>
      </c>
      <c r="EO1016" s="1">
        <v>70</v>
      </c>
      <c r="EP1016" s="1">
        <v>45</v>
      </c>
      <c r="EQ1016" s="1">
        <v>3659</v>
      </c>
      <c r="ER1016" s="25">
        <v>158</v>
      </c>
      <c r="ET1016" s="1">
        <v>1</v>
      </c>
      <c r="EU1016" s="1">
        <v>8.64</v>
      </c>
      <c r="EV1016" s="1">
        <v>61.7</v>
      </c>
      <c r="EW1016" s="30">
        <v>122</v>
      </c>
      <c r="EX1016" s="1">
        <v>187</v>
      </c>
      <c r="EY1016" s="1">
        <v>13</v>
      </c>
      <c r="EZ1016" s="1">
        <v>69.5</v>
      </c>
      <c r="FA1016" s="1">
        <v>1.13</v>
      </c>
      <c r="FB1016" s="1">
        <v>33</v>
      </c>
      <c r="FC1016" s="1">
        <v>10.3</v>
      </c>
      <c r="FD1016" s="1">
        <v>106</v>
      </c>
      <c r="FE1016" s="1">
        <v>42</v>
      </c>
      <c r="FF1016" s="1">
        <v>84</v>
      </c>
      <c r="FG1016" s="1">
        <v>73</v>
      </c>
      <c r="FH1016" s="1">
        <v>3562</v>
      </c>
      <c r="FI1016" s="1">
        <v>138</v>
      </c>
      <c r="FK1016" s="20">
        <v>37.1</v>
      </c>
      <c r="FL1016" s="1">
        <v>36.6</v>
      </c>
      <c r="FN1016" s="31">
        <v>0</v>
      </c>
      <c r="FO1016" s="32">
        <v>0</v>
      </c>
      <c r="FP1016" s="1">
        <v>0</v>
      </c>
      <c r="FQ1016" s="1">
        <v>0</v>
      </c>
      <c r="FR1016" s="1" t="s">
        <v>2718</v>
      </c>
      <c r="FS1016" s="1">
        <v>0</v>
      </c>
      <c r="FT1016" s="1">
        <f>FX1016+GB1016+GG1016+GJ1016+HQ1016</f>
        <v>0</v>
      </c>
      <c r="FU1016" s="1">
        <v>1</v>
      </c>
      <c r="FV1016" s="1">
        <f>FW1016+FX1016+FZ1016+GE1016+GJ1016+HQ1016</f>
        <v>1</v>
      </c>
      <c r="FW1016" s="1">
        <v>0</v>
      </c>
      <c r="FX1016" s="1">
        <v>0</v>
      </c>
      <c r="FY1016" s="17">
        <v>0</v>
      </c>
      <c r="FZ1016" s="1">
        <v>0</v>
      </c>
      <c r="GB1016" s="1">
        <v>0</v>
      </c>
      <c r="GC1016" s="1">
        <v>0</v>
      </c>
      <c r="GD1016" s="17">
        <v>0</v>
      </c>
      <c r="GE1016" s="1">
        <v>1</v>
      </c>
      <c r="GF1016" s="17" t="s">
        <v>485</v>
      </c>
      <c r="GG1016" s="1">
        <v>0</v>
      </c>
      <c r="GH1016" s="1">
        <v>2</v>
      </c>
      <c r="GI1016" s="17">
        <v>0</v>
      </c>
      <c r="GJ1016" s="1">
        <v>0</v>
      </c>
      <c r="GK1016" s="1" t="s">
        <v>2719</v>
      </c>
      <c r="GL1016" s="1">
        <v>2</v>
      </c>
      <c r="GM1016" s="32">
        <v>1</v>
      </c>
      <c r="GN1016" s="17">
        <v>1</v>
      </c>
      <c r="GO1016" s="17">
        <v>0</v>
      </c>
      <c r="GP1016" s="1">
        <v>1</v>
      </c>
      <c r="GQ1016" s="1">
        <v>0</v>
      </c>
      <c r="GR1016" s="1">
        <v>0</v>
      </c>
      <c r="GS1016" s="1">
        <v>0</v>
      </c>
      <c r="GT1016" s="32">
        <v>0</v>
      </c>
      <c r="GU1016" s="32">
        <v>0</v>
      </c>
      <c r="GV1016" s="1">
        <v>0</v>
      </c>
      <c r="GW1016" s="1">
        <v>0</v>
      </c>
      <c r="GX1016" s="157">
        <v>0</v>
      </c>
      <c r="GY1016" s="17">
        <v>0</v>
      </c>
      <c r="GZ1016" s="17">
        <v>0</v>
      </c>
      <c r="HA1016" s="25">
        <v>0</v>
      </c>
      <c r="HB1016" s="1">
        <v>0</v>
      </c>
      <c r="HC1016" s="15">
        <v>0</v>
      </c>
      <c r="HD1016" s="170">
        <v>0</v>
      </c>
      <c r="HE1016" s="17">
        <v>0</v>
      </c>
      <c r="HF1016" s="17">
        <v>0</v>
      </c>
      <c r="HG1016" s="17">
        <v>0</v>
      </c>
      <c r="HH1016" s="17">
        <v>0</v>
      </c>
      <c r="HI1016" s="17">
        <v>0</v>
      </c>
      <c r="HL1016" s="1">
        <v>0</v>
      </c>
      <c r="HM1016" s="1">
        <v>0</v>
      </c>
      <c r="HN1016" s="1">
        <v>0</v>
      </c>
      <c r="HO1016" s="1">
        <v>0</v>
      </c>
      <c r="HP1016" s="1">
        <v>0</v>
      </c>
      <c r="HQ1016" s="1">
        <v>0</v>
      </c>
      <c r="HR1016" s="32">
        <v>0</v>
      </c>
      <c r="HS1016" s="1">
        <v>0</v>
      </c>
      <c r="HT1016" s="32">
        <v>0</v>
      </c>
      <c r="HU1016" s="32">
        <v>0</v>
      </c>
      <c r="HW1016" s="32">
        <v>0</v>
      </c>
      <c r="HX1016" s="32">
        <v>0</v>
      </c>
      <c r="HY1016" s="1">
        <f>GJ1016+GN1016+GT1016+GU1016+HE1016+HG1016+HQ1016+HR1016+HT1016+HU1016+HW1016+HX1016</f>
        <v>1</v>
      </c>
      <c r="HZ1016" s="1">
        <v>1</v>
      </c>
      <c r="IA1016" s="1">
        <f>FS1016+GN1016+GT1016+GU1016+HE1016+HG1016+HR1016+HT1016+HU1016+HW1016+HX1016</f>
        <v>1</v>
      </c>
      <c r="IB1016" s="1">
        <v>1</v>
      </c>
      <c r="IC1016" s="1">
        <v>0</v>
      </c>
      <c r="ID1016" s="23">
        <v>0</v>
      </c>
      <c r="IG1016" s="36">
        <v>1</v>
      </c>
      <c r="IH1016" s="37" t="s">
        <v>242</v>
      </c>
      <c r="II1016" s="179">
        <v>0</v>
      </c>
    </row>
    <row r="1017" hidden="1" spans="2:243">
      <c r="B1017" s="17">
        <v>100171248</v>
      </c>
      <c r="C1017" s="17" t="s">
        <v>2720</v>
      </c>
      <c r="J1017" s="1"/>
      <c r="K1017" s="1"/>
      <c r="L1017" s="1"/>
      <c r="R1017" s="19"/>
      <c r="Z1017" s="88">
        <v>43690</v>
      </c>
      <c r="AA1017" s="1">
        <v>145</v>
      </c>
      <c r="AI1017" s="16"/>
      <c r="AL1017" s="1"/>
      <c r="BA1017" s="22"/>
      <c r="CL1017" s="22"/>
      <c r="CS1017" s="22"/>
      <c r="CX1017" s="1"/>
      <c r="CY1017" s="1"/>
      <c r="CZ1017" s="1"/>
      <c r="DA1017" s="1"/>
      <c r="DB1017" s="1"/>
      <c r="DD1017" s="1"/>
      <c r="DE1017" s="1"/>
      <c r="DF1017" s="1"/>
      <c r="EG1017" s="1"/>
      <c r="EH1017" s="1"/>
      <c r="EJ1017" s="1"/>
      <c r="EK1017" s="1"/>
      <c r="FN1017" s="1"/>
      <c r="FO1017" s="1"/>
      <c r="GL1017" s="1"/>
      <c r="GM1017" s="1"/>
      <c r="GQ1017" s="1"/>
      <c r="GT1017" s="1"/>
      <c r="GU1017" s="1"/>
      <c r="GX1017" s="1"/>
      <c r="HD1017" s="1"/>
      <c r="HR1017" s="1"/>
      <c r="HT1017" s="1"/>
      <c r="HU1017" s="1"/>
      <c r="HW1017" s="1"/>
      <c r="HX1017" s="1"/>
      <c r="IG1017" s="23"/>
      <c r="II1017" s="1"/>
    </row>
    <row r="1018" hidden="1" spans="2:243">
      <c r="B1018" s="17">
        <v>3001516453</v>
      </c>
      <c r="C1018" s="17" t="s">
        <v>2721</v>
      </c>
      <c r="J1018" s="1"/>
      <c r="K1018" s="1"/>
      <c r="L1018" s="1"/>
      <c r="R1018" s="19"/>
      <c r="Z1018" s="88">
        <v>43690</v>
      </c>
      <c r="AA1018" s="1">
        <v>200</v>
      </c>
      <c r="AI1018" s="16"/>
      <c r="AL1018" s="1"/>
      <c r="BA1018" s="22"/>
      <c r="CL1018" s="22"/>
      <c r="CS1018" s="22"/>
      <c r="CX1018" s="1"/>
      <c r="CY1018" s="1"/>
      <c r="CZ1018" s="1"/>
      <c r="DA1018" s="1"/>
      <c r="DB1018" s="1"/>
      <c r="DD1018" s="1"/>
      <c r="DE1018" s="1"/>
      <c r="DF1018" s="1"/>
      <c r="EG1018" s="1"/>
      <c r="EH1018" s="1"/>
      <c r="EJ1018" s="1"/>
      <c r="EK1018" s="1"/>
      <c r="FN1018" s="1"/>
      <c r="FO1018" s="1"/>
      <c r="GL1018" s="1"/>
      <c r="GM1018" s="1"/>
      <c r="GQ1018" s="1"/>
      <c r="GT1018" s="1"/>
      <c r="GU1018" s="1"/>
      <c r="GX1018" s="1"/>
      <c r="HD1018" s="1"/>
      <c r="HR1018" s="1"/>
      <c r="HT1018" s="1"/>
      <c r="HU1018" s="1"/>
      <c r="HW1018" s="1"/>
      <c r="HX1018" s="1"/>
      <c r="IG1018" s="23"/>
      <c r="II1018" s="1"/>
    </row>
    <row r="1019" spans="2:243">
      <c r="B1019" s="17">
        <v>3001517730</v>
      </c>
      <c r="C1019" s="17" t="s">
        <v>2722</v>
      </c>
      <c r="E1019" s="49">
        <v>3</v>
      </c>
      <c r="F1019" s="49">
        <v>2</v>
      </c>
      <c r="G1019" s="17">
        <v>3</v>
      </c>
      <c r="H1019" s="1">
        <v>1</v>
      </c>
      <c r="I1019" s="15">
        <v>64</v>
      </c>
      <c r="J1019" s="47">
        <v>2</v>
      </c>
      <c r="K1019" s="68">
        <f>I1019/10</f>
        <v>6.4</v>
      </c>
      <c r="L1019" s="49">
        <v>4</v>
      </c>
      <c r="N1019" s="1">
        <v>0</v>
      </c>
      <c r="O1019" s="1">
        <v>0</v>
      </c>
      <c r="P1019" s="1">
        <v>1</v>
      </c>
      <c r="Q1019" s="1">
        <v>0</v>
      </c>
      <c r="R1019" s="1">
        <v>0</v>
      </c>
      <c r="S1019" s="18">
        <v>668</v>
      </c>
      <c r="T1019" s="83">
        <v>669</v>
      </c>
      <c r="U1019" s="1">
        <v>1</v>
      </c>
      <c r="V1019" s="1">
        <v>1</v>
      </c>
      <c r="W1019" s="1">
        <v>1</v>
      </c>
      <c r="X1019" s="1">
        <v>1</v>
      </c>
      <c r="Z1019" s="88">
        <v>43697</v>
      </c>
      <c r="AA1019" s="1">
        <v>169</v>
      </c>
      <c r="AB1019" s="1">
        <v>1</v>
      </c>
      <c r="AC1019" s="1">
        <v>17.99</v>
      </c>
      <c r="AD1019" s="17">
        <v>1</v>
      </c>
      <c r="AE1019" s="20" t="s">
        <v>295</v>
      </c>
      <c r="AG1019" s="16" t="s">
        <v>235</v>
      </c>
      <c r="AH1019" s="16">
        <v>1</v>
      </c>
      <c r="AI1019" s="21">
        <v>1</v>
      </c>
      <c r="AJ1019" s="16">
        <v>3.1</v>
      </c>
      <c r="AK1019" s="17">
        <v>3.1</v>
      </c>
      <c r="AL1019" s="107">
        <v>2</v>
      </c>
      <c r="AM1019" s="1">
        <v>1</v>
      </c>
      <c r="AN1019" s="1">
        <v>1</v>
      </c>
      <c r="AO1019" s="1">
        <v>0</v>
      </c>
      <c r="AP1019" s="1">
        <v>0</v>
      </c>
      <c r="AQ1019" s="17">
        <v>1</v>
      </c>
      <c r="AR1019" s="1">
        <v>1</v>
      </c>
      <c r="AS1019" s="1">
        <v>1</v>
      </c>
      <c r="AT1019" s="17" t="s">
        <v>246</v>
      </c>
      <c r="AU1019" s="17">
        <v>1</v>
      </c>
      <c r="AV1019" s="17">
        <v>1</v>
      </c>
      <c r="AW1019" s="1">
        <v>0</v>
      </c>
      <c r="AX1019" s="1">
        <v>1</v>
      </c>
      <c r="AY1019" s="1">
        <v>1</v>
      </c>
      <c r="AZ1019" s="1">
        <v>0</v>
      </c>
      <c r="BA1019" s="1">
        <v>0</v>
      </c>
      <c r="BB1019" s="107">
        <v>0</v>
      </c>
      <c r="BC1019" s="22">
        <v>0</v>
      </c>
      <c r="BD1019" s="22">
        <v>0</v>
      </c>
      <c r="BE1019" s="22">
        <v>0</v>
      </c>
      <c r="BF1019" s="1">
        <v>0</v>
      </c>
      <c r="BG1019" s="1">
        <v>0</v>
      </c>
      <c r="BH1019" s="17">
        <v>0</v>
      </c>
      <c r="BI1019" s="1">
        <v>0</v>
      </c>
      <c r="BJ1019" s="17">
        <v>0</v>
      </c>
      <c r="BK1019" s="23">
        <v>1</v>
      </c>
      <c r="BL1019" s="1">
        <v>0</v>
      </c>
      <c r="BM1019" s="1">
        <v>0</v>
      </c>
      <c r="BN1019" s="1">
        <v>1</v>
      </c>
      <c r="BO1019" s="1">
        <v>0</v>
      </c>
      <c r="BP1019" s="1">
        <v>1</v>
      </c>
      <c r="BQ1019" s="1">
        <v>1</v>
      </c>
      <c r="BR1019" s="1">
        <v>4.94</v>
      </c>
      <c r="BS1019" s="1">
        <v>1</v>
      </c>
      <c r="BT1019" s="1">
        <v>2</v>
      </c>
      <c r="BU1019" s="1">
        <v>2</v>
      </c>
      <c r="BW1019" s="1">
        <v>4.27</v>
      </c>
      <c r="BX1019" s="1">
        <v>2</v>
      </c>
      <c r="BY1019" s="1">
        <v>2</v>
      </c>
      <c r="BZ1019" s="1">
        <v>38.6</v>
      </c>
      <c r="CA1019" s="1">
        <v>155</v>
      </c>
      <c r="CB1019" s="24">
        <v>2</v>
      </c>
      <c r="CC1019" s="24">
        <v>169</v>
      </c>
      <c r="CD1019" s="48">
        <f>CC1019/50</f>
        <v>3.38</v>
      </c>
      <c r="CE1019" s="48">
        <v>3</v>
      </c>
      <c r="CF1019" s="25">
        <v>0</v>
      </c>
      <c r="CG1019" s="17">
        <v>0</v>
      </c>
      <c r="CH1019" s="17">
        <v>0</v>
      </c>
      <c r="CI1019" s="17">
        <v>0</v>
      </c>
      <c r="CJ1019" s="17">
        <v>0</v>
      </c>
      <c r="CK1019" s="17">
        <v>169</v>
      </c>
      <c r="CL1019" s="1">
        <f>CK1019/50</f>
        <v>3.38</v>
      </c>
      <c r="CM1019" s="22">
        <v>11.6</v>
      </c>
      <c r="CN1019" s="17">
        <v>1</v>
      </c>
      <c r="CO1019" s="1">
        <v>89.2</v>
      </c>
      <c r="CP1019" s="17">
        <v>5</v>
      </c>
      <c r="CQ1019" s="1">
        <f>CO1019/10</f>
        <v>8.92</v>
      </c>
      <c r="CR1019" s="1">
        <v>1.01</v>
      </c>
      <c r="CS1019" s="1">
        <f>CR1019*10</f>
        <v>10.1</v>
      </c>
      <c r="CT1019" s="107">
        <v>1</v>
      </c>
      <c r="CU1019" s="22">
        <v>37</v>
      </c>
      <c r="CV1019" s="107">
        <v>2</v>
      </c>
      <c r="CW1019" s="22">
        <v>16.9</v>
      </c>
      <c r="CX1019" s="26">
        <f>LOG10(CW1019)</f>
        <v>1.22788670461367</v>
      </c>
      <c r="CY1019" s="27">
        <f>CX1019*0.66</f>
        <v>0.810405225045025</v>
      </c>
      <c r="CZ1019" s="26">
        <f>0.085*CU1019</f>
        <v>3.145</v>
      </c>
      <c r="DA1019" s="28">
        <f>CY1019-CZ1019</f>
        <v>-2.33459477495498</v>
      </c>
      <c r="DB1019" s="22">
        <v>2</v>
      </c>
      <c r="DC1019" s="1">
        <v>1</v>
      </c>
      <c r="DD1019" s="17">
        <v>2</v>
      </c>
      <c r="DE1019" s="29">
        <f>DD1019-DB1019</f>
        <v>0</v>
      </c>
      <c r="DF1019" s="29">
        <v>0</v>
      </c>
      <c r="DG1019" s="1">
        <v>35</v>
      </c>
      <c r="DH1019" s="1">
        <f>DG1019/10</f>
        <v>3.5</v>
      </c>
      <c r="DI1019" s="1">
        <v>35</v>
      </c>
      <c r="DJ1019" s="1">
        <f>DI1019/10</f>
        <v>3.5</v>
      </c>
      <c r="DK1019" s="17">
        <v>2</v>
      </c>
      <c r="DL1019" s="1">
        <v>89</v>
      </c>
      <c r="DM1019" s="1">
        <v>54</v>
      </c>
      <c r="DN1019" s="1">
        <f>DM1019/10</f>
        <v>5.4</v>
      </c>
      <c r="DO1019" s="1">
        <v>6278</v>
      </c>
      <c r="DP1019" s="1">
        <v>2</v>
      </c>
      <c r="DQ1019" s="1">
        <f>DO1019/1000</f>
        <v>6.278</v>
      </c>
      <c r="DR1019" s="1">
        <v>64</v>
      </c>
      <c r="DS1019" s="25">
        <v>4.4</v>
      </c>
      <c r="DT1019" s="1" t="s">
        <v>241</v>
      </c>
      <c r="DU1019" s="1">
        <v>1</v>
      </c>
      <c r="DV1019" s="1">
        <v>5</v>
      </c>
      <c r="DW1019" s="1">
        <v>1</v>
      </c>
      <c r="DX1019" s="20">
        <v>8.16</v>
      </c>
      <c r="DY1019" s="1">
        <v>78.3</v>
      </c>
      <c r="DZ1019" s="30">
        <v>153</v>
      </c>
      <c r="EA1019" s="1">
        <v>104</v>
      </c>
      <c r="EB1019" s="1">
        <v>12.5</v>
      </c>
      <c r="EC1019" s="1">
        <v>75.4</v>
      </c>
      <c r="ED1019" s="1">
        <v>1.09</v>
      </c>
      <c r="EE1019" s="1">
        <v>32</v>
      </c>
      <c r="EF1019" s="1">
        <v>30.1</v>
      </c>
      <c r="EG1019" s="26">
        <f>LOG10(EF1019)</f>
        <v>1.47856649559384</v>
      </c>
      <c r="EH1019" s="26">
        <f>0.66*EG1019</f>
        <v>0.975853887091937</v>
      </c>
      <c r="EI1019" s="1">
        <f>0.085*EE1019</f>
        <v>2.72</v>
      </c>
      <c r="EJ1019" s="28">
        <f>EH1019-EI1019</f>
        <v>-1.74414611290806</v>
      </c>
      <c r="EK1019" s="22">
        <v>2</v>
      </c>
      <c r="EL1019" s="1">
        <v>2</v>
      </c>
      <c r="EM1019" s="1">
        <v>416</v>
      </c>
      <c r="EN1019" s="1">
        <v>542</v>
      </c>
      <c r="EO1019" s="1">
        <v>83</v>
      </c>
      <c r="EP1019" s="1">
        <v>59</v>
      </c>
      <c r="EQ1019" s="1">
        <v>6213</v>
      </c>
      <c r="ER1019" s="25">
        <v>63</v>
      </c>
      <c r="ET1019" s="1">
        <v>1</v>
      </c>
      <c r="EU1019" s="1">
        <v>4.07</v>
      </c>
      <c r="EV1019" s="1">
        <v>39.8</v>
      </c>
      <c r="EW1019" s="30">
        <v>132</v>
      </c>
      <c r="EX1019" s="1">
        <v>105</v>
      </c>
      <c r="EY1019" s="1">
        <v>12.9</v>
      </c>
      <c r="EZ1019" s="1">
        <v>70.6</v>
      </c>
      <c r="FA1019" s="1">
        <v>1.13</v>
      </c>
      <c r="FB1019" s="1">
        <v>30</v>
      </c>
      <c r="FC1019" s="1">
        <v>23.8</v>
      </c>
      <c r="FD1019" s="1">
        <v>210</v>
      </c>
      <c r="FE1019" s="1">
        <v>99</v>
      </c>
      <c r="FF1019" s="1">
        <v>69</v>
      </c>
      <c r="FG1019" s="1">
        <v>60</v>
      </c>
      <c r="FH1019" s="1">
        <v>4620</v>
      </c>
      <c r="FI1019" s="1">
        <v>67</v>
      </c>
      <c r="FK1019" s="20">
        <v>37.2</v>
      </c>
      <c r="FL1019" s="1">
        <v>37</v>
      </c>
      <c r="FN1019" s="31">
        <v>0</v>
      </c>
      <c r="FO1019" s="32">
        <v>0</v>
      </c>
      <c r="FP1019" s="1">
        <v>0</v>
      </c>
      <c r="FQ1019" s="1">
        <v>0</v>
      </c>
      <c r="FR1019" s="1" t="s">
        <v>596</v>
      </c>
      <c r="FS1019" s="1">
        <v>0</v>
      </c>
      <c r="FT1019" s="1">
        <f>FX1019+GB1019+GG1019+GJ1019+HQ1019</f>
        <v>0</v>
      </c>
      <c r="FU1019" s="1">
        <v>1</v>
      </c>
      <c r="FV1019" s="1">
        <f>FW1019+FX1019+FZ1019+GE1019+GJ1019+HQ1019</f>
        <v>1</v>
      </c>
      <c r="FW1019" s="3">
        <v>1</v>
      </c>
      <c r="FX1019" s="1">
        <v>0</v>
      </c>
      <c r="FY1019" s="17">
        <v>0</v>
      </c>
      <c r="FZ1019" s="1">
        <v>0</v>
      </c>
      <c r="GB1019" s="1">
        <v>0</v>
      </c>
      <c r="GC1019" s="1">
        <v>0</v>
      </c>
      <c r="GD1019" s="17">
        <v>0</v>
      </c>
      <c r="GE1019" s="1">
        <v>0</v>
      </c>
      <c r="GG1019" s="1">
        <v>0</v>
      </c>
      <c r="GH1019" s="1">
        <v>0</v>
      </c>
      <c r="GI1019" s="17">
        <v>0</v>
      </c>
      <c r="GJ1019" s="1">
        <v>0</v>
      </c>
      <c r="GK1019" s="1">
        <v>0</v>
      </c>
      <c r="GL1019" s="1">
        <v>0</v>
      </c>
      <c r="GM1019" s="32">
        <v>0</v>
      </c>
      <c r="GN1019" s="17">
        <v>0</v>
      </c>
      <c r="GO1019" s="17">
        <v>0</v>
      </c>
      <c r="GP1019" s="1">
        <v>0</v>
      </c>
      <c r="GQ1019" s="1">
        <v>0</v>
      </c>
      <c r="GR1019" s="1">
        <v>0</v>
      </c>
      <c r="GS1019" s="1">
        <v>0</v>
      </c>
      <c r="GT1019" s="32">
        <v>0</v>
      </c>
      <c r="GU1019" s="32">
        <v>0</v>
      </c>
      <c r="GV1019" s="1">
        <v>0</v>
      </c>
      <c r="GW1019" s="1">
        <v>0</v>
      </c>
      <c r="GX1019" s="157">
        <v>0</v>
      </c>
      <c r="GY1019" s="17">
        <v>0</v>
      </c>
      <c r="GZ1019" s="17">
        <v>0</v>
      </c>
      <c r="HA1019" s="25">
        <v>0</v>
      </c>
      <c r="HB1019" s="1">
        <v>0</v>
      </c>
      <c r="HC1019" s="15">
        <v>0</v>
      </c>
      <c r="HD1019" s="170">
        <v>0</v>
      </c>
      <c r="HE1019" s="17">
        <v>0</v>
      </c>
      <c r="HF1019" s="17">
        <v>0</v>
      </c>
      <c r="HG1019" s="17">
        <v>0</v>
      </c>
      <c r="HH1019" s="17">
        <v>0</v>
      </c>
      <c r="HI1019" s="17">
        <v>0</v>
      </c>
      <c r="HL1019" s="1">
        <v>0</v>
      </c>
      <c r="HM1019" s="1">
        <v>0</v>
      </c>
      <c r="HN1019" s="1">
        <v>0</v>
      </c>
      <c r="HO1019" s="1">
        <v>0</v>
      </c>
      <c r="HP1019" s="1">
        <v>0</v>
      </c>
      <c r="HQ1019" s="1">
        <v>0</v>
      </c>
      <c r="HR1019" s="32">
        <v>0</v>
      </c>
      <c r="HS1019" s="1">
        <v>0</v>
      </c>
      <c r="HT1019" s="32">
        <v>0</v>
      </c>
      <c r="HU1019" s="32">
        <v>0</v>
      </c>
      <c r="HW1019" s="32">
        <v>0</v>
      </c>
      <c r="HX1019" s="32">
        <v>0</v>
      </c>
      <c r="HY1019" s="1">
        <f>GJ1019+GN1019+GT1019+GU1019+HE1019+HG1019+HQ1019+HR1019+HT1019+HU1019+HW1019+HX1019</f>
        <v>0</v>
      </c>
      <c r="HZ1019" s="1">
        <v>0</v>
      </c>
      <c r="IA1019" s="1">
        <f>FS1019+GN1019+GT1019+GU1019+HE1019+HG1019+HR1019+HT1019+HU1019+HW1019+HX1019</f>
        <v>0</v>
      </c>
      <c r="IB1019" s="1">
        <v>0</v>
      </c>
      <c r="IC1019" s="1">
        <v>0</v>
      </c>
      <c r="ID1019" s="23">
        <v>0</v>
      </c>
      <c r="IG1019" s="36">
        <v>1</v>
      </c>
      <c r="IH1019" s="37" t="s">
        <v>242</v>
      </c>
      <c r="II1019" s="179">
        <v>0</v>
      </c>
    </row>
    <row r="1020" hidden="1" spans="2:243">
      <c r="B1020" s="17">
        <v>3000674091</v>
      </c>
      <c r="C1020" s="17" t="s">
        <v>2723</v>
      </c>
      <c r="J1020" s="1"/>
      <c r="K1020" s="1"/>
      <c r="L1020" s="1"/>
      <c r="R1020" s="19"/>
      <c r="Z1020" s="88">
        <v>43697</v>
      </c>
      <c r="AA1020" s="1">
        <v>76</v>
      </c>
      <c r="AI1020" s="16"/>
      <c r="AL1020" s="1"/>
      <c r="BA1020" s="22"/>
      <c r="CL1020" s="22"/>
      <c r="CS1020" s="22"/>
      <c r="CX1020" s="1"/>
      <c r="CY1020" s="1"/>
      <c r="CZ1020" s="1"/>
      <c r="DA1020" s="1"/>
      <c r="DB1020" s="1"/>
      <c r="DD1020" s="1"/>
      <c r="DE1020" s="1"/>
      <c r="DF1020" s="1"/>
      <c r="EG1020" s="1"/>
      <c r="EH1020" s="1"/>
      <c r="EJ1020" s="1"/>
      <c r="EK1020" s="1"/>
      <c r="FN1020" s="1"/>
      <c r="FO1020" s="1"/>
      <c r="GL1020" s="1"/>
      <c r="GM1020" s="1"/>
      <c r="GQ1020" s="1"/>
      <c r="GT1020" s="1"/>
      <c r="GU1020" s="1"/>
      <c r="GX1020" s="1"/>
      <c r="HD1020" s="1"/>
      <c r="HR1020" s="1"/>
      <c r="HT1020" s="1"/>
      <c r="HU1020" s="1"/>
      <c r="HW1020" s="1"/>
      <c r="HX1020" s="1"/>
      <c r="IG1020" s="23"/>
      <c r="II1020" s="1"/>
    </row>
    <row r="1021" spans="2:243">
      <c r="B1021" s="17">
        <v>3001401729</v>
      </c>
      <c r="C1021" s="17" t="s">
        <v>2724</v>
      </c>
      <c r="E1021" s="49">
        <v>2</v>
      </c>
      <c r="F1021" s="49">
        <v>1</v>
      </c>
      <c r="G1021" s="1">
        <v>2</v>
      </c>
      <c r="H1021" s="1">
        <v>1</v>
      </c>
      <c r="I1021" s="15">
        <v>38</v>
      </c>
      <c r="J1021" s="47">
        <v>1</v>
      </c>
      <c r="K1021" s="68">
        <f>I1021/10</f>
        <v>3.8</v>
      </c>
      <c r="L1021" s="49">
        <v>1</v>
      </c>
      <c r="N1021" s="1">
        <v>0</v>
      </c>
      <c r="O1021" s="1">
        <v>0</v>
      </c>
      <c r="P1021" s="1">
        <v>0</v>
      </c>
      <c r="Q1021" s="1">
        <v>1</v>
      </c>
      <c r="R1021" s="1">
        <v>0</v>
      </c>
      <c r="S1021" s="18">
        <v>599</v>
      </c>
      <c r="T1021" s="83">
        <v>670</v>
      </c>
      <c r="U1021" s="1">
        <v>1</v>
      </c>
      <c r="V1021" s="1">
        <v>1</v>
      </c>
      <c r="W1021" s="1">
        <v>1</v>
      </c>
      <c r="X1021" s="1">
        <v>1</v>
      </c>
      <c r="Z1021" s="88">
        <v>43697</v>
      </c>
      <c r="AA1021" s="1">
        <v>46</v>
      </c>
      <c r="AC1021" s="1">
        <v>24.56</v>
      </c>
      <c r="AD1021" s="1">
        <v>2</v>
      </c>
      <c r="AE1021" s="20" t="s">
        <v>333</v>
      </c>
      <c r="AG1021" s="16" t="s">
        <v>235</v>
      </c>
      <c r="AH1021" s="16">
        <v>1</v>
      </c>
      <c r="AI1021" s="21">
        <v>1</v>
      </c>
      <c r="AJ1021" s="16">
        <v>1.5</v>
      </c>
      <c r="AK1021" s="17">
        <v>1.5</v>
      </c>
      <c r="AL1021" s="22">
        <v>1</v>
      </c>
      <c r="AM1021" s="1">
        <v>1</v>
      </c>
      <c r="AN1021" s="1">
        <v>1</v>
      </c>
      <c r="AO1021" s="1">
        <v>0</v>
      </c>
      <c r="AP1021" s="1">
        <v>0</v>
      </c>
      <c r="AQ1021" s="17">
        <v>1</v>
      </c>
      <c r="AR1021" s="1">
        <v>1</v>
      </c>
      <c r="AS1021" s="1">
        <v>1</v>
      </c>
      <c r="AT1021" s="17">
        <v>0</v>
      </c>
      <c r="AU1021" s="17">
        <v>0</v>
      </c>
      <c r="AV1021" s="17">
        <v>0</v>
      </c>
      <c r="AW1021" s="1">
        <v>0</v>
      </c>
      <c r="AX1021" s="1">
        <v>1</v>
      </c>
      <c r="AY1021" s="1">
        <v>1</v>
      </c>
      <c r="AZ1021" s="1">
        <v>1</v>
      </c>
      <c r="BA1021" s="1">
        <v>1</v>
      </c>
      <c r="BB1021" s="107">
        <v>1</v>
      </c>
      <c r="BC1021" s="22">
        <v>0</v>
      </c>
      <c r="BD1021" s="22">
        <v>0</v>
      </c>
      <c r="BE1021" s="22">
        <v>0</v>
      </c>
      <c r="BF1021" s="1">
        <v>1</v>
      </c>
      <c r="BG1021" s="1">
        <v>1</v>
      </c>
      <c r="BH1021" s="17">
        <v>1</v>
      </c>
      <c r="BI1021" s="1">
        <v>0</v>
      </c>
      <c r="BJ1021" s="17">
        <v>0</v>
      </c>
      <c r="BK1021" s="23">
        <v>1</v>
      </c>
      <c r="BL1021" s="1">
        <v>0</v>
      </c>
      <c r="BM1021" s="1">
        <v>0</v>
      </c>
      <c r="BN1021" s="1">
        <v>1</v>
      </c>
      <c r="BO1021" s="1">
        <v>0</v>
      </c>
      <c r="BP1021" s="1">
        <v>1</v>
      </c>
      <c r="BQ1021" s="1">
        <v>1</v>
      </c>
      <c r="BR1021" s="1">
        <v>14.88</v>
      </c>
      <c r="BS1021" s="1">
        <v>1</v>
      </c>
      <c r="BT1021" s="1">
        <v>2</v>
      </c>
      <c r="BU1021" s="1">
        <v>3</v>
      </c>
      <c r="BV1021" s="1">
        <v>1.565</v>
      </c>
      <c r="BW1021" s="1">
        <v>1.83</v>
      </c>
      <c r="BX1021" s="17">
        <v>1</v>
      </c>
      <c r="BY1021" s="1">
        <v>1</v>
      </c>
      <c r="BZ1021" s="1">
        <v>55.8</v>
      </c>
      <c r="CA1021" s="1">
        <v>94</v>
      </c>
      <c r="CB1021" s="24">
        <v>1</v>
      </c>
      <c r="CC1021" s="24">
        <v>43</v>
      </c>
      <c r="CD1021" s="48">
        <f>CC1021/50</f>
        <v>0.86</v>
      </c>
      <c r="CE1021" s="48">
        <v>1</v>
      </c>
      <c r="CF1021" s="25">
        <v>0</v>
      </c>
      <c r="CG1021" s="17">
        <v>0</v>
      </c>
      <c r="CH1021" s="17">
        <v>0</v>
      </c>
      <c r="CI1021" s="17">
        <v>0</v>
      </c>
      <c r="CJ1021" s="17">
        <v>0</v>
      </c>
      <c r="CK1021" s="17">
        <v>43</v>
      </c>
      <c r="CL1021" s="1">
        <f>CK1021/50</f>
        <v>0.86</v>
      </c>
      <c r="CM1021" s="22">
        <v>15.7</v>
      </c>
      <c r="CN1021" s="1">
        <v>2</v>
      </c>
      <c r="CO1021" s="1">
        <v>50.1</v>
      </c>
      <c r="CP1021" s="1">
        <v>2</v>
      </c>
      <c r="CQ1021" s="1">
        <f>CO1021/10</f>
        <v>5.01</v>
      </c>
      <c r="CR1021" s="1">
        <v>1.38</v>
      </c>
      <c r="CS1021" s="1">
        <f>CR1021*10</f>
        <v>13.8</v>
      </c>
      <c r="CT1021" s="22">
        <v>2</v>
      </c>
      <c r="CU1021" s="22">
        <v>37</v>
      </c>
      <c r="CV1021" s="107">
        <v>2</v>
      </c>
      <c r="CW1021" s="22">
        <v>31.1</v>
      </c>
      <c r="CX1021" s="26">
        <f>LOG10(CW1021)</f>
        <v>1.49276038902684</v>
      </c>
      <c r="CY1021" s="27">
        <f>CX1021*0.66</f>
        <v>0.985221856757713</v>
      </c>
      <c r="CZ1021" s="26">
        <f>0.085*CU1021</f>
        <v>3.145</v>
      </c>
      <c r="DA1021" s="28">
        <f>CY1021-CZ1021</f>
        <v>-2.15977814324229</v>
      </c>
      <c r="DB1021" s="22">
        <v>2</v>
      </c>
      <c r="DC1021" s="1">
        <v>1</v>
      </c>
      <c r="DD1021" s="17">
        <v>2</v>
      </c>
      <c r="DE1021" s="29">
        <f>DD1021-DB1021</f>
        <v>0</v>
      </c>
      <c r="DF1021" s="29">
        <v>0</v>
      </c>
      <c r="DG1021" s="1">
        <v>23</v>
      </c>
      <c r="DH1021" s="1">
        <f>DG1021/10</f>
        <v>2.3</v>
      </c>
      <c r="DI1021" s="1">
        <v>33</v>
      </c>
      <c r="DJ1021" s="1">
        <f>DI1021/10</f>
        <v>3.3</v>
      </c>
      <c r="DK1021" s="17">
        <v>2</v>
      </c>
      <c r="DL1021" s="1">
        <v>57</v>
      </c>
      <c r="DM1021" s="1">
        <v>56</v>
      </c>
      <c r="DN1021" s="1">
        <f>DM1021/10</f>
        <v>5.6</v>
      </c>
      <c r="DO1021" s="1">
        <v>4682</v>
      </c>
      <c r="DP1021" s="1">
        <v>2</v>
      </c>
      <c r="DQ1021" s="1">
        <f>DO1021/1000</f>
        <v>4.682</v>
      </c>
      <c r="DR1021" s="1">
        <v>90</v>
      </c>
      <c r="DS1021" s="25">
        <v>4.2</v>
      </c>
      <c r="DT1021" s="1" t="s">
        <v>260</v>
      </c>
      <c r="DU1021" s="1">
        <v>1</v>
      </c>
      <c r="DV1021" s="1">
        <v>6</v>
      </c>
      <c r="DW1021" s="1">
        <v>1</v>
      </c>
      <c r="DX1021" s="20">
        <v>3.36</v>
      </c>
      <c r="DY1021" s="1">
        <v>73.7</v>
      </c>
      <c r="DZ1021" s="30">
        <v>96</v>
      </c>
      <c r="EA1021" s="1">
        <v>42</v>
      </c>
      <c r="EB1021" s="1">
        <v>14.7</v>
      </c>
      <c r="EC1021" s="1">
        <v>54.6</v>
      </c>
      <c r="ED1021" s="1">
        <v>1.29</v>
      </c>
      <c r="EE1021" s="1">
        <v>37</v>
      </c>
      <c r="EF1021" s="1">
        <v>35.2</v>
      </c>
      <c r="EG1021" s="26">
        <f>LOG10(EF1021)</f>
        <v>1.54654266347813</v>
      </c>
      <c r="EH1021" s="26">
        <f>0.66*EG1021</f>
        <v>1.02071815789557</v>
      </c>
      <c r="EI1021" s="1">
        <f>0.085*EE1021</f>
        <v>3.145</v>
      </c>
      <c r="EJ1021" s="28">
        <f>EH1021-EI1021</f>
        <v>-2.12428184210443</v>
      </c>
      <c r="EK1021" s="22">
        <v>2</v>
      </c>
      <c r="EL1021" s="1">
        <v>2</v>
      </c>
      <c r="EM1021" s="1">
        <v>58</v>
      </c>
      <c r="EN1021" s="1">
        <v>110</v>
      </c>
      <c r="EO1021" s="1">
        <v>61</v>
      </c>
      <c r="EP1021" s="1">
        <v>66</v>
      </c>
      <c r="EQ1021" s="1">
        <v>4354</v>
      </c>
      <c r="ER1021" s="25">
        <v>87</v>
      </c>
      <c r="ET1021" s="1">
        <v>0</v>
      </c>
      <c r="FK1021" s="20">
        <v>37.2</v>
      </c>
      <c r="FL1021" s="1">
        <v>36.5</v>
      </c>
      <c r="FN1021" s="31">
        <v>0</v>
      </c>
      <c r="FO1021" s="32">
        <v>0</v>
      </c>
      <c r="FP1021" s="1">
        <v>0</v>
      </c>
      <c r="FQ1021" s="1">
        <v>0</v>
      </c>
      <c r="FR1021" s="1">
        <v>0</v>
      </c>
      <c r="FS1021" s="1">
        <v>0</v>
      </c>
      <c r="FT1021" s="1">
        <f>FX1021+GB1021+GG1021+GJ1021+HQ1021</f>
        <v>0</v>
      </c>
      <c r="FU1021" s="1">
        <v>0</v>
      </c>
      <c r="FV1021" s="1">
        <f>FW1021+FX1021+FZ1021+GE1021+GJ1021+HQ1021</f>
        <v>0</v>
      </c>
      <c r="FW1021" s="1">
        <v>0</v>
      </c>
      <c r="FX1021" s="1">
        <v>0</v>
      </c>
      <c r="FY1021" s="17">
        <v>0</v>
      </c>
      <c r="FZ1021" s="1">
        <v>0</v>
      </c>
      <c r="GB1021" s="1">
        <v>0</v>
      </c>
      <c r="GC1021" s="1">
        <v>0</v>
      </c>
      <c r="GD1021" s="17">
        <v>0</v>
      </c>
      <c r="GE1021" s="1">
        <v>0</v>
      </c>
      <c r="GG1021" s="1">
        <v>0</v>
      </c>
      <c r="GH1021" s="1">
        <v>0</v>
      </c>
      <c r="GI1021" s="17">
        <v>0</v>
      </c>
      <c r="GJ1021" s="1">
        <v>0</v>
      </c>
      <c r="GK1021" s="1">
        <v>0</v>
      </c>
      <c r="GL1021" s="1">
        <v>0</v>
      </c>
      <c r="GM1021" s="32">
        <v>0</v>
      </c>
      <c r="GN1021" s="17">
        <v>0</v>
      </c>
      <c r="GO1021" s="17">
        <v>0</v>
      </c>
      <c r="GP1021" s="1">
        <v>0</v>
      </c>
      <c r="GQ1021" s="1">
        <v>0</v>
      </c>
      <c r="GR1021" s="1">
        <v>0</v>
      </c>
      <c r="GS1021" s="1">
        <v>0</v>
      </c>
      <c r="GT1021" s="32">
        <v>0</v>
      </c>
      <c r="GU1021" s="32">
        <v>0</v>
      </c>
      <c r="GV1021" s="1">
        <v>0</v>
      </c>
      <c r="GW1021" s="1">
        <v>0</v>
      </c>
      <c r="GX1021" s="157">
        <v>0</v>
      </c>
      <c r="GY1021" s="17">
        <v>0</v>
      </c>
      <c r="GZ1021" s="17">
        <v>0</v>
      </c>
      <c r="HA1021" s="25">
        <v>0</v>
      </c>
      <c r="HB1021" s="1">
        <v>0</v>
      </c>
      <c r="HC1021" s="15">
        <v>0</v>
      </c>
      <c r="HD1021" s="170">
        <v>0</v>
      </c>
      <c r="HE1021" s="17">
        <v>0</v>
      </c>
      <c r="HF1021" s="17">
        <v>0</v>
      </c>
      <c r="HG1021" s="17">
        <v>0</v>
      </c>
      <c r="HH1021" s="17">
        <v>0</v>
      </c>
      <c r="HI1021" s="17">
        <v>0</v>
      </c>
      <c r="HL1021" s="1">
        <v>0</v>
      </c>
      <c r="HM1021" s="1">
        <v>0</v>
      </c>
      <c r="HN1021" s="1">
        <v>0</v>
      </c>
      <c r="HO1021" s="1">
        <v>0</v>
      </c>
      <c r="HP1021" s="1">
        <v>0</v>
      </c>
      <c r="HQ1021" s="1">
        <v>0</v>
      </c>
      <c r="HR1021" s="32">
        <v>0</v>
      </c>
      <c r="HS1021" s="1">
        <v>0</v>
      </c>
      <c r="HT1021" s="32">
        <v>0</v>
      </c>
      <c r="HU1021" s="32">
        <v>0</v>
      </c>
      <c r="HW1021" s="32">
        <v>0</v>
      </c>
      <c r="HX1021" s="32">
        <v>0</v>
      </c>
      <c r="HY1021" s="1">
        <f>GJ1021+GN1021+GT1021+GU1021+HE1021+HG1021+HQ1021+HR1021+HT1021+HU1021+HW1021+HX1021</f>
        <v>0</v>
      </c>
      <c r="HZ1021" s="1">
        <v>0</v>
      </c>
      <c r="IA1021" s="1">
        <f>FS1021+GN1021+GT1021+GU1021+HE1021+HG1021+HR1021+HT1021+HU1021+HW1021+HX1021</f>
        <v>0</v>
      </c>
      <c r="IB1021" s="1">
        <v>0</v>
      </c>
      <c r="IC1021" s="1">
        <v>0</v>
      </c>
      <c r="ID1021" s="23">
        <v>0</v>
      </c>
      <c r="IG1021" s="36">
        <v>1</v>
      </c>
      <c r="IH1021" s="37" t="s">
        <v>242</v>
      </c>
      <c r="II1021" s="179">
        <v>0</v>
      </c>
    </row>
    <row r="1022" hidden="1" spans="2:243">
      <c r="B1022" s="17">
        <v>100235488</v>
      </c>
      <c r="C1022" s="17" t="s">
        <v>2725</v>
      </c>
      <c r="J1022" s="1"/>
      <c r="K1022" s="1"/>
      <c r="L1022" s="1"/>
      <c r="R1022" s="19"/>
      <c r="Z1022" s="88">
        <v>43699</v>
      </c>
      <c r="AA1022" s="1">
        <v>195</v>
      </c>
      <c r="AI1022" s="16"/>
      <c r="AL1022" s="1"/>
      <c r="BA1022" s="22"/>
      <c r="CL1022" s="22"/>
      <c r="CS1022" s="22"/>
      <c r="CX1022" s="1"/>
      <c r="CY1022" s="1"/>
      <c r="CZ1022" s="1"/>
      <c r="DA1022" s="1"/>
      <c r="DB1022" s="1"/>
      <c r="DD1022" s="1"/>
      <c r="DE1022" s="1"/>
      <c r="DF1022" s="1"/>
      <c r="EG1022" s="1"/>
      <c r="EH1022" s="1"/>
      <c r="EJ1022" s="1"/>
      <c r="EK1022" s="1"/>
      <c r="FN1022" s="1"/>
      <c r="FO1022" s="1"/>
      <c r="GL1022" s="1"/>
      <c r="GM1022" s="1"/>
      <c r="GQ1022" s="1"/>
      <c r="GT1022" s="1"/>
      <c r="GU1022" s="1"/>
      <c r="GX1022" s="1"/>
      <c r="HD1022" s="1"/>
      <c r="HR1022" s="1"/>
      <c r="HT1022" s="1"/>
      <c r="HU1022" s="1"/>
      <c r="HW1022" s="1"/>
      <c r="HX1022" s="1"/>
      <c r="IG1022" s="23"/>
      <c r="II1022" s="1"/>
    </row>
    <row r="1023" ht="30" spans="2:243">
      <c r="B1023" s="17">
        <v>3001519131</v>
      </c>
      <c r="C1023" s="17" t="s">
        <v>2726</v>
      </c>
      <c r="E1023" s="49">
        <v>3</v>
      </c>
      <c r="F1023" s="49">
        <v>2</v>
      </c>
      <c r="G1023" s="17">
        <v>3</v>
      </c>
      <c r="H1023" s="1">
        <v>1</v>
      </c>
      <c r="I1023" s="15">
        <v>63</v>
      </c>
      <c r="J1023" s="47">
        <v>2</v>
      </c>
      <c r="K1023" s="68">
        <f t="shared" ref="K1023:K1030" si="281">I1023/10</f>
        <v>6.3</v>
      </c>
      <c r="L1023" s="49">
        <v>4</v>
      </c>
      <c r="N1023" s="1">
        <v>0</v>
      </c>
      <c r="O1023" s="1">
        <v>0</v>
      </c>
      <c r="P1023" s="1">
        <v>0</v>
      </c>
      <c r="Q1023" s="1">
        <v>0</v>
      </c>
      <c r="R1023" s="1">
        <v>0</v>
      </c>
      <c r="S1023" s="18">
        <v>669</v>
      </c>
      <c r="T1023" s="83">
        <v>671</v>
      </c>
      <c r="U1023" s="1">
        <v>1</v>
      </c>
      <c r="V1023" s="1">
        <v>1</v>
      </c>
      <c r="W1023" s="1">
        <v>1</v>
      </c>
      <c r="X1023" s="1">
        <v>1</v>
      </c>
      <c r="Z1023" s="88">
        <v>43699</v>
      </c>
      <c r="AA1023" s="1">
        <v>151</v>
      </c>
      <c r="AB1023" s="1">
        <v>1</v>
      </c>
      <c r="AC1023" s="1">
        <v>22.3</v>
      </c>
      <c r="AD1023" s="17">
        <v>1</v>
      </c>
      <c r="AE1023" s="20" t="s">
        <v>390</v>
      </c>
      <c r="AG1023" s="16" t="s">
        <v>255</v>
      </c>
      <c r="AH1023" s="16">
        <v>3</v>
      </c>
      <c r="AI1023" s="21">
        <v>3</v>
      </c>
      <c r="AJ1023" s="16">
        <v>1.2</v>
      </c>
      <c r="AK1023" s="17">
        <v>1.2</v>
      </c>
      <c r="AL1023" s="22">
        <v>1</v>
      </c>
      <c r="AM1023" s="1">
        <v>1</v>
      </c>
      <c r="AN1023" s="1">
        <v>1</v>
      </c>
      <c r="AO1023" s="1">
        <v>0</v>
      </c>
      <c r="AP1023" s="1">
        <v>0</v>
      </c>
      <c r="AQ1023" s="17">
        <v>1</v>
      </c>
      <c r="AR1023" s="1">
        <v>1</v>
      </c>
      <c r="AS1023" s="1">
        <v>1</v>
      </c>
      <c r="AT1023" s="17">
        <v>0</v>
      </c>
      <c r="AU1023" s="17">
        <v>0</v>
      </c>
      <c r="AV1023" s="17">
        <v>0</v>
      </c>
      <c r="AW1023" s="1">
        <v>0</v>
      </c>
      <c r="AX1023" s="1">
        <v>1</v>
      </c>
      <c r="AY1023" s="1">
        <v>1</v>
      </c>
      <c r="AZ1023" s="1">
        <v>0</v>
      </c>
      <c r="BA1023" s="1">
        <v>0</v>
      </c>
      <c r="BB1023" s="107">
        <v>0</v>
      </c>
      <c r="BC1023" s="22">
        <v>0</v>
      </c>
      <c r="BD1023" s="22">
        <v>0</v>
      </c>
      <c r="BE1023" s="22">
        <v>0</v>
      </c>
      <c r="BF1023" s="1">
        <v>0</v>
      </c>
      <c r="BG1023" s="1">
        <v>0</v>
      </c>
      <c r="BH1023" s="17">
        <v>0</v>
      </c>
      <c r="BI1023" s="1">
        <v>0</v>
      </c>
      <c r="BJ1023" s="17">
        <v>0</v>
      </c>
      <c r="BK1023" s="23">
        <v>1</v>
      </c>
      <c r="BL1023" s="1">
        <v>0</v>
      </c>
      <c r="BM1023" s="1">
        <v>0</v>
      </c>
      <c r="BN1023" s="1">
        <v>1</v>
      </c>
      <c r="BO1023" s="1" t="s">
        <v>2727</v>
      </c>
      <c r="BP1023" s="1">
        <v>1</v>
      </c>
      <c r="BQ1023" s="1">
        <v>1</v>
      </c>
      <c r="BR1023" s="1">
        <v>386.9</v>
      </c>
      <c r="BS1023" s="1">
        <v>2</v>
      </c>
      <c r="BT1023" s="1">
        <v>3</v>
      </c>
      <c r="BU1023" s="1">
        <v>4</v>
      </c>
      <c r="BW1023" s="1">
        <v>4.72</v>
      </c>
      <c r="BX1023" s="1">
        <v>2</v>
      </c>
      <c r="BY1023" s="1">
        <v>2</v>
      </c>
      <c r="BZ1023" s="1">
        <v>47.5</v>
      </c>
      <c r="CA1023" s="1">
        <v>145</v>
      </c>
      <c r="CB1023" s="24">
        <v>2</v>
      </c>
      <c r="CC1023" s="24">
        <v>151</v>
      </c>
      <c r="CD1023" s="48">
        <f t="shared" ref="CD1023:CD1030" si="282">CC1023/50</f>
        <v>3.02</v>
      </c>
      <c r="CE1023" s="48">
        <v>3</v>
      </c>
      <c r="CF1023" s="25">
        <v>0</v>
      </c>
      <c r="CG1023" s="17">
        <v>0</v>
      </c>
      <c r="CH1023" s="17">
        <v>0</v>
      </c>
      <c r="CI1023" s="17">
        <v>0</v>
      </c>
      <c r="CJ1023" s="17">
        <v>0</v>
      </c>
      <c r="CK1023" s="17">
        <v>151</v>
      </c>
      <c r="CL1023" s="1">
        <f t="shared" ref="CL1023:CL1030" si="283">CK1023/50</f>
        <v>3.02</v>
      </c>
      <c r="CM1023" s="22">
        <v>11.9</v>
      </c>
      <c r="CN1023" s="17">
        <v>1</v>
      </c>
      <c r="CO1023" s="1">
        <v>90.9</v>
      </c>
      <c r="CP1023" s="1">
        <v>6</v>
      </c>
      <c r="CQ1023" s="1">
        <f t="shared" ref="CQ1023:CQ1030" si="284">CO1023/10</f>
        <v>9.09</v>
      </c>
      <c r="CR1023" s="1">
        <v>1.04</v>
      </c>
      <c r="CS1023" s="1">
        <f t="shared" ref="CS1023:CS1030" si="285">CR1023*10</f>
        <v>10.4</v>
      </c>
      <c r="CT1023" s="107">
        <v>1</v>
      </c>
      <c r="CU1023" s="22">
        <v>37</v>
      </c>
      <c r="CV1023" s="107">
        <v>2</v>
      </c>
      <c r="CW1023" s="22">
        <v>17.4</v>
      </c>
      <c r="CX1023" s="26">
        <f t="shared" ref="CX1023:CX1030" si="286">LOG10(CW1023)</f>
        <v>1.2405492482826</v>
      </c>
      <c r="CY1023" s="27">
        <f t="shared" ref="CY1023:CY1030" si="287">CX1023*0.66</f>
        <v>0.818762503866516</v>
      </c>
      <c r="CZ1023" s="26">
        <f t="shared" ref="CZ1023:CZ1030" si="288">0.085*CU1023</f>
        <v>3.145</v>
      </c>
      <c r="DA1023" s="28">
        <f t="shared" ref="DA1023:DA1030" si="289">CY1023-CZ1023</f>
        <v>-2.32623749613348</v>
      </c>
      <c r="DB1023" s="22">
        <v>2</v>
      </c>
      <c r="DC1023" s="1">
        <v>1</v>
      </c>
      <c r="DE1023" s="1"/>
      <c r="DF1023" s="1"/>
      <c r="DG1023" s="1">
        <v>104</v>
      </c>
      <c r="DH1023" s="1">
        <f t="shared" ref="DH1023:DH1030" si="290">DG1023/10</f>
        <v>10.4</v>
      </c>
      <c r="DI1023" s="1">
        <v>56</v>
      </c>
      <c r="DJ1023" s="1">
        <f t="shared" ref="DJ1023:DJ1030" si="291">DI1023/10</f>
        <v>5.6</v>
      </c>
      <c r="DK1023" s="1">
        <v>3</v>
      </c>
      <c r="DL1023" s="1">
        <v>77</v>
      </c>
      <c r="DM1023" s="1">
        <v>124</v>
      </c>
      <c r="DN1023" s="1">
        <f t="shared" ref="DN1023:DN1030" si="292">DM1023/10</f>
        <v>12.4</v>
      </c>
      <c r="DO1023" s="1">
        <v>6359</v>
      </c>
      <c r="DP1023" s="1">
        <v>2</v>
      </c>
      <c r="DQ1023" s="1">
        <f t="shared" ref="DQ1023:DQ1030" si="293">DO1023/1000</f>
        <v>6.359</v>
      </c>
      <c r="DR1023" s="1">
        <v>90</v>
      </c>
      <c r="DS1023" s="25">
        <v>4.9</v>
      </c>
      <c r="DT1023" s="1" t="s">
        <v>241</v>
      </c>
      <c r="DU1023" s="1">
        <v>1</v>
      </c>
      <c r="DV1023" s="1">
        <v>5</v>
      </c>
      <c r="DW1023" s="1">
        <v>1</v>
      </c>
      <c r="DX1023" s="20">
        <v>7.45</v>
      </c>
      <c r="DY1023" s="1">
        <v>80.5</v>
      </c>
      <c r="DZ1023" s="30">
        <v>138</v>
      </c>
      <c r="EA1023" s="1">
        <v>116</v>
      </c>
      <c r="EB1023" s="1">
        <v>12.7</v>
      </c>
      <c r="EC1023" s="1">
        <v>72.8</v>
      </c>
      <c r="ED1023" s="1">
        <v>1.11</v>
      </c>
      <c r="EF1023" s="1">
        <v>20.5</v>
      </c>
      <c r="EG1023" s="26">
        <f>LOG10(EF1023)</f>
        <v>1.31175386105575</v>
      </c>
      <c r="EH1023" s="26">
        <f>0.66*EG1023</f>
        <v>0.865757548296798</v>
      </c>
      <c r="EJ1023" s="1"/>
      <c r="EM1023" s="1">
        <v>251</v>
      </c>
      <c r="ER1023" s="25">
        <v>101</v>
      </c>
      <c r="ET1023" s="1">
        <v>1</v>
      </c>
      <c r="EU1023" s="1">
        <v>5.11</v>
      </c>
      <c r="EV1023" s="1">
        <v>65.9</v>
      </c>
      <c r="EW1023" s="30">
        <v>125</v>
      </c>
      <c r="EX1023" s="1">
        <v>168</v>
      </c>
      <c r="EY1023" s="1">
        <v>12.5</v>
      </c>
      <c r="EZ1023" s="1">
        <v>79.4</v>
      </c>
      <c r="FA1023" s="1">
        <v>1.09</v>
      </c>
      <c r="FB1023" s="1">
        <v>31</v>
      </c>
      <c r="FC1023" s="1">
        <v>14.5</v>
      </c>
      <c r="FD1023" s="1">
        <v>73</v>
      </c>
      <c r="FE1023" s="1">
        <v>41</v>
      </c>
      <c r="FF1023" s="1">
        <v>84</v>
      </c>
      <c r="FG1023" s="1">
        <v>98</v>
      </c>
      <c r="FH1023" s="1">
        <v>4212</v>
      </c>
      <c r="FI1023" s="1">
        <v>78</v>
      </c>
      <c r="FK1023" s="20">
        <v>38.2</v>
      </c>
      <c r="FL1023" s="1">
        <v>36.4</v>
      </c>
      <c r="FM1023" s="17"/>
      <c r="FN1023" s="31">
        <v>1</v>
      </c>
      <c r="FO1023" s="157">
        <v>1</v>
      </c>
      <c r="FP1023" s="1">
        <v>0</v>
      </c>
      <c r="FQ1023" s="1">
        <v>0</v>
      </c>
      <c r="FR1023" s="1" t="s">
        <v>721</v>
      </c>
      <c r="FS1023" s="1">
        <v>0</v>
      </c>
      <c r="FT1023" s="1">
        <f t="shared" ref="FT1023:FT1030" si="294">FX1023+GB1023+GG1023+GJ1023+HQ1023</f>
        <v>0</v>
      </c>
      <c r="FU1023" s="1">
        <v>1</v>
      </c>
      <c r="FV1023" s="1">
        <f t="shared" ref="FV1023:FV1030" si="295">FW1023+FX1023+FZ1023+GE1023+GJ1023+HQ1023</f>
        <v>1</v>
      </c>
      <c r="FW1023" s="3">
        <v>1</v>
      </c>
      <c r="FX1023" s="1">
        <v>0</v>
      </c>
      <c r="FY1023" s="17">
        <v>0</v>
      </c>
      <c r="FZ1023" s="1">
        <v>0</v>
      </c>
      <c r="GB1023" s="1">
        <v>0</v>
      </c>
      <c r="GC1023" s="1">
        <v>0</v>
      </c>
      <c r="GD1023" s="17">
        <v>0</v>
      </c>
      <c r="GE1023" s="1">
        <v>0</v>
      </c>
      <c r="GG1023" s="1">
        <v>0</v>
      </c>
      <c r="GH1023" s="1">
        <v>0</v>
      </c>
      <c r="GI1023" s="17">
        <v>0</v>
      </c>
      <c r="GJ1023" s="1">
        <v>0</v>
      </c>
      <c r="GK1023" s="1">
        <v>0</v>
      </c>
      <c r="GL1023" s="1">
        <v>0</v>
      </c>
      <c r="GM1023" s="32">
        <v>0</v>
      </c>
      <c r="GN1023" s="17">
        <v>0</v>
      </c>
      <c r="GO1023" s="17">
        <v>0</v>
      </c>
      <c r="GP1023" s="1">
        <v>0</v>
      </c>
      <c r="GQ1023" s="1">
        <v>0</v>
      </c>
      <c r="GR1023" s="1">
        <v>0</v>
      </c>
      <c r="GS1023" s="1">
        <v>0</v>
      </c>
      <c r="GT1023" s="32">
        <v>0</v>
      </c>
      <c r="GU1023" s="32">
        <v>0</v>
      </c>
      <c r="GV1023" s="1">
        <v>0</v>
      </c>
      <c r="GW1023" s="1">
        <v>0</v>
      </c>
      <c r="GX1023" s="157">
        <v>0</v>
      </c>
      <c r="GY1023" s="17">
        <v>0</v>
      </c>
      <c r="GZ1023" s="17">
        <v>0</v>
      </c>
      <c r="HA1023" s="25">
        <v>0</v>
      </c>
      <c r="HB1023" s="1">
        <v>0</v>
      </c>
      <c r="HC1023" s="15">
        <v>0</v>
      </c>
      <c r="HD1023" s="170">
        <v>0</v>
      </c>
      <c r="HE1023" s="17">
        <v>0</v>
      </c>
      <c r="HF1023" s="17">
        <v>0</v>
      </c>
      <c r="HG1023" s="17">
        <v>0</v>
      </c>
      <c r="HH1023" s="17">
        <v>0</v>
      </c>
      <c r="HI1023" s="17">
        <v>0</v>
      </c>
      <c r="HL1023" s="1">
        <v>0</v>
      </c>
      <c r="HM1023" s="1">
        <v>0</v>
      </c>
      <c r="HN1023" s="1">
        <v>0</v>
      </c>
      <c r="HO1023" s="1">
        <v>0</v>
      </c>
      <c r="HP1023" s="1">
        <v>0</v>
      </c>
      <c r="HQ1023" s="1">
        <v>0</v>
      </c>
      <c r="HR1023" s="32">
        <v>0</v>
      </c>
      <c r="HS1023" s="1">
        <v>0</v>
      </c>
      <c r="HT1023" s="32">
        <v>0</v>
      </c>
      <c r="HU1023" s="32">
        <v>0</v>
      </c>
      <c r="HW1023" s="32">
        <v>0</v>
      </c>
      <c r="HX1023" s="32">
        <v>0</v>
      </c>
      <c r="HY1023" s="1">
        <f t="shared" ref="HY1023:HY1030" si="296">GJ1023+GN1023+GT1023+GU1023+HE1023+HG1023+HQ1023+HR1023+HT1023+HU1023+HW1023+HX1023</f>
        <v>0</v>
      </c>
      <c r="HZ1023" s="1">
        <v>0</v>
      </c>
      <c r="IA1023" s="1">
        <f t="shared" ref="IA1023:IA1030" si="297">FS1023+GN1023+GT1023+GU1023+HE1023+HG1023+HR1023+HT1023+HU1023+HW1023+HX1023</f>
        <v>0</v>
      </c>
      <c r="IB1023" s="1">
        <v>0</v>
      </c>
      <c r="IC1023" s="1">
        <v>0</v>
      </c>
      <c r="ID1023" s="23">
        <v>0</v>
      </c>
      <c r="IG1023" s="36">
        <v>1</v>
      </c>
      <c r="IH1023" s="37" t="s">
        <v>242</v>
      </c>
      <c r="II1023" s="179">
        <v>0</v>
      </c>
    </row>
    <row r="1024" ht="45" spans="2:243">
      <c r="B1024" s="17">
        <v>3001404668</v>
      </c>
      <c r="C1024" s="17" t="s">
        <v>2728</v>
      </c>
      <c r="E1024" s="49">
        <v>1</v>
      </c>
      <c r="F1024" s="49">
        <v>1</v>
      </c>
      <c r="G1024" s="17">
        <v>1</v>
      </c>
      <c r="H1024" s="1">
        <v>1</v>
      </c>
      <c r="I1024" s="15">
        <v>62</v>
      </c>
      <c r="J1024" s="47">
        <v>2</v>
      </c>
      <c r="K1024" s="68">
        <f t="shared" si="281"/>
        <v>6.2</v>
      </c>
      <c r="L1024" s="49">
        <v>4</v>
      </c>
      <c r="N1024" s="1">
        <v>1</v>
      </c>
      <c r="O1024" s="1">
        <v>0</v>
      </c>
      <c r="P1024" s="1">
        <v>0</v>
      </c>
      <c r="Q1024" s="1">
        <v>0</v>
      </c>
      <c r="R1024" s="1">
        <v>0</v>
      </c>
      <c r="S1024" s="18">
        <v>600</v>
      </c>
      <c r="T1024" s="83">
        <v>672</v>
      </c>
      <c r="U1024" s="1">
        <v>1</v>
      </c>
      <c r="V1024" s="1">
        <v>1</v>
      </c>
      <c r="W1024" s="1">
        <v>1</v>
      </c>
      <c r="X1024" s="1">
        <v>1</v>
      </c>
      <c r="Z1024" s="88">
        <v>43699</v>
      </c>
      <c r="AA1024" s="1">
        <v>26</v>
      </c>
      <c r="AB1024" s="1">
        <v>1</v>
      </c>
      <c r="AC1024" s="1">
        <v>29.06</v>
      </c>
      <c r="AD1024" s="1">
        <v>2</v>
      </c>
      <c r="AE1024" s="20" t="s">
        <v>572</v>
      </c>
      <c r="AG1024" s="16" t="s">
        <v>235</v>
      </c>
      <c r="AH1024" s="16">
        <v>1</v>
      </c>
      <c r="AI1024" s="21">
        <v>1</v>
      </c>
      <c r="AJ1024" s="16">
        <v>1.2</v>
      </c>
      <c r="AK1024" s="17">
        <v>1.2</v>
      </c>
      <c r="AL1024" s="22">
        <v>1</v>
      </c>
      <c r="AM1024" s="1">
        <v>4</v>
      </c>
      <c r="AN1024" s="1">
        <v>3</v>
      </c>
      <c r="AO1024" s="1" t="s">
        <v>2028</v>
      </c>
      <c r="AP1024" s="1">
        <v>0</v>
      </c>
      <c r="AQ1024" s="17">
        <v>5</v>
      </c>
      <c r="AR1024" s="3">
        <v>3</v>
      </c>
      <c r="AS1024" s="3">
        <v>2</v>
      </c>
      <c r="AT1024" s="17" t="s">
        <v>285</v>
      </c>
      <c r="AU1024" s="3">
        <v>3</v>
      </c>
      <c r="AV1024" s="3">
        <v>2</v>
      </c>
      <c r="AW1024" s="1">
        <v>0</v>
      </c>
      <c r="AX1024" s="1">
        <v>1</v>
      </c>
      <c r="AY1024" s="1">
        <v>1</v>
      </c>
      <c r="AZ1024" s="1">
        <v>1</v>
      </c>
      <c r="BA1024" s="1">
        <v>1</v>
      </c>
      <c r="BB1024" s="107">
        <v>1</v>
      </c>
      <c r="BC1024" s="22">
        <v>0</v>
      </c>
      <c r="BD1024" s="22">
        <v>1</v>
      </c>
      <c r="BE1024" s="22">
        <v>0</v>
      </c>
      <c r="BF1024" s="1">
        <v>1</v>
      </c>
      <c r="BG1024" s="1">
        <v>1</v>
      </c>
      <c r="BH1024" s="17">
        <v>1</v>
      </c>
      <c r="BI1024" s="1">
        <v>0</v>
      </c>
      <c r="BJ1024" s="17">
        <v>0</v>
      </c>
      <c r="BK1024" s="23">
        <v>4</v>
      </c>
      <c r="BL1024" s="1">
        <v>0</v>
      </c>
      <c r="BM1024" s="1">
        <v>0</v>
      </c>
      <c r="BN1024" s="1">
        <v>1</v>
      </c>
      <c r="BO1024" s="1">
        <v>0</v>
      </c>
      <c r="BP1024" s="1">
        <v>1</v>
      </c>
      <c r="BQ1024" s="1">
        <v>1</v>
      </c>
      <c r="BR1024" s="1">
        <v>4.28</v>
      </c>
      <c r="BS1024" s="1">
        <v>1</v>
      </c>
      <c r="BT1024" s="1">
        <v>2</v>
      </c>
      <c r="BU1024" s="1">
        <v>2</v>
      </c>
      <c r="BV1024" s="1">
        <v>0.214</v>
      </c>
      <c r="BW1024" s="1">
        <v>3.64</v>
      </c>
      <c r="BX1024" s="17">
        <v>1</v>
      </c>
      <c r="BY1024" s="1">
        <v>2</v>
      </c>
      <c r="BZ1024" s="1">
        <v>62.1</v>
      </c>
      <c r="CA1024" s="1">
        <v>122</v>
      </c>
      <c r="CB1024" s="24">
        <v>2</v>
      </c>
      <c r="CC1024" s="24">
        <v>26</v>
      </c>
      <c r="CD1024" s="48">
        <f t="shared" si="282"/>
        <v>0.52</v>
      </c>
      <c r="CE1024" s="48">
        <v>1</v>
      </c>
      <c r="CF1024" s="25">
        <v>0</v>
      </c>
      <c r="CG1024" s="17">
        <v>0</v>
      </c>
      <c r="CH1024" s="17">
        <v>0</v>
      </c>
      <c r="CI1024" s="17">
        <v>0</v>
      </c>
      <c r="CJ1024" s="17">
        <v>0</v>
      </c>
      <c r="CK1024" s="17">
        <v>26</v>
      </c>
      <c r="CL1024" s="1">
        <f t="shared" si="283"/>
        <v>0.52</v>
      </c>
      <c r="CM1024" s="22">
        <v>12.9</v>
      </c>
      <c r="CN1024" s="17">
        <v>1</v>
      </c>
      <c r="CO1024" s="1">
        <v>70.6</v>
      </c>
      <c r="CP1024" s="17">
        <v>4</v>
      </c>
      <c r="CQ1024" s="1">
        <f t="shared" si="284"/>
        <v>7.06</v>
      </c>
      <c r="CR1024" s="1">
        <v>1.13</v>
      </c>
      <c r="CS1024" s="1">
        <f t="shared" si="285"/>
        <v>11.3</v>
      </c>
      <c r="CT1024" s="107">
        <v>1</v>
      </c>
      <c r="CU1024" s="22">
        <v>32</v>
      </c>
      <c r="CV1024" s="22">
        <v>1</v>
      </c>
      <c r="CW1024" s="22">
        <v>14</v>
      </c>
      <c r="CX1024" s="26">
        <f t="shared" si="286"/>
        <v>1.14612803567824</v>
      </c>
      <c r="CY1024" s="27">
        <f t="shared" si="287"/>
        <v>0.756444503547637</v>
      </c>
      <c r="CZ1024" s="26">
        <f t="shared" si="288"/>
        <v>2.72</v>
      </c>
      <c r="DA1024" s="28">
        <f t="shared" si="289"/>
        <v>-1.96355549645236</v>
      </c>
      <c r="DB1024" s="22">
        <v>2</v>
      </c>
      <c r="DC1024" s="1">
        <v>1</v>
      </c>
      <c r="DD1024" s="17">
        <v>2</v>
      </c>
      <c r="DE1024" s="29">
        <f>DD1024-DB1024</f>
        <v>0</v>
      </c>
      <c r="DF1024" s="29">
        <v>0</v>
      </c>
      <c r="DG1024" s="1">
        <v>33</v>
      </c>
      <c r="DH1024" s="1">
        <f t="shared" si="290"/>
        <v>3.3</v>
      </c>
      <c r="DI1024" s="1">
        <v>41</v>
      </c>
      <c r="DJ1024" s="1">
        <f t="shared" si="291"/>
        <v>4.1</v>
      </c>
      <c r="DK1024" s="1">
        <v>3</v>
      </c>
      <c r="DL1024" s="1">
        <v>108</v>
      </c>
      <c r="DM1024" s="1">
        <v>52</v>
      </c>
      <c r="DN1024" s="1">
        <f t="shared" si="292"/>
        <v>5.2</v>
      </c>
      <c r="DO1024" s="1">
        <v>4615</v>
      </c>
      <c r="DP1024" s="1">
        <v>2</v>
      </c>
      <c r="DQ1024" s="1">
        <f t="shared" si="293"/>
        <v>4.615</v>
      </c>
      <c r="DR1024" s="1">
        <v>62</v>
      </c>
      <c r="DS1024" s="25">
        <v>4.4</v>
      </c>
      <c r="DT1024" s="1" t="s">
        <v>308</v>
      </c>
      <c r="DU1024" s="1">
        <v>2</v>
      </c>
      <c r="DV1024" s="1">
        <v>7</v>
      </c>
      <c r="DW1024" s="1">
        <v>2</v>
      </c>
      <c r="DX1024" s="20">
        <v>5.56</v>
      </c>
      <c r="DY1024" s="1">
        <v>67.1</v>
      </c>
      <c r="DZ1024" s="30">
        <v>121</v>
      </c>
      <c r="EA1024" s="1">
        <v>26</v>
      </c>
      <c r="EB1024" s="1">
        <v>13.8</v>
      </c>
      <c r="EC1024" s="1">
        <v>65</v>
      </c>
      <c r="ED1024" s="1">
        <v>1.21</v>
      </c>
      <c r="EE1024" s="1">
        <v>30</v>
      </c>
      <c r="EF1024" s="1">
        <v>32.4</v>
      </c>
      <c r="EG1024" s="26">
        <f>LOG10(EF1024)</f>
        <v>1.51054501020661</v>
      </c>
      <c r="EH1024" s="26">
        <f>0.66*EG1024</f>
        <v>0.996959706736364</v>
      </c>
      <c r="EI1024" s="1">
        <f>0.085*EE1024</f>
        <v>2.55</v>
      </c>
      <c r="EJ1024" s="28">
        <f>EH1024-EI1024</f>
        <v>-1.55304029326364</v>
      </c>
      <c r="EK1024" s="22">
        <v>2</v>
      </c>
      <c r="EL1024" s="1">
        <v>2</v>
      </c>
      <c r="EM1024" s="1">
        <v>223</v>
      </c>
      <c r="EN1024" s="1">
        <v>511</v>
      </c>
      <c r="EO1024" s="1">
        <v>99</v>
      </c>
      <c r="EP1024" s="1">
        <v>57</v>
      </c>
      <c r="EQ1024" s="1">
        <v>4758</v>
      </c>
      <c r="ER1024" s="25">
        <v>64</v>
      </c>
      <c r="ET1024" s="1">
        <v>1</v>
      </c>
      <c r="EU1024" s="1">
        <v>4.21</v>
      </c>
      <c r="EV1024" s="1">
        <v>57.5</v>
      </c>
      <c r="EW1024" s="30">
        <v>110</v>
      </c>
      <c r="EX1024" s="1">
        <v>30</v>
      </c>
      <c r="FB1024" s="1">
        <v>28</v>
      </c>
      <c r="FC1024" s="1">
        <v>27.7</v>
      </c>
      <c r="FD1024" s="1">
        <v>110</v>
      </c>
      <c r="FE1024" s="1">
        <v>66</v>
      </c>
      <c r="FF1024" s="1">
        <v>162</v>
      </c>
      <c r="FG1024" s="1">
        <v>83</v>
      </c>
      <c r="FH1024" s="1">
        <v>3613</v>
      </c>
      <c r="FI1024" s="1">
        <v>67</v>
      </c>
      <c r="FK1024" s="20">
        <v>38</v>
      </c>
      <c r="FL1024" s="1">
        <v>37</v>
      </c>
      <c r="FM1024" s="17"/>
      <c r="FN1024" s="31">
        <v>1</v>
      </c>
      <c r="FO1024" s="157">
        <v>1</v>
      </c>
      <c r="FP1024" s="1">
        <v>2</v>
      </c>
      <c r="FQ1024" s="1">
        <v>1</v>
      </c>
      <c r="FR1024" s="1">
        <v>0</v>
      </c>
      <c r="FS1024" s="1">
        <v>0</v>
      </c>
      <c r="FT1024" s="1">
        <f t="shared" si="294"/>
        <v>0</v>
      </c>
      <c r="FU1024" s="1">
        <v>0</v>
      </c>
      <c r="FV1024" s="1">
        <f t="shared" si="295"/>
        <v>0</v>
      </c>
      <c r="FW1024" s="1">
        <v>0</v>
      </c>
      <c r="FX1024" s="1">
        <v>0</v>
      </c>
      <c r="FY1024" s="17">
        <v>0</v>
      </c>
      <c r="FZ1024" s="1">
        <v>0</v>
      </c>
      <c r="GB1024" s="1">
        <v>0</v>
      </c>
      <c r="GC1024" s="1">
        <v>0</v>
      </c>
      <c r="GD1024" s="17">
        <v>0</v>
      </c>
      <c r="GE1024" s="1">
        <v>0</v>
      </c>
      <c r="GG1024" s="1">
        <v>0</v>
      </c>
      <c r="GH1024" s="1">
        <v>0</v>
      </c>
      <c r="GI1024" s="17">
        <v>0</v>
      </c>
      <c r="GJ1024" s="1">
        <v>0</v>
      </c>
      <c r="GK1024" s="1">
        <v>0</v>
      </c>
      <c r="GL1024" s="1">
        <v>0</v>
      </c>
      <c r="GM1024" s="32">
        <v>0</v>
      </c>
      <c r="GN1024" s="17">
        <v>0</v>
      </c>
      <c r="GO1024" s="17">
        <v>0</v>
      </c>
      <c r="GP1024" s="1">
        <v>0</v>
      </c>
      <c r="GQ1024" s="1">
        <v>0</v>
      </c>
      <c r="GR1024" s="1">
        <v>0</v>
      </c>
      <c r="GS1024" s="1">
        <v>0</v>
      </c>
      <c r="GT1024" s="32">
        <v>0</v>
      </c>
      <c r="GU1024" s="32">
        <v>0</v>
      </c>
      <c r="GV1024" s="1">
        <v>0</v>
      </c>
      <c r="GW1024" s="1">
        <v>0</v>
      </c>
      <c r="GX1024" s="157">
        <v>0</v>
      </c>
      <c r="GY1024" s="17">
        <v>0</v>
      </c>
      <c r="GZ1024" s="17">
        <v>0</v>
      </c>
      <c r="HA1024" s="25">
        <v>0</v>
      </c>
      <c r="HB1024" s="1">
        <v>0</v>
      </c>
      <c r="HC1024" s="15">
        <v>0</v>
      </c>
      <c r="HD1024" s="170">
        <v>0</v>
      </c>
      <c r="HE1024" s="17">
        <v>0</v>
      </c>
      <c r="HF1024" s="17">
        <v>0</v>
      </c>
      <c r="HG1024" s="17">
        <v>0</v>
      </c>
      <c r="HH1024" s="17">
        <v>0</v>
      </c>
      <c r="HI1024" s="17">
        <v>0</v>
      </c>
      <c r="HL1024" s="1">
        <v>0</v>
      </c>
      <c r="HM1024" s="1">
        <v>0</v>
      </c>
      <c r="HN1024" s="1">
        <v>0</v>
      </c>
      <c r="HO1024" s="1">
        <v>0</v>
      </c>
      <c r="HP1024" s="1">
        <v>0</v>
      </c>
      <c r="HQ1024" s="1">
        <v>0</v>
      </c>
      <c r="HR1024" s="32">
        <v>0</v>
      </c>
      <c r="HS1024" s="1">
        <v>0</v>
      </c>
      <c r="HT1024" s="32">
        <v>0</v>
      </c>
      <c r="HU1024" s="32">
        <v>0</v>
      </c>
      <c r="HW1024" s="32">
        <v>0</v>
      </c>
      <c r="HX1024" s="32">
        <v>0</v>
      </c>
      <c r="HY1024" s="1">
        <f t="shared" si="296"/>
        <v>0</v>
      </c>
      <c r="HZ1024" s="1">
        <v>0</v>
      </c>
      <c r="IA1024" s="1">
        <f t="shared" si="297"/>
        <v>0</v>
      </c>
      <c r="IB1024" s="1">
        <v>0</v>
      </c>
      <c r="IC1024" s="1">
        <v>0</v>
      </c>
      <c r="ID1024" s="23">
        <v>0</v>
      </c>
      <c r="IG1024" s="36">
        <v>4</v>
      </c>
      <c r="IH1024" s="37" t="s">
        <v>331</v>
      </c>
      <c r="II1024" s="33">
        <v>0</v>
      </c>
    </row>
    <row r="1025" spans="2:243">
      <c r="B1025" s="17">
        <v>3001519374</v>
      </c>
      <c r="C1025" s="17" t="s">
        <v>2729</v>
      </c>
      <c r="E1025" s="49">
        <v>3</v>
      </c>
      <c r="F1025" s="49">
        <v>2</v>
      </c>
      <c r="G1025" s="17">
        <v>3</v>
      </c>
      <c r="H1025" s="1">
        <v>1</v>
      </c>
      <c r="I1025" s="15">
        <v>50</v>
      </c>
      <c r="J1025" s="47">
        <v>1</v>
      </c>
      <c r="K1025" s="68">
        <f t="shared" si="281"/>
        <v>5</v>
      </c>
      <c r="L1025" s="49">
        <v>3</v>
      </c>
      <c r="N1025" s="1">
        <v>0</v>
      </c>
      <c r="O1025" s="1">
        <v>0</v>
      </c>
      <c r="P1025" s="1">
        <v>0</v>
      </c>
      <c r="Q1025" s="1">
        <v>0</v>
      </c>
      <c r="R1025" s="1">
        <v>0</v>
      </c>
      <c r="S1025" s="18">
        <v>670</v>
      </c>
      <c r="T1025" s="83">
        <v>673</v>
      </c>
      <c r="U1025" s="1">
        <v>1</v>
      </c>
      <c r="V1025" s="1">
        <v>1</v>
      </c>
      <c r="W1025" s="1">
        <v>1</v>
      </c>
      <c r="X1025" s="1">
        <v>1</v>
      </c>
      <c r="Z1025" s="88">
        <v>43699</v>
      </c>
      <c r="AA1025" s="1">
        <v>128</v>
      </c>
      <c r="AB1025" s="1">
        <v>1</v>
      </c>
      <c r="AC1025" s="1">
        <v>29.06</v>
      </c>
      <c r="AD1025" s="1">
        <v>2</v>
      </c>
      <c r="AE1025" s="20" t="s">
        <v>2730</v>
      </c>
      <c r="AG1025" s="16" t="s">
        <v>255</v>
      </c>
      <c r="AH1025" s="16">
        <v>3</v>
      </c>
      <c r="AI1025" s="21">
        <v>3</v>
      </c>
      <c r="AJ1025" s="16">
        <v>2.4</v>
      </c>
      <c r="AK1025" s="17">
        <v>2.4</v>
      </c>
      <c r="AL1025" s="107">
        <v>2</v>
      </c>
      <c r="AM1025" s="1">
        <v>4</v>
      </c>
      <c r="AN1025" s="1">
        <v>3</v>
      </c>
      <c r="AO1025" s="1">
        <v>0</v>
      </c>
      <c r="AP1025" s="1">
        <v>0</v>
      </c>
      <c r="AQ1025" s="17">
        <v>4</v>
      </c>
      <c r="AR1025" s="1">
        <v>2</v>
      </c>
      <c r="AS1025" s="3">
        <v>2</v>
      </c>
      <c r="AT1025" s="17" t="s">
        <v>259</v>
      </c>
      <c r="AU1025" s="3">
        <v>2</v>
      </c>
      <c r="AV1025" s="17">
        <v>1</v>
      </c>
      <c r="AW1025" s="1">
        <v>0</v>
      </c>
      <c r="AX1025" s="1">
        <v>1</v>
      </c>
      <c r="AY1025" s="1">
        <v>1</v>
      </c>
      <c r="AZ1025" s="1">
        <v>1</v>
      </c>
      <c r="BA1025" s="1">
        <v>1</v>
      </c>
      <c r="BB1025" s="107">
        <v>1</v>
      </c>
      <c r="BC1025" s="22">
        <v>0</v>
      </c>
      <c r="BD1025" s="22">
        <v>0</v>
      </c>
      <c r="BE1025" s="22">
        <v>0</v>
      </c>
      <c r="BF1025" s="1">
        <v>0</v>
      </c>
      <c r="BG1025" s="1">
        <v>1</v>
      </c>
      <c r="BH1025" s="17">
        <v>1</v>
      </c>
      <c r="BI1025" s="1">
        <v>0</v>
      </c>
      <c r="BJ1025" s="17">
        <v>0</v>
      </c>
      <c r="BK1025" s="23">
        <v>4</v>
      </c>
      <c r="BL1025" s="1">
        <v>0</v>
      </c>
      <c r="BM1025" s="1">
        <v>0</v>
      </c>
      <c r="BN1025" s="1">
        <v>1</v>
      </c>
      <c r="BO1025" s="1" t="s">
        <v>2731</v>
      </c>
      <c r="BP1025" s="1">
        <v>1</v>
      </c>
      <c r="BQ1025" s="1">
        <v>1</v>
      </c>
      <c r="BR1025" s="1">
        <v>69.57</v>
      </c>
      <c r="BS1025" s="1">
        <v>2</v>
      </c>
      <c r="BT1025" s="1">
        <v>2</v>
      </c>
      <c r="BU1025" s="1">
        <v>3</v>
      </c>
      <c r="BV1025" s="1">
        <v>15.9</v>
      </c>
      <c r="BW1025" s="1">
        <v>6.69</v>
      </c>
      <c r="BX1025" s="1">
        <v>2</v>
      </c>
      <c r="BY1025" s="66">
        <v>3</v>
      </c>
      <c r="BZ1025" s="1">
        <v>50.4</v>
      </c>
      <c r="CA1025" s="1">
        <v>147</v>
      </c>
      <c r="CB1025" s="24">
        <v>2</v>
      </c>
      <c r="CC1025" s="24">
        <v>128</v>
      </c>
      <c r="CD1025" s="48">
        <f t="shared" si="282"/>
        <v>2.56</v>
      </c>
      <c r="CE1025" s="48">
        <v>3</v>
      </c>
      <c r="CF1025" s="25">
        <v>0</v>
      </c>
      <c r="CG1025" s="17">
        <v>0</v>
      </c>
      <c r="CH1025" s="17">
        <v>0</v>
      </c>
      <c r="CI1025" s="17">
        <v>0</v>
      </c>
      <c r="CJ1025" s="17">
        <v>0</v>
      </c>
      <c r="CK1025" s="17">
        <v>128</v>
      </c>
      <c r="CL1025" s="1">
        <f t="shared" si="283"/>
        <v>2.56</v>
      </c>
      <c r="CM1025" s="22">
        <v>11.9</v>
      </c>
      <c r="CN1025" s="17">
        <v>1</v>
      </c>
      <c r="CO1025" s="1">
        <v>84.3</v>
      </c>
      <c r="CP1025" s="17">
        <v>5</v>
      </c>
      <c r="CQ1025" s="1">
        <f t="shared" si="284"/>
        <v>8.43</v>
      </c>
      <c r="CR1025" s="1">
        <v>1.04</v>
      </c>
      <c r="CS1025" s="1">
        <f t="shared" si="285"/>
        <v>10.4</v>
      </c>
      <c r="CT1025" s="107">
        <v>1</v>
      </c>
      <c r="CU1025" s="22">
        <v>34</v>
      </c>
      <c r="CV1025" s="22">
        <v>1</v>
      </c>
      <c r="CW1025" s="22">
        <v>9.9</v>
      </c>
      <c r="CX1025" s="26">
        <f t="shared" si="286"/>
        <v>0.99563519459755</v>
      </c>
      <c r="CY1025" s="27">
        <f t="shared" si="287"/>
        <v>0.657119228434383</v>
      </c>
      <c r="CZ1025" s="26">
        <f t="shared" si="288"/>
        <v>2.89</v>
      </c>
      <c r="DA1025" s="28">
        <f t="shared" si="289"/>
        <v>-2.23288077156562</v>
      </c>
      <c r="DB1025" s="22">
        <v>2</v>
      </c>
      <c r="DC1025" s="1">
        <v>1</v>
      </c>
      <c r="DE1025" s="1"/>
      <c r="DF1025" s="1"/>
      <c r="DG1025" s="1">
        <v>38</v>
      </c>
      <c r="DH1025" s="1">
        <f t="shared" si="290"/>
        <v>3.8</v>
      </c>
      <c r="DI1025" s="1">
        <v>30</v>
      </c>
      <c r="DJ1025" s="1">
        <f t="shared" si="291"/>
        <v>3</v>
      </c>
      <c r="DK1025" s="17">
        <v>2</v>
      </c>
      <c r="DL1025" s="1">
        <v>91</v>
      </c>
      <c r="DM1025" s="1">
        <v>179</v>
      </c>
      <c r="DN1025" s="1">
        <f t="shared" si="292"/>
        <v>17.9</v>
      </c>
      <c r="DO1025" s="1">
        <v>8536</v>
      </c>
      <c r="DP1025" s="1">
        <v>2</v>
      </c>
      <c r="DQ1025" s="1">
        <f t="shared" si="293"/>
        <v>8.536</v>
      </c>
      <c r="DR1025" s="1">
        <v>64</v>
      </c>
      <c r="DS1025" s="25">
        <v>6.6</v>
      </c>
      <c r="DT1025" s="1" t="s">
        <v>260</v>
      </c>
      <c r="DU1025" s="1">
        <v>1</v>
      </c>
      <c r="DV1025" s="1">
        <v>6</v>
      </c>
      <c r="DW1025" s="1">
        <v>1</v>
      </c>
      <c r="DX1025" s="20">
        <v>8.76</v>
      </c>
      <c r="DY1025" s="1">
        <v>86.7</v>
      </c>
      <c r="DZ1025" s="30">
        <v>136</v>
      </c>
      <c r="EA1025" s="1">
        <v>107</v>
      </c>
      <c r="EB1025" s="1" t="s">
        <v>2004</v>
      </c>
      <c r="EC1025" s="1" t="s">
        <v>2004</v>
      </c>
      <c r="ED1025" s="1" t="s">
        <v>2004</v>
      </c>
      <c r="EE1025" s="1" t="s">
        <v>2004</v>
      </c>
      <c r="EF1025" s="1" t="s">
        <v>2004</v>
      </c>
      <c r="EG1025" s="1"/>
      <c r="EH1025" s="1"/>
      <c r="EJ1025" s="1"/>
      <c r="EM1025" s="1" t="s">
        <v>2004</v>
      </c>
      <c r="EN1025" s="1" t="s">
        <v>2004</v>
      </c>
      <c r="EO1025" s="1" t="s">
        <v>2004</v>
      </c>
      <c r="EP1025" s="1" t="s">
        <v>2004</v>
      </c>
      <c r="EQ1025" s="1" t="s">
        <v>2004</v>
      </c>
      <c r="ER1025" s="25" t="s">
        <v>2004</v>
      </c>
      <c r="ES1025" s="23">
        <v>51.85</v>
      </c>
      <c r="ET1025" s="1">
        <v>1</v>
      </c>
      <c r="EU1025" s="1">
        <v>8.06</v>
      </c>
      <c r="EV1025" s="1">
        <v>58.6</v>
      </c>
      <c r="EW1025" s="30">
        <v>132</v>
      </c>
      <c r="EX1025" s="1">
        <v>160</v>
      </c>
      <c r="EY1025" s="1" t="s">
        <v>2004</v>
      </c>
      <c r="EZ1025" s="1" t="s">
        <v>2004</v>
      </c>
      <c r="FA1025" s="1" t="s">
        <v>2004</v>
      </c>
      <c r="FB1025" s="1" t="s">
        <v>2004</v>
      </c>
      <c r="FC1025" s="1" t="s">
        <v>2004</v>
      </c>
      <c r="FD1025" s="1" t="s">
        <v>2004</v>
      </c>
      <c r="FE1025" s="1" t="s">
        <v>2004</v>
      </c>
      <c r="FF1025" s="1" t="s">
        <v>2004</v>
      </c>
      <c r="FG1025" s="1" t="s">
        <v>2004</v>
      </c>
      <c r="FH1025" s="1" t="s">
        <v>2004</v>
      </c>
      <c r="FI1025" s="1" t="s">
        <v>2004</v>
      </c>
      <c r="FJ1025" s="1">
        <v>42.61</v>
      </c>
      <c r="FK1025" s="20">
        <v>37</v>
      </c>
      <c r="FL1025" s="1">
        <v>36.5</v>
      </c>
      <c r="FN1025" s="31">
        <v>0</v>
      </c>
      <c r="FO1025" s="32">
        <v>0</v>
      </c>
      <c r="FP1025" s="1">
        <v>0</v>
      </c>
      <c r="FQ1025" s="1">
        <v>0</v>
      </c>
      <c r="FR1025" s="1">
        <v>0</v>
      </c>
      <c r="FS1025" s="1">
        <v>0</v>
      </c>
      <c r="FT1025" s="1">
        <f t="shared" si="294"/>
        <v>0</v>
      </c>
      <c r="FU1025" s="1">
        <v>0</v>
      </c>
      <c r="FV1025" s="1">
        <f t="shared" si="295"/>
        <v>0</v>
      </c>
      <c r="FW1025" s="1">
        <v>0</v>
      </c>
      <c r="FX1025" s="1">
        <v>0</v>
      </c>
      <c r="FY1025" s="17">
        <v>0</v>
      </c>
      <c r="FZ1025" s="1">
        <v>0</v>
      </c>
      <c r="GB1025" s="1">
        <v>0</v>
      </c>
      <c r="GC1025" s="1">
        <v>0</v>
      </c>
      <c r="GD1025" s="17">
        <v>0</v>
      </c>
      <c r="GE1025" s="1">
        <v>0</v>
      </c>
      <c r="GG1025" s="1">
        <v>0</v>
      </c>
      <c r="GH1025" s="1">
        <v>0</v>
      </c>
      <c r="GI1025" s="17">
        <v>0</v>
      </c>
      <c r="GJ1025" s="1">
        <v>0</v>
      </c>
      <c r="GK1025" s="1">
        <v>0</v>
      </c>
      <c r="GL1025" s="1">
        <v>0</v>
      </c>
      <c r="GM1025" s="32">
        <v>0</v>
      </c>
      <c r="GN1025" s="17">
        <v>0</v>
      </c>
      <c r="GO1025" s="17">
        <v>0</v>
      </c>
      <c r="GP1025" s="1">
        <v>0</v>
      </c>
      <c r="GQ1025" s="1">
        <v>0</v>
      </c>
      <c r="GR1025" s="1">
        <v>0</v>
      </c>
      <c r="GS1025" s="1">
        <v>0</v>
      </c>
      <c r="GT1025" s="32">
        <v>0</v>
      </c>
      <c r="GU1025" s="32">
        <v>0</v>
      </c>
      <c r="GV1025" s="1">
        <v>0</v>
      </c>
      <c r="GW1025" s="1">
        <v>0</v>
      </c>
      <c r="GX1025" s="157">
        <v>0</v>
      </c>
      <c r="GY1025" s="17">
        <v>0</v>
      </c>
      <c r="GZ1025" s="17">
        <v>0</v>
      </c>
      <c r="HA1025" s="25">
        <v>0</v>
      </c>
      <c r="HB1025" s="1">
        <v>0</v>
      </c>
      <c r="HC1025" s="15">
        <v>0</v>
      </c>
      <c r="HD1025" s="170">
        <v>0</v>
      </c>
      <c r="HE1025" s="17">
        <v>0</v>
      </c>
      <c r="HF1025" s="17">
        <v>0</v>
      </c>
      <c r="HG1025" s="17">
        <v>0</v>
      </c>
      <c r="HH1025" s="17">
        <v>0</v>
      </c>
      <c r="HI1025" s="17">
        <v>0</v>
      </c>
      <c r="HL1025" s="1">
        <v>0</v>
      </c>
      <c r="HM1025" s="1">
        <v>0</v>
      </c>
      <c r="HN1025" s="1">
        <v>0</v>
      </c>
      <c r="HO1025" s="1">
        <v>0</v>
      </c>
      <c r="HP1025" s="1">
        <v>0</v>
      </c>
      <c r="HQ1025" s="1">
        <v>0</v>
      </c>
      <c r="HR1025" s="32">
        <v>0</v>
      </c>
      <c r="HS1025" s="1">
        <v>0</v>
      </c>
      <c r="HT1025" s="32">
        <v>0</v>
      </c>
      <c r="HU1025" s="32">
        <v>0</v>
      </c>
      <c r="HW1025" s="32">
        <v>0</v>
      </c>
      <c r="HX1025" s="32">
        <v>0</v>
      </c>
      <c r="HY1025" s="1">
        <f t="shared" si="296"/>
        <v>0</v>
      </c>
      <c r="HZ1025" s="1">
        <v>0</v>
      </c>
      <c r="IA1025" s="1">
        <f t="shared" si="297"/>
        <v>0</v>
      </c>
      <c r="IB1025" s="1">
        <v>0</v>
      </c>
      <c r="IC1025" s="1">
        <v>0</v>
      </c>
      <c r="ID1025" s="23">
        <v>0</v>
      </c>
      <c r="IG1025" s="36">
        <v>4</v>
      </c>
      <c r="IH1025" s="37" t="s">
        <v>242</v>
      </c>
      <c r="II1025" s="179">
        <v>0</v>
      </c>
    </row>
    <row r="1026" s="3" customFormat="1" ht="45" spans="1:274">
      <c r="A1026" s="52"/>
      <c r="B1026" s="66"/>
      <c r="C1026" s="66"/>
      <c r="E1026" s="54">
        <v>3</v>
      </c>
      <c r="F1026" s="49">
        <v>2</v>
      </c>
      <c r="G1026" s="66">
        <v>3</v>
      </c>
      <c r="H1026" s="3">
        <v>1</v>
      </c>
      <c r="I1026" s="3">
        <v>50</v>
      </c>
      <c r="J1026" s="47">
        <v>1</v>
      </c>
      <c r="K1026" s="68">
        <f t="shared" si="281"/>
        <v>5</v>
      </c>
      <c r="L1026" s="49">
        <v>3</v>
      </c>
      <c r="N1026" s="3">
        <v>0</v>
      </c>
      <c r="O1026" s="3">
        <v>0</v>
      </c>
      <c r="P1026" s="3">
        <v>0</v>
      </c>
      <c r="Q1026" s="3">
        <v>0</v>
      </c>
      <c r="R1026" s="1">
        <v>0</v>
      </c>
      <c r="S1026" s="93">
        <v>671</v>
      </c>
      <c r="T1026" s="83">
        <v>674</v>
      </c>
      <c r="U1026" s="66">
        <v>2</v>
      </c>
      <c r="V1026" s="66">
        <v>2</v>
      </c>
      <c r="W1026" s="1">
        <v>2</v>
      </c>
      <c r="X1026" s="1">
        <v>1</v>
      </c>
      <c r="Y1026" s="66"/>
      <c r="Z1026" s="92">
        <v>43753</v>
      </c>
      <c r="AA1026" s="66">
        <v>150</v>
      </c>
      <c r="AB1026" s="66">
        <v>1</v>
      </c>
      <c r="AC1026" s="3">
        <v>29.06</v>
      </c>
      <c r="AD1026" s="1">
        <v>2</v>
      </c>
      <c r="AE1026" s="95" t="s">
        <v>2732</v>
      </c>
      <c r="AF1026" s="94"/>
      <c r="AG1026" s="94" t="s">
        <v>255</v>
      </c>
      <c r="AH1026" s="94">
        <v>3</v>
      </c>
      <c r="AI1026" s="21">
        <v>3</v>
      </c>
      <c r="AJ1026" s="94">
        <v>3</v>
      </c>
      <c r="AK1026" s="66">
        <v>3</v>
      </c>
      <c r="AL1026" s="107">
        <v>2</v>
      </c>
      <c r="AM1026" s="3">
        <v>3</v>
      </c>
      <c r="AN1026" s="3">
        <v>3</v>
      </c>
      <c r="AO1026" s="3">
        <v>0</v>
      </c>
      <c r="AP1026" s="3">
        <v>0</v>
      </c>
      <c r="AQ1026" s="66">
        <v>2</v>
      </c>
      <c r="AR1026" s="1">
        <v>1</v>
      </c>
      <c r="AS1026" s="66">
        <v>1</v>
      </c>
      <c r="AT1026" s="66" t="s">
        <v>246</v>
      </c>
      <c r="AU1026" s="17">
        <v>1</v>
      </c>
      <c r="AV1026" s="17">
        <v>1</v>
      </c>
      <c r="AW1026" s="3">
        <v>0</v>
      </c>
      <c r="AX1026" s="3">
        <v>1</v>
      </c>
      <c r="AY1026" s="3">
        <v>1</v>
      </c>
      <c r="AZ1026" s="3">
        <v>1</v>
      </c>
      <c r="BA1026" s="1">
        <v>1</v>
      </c>
      <c r="BB1026" s="66">
        <v>1</v>
      </c>
      <c r="BC1026" s="22">
        <v>0</v>
      </c>
      <c r="BD1026" s="3">
        <v>0</v>
      </c>
      <c r="BE1026" s="3">
        <v>0</v>
      </c>
      <c r="BF1026" s="3">
        <v>0</v>
      </c>
      <c r="BG1026" s="3">
        <v>1</v>
      </c>
      <c r="BH1026" s="17">
        <v>1</v>
      </c>
      <c r="BI1026" s="3">
        <v>0</v>
      </c>
      <c r="BJ1026" s="66">
        <v>0</v>
      </c>
      <c r="BK1026" s="118">
        <v>2</v>
      </c>
      <c r="BL1026" s="3">
        <v>0</v>
      </c>
      <c r="BM1026" s="3">
        <v>0</v>
      </c>
      <c r="BN1026" s="3">
        <v>1</v>
      </c>
      <c r="BO1026" s="3" t="s">
        <v>2733</v>
      </c>
      <c r="BP1026" s="1">
        <v>1</v>
      </c>
      <c r="BQ1026" s="66">
        <v>1</v>
      </c>
      <c r="BR1026" s="3">
        <v>103.4</v>
      </c>
      <c r="BS1026" s="1">
        <v>2</v>
      </c>
      <c r="BT1026" s="1">
        <v>3</v>
      </c>
      <c r="BU1026" s="1">
        <v>4</v>
      </c>
      <c r="BW1026" s="3">
        <v>4.27</v>
      </c>
      <c r="BX1026" s="1">
        <v>2</v>
      </c>
      <c r="BY1026" s="1">
        <v>2</v>
      </c>
      <c r="BZ1026" s="3">
        <v>46.2</v>
      </c>
      <c r="CA1026" s="3">
        <v>131</v>
      </c>
      <c r="CB1026" s="24">
        <v>2</v>
      </c>
      <c r="CC1026" s="3">
        <v>150</v>
      </c>
      <c r="CD1026" s="48">
        <f t="shared" si="282"/>
        <v>3</v>
      </c>
      <c r="CE1026" s="48">
        <v>3</v>
      </c>
      <c r="CF1026" s="129">
        <v>0</v>
      </c>
      <c r="CG1026" s="3">
        <v>0</v>
      </c>
      <c r="CH1026" s="3">
        <v>0</v>
      </c>
      <c r="CI1026" s="3">
        <v>0</v>
      </c>
      <c r="CJ1026" s="3">
        <v>0</v>
      </c>
      <c r="CK1026" s="3">
        <v>150</v>
      </c>
      <c r="CL1026" s="1">
        <f t="shared" si="283"/>
        <v>3</v>
      </c>
      <c r="CM1026" s="3">
        <v>12</v>
      </c>
      <c r="CN1026" s="17">
        <v>1</v>
      </c>
      <c r="CO1026" s="3">
        <v>88.8</v>
      </c>
      <c r="CP1026" s="17">
        <v>5</v>
      </c>
      <c r="CQ1026" s="1">
        <f t="shared" si="284"/>
        <v>8.88</v>
      </c>
      <c r="CR1026" s="3">
        <v>1.04</v>
      </c>
      <c r="CS1026" s="1">
        <f t="shared" si="285"/>
        <v>10.4</v>
      </c>
      <c r="CT1026" s="107">
        <v>1</v>
      </c>
      <c r="CU1026" s="3">
        <v>34</v>
      </c>
      <c r="CV1026" s="22">
        <v>1</v>
      </c>
      <c r="CW1026" s="3">
        <v>10.6</v>
      </c>
      <c r="CX1026" s="26">
        <f t="shared" si="286"/>
        <v>1.02530586526477</v>
      </c>
      <c r="CY1026" s="27">
        <f t="shared" si="287"/>
        <v>0.676701871074748</v>
      </c>
      <c r="CZ1026" s="26">
        <f t="shared" si="288"/>
        <v>2.89</v>
      </c>
      <c r="DA1026" s="28">
        <f t="shared" si="289"/>
        <v>-2.21329812892525</v>
      </c>
      <c r="DB1026" s="22">
        <v>2</v>
      </c>
      <c r="DC1026" s="1">
        <v>1</v>
      </c>
      <c r="DD1026" s="66"/>
      <c r="DG1026" s="3">
        <v>44</v>
      </c>
      <c r="DH1026" s="1">
        <f t="shared" si="290"/>
        <v>4.4</v>
      </c>
      <c r="DI1026" s="3">
        <v>34</v>
      </c>
      <c r="DJ1026" s="1">
        <f t="shared" si="291"/>
        <v>3.4</v>
      </c>
      <c r="DK1026" s="17">
        <v>2</v>
      </c>
      <c r="DL1026" s="3">
        <v>85</v>
      </c>
      <c r="DM1026" s="3">
        <v>140</v>
      </c>
      <c r="DN1026" s="1">
        <f t="shared" si="292"/>
        <v>14</v>
      </c>
      <c r="DO1026" s="3">
        <v>6742</v>
      </c>
      <c r="DP1026" s="1">
        <v>2</v>
      </c>
      <c r="DQ1026" s="1">
        <f t="shared" si="293"/>
        <v>6.742</v>
      </c>
      <c r="DR1026" s="3">
        <v>58</v>
      </c>
      <c r="DS1026" s="129">
        <v>6.5</v>
      </c>
      <c r="DT1026" s="3" t="s">
        <v>260</v>
      </c>
      <c r="DU1026" s="3">
        <v>1</v>
      </c>
      <c r="DV1026" s="3">
        <v>6</v>
      </c>
      <c r="DW1026" s="1">
        <v>1</v>
      </c>
      <c r="DX1026" s="95">
        <v>8.39</v>
      </c>
      <c r="DY1026" s="3">
        <v>66.3</v>
      </c>
      <c r="DZ1026" s="3">
        <v>138</v>
      </c>
      <c r="EA1026" s="3">
        <v>146</v>
      </c>
      <c r="EB1026" s="3" t="s">
        <v>2004</v>
      </c>
      <c r="EC1026" s="3" t="s">
        <v>2004</v>
      </c>
      <c r="ED1026" s="3" t="s">
        <v>2004</v>
      </c>
      <c r="EE1026" s="3" t="s">
        <v>2004</v>
      </c>
      <c r="EF1026" s="3" t="s">
        <v>2004</v>
      </c>
      <c r="EK1026" s="22"/>
      <c r="EM1026" s="3" t="s">
        <v>2004</v>
      </c>
      <c r="EN1026" s="3" t="s">
        <v>2004</v>
      </c>
      <c r="EO1026" s="3" t="s">
        <v>2004</v>
      </c>
      <c r="EP1026" s="3" t="s">
        <v>2004</v>
      </c>
      <c r="EQ1026" s="3" t="s">
        <v>2004</v>
      </c>
      <c r="ER1026" s="129" t="s">
        <v>2004</v>
      </c>
      <c r="ES1026" s="118">
        <v>119.9</v>
      </c>
      <c r="ET1026" s="3">
        <v>1</v>
      </c>
      <c r="EU1026" s="3">
        <v>5.82</v>
      </c>
      <c r="EV1026" s="3">
        <v>47.5</v>
      </c>
      <c r="EW1026" s="3">
        <v>133</v>
      </c>
      <c r="EX1026" s="3">
        <v>173</v>
      </c>
      <c r="EY1026" s="3" t="s">
        <v>2004</v>
      </c>
      <c r="EZ1026" s="3" t="s">
        <v>2004</v>
      </c>
      <c r="FA1026" s="3" t="s">
        <v>2004</v>
      </c>
      <c r="FB1026" s="3" t="s">
        <v>2004</v>
      </c>
      <c r="FC1026" s="3" t="s">
        <v>2004</v>
      </c>
      <c r="FD1026" s="3" t="s">
        <v>2004</v>
      </c>
      <c r="FE1026" s="3" t="s">
        <v>2004</v>
      </c>
      <c r="FF1026" s="3" t="s">
        <v>2004</v>
      </c>
      <c r="FG1026" s="3" t="s">
        <v>2004</v>
      </c>
      <c r="FH1026" s="3" t="s">
        <v>2004</v>
      </c>
      <c r="FI1026" s="3" t="s">
        <v>2004</v>
      </c>
      <c r="FK1026" s="95">
        <v>36.9</v>
      </c>
      <c r="FL1026" s="3">
        <v>36.5</v>
      </c>
      <c r="FM1026" s="1"/>
      <c r="FN1026" s="31">
        <v>0</v>
      </c>
      <c r="FO1026" s="32">
        <v>0</v>
      </c>
      <c r="FP1026" s="3">
        <v>0</v>
      </c>
      <c r="FQ1026" s="1">
        <v>0</v>
      </c>
      <c r="FR1026" s="3">
        <v>0</v>
      </c>
      <c r="FS1026" s="1">
        <v>0</v>
      </c>
      <c r="FT1026" s="1">
        <f t="shared" si="294"/>
        <v>0</v>
      </c>
      <c r="FU1026" s="66">
        <v>0</v>
      </c>
      <c r="FV1026" s="1">
        <f t="shared" si="295"/>
        <v>0</v>
      </c>
      <c r="FW1026" s="1">
        <v>0</v>
      </c>
      <c r="FX1026" s="1">
        <v>0</v>
      </c>
      <c r="FY1026" s="17">
        <v>0</v>
      </c>
      <c r="FZ1026" s="1">
        <v>0</v>
      </c>
      <c r="GA1026" s="17"/>
      <c r="GB1026" s="1">
        <v>0</v>
      </c>
      <c r="GC1026" s="17">
        <v>0</v>
      </c>
      <c r="GD1026" s="17">
        <v>0</v>
      </c>
      <c r="GE1026" s="1">
        <v>0</v>
      </c>
      <c r="GF1026" s="17"/>
      <c r="GG1026" s="1">
        <v>0</v>
      </c>
      <c r="GH1026" s="17">
        <v>0</v>
      </c>
      <c r="GI1026" s="17">
        <v>0</v>
      </c>
      <c r="GJ1026" s="1">
        <v>0</v>
      </c>
      <c r="GK1026" s="3">
        <v>0</v>
      </c>
      <c r="GL1026" s="3">
        <v>0</v>
      </c>
      <c r="GM1026" s="32">
        <v>0</v>
      </c>
      <c r="GN1026" s="17">
        <v>0</v>
      </c>
      <c r="GO1026" s="66">
        <v>0</v>
      </c>
      <c r="GP1026" s="1">
        <v>0</v>
      </c>
      <c r="GQ1026" s="1">
        <v>0</v>
      </c>
      <c r="GR1026" s="66">
        <v>0</v>
      </c>
      <c r="GS1026" s="1">
        <v>0</v>
      </c>
      <c r="GT1026" s="32">
        <v>0</v>
      </c>
      <c r="GU1026" s="32">
        <v>0</v>
      </c>
      <c r="GV1026" s="3">
        <v>0</v>
      </c>
      <c r="GW1026" s="3">
        <v>0</v>
      </c>
      <c r="GX1026" s="157">
        <v>0</v>
      </c>
      <c r="GY1026" s="66">
        <v>0</v>
      </c>
      <c r="GZ1026" s="17">
        <v>0</v>
      </c>
      <c r="HA1026" s="129">
        <v>0</v>
      </c>
      <c r="HB1026" s="3">
        <v>0</v>
      </c>
      <c r="HC1026" s="3">
        <v>0</v>
      </c>
      <c r="HD1026" s="170">
        <v>0</v>
      </c>
      <c r="HE1026" s="17">
        <v>0</v>
      </c>
      <c r="HF1026" s="17">
        <v>0</v>
      </c>
      <c r="HG1026" s="17">
        <v>0</v>
      </c>
      <c r="HH1026" s="17">
        <v>0</v>
      </c>
      <c r="HI1026" s="17">
        <v>0</v>
      </c>
      <c r="HL1026" s="3">
        <v>0</v>
      </c>
      <c r="HM1026" s="3">
        <v>0</v>
      </c>
      <c r="HN1026" s="3">
        <v>0</v>
      </c>
      <c r="HO1026" s="3">
        <v>0</v>
      </c>
      <c r="HP1026" s="3">
        <v>0</v>
      </c>
      <c r="HQ1026" s="3">
        <v>0</v>
      </c>
      <c r="HR1026" s="32">
        <v>0</v>
      </c>
      <c r="HS1026" s="1">
        <v>0</v>
      </c>
      <c r="HT1026" s="32">
        <v>0</v>
      </c>
      <c r="HU1026" s="32">
        <v>0</v>
      </c>
      <c r="HV1026" s="1"/>
      <c r="HW1026" s="32">
        <v>0</v>
      </c>
      <c r="HX1026" s="32">
        <v>0</v>
      </c>
      <c r="HY1026" s="1">
        <f t="shared" si="296"/>
        <v>0</v>
      </c>
      <c r="HZ1026" s="1">
        <v>0</v>
      </c>
      <c r="IA1026" s="1">
        <f t="shared" si="297"/>
        <v>0</v>
      </c>
      <c r="IB1026" s="1">
        <v>0</v>
      </c>
      <c r="IC1026" s="3">
        <v>0</v>
      </c>
      <c r="ID1026" s="118">
        <v>0</v>
      </c>
      <c r="IE1026" s="118"/>
      <c r="IF1026" s="118"/>
      <c r="IG1026" s="115">
        <v>3</v>
      </c>
      <c r="IH1026" s="118" t="s">
        <v>242</v>
      </c>
      <c r="II1026" s="179">
        <v>0</v>
      </c>
      <c r="JE1026" s="118"/>
      <c r="JN1026" s="118"/>
    </row>
    <row r="1027" ht="30" spans="2:243">
      <c r="B1027" s="17">
        <v>3001482982</v>
      </c>
      <c r="C1027" s="17" t="s">
        <v>2734</v>
      </c>
      <c r="E1027" s="49">
        <v>3</v>
      </c>
      <c r="F1027" s="49">
        <v>2</v>
      </c>
      <c r="G1027" s="17">
        <v>3</v>
      </c>
      <c r="H1027" s="1">
        <v>1</v>
      </c>
      <c r="I1027" s="15">
        <v>56</v>
      </c>
      <c r="J1027" s="47">
        <v>1</v>
      </c>
      <c r="K1027" s="68">
        <f t="shared" si="281"/>
        <v>5.6</v>
      </c>
      <c r="L1027" s="49">
        <v>3</v>
      </c>
      <c r="N1027" s="1">
        <v>0</v>
      </c>
      <c r="O1027" s="1">
        <v>0</v>
      </c>
      <c r="P1027" s="1">
        <v>1</v>
      </c>
      <c r="Q1027" s="1">
        <v>2</v>
      </c>
      <c r="R1027" s="1">
        <v>1</v>
      </c>
      <c r="S1027" s="18">
        <v>692</v>
      </c>
      <c r="T1027" s="83">
        <v>675</v>
      </c>
      <c r="U1027" s="1">
        <v>1</v>
      </c>
      <c r="V1027" s="1">
        <v>1</v>
      </c>
      <c r="W1027" s="1">
        <v>1</v>
      </c>
      <c r="X1027" s="1">
        <v>1</v>
      </c>
      <c r="Z1027" s="88">
        <v>43699</v>
      </c>
      <c r="AA1027" s="1">
        <v>157</v>
      </c>
      <c r="AC1027" s="1">
        <v>29.62</v>
      </c>
      <c r="AD1027" s="1">
        <v>2</v>
      </c>
      <c r="AE1027" s="20" t="s">
        <v>515</v>
      </c>
      <c r="AG1027" s="16" t="s">
        <v>251</v>
      </c>
      <c r="AH1027" s="16">
        <v>2</v>
      </c>
      <c r="AI1027" s="21">
        <v>2</v>
      </c>
      <c r="AJ1027" s="16">
        <v>3.1</v>
      </c>
      <c r="AK1027" s="17">
        <v>3.1</v>
      </c>
      <c r="AL1027" s="107">
        <v>2</v>
      </c>
      <c r="AM1027" s="1">
        <v>4</v>
      </c>
      <c r="AN1027" s="1">
        <v>3</v>
      </c>
      <c r="AO1027" s="1">
        <v>0</v>
      </c>
      <c r="AP1027" s="1" t="s">
        <v>2735</v>
      </c>
      <c r="AQ1027" s="17">
        <v>6</v>
      </c>
      <c r="AR1027" s="3">
        <v>3</v>
      </c>
      <c r="AS1027" s="3">
        <v>2</v>
      </c>
      <c r="AT1027" s="17" t="s">
        <v>285</v>
      </c>
      <c r="AU1027" s="3">
        <v>3</v>
      </c>
      <c r="AV1027" s="3">
        <v>2</v>
      </c>
      <c r="AW1027" s="1">
        <v>0</v>
      </c>
      <c r="AX1027" s="1">
        <v>1</v>
      </c>
      <c r="AY1027" s="66">
        <v>1</v>
      </c>
      <c r="AZ1027" s="3">
        <v>0.5</v>
      </c>
      <c r="BA1027" s="1">
        <v>0.5</v>
      </c>
      <c r="BB1027" s="22">
        <v>1</v>
      </c>
      <c r="BC1027" s="22">
        <v>0</v>
      </c>
      <c r="BD1027" s="22">
        <v>0</v>
      </c>
      <c r="BE1027" s="22">
        <v>0</v>
      </c>
      <c r="BF1027" s="1">
        <v>0</v>
      </c>
      <c r="BG1027" s="1">
        <v>0</v>
      </c>
      <c r="BH1027" s="17">
        <v>0</v>
      </c>
      <c r="BI1027" s="1">
        <v>0</v>
      </c>
      <c r="BJ1027" s="17">
        <v>0</v>
      </c>
      <c r="BK1027" s="23">
        <v>6</v>
      </c>
      <c r="BL1027" s="1">
        <v>0</v>
      </c>
      <c r="BM1027" s="1">
        <v>0</v>
      </c>
      <c r="BN1027" s="1">
        <v>1</v>
      </c>
      <c r="BO1027" s="1">
        <v>0</v>
      </c>
      <c r="BP1027" s="1">
        <v>1</v>
      </c>
      <c r="BQ1027" s="1">
        <v>1</v>
      </c>
      <c r="BR1027" s="1">
        <v>48.19</v>
      </c>
      <c r="BS1027" s="1">
        <v>2</v>
      </c>
      <c r="BT1027" s="1">
        <v>2</v>
      </c>
      <c r="BU1027" s="1">
        <v>3</v>
      </c>
      <c r="BW1027" s="1">
        <v>7.24</v>
      </c>
      <c r="BX1027" s="1">
        <v>2</v>
      </c>
      <c r="BY1027" s="66">
        <v>3</v>
      </c>
      <c r="BZ1027" s="1">
        <v>51.6</v>
      </c>
      <c r="CA1027" s="1">
        <v>150</v>
      </c>
      <c r="CB1027" s="24">
        <v>2</v>
      </c>
      <c r="CC1027" s="24">
        <v>157</v>
      </c>
      <c r="CD1027" s="48">
        <f t="shared" si="282"/>
        <v>3.14</v>
      </c>
      <c r="CE1027" s="48">
        <v>3</v>
      </c>
      <c r="CF1027" s="25">
        <v>0</v>
      </c>
      <c r="CG1027" s="17">
        <v>0</v>
      </c>
      <c r="CH1027" s="17">
        <v>0</v>
      </c>
      <c r="CI1027" s="17">
        <v>0</v>
      </c>
      <c r="CJ1027" s="17">
        <v>0</v>
      </c>
      <c r="CK1027" s="17">
        <v>157</v>
      </c>
      <c r="CL1027" s="1">
        <f t="shared" si="283"/>
        <v>3.14</v>
      </c>
      <c r="CM1027" s="22">
        <v>11.6</v>
      </c>
      <c r="CN1027" s="17">
        <v>1</v>
      </c>
      <c r="CO1027" s="1">
        <v>89.2</v>
      </c>
      <c r="CP1027" s="17">
        <v>5</v>
      </c>
      <c r="CQ1027" s="1">
        <f t="shared" si="284"/>
        <v>8.92</v>
      </c>
      <c r="CR1027" s="1">
        <v>1.01</v>
      </c>
      <c r="CS1027" s="1">
        <f t="shared" si="285"/>
        <v>10.1</v>
      </c>
      <c r="CT1027" s="107">
        <v>1</v>
      </c>
      <c r="CU1027" s="22">
        <v>40</v>
      </c>
      <c r="CV1027" s="107">
        <v>2</v>
      </c>
      <c r="CW1027" s="22">
        <v>10.5</v>
      </c>
      <c r="CX1027" s="26">
        <f t="shared" si="286"/>
        <v>1.02118929906994</v>
      </c>
      <c r="CY1027" s="27">
        <f t="shared" si="287"/>
        <v>0.673984937386159</v>
      </c>
      <c r="CZ1027" s="26">
        <f t="shared" si="288"/>
        <v>3.4</v>
      </c>
      <c r="DA1027" s="28">
        <f t="shared" si="289"/>
        <v>-2.72601506261384</v>
      </c>
      <c r="DB1027" s="107">
        <v>1</v>
      </c>
      <c r="DC1027" s="1">
        <v>1</v>
      </c>
      <c r="DE1027" s="1"/>
      <c r="DF1027" s="1"/>
      <c r="DG1027" s="1">
        <v>19</v>
      </c>
      <c r="DH1027" s="1">
        <f t="shared" si="290"/>
        <v>1.9</v>
      </c>
      <c r="DI1027" s="1">
        <v>21</v>
      </c>
      <c r="DJ1027" s="1">
        <f t="shared" si="291"/>
        <v>2.1</v>
      </c>
      <c r="DK1027" s="17">
        <v>1</v>
      </c>
      <c r="DL1027" s="1">
        <v>162</v>
      </c>
      <c r="DM1027" s="1">
        <v>41</v>
      </c>
      <c r="DN1027" s="1">
        <f t="shared" si="292"/>
        <v>4.1</v>
      </c>
      <c r="DO1027" s="1">
        <v>6487</v>
      </c>
      <c r="DP1027" s="1">
        <v>2</v>
      </c>
      <c r="DQ1027" s="1">
        <f t="shared" si="293"/>
        <v>6.487</v>
      </c>
      <c r="DR1027" s="1">
        <v>69</v>
      </c>
      <c r="DS1027" s="25">
        <v>5.7</v>
      </c>
      <c r="DT1027" s="1" t="s">
        <v>241</v>
      </c>
      <c r="DU1027" s="1">
        <v>1</v>
      </c>
      <c r="DV1027" s="1">
        <v>5</v>
      </c>
      <c r="DW1027" s="1">
        <v>1</v>
      </c>
      <c r="DX1027" s="20">
        <v>12.02</v>
      </c>
      <c r="DY1027" s="1">
        <v>80.6</v>
      </c>
      <c r="DZ1027" s="30">
        <v>167</v>
      </c>
      <c r="EA1027" s="1">
        <v>142</v>
      </c>
      <c r="EB1027" s="1" t="s">
        <v>2004</v>
      </c>
      <c r="EC1027" s="1" t="s">
        <v>2004</v>
      </c>
      <c r="ED1027" s="1" t="s">
        <v>2004</v>
      </c>
      <c r="EE1027" s="1" t="s">
        <v>2004</v>
      </c>
      <c r="EF1027" s="1" t="s">
        <v>2004</v>
      </c>
      <c r="EG1027" s="1"/>
      <c r="EH1027" s="1"/>
      <c r="EJ1027" s="1"/>
      <c r="EM1027" s="1" t="s">
        <v>2004</v>
      </c>
      <c r="EN1027" s="1" t="s">
        <v>2004</v>
      </c>
      <c r="EO1027" s="1" t="s">
        <v>2004</v>
      </c>
      <c r="EP1027" s="1" t="s">
        <v>2004</v>
      </c>
      <c r="EQ1027" s="1" t="s">
        <v>2004</v>
      </c>
      <c r="ER1027" s="25" t="s">
        <v>2004</v>
      </c>
      <c r="ET1027" s="1">
        <v>1</v>
      </c>
      <c r="EU1027" s="1">
        <v>11.4</v>
      </c>
      <c r="EV1027" s="1">
        <v>69.8</v>
      </c>
      <c r="EW1027" s="30">
        <v>139</v>
      </c>
      <c r="EX1027" s="1">
        <v>141</v>
      </c>
      <c r="EY1027" s="1" t="s">
        <v>2004</v>
      </c>
      <c r="EZ1027" s="1" t="s">
        <v>2004</v>
      </c>
      <c r="FA1027" s="1" t="s">
        <v>2004</v>
      </c>
      <c r="FB1027" s="1" t="s">
        <v>2004</v>
      </c>
      <c r="FC1027" s="1" t="s">
        <v>2004</v>
      </c>
      <c r="FD1027" s="1" t="s">
        <v>2004</v>
      </c>
      <c r="FE1027" s="1" t="s">
        <v>2004</v>
      </c>
      <c r="FF1027" s="1" t="s">
        <v>2004</v>
      </c>
      <c r="FG1027" s="1" t="s">
        <v>2004</v>
      </c>
      <c r="FH1027" s="1" t="s">
        <v>2004</v>
      </c>
      <c r="FI1027" s="1" t="s">
        <v>2004</v>
      </c>
      <c r="FK1027" s="20">
        <v>37.1</v>
      </c>
      <c r="FL1027" s="1">
        <v>36.6</v>
      </c>
      <c r="FN1027" s="31">
        <v>0</v>
      </c>
      <c r="FO1027" s="32">
        <v>0</v>
      </c>
      <c r="FP1027" s="1">
        <v>0</v>
      </c>
      <c r="FQ1027" s="1">
        <v>0</v>
      </c>
      <c r="FR1027" s="1">
        <v>0</v>
      </c>
      <c r="FS1027" s="1">
        <v>0</v>
      </c>
      <c r="FT1027" s="1">
        <f t="shared" si="294"/>
        <v>0</v>
      </c>
      <c r="FU1027" s="1">
        <v>0</v>
      </c>
      <c r="FV1027" s="1">
        <f t="shared" si="295"/>
        <v>0</v>
      </c>
      <c r="FW1027" s="1">
        <v>0</v>
      </c>
      <c r="FX1027" s="1">
        <v>0</v>
      </c>
      <c r="FY1027" s="17">
        <v>0</v>
      </c>
      <c r="FZ1027" s="1">
        <v>0</v>
      </c>
      <c r="GB1027" s="1">
        <v>0</v>
      </c>
      <c r="GC1027" s="1">
        <v>0</v>
      </c>
      <c r="GD1027" s="17">
        <v>0</v>
      </c>
      <c r="GE1027" s="1">
        <v>0</v>
      </c>
      <c r="GG1027" s="1">
        <v>0</v>
      </c>
      <c r="GH1027" s="1">
        <v>0</v>
      </c>
      <c r="GI1027" s="17">
        <v>0</v>
      </c>
      <c r="GJ1027" s="1">
        <v>0</v>
      </c>
      <c r="GK1027" s="1">
        <v>0</v>
      </c>
      <c r="GL1027" s="1">
        <v>0</v>
      </c>
      <c r="GM1027" s="32">
        <v>0</v>
      </c>
      <c r="GN1027" s="17">
        <v>0</v>
      </c>
      <c r="GO1027" s="17">
        <v>0</v>
      </c>
      <c r="GP1027" s="1">
        <v>0</v>
      </c>
      <c r="GQ1027" s="1">
        <v>0</v>
      </c>
      <c r="GR1027" s="1">
        <v>0</v>
      </c>
      <c r="GS1027" s="1">
        <v>0</v>
      </c>
      <c r="GT1027" s="32">
        <v>0</v>
      </c>
      <c r="GU1027" s="32">
        <v>0</v>
      </c>
      <c r="GV1027" s="1">
        <v>0</v>
      </c>
      <c r="GW1027" s="1">
        <v>0</v>
      </c>
      <c r="GX1027" s="157">
        <v>0</v>
      </c>
      <c r="GY1027" s="17">
        <v>0</v>
      </c>
      <c r="GZ1027" s="17">
        <v>0</v>
      </c>
      <c r="HA1027" s="25">
        <v>0</v>
      </c>
      <c r="HB1027" s="1">
        <v>0</v>
      </c>
      <c r="HC1027" s="15">
        <v>0</v>
      </c>
      <c r="HD1027" s="170">
        <v>0</v>
      </c>
      <c r="HE1027" s="17">
        <v>0</v>
      </c>
      <c r="HF1027" s="17">
        <v>0</v>
      </c>
      <c r="HG1027" s="17">
        <v>0</v>
      </c>
      <c r="HH1027" s="17">
        <v>0</v>
      </c>
      <c r="HI1027" s="17">
        <v>0</v>
      </c>
      <c r="HL1027" s="1">
        <v>0</v>
      </c>
      <c r="HM1027" s="1">
        <v>0</v>
      </c>
      <c r="HN1027" s="1">
        <v>0</v>
      </c>
      <c r="HO1027" s="1">
        <v>0</v>
      </c>
      <c r="HP1027" s="1">
        <v>0</v>
      </c>
      <c r="HQ1027" s="1">
        <v>0</v>
      </c>
      <c r="HR1027" s="32">
        <v>0</v>
      </c>
      <c r="HS1027" s="1">
        <v>0</v>
      </c>
      <c r="HT1027" s="32">
        <v>0</v>
      </c>
      <c r="HU1027" s="32">
        <v>0</v>
      </c>
      <c r="HW1027" s="32">
        <v>0</v>
      </c>
      <c r="HX1027" s="32">
        <v>0</v>
      </c>
      <c r="HY1027" s="1">
        <f t="shared" si="296"/>
        <v>0</v>
      </c>
      <c r="HZ1027" s="1">
        <v>0</v>
      </c>
      <c r="IA1027" s="1">
        <f t="shared" si="297"/>
        <v>0</v>
      </c>
      <c r="IB1027" s="1">
        <v>0</v>
      </c>
      <c r="IC1027" s="1">
        <v>0</v>
      </c>
      <c r="ID1027" s="23">
        <v>0</v>
      </c>
      <c r="IG1027" s="36">
        <v>4</v>
      </c>
      <c r="IH1027" s="37" t="s">
        <v>331</v>
      </c>
      <c r="II1027" s="33">
        <v>0</v>
      </c>
    </row>
    <row r="1028" s="3" customFormat="1" ht="45" spans="1:274">
      <c r="A1028" s="52"/>
      <c r="B1028" s="66"/>
      <c r="C1028" s="66"/>
      <c r="E1028" s="54">
        <v>3</v>
      </c>
      <c r="F1028" s="49">
        <v>2</v>
      </c>
      <c r="G1028" s="66">
        <v>3</v>
      </c>
      <c r="H1028" s="3">
        <v>1</v>
      </c>
      <c r="I1028" s="3">
        <v>57</v>
      </c>
      <c r="J1028" s="47">
        <v>1</v>
      </c>
      <c r="K1028" s="68">
        <f t="shared" si="281"/>
        <v>5.7</v>
      </c>
      <c r="L1028" s="49">
        <v>3</v>
      </c>
      <c r="N1028" s="3">
        <v>0</v>
      </c>
      <c r="O1028" s="3">
        <v>0</v>
      </c>
      <c r="P1028" s="3">
        <v>1</v>
      </c>
      <c r="Q1028" s="3">
        <v>2</v>
      </c>
      <c r="R1028" s="1">
        <v>1</v>
      </c>
      <c r="S1028" s="95">
        <v>693</v>
      </c>
      <c r="T1028" s="83">
        <v>676</v>
      </c>
      <c r="U1028" s="3">
        <v>2</v>
      </c>
      <c r="V1028" s="3">
        <v>2</v>
      </c>
      <c r="W1028" s="1">
        <v>2</v>
      </c>
      <c r="X1028" s="1">
        <v>1</v>
      </c>
      <c r="Z1028" s="92">
        <v>43753</v>
      </c>
      <c r="AA1028" s="66">
        <v>157</v>
      </c>
      <c r="AC1028" s="3">
        <v>29.62</v>
      </c>
      <c r="AD1028" s="1">
        <v>2</v>
      </c>
      <c r="AE1028" s="95" t="s">
        <v>291</v>
      </c>
      <c r="AF1028" s="94"/>
      <c r="AG1028" s="94" t="s">
        <v>255</v>
      </c>
      <c r="AH1028" s="94">
        <v>3</v>
      </c>
      <c r="AI1028" s="21">
        <v>3</v>
      </c>
      <c r="AJ1028" s="94">
        <v>2.1</v>
      </c>
      <c r="AK1028" s="66">
        <v>2.1</v>
      </c>
      <c r="AL1028" s="107">
        <v>2</v>
      </c>
      <c r="AM1028" s="3">
        <v>4</v>
      </c>
      <c r="AN1028" s="1">
        <v>3</v>
      </c>
      <c r="AO1028" s="3">
        <v>0</v>
      </c>
      <c r="AP1028" s="3" t="s">
        <v>2736</v>
      </c>
      <c r="AQ1028" s="66">
        <v>6</v>
      </c>
      <c r="AR1028" s="3">
        <v>3</v>
      </c>
      <c r="AS1028" s="3">
        <v>2</v>
      </c>
      <c r="AT1028" s="66" t="s">
        <v>285</v>
      </c>
      <c r="AU1028" s="3">
        <v>3</v>
      </c>
      <c r="AV1028" s="3">
        <v>2</v>
      </c>
      <c r="AW1028" s="3">
        <v>0</v>
      </c>
      <c r="AX1028" s="3">
        <v>1</v>
      </c>
      <c r="AY1028" s="3">
        <v>1</v>
      </c>
      <c r="AZ1028" s="3">
        <v>0.5</v>
      </c>
      <c r="BA1028" s="1">
        <v>0.5</v>
      </c>
      <c r="BB1028" s="22">
        <v>1</v>
      </c>
      <c r="BC1028" s="22">
        <v>0</v>
      </c>
      <c r="BD1028" s="3">
        <v>1</v>
      </c>
      <c r="BE1028" s="3">
        <v>0</v>
      </c>
      <c r="BF1028" s="3">
        <v>0</v>
      </c>
      <c r="BG1028" s="3">
        <v>1</v>
      </c>
      <c r="BH1028" s="17">
        <v>1</v>
      </c>
      <c r="BI1028" s="3">
        <v>0</v>
      </c>
      <c r="BJ1028" s="66">
        <v>0</v>
      </c>
      <c r="BK1028" s="118">
        <v>6</v>
      </c>
      <c r="BL1028" s="3">
        <v>0</v>
      </c>
      <c r="BM1028" s="3">
        <v>0</v>
      </c>
      <c r="BN1028" s="3">
        <v>1</v>
      </c>
      <c r="BO1028" s="3">
        <v>0</v>
      </c>
      <c r="BP1028" s="1">
        <v>1</v>
      </c>
      <c r="BQ1028" s="66">
        <v>1</v>
      </c>
      <c r="BR1028" s="3">
        <v>49.65</v>
      </c>
      <c r="BS1028" s="1">
        <v>2</v>
      </c>
      <c r="BT1028" s="1">
        <v>2</v>
      </c>
      <c r="BU1028" s="1">
        <v>3</v>
      </c>
      <c r="BW1028" s="3">
        <v>12.33</v>
      </c>
      <c r="BX1028" s="1">
        <v>2</v>
      </c>
      <c r="BY1028" s="66">
        <v>3</v>
      </c>
      <c r="BZ1028" s="3">
        <v>71.2</v>
      </c>
      <c r="CA1028" s="3">
        <v>156</v>
      </c>
      <c r="CB1028" s="24">
        <v>2</v>
      </c>
      <c r="CC1028" s="3">
        <v>157</v>
      </c>
      <c r="CD1028" s="48">
        <f t="shared" si="282"/>
        <v>3.14</v>
      </c>
      <c r="CE1028" s="48">
        <v>3</v>
      </c>
      <c r="CF1028" s="129">
        <v>0</v>
      </c>
      <c r="CG1028" s="3">
        <v>0</v>
      </c>
      <c r="CH1028" s="3">
        <v>0</v>
      </c>
      <c r="CI1028" s="3">
        <v>0</v>
      </c>
      <c r="CJ1028" s="3">
        <v>0</v>
      </c>
      <c r="CK1028" s="3">
        <v>157</v>
      </c>
      <c r="CL1028" s="1">
        <f t="shared" si="283"/>
        <v>3.14</v>
      </c>
      <c r="CM1028" s="3">
        <v>12.2</v>
      </c>
      <c r="CN1028" s="17">
        <v>1</v>
      </c>
      <c r="CO1028" s="3">
        <v>79.7</v>
      </c>
      <c r="CP1028" s="17">
        <v>4</v>
      </c>
      <c r="CQ1028" s="1">
        <f t="shared" si="284"/>
        <v>7.97</v>
      </c>
      <c r="CR1028" s="3">
        <v>1.06</v>
      </c>
      <c r="CS1028" s="1">
        <f t="shared" si="285"/>
        <v>10.6</v>
      </c>
      <c r="CT1028" s="107">
        <v>1</v>
      </c>
      <c r="CU1028" s="3">
        <v>38</v>
      </c>
      <c r="CV1028" s="107">
        <v>2</v>
      </c>
      <c r="CW1028" s="3">
        <v>20</v>
      </c>
      <c r="CX1028" s="26">
        <f t="shared" si="286"/>
        <v>1.30102999566398</v>
      </c>
      <c r="CY1028" s="27">
        <f t="shared" si="287"/>
        <v>0.858679797138228</v>
      </c>
      <c r="CZ1028" s="26">
        <f t="shared" si="288"/>
        <v>3.23</v>
      </c>
      <c r="DA1028" s="28">
        <f t="shared" si="289"/>
        <v>-2.37132020286177</v>
      </c>
      <c r="DB1028" s="22">
        <v>2</v>
      </c>
      <c r="DC1028" s="1">
        <v>1</v>
      </c>
      <c r="DD1028" s="66"/>
      <c r="DG1028" s="3">
        <v>21</v>
      </c>
      <c r="DH1028" s="1">
        <f t="shared" si="290"/>
        <v>2.1</v>
      </c>
      <c r="DI1028" s="3">
        <v>21</v>
      </c>
      <c r="DJ1028" s="1">
        <f t="shared" si="291"/>
        <v>2.1</v>
      </c>
      <c r="DK1028" s="17">
        <v>1</v>
      </c>
      <c r="DL1028" s="3">
        <v>115</v>
      </c>
      <c r="DM1028" s="3">
        <v>53</v>
      </c>
      <c r="DN1028" s="1">
        <f t="shared" si="292"/>
        <v>5.3</v>
      </c>
      <c r="DO1028" s="3">
        <v>6316</v>
      </c>
      <c r="DP1028" s="1">
        <v>2</v>
      </c>
      <c r="DQ1028" s="1">
        <f t="shared" si="293"/>
        <v>6.316</v>
      </c>
      <c r="DR1028" s="3">
        <v>66</v>
      </c>
      <c r="DS1028" s="129">
        <v>6.2</v>
      </c>
      <c r="DT1028" s="3" t="s">
        <v>260</v>
      </c>
      <c r="DU1028" s="3">
        <v>1</v>
      </c>
      <c r="DV1028" s="3">
        <v>6</v>
      </c>
      <c r="DW1028" s="1">
        <v>1</v>
      </c>
      <c r="DX1028" s="95">
        <v>9.88</v>
      </c>
      <c r="DY1028" s="3">
        <v>69.9</v>
      </c>
      <c r="DZ1028" s="3">
        <v>156</v>
      </c>
      <c r="EA1028" s="3">
        <v>135</v>
      </c>
      <c r="EB1028" s="3" t="s">
        <v>2004</v>
      </c>
      <c r="EC1028" s="3" t="s">
        <v>2004</v>
      </c>
      <c r="ED1028" s="3" t="s">
        <v>2004</v>
      </c>
      <c r="EE1028" s="3" t="s">
        <v>2004</v>
      </c>
      <c r="EF1028" s="3" t="s">
        <v>2004</v>
      </c>
      <c r="EK1028" s="22"/>
      <c r="EM1028" s="3" t="s">
        <v>2004</v>
      </c>
      <c r="EN1028" s="3" t="s">
        <v>2004</v>
      </c>
      <c r="EO1028" s="3" t="s">
        <v>2004</v>
      </c>
      <c r="EP1028" s="3" t="s">
        <v>2004</v>
      </c>
      <c r="EQ1028" s="3" t="s">
        <v>2004</v>
      </c>
      <c r="ER1028" s="129" t="s">
        <v>2004</v>
      </c>
      <c r="ES1028" s="118"/>
      <c r="ET1028" s="3">
        <v>1</v>
      </c>
      <c r="EU1028" s="3">
        <v>8.93</v>
      </c>
      <c r="EV1028" s="3">
        <v>63.3</v>
      </c>
      <c r="EW1028" s="3">
        <v>132</v>
      </c>
      <c r="EX1028" s="3">
        <v>150</v>
      </c>
      <c r="EY1028" s="3" t="s">
        <v>2004</v>
      </c>
      <c r="EZ1028" s="3" t="s">
        <v>2004</v>
      </c>
      <c r="FA1028" s="3" t="s">
        <v>2004</v>
      </c>
      <c r="FB1028" s="3" t="s">
        <v>2004</v>
      </c>
      <c r="FC1028" s="3" t="s">
        <v>2004</v>
      </c>
      <c r="FD1028" s="3" t="s">
        <v>2004</v>
      </c>
      <c r="FE1028" s="3" t="s">
        <v>2004</v>
      </c>
      <c r="FF1028" s="3" t="s">
        <v>2004</v>
      </c>
      <c r="FG1028" s="3" t="s">
        <v>2004</v>
      </c>
      <c r="FH1028" s="3" t="s">
        <v>2004</v>
      </c>
      <c r="FI1028" s="3" t="s">
        <v>2004</v>
      </c>
      <c r="FK1028" s="95">
        <v>36.6</v>
      </c>
      <c r="FL1028" s="3">
        <v>36.5</v>
      </c>
      <c r="FM1028" s="1"/>
      <c r="FN1028" s="31">
        <v>0</v>
      </c>
      <c r="FO1028" s="32">
        <v>0</v>
      </c>
      <c r="FP1028" s="3">
        <v>2</v>
      </c>
      <c r="FQ1028" s="1">
        <v>1</v>
      </c>
      <c r="FR1028" s="3">
        <v>0</v>
      </c>
      <c r="FS1028" s="1">
        <v>0</v>
      </c>
      <c r="FT1028" s="1">
        <f t="shared" si="294"/>
        <v>0</v>
      </c>
      <c r="FU1028" s="66">
        <v>0</v>
      </c>
      <c r="FV1028" s="1">
        <f t="shared" si="295"/>
        <v>0</v>
      </c>
      <c r="FW1028" s="1">
        <v>0</v>
      </c>
      <c r="FX1028" s="1">
        <v>0</v>
      </c>
      <c r="FY1028" s="17">
        <v>0</v>
      </c>
      <c r="FZ1028" s="1">
        <v>0</v>
      </c>
      <c r="GA1028" s="17"/>
      <c r="GB1028" s="1">
        <v>0</v>
      </c>
      <c r="GC1028" s="17">
        <v>0</v>
      </c>
      <c r="GD1028" s="17">
        <v>0</v>
      </c>
      <c r="GE1028" s="1">
        <v>0</v>
      </c>
      <c r="GF1028" s="17"/>
      <c r="GG1028" s="1">
        <v>0</v>
      </c>
      <c r="GH1028" s="17">
        <v>0</v>
      </c>
      <c r="GI1028" s="17">
        <v>0</v>
      </c>
      <c r="GJ1028" s="1">
        <v>0</v>
      </c>
      <c r="GK1028" s="3">
        <v>0</v>
      </c>
      <c r="GL1028" s="3">
        <v>0</v>
      </c>
      <c r="GM1028" s="32">
        <v>0</v>
      </c>
      <c r="GN1028" s="17">
        <v>0</v>
      </c>
      <c r="GO1028" s="66">
        <v>0</v>
      </c>
      <c r="GP1028" s="1">
        <v>0</v>
      </c>
      <c r="GQ1028" s="1">
        <v>0</v>
      </c>
      <c r="GR1028" s="66">
        <v>0</v>
      </c>
      <c r="GS1028" s="1">
        <v>0</v>
      </c>
      <c r="GT1028" s="32">
        <v>0</v>
      </c>
      <c r="GU1028" s="32">
        <v>0</v>
      </c>
      <c r="GV1028" s="3">
        <v>0</v>
      </c>
      <c r="GW1028" s="3">
        <v>0</v>
      </c>
      <c r="GX1028" s="157">
        <v>0</v>
      </c>
      <c r="GY1028" s="66">
        <v>0</v>
      </c>
      <c r="GZ1028" s="17">
        <v>0</v>
      </c>
      <c r="HA1028" s="129">
        <v>0</v>
      </c>
      <c r="HB1028" s="3">
        <v>0</v>
      </c>
      <c r="HC1028" s="3">
        <v>0</v>
      </c>
      <c r="HD1028" s="170">
        <v>0</v>
      </c>
      <c r="HE1028" s="17">
        <v>0</v>
      </c>
      <c r="HF1028" s="17">
        <v>0</v>
      </c>
      <c r="HG1028" s="17">
        <v>0</v>
      </c>
      <c r="HH1028" s="17">
        <v>0</v>
      </c>
      <c r="HI1028" s="17">
        <v>0</v>
      </c>
      <c r="HL1028" s="3">
        <v>0</v>
      </c>
      <c r="HM1028" s="3">
        <v>0</v>
      </c>
      <c r="HN1028" s="3">
        <v>0</v>
      </c>
      <c r="HO1028" s="3">
        <v>0</v>
      </c>
      <c r="HP1028" s="3">
        <v>0</v>
      </c>
      <c r="HQ1028" s="3">
        <v>0</v>
      </c>
      <c r="HR1028" s="32">
        <v>0</v>
      </c>
      <c r="HS1028" s="1">
        <v>0</v>
      </c>
      <c r="HT1028" s="32">
        <v>0</v>
      </c>
      <c r="HU1028" s="32">
        <v>0</v>
      </c>
      <c r="HV1028" s="1"/>
      <c r="HW1028" s="32">
        <v>0</v>
      </c>
      <c r="HX1028" s="32">
        <v>0</v>
      </c>
      <c r="HY1028" s="1">
        <f t="shared" si="296"/>
        <v>0</v>
      </c>
      <c r="HZ1028" s="1">
        <v>0</v>
      </c>
      <c r="IA1028" s="1">
        <f t="shared" si="297"/>
        <v>0</v>
      </c>
      <c r="IB1028" s="1">
        <v>0</v>
      </c>
      <c r="IC1028" s="3">
        <v>0</v>
      </c>
      <c r="ID1028" s="118">
        <v>0</v>
      </c>
      <c r="IE1028" s="118"/>
      <c r="IF1028" s="118"/>
      <c r="IG1028" s="115">
        <v>4</v>
      </c>
      <c r="IH1028" s="118" t="s">
        <v>331</v>
      </c>
      <c r="II1028" s="33">
        <v>0</v>
      </c>
      <c r="JE1028" s="118"/>
      <c r="JN1028" s="118"/>
    </row>
    <row r="1029" s="3" customFormat="1" ht="45" spans="1:274">
      <c r="A1029" s="52"/>
      <c r="B1029" s="66"/>
      <c r="C1029" s="66"/>
      <c r="E1029" s="54">
        <v>3</v>
      </c>
      <c r="F1029" s="49">
        <v>2</v>
      </c>
      <c r="G1029" s="66">
        <v>3</v>
      </c>
      <c r="H1029" s="3">
        <v>1</v>
      </c>
      <c r="I1029" s="3">
        <v>57</v>
      </c>
      <c r="J1029" s="47">
        <v>1</v>
      </c>
      <c r="K1029" s="68">
        <f t="shared" si="281"/>
        <v>5.7</v>
      </c>
      <c r="L1029" s="49">
        <v>3</v>
      </c>
      <c r="N1029" s="3">
        <v>0</v>
      </c>
      <c r="O1029" s="3">
        <v>0</v>
      </c>
      <c r="P1029" s="3">
        <v>1</v>
      </c>
      <c r="Q1029" s="3">
        <v>2</v>
      </c>
      <c r="R1029" s="1">
        <v>1</v>
      </c>
      <c r="S1029" s="93">
        <v>694</v>
      </c>
      <c r="T1029" s="83">
        <v>677</v>
      </c>
      <c r="U1029" s="66">
        <v>3</v>
      </c>
      <c r="V1029" s="66">
        <v>3</v>
      </c>
      <c r="W1029" s="1">
        <v>2</v>
      </c>
      <c r="X1029" s="1">
        <v>2</v>
      </c>
      <c r="Y1029" s="66"/>
      <c r="Z1029" s="92">
        <v>43788</v>
      </c>
      <c r="AA1029" s="66">
        <v>138</v>
      </c>
      <c r="AB1029" s="66">
        <v>1</v>
      </c>
      <c r="AC1029" s="3">
        <v>29.62</v>
      </c>
      <c r="AD1029" s="1">
        <v>2</v>
      </c>
      <c r="AE1029" s="95" t="s">
        <v>291</v>
      </c>
      <c r="AF1029" s="94"/>
      <c r="AG1029" s="94" t="s">
        <v>255</v>
      </c>
      <c r="AH1029" s="94">
        <v>3</v>
      </c>
      <c r="AI1029" s="21">
        <v>3</v>
      </c>
      <c r="AJ1029" s="94">
        <v>2.2</v>
      </c>
      <c r="AK1029" s="66">
        <v>2.2</v>
      </c>
      <c r="AL1029" s="107">
        <v>2</v>
      </c>
      <c r="AM1029" s="3">
        <v>4</v>
      </c>
      <c r="AN1029" s="1">
        <v>3</v>
      </c>
      <c r="AO1029" s="3" t="s">
        <v>1108</v>
      </c>
      <c r="AP1029" s="3" t="s">
        <v>2737</v>
      </c>
      <c r="AQ1029" s="66">
        <v>6</v>
      </c>
      <c r="AR1029" s="3">
        <v>3</v>
      </c>
      <c r="AS1029" s="3">
        <v>2</v>
      </c>
      <c r="AT1029" s="66" t="s">
        <v>285</v>
      </c>
      <c r="AU1029" s="3">
        <v>3</v>
      </c>
      <c r="AV1029" s="3">
        <v>2</v>
      </c>
      <c r="AW1029" s="3">
        <v>0</v>
      </c>
      <c r="AX1029" s="3">
        <v>1</v>
      </c>
      <c r="AY1029" s="3">
        <v>1</v>
      </c>
      <c r="AZ1029" s="3">
        <v>0.5</v>
      </c>
      <c r="BA1029" s="1">
        <v>0.5</v>
      </c>
      <c r="BB1029" s="22">
        <v>1</v>
      </c>
      <c r="BC1029" s="22">
        <v>0</v>
      </c>
      <c r="BD1029" s="3">
        <v>1</v>
      </c>
      <c r="BE1029" s="3">
        <v>0</v>
      </c>
      <c r="BF1029" s="3">
        <v>0</v>
      </c>
      <c r="BG1029" s="3">
        <v>1</v>
      </c>
      <c r="BH1029" s="17">
        <v>1</v>
      </c>
      <c r="BI1029" s="3">
        <v>0</v>
      </c>
      <c r="BJ1029" s="66">
        <v>0</v>
      </c>
      <c r="BK1029" s="118">
        <v>6</v>
      </c>
      <c r="BL1029" s="3">
        <v>0</v>
      </c>
      <c r="BM1029" s="3">
        <v>0</v>
      </c>
      <c r="BN1029" s="3">
        <v>1</v>
      </c>
      <c r="BO1029" s="3">
        <v>0</v>
      </c>
      <c r="BP1029" s="1">
        <v>1</v>
      </c>
      <c r="BQ1029" s="66">
        <v>1</v>
      </c>
      <c r="BR1029" s="3">
        <v>85.97</v>
      </c>
      <c r="BS1029" s="1">
        <v>2</v>
      </c>
      <c r="BT1029" s="1">
        <v>3</v>
      </c>
      <c r="BU1029" s="1">
        <v>4</v>
      </c>
      <c r="BW1029" s="3">
        <v>7.24</v>
      </c>
      <c r="BX1029" s="1">
        <v>2</v>
      </c>
      <c r="BY1029" s="66">
        <v>3</v>
      </c>
      <c r="BZ1029" s="3">
        <v>52.7</v>
      </c>
      <c r="CA1029" s="3">
        <v>152</v>
      </c>
      <c r="CB1029" s="24">
        <v>2</v>
      </c>
      <c r="CC1029" s="3">
        <v>138</v>
      </c>
      <c r="CD1029" s="48">
        <f t="shared" si="282"/>
        <v>2.76</v>
      </c>
      <c r="CE1029" s="48">
        <v>3</v>
      </c>
      <c r="CF1029" s="129">
        <v>0</v>
      </c>
      <c r="CG1029" s="3">
        <v>0</v>
      </c>
      <c r="CH1029" s="3">
        <v>0</v>
      </c>
      <c r="CI1029" s="3">
        <v>0</v>
      </c>
      <c r="CJ1029" s="3">
        <v>0</v>
      </c>
      <c r="CK1029" s="3">
        <v>138</v>
      </c>
      <c r="CL1029" s="1">
        <f t="shared" si="283"/>
        <v>2.76</v>
      </c>
      <c r="CM1029" s="3">
        <v>11.4</v>
      </c>
      <c r="CN1029" s="17">
        <v>1</v>
      </c>
      <c r="CO1029" s="3">
        <v>102.2</v>
      </c>
      <c r="CP1029" s="17">
        <v>7</v>
      </c>
      <c r="CQ1029" s="1">
        <f t="shared" si="284"/>
        <v>10.22</v>
      </c>
      <c r="CR1029" s="3">
        <v>0.99</v>
      </c>
      <c r="CS1029" s="1">
        <f t="shared" si="285"/>
        <v>9.9</v>
      </c>
      <c r="CT1029" s="107">
        <v>1</v>
      </c>
      <c r="CU1029" s="3">
        <v>37</v>
      </c>
      <c r="CV1029" s="107">
        <v>2</v>
      </c>
      <c r="CW1029" s="3">
        <v>9.2</v>
      </c>
      <c r="CX1029" s="26">
        <f t="shared" si="286"/>
        <v>0.963787827345555</v>
      </c>
      <c r="CY1029" s="27">
        <f t="shared" si="287"/>
        <v>0.636099966048067</v>
      </c>
      <c r="CZ1029" s="26">
        <f t="shared" si="288"/>
        <v>3.145</v>
      </c>
      <c r="DA1029" s="28">
        <f t="shared" si="289"/>
        <v>-2.50890003395193</v>
      </c>
      <c r="DB1029" s="22">
        <v>2</v>
      </c>
      <c r="DC1029" s="1">
        <v>1</v>
      </c>
      <c r="DD1029" s="66"/>
      <c r="DG1029" s="3">
        <v>20</v>
      </c>
      <c r="DH1029" s="1">
        <f t="shared" si="290"/>
        <v>2</v>
      </c>
      <c r="DI1029" s="3">
        <v>30</v>
      </c>
      <c r="DJ1029" s="1">
        <f t="shared" si="291"/>
        <v>3</v>
      </c>
      <c r="DK1029" s="17">
        <v>2</v>
      </c>
      <c r="DL1029" s="3">
        <v>113</v>
      </c>
      <c r="DM1029" s="3">
        <v>61</v>
      </c>
      <c r="DN1029" s="1">
        <f t="shared" si="292"/>
        <v>6.1</v>
      </c>
      <c r="DO1029" s="3">
        <v>5677</v>
      </c>
      <c r="DP1029" s="1">
        <v>2</v>
      </c>
      <c r="DQ1029" s="1">
        <f t="shared" si="293"/>
        <v>5.677</v>
      </c>
      <c r="DR1029" s="3">
        <v>75</v>
      </c>
      <c r="DS1029" s="129">
        <v>5.6</v>
      </c>
      <c r="DT1029" s="3" t="s">
        <v>260</v>
      </c>
      <c r="DU1029" s="3">
        <v>1</v>
      </c>
      <c r="DV1029" s="3">
        <v>6</v>
      </c>
      <c r="DW1029" s="1">
        <v>1</v>
      </c>
      <c r="DX1029" s="95">
        <v>7.01</v>
      </c>
      <c r="DY1029" s="3">
        <v>64.4</v>
      </c>
      <c r="DZ1029" s="3">
        <v>149</v>
      </c>
      <c r="EA1029" s="3">
        <v>125</v>
      </c>
      <c r="EB1029" s="3" t="s">
        <v>2004</v>
      </c>
      <c r="EC1029" s="3" t="s">
        <v>2004</v>
      </c>
      <c r="ED1029" s="3" t="s">
        <v>2004</v>
      </c>
      <c r="EE1029" s="3" t="s">
        <v>2004</v>
      </c>
      <c r="EF1029" s="3" t="s">
        <v>2004</v>
      </c>
      <c r="EK1029" s="22"/>
      <c r="EM1029" s="3" t="s">
        <v>2004</v>
      </c>
      <c r="EN1029" s="3" t="s">
        <v>2004</v>
      </c>
      <c r="EO1029" s="3" t="s">
        <v>2004</v>
      </c>
      <c r="EP1029" s="3" t="s">
        <v>2004</v>
      </c>
      <c r="EQ1029" s="3" t="s">
        <v>2004</v>
      </c>
      <c r="ER1029" s="129" t="s">
        <v>2004</v>
      </c>
      <c r="ES1029" s="118">
        <v>92.41</v>
      </c>
      <c r="ET1029" s="3">
        <v>0</v>
      </c>
      <c r="FK1029" s="95">
        <v>37</v>
      </c>
      <c r="FL1029" s="3">
        <v>36.6</v>
      </c>
      <c r="FM1029" s="1"/>
      <c r="FN1029" s="31">
        <v>0</v>
      </c>
      <c r="FO1029" s="32">
        <v>0</v>
      </c>
      <c r="FP1029" s="3">
        <v>0</v>
      </c>
      <c r="FQ1029" s="1">
        <v>0</v>
      </c>
      <c r="FR1029" s="3">
        <v>0</v>
      </c>
      <c r="FS1029" s="1">
        <v>0</v>
      </c>
      <c r="FT1029" s="1">
        <f t="shared" si="294"/>
        <v>0</v>
      </c>
      <c r="FU1029" s="66">
        <v>0</v>
      </c>
      <c r="FV1029" s="1">
        <f t="shared" si="295"/>
        <v>0</v>
      </c>
      <c r="FW1029" s="1">
        <v>0</v>
      </c>
      <c r="FX1029" s="1">
        <v>0</v>
      </c>
      <c r="FY1029" s="17">
        <v>0</v>
      </c>
      <c r="FZ1029" s="1">
        <v>0</v>
      </c>
      <c r="GA1029" s="17"/>
      <c r="GB1029" s="1">
        <v>0</v>
      </c>
      <c r="GC1029" s="17">
        <v>0</v>
      </c>
      <c r="GD1029" s="17">
        <v>0</v>
      </c>
      <c r="GE1029" s="1">
        <v>0</v>
      </c>
      <c r="GF1029" s="17"/>
      <c r="GG1029" s="1">
        <v>0</v>
      </c>
      <c r="GH1029" s="17">
        <v>0</v>
      </c>
      <c r="GI1029" s="17">
        <v>0</v>
      </c>
      <c r="GJ1029" s="1">
        <v>0</v>
      </c>
      <c r="GK1029" s="3">
        <v>0</v>
      </c>
      <c r="GL1029" s="3">
        <v>0</v>
      </c>
      <c r="GM1029" s="32">
        <v>0</v>
      </c>
      <c r="GN1029" s="17">
        <v>0</v>
      </c>
      <c r="GO1029" s="66">
        <v>0</v>
      </c>
      <c r="GP1029" s="1">
        <v>0</v>
      </c>
      <c r="GQ1029" s="1">
        <v>0</v>
      </c>
      <c r="GR1029" s="66">
        <v>0</v>
      </c>
      <c r="GS1029" s="1">
        <v>0</v>
      </c>
      <c r="GT1029" s="32">
        <v>0</v>
      </c>
      <c r="GU1029" s="32">
        <v>0</v>
      </c>
      <c r="GV1029" s="3">
        <v>0</v>
      </c>
      <c r="GW1029" s="3">
        <v>0</v>
      </c>
      <c r="GX1029" s="157">
        <v>0</v>
      </c>
      <c r="GY1029" s="66">
        <v>0</v>
      </c>
      <c r="GZ1029" s="17">
        <v>0</v>
      </c>
      <c r="HA1029" s="129">
        <v>0</v>
      </c>
      <c r="HB1029" s="3">
        <v>0</v>
      </c>
      <c r="HC1029" s="3">
        <v>0</v>
      </c>
      <c r="HD1029" s="170">
        <v>0</v>
      </c>
      <c r="HE1029" s="17">
        <v>0</v>
      </c>
      <c r="HF1029" s="17">
        <v>0</v>
      </c>
      <c r="HG1029" s="17">
        <v>0</v>
      </c>
      <c r="HH1029" s="17">
        <v>0</v>
      </c>
      <c r="HI1029" s="17">
        <v>0</v>
      </c>
      <c r="HL1029" s="3">
        <v>0</v>
      </c>
      <c r="HM1029" s="3">
        <v>0</v>
      </c>
      <c r="HN1029" s="3">
        <v>0</v>
      </c>
      <c r="HO1029" s="3">
        <v>0</v>
      </c>
      <c r="HP1029" s="3">
        <v>0</v>
      </c>
      <c r="HQ1029" s="3">
        <v>0</v>
      </c>
      <c r="HR1029" s="32">
        <v>0</v>
      </c>
      <c r="HS1029" s="1">
        <v>0</v>
      </c>
      <c r="HT1029" s="32">
        <v>0</v>
      </c>
      <c r="HU1029" s="32">
        <v>0</v>
      </c>
      <c r="HV1029" s="1"/>
      <c r="HW1029" s="32">
        <v>0</v>
      </c>
      <c r="HX1029" s="32">
        <v>0</v>
      </c>
      <c r="HY1029" s="1">
        <f t="shared" si="296"/>
        <v>0</v>
      </c>
      <c r="HZ1029" s="1">
        <v>0</v>
      </c>
      <c r="IA1029" s="1">
        <f t="shared" si="297"/>
        <v>0</v>
      </c>
      <c r="IB1029" s="1">
        <v>0</v>
      </c>
      <c r="IC1029" s="3">
        <v>0</v>
      </c>
      <c r="ID1029" s="118">
        <v>0</v>
      </c>
      <c r="IE1029" s="118"/>
      <c r="IF1029" s="118"/>
      <c r="IG1029" s="115">
        <v>4</v>
      </c>
      <c r="IH1029" s="118" t="s">
        <v>242</v>
      </c>
      <c r="II1029" s="179">
        <v>0</v>
      </c>
      <c r="JE1029" s="118"/>
      <c r="JN1029" s="118"/>
    </row>
    <row r="1030" spans="2:243">
      <c r="B1030" s="17">
        <v>3001520333</v>
      </c>
      <c r="C1030" s="17" t="s">
        <v>2738</v>
      </c>
      <c r="E1030" s="49">
        <v>3</v>
      </c>
      <c r="F1030" s="49">
        <v>2</v>
      </c>
      <c r="G1030" s="17">
        <v>3</v>
      </c>
      <c r="H1030" s="1">
        <v>1</v>
      </c>
      <c r="I1030" s="15">
        <v>56</v>
      </c>
      <c r="J1030" s="47">
        <v>1</v>
      </c>
      <c r="K1030" s="68">
        <f t="shared" si="281"/>
        <v>5.6</v>
      </c>
      <c r="L1030" s="49">
        <v>3</v>
      </c>
      <c r="N1030" s="1">
        <v>0</v>
      </c>
      <c r="O1030" s="1">
        <v>0</v>
      </c>
      <c r="P1030" s="1">
        <v>1</v>
      </c>
      <c r="Q1030" s="1">
        <v>2</v>
      </c>
      <c r="R1030" s="1">
        <v>1</v>
      </c>
      <c r="S1030" s="18">
        <v>672</v>
      </c>
      <c r="T1030" s="83">
        <v>678</v>
      </c>
      <c r="U1030" s="1">
        <v>1</v>
      </c>
      <c r="V1030" s="1">
        <v>1</v>
      </c>
      <c r="W1030" s="1">
        <v>1</v>
      </c>
      <c r="X1030" s="1">
        <v>1</v>
      </c>
      <c r="Z1030" s="88">
        <v>43704</v>
      </c>
      <c r="AA1030" s="1">
        <v>70</v>
      </c>
      <c r="AB1030" s="1">
        <v>1</v>
      </c>
      <c r="AC1030" s="1">
        <v>15.94</v>
      </c>
      <c r="AD1030" s="17">
        <v>1</v>
      </c>
      <c r="AE1030" s="20" t="s">
        <v>2739</v>
      </c>
      <c r="AG1030" s="16" t="s">
        <v>255</v>
      </c>
      <c r="AH1030" s="16">
        <v>3</v>
      </c>
      <c r="AI1030" s="21">
        <v>3</v>
      </c>
      <c r="AJ1030" s="16">
        <v>2.5</v>
      </c>
      <c r="AK1030" s="17">
        <v>2.5</v>
      </c>
      <c r="AL1030" s="107">
        <v>2</v>
      </c>
      <c r="AM1030" s="1">
        <v>2</v>
      </c>
      <c r="AN1030" s="1">
        <v>2</v>
      </c>
      <c r="AO1030" s="1">
        <v>0</v>
      </c>
      <c r="AP1030" s="1">
        <v>0</v>
      </c>
      <c r="AQ1030" s="17">
        <v>2</v>
      </c>
      <c r="AR1030" s="1">
        <v>1</v>
      </c>
      <c r="AS1030" s="1">
        <v>1</v>
      </c>
      <c r="AT1030" s="17" t="s">
        <v>285</v>
      </c>
      <c r="AU1030" s="3">
        <v>3</v>
      </c>
      <c r="AV1030" s="3">
        <v>2</v>
      </c>
      <c r="AW1030" s="1">
        <v>0</v>
      </c>
      <c r="AX1030" s="1">
        <v>1</v>
      </c>
      <c r="AY1030" s="1">
        <v>1</v>
      </c>
      <c r="AZ1030" s="1">
        <v>1</v>
      </c>
      <c r="BA1030" s="1">
        <v>1</v>
      </c>
      <c r="BB1030" s="107">
        <v>1</v>
      </c>
      <c r="BC1030" s="22">
        <v>0</v>
      </c>
      <c r="BD1030" s="22">
        <v>0</v>
      </c>
      <c r="BE1030" s="22">
        <v>0</v>
      </c>
      <c r="BF1030" s="1">
        <v>0</v>
      </c>
      <c r="BG1030" s="1">
        <v>1</v>
      </c>
      <c r="BH1030" s="17">
        <v>1</v>
      </c>
      <c r="BI1030" s="1">
        <v>1</v>
      </c>
      <c r="BJ1030" s="17">
        <v>1</v>
      </c>
      <c r="BK1030" s="23">
        <v>2</v>
      </c>
      <c r="BL1030" s="1">
        <v>0</v>
      </c>
      <c r="BM1030" s="1">
        <v>0</v>
      </c>
      <c r="BN1030" s="1">
        <v>1</v>
      </c>
      <c r="BO1030" s="1" t="s">
        <v>2740</v>
      </c>
      <c r="BP1030" s="1">
        <v>1</v>
      </c>
      <c r="BQ1030" s="1">
        <v>1</v>
      </c>
      <c r="BR1030" s="1">
        <v>16.13</v>
      </c>
      <c r="BS1030" s="1">
        <v>1</v>
      </c>
      <c r="BT1030" s="1">
        <v>2</v>
      </c>
      <c r="BU1030" s="1">
        <v>3</v>
      </c>
      <c r="BW1030" s="1">
        <v>3.96</v>
      </c>
      <c r="BX1030" s="17">
        <v>1</v>
      </c>
      <c r="BY1030" s="1">
        <v>2</v>
      </c>
      <c r="BZ1030" s="1">
        <v>58.3</v>
      </c>
      <c r="CA1030" s="1">
        <v>120</v>
      </c>
      <c r="CB1030" s="24">
        <v>2</v>
      </c>
      <c r="CC1030" s="24">
        <v>70</v>
      </c>
      <c r="CD1030" s="48">
        <f t="shared" si="282"/>
        <v>1.4</v>
      </c>
      <c r="CE1030" s="48">
        <v>2</v>
      </c>
      <c r="CF1030" s="25">
        <v>0</v>
      </c>
      <c r="CG1030" s="17">
        <v>0</v>
      </c>
      <c r="CH1030" s="17">
        <v>0</v>
      </c>
      <c r="CI1030" s="17">
        <v>0</v>
      </c>
      <c r="CJ1030" s="17">
        <v>0</v>
      </c>
      <c r="CK1030" s="17">
        <v>70</v>
      </c>
      <c r="CL1030" s="1">
        <f t="shared" si="283"/>
        <v>1.4</v>
      </c>
      <c r="CM1030" s="22">
        <v>12.5</v>
      </c>
      <c r="CN1030" s="17">
        <v>1</v>
      </c>
      <c r="CO1030" s="1">
        <v>79.4</v>
      </c>
      <c r="CP1030" s="17">
        <v>4</v>
      </c>
      <c r="CQ1030" s="1">
        <f t="shared" si="284"/>
        <v>7.94</v>
      </c>
      <c r="CR1030" s="1">
        <v>1.09</v>
      </c>
      <c r="CS1030" s="1">
        <f t="shared" si="285"/>
        <v>10.9</v>
      </c>
      <c r="CT1030" s="107">
        <v>1</v>
      </c>
      <c r="CU1030" s="22">
        <v>29</v>
      </c>
      <c r="CV1030" s="22">
        <v>1</v>
      </c>
      <c r="CW1030" s="22">
        <v>11.6</v>
      </c>
      <c r="CX1030" s="26">
        <f t="shared" si="286"/>
        <v>1.06445798922692</v>
      </c>
      <c r="CY1030" s="27">
        <f t="shared" si="287"/>
        <v>0.702542272889766</v>
      </c>
      <c r="CZ1030" s="26">
        <f t="shared" si="288"/>
        <v>2.465</v>
      </c>
      <c r="DA1030" s="28">
        <f t="shared" si="289"/>
        <v>-1.76245772711023</v>
      </c>
      <c r="DB1030" s="22">
        <v>2</v>
      </c>
      <c r="DC1030" s="1">
        <v>1</v>
      </c>
      <c r="DE1030" s="1"/>
      <c r="DF1030" s="1"/>
      <c r="DG1030" s="1">
        <v>38</v>
      </c>
      <c r="DH1030" s="1">
        <f t="shared" si="290"/>
        <v>3.8</v>
      </c>
      <c r="DI1030" s="1">
        <v>36</v>
      </c>
      <c r="DJ1030" s="1">
        <f t="shared" si="291"/>
        <v>3.6</v>
      </c>
      <c r="DK1030" s="1">
        <v>3</v>
      </c>
      <c r="DL1030" s="1">
        <v>67</v>
      </c>
      <c r="DM1030" s="1">
        <v>50</v>
      </c>
      <c r="DN1030" s="1">
        <f t="shared" si="292"/>
        <v>5</v>
      </c>
      <c r="DO1030" s="1">
        <v>3667</v>
      </c>
      <c r="DP1030" s="1">
        <v>1</v>
      </c>
      <c r="DQ1030" s="1">
        <f t="shared" si="293"/>
        <v>3.667</v>
      </c>
      <c r="DR1030" s="1">
        <v>65</v>
      </c>
      <c r="DS1030" s="25">
        <v>4.6</v>
      </c>
      <c r="DT1030" s="1" t="s">
        <v>260</v>
      </c>
      <c r="DU1030" s="1">
        <v>1</v>
      </c>
      <c r="DV1030" s="1">
        <v>6</v>
      </c>
      <c r="DW1030" s="1">
        <v>1</v>
      </c>
      <c r="DX1030" s="20">
        <v>8.15</v>
      </c>
      <c r="DY1030" s="1">
        <v>82.4</v>
      </c>
      <c r="DZ1030" s="30">
        <v>133</v>
      </c>
      <c r="EA1030" s="1">
        <v>58</v>
      </c>
      <c r="EB1030" s="1" t="s">
        <v>2004</v>
      </c>
      <c r="EC1030" s="1" t="s">
        <v>2004</v>
      </c>
      <c r="ED1030" s="1" t="s">
        <v>2004</v>
      </c>
      <c r="EE1030" s="1" t="s">
        <v>2004</v>
      </c>
      <c r="EF1030" s="1" t="s">
        <v>2004</v>
      </c>
      <c r="EG1030" s="1"/>
      <c r="EH1030" s="1"/>
      <c r="EJ1030" s="1"/>
      <c r="EM1030" s="1" t="s">
        <v>2004</v>
      </c>
      <c r="EN1030" s="1" t="s">
        <v>2004</v>
      </c>
      <c r="EO1030" s="1" t="s">
        <v>2004</v>
      </c>
      <c r="EP1030" s="1" t="s">
        <v>2004</v>
      </c>
      <c r="EQ1030" s="1" t="s">
        <v>2004</v>
      </c>
      <c r="ER1030" s="25" t="s">
        <v>2004</v>
      </c>
      <c r="ET1030" s="1">
        <v>1</v>
      </c>
      <c r="EU1030" s="1">
        <v>5.72</v>
      </c>
      <c r="EV1030" s="1">
        <v>68.9</v>
      </c>
      <c r="EW1030" s="30">
        <v>123</v>
      </c>
      <c r="EX1030" s="1">
        <v>58</v>
      </c>
      <c r="EY1030" s="1" t="s">
        <v>2004</v>
      </c>
      <c r="EZ1030" s="1" t="s">
        <v>2004</v>
      </c>
      <c r="FA1030" s="1" t="s">
        <v>2004</v>
      </c>
      <c r="FB1030" s="1" t="s">
        <v>2004</v>
      </c>
      <c r="FC1030" s="1" t="s">
        <v>2004</v>
      </c>
      <c r="FD1030" s="1" t="s">
        <v>2004</v>
      </c>
      <c r="FE1030" s="1" t="s">
        <v>2004</v>
      </c>
      <c r="FF1030" s="1" t="s">
        <v>2004</v>
      </c>
      <c r="FG1030" s="1" t="s">
        <v>2004</v>
      </c>
      <c r="FH1030" s="1" t="s">
        <v>2004</v>
      </c>
      <c r="FI1030" s="1" t="s">
        <v>2004</v>
      </c>
      <c r="FK1030" s="20">
        <v>37.2</v>
      </c>
      <c r="FL1030" s="1">
        <v>37</v>
      </c>
      <c r="FN1030" s="31">
        <v>0</v>
      </c>
      <c r="FO1030" s="32">
        <v>0</v>
      </c>
      <c r="FP1030" s="1">
        <v>2</v>
      </c>
      <c r="FQ1030" s="1">
        <v>1</v>
      </c>
      <c r="FR1030" s="1">
        <v>0</v>
      </c>
      <c r="FS1030" s="1">
        <v>0</v>
      </c>
      <c r="FT1030" s="1">
        <f t="shared" si="294"/>
        <v>0</v>
      </c>
      <c r="FU1030" s="1">
        <v>0</v>
      </c>
      <c r="FV1030" s="1">
        <f t="shared" si="295"/>
        <v>0</v>
      </c>
      <c r="FW1030" s="1">
        <v>0</v>
      </c>
      <c r="FX1030" s="1">
        <v>0</v>
      </c>
      <c r="FY1030" s="17">
        <v>0</v>
      </c>
      <c r="FZ1030" s="1">
        <v>0</v>
      </c>
      <c r="GB1030" s="1">
        <v>0</v>
      </c>
      <c r="GC1030" s="1">
        <v>0</v>
      </c>
      <c r="GD1030" s="17">
        <v>0</v>
      </c>
      <c r="GE1030" s="1">
        <v>0</v>
      </c>
      <c r="GG1030" s="1">
        <v>0</v>
      </c>
      <c r="GH1030" s="1">
        <v>1</v>
      </c>
      <c r="GI1030" s="17">
        <v>0</v>
      </c>
      <c r="GJ1030" s="1">
        <v>0</v>
      </c>
      <c r="GK1030" s="1" t="s">
        <v>2640</v>
      </c>
      <c r="GL1030" s="1">
        <v>1</v>
      </c>
      <c r="GM1030" s="32">
        <v>0</v>
      </c>
      <c r="GN1030" s="17">
        <v>0</v>
      </c>
      <c r="GO1030" s="17">
        <v>0</v>
      </c>
      <c r="GP1030" s="1">
        <v>0</v>
      </c>
      <c r="GQ1030" s="1">
        <v>0</v>
      </c>
      <c r="GR1030" s="1">
        <v>0</v>
      </c>
      <c r="GS1030" s="1">
        <v>0</v>
      </c>
      <c r="GT1030" s="32">
        <v>0</v>
      </c>
      <c r="GU1030" s="32">
        <v>0</v>
      </c>
      <c r="GV1030" s="1">
        <v>0</v>
      </c>
      <c r="GW1030" s="1">
        <v>0</v>
      </c>
      <c r="GX1030" s="157">
        <v>0</v>
      </c>
      <c r="GY1030" s="17">
        <v>0</v>
      </c>
      <c r="GZ1030" s="17">
        <v>0</v>
      </c>
      <c r="HA1030" s="25">
        <v>0</v>
      </c>
      <c r="HB1030" s="1">
        <v>0</v>
      </c>
      <c r="HC1030" s="15">
        <v>0</v>
      </c>
      <c r="HD1030" s="170">
        <v>0</v>
      </c>
      <c r="HE1030" s="17">
        <v>0</v>
      </c>
      <c r="HF1030" s="17">
        <v>0</v>
      </c>
      <c r="HG1030" s="17">
        <v>0</v>
      </c>
      <c r="HH1030" s="17">
        <v>0</v>
      </c>
      <c r="HI1030" s="17">
        <v>0</v>
      </c>
      <c r="HL1030" s="1">
        <v>0</v>
      </c>
      <c r="HM1030" s="1">
        <v>0</v>
      </c>
      <c r="HN1030" s="1">
        <v>0</v>
      </c>
      <c r="HO1030" s="1">
        <v>0</v>
      </c>
      <c r="HP1030" s="1">
        <v>0</v>
      </c>
      <c r="HQ1030" s="1">
        <v>0</v>
      </c>
      <c r="HR1030" s="32">
        <v>0</v>
      </c>
      <c r="HS1030" s="1">
        <v>0</v>
      </c>
      <c r="HT1030" s="32">
        <v>0</v>
      </c>
      <c r="HU1030" s="32">
        <v>0</v>
      </c>
      <c r="HW1030" s="32">
        <v>0</v>
      </c>
      <c r="HX1030" s="32">
        <v>0</v>
      </c>
      <c r="HY1030" s="1">
        <f t="shared" si="296"/>
        <v>0</v>
      </c>
      <c r="HZ1030" s="1">
        <v>0</v>
      </c>
      <c r="IA1030" s="1">
        <f t="shared" si="297"/>
        <v>0</v>
      </c>
      <c r="IB1030" s="1">
        <v>0</v>
      </c>
      <c r="IC1030" s="1">
        <v>0</v>
      </c>
      <c r="ID1030" s="23">
        <v>0</v>
      </c>
      <c r="IG1030" s="36">
        <v>2</v>
      </c>
      <c r="IH1030" s="37" t="s">
        <v>242</v>
      </c>
      <c r="II1030" s="179">
        <v>0</v>
      </c>
    </row>
    <row r="1031" s="12" customFormat="1" ht="45" hidden="1" spans="1:274">
      <c r="A1031" s="259"/>
      <c r="B1031" s="258">
        <v>3001498771</v>
      </c>
      <c r="C1031" s="258" t="s">
        <v>2741</v>
      </c>
      <c r="D1031" s="12" t="s">
        <v>1903</v>
      </c>
      <c r="H1031" s="12">
        <v>1</v>
      </c>
      <c r="I1031" s="12">
        <v>55</v>
      </c>
      <c r="S1031" s="261"/>
      <c r="T1031" s="19"/>
      <c r="Z1031" s="276">
        <v>43704</v>
      </c>
      <c r="AA1031" s="12">
        <v>91</v>
      </c>
      <c r="AB1031" s="12">
        <v>1</v>
      </c>
      <c r="AE1031" s="261"/>
      <c r="AF1031" s="262"/>
      <c r="AG1031" s="262"/>
      <c r="AH1031" s="262"/>
      <c r="AI1031" s="262"/>
      <c r="AJ1031" s="262"/>
      <c r="BK1031" s="263"/>
      <c r="CF1031" s="264"/>
      <c r="DS1031" s="264"/>
      <c r="DX1031" s="261"/>
      <c r="ER1031" s="264"/>
      <c r="ES1031" s="263"/>
      <c r="FK1031" s="261"/>
      <c r="HA1031" s="264"/>
      <c r="ID1031" s="263"/>
      <c r="IE1031" s="263"/>
      <c r="IF1031" s="263"/>
      <c r="IG1031" s="263"/>
      <c r="IH1031" s="263"/>
      <c r="JE1031" s="263"/>
      <c r="JN1031" s="263"/>
    </row>
    <row r="1032" hidden="1" spans="2:243">
      <c r="B1032" s="17">
        <v>3001521073</v>
      </c>
      <c r="C1032" s="17" t="s">
        <v>2742</v>
      </c>
      <c r="J1032" s="1"/>
      <c r="K1032" s="1"/>
      <c r="L1032" s="1"/>
      <c r="R1032" s="19"/>
      <c r="Z1032" s="88">
        <v>43706</v>
      </c>
      <c r="AA1032" s="1">
        <v>201</v>
      </c>
      <c r="AI1032" s="16"/>
      <c r="AL1032" s="1"/>
      <c r="BA1032" s="22"/>
      <c r="CL1032" s="22"/>
      <c r="CS1032" s="22"/>
      <c r="CX1032" s="1"/>
      <c r="CY1032" s="1"/>
      <c r="CZ1032" s="1"/>
      <c r="DA1032" s="1"/>
      <c r="DB1032" s="1"/>
      <c r="DD1032" s="1"/>
      <c r="DE1032" s="1"/>
      <c r="DF1032" s="1"/>
      <c r="EG1032" s="1"/>
      <c r="EH1032" s="1"/>
      <c r="EJ1032" s="1"/>
      <c r="EK1032" s="1"/>
      <c r="FN1032" s="1"/>
      <c r="FO1032" s="1"/>
      <c r="GL1032" s="1"/>
      <c r="GM1032" s="1"/>
      <c r="GQ1032" s="1"/>
      <c r="GT1032" s="1"/>
      <c r="GU1032" s="1"/>
      <c r="GX1032" s="1"/>
      <c r="HD1032" s="1"/>
      <c r="HR1032" s="1"/>
      <c r="HT1032" s="1"/>
      <c r="HU1032" s="1"/>
      <c r="HW1032" s="1"/>
      <c r="HX1032" s="1"/>
      <c r="IG1032" s="23"/>
      <c r="II1032" s="1"/>
    </row>
    <row r="1033" hidden="1" spans="2:243">
      <c r="B1033" s="17">
        <v>100112283</v>
      </c>
      <c r="C1033" s="17" t="s">
        <v>2743</v>
      </c>
      <c r="J1033" s="1"/>
      <c r="K1033" s="1"/>
      <c r="L1033" s="1"/>
      <c r="R1033" s="19"/>
      <c r="Z1033" s="88">
        <v>43706</v>
      </c>
      <c r="AA1033" s="1">
        <v>100</v>
      </c>
      <c r="AI1033" s="16"/>
      <c r="AL1033" s="1"/>
      <c r="BA1033" s="22"/>
      <c r="CL1033" s="22"/>
      <c r="CS1033" s="22"/>
      <c r="CX1033" s="1"/>
      <c r="CY1033" s="1"/>
      <c r="CZ1033" s="1"/>
      <c r="DA1033" s="1"/>
      <c r="DB1033" s="1"/>
      <c r="DD1033" s="1"/>
      <c r="DE1033" s="1"/>
      <c r="DF1033" s="1"/>
      <c r="EG1033" s="1"/>
      <c r="EH1033" s="1"/>
      <c r="EJ1033" s="1"/>
      <c r="EK1033" s="1"/>
      <c r="FN1033" s="1"/>
      <c r="FO1033" s="1"/>
      <c r="GL1033" s="1"/>
      <c r="GM1033" s="1"/>
      <c r="GQ1033" s="1"/>
      <c r="GT1033" s="1"/>
      <c r="GU1033" s="1"/>
      <c r="GX1033" s="1"/>
      <c r="HD1033" s="1"/>
      <c r="HR1033" s="1"/>
      <c r="HT1033" s="1"/>
      <c r="HU1033" s="1"/>
      <c r="HW1033" s="1"/>
      <c r="HX1033" s="1"/>
      <c r="IG1033" s="23"/>
      <c r="II1033" s="1"/>
    </row>
    <row r="1034" hidden="1" spans="2:243">
      <c r="B1034" s="17">
        <v>3000145976</v>
      </c>
      <c r="C1034" s="17" t="s">
        <v>2744</v>
      </c>
      <c r="J1034" s="1"/>
      <c r="K1034" s="1"/>
      <c r="L1034" s="1"/>
      <c r="R1034" s="19"/>
      <c r="Z1034" s="88">
        <v>43706</v>
      </c>
      <c r="AA1034" s="1">
        <v>159</v>
      </c>
      <c r="AI1034" s="16"/>
      <c r="AL1034" s="1"/>
      <c r="BA1034" s="22"/>
      <c r="CL1034" s="22"/>
      <c r="CS1034" s="22"/>
      <c r="CX1034" s="1"/>
      <c r="CY1034" s="1"/>
      <c r="CZ1034" s="1"/>
      <c r="DA1034" s="1"/>
      <c r="DB1034" s="1"/>
      <c r="DD1034" s="1"/>
      <c r="DE1034" s="1"/>
      <c r="DF1034" s="1"/>
      <c r="EG1034" s="1"/>
      <c r="EH1034" s="1"/>
      <c r="EJ1034" s="1"/>
      <c r="EK1034" s="1"/>
      <c r="FN1034" s="1"/>
      <c r="FO1034" s="1"/>
      <c r="GL1034" s="1"/>
      <c r="GM1034" s="1"/>
      <c r="GQ1034" s="1"/>
      <c r="GT1034" s="1"/>
      <c r="GU1034" s="1"/>
      <c r="GX1034" s="1"/>
      <c r="HD1034" s="1"/>
      <c r="HR1034" s="1"/>
      <c r="HT1034" s="1"/>
      <c r="HU1034" s="1"/>
      <c r="HW1034" s="1"/>
      <c r="HX1034" s="1"/>
      <c r="IG1034" s="23"/>
      <c r="II1034" s="1"/>
    </row>
    <row r="1035" spans="2:243">
      <c r="B1035" s="17">
        <v>3001083344</v>
      </c>
      <c r="C1035" s="17" t="s">
        <v>2745</v>
      </c>
      <c r="E1035" s="49">
        <v>3</v>
      </c>
      <c r="F1035" s="49">
        <v>2</v>
      </c>
      <c r="G1035" s="17">
        <v>3</v>
      </c>
      <c r="H1035" s="1">
        <v>2</v>
      </c>
      <c r="I1035" s="15">
        <v>65</v>
      </c>
      <c r="J1035" s="47">
        <v>2</v>
      </c>
      <c r="K1035" s="68">
        <f>I1035/10</f>
        <v>6.5</v>
      </c>
      <c r="L1035" s="49">
        <v>4</v>
      </c>
      <c r="N1035" s="1">
        <v>0</v>
      </c>
      <c r="O1035" s="1">
        <v>0</v>
      </c>
      <c r="P1035" s="1">
        <v>0</v>
      </c>
      <c r="Q1035" s="1">
        <v>0</v>
      </c>
      <c r="R1035" s="1">
        <v>0</v>
      </c>
      <c r="S1035" s="18">
        <v>676</v>
      </c>
      <c r="T1035" s="83">
        <v>679</v>
      </c>
      <c r="U1035" s="1">
        <v>1</v>
      </c>
      <c r="V1035" s="1">
        <v>1</v>
      </c>
      <c r="W1035" s="1">
        <v>1</v>
      </c>
      <c r="X1035" s="1">
        <v>1</v>
      </c>
      <c r="Z1035" s="88">
        <v>43706</v>
      </c>
      <c r="AA1035" s="1">
        <v>118</v>
      </c>
      <c r="AB1035" s="1">
        <v>1</v>
      </c>
      <c r="AC1035" s="1">
        <v>21.87</v>
      </c>
      <c r="AD1035" s="17">
        <v>1</v>
      </c>
      <c r="AE1035" s="20" t="s">
        <v>1040</v>
      </c>
      <c r="AG1035" s="16" t="s">
        <v>251</v>
      </c>
      <c r="AH1035" s="16">
        <v>2</v>
      </c>
      <c r="AI1035" s="21">
        <v>2</v>
      </c>
      <c r="AJ1035" s="16">
        <v>0.9</v>
      </c>
      <c r="AK1035" s="17">
        <v>0.9</v>
      </c>
      <c r="AL1035" s="22">
        <v>1</v>
      </c>
      <c r="AM1035" s="1">
        <v>1</v>
      </c>
      <c r="AN1035" s="1">
        <v>1</v>
      </c>
      <c r="AO1035" s="1">
        <v>0</v>
      </c>
      <c r="AP1035" s="1">
        <v>0</v>
      </c>
      <c r="AQ1035" s="17">
        <v>1</v>
      </c>
      <c r="AR1035" s="1">
        <v>1</v>
      </c>
      <c r="AS1035" s="1">
        <v>1</v>
      </c>
      <c r="AT1035" s="17">
        <v>0</v>
      </c>
      <c r="AU1035" s="17">
        <v>0</v>
      </c>
      <c r="AV1035" s="17">
        <v>0</v>
      </c>
      <c r="AW1035" s="1">
        <v>0</v>
      </c>
      <c r="AX1035" s="1">
        <v>1</v>
      </c>
      <c r="AY1035" s="66">
        <v>1</v>
      </c>
      <c r="AZ1035" s="3">
        <v>0.5</v>
      </c>
      <c r="BA1035" s="1">
        <v>0.5</v>
      </c>
      <c r="BB1035" s="22">
        <v>1</v>
      </c>
      <c r="BC1035" s="22">
        <v>0</v>
      </c>
      <c r="BD1035" s="22">
        <v>0</v>
      </c>
      <c r="BE1035" s="22">
        <v>0</v>
      </c>
      <c r="BF1035" s="1">
        <v>0</v>
      </c>
      <c r="BG1035" s="1">
        <v>0</v>
      </c>
      <c r="BH1035" s="17">
        <v>0</v>
      </c>
      <c r="BI1035" s="1">
        <v>0</v>
      </c>
      <c r="BJ1035" s="17">
        <v>0</v>
      </c>
      <c r="BK1035" s="23">
        <v>1</v>
      </c>
      <c r="BL1035" s="1">
        <v>1</v>
      </c>
      <c r="BM1035" s="1">
        <v>0</v>
      </c>
      <c r="BN1035" s="1">
        <v>0</v>
      </c>
      <c r="BO1035" s="1">
        <v>0</v>
      </c>
      <c r="BP1035" s="1">
        <v>2</v>
      </c>
      <c r="BQ1035" s="1">
        <v>2</v>
      </c>
      <c r="BR1035" s="1">
        <v>212.3</v>
      </c>
      <c r="BS1035" s="1">
        <v>2</v>
      </c>
      <c r="BT1035" s="1">
        <v>3</v>
      </c>
      <c r="BU1035" s="1">
        <v>4</v>
      </c>
      <c r="BW1035" s="1">
        <v>6.27</v>
      </c>
      <c r="BX1035" s="1">
        <v>2</v>
      </c>
      <c r="BY1035" s="66">
        <v>3</v>
      </c>
      <c r="BZ1035" s="1">
        <v>63.4</v>
      </c>
      <c r="CA1035" s="1">
        <v>131</v>
      </c>
      <c r="CB1035" s="24">
        <v>2</v>
      </c>
      <c r="CC1035" s="24">
        <v>118</v>
      </c>
      <c r="CD1035" s="48">
        <f>CC1035/50</f>
        <v>2.36</v>
      </c>
      <c r="CE1035" s="48">
        <v>3</v>
      </c>
      <c r="CF1035" s="25">
        <v>0</v>
      </c>
      <c r="CG1035" s="17">
        <v>0</v>
      </c>
      <c r="CH1035" s="17">
        <v>0</v>
      </c>
      <c r="CI1035" s="17">
        <v>0</v>
      </c>
      <c r="CJ1035" s="17">
        <v>0</v>
      </c>
      <c r="CK1035" s="17">
        <v>118</v>
      </c>
      <c r="CL1035" s="1">
        <f>CK1035/50</f>
        <v>2.36</v>
      </c>
      <c r="CM1035" s="22">
        <v>12.1</v>
      </c>
      <c r="CN1035" s="17">
        <v>1</v>
      </c>
      <c r="CO1035" s="1">
        <v>81.2</v>
      </c>
      <c r="CP1035" s="17">
        <v>5</v>
      </c>
      <c r="CQ1035" s="1">
        <f>CO1035/10</f>
        <v>8.12</v>
      </c>
      <c r="CR1035" s="1">
        <v>1.05</v>
      </c>
      <c r="CS1035" s="1">
        <f>CR1035*10</f>
        <v>10.5</v>
      </c>
      <c r="CT1035" s="107">
        <v>1</v>
      </c>
      <c r="CU1035" s="22">
        <v>38</v>
      </c>
      <c r="CV1035" s="107">
        <v>2</v>
      </c>
      <c r="CW1035" s="22">
        <v>14.5</v>
      </c>
      <c r="CX1035" s="26">
        <f>LOG10(CW1035)</f>
        <v>1.16136800223497</v>
      </c>
      <c r="CY1035" s="27">
        <f>CX1035*0.66</f>
        <v>0.766502881475083</v>
      </c>
      <c r="CZ1035" s="26">
        <f>0.085*CU1035</f>
        <v>3.23</v>
      </c>
      <c r="DA1035" s="28">
        <f>CY1035-CZ1035</f>
        <v>-2.46349711852492</v>
      </c>
      <c r="DB1035" s="22">
        <v>2</v>
      </c>
      <c r="DC1035" s="1">
        <v>1</v>
      </c>
      <c r="DE1035" s="1"/>
      <c r="DF1035" s="1"/>
      <c r="DG1035" s="1">
        <v>14</v>
      </c>
      <c r="DH1035" s="1">
        <f>DG1035/10</f>
        <v>1.4</v>
      </c>
      <c r="DI1035" s="1">
        <v>17</v>
      </c>
      <c r="DJ1035" s="1">
        <f>DI1035/10</f>
        <v>1.7</v>
      </c>
      <c r="DK1035" s="17">
        <v>1</v>
      </c>
      <c r="DL1035" s="1">
        <v>72</v>
      </c>
      <c r="DM1035" s="1">
        <v>30</v>
      </c>
      <c r="DN1035" s="1">
        <f>DM1035/10</f>
        <v>3</v>
      </c>
      <c r="DO1035" s="1">
        <v>6675</v>
      </c>
      <c r="DP1035" s="1">
        <v>2</v>
      </c>
      <c r="DQ1035" s="1">
        <f>DO1035/1000</f>
        <v>6.675</v>
      </c>
      <c r="DR1035" s="1">
        <v>60</v>
      </c>
      <c r="DS1035" s="25">
        <v>4.9</v>
      </c>
      <c r="DT1035" s="1" t="s">
        <v>241</v>
      </c>
      <c r="DU1035" s="1">
        <v>1</v>
      </c>
      <c r="DV1035" s="1">
        <v>5</v>
      </c>
      <c r="DW1035" s="1">
        <v>1</v>
      </c>
      <c r="DX1035" s="20">
        <v>9.13</v>
      </c>
      <c r="DY1035" s="1">
        <v>81.8</v>
      </c>
      <c r="DZ1035" s="30">
        <v>136</v>
      </c>
      <c r="EA1035" s="1">
        <v>107</v>
      </c>
      <c r="EB1035" s="1" t="s">
        <v>2004</v>
      </c>
      <c r="EC1035" s="1" t="s">
        <v>2004</v>
      </c>
      <c r="ED1035" s="1" t="s">
        <v>2004</v>
      </c>
      <c r="EE1035" s="1" t="s">
        <v>2004</v>
      </c>
      <c r="EF1035" s="1" t="s">
        <v>2004</v>
      </c>
      <c r="EG1035" s="1"/>
      <c r="EH1035" s="1"/>
      <c r="EJ1035" s="1"/>
      <c r="EM1035" s="1" t="s">
        <v>2004</v>
      </c>
      <c r="EN1035" s="1" t="s">
        <v>2004</v>
      </c>
      <c r="EO1035" s="1" t="s">
        <v>2004</v>
      </c>
      <c r="EP1035" s="1" t="s">
        <v>2004</v>
      </c>
      <c r="EQ1035" s="1" t="s">
        <v>2004</v>
      </c>
      <c r="ER1035" s="25" t="s">
        <v>2004</v>
      </c>
      <c r="ET1035" s="1">
        <v>1</v>
      </c>
      <c r="EU1035" s="1">
        <v>6.81</v>
      </c>
      <c r="EV1035" s="1">
        <v>68.3</v>
      </c>
      <c r="EW1035" s="30">
        <v>120</v>
      </c>
      <c r="EX1035" s="1">
        <v>108</v>
      </c>
      <c r="EY1035" s="1" t="s">
        <v>2004</v>
      </c>
      <c r="EZ1035" s="1" t="s">
        <v>2004</v>
      </c>
      <c r="FA1035" s="1" t="s">
        <v>2004</v>
      </c>
      <c r="FB1035" s="1" t="s">
        <v>2004</v>
      </c>
      <c r="FC1035" s="1" t="s">
        <v>2004</v>
      </c>
      <c r="FD1035" s="1" t="s">
        <v>2004</v>
      </c>
      <c r="FE1035" s="1" t="s">
        <v>2004</v>
      </c>
      <c r="FF1035" s="1" t="s">
        <v>2004</v>
      </c>
      <c r="FG1035" s="1" t="s">
        <v>2004</v>
      </c>
      <c r="FH1035" s="1" t="s">
        <v>2004</v>
      </c>
      <c r="FI1035" s="1" t="s">
        <v>2004</v>
      </c>
      <c r="FK1035" s="20">
        <v>38.7</v>
      </c>
      <c r="FL1035" s="1">
        <v>37.2</v>
      </c>
      <c r="FM1035" s="17"/>
      <c r="FN1035" s="31">
        <v>1</v>
      </c>
      <c r="FO1035" s="157">
        <v>1</v>
      </c>
      <c r="FP1035" s="1">
        <v>0</v>
      </c>
      <c r="FQ1035" s="1">
        <v>0</v>
      </c>
      <c r="FR1035" s="1">
        <v>0</v>
      </c>
      <c r="FS1035" s="1">
        <v>0</v>
      </c>
      <c r="FT1035" s="1">
        <f>FX1035+GB1035+GG1035+GJ1035+HQ1035</f>
        <v>0</v>
      </c>
      <c r="FU1035" s="1">
        <v>0</v>
      </c>
      <c r="FV1035" s="1">
        <f>FW1035+FX1035+FZ1035+GE1035+GJ1035+HQ1035</f>
        <v>0</v>
      </c>
      <c r="FW1035" s="1">
        <v>0</v>
      </c>
      <c r="FX1035" s="1">
        <v>0</v>
      </c>
      <c r="FY1035" s="17">
        <v>0</v>
      </c>
      <c r="FZ1035" s="1">
        <v>0</v>
      </c>
      <c r="GB1035" s="1">
        <v>0</v>
      </c>
      <c r="GC1035" s="1">
        <v>0</v>
      </c>
      <c r="GD1035" s="17">
        <v>0</v>
      </c>
      <c r="GE1035" s="1">
        <v>0</v>
      </c>
      <c r="GG1035" s="1">
        <v>0</v>
      </c>
      <c r="GH1035" s="1">
        <v>0</v>
      </c>
      <c r="GI1035" s="17">
        <v>0</v>
      </c>
      <c r="GJ1035" s="1">
        <v>0</v>
      </c>
      <c r="GK1035" s="1">
        <v>0</v>
      </c>
      <c r="GL1035" s="1">
        <v>0</v>
      </c>
      <c r="GM1035" s="32">
        <v>0</v>
      </c>
      <c r="GN1035" s="17">
        <v>0</v>
      </c>
      <c r="GO1035" s="17">
        <v>0</v>
      </c>
      <c r="GP1035" s="1">
        <v>0</v>
      </c>
      <c r="GQ1035" s="1">
        <v>0</v>
      </c>
      <c r="GR1035" s="1">
        <v>0</v>
      </c>
      <c r="GS1035" s="1">
        <v>0</v>
      </c>
      <c r="GT1035" s="32">
        <v>0</v>
      </c>
      <c r="GU1035" s="32">
        <v>0</v>
      </c>
      <c r="GV1035" s="1">
        <v>0</v>
      </c>
      <c r="GW1035" s="1">
        <v>0</v>
      </c>
      <c r="GX1035" s="157">
        <v>0</v>
      </c>
      <c r="GY1035" s="17">
        <v>0</v>
      </c>
      <c r="GZ1035" s="17">
        <v>0</v>
      </c>
      <c r="HA1035" s="25">
        <v>0</v>
      </c>
      <c r="HB1035" s="1">
        <v>0</v>
      </c>
      <c r="HC1035" s="15">
        <v>0</v>
      </c>
      <c r="HD1035" s="170">
        <v>0</v>
      </c>
      <c r="HE1035" s="17">
        <v>0</v>
      </c>
      <c r="HF1035" s="17">
        <v>0</v>
      </c>
      <c r="HG1035" s="17">
        <v>0</v>
      </c>
      <c r="HH1035" s="17">
        <v>0</v>
      </c>
      <c r="HI1035" s="17">
        <v>0</v>
      </c>
      <c r="HL1035" s="1">
        <v>0</v>
      </c>
      <c r="HM1035" s="1">
        <v>0</v>
      </c>
      <c r="HN1035" s="1">
        <v>0</v>
      </c>
      <c r="HO1035" s="1">
        <v>0</v>
      </c>
      <c r="HP1035" s="1">
        <v>0</v>
      </c>
      <c r="HQ1035" s="1">
        <v>0</v>
      </c>
      <c r="HR1035" s="32">
        <v>0</v>
      </c>
      <c r="HS1035" s="1">
        <v>0</v>
      </c>
      <c r="HT1035" s="32">
        <v>0</v>
      </c>
      <c r="HU1035" s="32">
        <v>0</v>
      </c>
      <c r="HW1035" s="32">
        <v>0</v>
      </c>
      <c r="HX1035" s="32">
        <v>0</v>
      </c>
      <c r="HY1035" s="1">
        <f>GJ1035+GN1035+GT1035+GU1035+HE1035+HG1035+HQ1035+HR1035+HT1035+HU1035+HW1035+HX1035</f>
        <v>0</v>
      </c>
      <c r="HZ1035" s="1">
        <v>0</v>
      </c>
      <c r="IA1035" s="1">
        <f>FS1035+GN1035+GT1035+GU1035+HE1035+HG1035+HR1035+HT1035+HU1035+HW1035+HX1035</f>
        <v>0</v>
      </c>
      <c r="IB1035" s="1">
        <v>0</v>
      </c>
      <c r="IC1035" s="1">
        <v>0</v>
      </c>
      <c r="ID1035" s="23">
        <v>0</v>
      </c>
      <c r="IG1035" s="36">
        <v>1</v>
      </c>
      <c r="IH1035" s="37" t="s">
        <v>242</v>
      </c>
      <c r="II1035" s="179">
        <v>0</v>
      </c>
    </row>
    <row r="1036" hidden="1" spans="2:243">
      <c r="B1036" s="17">
        <v>3001518121</v>
      </c>
      <c r="C1036" s="17" t="s">
        <v>2746</v>
      </c>
      <c r="J1036" s="1"/>
      <c r="K1036" s="1"/>
      <c r="L1036" s="1"/>
      <c r="R1036" s="19"/>
      <c r="Z1036" s="88">
        <v>43706</v>
      </c>
      <c r="AA1036" s="1">
        <v>219</v>
      </c>
      <c r="AI1036" s="16"/>
      <c r="AL1036" s="1"/>
      <c r="BA1036" s="22"/>
      <c r="CL1036" s="22"/>
      <c r="CS1036" s="22"/>
      <c r="CX1036" s="1"/>
      <c r="CY1036" s="1"/>
      <c r="CZ1036" s="1"/>
      <c r="DA1036" s="1"/>
      <c r="DB1036" s="1"/>
      <c r="DD1036" s="1"/>
      <c r="DE1036" s="1"/>
      <c r="DF1036" s="1"/>
      <c r="EG1036" s="1"/>
      <c r="EH1036" s="1"/>
      <c r="EJ1036" s="1"/>
      <c r="EK1036" s="1"/>
      <c r="FN1036" s="1"/>
      <c r="FO1036" s="1"/>
      <c r="GL1036" s="1"/>
      <c r="GM1036" s="1"/>
      <c r="GQ1036" s="1"/>
      <c r="GT1036" s="1"/>
      <c r="GU1036" s="1"/>
      <c r="GX1036" s="1"/>
      <c r="HD1036" s="1"/>
      <c r="HR1036" s="1"/>
      <c r="HT1036" s="1"/>
      <c r="HU1036" s="1"/>
      <c r="HW1036" s="1"/>
      <c r="HX1036" s="1"/>
      <c r="IG1036" s="23"/>
      <c r="II1036" s="1"/>
    </row>
    <row r="1037" hidden="1" spans="2:243">
      <c r="B1037" s="17">
        <v>3001433019</v>
      </c>
      <c r="C1037" s="17" t="s">
        <v>2747</v>
      </c>
      <c r="J1037" s="1"/>
      <c r="K1037" s="1"/>
      <c r="L1037" s="1"/>
      <c r="R1037" s="19"/>
      <c r="Z1037" s="88">
        <v>43706</v>
      </c>
      <c r="AA1037" s="1">
        <v>159</v>
      </c>
      <c r="AI1037" s="16"/>
      <c r="AL1037" s="1"/>
      <c r="BA1037" s="22"/>
      <c r="CL1037" s="22"/>
      <c r="CS1037" s="22"/>
      <c r="CX1037" s="1"/>
      <c r="CY1037" s="1"/>
      <c r="CZ1037" s="1"/>
      <c r="DA1037" s="1"/>
      <c r="DB1037" s="1"/>
      <c r="DD1037" s="1"/>
      <c r="DE1037" s="1"/>
      <c r="DF1037" s="1"/>
      <c r="EG1037" s="1"/>
      <c r="EH1037" s="1"/>
      <c r="EJ1037" s="1"/>
      <c r="EK1037" s="1"/>
      <c r="FN1037" s="1"/>
      <c r="FO1037" s="1"/>
      <c r="GL1037" s="1"/>
      <c r="GM1037" s="1"/>
      <c r="GQ1037" s="1"/>
      <c r="GT1037" s="1"/>
      <c r="GU1037" s="1"/>
      <c r="GX1037" s="1"/>
      <c r="HD1037" s="1"/>
      <c r="HR1037" s="1"/>
      <c r="HT1037" s="1"/>
      <c r="HU1037" s="1"/>
      <c r="HW1037" s="1"/>
      <c r="HX1037" s="1"/>
      <c r="IG1037" s="23"/>
      <c r="II1037" s="1"/>
    </row>
    <row r="1038" ht="30" hidden="1" spans="2:243">
      <c r="B1038" s="17" t="s">
        <v>2748</v>
      </c>
      <c r="C1038" s="17" t="s">
        <v>2749</v>
      </c>
      <c r="J1038" s="1"/>
      <c r="K1038" s="1"/>
      <c r="L1038" s="1"/>
      <c r="R1038" s="19"/>
      <c r="Z1038" s="88">
        <v>43706</v>
      </c>
      <c r="AA1038" s="1">
        <v>239</v>
      </c>
      <c r="AI1038" s="16"/>
      <c r="AL1038" s="1"/>
      <c r="BA1038" s="22"/>
      <c r="CL1038" s="22"/>
      <c r="CS1038" s="22"/>
      <c r="CX1038" s="1"/>
      <c r="CY1038" s="1"/>
      <c r="CZ1038" s="1"/>
      <c r="DA1038" s="1"/>
      <c r="DB1038" s="1"/>
      <c r="DD1038" s="1"/>
      <c r="DE1038" s="1"/>
      <c r="DF1038" s="1"/>
      <c r="EG1038" s="1"/>
      <c r="EH1038" s="1"/>
      <c r="EJ1038" s="1"/>
      <c r="EK1038" s="1"/>
      <c r="FN1038" s="1"/>
      <c r="FO1038" s="1"/>
      <c r="GL1038" s="1"/>
      <c r="GM1038" s="1"/>
      <c r="GQ1038" s="1"/>
      <c r="GT1038" s="1"/>
      <c r="GU1038" s="1"/>
      <c r="GX1038" s="1"/>
      <c r="HD1038" s="1"/>
      <c r="HR1038" s="1"/>
      <c r="HT1038" s="1"/>
      <c r="HU1038" s="1"/>
      <c r="HW1038" s="1"/>
      <c r="HX1038" s="1"/>
      <c r="IG1038" s="23"/>
      <c r="II1038" s="1"/>
    </row>
    <row r="1039" hidden="1" spans="2:243">
      <c r="B1039" s="17">
        <v>3000163048</v>
      </c>
      <c r="C1039" s="17" t="s">
        <v>2750</v>
      </c>
      <c r="J1039" s="1"/>
      <c r="K1039" s="1"/>
      <c r="L1039" s="1"/>
      <c r="R1039" s="19"/>
      <c r="Z1039" s="88">
        <v>43711</v>
      </c>
      <c r="AA1039" s="1">
        <v>269</v>
      </c>
      <c r="AI1039" s="16"/>
      <c r="AL1039" s="1"/>
      <c r="BA1039" s="22"/>
      <c r="CL1039" s="22"/>
      <c r="CS1039" s="22"/>
      <c r="CX1039" s="1"/>
      <c r="CY1039" s="1"/>
      <c r="CZ1039" s="1"/>
      <c r="DA1039" s="1"/>
      <c r="DB1039" s="1"/>
      <c r="DD1039" s="1"/>
      <c r="DE1039" s="1"/>
      <c r="DF1039" s="1"/>
      <c r="EG1039" s="1"/>
      <c r="EH1039" s="1"/>
      <c r="EJ1039" s="1"/>
      <c r="EK1039" s="1"/>
      <c r="FN1039" s="1"/>
      <c r="FO1039" s="1"/>
      <c r="GL1039" s="1"/>
      <c r="GM1039" s="1"/>
      <c r="GQ1039" s="1"/>
      <c r="GT1039" s="1"/>
      <c r="GU1039" s="1"/>
      <c r="GX1039" s="1"/>
      <c r="HD1039" s="1"/>
      <c r="HR1039" s="1"/>
      <c r="HT1039" s="1"/>
      <c r="HU1039" s="1"/>
      <c r="HW1039" s="1"/>
      <c r="HX1039" s="1"/>
      <c r="IG1039" s="23"/>
      <c r="II1039" s="1"/>
    </row>
    <row r="1040" ht="30" hidden="1" spans="2:243">
      <c r="B1040" s="17">
        <v>3001451577</v>
      </c>
      <c r="C1040" s="17" t="s">
        <v>2751</v>
      </c>
      <c r="J1040" s="1"/>
      <c r="K1040" s="1"/>
      <c r="L1040" s="1"/>
      <c r="R1040" s="19"/>
      <c r="Z1040" s="88">
        <v>43711</v>
      </c>
      <c r="AA1040" s="1">
        <v>104</v>
      </c>
      <c r="AI1040" s="16"/>
      <c r="AL1040" s="1"/>
      <c r="BA1040" s="22"/>
      <c r="CL1040" s="22"/>
      <c r="CS1040" s="22"/>
      <c r="CX1040" s="1"/>
      <c r="CY1040" s="1"/>
      <c r="CZ1040" s="1"/>
      <c r="DA1040" s="1"/>
      <c r="DB1040" s="1"/>
      <c r="DD1040" s="1"/>
      <c r="DE1040" s="1"/>
      <c r="DF1040" s="1"/>
      <c r="EG1040" s="1"/>
      <c r="EH1040" s="1"/>
      <c r="EJ1040" s="1"/>
      <c r="EK1040" s="1"/>
      <c r="FN1040" s="1"/>
      <c r="FO1040" s="1"/>
      <c r="GL1040" s="1"/>
      <c r="GM1040" s="1"/>
      <c r="GQ1040" s="1"/>
      <c r="GT1040" s="1"/>
      <c r="GU1040" s="1"/>
      <c r="GX1040" s="1"/>
      <c r="HD1040" s="1"/>
      <c r="HR1040" s="1"/>
      <c r="HT1040" s="1"/>
      <c r="HU1040" s="1"/>
      <c r="HW1040" s="1"/>
      <c r="HX1040" s="1"/>
      <c r="IG1040" s="23"/>
      <c r="II1040" s="1"/>
    </row>
    <row r="1041" spans="2:243">
      <c r="B1041" s="17">
        <v>3001522678</v>
      </c>
      <c r="C1041" s="17" t="s">
        <v>2752</v>
      </c>
      <c r="E1041" s="49">
        <v>3</v>
      </c>
      <c r="F1041" s="49">
        <v>2</v>
      </c>
      <c r="G1041" s="17">
        <v>3</v>
      </c>
      <c r="H1041" s="1">
        <v>1</v>
      </c>
      <c r="I1041" s="15">
        <v>62</v>
      </c>
      <c r="J1041" s="47">
        <v>2</v>
      </c>
      <c r="K1041" s="68">
        <f>I1041/10</f>
        <v>6.2</v>
      </c>
      <c r="L1041" s="49">
        <v>4</v>
      </c>
      <c r="N1041" s="1">
        <v>0</v>
      </c>
      <c r="O1041" s="1">
        <v>1</v>
      </c>
      <c r="P1041" s="1">
        <v>1</v>
      </c>
      <c r="Q1041" s="1">
        <v>0</v>
      </c>
      <c r="R1041" s="1">
        <v>0</v>
      </c>
      <c r="S1041" s="18">
        <v>677</v>
      </c>
      <c r="T1041" s="83">
        <v>680</v>
      </c>
      <c r="U1041" s="1">
        <v>1</v>
      </c>
      <c r="V1041" s="1">
        <v>1</v>
      </c>
      <c r="W1041" s="1">
        <v>1</v>
      </c>
      <c r="X1041" s="1">
        <v>1</v>
      </c>
      <c r="Z1041" s="88">
        <v>43711</v>
      </c>
      <c r="AA1041" s="1">
        <v>219</v>
      </c>
      <c r="AB1041" s="1">
        <v>1</v>
      </c>
      <c r="AC1041" s="1">
        <v>24.16</v>
      </c>
      <c r="AD1041" s="1">
        <v>2</v>
      </c>
      <c r="AE1041" s="20" t="s">
        <v>1069</v>
      </c>
      <c r="AG1041" s="16" t="s">
        <v>235</v>
      </c>
      <c r="AH1041" s="16">
        <v>1</v>
      </c>
      <c r="AI1041" s="21">
        <v>1</v>
      </c>
      <c r="AJ1041" s="16">
        <v>3</v>
      </c>
      <c r="AK1041" s="17">
        <v>3</v>
      </c>
      <c r="AL1041" s="107">
        <v>2</v>
      </c>
      <c r="AM1041" s="1">
        <v>2</v>
      </c>
      <c r="AN1041" s="1">
        <v>2</v>
      </c>
      <c r="AO1041" s="1" t="s">
        <v>1050</v>
      </c>
      <c r="AP1041" s="1">
        <v>0</v>
      </c>
      <c r="AQ1041" s="17">
        <v>5</v>
      </c>
      <c r="AR1041" s="3">
        <v>3</v>
      </c>
      <c r="AS1041" s="3">
        <v>2</v>
      </c>
      <c r="AT1041" s="17" t="s">
        <v>285</v>
      </c>
      <c r="AU1041" s="3">
        <v>3</v>
      </c>
      <c r="AV1041" s="3">
        <v>2</v>
      </c>
      <c r="AW1041" s="1">
        <v>0</v>
      </c>
      <c r="AX1041" s="1">
        <v>0</v>
      </c>
      <c r="AY1041" s="1">
        <v>0</v>
      </c>
      <c r="AZ1041" s="1">
        <v>0</v>
      </c>
      <c r="BA1041" s="1">
        <v>0</v>
      </c>
      <c r="BB1041" s="107">
        <v>0</v>
      </c>
      <c r="BC1041" s="22">
        <v>0</v>
      </c>
      <c r="BD1041" s="22">
        <v>0</v>
      </c>
      <c r="BE1041" s="22">
        <v>0</v>
      </c>
      <c r="BF1041" s="1">
        <v>0</v>
      </c>
      <c r="BG1041" s="1">
        <v>0</v>
      </c>
      <c r="BH1041" s="17">
        <v>0</v>
      </c>
      <c r="BI1041" s="1">
        <v>0</v>
      </c>
      <c r="BJ1041" s="17">
        <v>0</v>
      </c>
      <c r="BK1041" s="23">
        <v>2</v>
      </c>
      <c r="BL1041" s="1">
        <v>0</v>
      </c>
      <c r="BM1041" s="1">
        <v>0</v>
      </c>
      <c r="BN1041" s="1">
        <v>1</v>
      </c>
      <c r="BO1041" s="1">
        <v>0</v>
      </c>
      <c r="BP1041" s="1">
        <v>1</v>
      </c>
      <c r="BQ1041" s="1">
        <v>1</v>
      </c>
      <c r="BR1041" s="1">
        <v>17.09</v>
      </c>
      <c r="BS1041" s="1">
        <v>1</v>
      </c>
      <c r="BT1041" s="1">
        <v>2</v>
      </c>
      <c r="BU1041" s="1">
        <v>3</v>
      </c>
      <c r="BV1041" s="1">
        <v>1.78</v>
      </c>
      <c r="BW1041" s="1">
        <v>8.81</v>
      </c>
      <c r="BX1041" s="1">
        <v>2</v>
      </c>
      <c r="BY1041" s="66">
        <v>3</v>
      </c>
      <c r="BZ1041" s="1">
        <v>56.6</v>
      </c>
      <c r="CA1041" s="1">
        <v>148</v>
      </c>
      <c r="CB1041" s="24">
        <v>2</v>
      </c>
      <c r="CC1041" s="24">
        <v>219</v>
      </c>
      <c r="CD1041" s="48">
        <f>CC1041/50</f>
        <v>4.38</v>
      </c>
      <c r="CE1041" s="48">
        <v>3</v>
      </c>
      <c r="CF1041" s="25">
        <v>0</v>
      </c>
      <c r="CG1041" s="17">
        <v>0</v>
      </c>
      <c r="CH1041" s="17">
        <v>0</v>
      </c>
      <c r="CI1041" s="17">
        <v>0</v>
      </c>
      <c r="CJ1041" s="17">
        <v>0</v>
      </c>
      <c r="CK1041" s="17">
        <v>219</v>
      </c>
      <c r="CL1041" s="1">
        <f>CK1041/50</f>
        <v>4.38</v>
      </c>
      <c r="CM1041" s="22">
        <v>11.3</v>
      </c>
      <c r="CN1041" s="17">
        <v>1</v>
      </c>
      <c r="CO1041" s="1">
        <v>94.7</v>
      </c>
      <c r="CP1041" s="1">
        <v>6</v>
      </c>
      <c r="CQ1041" s="1">
        <f>CO1041/10</f>
        <v>9.47</v>
      </c>
      <c r="CR1041" s="1">
        <v>0.98</v>
      </c>
      <c r="CS1041" s="1">
        <f>CR1041*10</f>
        <v>9.8</v>
      </c>
      <c r="CT1041" s="107">
        <v>1</v>
      </c>
      <c r="CU1041" s="22">
        <v>39</v>
      </c>
      <c r="CV1041" s="107">
        <v>2</v>
      </c>
      <c r="CW1041" s="22">
        <v>9.8</v>
      </c>
      <c r="CX1041" s="26">
        <f>LOG10(CW1041)</f>
        <v>0.991226075692495</v>
      </c>
      <c r="CY1041" s="27">
        <f>CX1041*0.66</f>
        <v>0.654209209957047</v>
      </c>
      <c r="CZ1041" s="26">
        <f>0.085*CU1041</f>
        <v>3.315</v>
      </c>
      <c r="DA1041" s="28">
        <f>CY1041-CZ1041</f>
        <v>-2.66079079004295</v>
      </c>
      <c r="DB1041" s="107">
        <v>1</v>
      </c>
      <c r="DC1041" s="1">
        <v>1</v>
      </c>
      <c r="DD1041" s="17">
        <v>2</v>
      </c>
      <c r="DE1041" s="29">
        <f>DD1041-DB1041</f>
        <v>1</v>
      </c>
      <c r="DF1041" s="141">
        <v>1</v>
      </c>
      <c r="DG1041" s="1">
        <v>21</v>
      </c>
      <c r="DH1041" s="1">
        <f>DG1041/10</f>
        <v>2.1</v>
      </c>
      <c r="DI1041" s="1">
        <v>20</v>
      </c>
      <c r="DJ1041" s="1">
        <f>DI1041/10</f>
        <v>2</v>
      </c>
      <c r="DK1041" s="17">
        <v>1</v>
      </c>
      <c r="DL1041" s="1">
        <v>117</v>
      </c>
      <c r="DM1041" s="1">
        <v>34</v>
      </c>
      <c r="DN1041" s="1">
        <f>DM1041/10</f>
        <v>3.4</v>
      </c>
      <c r="DO1041" s="1">
        <v>7144</v>
      </c>
      <c r="DP1041" s="1">
        <v>2</v>
      </c>
      <c r="DQ1041" s="1">
        <f>DO1041/1000</f>
        <v>7.144</v>
      </c>
      <c r="DR1041" s="1">
        <v>83</v>
      </c>
      <c r="DS1041" s="25">
        <v>4.6</v>
      </c>
      <c r="DT1041" s="1" t="s">
        <v>241</v>
      </c>
      <c r="DU1041" s="1">
        <v>1</v>
      </c>
      <c r="DV1041" s="1">
        <v>5</v>
      </c>
      <c r="DW1041" s="1">
        <v>1</v>
      </c>
      <c r="DX1041" s="20">
        <v>17.08</v>
      </c>
      <c r="DY1041" s="1">
        <v>87.01</v>
      </c>
      <c r="DZ1041" s="30">
        <v>156</v>
      </c>
      <c r="EA1041" s="1">
        <v>193</v>
      </c>
      <c r="EB1041" s="1">
        <v>11.8</v>
      </c>
      <c r="EC1041" s="1">
        <v>85.9</v>
      </c>
      <c r="ED1041" s="1">
        <v>1.03</v>
      </c>
      <c r="EE1041" s="1">
        <v>40</v>
      </c>
      <c r="EF1041" s="1">
        <v>33</v>
      </c>
      <c r="EG1041" s="26">
        <f>LOG10(EF1041)</f>
        <v>1.51851393987789</v>
      </c>
      <c r="EH1041" s="26">
        <f>0.66*EG1041</f>
        <v>1.00221920031941</v>
      </c>
      <c r="EI1041" s="1">
        <f>0.085*EE1041</f>
        <v>3.4</v>
      </c>
      <c r="EJ1041" s="28">
        <f>EH1041-EI1041</f>
        <v>-2.39778079968059</v>
      </c>
      <c r="EK1041" s="22">
        <v>2</v>
      </c>
      <c r="EL1041" s="1">
        <v>2</v>
      </c>
      <c r="EM1041" s="1">
        <v>590</v>
      </c>
      <c r="EN1041" s="1">
        <v>593</v>
      </c>
      <c r="EO1041" s="1">
        <v>120</v>
      </c>
      <c r="EP1041" s="1">
        <v>61</v>
      </c>
      <c r="EQ1041" s="1">
        <v>7564</v>
      </c>
      <c r="ER1041" s="25">
        <v>85</v>
      </c>
      <c r="ES1041" s="23">
        <v>14.58</v>
      </c>
      <c r="ET1041" s="1">
        <v>1</v>
      </c>
      <c r="EU1041" s="1">
        <v>14.35</v>
      </c>
      <c r="EV1041" s="1">
        <v>72.8</v>
      </c>
      <c r="EW1041" s="30">
        <v>121</v>
      </c>
      <c r="EX1041" s="1">
        <v>305</v>
      </c>
      <c r="EY1041" s="1">
        <v>12.4</v>
      </c>
      <c r="EZ1041" s="1">
        <v>81.2</v>
      </c>
      <c r="FA1041" s="1">
        <v>1.08</v>
      </c>
      <c r="FB1041" s="1">
        <v>30</v>
      </c>
      <c r="FC1041" s="1">
        <v>34.5</v>
      </c>
      <c r="FD1041" s="1">
        <v>211</v>
      </c>
      <c r="FE1041" s="1">
        <v>33</v>
      </c>
      <c r="FF1041" s="1">
        <v>147</v>
      </c>
      <c r="FG1041" s="1">
        <v>142</v>
      </c>
      <c r="FH1041" s="1">
        <v>3996</v>
      </c>
      <c r="FI1041" s="1">
        <v>73</v>
      </c>
      <c r="FK1041" s="20">
        <v>38.5</v>
      </c>
      <c r="FL1041" s="1">
        <v>36.8</v>
      </c>
      <c r="FM1041" s="17"/>
      <c r="FN1041" s="31">
        <v>1</v>
      </c>
      <c r="FO1041" s="157">
        <v>1</v>
      </c>
      <c r="FP1041" s="1">
        <v>2</v>
      </c>
      <c r="FQ1041" s="1">
        <v>1</v>
      </c>
      <c r="FR1041" s="1" t="s">
        <v>596</v>
      </c>
      <c r="FS1041" s="1">
        <v>0</v>
      </c>
      <c r="FT1041" s="1">
        <f>FX1041+GB1041+GG1041+GJ1041+HQ1041</f>
        <v>0</v>
      </c>
      <c r="FU1041" s="1">
        <v>1</v>
      </c>
      <c r="FV1041" s="1">
        <f>FW1041+FX1041+FZ1041+GE1041+GJ1041+HQ1041</f>
        <v>1</v>
      </c>
      <c r="FW1041" s="3">
        <v>1</v>
      </c>
      <c r="FX1041" s="1">
        <v>0</v>
      </c>
      <c r="FY1041" s="17">
        <v>0</v>
      </c>
      <c r="FZ1041" s="1">
        <v>0</v>
      </c>
      <c r="GB1041" s="1">
        <v>0</v>
      </c>
      <c r="GC1041" s="1">
        <v>0</v>
      </c>
      <c r="GD1041" s="17">
        <v>0</v>
      </c>
      <c r="GE1041" s="1">
        <v>0</v>
      </c>
      <c r="GG1041" s="1">
        <v>0</v>
      </c>
      <c r="GH1041" s="1">
        <v>0</v>
      </c>
      <c r="GI1041" s="17">
        <v>0</v>
      </c>
      <c r="GJ1041" s="1">
        <v>0</v>
      </c>
      <c r="GK1041" s="1">
        <v>0</v>
      </c>
      <c r="GL1041" s="1">
        <v>0</v>
      </c>
      <c r="GM1041" s="32">
        <v>0</v>
      </c>
      <c r="GN1041" s="17">
        <v>0</v>
      </c>
      <c r="GO1041" s="17">
        <v>0</v>
      </c>
      <c r="GP1041" s="1">
        <v>0</v>
      </c>
      <c r="GQ1041" s="1">
        <v>0</v>
      </c>
      <c r="GR1041" s="1">
        <v>0</v>
      </c>
      <c r="GS1041" s="1">
        <v>0</v>
      </c>
      <c r="GT1041" s="32">
        <v>0</v>
      </c>
      <c r="GU1041" s="32">
        <v>0</v>
      </c>
      <c r="GV1041" s="1">
        <v>0</v>
      </c>
      <c r="GW1041" s="1">
        <v>0</v>
      </c>
      <c r="GX1041" s="157">
        <v>0</v>
      </c>
      <c r="GY1041" s="17">
        <v>0</v>
      </c>
      <c r="GZ1041" s="17">
        <v>0</v>
      </c>
      <c r="HA1041" s="25">
        <v>0</v>
      </c>
      <c r="HB1041" s="1">
        <v>0</v>
      </c>
      <c r="HC1041" s="15">
        <v>0</v>
      </c>
      <c r="HD1041" s="170">
        <v>0</v>
      </c>
      <c r="HE1041" s="17">
        <v>0</v>
      </c>
      <c r="HF1041" s="17">
        <v>0</v>
      </c>
      <c r="HG1041" s="17">
        <v>0</v>
      </c>
      <c r="HH1041" s="17">
        <v>0</v>
      </c>
      <c r="HI1041" s="17">
        <v>0</v>
      </c>
      <c r="HL1041" s="1">
        <v>0</v>
      </c>
      <c r="HM1041" s="1">
        <v>0</v>
      </c>
      <c r="HN1041" s="1">
        <v>0</v>
      </c>
      <c r="HO1041" s="1">
        <v>0</v>
      </c>
      <c r="HP1041" s="1">
        <v>0</v>
      </c>
      <c r="HQ1041" s="1">
        <v>0</v>
      </c>
      <c r="HR1041" s="32">
        <v>0</v>
      </c>
      <c r="HS1041" s="1">
        <v>0</v>
      </c>
      <c r="HT1041" s="32">
        <v>0</v>
      </c>
      <c r="HU1041" s="32">
        <v>0</v>
      </c>
      <c r="HW1041" s="32">
        <v>0</v>
      </c>
      <c r="HX1041" s="32">
        <v>0</v>
      </c>
      <c r="HY1041" s="1">
        <f>GJ1041+GN1041+GT1041+GU1041+HE1041+HG1041+HQ1041+HR1041+HT1041+HU1041+HW1041+HX1041</f>
        <v>0</v>
      </c>
      <c r="HZ1041" s="1">
        <v>0</v>
      </c>
      <c r="IA1041" s="1">
        <f>FS1041+GN1041+GT1041+GU1041+HE1041+HG1041+HR1041+HT1041+HU1041+HW1041+HX1041</f>
        <v>0</v>
      </c>
      <c r="IB1041" s="1">
        <v>0</v>
      </c>
      <c r="IC1041" s="1">
        <v>0</v>
      </c>
      <c r="ID1041" s="23">
        <v>0</v>
      </c>
      <c r="IG1041" s="36">
        <v>2</v>
      </c>
      <c r="IH1041" s="37" t="s">
        <v>242</v>
      </c>
      <c r="II1041" s="179">
        <v>0</v>
      </c>
    </row>
    <row r="1042" hidden="1" spans="2:243">
      <c r="B1042" s="17">
        <v>3000191527</v>
      </c>
      <c r="C1042" s="17" t="s">
        <v>2753</v>
      </c>
      <c r="J1042" s="1"/>
      <c r="K1042" s="1"/>
      <c r="L1042" s="1"/>
      <c r="R1042" s="19"/>
      <c r="Z1042" s="88">
        <v>43711</v>
      </c>
      <c r="AA1042" s="1">
        <v>174</v>
      </c>
      <c r="AI1042" s="16"/>
      <c r="AL1042" s="1"/>
      <c r="BA1042" s="22"/>
      <c r="CL1042" s="22"/>
      <c r="CS1042" s="22"/>
      <c r="CX1042" s="1"/>
      <c r="CY1042" s="1"/>
      <c r="CZ1042" s="1"/>
      <c r="DA1042" s="1"/>
      <c r="DB1042" s="1"/>
      <c r="DD1042" s="1"/>
      <c r="DE1042" s="1"/>
      <c r="DF1042" s="1"/>
      <c r="EG1042" s="1"/>
      <c r="EH1042" s="1"/>
      <c r="EJ1042" s="1"/>
      <c r="EK1042" s="1"/>
      <c r="FN1042" s="1"/>
      <c r="FO1042" s="1"/>
      <c r="GL1042" s="1"/>
      <c r="GM1042" s="1"/>
      <c r="GQ1042" s="1"/>
      <c r="GT1042" s="1"/>
      <c r="GU1042" s="1"/>
      <c r="GX1042" s="1"/>
      <c r="HD1042" s="1"/>
      <c r="HR1042" s="1"/>
      <c r="HT1042" s="1"/>
      <c r="HU1042" s="1"/>
      <c r="HW1042" s="1"/>
      <c r="HX1042" s="1"/>
      <c r="IG1042" s="23"/>
      <c r="II1042" s="1"/>
    </row>
    <row r="1043" ht="30" hidden="1" spans="2:243">
      <c r="B1043" s="17">
        <v>100180345</v>
      </c>
      <c r="C1043" s="17" t="s">
        <v>2754</v>
      </c>
      <c r="J1043" s="1"/>
      <c r="K1043" s="1"/>
      <c r="L1043" s="1"/>
      <c r="R1043" s="19"/>
      <c r="Z1043" s="88">
        <v>43720</v>
      </c>
      <c r="AA1043" s="1">
        <v>142</v>
      </c>
      <c r="AI1043" s="16"/>
      <c r="AL1043" s="1"/>
      <c r="BA1043" s="22"/>
      <c r="CL1043" s="22"/>
      <c r="CS1043" s="22"/>
      <c r="CX1043" s="1"/>
      <c r="CY1043" s="1"/>
      <c r="CZ1043" s="1"/>
      <c r="DA1043" s="1"/>
      <c r="DB1043" s="1"/>
      <c r="DD1043" s="1"/>
      <c r="DE1043" s="1"/>
      <c r="DF1043" s="1"/>
      <c r="EG1043" s="1"/>
      <c r="EH1043" s="1"/>
      <c r="EJ1043" s="1"/>
      <c r="EK1043" s="1"/>
      <c r="FN1043" s="1"/>
      <c r="FO1043" s="1"/>
      <c r="GL1043" s="1"/>
      <c r="GM1043" s="1"/>
      <c r="GQ1043" s="1"/>
      <c r="GT1043" s="1"/>
      <c r="GU1043" s="1"/>
      <c r="GX1043" s="1"/>
      <c r="HD1043" s="1"/>
      <c r="HR1043" s="1"/>
      <c r="HT1043" s="1"/>
      <c r="HU1043" s="1"/>
      <c r="HW1043" s="1"/>
      <c r="HX1043" s="1"/>
      <c r="IG1043" s="23"/>
      <c r="II1043" s="1"/>
    </row>
    <row r="1044" ht="30" spans="2:243">
      <c r="B1044" s="17">
        <v>3000443900</v>
      </c>
      <c r="C1044" s="17" t="s">
        <v>2755</v>
      </c>
      <c r="E1044" s="49">
        <v>3</v>
      </c>
      <c r="F1044" s="49">
        <v>2</v>
      </c>
      <c r="G1044" s="17">
        <v>3</v>
      </c>
      <c r="H1044" s="1">
        <v>1</v>
      </c>
      <c r="I1044" s="15">
        <v>77</v>
      </c>
      <c r="J1044" s="47">
        <v>2</v>
      </c>
      <c r="K1044" s="68">
        <f>I1044/10</f>
        <v>7.7</v>
      </c>
      <c r="L1044" s="49">
        <v>5</v>
      </c>
      <c r="N1044" s="1">
        <v>0</v>
      </c>
      <c r="O1044" s="1">
        <v>0</v>
      </c>
      <c r="P1044" s="1">
        <v>0</v>
      </c>
      <c r="Q1044" s="1">
        <v>0</v>
      </c>
      <c r="R1044" s="1">
        <v>0</v>
      </c>
      <c r="S1044" s="18">
        <v>678</v>
      </c>
      <c r="T1044" s="83">
        <v>681</v>
      </c>
      <c r="U1044" s="1">
        <v>1</v>
      </c>
      <c r="V1044" s="1">
        <v>1</v>
      </c>
      <c r="W1044" s="1">
        <v>1</v>
      </c>
      <c r="X1044" s="1">
        <v>1</v>
      </c>
      <c r="Z1044" s="88">
        <v>43720</v>
      </c>
      <c r="AA1044" s="1">
        <v>68</v>
      </c>
      <c r="AB1044" s="1">
        <v>1</v>
      </c>
      <c r="AC1044" s="1">
        <v>26.83</v>
      </c>
      <c r="AD1044" s="1">
        <v>2</v>
      </c>
      <c r="AE1044" s="20" t="s">
        <v>2454</v>
      </c>
      <c r="AG1044" s="16" t="s">
        <v>255</v>
      </c>
      <c r="AH1044" s="16">
        <v>3</v>
      </c>
      <c r="AI1044" s="21">
        <v>3</v>
      </c>
      <c r="AJ1044" s="16">
        <v>2.6</v>
      </c>
      <c r="AK1044" s="17">
        <v>2.6</v>
      </c>
      <c r="AL1044" s="107">
        <v>2</v>
      </c>
      <c r="AM1044" s="1">
        <v>4</v>
      </c>
      <c r="AN1044" s="1">
        <v>3</v>
      </c>
      <c r="AO1044" s="1">
        <v>0</v>
      </c>
      <c r="AP1044" s="1" t="s">
        <v>293</v>
      </c>
      <c r="AQ1044" s="17">
        <v>6</v>
      </c>
      <c r="AR1044" s="3">
        <v>3</v>
      </c>
      <c r="AS1044" s="3">
        <v>2</v>
      </c>
      <c r="AT1044" s="17" t="s">
        <v>285</v>
      </c>
      <c r="AU1044" s="3">
        <v>3</v>
      </c>
      <c r="AV1044" s="3">
        <v>2</v>
      </c>
      <c r="AW1044" s="1">
        <v>0</v>
      </c>
      <c r="AX1044" s="1">
        <v>1</v>
      </c>
      <c r="AY1044" s="1">
        <v>1</v>
      </c>
      <c r="AZ1044" s="1">
        <v>1</v>
      </c>
      <c r="BA1044" s="1">
        <v>1</v>
      </c>
      <c r="BB1044" s="107">
        <v>1</v>
      </c>
      <c r="BC1044" s="22">
        <v>0</v>
      </c>
      <c r="BD1044" s="22">
        <v>0</v>
      </c>
      <c r="BE1044" s="22">
        <v>0</v>
      </c>
      <c r="BF1044" s="1">
        <v>1</v>
      </c>
      <c r="BG1044" s="1">
        <v>1</v>
      </c>
      <c r="BH1044" s="17">
        <v>1</v>
      </c>
      <c r="BI1044" s="1">
        <v>1</v>
      </c>
      <c r="BJ1044" s="17">
        <v>1</v>
      </c>
      <c r="BK1044" s="23">
        <v>6</v>
      </c>
      <c r="BL1044" s="1">
        <v>1</v>
      </c>
      <c r="BM1044" s="1" t="s">
        <v>2756</v>
      </c>
      <c r="BN1044" s="1">
        <v>0</v>
      </c>
      <c r="BO1044" s="1">
        <v>0</v>
      </c>
      <c r="BP1044" s="1">
        <v>2</v>
      </c>
      <c r="BQ1044" s="1">
        <v>2</v>
      </c>
      <c r="BR1044" s="1">
        <v>6.39</v>
      </c>
      <c r="BS1044" s="1">
        <v>1</v>
      </c>
      <c r="BT1044" s="1">
        <v>2</v>
      </c>
      <c r="BU1044" s="1">
        <v>2</v>
      </c>
      <c r="BW1044" s="1">
        <v>3.68</v>
      </c>
      <c r="BX1044" s="17">
        <v>1</v>
      </c>
      <c r="BY1044" s="1">
        <v>2</v>
      </c>
      <c r="BZ1044" s="1">
        <v>54.9</v>
      </c>
      <c r="CA1044" s="1">
        <v>126</v>
      </c>
      <c r="CB1044" s="24">
        <v>2</v>
      </c>
      <c r="CC1044" s="24">
        <v>68</v>
      </c>
      <c r="CD1044" s="48">
        <f>CC1044/50</f>
        <v>1.36</v>
      </c>
      <c r="CE1044" s="48">
        <v>2</v>
      </c>
      <c r="CF1044" s="25">
        <v>0</v>
      </c>
      <c r="CG1044" s="17">
        <v>0</v>
      </c>
      <c r="CH1044" s="17">
        <v>0</v>
      </c>
      <c r="CI1044" s="17">
        <v>0</v>
      </c>
      <c r="CJ1044" s="17">
        <v>0</v>
      </c>
      <c r="CK1044" s="17">
        <v>68</v>
      </c>
      <c r="CL1044" s="1">
        <f>CK1044/50</f>
        <v>1.36</v>
      </c>
      <c r="CM1044" s="22">
        <v>12.6</v>
      </c>
      <c r="CN1044" s="17">
        <v>1</v>
      </c>
      <c r="CO1044" s="1">
        <v>74.1</v>
      </c>
      <c r="CP1044" s="17">
        <v>4</v>
      </c>
      <c r="CQ1044" s="1">
        <f>CO1044/10</f>
        <v>7.41</v>
      </c>
      <c r="CR1044" s="1">
        <v>1.1</v>
      </c>
      <c r="CS1044" s="1">
        <f>CR1044*10</f>
        <v>11</v>
      </c>
      <c r="CT1044" s="107">
        <v>1</v>
      </c>
      <c r="CU1044" s="22">
        <v>34</v>
      </c>
      <c r="CV1044" s="22">
        <v>1</v>
      </c>
      <c r="CW1044" s="22">
        <v>24.9</v>
      </c>
      <c r="CX1044" s="26">
        <f>LOG10(CW1044)</f>
        <v>1.39619934709574</v>
      </c>
      <c r="CY1044" s="27">
        <f>CX1044*0.66</f>
        <v>0.921491569083186</v>
      </c>
      <c r="CZ1044" s="26">
        <f>0.085*CU1044</f>
        <v>2.89</v>
      </c>
      <c r="DA1044" s="28">
        <f>CY1044-CZ1044</f>
        <v>-1.96850843091681</v>
      </c>
      <c r="DB1044" s="22">
        <v>2</v>
      </c>
      <c r="DC1044" s="1">
        <v>1</v>
      </c>
      <c r="DE1044" s="1"/>
      <c r="DF1044" s="1"/>
      <c r="DG1044" s="1">
        <v>43</v>
      </c>
      <c r="DH1044" s="1">
        <f>DG1044/10</f>
        <v>4.3</v>
      </c>
      <c r="DI1044" s="1">
        <v>50</v>
      </c>
      <c r="DJ1044" s="1">
        <f>DI1044/10</f>
        <v>5</v>
      </c>
      <c r="DK1044" s="1">
        <v>3</v>
      </c>
      <c r="DL1044" s="1">
        <v>126</v>
      </c>
      <c r="DM1044" s="1">
        <v>112</v>
      </c>
      <c r="DN1044" s="1">
        <f>DM1044/10</f>
        <v>11.2</v>
      </c>
      <c r="DO1044" s="1">
        <v>4516</v>
      </c>
      <c r="DP1044" s="1">
        <v>2</v>
      </c>
      <c r="DQ1044" s="1">
        <f>DO1044/1000</f>
        <v>4.516</v>
      </c>
      <c r="DR1044" s="1">
        <v>73</v>
      </c>
      <c r="DS1044" s="25">
        <v>5</v>
      </c>
      <c r="DT1044" s="1" t="s">
        <v>260</v>
      </c>
      <c r="DU1044" s="1">
        <v>1</v>
      </c>
      <c r="DV1044" s="1">
        <v>6</v>
      </c>
      <c r="DW1044" s="1">
        <v>1</v>
      </c>
      <c r="DX1044" s="20">
        <v>5.01</v>
      </c>
      <c r="DY1044" s="1">
        <v>75.6</v>
      </c>
      <c r="DZ1044" s="30">
        <v>127</v>
      </c>
      <c r="EA1044" s="1">
        <v>69</v>
      </c>
      <c r="EB1044" s="1" t="s">
        <v>2004</v>
      </c>
      <c r="EC1044" s="1" t="s">
        <v>2004</v>
      </c>
      <c r="ED1044" s="1" t="s">
        <v>2004</v>
      </c>
      <c r="EE1044" s="1" t="s">
        <v>2004</v>
      </c>
      <c r="EF1044" s="1" t="s">
        <v>2004</v>
      </c>
      <c r="EG1044" s="1"/>
      <c r="EH1044" s="1"/>
      <c r="EJ1044" s="1"/>
      <c r="EM1044" s="1" t="s">
        <v>2004</v>
      </c>
      <c r="EN1044" s="1" t="s">
        <v>2004</v>
      </c>
      <c r="EO1044" s="1" t="s">
        <v>2004</v>
      </c>
      <c r="EP1044" s="1" t="s">
        <v>2004</v>
      </c>
      <c r="EQ1044" s="1" t="s">
        <v>2004</v>
      </c>
      <c r="ER1044" s="25" t="s">
        <v>2004</v>
      </c>
      <c r="ET1044" s="1">
        <v>1</v>
      </c>
      <c r="EU1044" s="1">
        <v>3.64</v>
      </c>
      <c r="EV1044" s="1">
        <v>74.5</v>
      </c>
      <c r="EW1044" s="30">
        <v>114</v>
      </c>
      <c r="EX1044" s="1">
        <v>72</v>
      </c>
      <c r="FB1044" s="1" t="s">
        <v>2004</v>
      </c>
      <c r="FC1044" s="1" t="s">
        <v>2004</v>
      </c>
      <c r="FD1044" s="1" t="s">
        <v>2004</v>
      </c>
      <c r="FE1044" s="1" t="s">
        <v>2004</v>
      </c>
      <c r="FF1044" s="1" t="s">
        <v>2004</v>
      </c>
      <c r="FG1044" s="1" t="s">
        <v>2004</v>
      </c>
      <c r="FH1044" s="1" t="s">
        <v>2004</v>
      </c>
      <c r="FI1044" s="1" t="s">
        <v>2004</v>
      </c>
      <c r="FK1044" s="20">
        <v>38.1</v>
      </c>
      <c r="FL1044" s="1">
        <v>37</v>
      </c>
      <c r="FM1044" s="17"/>
      <c r="FN1044" s="31">
        <v>1</v>
      </c>
      <c r="FO1044" s="157">
        <v>1</v>
      </c>
      <c r="FP1044" s="1">
        <v>2</v>
      </c>
      <c r="FQ1044" s="1">
        <v>1</v>
      </c>
      <c r="FR1044" s="1">
        <v>0</v>
      </c>
      <c r="FS1044" s="1">
        <v>0</v>
      </c>
      <c r="FT1044" s="1">
        <f>FX1044+GB1044+GG1044+GJ1044+HQ1044</f>
        <v>0</v>
      </c>
      <c r="FU1044" s="1">
        <v>0</v>
      </c>
      <c r="FV1044" s="1">
        <f>FW1044+FX1044+FZ1044+GE1044+GJ1044+HQ1044</f>
        <v>0</v>
      </c>
      <c r="FW1044" s="1">
        <v>0</v>
      </c>
      <c r="FX1044" s="1">
        <v>0</v>
      </c>
      <c r="FY1044" s="17">
        <v>0</v>
      </c>
      <c r="FZ1044" s="1">
        <v>0</v>
      </c>
      <c r="GB1044" s="1">
        <v>0</v>
      </c>
      <c r="GC1044" s="1">
        <v>0</v>
      </c>
      <c r="GD1044" s="17">
        <v>0</v>
      </c>
      <c r="GE1044" s="1">
        <v>0</v>
      </c>
      <c r="GG1044" s="1">
        <v>0</v>
      </c>
      <c r="GH1044" s="1">
        <v>0</v>
      </c>
      <c r="GI1044" s="17">
        <v>0</v>
      </c>
      <c r="GJ1044" s="1">
        <v>0</v>
      </c>
      <c r="GK1044" s="1">
        <v>0</v>
      </c>
      <c r="GL1044" s="1">
        <v>0</v>
      </c>
      <c r="GM1044" s="32">
        <v>0</v>
      </c>
      <c r="GN1044" s="17">
        <v>0</v>
      </c>
      <c r="GO1044" s="17">
        <v>0</v>
      </c>
      <c r="GP1044" s="1">
        <v>0</v>
      </c>
      <c r="GQ1044" s="1">
        <v>0</v>
      </c>
      <c r="GR1044" s="1">
        <v>0</v>
      </c>
      <c r="GS1044" s="1">
        <v>0</v>
      </c>
      <c r="GT1044" s="32">
        <v>0</v>
      </c>
      <c r="GU1044" s="32">
        <v>0</v>
      </c>
      <c r="GV1044" s="1">
        <v>0</v>
      </c>
      <c r="GW1044" s="1">
        <v>0</v>
      </c>
      <c r="GX1044" s="157">
        <v>0</v>
      </c>
      <c r="GY1044" s="17">
        <v>0</v>
      </c>
      <c r="GZ1044" s="17">
        <v>0</v>
      </c>
      <c r="HA1044" s="25">
        <v>0</v>
      </c>
      <c r="HB1044" s="1">
        <v>0</v>
      </c>
      <c r="HC1044" s="15">
        <v>0</v>
      </c>
      <c r="HD1044" s="170">
        <v>0</v>
      </c>
      <c r="HE1044" s="17">
        <v>0</v>
      </c>
      <c r="HF1044" s="17">
        <v>0</v>
      </c>
      <c r="HG1044" s="17">
        <v>0</v>
      </c>
      <c r="HH1044" s="17">
        <v>0</v>
      </c>
      <c r="HI1044" s="17">
        <v>0</v>
      </c>
      <c r="HL1044" s="1">
        <v>0</v>
      </c>
      <c r="HM1044" s="1">
        <v>0</v>
      </c>
      <c r="HN1044" s="1">
        <v>0</v>
      </c>
      <c r="HO1044" s="1">
        <v>0</v>
      </c>
      <c r="HP1044" s="1">
        <v>0</v>
      </c>
      <c r="HQ1044" s="1">
        <v>0</v>
      </c>
      <c r="HR1044" s="32">
        <v>0</v>
      </c>
      <c r="HS1044" s="1">
        <v>0</v>
      </c>
      <c r="HT1044" s="32">
        <v>0</v>
      </c>
      <c r="HU1044" s="32">
        <v>0</v>
      </c>
      <c r="HW1044" s="32">
        <v>0</v>
      </c>
      <c r="HX1044" s="32">
        <v>0</v>
      </c>
      <c r="HY1044" s="1">
        <f>GJ1044+GN1044+GT1044+GU1044+HE1044+HG1044+HQ1044+HR1044+HT1044+HU1044+HW1044+HX1044</f>
        <v>0</v>
      </c>
      <c r="HZ1044" s="1">
        <v>0</v>
      </c>
      <c r="IA1044" s="1">
        <f>FS1044+GN1044+GT1044+GU1044+HE1044+HG1044+HR1044+HT1044+HU1044+HW1044+HX1044</f>
        <v>0</v>
      </c>
      <c r="IB1044" s="1">
        <v>0</v>
      </c>
      <c r="IC1044" s="1">
        <v>0</v>
      </c>
      <c r="ID1044" s="23">
        <v>0</v>
      </c>
      <c r="IG1044" s="36">
        <v>4</v>
      </c>
      <c r="IH1044" s="37" t="s">
        <v>248</v>
      </c>
      <c r="II1044" s="33">
        <v>0</v>
      </c>
    </row>
    <row r="1045" ht="30" hidden="1" spans="2:243">
      <c r="B1045" s="17" t="s">
        <v>2757</v>
      </c>
      <c r="C1045" s="17" t="s">
        <v>2758</v>
      </c>
      <c r="J1045" s="1"/>
      <c r="K1045" s="1"/>
      <c r="L1045" s="1"/>
      <c r="R1045" s="19"/>
      <c r="Z1045" s="88">
        <v>43725</v>
      </c>
      <c r="AA1045" s="1">
        <v>156</v>
      </c>
      <c r="AI1045" s="16"/>
      <c r="AL1045" s="1"/>
      <c r="BA1045" s="22"/>
      <c r="CL1045" s="22"/>
      <c r="CS1045" s="22"/>
      <c r="CX1045" s="1"/>
      <c r="CY1045" s="1"/>
      <c r="CZ1045" s="1"/>
      <c r="DA1045" s="1"/>
      <c r="DB1045" s="1"/>
      <c r="DD1045" s="1"/>
      <c r="DE1045" s="1"/>
      <c r="DF1045" s="1"/>
      <c r="EG1045" s="1"/>
      <c r="EH1045" s="1"/>
      <c r="EJ1045" s="1"/>
      <c r="EK1045" s="1"/>
      <c r="FN1045" s="1"/>
      <c r="FO1045" s="1"/>
      <c r="GL1045" s="1"/>
      <c r="GM1045" s="1"/>
      <c r="GQ1045" s="1"/>
      <c r="GT1045" s="1"/>
      <c r="GU1045" s="1"/>
      <c r="GX1045" s="1"/>
      <c r="HD1045" s="1"/>
      <c r="HR1045" s="1"/>
      <c r="HT1045" s="1"/>
      <c r="HU1045" s="1"/>
      <c r="HW1045" s="1"/>
      <c r="HX1045" s="1"/>
      <c r="IG1045" s="23"/>
      <c r="II1045" s="1"/>
    </row>
    <row r="1046" ht="60" spans="2:243">
      <c r="B1046" s="17">
        <v>3001510135</v>
      </c>
      <c r="C1046" s="17" t="s">
        <v>2759</v>
      </c>
      <c r="E1046" s="49">
        <v>3</v>
      </c>
      <c r="F1046" s="49">
        <v>2</v>
      </c>
      <c r="G1046" s="17">
        <v>3</v>
      </c>
      <c r="H1046" s="1">
        <v>1</v>
      </c>
      <c r="I1046" s="15">
        <v>69</v>
      </c>
      <c r="J1046" s="47">
        <v>2</v>
      </c>
      <c r="K1046" s="68">
        <f>I1046/10</f>
        <v>6.9</v>
      </c>
      <c r="L1046" s="49">
        <v>4</v>
      </c>
      <c r="N1046" s="1">
        <v>0</v>
      </c>
      <c r="O1046" s="1">
        <v>1</v>
      </c>
      <c r="P1046" s="1">
        <v>0</v>
      </c>
      <c r="Q1046" s="1">
        <v>0</v>
      </c>
      <c r="R1046" s="1">
        <v>0</v>
      </c>
      <c r="S1046" s="18">
        <v>679</v>
      </c>
      <c r="T1046" s="83">
        <v>682</v>
      </c>
      <c r="U1046" s="1">
        <v>1</v>
      </c>
      <c r="V1046" s="1">
        <v>1</v>
      </c>
      <c r="W1046" s="1">
        <v>1</v>
      </c>
      <c r="X1046" s="1">
        <v>1</v>
      </c>
      <c r="Z1046" s="88">
        <v>43725</v>
      </c>
      <c r="AA1046" s="1">
        <v>187</v>
      </c>
      <c r="AB1046" s="1">
        <v>1</v>
      </c>
      <c r="AC1046" s="1">
        <v>24.39</v>
      </c>
      <c r="AD1046" s="1">
        <v>2</v>
      </c>
      <c r="AE1046" s="20" t="s">
        <v>2760</v>
      </c>
      <c r="AG1046" s="16" t="s">
        <v>412</v>
      </c>
      <c r="AH1046" s="94">
        <v>4</v>
      </c>
      <c r="AI1046" s="21">
        <v>3</v>
      </c>
      <c r="AJ1046" s="16">
        <v>5.3</v>
      </c>
      <c r="AK1046" s="64">
        <v>9.3</v>
      </c>
      <c r="AL1046" s="107">
        <v>2</v>
      </c>
      <c r="AM1046" s="1">
        <v>4</v>
      </c>
      <c r="AN1046" s="1">
        <v>3</v>
      </c>
      <c r="AO1046" s="1" t="s">
        <v>1108</v>
      </c>
      <c r="AP1046" s="1" t="s">
        <v>2630</v>
      </c>
      <c r="AQ1046" s="17">
        <v>5</v>
      </c>
      <c r="AR1046" s="3">
        <v>3</v>
      </c>
      <c r="AS1046" s="3">
        <v>2</v>
      </c>
      <c r="AT1046" s="17" t="s">
        <v>285</v>
      </c>
      <c r="AU1046" s="3">
        <v>3</v>
      </c>
      <c r="AV1046" s="3">
        <v>2</v>
      </c>
      <c r="AW1046" s="1">
        <v>0</v>
      </c>
      <c r="AX1046" s="1">
        <v>0</v>
      </c>
      <c r="AY1046" s="1">
        <v>0</v>
      </c>
      <c r="AZ1046" s="1">
        <v>0</v>
      </c>
      <c r="BA1046" s="1">
        <v>0</v>
      </c>
      <c r="BB1046" s="107">
        <v>0</v>
      </c>
      <c r="BC1046" s="22">
        <v>0</v>
      </c>
      <c r="BD1046" s="22">
        <v>0</v>
      </c>
      <c r="BE1046" s="22">
        <v>0</v>
      </c>
      <c r="BF1046" s="1">
        <v>0</v>
      </c>
      <c r="BG1046" s="1">
        <v>0</v>
      </c>
      <c r="BH1046" s="17">
        <v>0</v>
      </c>
      <c r="BI1046" s="1">
        <v>0</v>
      </c>
      <c r="BJ1046" s="17">
        <v>0</v>
      </c>
      <c r="BK1046" s="23">
        <v>5</v>
      </c>
      <c r="BL1046" s="1">
        <v>1</v>
      </c>
      <c r="BM1046" s="1">
        <v>0</v>
      </c>
      <c r="BN1046" s="1">
        <v>1</v>
      </c>
      <c r="BO1046" s="1" t="s">
        <v>2761</v>
      </c>
      <c r="BP1046" s="1">
        <v>1</v>
      </c>
      <c r="BQ1046" s="1">
        <v>1</v>
      </c>
      <c r="BR1046" s="1">
        <v>4.94</v>
      </c>
      <c r="BS1046" s="1">
        <v>1</v>
      </c>
      <c r="BT1046" s="1">
        <v>2</v>
      </c>
      <c r="BU1046" s="1">
        <v>2</v>
      </c>
      <c r="BW1046" s="1">
        <v>6.39</v>
      </c>
      <c r="BX1046" s="1">
        <v>2</v>
      </c>
      <c r="BY1046" s="66">
        <v>3</v>
      </c>
      <c r="BZ1046" s="1">
        <v>56.7</v>
      </c>
      <c r="CA1046" s="1">
        <v>165</v>
      </c>
      <c r="CB1046" s="24">
        <v>2</v>
      </c>
      <c r="CC1046" s="24">
        <v>187</v>
      </c>
      <c r="CD1046" s="48">
        <f>CC1046/50</f>
        <v>3.74</v>
      </c>
      <c r="CE1046" s="48">
        <v>3</v>
      </c>
      <c r="CF1046" s="25">
        <v>0</v>
      </c>
      <c r="CG1046" s="17">
        <v>0</v>
      </c>
      <c r="CH1046" s="17">
        <v>0</v>
      </c>
      <c r="CI1046" s="17">
        <v>0</v>
      </c>
      <c r="CJ1046" s="17">
        <v>0</v>
      </c>
      <c r="CK1046" s="17">
        <v>187</v>
      </c>
      <c r="CL1046" s="1">
        <f>CK1046/50</f>
        <v>3.74</v>
      </c>
      <c r="CM1046" s="22">
        <v>11.2</v>
      </c>
      <c r="CN1046" s="17">
        <v>1</v>
      </c>
      <c r="CO1046" s="1">
        <v>96.6</v>
      </c>
      <c r="CP1046" s="1">
        <v>6</v>
      </c>
      <c r="CQ1046" s="1">
        <f>CO1046/10</f>
        <v>9.66</v>
      </c>
      <c r="CR1046" s="1">
        <v>0.97</v>
      </c>
      <c r="CS1046" s="1">
        <f>CR1046*10</f>
        <v>9.7</v>
      </c>
      <c r="CT1046" s="107">
        <v>1</v>
      </c>
      <c r="CU1046" s="22">
        <v>40</v>
      </c>
      <c r="CV1046" s="107">
        <v>2</v>
      </c>
      <c r="CW1046" s="22">
        <v>14.9</v>
      </c>
      <c r="CX1046" s="26">
        <f>LOG10(CW1046)</f>
        <v>1.17318626841227</v>
      </c>
      <c r="CY1046" s="27">
        <f>CX1046*0.66</f>
        <v>0.774302937152101</v>
      </c>
      <c r="CZ1046" s="26">
        <f>0.085*CU1046</f>
        <v>3.4</v>
      </c>
      <c r="DA1046" s="28">
        <f>CY1046-CZ1046</f>
        <v>-2.6256970628479</v>
      </c>
      <c r="DB1046" s="107">
        <v>1</v>
      </c>
      <c r="DC1046" s="1">
        <v>1</v>
      </c>
      <c r="DD1046" s="17">
        <v>2</v>
      </c>
      <c r="DE1046" s="29">
        <f>DD1046-DB1046</f>
        <v>1</v>
      </c>
      <c r="DF1046" s="141">
        <v>1</v>
      </c>
      <c r="DG1046" s="1">
        <v>26</v>
      </c>
      <c r="DH1046" s="1">
        <f>DG1046/10</f>
        <v>2.6</v>
      </c>
      <c r="DI1046" s="1">
        <v>31</v>
      </c>
      <c r="DJ1046" s="1">
        <f>DI1046/10</f>
        <v>3.1</v>
      </c>
      <c r="DK1046" s="17">
        <v>2</v>
      </c>
      <c r="DL1046" s="1">
        <v>103</v>
      </c>
      <c r="DM1046" s="1">
        <v>106</v>
      </c>
      <c r="DN1046" s="1">
        <f>DM1046/10</f>
        <v>10.6</v>
      </c>
      <c r="DO1046" s="1">
        <v>8479</v>
      </c>
      <c r="DP1046" s="1">
        <v>2</v>
      </c>
      <c r="DQ1046" s="1">
        <f>DO1046/1000</f>
        <v>8.479</v>
      </c>
      <c r="DR1046" s="1">
        <v>80</v>
      </c>
      <c r="DS1046" s="25">
        <v>5.2</v>
      </c>
      <c r="DT1046" s="1" t="s">
        <v>241</v>
      </c>
      <c r="DU1046" s="1">
        <v>1</v>
      </c>
      <c r="DV1046" s="1">
        <v>5</v>
      </c>
      <c r="DW1046" s="1">
        <v>1</v>
      </c>
      <c r="DX1046" s="20">
        <v>10.7</v>
      </c>
      <c r="DY1046" s="1">
        <v>76.5</v>
      </c>
      <c r="DZ1046" s="30">
        <v>166</v>
      </c>
      <c r="EA1046" s="1">
        <v>142</v>
      </c>
      <c r="EB1046" s="1">
        <v>12.9</v>
      </c>
      <c r="EC1046" s="1">
        <v>70.6</v>
      </c>
      <c r="ED1046" s="1">
        <v>1.13</v>
      </c>
      <c r="EE1046" s="1">
        <v>35</v>
      </c>
      <c r="EF1046" s="1">
        <v>52.1</v>
      </c>
      <c r="EG1046" s="26">
        <f>LOG10(EF1046)</f>
        <v>1.71683772329952</v>
      </c>
      <c r="EH1046" s="26">
        <f>0.66*EG1046</f>
        <v>1.13311289737769</v>
      </c>
      <c r="EI1046" s="1">
        <f>0.085*EE1046</f>
        <v>2.975</v>
      </c>
      <c r="EJ1046" s="28">
        <f>EH1046-EI1046</f>
        <v>-1.84188710262231</v>
      </c>
      <c r="EK1046" s="22">
        <v>2</v>
      </c>
      <c r="EL1046" s="1">
        <v>2</v>
      </c>
      <c r="EM1046" s="1">
        <v>942</v>
      </c>
      <c r="EN1046" s="1">
        <v>1212</v>
      </c>
      <c r="EO1046" s="1">
        <v>143</v>
      </c>
      <c r="EP1046" s="1">
        <v>252</v>
      </c>
      <c r="EQ1046" s="1">
        <v>7644</v>
      </c>
      <c r="ER1046" s="25">
        <v>70</v>
      </c>
      <c r="ET1046" s="1">
        <v>1</v>
      </c>
      <c r="EU1046" s="1">
        <v>10.26</v>
      </c>
      <c r="EV1046" s="1">
        <v>75.2</v>
      </c>
      <c r="EW1046" s="30">
        <v>120</v>
      </c>
      <c r="EX1046" s="1">
        <v>187</v>
      </c>
      <c r="EY1046" s="1">
        <v>13.7</v>
      </c>
      <c r="EZ1046" s="1">
        <v>65.8</v>
      </c>
      <c r="FA1046" s="1">
        <v>1.2</v>
      </c>
      <c r="FB1046" s="1">
        <v>25</v>
      </c>
      <c r="FC1046" s="1">
        <v>26</v>
      </c>
      <c r="FD1046" s="1">
        <v>123</v>
      </c>
      <c r="FE1046" s="1">
        <v>25</v>
      </c>
      <c r="FF1046" s="1">
        <v>124</v>
      </c>
      <c r="FG1046" s="1">
        <v>175</v>
      </c>
      <c r="FH1046" s="1">
        <v>3378</v>
      </c>
      <c r="FI1046" s="1">
        <v>63</v>
      </c>
      <c r="FK1046" s="20">
        <v>38.3</v>
      </c>
      <c r="FL1046" s="1">
        <v>36.7</v>
      </c>
      <c r="FM1046" s="17"/>
      <c r="FN1046" s="31">
        <v>1</v>
      </c>
      <c r="FO1046" s="157">
        <v>1</v>
      </c>
      <c r="FP1046" s="1">
        <v>2</v>
      </c>
      <c r="FQ1046" s="1">
        <v>1</v>
      </c>
      <c r="FR1046" s="1" t="s">
        <v>2762</v>
      </c>
      <c r="FS1046" s="1">
        <v>1</v>
      </c>
      <c r="FT1046" s="1">
        <f>FX1046+GB1046+GG1046+GJ1046+HQ1046</f>
        <v>1</v>
      </c>
      <c r="FU1046" s="1">
        <v>1</v>
      </c>
      <c r="FV1046" s="1">
        <f>FW1046+FX1046+FZ1046+GE1046+GJ1046+HQ1046</f>
        <v>1</v>
      </c>
      <c r="FW1046" s="1">
        <v>0</v>
      </c>
      <c r="FX1046" s="1">
        <v>0</v>
      </c>
      <c r="FY1046" s="17">
        <v>0</v>
      </c>
      <c r="FZ1046" s="1">
        <v>0</v>
      </c>
      <c r="GB1046" s="1">
        <v>0</v>
      </c>
      <c r="GC1046" s="1">
        <v>1</v>
      </c>
      <c r="GD1046" s="1">
        <v>0</v>
      </c>
      <c r="GE1046" s="1">
        <v>0</v>
      </c>
      <c r="GG1046" s="1">
        <v>0</v>
      </c>
      <c r="GH1046" s="1">
        <v>1</v>
      </c>
      <c r="GI1046" s="1">
        <v>0</v>
      </c>
      <c r="GJ1046" s="1">
        <v>0</v>
      </c>
      <c r="GK1046" s="1" t="s">
        <v>2763</v>
      </c>
      <c r="GL1046" s="1">
        <v>1</v>
      </c>
      <c r="GM1046" s="32">
        <v>0</v>
      </c>
      <c r="GN1046" s="17">
        <v>0</v>
      </c>
      <c r="GO1046" s="1">
        <v>0</v>
      </c>
      <c r="GP1046" s="1">
        <v>0</v>
      </c>
      <c r="GQ1046" s="1">
        <v>0</v>
      </c>
      <c r="GR1046" s="1">
        <v>0</v>
      </c>
      <c r="GS1046" s="1">
        <v>0</v>
      </c>
      <c r="GT1046" s="32">
        <v>0</v>
      </c>
      <c r="GU1046" s="32">
        <v>0</v>
      </c>
      <c r="GV1046" s="1">
        <v>1</v>
      </c>
      <c r="GW1046" s="1">
        <v>1</v>
      </c>
      <c r="GX1046" s="157">
        <v>0</v>
      </c>
      <c r="GY1046" s="1">
        <v>0</v>
      </c>
      <c r="GZ1046" s="17">
        <v>0</v>
      </c>
      <c r="HA1046" s="25" t="s">
        <v>2764</v>
      </c>
      <c r="HB1046" s="1" t="s">
        <v>825</v>
      </c>
      <c r="HC1046" s="15">
        <v>1</v>
      </c>
      <c r="HD1046" s="170">
        <v>1</v>
      </c>
      <c r="HE1046" s="17">
        <v>0</v>
      </c>
      <c r="HF1046" s="17">
        <v>0</v>
      </c>
      <c r="HG1046" s="17">
        <v>0</v>
      </c>
      <c r="HH1046" s="1">
        <v>0</v>
      </c>
      <c r="HI1046" s="1">
        <v>0</v>
      </c>
      <c r="HJ1046" s="17" t="s">
        <v>2765</v>
      </c>
      <c r="HL1046" s="1">
        <v>0</v>
      </c>
      <c r="HM1046" s="1">
        <v>0</v>
      </c>
      <c r="HN1046" s="1">
        <v>0</v>
      </c>
      <c r="HO1046" s="1">
        <v>0</v>
      </c>
      <c r="HP1046" s="1">
        <v>0</v>
      </c>
      <c r="HQ1046" s="1">
        <v>1</v>
      </c>
      <c r="HR1046" s="32">
        <v>0</v>
      </c>
      <c r="HS1046" s="1">
        <v>0</v>
      </c>
      <c r="HT1046" s="32">
        <v>0</v>
      </c>
      <c r="HU1046" s="32">
        <v>0</v>
      </c>
      <c r="HW1046" s="32">
        <v>0</v>
      </c>
      <c r="HX1046" s="32">
        <v>0</v>
      </c>
      <c r="HY1046" s="1">
        <f>GJ1046+GN1046+GT1046+GU1046+HE1046+HG1046+HQ1046+HR1046+HT1046+HU1046+HW1046+HX1046</f>
        <v>1</v>
      </c>
      <c r="HZ1046" s="1">
        <v>1</v>
      </c>
      <c r="IA1046" s="1">
        <f>FS1046+GN1046+GT1046+GU1046+HE1046+HG1046+HR1046+HT1046+HU1046+HW1046+HX1046</f>
        <v>1</v>
      </c>
      <c r="IB1046" s="1">
        <v>1</v>
      </c>
      <c r="IC1046" s="1">
        <v>0</v>
      </c>
      <c r="ID1046" s="23">
        <v>0</v>
      </c>
      <c r="IG1046" s="36">
        <v>4</v>
      </c>
      <c r="IH1046" s="37" t="s">
        <v>331</v>
      </c>
      <c r="II1046" s="33">
        <v>0</v>
      </c>
    </row>
    <row r="1047" hidden="1" spans="2:243">
      <c r="B1047" s="17">
        <v>100171789</v>
      </c>
      <c r="C1047" s="17" t="s">
        <v>2766</v>
      </c>
      <c r="J1047" s="1"/>
      <c r="K1047" s="1"/>
      <c r="L1047" s="1"/>
      <c r="R1047" s="19"/>
      <c r="Z1047" s="88">
        <v>43727</v>
      </c>
      <c r="AA1047" s="1">
        <v>129</v>
      </c>
      <c r="AI1047" s="16"/>
      <c r="AL1047" s="1"/>
      <c r="BA1047" s="22"/>
      <c r="CL1047" s="22"/>
      <c r="CS1047" s="22"/>
      <c r="CX1047" s="1"/>
      <c r="CY1047" s="1"/>
      <c r="CZ1047" s="1"/>
      <c r="DA1047" s="1"/>
      <c r="DB1047" s="1"/>
      <c r="DD1047" s="1"/>
      <c r="DE1047" s="1"/>
      <c r="DF1047" s="1"/>
      <c r="EG1047" s="1"/>
      <c r="EH1047" s="1"/>
      <c r="EJ1047" s="1"/>
      <c r="EK1047" s="1"/>
      <c r="FN1047" s="1"/>
      <c r="FO1047" s="1"/>
      <c r="GL1047" s="1"/>
      <c r="GM1047" s="1"/>
      <c r="GQ1047" s="1"/>
      <c r="GT1047" s="1"/>
      <c r="GU1047" s="1"/>
      <c r="GX1047" s="1"/>
      <c r="HD1047" s="1"/>
      <c r="HR1047" s="1"/>
      <c r="HT1047" s="1"/>
      <c r="HU1047" s="1"/>
      <c r="HW1047" s="1"/>
      <c r="HX1047" s="1"/>
      <c r="IG1047" s="23"/>
      <c r="II1047" s="1"/>
    </row>
    <row r="1048" ht="30" spans="2:243">
      <c r="B1048" s="17">
        <v>3001521115</v>
      </c>
      <c r="C1048" s="17" t="s">
        <v>2767</v>
      </c>
      <c r="E1048" s="49">
        <v>3</v>
      </c>
      <c r="F1048" s="49">
        <v>2</v>
      </c>
      <c r="G1048" s="17">
        <v>3</v>
      </c>
      <c r="H1048" s="1">
        <v>2</v>
      </c>
      <c r="I1048" s="15">
        <v>67</v>
      </c>
      <c r="J1048" s="47">
        <v>2</v>
      </c>
      <c r="K1048" s="68">
        <f>I1048/10</f>
        <v>6.7</v>
      </c>
      <c r="L1048" s="49">
        <v>4</v>
      </c>
      <c r="N1048" s="1">
        <v>1</v>
      </c>
      <c r="O1048" s="1">
        <v>0</v>
      </c>
      <c r="P1048" s="1">
        <v>0</v>
      </c>
      <c r="Q1048" s="1">
        <v>0</v>
      </c>
      <c r="R1048" s="1">
        <v>0</v>
      </c>
      <c r="S1048" s="18">
        <v>601</v>
      </c>
      <c r="T1048" s="83">
        <v>683</v>
      </c>
      <c r="U1048" s="1">
        <v>1</v>
      </c>
      <c r="V1048" s="1">
        <v>1</v>
      </c>
      <c r="W1048" s="1">
        <v>1</v>
      </c>
      <c r="X1048" s="1">
        <v>1</v>
      </c>
      <c r="Z1048" s="88">
        <v>43727</v>
      </c>
      <c r="AA1048" s="1">
        <v>52</v>
      </c>
      <c r="AB1048" s="1">
        <v>1</v>
      </c>
      <c r="AC1048" s="1">
        <v>20.4</v>
      </c>
      <c r="AD1048" s="17">
        <v>1</v>
      </c>
      <c r="AE1048" s="20" t="s">
        <v>387</v>
      </c>
      <c r="AG1048" s="16" t="s">
        <v>251</v>
      </c>
      <c r="AH1048" s="16">
        <v>2</v>
      </c>
      <c r="AI1048" s="21">
        <v>2</v>
      </c>
      <c r="AJ1048" s="16">
        <v>4.1</v>
      </c>
      <c r="AK1048" s="17">
        <v>4.1</v>
      </c>
      <c r="AL1048" s="107">
        <v>2</v>
      </c>
      <c r="AM1048" s="1">
        <v>1</v>
      </c>
      <c r="AN1048" s="1">
        <v>1</v>
      </c>
      <c r="AO1048" s="1">
        <v>0</v>
      </c>
      <c r="AP1048" s="1">
        <v>0</v>
      </c>
      <c r="AQ1048" s="17">
        <v>1</v>
      </c>
      <c r="AR1048" s="1">
        <v>1</v>
      </c>
      <c r="AS1048" s="1">
        <v>1</v>
      </c>
      <c r="AT1048" s="17" t="s">
        <v>246</v>
      </c>
      <c r="AU1048" s="17">
        <v>1</v>
      </c>
      <c r="AV1048" s="17">
        <v>1</v>
      </c>
      <c r="AW1048" s="1">
        <v>0</v>
      </c>
      <c r="AX1048" s="1">
        <v>1</v>
      </c>
      <c r="AY1048" s="1">
        <v>1</v>
      </c>
      <c r="AZ1048" s="1">
        <v>1</v>
      </c>
      <c r="BA1048" s="1">
        <v>1</v>
      </c>
      <c r="BB1048" s="107">
        <v>1</v>
      </c>
      <c r="BC1048" s="22">
        <v>0</v>
      </c>
      <c r="BD1048" s="22">
        <v>0</v>
      </c>
      <c r="BE1048" s="22">
        <v>0</v>
      </c>
      <c r="BF1048" s="1">
        <v>1</v>
      </c>
      <c r="BG1048" s="1">
        <v>1</v>
      </c>
      <c r="BH1048" s="17">
        <v>1</v>
      </c>
      <c r="BI1048" s="1">
        <v>0</v>
      </c>
      <c r="BJ1048" s="17">
        <v>0</v>
      </c>
      <c r="BK1048" s="23">
        <v>1</v>
      </c>
      <c r="BL1048" s="1">
        <v>1</v>
      </c>
      <c r="BM1048" s="1" t="s">
        <v>2768</v>
      </c>
      <c r="BN1048" s="1">
        <v>0</v>
      </c>
      <c r="BO1048" s="1">
        <v>0</v>
      </c>
      <c r="BP1048" s="1">
        <v>2</v>
      </c>
      <c r="BQ1048" s="1">
        <v>2</v>
      </c>
      <c r="BR1048" s="1">
        <v>15.44</v>
      </c>
      <c r="BS1048" s="1">
        <v>1</v>
      </c>
      <c r="BT1048" s="1">
        <v>2</v>
      </c>
      <c r="BU1048" s="1">
        <v>3</v>
      </c>
      <c r="BV1048" s="1">
        <v>0.772</v>
      </c>
      <c r="BW1048" s="1">
        <v>2.02</v>
      </c>
      <c r="BX1048" s="17">
        <v>1</v>
      </c>
      <c r="BY1048" s="1">
        <v>1</v>
      </c>
      <c r="BZ1048" s="1">
        <v>26.7</v>
      </c>
      <c r="CA1048" s="1">
        <v>116</v>
      </c>
      <c r="CB1048" s="24">
        <v>1</v>
      </c>
      <c r="CC1048" s="24">
        <v>52</v>
      </c>
      <c r="CD1048" s="48">
        <f>CC1048/50</f>
        <v>1.04</v>
      </c>
      <c r="CE1048" s="48">
        <v>2</v>
      </c>
      <c r="CF1048" s="25">
        <v>0</v>
      </c>
      <c r="CG1048" s="17">
        <v>0</v>
      </c>
      <c r="CH1048" s="17">
        <v>0</v>
      </c>
      <c r="CI1048" s="17">
        <v>0</v>
      </c>
      <c r="CJ1048" s="17">
        <v>0</v>
      </c>
      <c r="CK1048" s="17">
        <v>52</v>
      </c>
      <c r="CL1048" s="1">
        <f>CK1048/50</f>
        <v>1.04</v>
      </c>
      <c r="CM1048" s="22">
        <v>14.1</v>
      </c>
      <c r="CN1048" s="17">
        <v>1</v>
      </c>
      <c r="CO1048" s="1">
        <v>59.3</v>
      </c>
      <c r="CP1048" s="1">
        <v>2</v>
      </c>
      <c r="CQ1048" s="1">
        <f>CO1048/10</f>
        <v>5.93</v>
      </c>
      <c r="CR1048" s="1">
        <v>1.23</v>
      </c>
      <c r="CS1048" s="1">
        <f>CR1048*10</f>
        <v>12.3</v>
      </c>
      <c r="CT1048" s="22">
        <v>2</v>
      </c>
      <c r="CU1048" s="22">
        <v>31</v>
      </c>
      <c r="CV1048" s="22">
        <v>1</v>
      </c>
      <c r="CW1048" s="22">
        <v>41.6</v>
      </c>
      <c r="CX1048" s="26">
        <f>LOG10(CW1048)</f>
        <v>1.61909333062674</v>
      </c>
      <c r="CY1048" s="27">
        <f>CX1048*0.66</f>
        <v>1.06860159821365</v>
      </c>
      <c r="CZ1048" s="26">
        <f>0.085*CU1048</f>
        <v>2.635</v>
      </c>
      <c r="DA1048" s="28">
        <f>CY1048-CZ1048</f>
        <v>-1.56639840178635</v>
      </c>
      <c r="DB1048" s="22">
        <v>2</v>
      </c>
      <c r="DC1048" s="1">
        <v>1</v>
      </c>
      <c r="DD1048" s="17">
        <v>2</v>
      </c>
      <c r="DE1048" s="29">
        <f>DD1048-DB1048</f>
        <v>0</v>
      </c>
      <c r="DF1048" s="29">
        <v>0</v>
      </c>
      <c r="DG1048" s="1">
        <v>27</v>
      </c>
      <c r="DH1048" s="1">
        <f>DG1048/10</f>
        <v>2.7</v>
      </c>
      <c r="DI1048" s="1">
        <v>40</v>
      </c>
      <c r="DJ1048" s="1">
        <f>DI1048/10</f>
        <v>4</v>
      </c>
      <c r="DK1048" s="1">
        <v>3</v>
      </c>
      <c r="DL1048" s="1">
        <v>165</v>
      </c>
      <c r="DM1048" s="1">
        <v>92</v>
      </c>
      <c r="DN1048" s="1">
        <f>DM1048/10</f>
        <v>9.2</v>
      </c>
      <c r="DO1048" s="1">
        <v>2518</v>
      </c>
      <c r="DP1048" s="1">
        <v>1</v>
      </c>
      <c r="DQ1048" s="1">
        <f>DO1048/1000</f>
        <v>2.518</v>
      </c>
      <c r="DR1048" s="1">
        <v>48</v>
      </c>
      <c r="DS1048" s="25">
        <v>4.7</v>
      </c>
      <c r="DT1048" s="1" t="s">
        <v>308</v>
      </c>
      <c r="DU1048" s="1">
        <v>2</v>
      </c>
      <c r="DV1048" s="1">
        <v>7</v>
      </c>
      <c r="DW1048" s="1">
        <v>2</v>
      </c>
      <c r="DX1048" s="20">
        <v>2.55</v>
      </c>
      <c r="DY1048" s="1">
        <v>53.3</v>
      </c>
      <c r="DZ1048" s="30">
        <v>110</v>
      </c>
      <c r="EA1048" s="1">
        <v>43</v>
      </c>
      <c r="EB1048" s="1">
        <v>14.6</v>
      </c>
      <c r="EC1048" s="1">
        <v>55.3</v>
      </c>
      <c r="ED1048" s="1">
        <v>1.28</v>
      </c>
      <c r="EE1048" s="1">
        <v>33</v>
      </c>
      <c r="EF1048" s="1">
        <v>65.3</v>
      </c>
      <c r="EG1048" s="26">
        <f>LOG10(EF1048)</f>
        <v>1.81491318127507</v>
      </c>
      <c r="EH1048" s="26">
        <f>0.66*EG1048</f>
        <v>1.19784269964155</v>
      </c>
      <c r="EI1048" s="1">
        <f>0.085*EE1048</f>
        <v>2.805</v>
      </c>
      <c r="EJ1048" s="28">
        <f>EH1048-EI1048</f>
        <v>-1.60715730035845</v>
      </c>
      <c r="EK1048" s="22">
        <v>2</v>
      </c>
      <c r="EL1048" s="1">
        <v>2</v>
      </c>
      <c r="EM1048" s="1">
        <v>73</v>
      </c>
      <c r="EN1048" s="1">
        <v>285</v>
      </c>
      <c r="EO1048" s="1">
        <v>150</v>
      </c>
      <c r="EP1048" s="1">
        <v>84</v>
      </c>
      <c r="EQ1048" s="1">
        <v>2410</v>
      </c>
      <c r="ER1048" s="25">
        <v>50</v>
      </c>
      <c r="ET1048" s="1">
        <v>1</v>
      </c>
      <c r="EU1048" s="1">
        <v>2.36</v>
      </c>
      <c r="EV1048" s="1">
        <v>39.8</v>
      </c>
      <c r="EW1048" s="30">
        <v>112</v>
      </c>
      <c r="EX1048" s="1">
        <v>65</v>
      </c>
      <c r="EY1048" s="1">
        <v>14.7</v>
      </c>
      <c r="EZ1048" s="1">
        <v>54.6</v>
      </c>
      <c r="FA1048" s="1">
        <v>1.29</v>
      </c>
      <c r="FB1048" s="1">
        <v>36</v>
      </c>
      <c r="FC1048" s="1">
        <v>68.6</v>
      </c>
      <c r="FD1048" s="1">
        <v>49</v>
      </c>
      <c r="FE1048" s="1">
        <v>55</v>
      </c>
      <c r="FF1048" s="1">
        <v>175</v>
      </c>
      <c r="FG1048" s="1">
        <v>103</v>
      </c>
      <c r="FH1048" s="1">
        <v>2289</v>
      </c>
      <c r="FI1048" s="1">
        <v>53</v>
      </c>
      <c r="FK1048" s="20">
        <v>37.2</v>
      </c>
      <c r="FL1048" s="1">
        <v>36.3</v>
      </c>
      <c r="FN1048" s="31">
        <v>0</v>
      </c>
      <c r="FO1048" s="32">
        <v>0</v>
      </c>
      <c r="FP1048" s="1">
        <v>2</v>
      </c>
      <c r="FQ1048" s="1">
        <v>1</v>
      </c>
      <c r="FR1048" s="1">
        <v>0</v>
      </c>
      <c r="FS1048" s="1">
        <v>0</v>
      </c>
      <c r="FT1048" s="1">
        <f>FX1048+GB1048+GG1048+GJ1048+HQ1048</f>
        <v>0</v>
      </c>
      <c r="FU1048" s="1">
        <v>0</v>
      </c>
      <c r="FV1048" s="1">
        <f>FW1048+FX1048+FZ1048+GE1048+GJ1048+HQ1048</f>
        <v>0</v>
      </c>
      <c r="FW1048" s="1">
        <v>0</v>
      </c>
      <c r="FX1048" s="1">
        <v>0</v>
      </c>
      <c r="FY1048" s="17">
        <v>0</v>
      </c>
      <c r="FZ1048" s="1">
        <v>0</v>
      </c>
      <c r="GB1048" s="1">
        <v>0</v>
      </c>
      <c r="GC1048" s="1">
        <v>2</v>
      </c>
      <c r="GD1048" s="17">
        <v>0</v>
      </c>
      <c r="GE1048" s="1">
        <v>0</v>
      </c>
      <c r="GG1048" s="1">
        <v>0</v>
      </c>
      <c r="GH1048" s="1">
        <v>0</v>
      </c>
      <c r="GI1048" s="17">
        <v>0</v>
      </c>
      <c r="GJ1048" s="1">
        <v>0</v>
      </c>
      <c r="GK1048" s="1">
        <v>0</v>
      </c>
      <c r="GL1048" s="1">
        <v>0</v>
      </c>
      <c r="GM1048" s="32">
        <v>0</v>
      </c>
      <c r="GN1048" s="17">
        <v>0</v>
      </c>
      <c r="GO1048" s="17">
        <v>0</v>
      </c>
      <c r="GP1048" s="1">
        <v>0</v>
      </c>
      <c r="GQ1048" s="1">
        <v>0</v>
      </c>
      <c r="GR1048" s="1">
        <v>0</v>
      </c>
      <c r="GS1048" s="1">
        <v>0</v>
      </c>
      <c r="GT1048" s="32">
        <v>0</v>
      </c>
      <c r="GU1048" s="32">
        <v>0</v>
      </c>
      <c r="GV1048" s="1" t="s">
        <v>2612</v>
      </c>
      <c r="GW1048" s="1">
        <v>2</v>
      </c>
      <c r="GX1048" s="157">
        <v>1</v>
      </c>
      <c r="GY1048" s="17">
        <v>0</v>
      </c>
      <c r="GZ1048" s="1">
        <v>1</v>
      </c>
      <c r="HA1048" s="25">
        <v>0</v>
      </c>
      <c r="HB1048" s="1">
        <v>0</v>
      </c>
      <c r="HC1048" s="15">
        <v>0</v>
      </c>
      <c r="HD1048" s="170">
        <v>0</v>
      </c>
      <c r="HE1048" s="17">
        <v>0</v>
      </c>
      <c r="HF1048" s="17">
        <v>0</v>
      </c>
      <c r="HG1048" s="17">
        <v>0</v>
      </c>
      <c r="HH1048" s="17">
        <v>0</v>
      </c>
      <c r="HI1048" s="17">
        <v>0</v>
      </c>
      <c r="HL1048" s="1">
        <v>0</v>
      </c>
      <c r="HM1048" s="1">
        <v>0</v>
      </c>
      <c r="HN1048" s="1">
        <v>0</v>
      </c>
      <c r="HO1048" s="1">
        <v>0</v>
      </c>
      <c r="HP1048" s="1">
        <v>0</v>
      </c>
      <c r="HQ1048" s="1">
        <v>0</v>
      </c>
      <c r="HR1048" s="32">
        <v>0</v>
      </c>
      <c r="HS1048" s="1">
        <v>0</v>
      </c>
      <c r="HT1048" s="32">
        <v>0</v>
      </c>
      <c r="HU1048" s="32">
        <v>0</v>
      </c>
      <c r="HW1048" s="32">
        <v>0</v>
      </c>
      <c r="HX1048" s="32">
        <v>0</v>
      </c>
      <c r="HY1048" s="1">
        <f>GJ1048+GN1048+GT1048+GU1048+HE1048+HG1048+HQ1048+HR1048+HT1048+HU1048+HW1048+HX1048</f>
        <v>0</v>
      </c>
      <c r="HZ1048" s="1">
        <v>0</v>
      </c>
      <c r="IA1048" s="1">
        <v>1</v>
      </c>
      <c r="IB1048" s="1">
        <v>1</v>
      </c>
      <c r="IC1048" s="1">
        <v>0</v>
      </c>
      <c r="ID1048" s="23">
        <v>0</v>
      </c>
      <c r="IG1048" s="36">
        <v>1</v>
      </c>
      <c r="IH1048" s="37" t="s">
        <v>242</v>
      </c>
      <c r="II1048" s="179">
        <v>0</v>
      </c>
    </row>
    <row r="1049" hidden="1" spans="2:243">
      <c r="B1049" s="17">
        <v>100180491</v>
      </c>
      <c r="C1049" s="17" t="s">
        <v>2769</v>
      </c>
      <c r="J1049" s="1"/>
      <c r="K1049" s="1"/>
      <c r="L1049" s="1"/>
      <c r="R1049" s="19"/>
      <c r="Z1049" s="88">
        <v>43732</v>
      </c>
      <c r="AA1049" s="1">
        <v>154</v>
      </c>
      <c r="AI1049" s="16"/>
      <c r="AL1049" s="1"/>
      <c r="BA1049" s="22"/>
      <c r="CL1049" s="22"/>
      <c r="CS1049" s="22"/>
      <c r="CX1049" s="1"/>
      <c r="CY1049" s="1"/>
      <c r="CZ1049" s="1"/>
      <c r="DA1049" s="1"/>
      <c r="DB1049" s="1"/>
      <c r="DD1049" s="1"/>
      <c r="DE1049" s="1"/>
      <c r="DF1049" s="1"/>
      <c r="EG1049" s="1"/>
      <c r="EH1049" s="1"/>
      <c r="EJ1049" s="1"/>
      <c r="EK1049" s="1"/>
      <c r="FN1049" s="1"/>
      <c r="FO1049" s="1"/>
      <c r="GL1049" s="1"/>
      <c r="GM1049" s="1"/>
      <c r="GQ1049" s="1"/>
      <c r="GT1049" s="1"/>
      <c r="GU1049" s="1"/>
      <c r="GX1049" s="1"/>
      <c r="HD1049" s="1"/>
      <c r="HR1049" s="1"/>
      <c r="HT1049" s="1"/>
      <c r="HU1049" s="1"/>
      <c r="HW1049" s="1"/>
      <c r="HX1049" s="1"/>
      <c r="IG1049" s="23"/>
      <c r="II1049" s="1"/>
    </row>
    <row r="1050" ht="30" hidden="1" spans="2:243">
      <c r="B1050" s="17">
        <v>3000092996</v>
      </c>
      <c r="C1050" s="17" t="s">
        <v>2770</v>
      </c>
      <c r="J1050" s="1"/>
      <c r="K1050" s="1"/>
      <c r="L1050" s="1"/>
      <c r="R1050" s="19"/>
      <c r="Z1050" s="88">
        <v>43732</v>
      </c>
      <c r="AA1050" s="1">
        <v>158</v>
      </c>
      <c r="AI1050" s="16"/>
      <c r="AL1050" s="1"/>
      <c r="BA1050" s="22"/>
      <c r="CL1050" s="22"/>
      <c r="CS1050" s="22"/>
      <c r="CX1050" s="1"/>
      <c r="CY1050" s="1"/>
      <c r="CZ1050" s="1"/>
      <c r="DA1050" s="1"/>
      <c r="DB1050" s="1"/>
      <c r="DD1050" s="1"/>
      <c r="DE1050" s="1"/>
      <c r="DF1050" s="1"/>
      <c r="EG1050" s="1"/>
      <c r="EH1050" s="1"/>
      <c r="EJ1050" s="1"/>
      <c r="EK1050" s="1"/>
      <c r="FN1050" s="1"/>
      <c r="FO1050" s="1"/>
      <c r="GL1050" s="1"/>
      <c r="GM1050" s="1"/>
      <c r="GQ1050" s="1"/>
      <c r="GT1050" s="1"/>
      <c r="GU1050" s="1"/>
      <c r="GX1050" s="1"/>
      <c r="HD1050" s="1"/>
      <c r="HR1050" s="1"/>
      <c r="HT1050" s="1"/>
      <c r="HU1050" s="1"/>
      <c r="HW1050" s="1"/>
      <c r="HX1050" s="1"/>
      <c r="IG1050" s="23"/>
      <c r="II1050" s="1"/>
    </row>
    <row r="1051" ht="30" hidden="1" spans="2:243">
      <c r="B1051" s="17">
        <v>3001302668</v>
      </c>
      <c r="C1051" s="17" t="s">
        <v>2771</v>
      </c>
      <c r="J1051" s="1"/>
      <c r="K1051" s="1"/>
      <c r="L1051" s="1"/>
      <c r="R1051" s="19"/>
      <c r="Z1051" s="88">
        <v>43732</v>
      </c>
      <c r="AA1051" s="1">
        <v>153</v>
      </c>
      <c r="AI1051" s="16"/>
      <c r="AL1051" s="1"/>
      <c r="BA1051" s="22"/>
      <c r="CL1051" s="22"/>
      <c r="CS1051" s="22"/>
      <c r="CX1051" s="1"/>
      <c r="CY1051" s="1"/>
      <c r="CZ1051" s="1"/>
      <c r="DA1051" s="1"/>
      <c r="DB1051" s="1"/>
      <c r="DD1051" s="1"/>
      <c r="DE1051" s="1"/>
      <c r="DF1051" s="1"/>
      <c r="EG1051" s="1"/>
      <c r="EH1051" s="1"/>
      <c r="EJ1051" s="1"/>
      <c r="EK1051" s="1"/>
      <c r="FN1051" s="1"/>
      <c r="FO1051" s="1"/>
      <c r="GL1051" s="1"/>
      <c r="GM1051" s="1"/>
      <c r="GQ1051" s="1"/>
      <c r="GT1051" s="1"/>
      <c r="GU1051" s="1"/>
      <c r="GX1051" s="1"/>
      <c r="HD1051" s="1"/>
      <c r="HR1051" s="1"/>
      <c r="HT1051" s="1"/>
      <c r="HU1051" s="1"/>
      <c r="HW1051" s="1"/>
      <c r="HX1051" s="1"/>
      <c r="IG1051" s="23"/>
      <c r="II1051" s="1"/>
    </row>
    <row r="1052" spans="2:243">
      <c r="B1052" s="17">
        <v>100212715</v>
      </c>
      <c r="C1052" s="17" t="s">
        <v>2772</v>
      </c>
      <c r="E1052" s="49">
        <v>3</v>
      </c>
      <c r="F1052" s="49">
        <v>2</v>
      </c>
      <c r="G1052" s="17">
        <v>3</v>
      </c>
      <c r="H1052" s="1">
        <v>1</v>
      </c>
      <c r="I1052" s="15">
        <v>53</v>
      </c>
      <c r="J1052" s="47">
        <v>1</v>
      </c>
      <c r="K1052" s="68">
        <f>I1052/10</f>
        <v>5.3</v>
      </c>
      <c r="L1052" s="49">
        <v>3</v>
      </c>
      <c r="N1052" s="1">
        <v>0</v>
      </c>
      <c r="O1052" s="1">
        <v>0</v>
      </c>
      <c r="P1052" s="1">
        <v>1</v>
      </c>
      <c r="Q1052" s="1">
        <v>0</v>
      </c>
      <c r="R1052" s="1">
        <v>0</v>
      </c>
      <c r="S1052" s="18">
        <v>682</v>
      </c>
      <c r="T1052" s="83">
        <v>684</v>
      </c>
      <c r="U1052" s="1">
        <v>1</v>
      </c>
      <c r="V1052" s="1">
        <v>1</v>
      </c>
      <c r="W1052" s="1">
        <v>1</v>
      </c>
      <c r="X1052" s="1">
        <v>1</v>
      </c>
      <c r="Z1052" s="88">
        <v>43732</v>
      </c>
      <c r="AA1052" s="1">
        <v>152</v>
      </c>
      <c r="AB1052" s="1">
        <v>1</v>
      </c>
      <c r="AC1052" s="1">
        <v>24.91</v>
      </c>
      <c r="AD1052" s="1">
        <v>2</v>
      </c>
      <c r="AE1052" s="20" t="s">
        <v>333</v>
      </c>
      <c r="AG1052" s="16" t="s">
        <v>235</v>
      </c>
      <c r="AH1052" s="16">
        <v>1</v>
      </c>
      <c r="AI1052" s="21">
        <v>1</v>
      </c>
      <c r="AJ1052" s="16">
        <v>2.7</v>
      </c>
      <c r="AK1052" s="17">
        <v>2.7</v>
      </c>
      <c r="AL1052" s="107">
        <v>2</v>
      </c>
      <c r="AM1052" s="1">
        <v>1</v>
      </c>
      <c r="AN1052" s="1">
        <v>1</v>
      </c>
      <c r="AO1052" s="1">
        <v>0</v>
      </c>
      <c r="AP1052" s="1">
        <v>0</v>
      </c>
      <c r="AQ1052" s="17">
        <v>1</v>
      </c>
      <c r="AR1052" s="1">
        <v>1</v>
      </c>
      <c r="AS1052" s="1">
        <v>1</v>
      </c>
      <c r="AT1052" s="17" t="s">
        <v>246</v>
      </c>
      <c r="AU1052" s="17">
        <v>1</v>
      </c>
      <c r="AV1052" s="17">
        <v>1</v>
      </c>
      <c r="AW1052" s="1">
        <v>0</v>
      </c>
      <c r="AX1052" s="1">
        <v>1</v>
      </c>
      <c r="AY1052" s="1">
        <v>1</v>
      </c>
      <c r="AZ1052" s="1">
        <v>0</v>
      </c>
      <c r="BA1052" s="1">
        <v>0</v>
      </c>
      <c r="BB1052" s="107">
        <v>0</v>
      </c>
      <c r="BC1052" s="22">
        <v>0</v>
      </c>
      <c r="BD1052" s="22">
        <v>0</v>
      </c>
      <c r="BE1052" s="22">
        <v>0</v>
      </c>
      <c r="BF1052" s="1">
        <v>0</v>
      </c>
      <c r="BG1052" s="1">
        <v>0</v>
      </c>
      <c r="BH1052" s="17">
        <v>0</v>
      </c>
      <c r="BI1052" s="1">
        <v>0</v>
      </c>
      <c r="BJ1052" s="17">
        <v>0</v>
      </c>
      <c r="BK1052" s="23">
        <v>1</v>
      </c>
      <c r="BL1052" s="1">
        <v>0</v>
      </c>
      <c r="BM1052" s="1">
        <v>0</v>
      </c>
      <c r="BN1052" s="1">
        <v>1</v>
      </c>
      <c r="BO1052" s="1">
        <v>0</v>
      </c>
      <c r="BP1052" s="1">
        <v>1</v>
      </c>
      <c r="BQ1052" s="1">
        <v>1</v>
      </c>
      <c r="BR1052" s="1">
        <v>6.93</v>
      </c>
      <c r="BS1052" s="1">
        <v>1</v>
      </c>
      <c r="BT1052" s="1">
        <v>2</v>
      </c>
      <c r="BU1052" s="1">
        <v>2</v>
      </c>
      <c r="BV1052" s="1">
        <v>0.347</v>
      </c>
      <c r="BW1052" s="1">
        <v>5.2</v>
      </c>
      <c r="BX1052" s="1">
        <v>2</v>
      </c>
      <c r="BY1052" s="66">
        <v>3</v>
      </c>
      <c r="BZ1052" s="1">
        <v>52.1</v>
      </c>
      <c r="CA1052" s="1">
        <v>151</v>
      </c>
      <c r="CB1052" s="24">
        <v>2</v>
      </c>
      <c r="CC1052" s="24">
        <v>152</v>
      </c>
      <c r="CD1052" s="48">
        <f>CC1052/50</f>
        <v>3.04</v>
      </c>
      <c r="CE1052" s="48">
        <v>3</v>
      </c>
      <c r="CF1052" s="25">
        <v>0</v>
      </c>
      <c r="CG1052" s="17">
        <v>0</v>
      </c>
      <c r="CH1052" s="17">
        <v>0</v>
      </c>
      <c r="CI1052" s="17">
        <v>0</v>
      </c>
      <c r="CJ1052" s="17">
        <v>0</v>
      </c>
      <c r="CK1052" s="17">
        <v>152</v>
      </c>
      <c r="CL1052" s="1">
        <f>CK1052/50</f>
        <v>3.04</v>
      </c>
      <c r="CM1052" s="22">
        <v>10.5</v>
      </c>
      <c r="CN1052" s="17">
        <v>1</v>
      </c>
      <c r="CO1052" s="1">
        <v>111.7</v>
      </c>
      <c r="CP1052" s="17">
        <v>7</v>
      </c>
      <c r="CQ1052" s="1">
        <f>CO1052/10</f>
        <v>11.17</v>
      </c>
      <c r="CR1052" s="1">
        <v>0.91</v>
      </c>
      <c r="CS1052" s="1">
        <f>CR1052*10</f>
        <v>9.1</v>
      </c>
      <c r="CT1052" s="107">
        <v>1</v>
      </c>
      <c r="CU1052" s="22">
        <v>42</v>
      </c>
      <c r="CV1052" s="107">
        <v>2</v>
      </c>
      <c r="CW1052" s="22">
        <v>8.8</v>
      </c>
      <c r="CX1052" s="26">
        <f>LOG10(CW1052)</f>
        <v>0.944482672150169</v>
      </c>
      <c r="CY1052" s="27">
        <f>CX1052*0.66</f>
        <v>0.623358563619111</v>
      </c>
      <c r="CZ1052" s="26">
        <f>0.085*CU1052</f>
        <v>3.57</v>
      </c>
      <c r="DA1052" s="28">
        <f>CY1052-CZ1052</f>
        <v>-2.94664143638089</v>
      </c>
      <c r="DB1052" s="107">
        <v>1</v>
      </c>
      <c r="DC1052" s="1">
        <v>1</v>
      </c>
      <c r="DE1052" s="1"/>
      <c r="DF1052" s="1"/>
      <c r="DG1052" s="1">
        <v>16</v>
      </c>
      <c r="DH1052" s="1">
        <f>DG1052/10</f>
        <v>1.6</v>
      </c>
      <c r="DI1052" s="1">
        <v>20</v>
      </c>
      <c r="DJ1052" s="1">
        <f>DI1052/10</f>
        <v>2</v>
      </c>
      <c r="DK1052" s="17">
        <v>1</v>
      </c>
      <c r="DL1052" s="1">
        <v>91</v>
      </c>
      <c r="DM1052" s="1">
        <v>39</v>
      </c>
      <c r="DN1052" s="1">
        <f>DM1052/10</f>
        <v>3.9</v>
      </c>
      <c r="DO1052" s="1">
        <v>12377</v>
      </c>
      <c r="DP1052" s="1">
        <v>2</v>
      </c>
      <c r="DQ1052" s="1">
        <f>DO1052/1000</f>
        <v>12.377</v>
      </c>
      <c r="DR1052" s="1">
        <v>80</v>
      </c>
      <c r="DS1052" s="25">
        <v>4.6</v>
      </c>
      <c r="DT1052" s="1" t="s">
        <v>241</v>
      </c>
      <c r="DU1052" s="1">
        <v>1</v>
      </c>
      <c r="DV1052" s="1">
        <v>5</v>
      </c>
      <c r="DW1052" s="1">
        <v>1</v>
      </c>
      <c r="DX1052" s="20">
        <v>5.2</v>
      </c>
      <c r="DY1052" s="1">
        <v>52.1</v>
      </c>
      <c r="DZ1052" s="30">
        <v>151</v>
      </c>
      <c r="EA1052" s="1">
        <v>152</v>
      </c>
      <c r="EB1052" s="1" t="s">
        <v>2004</v>
      </c>
      <c r="EC1052" s="1" t="s">
        <v>2004</v>
      </c>
      <c r="ED1052" s="1" t="s">
        <v>2004</v>
      </c>
      <c r="EE1052" s="1" t="s">
        <v>2004</v>
      </c>
      <c r="EF1052" s="1" t="s">
        <v>2004</v>
      </c>
      <c r="EG1052" s="1"/>
      <c r="EH1052" s="1"/>
      <c r="EJ1052" s="1"/>
      <c r="EM1052" s="1" t="s">
        <v>2004</v>
      </c>
      <c r="EN1052" s="1" t="s">
        <v>2004</v>
      </c>
      <c r="EO1052" s="1" t="s">
        <v>2004</v>
      </c>
      <c r="EP1052" s="1" t="s">
        <v>2004</v>
      </c>
      <c r="EQ1052" s="1" t="s">
        <v>2004</v>
      </c>
      <c r="ER1052" s="25" t="s">
        <v>2004</v>
      </c>
      <c r="ET1052" s="1">
        <v>1</v>
      </c>
      <c r="EU1052" s="1">
        <v>8.94</v>
      </c>
      <c r="EV1052" s="1">
        <v>73.5</v>
      </c>
      <c r="EW1052" s="30">
        <v>142</v>
      </c>
      <c r="EX1052" s="1">
        <v>126</v>
      </c>
      <c r="EY1052" s="1" t="s">
        <v>2004</v>
      </c>
      <c r="EZ1052" s="1" t="s">
        <v>2004</v>
      </c>
      <c r="FA1052" s="1" t="s">
        <v>2004</v>
      </c>
      <c r="FB1052" s="1" t="s">
        <v>2004</v>
      </c>
      <c r="FC1052" s="1" t="s">
        <v>2004</v>
      </c>
      <c r="FD1052" s="1" t="s">
        <v>2004</v>
      </c>
      <c r="FE1052" s="1" t="s">
        <v>2004</v>
      </c>
      <c r="FF1052" s="1" t="s">
        <v>2004</v>
      </c>
      <c r="FG1052" s="1" t="s">
        <v>2004</v>
      </c>
      <c r="FH1052" s="1" t="s">
        <v>2004</v>
      </c>
      <c r="FI1052" s="1" t="s">
        <v>2004</v>
      </c>
      <c r="FJ1052" s="1" t="s">
        <v>2004</v>
      </c>
      <c r="FK1052" s="20">
        <v>38.7</v>
      </c>
      <c r="FL1052" s="1">
        <v>36.8</v>
      </c>
      <c r="FM1052" s="17"/>
      <c r="FN1052" s="31">
        <v>1</v>
      </c>
      <c r="FO1052" s="157">
        <v>1</v>
      </c>
      <c r="FP1052" s="1">
        <v>2</v>
      </c>
      <c r="FQ1052" s="1">
        <v>1</v>
      </c>
      <c r="FR1052" s="1">
        <v>0</v>
      </c>
      <c r="FS1052" s="1">
        <v>0</v>
      </c>
      <c r="FT1052" s="1">
        <f>FX1052+GB1052+GG1052+GJ1052+HQ1052</f>
        <v>0</v>
      </c>
      <c r="FU1052" s="1">
        <v>0</v>
      </c>
      <c r="FV1052" s="1">
        <f>FW1052+FX1052+FZ1052+GE1052+GJ1052+HQ1052</f>
        <v>0</v>
      </c>
      <c r="FW1052" s="1">
        <v>0</v>
      </c>
      <c r="FX1052" s="1">
        <v>0</v>
      </c>
      <c r="FY1052" s="17">
        <v>0</v>
      </c>
      <c r="FZ1052" s="1">
        <v>0</v>
      </c>
      <c r="GB1052" s="1">
        <v>0</v>
      </c>
      <c r="GC1052" s="1">
        <v>1</v>
      </c>
      <c r="GD1052" s="17">
        <v>0</v>
      </c>
      <c r="GE1052" s="1">
        <v>0</v>
      </c>
      <c r="GG1052" s="1">
        <v>0</v>
      </c>
      <c r="GH1052" s="1">
        <v>1</v>
      </c>
      <c r="GI1052" s="17">
        <v>0</v>
      </c>
      <c r="GJ1052" s="1">
        <v>0</v>
      </c>
      <c r="GK1052" s="1" t="s">
        <v>2640</v>
      </c>
      <c r="GL1052" s="1">
        <v>1</v>
      </c>
      <c r="GM1052" s="32">
        <v>0</v>
      </c>
      <c r="GN1052" s="17">
        <v>0</v>
      </c>
      <c r="GO1052" s="17">
        <v>0</v>
      </c>
      <c r="GP1052" s="1">
        <v>0</v>
      </c>
      <c r="GQ1052" s="1">
        <v>0</v>
      </c>
      <c r="GR1052" s="1">
        <v>0</v>
      </c>
      <c r="GS1052" s="1">
        <v>0</v>
      </c>
      <c r="GT1052" s="32">
        <v>0</v>
      </c>
      <c r="GU1052" s="32">
        <v>0</v>
      </c>
      <c r="GV1052" s="1">
        <v>1</v>
      </c>
      <c r="GW1052" s="1">
        <v>1</v>
      </c>
      <c r="GX1052" s="157">
        <v>0</v>
      </c>
      <c r="GY1052" s="17">
        <v>0</v>
      </c>
      <c r="GZ1052" s="17">
        <v>0</v>
      </c>
      <c r="HA1052" s="25">
        <v>0</v>
      </c>
      <c r="HB1052" s="1">
        <v>0</v>
      </c>
      <c r="HC1052" s="15">
        <v>0</v>
      </c>
      <c r="HD1052" s="170">
        <v>0</v>
      </c>
      <c r="HE1052" s="17">
        <v>0</v>
      </c>
      <c r="HF1052" s="17">
        <v>0</v>
      </c>
      <c r="HG1052" s="17">
        <v>0</v>
      </c>
      <c r="HH1052" s="17">
        <v>0</v>
      </c>
      <c r="HI1052" s="17">
        <v>0</v>
      </c>
      <c r="HL1052" s="1">
        <v>0</v>
      </c>
      <c r="HM1052" s="1">
        <v>0</v>
      </c>
      <c r="HN1052" s="1">
        <v>0</v>
      </c>
      <c r="HO1052" s="1">
        <v>0</v>
      </c>
      <c r="HP1052" s="1">
        <v>0</v>
      </c>
      <c r="HQ1052" s="1">
        <v>0</v>
      </c>
      <c r="HR1052" s="32">
        <v>0</v>
      </c>
      <c r="HS1052" s="1">
        <v>0</v>
      </c>
      <c r="HT1052" s="32">
        <v>0</v>
      </c>
      <c r="HU1052" s="32">
        <v>0</v>
      </c>
      <c r="HW1052" s="32">
        <v>0</v>
      </c>
      <c r="HX1052" s="32">
        <v>0</v>
      </c>
      <c r="HY1052" s="1">
        <f>GJ1052+GN1052+GT1052+GU1052+HE1052+HG1052+HQ1052+HR1052+HT1052+HU1052+HW1052+HX1052</f>
        <v>0</v>
      </c>
      <c r="HZ1052" s="1">
        <v>0</v>
      </c>
      <c r="IA1052" s="1">
        <f>FS1052+GN1052+GT1052+GU1052+HE1052+HG1052+HR1052+HT1052+HU1052+HW1052+HX1052</f>
        <v>0</v>
      </c>
      <c r="IB1052" s="1">
        <v>0</v>
      </c>
      <c r="IC1052" s="1">
        <v>0</v>
      </c>
      <c r="ID1052" s="23">
        <v>0</v>
      </c>
      <c r="IG1052" s="36">
        <v>1</v>
      </c>
      <c r="IH1052" s="37" t="s">
        <v>242</v>
      </c>
      <c r="II1052" s="179">
        <v>0</v>
      </c>
    </row>
    <row r="1053" hidden="1" spans="2:243">
      <c r="B1053" s="17">
        <v>3001522643</v>
      </c>
      <c r="C1053" s="17" t="s">
        <v>2773</v>
      </c>
      <c r="J1053" s="1"/>
      <c r="K1053" s="1"/>
      <c r="L1053" s="1"/>
      <c r="R1053" s="19"/>
      <c r="Z1053" s="88">
        <v>43734</v>
      </c>
      <c r="AA1053" s="1">
        <v>96</v>
      </c>
      <c r="AI1053" s="16"/>
      <c r="AL1053" s="1"/>
      <c r="BA1053" s="22"/>
      <c r="CL1053" s="22"/>
      <c r="CS1053" s="22"/>
      <c r="CX1053" s="1"/>
      <c r="CY1053" s="1"/>
      <c r="CZ1053" s="1"/>
      <c r="DA1053" s="1"/>
      <c r="DB1053" s="1"/>
      <c r="DD1053" s="1"/>
      <c r="DE1053" s="1"/>
      <c r="DF1053" s="1"/>
      <c r="EG1053" s="1"/>
      <c r="EH1053" s="1"/>
      <c r="EJ1053" s="1"/>
      <c r="EK1053" s="1"/>
      <c r="FN1053" s="1"/>
      <c r="FO1053" s="1"/>
      <c r="GL1053" s="1"/>
      <c r="GM1053" s="1"/>
      <c r="GQ1053" s="1"/>
      <c r="GT1053" s="1"/>
      <c r="GU1053" s="1"/>
      <c r="GX1053" s="1"/>
      <c r="HD1053" s="1"/>
      <c r="HR1053" s="1"/>
      <c r="HT1053" s="1"/>
      <c r="HU1053" s="1"/>
      <c r="HW1053" s="1"/>
      <c r="HX1053" s="1"/>
      <c r="IG1053" s="23"/>
      <c r="II1053" s="1"/>
    </row>
    <row r="1054" spans="2:243">
      <c r="B1054" s="17">
        <v>3001528489</v>
      </c>
      <c r="C1054" s="17" t="s">
        <v>2774</v>
      </c>
      <c r="E1054" s="49">
        <v>3</v>
      </c>
      <c r="F1054" s="49">
        <v>2</v>
      </c>
      <c r="G1054" s="17">
        <v>3</v>
      </c>
      <c r="H1054" s="1">
        <v>2</v>
      </c>
      <c r="I1054" s="15">
        <v>57</v>
      </c>
      <c r="J1054" s="47">
        <v>1</v>
      </c>
      <c r="K1054" s="68">
        <f>I1054/10</f>
        <v>5.7</v>
      </c>
      <c r="L1054" s="49">
        <v>3</v>
      </c>
      <c r="N1054" s="1">
        <v>0</v>
      </c>
      <c r="O1054" s="1">
        <v>0</v>
      </c>
      <c r="P1054" s="1">
        <v>0</v>
      </c>
      <c r="Q1054" s="1">
        <v>0</v>
      </c>
      <c r="R1054" s="1">
        <v>0</v>
      </c>
      <c r="S1054" s="18">
        <v>683</v>
      </c>
      <c r="T1054" s="83">
        <v>685</v>
      </c>
      <c r="U1054" s="1">
        <v>1</v>
      </c>
      <c r="V1054" s="1">
        <v>1</v>
      </c>
      <c r="W1054" s="1">
        <v>1</v>
      </c>
      <c r="X1054" s="1">
        <v>1</v>
      </c>
      <c r="Z1054" s="88">
        <v>43734</v>
      </c>
      <c r="AA1054" s="1">
        <v>136</v>
      </c>
      <c r="AB1054" s="1">
        <v>1</v>
      </c>
      <c r="AC1054" s="1">
        <v>26.17</v>
      </c>
      <c r="AD1054" s="1">
        <v>2</v>
      </c>
      <c r="AE1054" s="20" t="s">
        <v>466</v>
      </c>
      <c r="AG1054" s="16" t="s">
        <v>235</v>
      </c>
      <c r="AH1054" s="16">
        <v>1</v>
      </c>
      <c r="AI1054" s="21">
        <v>1</v>
      </c>
      <c r="AJ1054" s="16">
        <v>0.6</v>
      </c>
      <c r="AK1054" s="17">
        <v>0.6</v>
      </c>
      <c r="AL1054" s="22">
        <v>1</v>
      </c>
      <c r="AM1054" s="1">
        <v>1</v>
      </c>
      <c r="AN1054" s="1">
        <v>1</v>
      </c>
      <c r="AO1054" s="1">
        <v>0</v>
      </c>
      <c r="AP1054" s="1">
        <v>0</v>
      </c>
      <c r="AQ1054" s="17">
        <v>1</v>
      </c>
      <c r="AR1054" s="1">
        <v>1</v>
      </c>
      <c r="AS1054" s="1">
        <v>1</v>
      </c>
      <c r="AT1054" s="17">
        <v>0</v>
      </c>
      <c r="AU1054" s="17">
        <v>0</v>
      </c>
      <c r="AV1054" s="17">
        <v>0</v>
      </c>
      <c r="AW1054" s="1">
        <v>0</v>
      </c>
      <c r="AX1054" s="1">
        <v>1</v>
      </c>
      <c r="AY1054" s="1">
        <v>1</v>
      </c>
      <c r="AZ1054" s="1">
        <v>1</v>
      </c>
      <c r="BA1054" s="1">
        <v>1</v>
      </c>
      <c r="BB1054" s="107">
        <v>1</v>
      </c>
      <c r="BC1054" s="22">
        <v>0</v>
      </c>
      <c r="BD1054" s="22">
        <v>0</v>
      </c>
      <c r="BE1054" s="22">
        <v>0</v>
      </c>
      <c r="BF1054" s="1">
        <v>1</v>
      </c>
      <c r="BG1054" s="1">
        <v>1</v>
      </c>
      <c r="BH1054" s="17">
        <v>1</v>
      </c>
      <c r="BI1054" s="1">
        <v>0</v>
      </c>
      <c r="BJ1054" s="17">
        <v>0</v>
      </c>
      <c r="BK1054" s="23">
        <v>1</v>
      </c>
      <c r="BL1054" s="1">
        <v>1</v>
      </c>
      <c r="BM1054" s="1">
        <v>0</v>
      </c>
      <c r="BN1054" s="1">
        <v>0</v>
      </c>
      <c r="BO1054" s="1">
        <v>0</v>
      </c>
      <c r="BP1054" s="1">
        <v>2</v>
      </c>
      <c r="BQ1054" s="1">
        <v>2</v>
      </c>
      <c r="BR1054" s="1">
        <v>77.11</v>
      </c>
      <c r="BS1054" s="1">
        <v>2</v>
      </c>
      <c r="BT1054" s="1">
        <v>3</v>
      </c>
      <c r="BU1054" s="1">
        <v>4</v>
      </c>
      <c r="BW1054" s="1">
        <v>2.5</v>
      </c>
      <c r="BX1054" s="17">
        <v>1</v>
      </c>
      <c r="BY1054" s="1">
        <v>1</v>
      </c>
      <c r="BZ1054" s="1">
        <v>47.6</v>
      </c>
      <c r="CA1054" s="1">
        <v>131</v>
      </c>
      <c r="CB1054" s="24">
        <v>2</v>
      </c>
      <c r="CC1054" s="24">
        <v>136</v>
      </c>
      <c r="CD1054" s="48">
        <f>CC1054/50</f>
        <v>2.72</v>
      </c>
      <c r="CE1054" s="48">
        <v>3</v>
      </c>
      <c r="CF1054" s="25">
        <v>0</v>
      </c>
      <c r="CG1054" s="17">
        <v>0</v>
      </c>
      <c r="CH1054" s="17">
        <v>0</v>
      </c>
      <c r="CI1054" s="17">
        <v>0</v>
      </c>
      <c r="CJ1054" s="17">
        <v>0</v>
      </c>
      <c r="CK1054" s="17">
        <v>136</v>
      </c>
      <c r="CL1054" s="1">
        <f>CK1054/50</f>
        <v>2.72</v>
      </c>
      <c r="CM1054" s="22">
        <v>12.3</v>
      </c>
      <c r="CN1054" s="17">
        <v>1</v>
      </c>
      <c r="CO1054" s="1">
        <v>76.8</v>
      </c>
      <c r="CP1054" s="17">
        <v>4</v>
      </c>
      <c r="CQ1054" s="1">
        <f>CO1054/10</f>
        <v>7.68</v>
      </c>
      <c r="CR1054" s="1">
        <v>1.08</v>
      </c>
      <c r="CS1054" s="1">
        <f>CR1054*10</f>
        <v>10.8</v>
      </c>
      <c r="CT1054" s="107">
        <v>1</v>
      </c>
      <c r="CU1054" s="22">
        <v>41</v>
      </c>
      <c r="CV1054" s="107">
        <v>2</v>
      </c>
      <c r="CW1054" s="22">
        <v>17.5</v>
      </c>
      <c r="CX1054" s="26">
        <f>LOG10(CW1054)</f>
        <v>1.24303804868629</v>
      </c>
      <c r="CY1054" s="27">
        <f>CX1054*0.66</f>
        <v>0.820405112132954</v>
      </c>
      <c r="CZ1054" s="26">
        <f>0.085*CU1054</f>
        <v>3.485</v>
      </c>
      <c r="DA1054" s="28">
        <f>CY1054-CZ1054</f>
        <v>-2.66459488786705</v>
      </c>
      <c r="DB1054" s="107">
        <v>1</v>
      </c>
      <c r="DC1054" s="1">
        <v>1</v>
      </c>
      <c r="DE1054" s="1"/>
      <c r="DF1054" s="1"/>
      <c r="DG1054" s="1">
        <v>15</v>
      </c>
      <c r="DH1054" s="1">
        <f>DG1054/10</f>
        <v>1.5</v>
      </c>
      <c r="DI1054" s="1">
        <v>24</v>
      </c>
      <c r="DJ1054" s="1">
        <f>DI1054/10</f>
        <v>2.4</v>
      </c>
      <c r="DK1054" s="17">
        <v>2</v>
      </c>
      <c r="DL1054" s="1">
        <v>154</v>
      </c>
      <c r="DM1054" s="1">
        <v>34</v>
      </c>
      <c r="DN1054" s="1">
        <f>DM1054/10</f>
        <v>3.4</v>
      </c>
      <c r="DO1054" s="1">
        <v>6638</v>
      </c>
      <c r="DP1054" s="1">
        <v>2</v>
      </c>
      <c r="DQ1054" s="1">
        <f>DO1054/1000</f>
        <v>6.638</v>
      </c>
      <c r="DR1054" s="1">
        <v>62</v>
      </c>
      <c r="DS1054" s="25">
        <v>4.6</v>
      </c>
      <c r="DT1054" s="1" t="s">
        <v>241</v>
      </c>
      <c r="DU1054" s="1">
        <v>1</v>
      </c>
      <c r="DV1054" s="1">
        <v>5</v>
      </c>
      <c r="DW1054" s="1">
        <v>1</v>
      </c>
      <c r="DX1054" s="20">
        <v>6.01</v>
      </c>
      <c r="DY1054" s="1">
        <v>84.5</v>
      </c>
      <c r="DZ1054" s="30">
        <v>131</v>
      </c>
      <c r="EA1054" s="1">
        <v>118</v>
      </c>
      <c r="EB1054" s="1" t="s">
        <v>2004</v>
      </c>
      <c r="EC1054" s="1" t="s">
        <v>2004</v>
      </c>
      <c r="ED1054" s="1" t="s">
        <v>2004</v>
      </c>
      <c r="EE1054" s="1" t="s">
        <v>2004</v>
      </c>
      <c r="EF1054" s="1" t="s">
        <v>2004</v>
      </c>
      <c r="EG1054" s="1"/>
      <c r="EH1054" s="1"/>
      <c r="EJ1054" s="1"/>
      <c r="EM1054" s="1" t="s">
        <v>2004</v>
      </c>
      <c r="EN1054" s="1" t="s">
        <v>2004</v>
      </c>
      <c r="EO1054" s="1" t="s">
        <v>2004</v>
      </c>
      <c r="EP1054" s="1" t="s">
        <v>2004</v>
      </c>
      <c r="EQ1054" s="1" t="s">
        <v>2004</v>
      </c>
      <c r="ER1054" s="25" t="s">
        <v>2004</v>
      </c>
      <c r="ET1054" s="1">
        <v>1</v>
      </c>
      <c r="EU1054" s="1">
        <v>3.7</v>
      </c>
      <c r="EV1054" s="1">
        <v>70.5</v>
      </c>
      <c r="EW1054" s="30">
        <v>123</v>
      </c>
      <c r="EX1054" s="1">
        <v>123</v>
      </c>
      <c r="EY1054" s="1" t="s">
        <v>2004</v>
      </c>
      <c r="EZ1054" s="1" t="s">
        <v>2004</v>
      </c>
      <c r="FA1054" s="1" t="s">
        <v>2004</v>
      </c>
      <c r="FB1054" s="1" t="s">
        <v>2004</v>
      </c>
      <c r="FC1054" s="1" t="s">
        <v>2004</v>
      </c>
      <c r="FD1054" s="1" t="s">
        <v>2004</v>
      </c>
      <c r="FE1054" s="1" t="s">
        <v>2004</v>
      </c>
      <c r="FF1054" s="1" t="s">
        <v>2004</v>
      </c>
      <c r="FG1054" s="1" t="s">
        <v>2004</v>
      </c>
      <c r="FH1054" s="1" t="s">
        <v>2004</v>
      </c>
      <c r="FI1054" s="1" t="s">
        <v>2004</v>
      </c>
      <c r="FJ1054" s="1">
        <v>33.82</v>
      </c>
      <c r="FK1054" s="20">
        <v>38</v>
      </c>
      <c r="FL1054" s="1">
        <v>37.2</v>
      </c>
      <c r="FM1054" s="17"/>
      <c r="FN1054" s="31">
        <v>1</v>
      </c>
      <c r="FO1054" s="157">
        <v>1</v>
      </c>
      <c r="FP1054" s="1">
        <v>0</v>
      </c>
      <c r="FQ1054" s="1">
        <v>0</v>
      </c>
      <c r="FR1054" s="1">
        <v>0</v>
      </c>
      <c r="FS1054" s="1">
        <v>0</v>
      </c>
      <c r="FT1054" s="1">
        <f>FX1054+GB1054+GG1054+GJ1054+HQ1054</f>
        <v>0</v>
      </c>
      <c r="FU1054" s="1">
        <v>0</v>
      </c>
      <c r="FV1054" s="1">
        <f>FW1054+FX1054+FZ1054+GE1054+GJ1054+HQ1054</f>
        <v>0</v>
      </c>
      <c r="FW1054" s="1">
        <v>0</v>
      </c>
      <c r="FX1054" s="1">
        <v>0</v>
      </c>
      <c r="FY1054" s="17">
        <v>0</v>
      </c>
      <c r="FZ1054" s="1">
        <v>0</v>
      </c>
      <c r="GB1054" s="1">
        <v>0</v>
      </c>
      <c r="GC1054" s="1">
        <v>1</v>
      </c>
      <c r="GD1054" s="17">
        <v>0</v>
      </c>
      <c r="GE1054" s="1">
        <v>0</v>
      </c>
      <c r="GG1054" s="1">
        <v>0</v>
      </c>
      <c r="GH1054" s="1">
        <v>0</v>
      </c>
      <c r="GI1054" s="17">
        <v>0</v>
      </c>
      <c r="GJ1054" s="1">
        <v>0</v>
      </c>
      <c r="GK1054" s="1">
        <v>0</v>
      </c>
      <c r="GL1054" s="1">
        <v>0</v>
      </c>
      <c r="GM1054" s="32">
        <v>0</v>
      </c>
      <c r="GN1054" s="17">
        <v>0</v>
      </c>
      <c r="GO1054" s="17">
        <v>0</v>
      </c>
      <c r="GP1054" s="1">
        <v>0</v>
      </c>
      <c r="GQ1054" s="1">
        <v>0</v>
      </c>
      <c r="GR1054" s="1">
        <v>0</v>
      </c>
      <c r="GS1054" s="1">
        <v>0</v>
      </c>
      <c r="GT1054" s="32">
        <v>0</v>
      </c>
      <c r="GU1054" s="32">
        <v>0</v>
      </c>
      <c r="GV1054" s="1">
        <v>1</v>
      </c>
      <c r="GW1054" s="1">
        <v>1</v>
      </c>
      <c r="GX1054" s="157">
        <v>0</v>
      </c>
      <c r="GY1054" s="17">
        <v>0</v>
      </c>
      <c r="GZ1054" s="17">
        <v>0</v>
      </c>
      <c r="HA1054" s="25">
        <v>0</v>
      </c>
      <c r="HB1054" s="1">
        <v>0</v>
      </c>
      <c r="HC1054" s="15">
        <v>0</v>
      </c>
      <c r="HD1054" s="170">
        <v>0</v>
      </c>
      <c r="HE1054" s="17">
        <v>0</v>
      </c>
      <c r="HF1054" s="17">
        <v>0</v>
      </c>
      <c r="HG1054" s="17">
        <v>0</v>
      </c>
      <c r="HH1054" s="17">
        <v>0</v>
      </c>
      <c r="HI1054" s="17">
        <v>0</v>
      </c>
      <c r="HL1054" s="1">
        <v>0</v>
      </c>
      <c r="HM1054" s="1">
        <v>0</v>
      </c>
      <c r="HN1054" s="1">
        <v>0</v>
      </c>
      <c r="HO1054" s="1">
        <v>0</v>
      </c>
      <c r="HP1054" s="1">
        <v>0</v>
      </c>
      <c r="HQ1054" s="1">
        <v>0</v>
      </c>
      <c r="HR1054" s="32">
        <v>0</v>
      </c>
      <c r="HS1054" s="1">
        <v>0</v>
      </c>
      <c r="HT1054" s="32">
        <v>0</v>
      </c>
      <c r="HU1054" s="32">
        <v>0</v>
      </c>
      <c r="HW1054" s="32">
        <v>0</v>
      </c>
      <c r="HX1054" s="32">
        <v>0</v>
      </c>
      <c r="HY1054" s="1">
        <f>GJ1054+GN1054+GT1054+GU1054+HE1054+HG1054+HQ1054+HR1054+HT1054+HU1054+HW1054+HX1054</f>
        <v>0</v>
      </c>
      <c r="HZ1054" s="1">
        <v>0</v>
      </c>
      <c r="IA1054" s="1">
        <f>FS1054+GN1054+GT1054+GU1054+HE1054+HG1054+HR1054+HT1054+HU1054+HW1054+HX1054</f>
        <v>0</v>
      </c>
      <c r="IB1054" s="1">
        <v>0</v>
      </c>
      <c r="IC1054" s="1">
        <v>0</v>
      </c>
      <c r="ID1054" s="23">
        <v>0</v>
      </c>
      <c r="IG1054" s="36">
        <v>1</v>
      </c>
      <c r="IH1054" s="37" t="s">
        <v>242</v>
      </c>
      <c r="II1054" s="179">
        <v>0</v>
      </c>
    </row>
    <row r="1055" hidden="1" spans="2:243">
      <c r="B1055" s="17">
        <v>100207963</v>
      </c>
      <c r="C1055" s="17" t="s">
        <v>2775</v>
      </c>
      <c r="J1055" s="1"/>
      <c r="K1055" s="1"/>
      <c r="L1055" s="1"/>
      <c r="R1055" s="19"/>
      <c r="Z1055" s="88">
        <v>43734</v>
      </c>
      <c r="AA1055" s="1">
        <v>113</v>
      </c>
      <c r="AI1055" s="16"/>
      <c r="AL1055" s="1"/>
      <c r="BA1055" s="22"/>
      <c r="CL1055" s="22"/>
      <c r="CS1055" s="22"/>
      <c r="CX1055" s="1"/>
      <c r="CY1055" s="1"/>
      <c r="CZ1055" s="1"/>
      <c r="DA1055" s="1"/>
      <c r="DB1055" s="1"/>
      <c r="DD1055" s="1"/>
      <c r="DE1055" s="1"/>
      <c r="DF1055" s="1"/>
      <c r="EG1055" s="1"/>
      <c r="EH1055" s="1"/>
      <c r="EJ1055" s="1"/>
      <c r="EK1055" s="1"/>
      <c r="FN1055" s="1"/>
      <c r="FO1055" s="1"/>
      <c r="GL1055" s="1"/>
      <c r="GM1055" s="1"/>
      <c r="GQ1055" s="1"/>
      <c r="GT1055" s="1"/>
      <c r="GU1055" s="1"/>
      <c r="GX1055" s="1"/>
      <c r="HD1055" s="1"/>
      <c r="HR1055" s="1"/>
      <c r="HT1055" s="1"/>
      <c r="HU1055" s="1"/>
      <c r="HW1055" s="1"/>
      <c r="HX1055" s="1"/>
      <c r="IG1055" s="23"/>
      <c r="II1055" s="1"/>
    </row>
    <row r="1056" ht="30" spans="2:243">
      <c r="B1056" s="17">
        <v>100154198</v>
      </c>
      <c r="C1056" s="17" t="s">
        <v>2776</v>
      </c>
      <c r="E1056" s="49">
        <v>1</v>
      </c>
      <c r="F1056" s="49">
        <v>1</v>
      </c>
      <c r="G1056" s="17">
        <v>1</v>
      </c>
      <c r="H1056" s="1">
        <v>2</v>
      </c>
      <c r="I1056" s="15">
        <v>58</v>
      </c>
      <c r="J1056" s="47">
        <v>1</v>
      </c>
      <c r="K1056" s="68">
        <f>I1056/10</f>
        <v>5.8</v>
      </c>
      <c r="L1056" s="49">
        <v>3</v>
      </c>
      <c r="N1056" s="1">
        <v>0</v>
      </c>
      <c r="O1056" s="1">
        <v>0</v>
      </c>
      <c r="P1056" s="1">
        <v>0</v>
      </c>
      <c r="Q1056" s="1">
        <v>0</v>
      </c>
      <c r="R1056" s="1">
        <v>0</v>
      </c>
      <c r="S1056" s="18">
        <v>607</v>
      </c>
      <c r="T1056" s="83">
        <v>686</v>
      </c>
      <c r="U1056" s="1">
        <v>1</v>
      </c>
      <c r="V1056" s="1">
        <v>1</v>
      </c>
      <c r="W1056" s="1">
        <v>1</v>
      </c>
      <c r="X1056" s="1">
        <v>1</v>
      </c>
      <c r="Z1056" s="88">
        <v>43734</v>
      </c>
      <c r="AA1056" s="1">
        <v>29</v>
      </c>
      <c r="AB1056" s="1">
        <v>1</v>
      </c>
      <c r="AC1056" s="1">
        <v>20.02</v>
      </c>
      <c r="AD1056" s="17">
        <v>1</v>
      </c>
      <c r="AE1056" s="20" t="s">
        <v>295</v>
      </c>
      <c r="AG1056" s="16" t="s">
        <v>235</v>
      </c>
      <c r="AH1056" s="16">
        <v>1</v>
      </c>
      <c r="AI1056" s="21">
        <v>1</v>
      </c>
      <c r="AJ1056" s="16">
        <v>1.5</v>
      </c>
      <c r="AK1056" s="17">
        <v>1.5</v>
      </c>
      <c r="AL1056" s="22">
        <v>1</v>
      </c>
      <c r="AM1056" s="1">
        <v>1</v>
      </c>
      <c r="AN1056" s="1">
        <v>1</v>
      </c>
      <c r="AO1056" s="1">
        <v>0</v>
      </c>
      <c r="AP1056" s="1">
        <v>0</v>
      </c>
      <c r="AQ1056" s="17">
        <v>1</v>
      </c>
      <c r="AR1056" s="1">
        <v>1</v>
      </c>
      <c r="AS1056" s="1">
        <v>1</v>
      </c>
      <c r="AT1056" s="17" t="s">
        <v>246</v>
      </c>
      <c r="AU1056" s="17">
        <v>1</v>
      </c>
      <c r="AV1056" s="17">
        <v>1</v>
      </c>
      <c r="AW1056" s="1">
        <v>0</v>
      </c>
      <c r="AX1056" s="1">
        <v>1</v>
      </c>
      <c r="AY1056" s="1">
        <v>1</v>
      </c>
      <c r="AZ1056" s="1">
        <v>1</v>
      </c>
      <c r="BA1056" s="1">
        <v>1</v>
      </c>
      <c r="BB1056" s="107">
        <v>1</v>
      </c>
      <c r="BC1056" s="22">
        <v>0</v>
      </c>
      <c r="BD1056" s="22">
        <v>1</v>
      </c>
      <c r="BE1056" s="22">
        <v>0</v>
      </c>
      <c r="BF1056" s="1">
        <v>1</v>
      </c>
      <c r="BG1056" s="1">
        <v>1</v>
      </c>
      <c r="BH1056" s="17">
        <v>1</v>
      </c>
      <c r="BI1056" s="1">
        <v>0</v>
      </c>
      <c r="BJ1056" s="17">
        <v>0</v>
      </c>
      <c r="BK1056" s="23">
        <v>1</v>
      </c>
      <c r="BL1056" s="1">
        <v>0</v>
      </c>
      <c r="BM1056" s="1">
        <v>0</v>
      </c>
      <c r="BN1056" s="1">
        <v>1</v>
      </c>
      <c r="BO1056" s="1">
        <v>0</v>
      </c>
      <c r="BP1056" s="1">
        <v>1</v>
      </c>
      <c r="BQ1056" s="1">
        <v>1</v>
      </c>
      <c r="BR1056" s="1">
        <v>141.8</v>
      </c>
      <c r="BS1056" s="1">
        <v>2</v>
      </c>
      <c r="BT1056" s="1">
        <v>3</v>
      </c>
      <c r="BU1056" s="1">
        <v>4</v>
      </c>
      <c r="BW1056" s="1">
        <v>2.35</v>
      </c>
      <c r="BX1056" s="17">
        <v>1</v>
      </c>
      <c r="BY1056" s="1">
        <v>1</v>
      </c>
      <c r="BZ1056" s="1">
        <v>77.4</v>
      </c>
      <c r="CA1056" s="1">
        <v>74</v>
      </c>
      <c r="CB1056" s="24">
        <v>1</v>
      </c>
      <c r="CC1056" s="24">
        <v>20</v>
      </c>
      <c r="CD1056" s="48">
        <f>CC1056/50</f>
        <v>0.4</v>
      </c>
      <c r="CE1056" s="48">
        <v>1</v>
      </c>
      <c r="CF1056" s="25" t="s">
        <v>2777</v>
      </c>
      <c r="CG1056" s="1" t="s">
        <v>1755</v>
      </c>
      <c r="CH1056" s="1">
        <v>0</v>
      </c>
      <c r="CI1056" s="1" t="s">
        <v>2778</v>
      </c>
      <c r="CJ1056" s="1" t="s">
        <v>1461</v>
      </c>
      <c r="CK1056" s="1">
        <v>29</v>
      </c>
      <c r="CL1056" s="1">
        <f>CK1056/50</f>
        <v>0.58</v>
      </c>
      <c r="CM1056" s="22">
        <v>16.6</v>
      </c>
      <c r="CN1056" s="1">
        <v>2</v>
      </c>
      <c r="CO1056" s="1">
        <v>46.6</v>
      </c>
      <c r="CP1056" s="1">
        <v>1</v>
      </c>
      <c r="CQ1056" s="1">
        <f>CO1056/10</f>
        <v>4.66</v>
      </c>
      <c r="CR1056" s="1">
        <v>1.46</v>
      </c>
      <c r="CS1056" s="1">
        <f>CR1056*10</f>
        <v>14.6</v>
      </c>
      <c r="CT1056" s="22">
        <v>2</v>
      </c>
      <c r="CU1056" s="22">
        <v>38</v>
      </c>
      <c r="CV1056" s="107">
        <v>2</v>
      </c>
      <c r="CW1056" s="22">
        <v>35.4</v>
      </c>
      <c r="CX1056" s="26">
        <f>LOG10(CW1056)</f>
        <v>1.54900326202579</v>
      </c>
      <c r="CY1056" s="27">
        <f>CX1056*0.66</f>
        <v>1.02234215293702</v>
      </c>
      <c r="CZ1056" s="26">
        <f>0.085*CU1056</f>
        <v>3.23</v>
      </c>
      <c r="DA1056" s="28">
        <f>CY1056-CZ1056</f>
        <v>-2.20765784706298</v>
      </c>
      <c r="DB1056" s="22">
        <v>2</v>
      </c>
      <c r="DC1056" s="1">
        <v>1</v>
      </c>
      <c r="DD1056" s="17">
        <v>2</v>
      </c>
      <c r="DE1056" s="29">
        <f>DD1056-DB1056</f>
        <v>0</v>
      </c>
      <c r="DF1056" s="29">
        <v>0</v>
      </c>
      <c r="DG1056" s="1">
        <v>12</v>
      </c>
      <c r="DH1056" s="1">
        <f>DG1056/10</f>
        <v>1.2</v>
      </c>
      <c r="DI1056" s="1">
        <v>19</v>
      </c>
      <c r="DJ1056" s="1">
        <f>DI1056/10</f>
        <v>1.9</v>
      </c>
      <c r="DK1056" s="17">
        <v>1</v>
      </c>
      <c r="DL1056" s="1">
        <v>94</v>
      </c>
      <c r="DM1056" s="1">
        <v>16</v>
      </c>
      <c r="DN1056" s="1">
        <f>DM1056/10</f>
        <v>1.6</v>
      </c>
      <c r="DO1056" s="1">
        <v>3926</v>
      </c>
      <c r="DP1056" s="1">
        <v>2</v>
      </c>
      <c r="DQ1056" s="1">
        <f>DO1056/1000</f>
        <v>3.926</v>
      </c>
      <c r="DR1056" s="1">
        <v>80</v>
      </c>
      <c r="DS1056" s="25">
        <v>4.4</v>
      </c>
      <c r="DT1056" s="1" t="s">
        <v>584</v>
      </c>
      <c r="DU1056" s="1">
        <v>2</v>
      </c>
      <c r="DV1056" s="1">
        <v>8</v>
      </c>
      <c r="DW1056" s="1">
        <v>2</v>
      </c>
      <c r="DX1056" s="20">
        <v>2.69</v>
      </c>
      <c r="DY1056" s="1">
        <v>72.4</v>
      </c>
      <c r="DZ1056" s="30">
        <v>81</v>
      </c>
      <c r="EA1056" s="1">
        <v>33</v>
      </c>
      <c r="EB1056" s="1">
        <v>16.8</v>
      </c>
      <c r="EC1056" s="1">
        <v>45.9</v>
      </c>
      <c r="ED1056" s="1">
        <v>1.48</v>
      </c>
      <c r="EE1056" s="1">
        <v>38</v>
      </c>
      <c r="EF1056" s="1">
        <v>57.6</v>
      </c>
      <c r="EG1056" s="26">
        <f>LOG10(EF1056)</f>
        <v>1.76042248342321</v>
      </c>
      <c r="EH1056" s="26">
        <f>0.66*EG1056</f>
        <v>1.16187883905932</v>
      </c>
      <c r="EI1056" s="1">
        <f>0.085*EE1056</f>
        <v>3.23</v>
      </c>
      <c r="EJ1056" s="28">
        <f>EH1056-EI1056</f>
        <v>-2.06812116094068</v>
      </c>
      <c r="EK1056" s="22">
        <v>2</v>
      </c>
      <c r="EL1056" s="1">
        <v>2</v>
      </c>
      <c r="EM1056" s="1">
        <v>38</v>
      </c>
      <c r="EN1056" s="1">
        <v>85</v>
      </c>
      <c r="EO1056" s="1">
        <v>85</v>
      </c>
      <c r="EP1056" s="1">
        <v>15</v>
      </c>
      <c r="EQ1056" s="1">
        <v>4111</v>
      </c>
      <c r="ER1056" s="25">
        <v>90</v>
      </c>
      <c r="ET1056" s="1">
        <v>1</v>
      </c>
      <c r="EU1056" s="1">
        <v>1.6</v>
      </c>
      <c r="EV1056" s="1">
        <v>71.8</v>
      </c>
      <c r="EW1056" s="30">
        <v>81</v>
      </c>
      <c r="EX1056" s="1">
        <v>21</v>
      </c>
      <c r="EY1056" s="1">
        <v>17.6</v>
      </c>
      <c r="EZ1056" s="1">
        <v>45</v>
      </c>
      <c r="FA1056" s="1">
        <v>1.55</v>
      </c>
      <c r="FB1056" s="1">
        <v>39</v>
      </c>
      <c r="FC1056" s="1">
        <v>32.3</v>
      </c>
      <c r="FD1056" s="1">
        <v>20</v>
      </c>
      <c r="FE1056" s="1">
        <v>25</v>
      </c>
      <c r="FF1056" s="1">
        <v>88</v>
      </c>
      <c r="FG1056" s="1">
        <v>17</v>
      </c>
      <c r="FH1056" s="1">
        <v>3845</v>
      </c>
      <c r="FI1056" s="1">
        <v>74</v>
      </c>
      <c r="FK1056" s="20">
        <v>37</v>
      </c>
      <c r="FL1056" s="1">
        <v>36.3</v>
      </c>
      <c r="FN1056" s="31">
        <v>0</v>
      </c>
      <c r="FO1056" s="32">
        <v>0</v>
      </c>
      <c r="FP1056" s="1">
        <v>0</v>
      </c>
      <c r="FQ1056" s="1">
        <v>0</v>
      </c>
      <c r="FR1056" s="1">
        <v>0</v>
      </c>
      <c r="FS1056" s="1">
        <v>0</v>
      </c>
      <c r="FT1056" s="1">
        <f>FX1056+GB1056+GG1056+GJ1056+HQ1056</f>
        <v>0</v>
      </c>
      <c r="FU1056" s="1">
        <v>0</v>
      </c>
      <c r="FV1056" s="1">
        <f>FW1056+FX1056+FZ1056+GE1056+GJ1056+HQ1056</f>
        <v>0</v>
      </c>
      <c r="FW1056" s="1">
        <v>0</v>
      </c>
      <c r="FX1056" s="1">
        <v>0</v>
      </c>
      <c r="FY1056" s="17">
        <v>0</v>
      </c>
      <c r="FZ1056" s="1">
        <v>0</v>
      </c>
      <c r="GB1056" s="1">
        <v>0</v>
      </c>
      <c r="GC1056" s="1">
        <v>0</v>
      </c>
      <c r="GD1056" s="17">
        <v>0</v>
      </c>
      <c r="GE1056" s="1">
        <v>0</v>
      </c>
      <c r="GG1056" s="1">
        <v>0</v>
      </c>
      <c r="GH1056" s="1">
        <v>0</v>
      </c>
      <c r="GI1056" s="17">
        <v>0</v>
      </c>
      <c r="GJ1056" s="1">
        <v>0</v>
      </c>
      <c r="GK1056" s="1">
        <v>0</v>
      </c>
      <c r="GL1056" s="1">
        <v>0</v>
      </c>
      <c r="GM1056" s="32">
        <v>0</v>
      </c>
      <c r="GN1056" s="17">
        <v>0</v>
      </c>
      <c r="GO1056" s="17">
        <v>0</v>
      </c>
      <c r="GP1056" s="1">
        <v>0</v>
      </c>
      <c r="GQ1056" s="1">
        <v>0</v>
      </c>
      <c r="GR1056" s="1">
        <v>0</v>
      </c>
      <c r="GS1056" s="1">
        <v>0</v>
      </c>
      <c r="GT1056" s="32">
        <v>0</v>
      </c>
      <c r="GU1056" s="32">
        <v>0</v>
      </c>
      <c r="GV1056" s="1">
        <v>0</v>
      </c>
      <c r="GW1056" s="1">
        <v>0</v>
      </c>
      <c r="GX1056" s="157">
        <v>0</v>
      </c>
      <c r="GY1056" s="17">
        <v>0</v>
      </c>
      <c r="GZ1056" s="17">
        <v>0</v>
      </c>
      <c r="HA1056" s="25">
        <v>0</v>
      </c>
      <c r="HB1056" s="1">
        <v>0</v>
      </c>
      <c r="HC1056" s="15">
        <v>0</v>
      </c>
      <c r="HD1056" s="170">
        <v>0</v>
      </c>
      <c r="HE1056" s="17">
        <v>0</v>
      </c>
      <c r="HF1056" s="17">
        <v>0</v>
      </c>
      <c r="HG1056" s="17">
        <v>0</v>
      </c>
      <c r="HH1056" s="17">
        <v>0</v>
      </c>
      <c r="HI1056" s="17">
        <v>0</v>
      </c>
      <c r="HL1056" s="1" t="s">
        <v>1755</v>
      </c>
      <c r="HM1056" s="1">
        <v>0</v>
      </c>
      <c r="HN1056" s="1" t="s">
        <v>2778</v>
      </c>
      <c r="HO1056" s="1" t="s">
        <v>1461</v>
      </c>
      <c r="HP1056" s="1">
        <v>0</v>
      </c>
      <c r="HQ1056" s="1">
        <v>0</v>
      </c>
      <c r="HR1056" s="32">
        <v>0</v>
      </c>
      <c r="HS1056" s="1">
        <v>0</v>
      </c>
      <c r="HT1056" s="32">
        <v>0</v>
      </c>
      <c r="HU1056" s="32">
        <v>0</v>
      </c>
      <c r="HW1056" s="32">
        <v>0</v>
      </c>
      <c r="HX1056" s="32">
        <v>0</v>
      </c>
      <c r="HY1056" s="1">
        <f>GJ1056+GN1056+GT1056+GU1056+HE1056+HG1056+HQ1056+HR1056+HT1056+HU1056+HW1056+HX1056</f>
        <v>0</v>
      </c>
      <c r="HZ1056" s="1">
        <v>0</v>
      </c>
      <c r="IA1056" s="1">
        <f>FS1056+GN1056+GT1056+GU1056+HE1056+HG1056+HR1056+HT1056+HU1056+HW1056+HX1056</f>
        <v>0</v>
      </c>
      <c r="IB1056" s="1">
        <v>0</v>
      </c>
      <c r="IC1056" s="1">
        <v>0</v>
      </c>
      <c r="ID1056" s="23">
        <v>0</v>
      </c>
      <c r="IG1056" s="36">
        <v>1</v>
      </c>
      <c r="IH1056" s="37" t="s">
        <v>242</v>
      </c>
      <c r="II1056" s="179">
        <v>0</v>
      </c>
    </row>
    <row r="1057" hidden="1" spans="2:243">
      <c r="B1057" s="17">
        <v>3001456132</v>
      </c>
      <c r="C1057" s="17" t="s">
        <v>2779</v>
      </c>
      <c r="J1057" s="1"/>
      <c r="K1057" s="1"/>
      <c r="L1057" s="1"/>
      <c r="R1057" s="19"/>
      <c r="Z1057" s="88">
        <v>43748</v>
      </c>
      <c r="AA1057" s="1">
        <v>124</v>
      </c>
      <c r="AI1057" s="16"/>
      <c r="AL1057" s="1"/>
      <c r="BA1057" s="22"/>
      <c r="CL1057" s="22"/>
      <c r="CS1057" s="22"/>
      <c r="CX1057" s="1"/>
      <c r="CY1057" s="1"/>
      <c r="CZ1057" s="1"/>
      <c r="DA1057" s="1"/>
      <c r="DB1057" s="1"/>
      <c r="DD1057" s="1"/>
      <c r="DE1057" s="1"/>
      <c r="DF1057" s="1"/>
      <c r="EG1057" s="1"/>
      <c r="EH1057" s="1"/>
      <c r="EJ1057" s="1"/>
      <c r="EK1057" s="1"/>
      <c r="FN1057" s="1"/>
      <c r="FO1057" s="1"/>
      <c r="GL1057" s="1"/>
      <c r="GM1057" s="1"/>
      <c r="GQ1057" s="1"/>
      <c r="GT1057" s="1"/>
      <c r="GU1057" s="1"/>
      <c r="GX1057" s="1"/>
      <c r="HD1057" s="1"/>
      <c r="HR1057" s="1"/>
      <c r="HT1057" s="1"/>
      <c r="HU1057" s="1"/>
      <c r="HW1057" s="1"/>
      <c r="HX1057" s="1"/>
      <c r="IG1057" s="23"/>
      <c r="II1057" s="1"/>
    </row>
    <row r="1058" hidden="1" spans="2:243">
      <c r="B1058" s="17">
        <v>100144833</v>
      </c>
      <c r="C1058" s="17" t="s">
        <v>2780</v>
      </c>
      <c r="J1058" s="1"/>
      <c r="K1058" s="1"/>
      <c r="L1058" s="1"/>
      <c r="R1058" s="19"/>
      <c r="Z1058" s="88">
        <v>43748</v>
      </c>
      <c r="AA1058" s="1">
        <v>143</v>
      </c>
      <c r="AI1058" s="16"/>
      <c r="AL1058" s="1"/>
      <c r="BA1058" s="22"/>
      <c r="CL1058" s="22"/>
      <c r="CS1058" s="22"/>
      <c r="CX1058" s="1"/>
      <c r="CY1058" s="1"/>
      <c r="CZ1058" s="1"/>
      <c r="DA1058" s="1"/>
      <c r="DB1058" s="1"/>
      <c r="DD1058" s="1"/>
      <c r="DE1058" s="1"/>
      <c r="DF1058" s="1"/>
      <c r="EG1058" s="1"/>
      <c r="EH1058" s="1"/>
      <c r="EJ1058" s="1"/>
      <c r="EK1058" s="1"/>
      <c r="FN1058" s="1"/>
      <c r="FO1058" s="1"/>
      <c r="GL1058" s="1"/>
      <c r="GM1058" s="1"/>
      <c r="GQ1058" s="1"/>
      <c r="GT1058" s="1"/>
      <c r="GU1058" s="1"/>
      <c r="GX1058" s="1"/>
      <c r="HD1058" s="1"/>
      <c r="HR1058" s="1"/>
      <c r="HT1058" s="1"/>
      <c r="HU1058" s="1"/>
      <c r="HW1058" s="1"/>
      <c r="HX1058" s="1"/>
      <c r="IG1058" s="23"/>
      <c r="II1058" s="1"/>
    </row>
    <row r="1059" ht="45" spans="2:243">
      <c r="B1059" s="17">
        <v>3001531720</v>
      </c>
      <c r="C1059" s="17" t="s">
        <v>2781</v>
      </c>
      <c r="E1059" s="49">
        <v>3</v>
      </c>
      <c r="F1059" s="49">
        <v>2</v>
      </c>
      <c r="G1059" s="17">
        <v>3</v>
      </c>
      <c r="H1059" s="1">
        <v>1</v>
      </c>
      <c r="I1059" s="15">
        <v>70</v>
      </c>
      <c r="J1059" s="47">
        <v>2</v>
      </c>
      <c r="K1059" s="68">
        <f>I1059/10</f>
        <v>7</v>
      </c>
      <c r="L1059" s="49">
        <v>5</v>
      </c>
      <c r="N1059" s="1">
        <v>0</v>
      </c>
      <c r="O1059" s="1">
        <v>1</v>
      </c>
      <c r="P1059" s="1">
        <v>1</v>
      </c>
      <c r="Q1059" s="1">
        <v>3</v>
      </c>
      <c r="R1059" s="1">
        <v>1</v>
      </c>
      <c r="S1059" s="18">
        <v>684</v>
      </c>
      <c r="T1059" s="83">
        <v>687</v>
      </c>
      <c r="U1059" s="1">
        <v>1</v>
      </c>
      <c r="V1059" s="1">
        <v>1</v>
      </c>
      <c r="W1059" s="1">
        <v>1</v>
      </c>
      <c r="X1059" s="1">
        <v>1</v>
      </c>
      <c r="Z1059" s="88">
        <v>43748</v>
      </c>
      <c r="AA1059" s="1">
        <v>88</v>
      </c>
      <c r="AB1059" s="1">
        <v>1</v>
      </c>
      <c r="AC1059" s="1">
        <v>18.35</v>
      </c>
      <c r="AD1059" s="17">
        <v>1</v>
      </c>
      <c r="AE1059" s="20" t="s">
        <v>714</v>
      </c>
      <c r="AG1059" s="16" t="s">
        <v>255</v>
      </c>
      <c r="AH1059" s="16">
        <v>3</v>
      </c>
      <c r="AI1059" s="21">
        <v>3</v>
      </c>
      <c r="AJ1059" s="16">
        <v>2.9</v>
      </c>
      <c r="AK1059" s="17">
        <v>2.9</v>
      </c>
      <c r="AL1059" s="107">
        <v>2</v>
      </c>
      <c r="AM1059" s="1">
        <v>3</v>
      </c>
      <c r="AN1059" s="1">
        <v>3</v>
      </c>
      <c r="AO1059" s="1">
        <v>0</v>
      </c>
      <c r="AP1059" s="1" t="s">
        <v>2782</v>
      </c>
      <c r="AQ1059" s="17">
        <v>6</v>
      </c>
      <c r="AR1059" s="3">
        <v>3</v>
      </c>
      <c r="AS1059" s="3">
        <v>2</v>
      </c>
      <c r="AT1059" s="17" t="s">
        <v>285</v>
      </c>
      <c r="AU1059" s="3">
        <v>3</v>
      </c>
      <c r="AV1059" s="3">
        <v>2</v>
      </c>
      <c r="AW1059" s="1">
        <v>0</v>
      </c>
      <c r="AX1059" s="1">
        <v>1</v>
      </c>
      <c r="AY1059" s="1">
        <v>1</v>
      </c>
      <c r="AZ1059" s="1">
        <v>0</v>
      </c>
      <c r="BA1059" s="1">
        <v>0</v>
      </c>
      <c r="BB1059" s="107">
        <v>0</v>
      </c>
      <c r="BC1059" s="22">
        <v>0</v>
      </c>
      <c r="BD1059" s="22">
        <v>0</v>
      </c>
      <c r="BE1059" s="22">
        <v>0</v>
      </c>
      <c r="BF1059" s="1">
        <v>0</v>
      </c>
      <c r="BG1059" s="1">
        <v>0</v>
      </c>
      <c r="BH1059" s="17">
        <v>0</v>
      </c>
      <c r="BI1059" s="1">
        <v>0</v>
      </c>
      <c r="BJ1059" s="17">
        <v>0</v>
      </c>
      <c r="BK1059" s="23">
        <v>6</v>
      </c>
      <c r="BL1059" s="1">
        <v>1</v>
      </c>
      <c r="BM1059" s="1" t="s">
        <v>2783</v>
      </c>
      <c r="BN1059" s="1">
        <v>0</v>
      </c>
      <c r="BO1059" s="1">
        <v>0</v>
      </c>
      <c r="BP1059" s="1">
        <v>2</v>
      </c>
      <c r="BQ1059" s="1">
        <v>2</v>
      </c>
      <c r="BR1059" s="1">
        <v>4.5</v>
      </c>
      <c r="BS1059" s="1">
        <v>1</v>
      </c>
      <c r="BT1059" s="1">
        <v>2</v>
      </c>
      <c r="BU1059" s="1">
        <v>2</v>
      </c>
      <c r="BW1059" s="1">
        <v>3.74</v>
      </c>
      <c r="BX1059" s="17">
        <v>1</v>
      </c>
      <c r="BY1059" s="1">
        <v>2</v>
      </c>
      <c r="BZ1059" s="1">
        <v>43.9</v>
      </c>
      <c r="CA1059" s="1">
        <v>125</v>
      </c>
      <c r="CB1059" s="24">
        <v>2</v>
      </c>
      <c r="CC1059" s="24">
        <v>84</v>
      </c>
      <c r="CD1059" s="48">
        <f>CC1059/50</f>
        <v>1.68</v>
      </c>
      <c r="CE1059" s="48">
        <v>2</v>
      </c>
      <c r="CF1059" s="25">
        <v>0</v>
      </c>
      <c r="CG1059" s="17">
        <v>0</v>
      </c>
      <c r="CH1059" s="17">
        <v>0</v>
      </c>
      <c r="CI1059" s="17">
        <v>0</v>
      </c>
      <c r="CJ1059" s="17">
        <v>0</v>
      </c>
      <c r="CK1059" s="17">
        <v>84</v>
      </c>
      <c r="CL1059" s="1">
        <f>CK1059/50</f>
        <v>1.68</v>
      </c>
      <c r="CM1059" s="22">
        <v>12.5</v>
      </c>
      <c r="CN1059" s="17">
        <v>1</v>
      </c>
      <c r="CO1059" s="1">
        <v>79.4</v>
      </c>
      <c r="CP1059" s="17">
        <v>4</v>
      </c>
      <c r="CQ1059" s="1">
        <f>CO1059/10</f>
        <v>7.94</v>
      </c>
      <c r="CR1059" s="1">
        <v>1.09</v>
      </c>
      <c r="CS1059" s="1">
        <f>CR1059*10</f>
        <v>10.9</v>
      </c>
      <c r="CT1059" s="107">
        <v>1</v>
      </c>
      <c r="CU1059" s="22">
        <v>28</v>
      </c>
      <c r="CV1059" s="22">
        <v>1</v>
      </c>
      <c r="CW1059" s="22">
        <v>10.5</v>
      </c>
      <c r="CX1059" s="26">
        <f>LOG10(CW1059)</f>
        <v>1.02118929906994</v>
      </c>
      <c r="CY1059" s="27">
        <f>CX1059*0.66</f>
        <v>0.673984937386159</v>
      </c>
      <c r="CZ1059" s="26">
        <f>0.085*CU1059</f>
        <v>2.38</v>
      </c>
      <c r="DA1059" s="28">
        <f>CY1059-CZ1059</f>
        <v>-1.70601506261384</v>
      </c>
      <c r="DB1059" s="22">
        <v>2</v>
      </c>
      <c r="DC1059" s="1">
        <v>1</v>
      </c>
      <c r="DE1059" s="1"/>
      <c r="DF1059" s="1"/>
      <c r="DG1059" s="1">
        <v>46</v>
      </c>
      <c r="DH1059" s="1">
        <f>DG1059/10</f>
        <v>4.6</v>
      </c>
      <c r="DI1059" s="1">
        <v>50</v>
      </c>
      <c r="DJ1059" s="1">
        <f>DI1059/10</f>
        <v>5</v>
      </c>
      <c r="DK1059" s="1">
        <v>3</v>
      </c>
      <c r="DL1059" s="1">
        <v>93</v>
      </c>
      <c r="DM1059" s="1">
        <v>82</v>
      </c>
      <c r="DN1059" s="1">
        <f>DM1059/10</f>
        <v>8.2</v>
      </c>
      <c r="DO1059" s="1">
        <v>2440</v>
      </c>
      <c r="DP1059" s="1">
        <v>1</v>
      </c>
      <c r="DQ1059" s="1">
        <f>DO1059/1000</f>
        <v>2.44</v>
      </c>
      <c r="DR1059" s="1">
        <v>59</v>
      </c>
      <c r="DS1059" s="25">
        <v>6.8</v>
      </c>
      <c r="DT1059" s="1" t="s">
        <v>260</v>
      </c>
      <c r="DU1059" s="1">
        <v>1</v>
      </c>
      <c r="DV1059" s="1">
        <v>6</v>
      </c>
      <c r="DW1059" s="1">
        <v>1</v>
      </c>
      <c r="DX1059" s="20">
        <v>6.79</v>
      </c>
      <c r="DY1059" s="1">
        <v>71</v>
      </c>
      <c r="DZ1059" s="30">
        <v>128</v>
      </c>
      <c r="EA1059" s="1">
        <v>78</v>
      </c>
      <c r="EB1059" s="1" t="s">
        <v>2004</v>
      </c>
      <c r="EC1059" s="1" t="s">
        <v>2004</v>
      </c>
      <c r="ED1059" s="1" t="s">
        <v>2004</v>
      </c>
      <c r="EE1059" s="1" t="s">
        <v>2004</v>
      </c>
      <c r="EF1059" s="1" t="s">
        <v>2004</v>
      </c>
      <c r="EG1059" s="1"/>
      <c r="EH1059" s="1"/>
      <c r="EJ1059" s="1"/>
      <c r="EM1059" s="1" t="s">
        <v>2004</v>
      </c>
      <c r="EN1059" s="1" t="s">
        <v>2004</v>
      </c>
      <c r="EO1059" s="1" t="s">
        <v>2004</v>
      </c>
      <c r="EP1059" s="1" t="s">
        <v>2004</v>
      </c>
      <c r="EQ1059" s="1" t="s">
        <v>2004</v>
      </c>
      <c r="ER1059" s="25" t="s">
        <v>2004</v>
      </c>
      <c r="ET1059" s="1">
        <v>1</v>
      </c>
      <c r="EU1059" s="1">
        <v>6.79</v>
      </c>
      <c r="EV1059" s="1">
        <v>61.4</v>
      </c>
      <c r="EW1059" s="30">
        <v>119</v>
      </c>
      <c r="EX1059" s="1">
        <v>79</v>
      </c>
      <c r="FB1059" s="1" t="s">
        <v>2004</v>
      </c>
      <c r="FC1059" s="1" t="s">
        <v>2004</v>
      </c>
      <c r="FD1059" s="1" t="s">
        <v>2004</v>
      </c>
      <c r="FE1059" s="1" t="s">
        <v>2004</v>
      </c>
      <c r="FF1059" s="1" t="s">
        <v>2004</v>
      </c>
      <c r="FG1059" s="1" t="s">
        <v>2004</v>
      </c>
      <c r="FH1059" s="1" t="s">
        <v>2004</v>
      </c>
      <c r="FI1059" s="1" t="s">
        <v>2004</v>
      </c>
      <c r="FK1059" s="20">
        <v>38</v>
      </c>
      <c r="FL1059" s="1">
        <v>36.7</v>
      </c>
      <c r="FM1059" s="17"/>
      <c r="FN1059" s="31">
        <v>1</v>
      </c>
      <c r="FO1059" s="157">
        <v>1</v>
      </c>
      <c r="FP1059" s="1">
        <v>2</v>
      </c>
      <c r="FQ1059" s="1">
        <v>1</v>
      </c>
      <c r="FR1059" s="1">
        <v>0</v>
      </c>
      <c r="FS1059" s="1">
        <v>0</v>
      </c>
      <c r="FT1059" s="1">
        <f>FX1059+GB1059+GG1059+GJ1059+HQ1059</f>
        <v>0</v>
      </c>
      <c r="FU1059" s="1">
        <v>0</v>
      </c>
      <c r="FV1059" s="1">
        <f>FW1059+FX1059+FZ1059+GE1059+GJ1059+HQ1059</f>
        <v>0</v>
      </c>
      <c r="FW1059" s="1">
        <v>0</v>
      </c>
      <c r="FX1059" s="1">
        <v>0</v>
      </c>
      <c r="FY1059" s="17">
        <v>0</v>
      </c>
      <c r="FZ1059" s="1">
        <v>0</v>
      </c>
      <c r="GB1059" s="1">
        <v>0</v>
      </c>
      <c r="GC1059" s="1">
        <v>0</v>
      </c>
      <c r="GD1059" s="17">
        <v>0</v>
      </c>
      <c r="GE1059" s="1">
        <v>0</v>
      </c>
      <c r="GG1059" s="1">
        <v>0</v>
      </c>
      <c r="GH1059" s="1">
        <v>0</v>
      </c>
      <c r="GI1059" s="17">
        <v>0</v>
      </c>
      <c r="GJ1059" s="1">
        <v>0</v>
      </c>
      <c r="GK1059" s="1">
        <v>0</v>
      </c>
      <c r="GL1059" s="1">
        <v>0</v>
      </c>
      <c r="GM1059" s="32">
        <v>0</v>
      </c>
      <c r="GN1059" s="17">
        <v>0</v>
      </c>
      <c r="GO1059" s="17">
        <v>0</v>
      </c>
      <c r="GP1059" s="1">
        <v>0</v>
      </c>
      <c r="GQ1059" s="1">
        <v>0</v>
      </c>
      <c r="GR1059" s="1">
        <v>0</v>
      </c>
      <c r="GS1059" s="1">
        <v>0</v>
      </c>
      <c r="GT1059" s="32">
        <v>0</v>
      </c>
      <c r="GU1059" s="32">
        <v>0</v>
      </c>
      <c r="GV1059" s="1">
        <v>0</v>
      </c>
      <c r="GW1059" s="1">
        <v>0</v>
      </c>
      <c r="GX1059" s="157">
        <v>0</v>
      </c>
      <c r="GY1059" s="17">
        <v>0</v>
      </c>
      <c r="GZ1059" s="17">
        <v>0</v>
      </c>
      <c r="HA1059" s="25">
        <v>0</v>
      </c>
      <c r="HB1059" s="1">
        <v>0</v>
      </c>
      <c r="HC1059" s="15">
        <v>0</v>
      </c>
      <c r="HD1059" s="170">
        <v>0</v>
      </c>
      <c r="HE1059" s="17">
        <v>0</v>
      </c>
      <c r="HF1059" s="17">
        <v>0</v>
      </c>
      <c r="HG1059" s="17">
        <v>0</v>
      </c>
      <c r="HH1059" s="17">
        <v>0</v>
      </c>
      <c r="HI1059" s="17">
        <v>0</v>
      </c>
      <c r="HL1059" s="1">
        <v>0</v>
      </c>
      <c r="HM1059" s="1">
        <v>0</v>
      </c>
      <c r="HN1059" s="1">
        <v>0</v>
      </c>
      <c r="HO1059" s="1">
        <v>0</v>
      </c>
      <c r="HP1059" s="1">
        <v>0</v>
      </c>
      <c r="HQ1059" s="1">
        <v>0</v>
      </c>
      <c r="HR1059" s="32">
        <v>0</v>
      </c>
      <c r="HS1059" s="1">
        <v>0</v>
      </c>
      <c r="HT1059" s="32">
        <v>0</v>
      </c>
      <c r="HU1059" s="32">
        <v>0</v>
      </c>
      <c r="HW1059" s="32">
        <v>0</v>
      </c>
      <c r="HX1059" s="32">
        <v>0</v>
      </c>
      <c r="HY1059" s="1">
        <f>GJ1059+GN1059+GT1059+GU1059+HE1059+HG1059+HQ1059+HR1059+HT1059+HU1059+HW1059+HX1059</f>
        <v>0</v>
      </c>
      <c r="HZ1059" s="1">
        <v>0</v>
      </c>
      <c r="IA1059" s="1">
        <f>FS1059+GN1059+GT1059+GU1059+HE1059+HG1059+HR1059+HT1059+HU1059+HW1059+HX1059</f>
        <v>0</v>
      </c>
      <c r="IB1059" s="1">
        <v>0</v>
      </c>
      <c r="IC1059" s="1">
        <v>0</v>
      </c>
      <c r="ID1059" s="23">
        <v>0</v>
      </c>
      <c r="IG1059" s="36">
        <v>3</v>
      </c>
      <c r="IH1059" s="37" t="s">
        <v>331</v>
      </c>
      <c r="II1059" s="179">
        <v>1</v>
      </c>
    </row>
    <row r="1060" hidden="1" spans="2:243">
      <c r="B1060" s="17">
        <v>100177345</v>
      </c>
      <c r="C1060" s="17" t="s">
        <v>2784</v>
      </c>
      <c r="J1060" s="1"/>
      <c r="K1060" s="1"/>
      <c r="L1060" s="1"/>
      <c r="R1060" s="19"/>
      <c r="Z1060" s="88">
        <v>43753</v>
      </c>
      <c r="AA1060" s="1">
        <v>95</v>
      </c>
      <c r="AI1060" s="16"/>
      <c r="AL1060" s="1"/>
      <c r="BA1060" s="22"/>
      <c r="CL1060" s="22"/>
      <c r="CS1060" s="22"/>
      <c r="CX1060" s="1"/>
      <c r="CY1060" s="1"/>
      <c r="CZ1060" s="1"/>
      <c r="DA1060" s="1"/>
      <c r="DB1060" s="1"/>
      <c r="DD1060" s="1"/>
      <c r="DE1060" s="1"/>
      <c r="DF1060" s="1"/>
      <c r="EG1060" s="1"/>
      <c r="EH1060" s="1"/>
      <c r="EJ1060" s="1"/>
      <c r="EK1060" s="1"/>
      <c r="FN1060" s="1"/>
      <c r="FO1060" s="1"/>
      <c r="GL1060" s="1"/>
      <c r="GM1060" s="1"/>
      <c r="GQ1060" s="1"/>
      <c r="GT1060" s="1"/>
      <c r="GU1060" s="1"/>
      <c r="GX1060" s="1"/>
      <c r="HD1060" s="1"/>
      <c r="HR1060" s="1"/>
      <c r="HT1060" s="1"/>
      <c r="HU1060" s="1"/>
      <c r="HW1060" s="1"/>
      <c r="HX1060" s="1"/>
      <c r="IG1060" s="23"/>
      <c r="II1060" s="1"/>
    </row>
    <row r="1061" spans="2:243">
      <c r="B1061" s="17">
        <v>3001531883</v>
      </c>
      <c r="C1061" s="17" t="s">
        <v>2785</v>
      </c>
      <c r="E1061" s="49">
        <v>2</v>
      </c>
      <c r="F1061" s="49">
        <v>1</v>
      </c>
      <c r="G1061" s="1">
        <v>2</v>
      </c>
      <c r="H1061" s="1">
        <v>1</v>
      </c>
      <c r="I1061" s="15">
        <v>55</v>
      </c>
      <c r="J1061" s="47">
        <v>1</v>
      </c>
      <c r="K1061" s="68">
        <f>I1061/10</f>
        <v>5.5</v>
      </c>
      <c r="L1061" s="49">
        <v>3</v>
      </c>
      <c r="N1061" s="1">
        <v>0</v>
      </c>
      <c r="O1061" s="1">
        <v>0</v>
      </c>
      <c r="P1061" s="1">
        <v>0</v>
      </c>
      <c r="Q1061" s="1">
        <v>0</v>
      </c>
      <c r="R1061" s="1">
        <v>0</v>
      </c>
      <c r="S1061" s="18">
        <v>608</v>
      </c>
      <c r="T1061" s="83">
        <v>688</v>
      </c>
      <c r="U1061" s="1">
        <v>1</v>
      </c>
      <c r="V1061" s="1">
        <v>1</v>
      </c>
      <c r="W1061" s="1">
        <v>1</v>
      </c>
      <c r="X1061" s="1">
        <v>1</v>
      </c>
      <c r="Z1061" s="88">
        <v>43753</v>
      </c>
      <c r="AA1061" s="1">
        <v>42</v>
      </c>
      <c r="AB1061" s="1">
        <v>1</v>
      </c>
      <c r="AC1061" s="1">
        <v>23.87</v>
      </c>
      <c r="AD1061" s="1">
        <v>2</v>
      </c>
      <c r="AE1061" s="20" t="s">
        <v>333</v>
      </c>
      <c r="AG1061" s="16" t="s">
        <v>235</v>
      </c>
      <c r="AH1061" s="16">
        <v>1</v>
      </c>
      <c r="AI1061" s="21">
        <v>1</v>
      </c>
      <c r="AJ1061" s="16">
        <v>2.6</v>
      </c>
      <c r="AK1061" s="17">
        <v>2.6</v>
      </c>
      <c r="AL1061" s="107">
        <v>2</v>
      </c>
      <c r="AM1061" s="1">
        <v>1</v>
      </c>
      <c r="AN1061" s="1">
        <v>1</v>
      </c>
      <c r="AO1061" s="1">
        <v>0</v>
      </c>
      <c r="AP1061" s="1">
        <v>0</v>
      </c>
      <c r="AQ1061" s="17">
        <v>1</v>
      </c>
      <c r="AR1061" s="1">
        <v>1</v>
      </c>
      <c r="AS1061" s="1">
        <v>1</v>
      </c>
      <c r="AT1061" s="17" t="s">
        <v>246</v>
      </c>
      <c r="AU1061" s="17">
        <v>1</v>
      </c>
      <c r="AV1061" s="17">
        <v>1</v>
      </c>
      <c r="AW1061" s="1">
        <v>0</v>
      </c>
      <c r="AX1061" s="1">
        <v>1</v>
      </c>
      <c r="AY1061" s="1">
        <v>1</v>
      </c>
      <c r="AZ1061" s="1">
        <v>1</v>
      </c>
      <c r="BA1061" s="1">
        <v>1</v>
      </c>
      <c r="BB1061" s="107">
        <v>1</v>
      </c>
      <c r="BC1061" s="22">
        <v>0</v>
      </c>
      <c r="BD1061" s="22">
        <v>1</v>
      </c>
      <c r="BE1061" s="22">
        <v>0</v>
      </c>
      <c r="BF1061" s="1">
        <v>1</v>
      </c>
      <c r="BG1061" s="1">
        <v>1</v>
      </c>
      <c r="BH1061" s="17">
        <v>1</v>
      </c>
      <c r="BI1061" s="1">
        <v>0</v>
      </c>
      <c r="BJ1061" s="17">
        <v>0</v>
      </c>
      <c r="BK1061" s="23">
        <v>1</v>
      </c>
      <c r="BL1061" s="1">
        <v>0</v>
      </c>
      <c r="BM1061" s="1">
        <v>0</v>
      </c>
      <c r="BN1061" s="1">
        <v>1</v>
      </c>
      <c r="BO1061" s="1">
        <v>0</v>
      </c>
      <c r="BP1061" s="1">
        <v>1</v>
      </c>
      <c r="BQ1061" s="1">
        <v>1</v>
      </c>
      <c r="BR1061" s="1">
        <v>3.36</v>
      </c>
      <c r="BS1061" s="1">
        <v>1</v>
      </c>
      <c r="BT1061" s="1">
        <v>1</v>
      </c>
      <c r="BU1061" s="1">
        <v>1</v>
      </c>
      <c r="BV1061" s="1">
        <v>0.168</v>
      </c>
      <c r="BW1061" s="1">
        <v>4.18</v>
      </c>
      <c r="BX1061" s="1">
        <v>2</v>
      </c>
      <c r="BY1061" s="1">
        <v>2</v>
      </c>
      <c r="BZ1061" s="1">
        <v>73.4</v>
      </c>
      <c r="CA1061" s="1">
        <v>111</v>
      </c>
      <c r="CB1061" s="24">
        <v>1</v>
      </c>
      <c r="CC1061" s="24">
        <v>42</v>
      </c>
      <c r="CD1061" s="48">
        <f>CC1061/50</f>
        <v>0.84</v>
      </c>
      <c r="CE1061" s="48">
        <v>1</v>
      </c>
      <c r="CF1061" s="25">
        <v>0</v>
      </c>
      <c r="CG1061" s="17">
        <v>0</v>
      </c>
      <c r="CH1061" s="17">
        <v>0</v>
      </c>
      <c r="CI1061" s="17">
        <v>0</v>
      </c>
      <c r="CJ1061" s="17">
        <v>0</v>
      </c>
      <c r="CK1061" s="17">
        <v>42</v>
      </c>
      <c r="CL1061" s="1">
        <f>CK1061/50</f>
        <v>0.84</v>
      </c>
      <c r="CM1061" s="22">
        <v>15.7</v>
      </c>
      <c r="CN1061" s="1">
        <v>2</v>
      </c>
      <c r="CO1061" s="1">
        <v>50.1</v>
      </c>
      <c r="CP1061" s="1">
        <v>2</v>
      </c>
      <c r="CQ1061" s="1">
        <f>CO1061/10</f>
        <v>5.01</v>
      </c>
      <c r="CR1061" s="1">
        <v>1.38</v>
      </c>
      <c r="CS1061" s="1">
        <f>CR1061*10</f>
        <v>13.8</v>
      </c>
      <c r="CT1061" s="22">
        <v>2</v>
      </c>
      <c r="CU1061" s="22">
        <v>34</v>
      </c>
      <c r="CV1061" s="22">
        <v>1</v>
      </c>
      <c r="CW1061" s="22">
        <v>26.4</v>
      </c>
      <c r="CX1061" s="26">
        <f>LOG10(CW1061)</f>
        <v>1.42160392686983</v>
      </c>
      <c r="CY1061" s="27">
        <f>CX1061*0.66</f>
        <v>0.938258591734089</v>
      </c>
      <c r="CZ1061" s="26">
        <f>0.085*CU1061</f>
        <v>2.89</v>
      </c>
      <c r="DA1061" s="28">
        <f>CY1061-CZ1061</f>
        <v>-1.95174140826591</v>
      </c>
      <c r="DB1061" s="22">
        <v>2</v>
      </c>
      <c r="DC1061" s="1">
        <v>1</v>
      </c>
      <c r="DD1061" s="17">
        <v>2</v>
      </c>
      <c r="DE1061" s="29">
        <f>DD1061-DB1061</f>
        <v>0</v>
      </c>
      <c r="DF1061" s="29">
        <v>0</v>
      </c>
      <c r="DG1061" s="1">
        <v>16</v>
      </c>
      <c r="DH1061" s="1">
        <f>DG1061/10</f>
        <v>1.6</v>
      </c>
      <c r="DI1061" s="1">
        <v>22</v>
      </c>
      <c r="DJ1061" s="1">
        <f>DI1061/10</f>
        <v>2.2</v>
      </c>
      <c r="DK1061" s="17">
        <v>1</v>
      </c>
      <c r="DL1061" s="1">
        <v>144</v>
      </c>
      <c r="DM1061" s="1">
        <v>61</v>
      </c>
      <c r="DN1061" s="1">
        <f>DM1061/10</f>
        <v>6.1</v>
      </c>
      <c r="DO1061" s="1">
        <v>2486</v>
      </c>
      <c r="DP1061" s="1">
        <v>1</v>
      </c>
      <c r="DQ1061" s="1">
        <f>DO1061/1000</f>
        <v>2.486</v>
      </c>
      <c r="DR1061" s="1">
        <v>89</v>
      </c>
      <c r="DS1061" s="25">
        <v>8</v>
      </c>
      <c r="DT1061" s="1" t="s">
        <v>584</v>
      </c>
      <c r="DU1061" s="1">
        <v>2</v>
      </c>
      <c r="DV1061" s="1">
        <v>8</v>
      </c>
      <c r="DW1061" s="1">
        <v>2</v>
      </c>
      <c r="DX1061" s="20">
        <v>7.46</v>
      </c>
      <c r="DY1061" s="1">
        <v>89.5</v>
      </c>
      <c r="DZ1061" s="30">
        <v>118</v>
      </c>
      <c r="EA1061" s="1">
        <v>38</v>
      </c>
      <c r="EB1061" s="1">
        <v>15.4</v>
      </c>
      <c r="EC1061" s="1">
        <v>51.4</v>
      </c>
      <c r="ED1061" s="1">
        <v>1.35</v>
      </c>
      <c r="EE1061" s="1">
        <v>37</v>
      </c>
      <c r="EF1061" s="1">
        <v>43.4</v>
      </c>
      <c r="EG1061" s="26">
        <f>LOG10(EF1061)</f>
        <v>1.63748972951251</v>
      </c>
      <c r="EH1061" s="26">
        <f>0.66*EG1061</f>
        <v>1.08074322147826</v>
      </c>
      <c r="EI1061" s="1">
        <f>0.085*EE1061</f>
        <v>3.145</v>
      </c>
      <c r="EJ1061" s="28">
        <f>EH1061-EI1061</f>
        <v>-2.06425677852174</v>
      </c>
      <c r="EK1061" s="22">
        <v>2</v>
      </c>
      <c r="EL1061" s="1">
        <v>2</v>
      </c>
      <c r="EM1061" s="1">
        <v>61</v>
      </c>
      <c r="EN1061" s="1">
        <v>134</v>
      </c>
      <c r="EO1061" s="1">
        <v>149</v>
      </c>
      <c r="EP1061" s="1">
        <v>65</v>
      </c>
      <c r="EQ1061" s="1">
        <v>2684</v>
      </c>
      <c r="ER1061" s="25">
        <v>94</v>
      </c>
      <c r="ET1061" s="1">
        <v>0</v>
      </c>
      <c r="FK1061" s="20">
        <v>36.8</v>
      </c>
      <c r="FL1061" s="1">
        <v>36.7</v>
      </c>
      <c r="FN1061" s="31">
        <v>0</v>
      </c>
      <c r="FO1061" s="32">
        <v>0</v>
      </c>
      <c r="FP1061" s="1">
        <v>0</v>
      </c>
      <c r="FQ1061" s="1">
        <v>0</v>
      </c>
      <c r="FR1061" s="1">
        <v>0</v>
      </c>
      <c r="FS1061" s="1">
        <v>0</v>
      </c>
      <c r="FT1061" s="1">
        <f>FX1061+GB1061+GG1061+GJ1061+HQ1061</f>
        <v>0</v>
      </c>
      <c r="FU1061" s="1">
        <v>0</v>
      </c>
      <c r="FV1061" s="1">
        <f>FW1061+FX1061+FZ1061+GE1061+GJ1061+HQ1061</f>
        <v>0</v>
      </c>
      <c r="FW1061" s="1">
        <v>0</v>
      </c>
      <c r="FX1061" s="1">
        <v>0</v>
      </c>
      <c r="FY1061" s="17">
        <v>0</v>
      </c>
      <c r="FZ1061" s="1">
        <v>0</v>
      </c>
      <c r="GB1061" s="1">
        <v>0</v>
      </c>
      <c r="GC1061" s="1">
        <v>0</v>
      </c>
      <c r="GD1061" s="17">
        <v>0</v>
      </c>
      <c r="GE1061" s="1">
        <v>0</v>
      </c>
      <c r="GG1061" s="1">
        <v>0</v>
      </c>
      <c r="GH1061" s="1">
        <v>0</v>
      </c>
      <c r="GI1061" s="17">
        <v>0</v>
      </c>
      <c r="GJ1061" s="1">
        <v>0</v>
      </c>
      <c r="GK1061" s="1">
        <v>0</v>
      </c>
      <c r="GL1061" s="1">
        <v>0</v>
      </c>
      <c r="GM1061" s="32">
        <v>0</v>
      </c>
      <c r="GN1061" s="17">
        <v>0</v>
      </c>
      <c r="GO1061" s="17">
        <v>0</v>
      </c>
      <c r="GP1061" s="1">
        <v>0</v>
      </c>
      <c r="GQ1061" s="1">
        <v>0</v>
      </c>
      <c r="GR1061" s="1">
        <v>0</v>
      </c>
      <c r="GS1061" s="1">
        <v>0</v>
      </c>
      <c r="GT1061" s="32">
        <v>0</v>
      </c>
      <c r="GU1061" s="32">
        <v>0</v>
      </c>
      <c r="GV1061" s="1">
        <v>0</v>
      </c>
      <c r="GW1061" s="1">
        <v>0</v>
      </c>
      <c r="GX1061" s="157">
        <v>0</v>
      </c>
      <c r="GY1061" s="17">
        <v>0</v>
      </c>
      <c r="GZ1061" s="17">
        <v>0</v>
      </c>
      <c r="HA1061" s="25">
        <v>0</v>
      </c>
      <c r="HB1061" s="1">
        <v>0</v>
      </c>
      <c r="HC1061" s="15">
        <v>0</v>
      </c>
      <c r="HD1061" s="170">
        <v>0</v>
      </c>
      <c r="HE1061" s="17">
        <v>0</v>
      </c>
      <c r="HF1061" s="17">
        <v>0</v>
      </c>
      <c r="HG1061" s="17">
        <v>0</v>
      </c>
      <c r="HH1061" s="17">
        <v>0</v>
      </c>
      <c r="HI1061" s="17">
        <v>0</v>
      </c>
      <c r="HL1061" s="1">
        <v>0</v>
      </c>
      <c r="HM1061" s="1">
        <v>0</v>
      </c>
      <c r="HN1061" s="1">
        <v>0</v>
      </c>
      <c r="HO1061" s="1">
        <v>0</v>
      </c>
      <c r="HP1061" s="1">
        <v>0</v>
      </c>
      <c r="HQ1061" s="1">
        <v>0</v>
      </c>
      <c r="HR1061" s="32">
        <v>0</v>
      </c>
      <c r="HS1061" s="1">
        <v>0</v>
      </c>
      <c r="HT1061" s="32">
        <v>0</v>
      </c>
      <c r="HU1061" s="32">
        <v>0</v>
      </c>
      <c r="HW1061" s="32">
        <v>0</v>
      </c>
      <c r="HX1061" s="32">
        <v>0</v>
      </c>
      <c r="HY1061" s="1">
        <f>GJ1061+GN1061+GT1061+GU1061+HE1061+HG1061+HQ1061+HR1061+HT1061+HU1061+HW1061+HX1061</f>
        <v>0</v>
      </c>
      <c r="HZ1061" s="1">
        <v>0</v>
      </c>
      <c r="IA1061" s="1">
        <f>FS1061+GN1061+GT1061+GU1061+HE1061+HG1061+HR1061+HT1061+HU1061+HW1061+HX1061</f>
        <v>0</v>
      </c>
      <c r="IB1061" s="1">
        <v>0</v>
      </c>
      <c r="IC1061" s="1">
        <v>0</v>
      </c>
      <c r="ID1061" s="23">
        <v>0</v>
      </c>
      <c r="IG1061" s="36">
        <v>1</v>
      </c>
      <c r="IH1061" s="37" t="s">
        <v>242</v>
      </c>
      <c r="II1061" s="179">
        <v>0</v>
      </c>
    </row>
    <row r="1062" ht="75" spans="2:243">
      <c r="B1062" s="17">
        <v>3001530536</v>
      </c>
      <c r="C1062" s="17" t="s">
        <v>2786</v>
      </c>
      <c r="E1062" s="49">
        <v>2</v>
      </c>
      <c r="F1062" s="49">
        <v>1</v>
      </c>
      <c r="G1062" s="1">
        <v>2</v>
      </c>
      <c r="H1062" s="1">
        <v>1</v>
      </c>
      <c r="I1062" s="15">
        <v>69</v>
      </c>
      <c r="J1062" s="47">
        <v>2</v>
      </c>
      <c r="K1062" s="68">
        <f>I1062/10</f>
        <v>6.9</v>
      </c>
      <c r="L1062" s="49">
        <v>4</v>
      </c>
      <c r="N1062" s="1">
        <v>1</v>
      </c>
      <c r="O1062" s="1">
        <v>1</v>
      </c>
      <c r="P1062" s="1">
        <v>0</v>
      </c>
      <c r="Q1062" s="1">
        <v>0</v>
      </c>
      <c r="R1062" s="1">
        <v>0</v>
      </c>
      <c r="S1062" s="18">
        <v>609</v>
      </c>
      <c r="T1062" s="83">
        <v>689</v>
      </c>
      <c r="U1062" s="1">
        <v>1</v>
      </c>
      <c r="V1062" s="1">
        <v>1</v>
      </c>
      <c r="W1062" s="1">
        <v>1</v>
      </c>
      <c r="X1062" s="1">
        <v>1</v>
      </c>
      <c r="Z1062" s="88">
        <v>43755</v>
      </c>
      <c r="AA1062" s="1">
        <v>27</v>
      </c>
      <c r="AB1062" s="1">
        <v>1</v>
      </c>
      <c r="AC1062" s="1">
        <v>25.39</v>
      </c>
      <c r="AD1062" s="1">
        <v>2</v>
      </c>
      <c r="AE1062" s="20" t="s">
        <v>2787</v>
      </c>
      <c r="AG1062" s="16" t="s">
        <v>255</v>
      </c>
      <c r="AH1062" s="16">
        <v>3</v>
      </c>
      <c r="AI1062" s="21">
        <v>3</v>
      </c>
      <c r="AJ1062" s="16">
        <v>4.2</v>
      </c>
      <c r="AK1062" s="17">
        <v>4.2</v>
      </c>
      <c r="AL1062" s="107">
        <v>2</v>
      </c>
      <c r="AM1062" s="1">
        <v>4</v>
      </c>
      <c r="AN1062" s="1">
        <v>3</v>
      </c>
      <c r="AO1062" s="1">
        <v>0</v>
      </c>
      <c r="AP1062" s="1">
        <v>0</v>
      </c>
      <c r="AQ1062" s="17">
        <v>4</v>
      </c>
      <c r="AR1062" s="1">
        <v>2</v>
      </c>
      <c r="AS1062" s="3">
        <v>2</v>
      </c>
      <c r="AT1062" s="17" t="s">
        <v>285</v>
      </c>
      <c r="AU1062" s="3">
        <v>3</v>
      </c>
      <c r="AV1062" s="3">
        <v>2</v>
      </c>
      <c r="AW1062" s="1">
        <v>0</v>
      </c>
      <c r="AX1062" s="1">
        <v>1</v>
      </c>
      <c r="AY1062" s="1">
        <v>1</v>
      </c>
      <c r="AZ1062" s="1">
        <v>1</v>
      </c>
      <c r="BA1062" s="1">
        <v>1</v>
      </c>
      <c r="BB1062" s="107">
        <v>1</v>
      </c>
      <c r="BC1062" s="22">
        <v>0</v>
      </c>
      <c r="BD1062" s="22">
        <v>1</v>
      </c>
      <c r="BE1062" s="22">
        <v>0</v>
      </c>
      <c r="BF1062" s="1">
        <v>1</v>
      </c>
      <c r="BG1062" s="1">
        <v>1</v>
      </c>
      <c r="BH1062" s="17">
        <v>1</v>
      </c>
      <c r="BI1062" s="1">
        <v>1</v>
      </c>
      <c r="BJ1062" s="17">
        <v>1</v>
      </c>
      <c r="BK1062" s="23">
        <v>4</v>
      </c>
      <c r="BL1062" s="1">
        <v>0</v>
      </c>
      <c r="BM1062" s="1">
        <v>0</v>
      </c>
      <c r="BN1062" s="1">
        <v>1</v>
      </c>
      <c r="BO1062" s="1" t="s">
        <v>2788</v>
      </c>
      <c r="BP1062" s="1">
        <v>1</v>
      </c>
      <c r="BQ1062" s="1">
        <v>1</v>
      </c>
      <c r="BR1062" s="1">
        <v>41.66</v>
      </c>
      <c r="BS1062" s="1">
        <v>2</v>
      </c>
      <c r="BT1062" s="1">
        <v>2</v>
      </c>
      <c r="BU1062" s="1">
        <v>3</v>
      </c>
      <c r="BW1062" s="1">
        <v>2.04</v>
      </c>
      <c r="BX1062" s="17">
        <v>1</v>
      </c>
      <c r="BY1062" s="1">
        <v>1</v>
      </c>
      <c r="BZ1062" s="1">
        <v>62.2</v>
      </c>
      <c r="CA1062" s="1">
        <v>106</v>
      </c>
      <c r="CB1062" s="24">
        <v>1</v>
      </c>
      <c r="CC1062" s="24">
        <v>34</v>
      </c>
      <c r="CD1062" s="48">
        <f>CC1062/50</f>
        <v>0.68</v>
      </c>
      <c r="CE1062" s="48">
        <v>1</v>
      </c>
      <c r="CF1062" s="25">
        <v>0</v>
      </c>
      <c r="CG1062" s="17" t="s">
        <v>1755</v>
      </c>
      <c r="CH1062" s="17">
        <v>0</v>
      </c>
      <c r="CI1062" s="17" t="s">
        <v>1297</v>
      </c>
      <c r="CJ1062" s="17" t="s">
        <v>1297</v>
      </c>
      <c r="CK1062" s="17">
        <v>34</v>
      </c>
      <c r="CL1062" s="1">
        <f>CK1062/50</f>
        <v>0.68</v>
      </c>
      <c r="CM1062" s="22">
        <v>14.2</v>
      </c>
      <c r="CN1062" s="17">
        <v>1</v>
      </c>
      <c r="CO1062" s="1">
        <v>61.6</v>
      </c>
      <c r="CP1062" s="1">
        <v>3</v>
      </c>
      <c r="CQ1062" s="1">
        <f>CO1062/10</f>
        <v>6.16</v>
      </c>
      <c r="CR1062" s="1">
        <v>1.24</v>
      </c>
      <c r="CS1062" s="1">
        <f>CR1062*10</f>
        <v>12.4</v>
      </c>
      <c r="CT1062" s="22">
        <v>2</v>
      </c>
      <c r="CU1062" s="22">
        <v>29</v>
      </c>
      <c r="CV1062" s="22">
        <v>1</v>
      </c>
      <c r="CW1062" s="22">
        <v>35.6</v>
      </c>
      <c r="CX1062" s="26">
        <f>LOG10(CW1062)</f>
        <v>1.55144999797288</v>
      </c>
      <c r="CY1062" s="27">
        <f>CX1062*0.66</f>
        <v>1.0239569986621</v>
      </c>
      <c r="CZ1062" s="26">
        <f>0.085*CU1062</f>
        <v>2.465</v>
      </c>
      <c r="DA1062" s="28">
        <f>CY1062-CZ1062</f>
        <v>-1.4410430013379</v>
      </c>
      <c r="DB1062" s="22">
        <v>2</v>
      </c>
      <c r="DC1062" s="1">
        <v>1</v>
      </c>
      <c r="DD1062" s="17">
        <v>2</v>
      </c>
      <c r="DE1062" s="29">
        <f>DD1062-DB1062</f>
        <v>0</v>
      </c>
      <c r="DF1062" s="29">
        <v>0</v>
      </c>
      <c r="DG1062" s="1">
        <v>27</v>
      </c>
      <c r="DH1062" s="1">
        <f>DG1062/10</f>
        <v>2.7</v>
      </c>
      <c r="DI1062" s="1">
        <v>47</v>
      </c>
      <c r="DJ1062" s="1">
        <f>DI1062/10</f>
        <v>4.7</v>
      </c>
      <c r="DK1062" s="1">
        <v>3</v>
      </c>
      <c r="DL1062" s="1">
        <v>133</v>
      </c>
      <c r="DM1062" s="1">
        <v>44</v>
      </c>
      <c r="DN1062" s="1">
        <f>DM1062/10</f>
        <v>4.4</v>
      </c>
      <c r="DO1062" s="1">
        <v>2198</v>
      </c>
      <c r="DP1062" s="1">
        <v>1</v>
      </c>
      <c r="DQ1062" s="1">
        <f>DO1062/1000</f>
        <v>2.198</v>
      </c>
      <c r="DR1062" s="1">
        <v>69</v>
      </c>
      <c r="DS1062" s="25">
        <v>5.5</v>
      </c>
      <c r="DT1062" s="1" t="s">
        <v>584</v>
      </c>
      <c r="DU1062" s="1">
        <v>2</v>
      </c>
      <c r="DV1062" s="1">
        <v>8</v>
      </c>
      <c r="DW1062" s="1">
        <v>2</v>
      </c>
      <c r="DX1062" s="20">
        <v>4.48</v>
      </c>
      <c r="DY1062" s="1">
        <v>76.6</v>
      </c>
      <c r="DZ1062" s="30">
        <v>96</v>
      </c>
      <c r="EA1062" s="1">
        <v>27</v>
      </c>
      <c r="EB1062" s="1">
        <v>15.6</v>
      </c>
      <c r="EC1062" s="1">
        <v>52.9</v>
      </c>
      <c r="ED1062" s="1">
        <v>1.37</v>
      </c>
      <c r="EE1062" s="1">
        <v>32</v>
      </c>
      <c r="EF1062" s="1">
        <v>35.1</v>
      </c>
      <c r="EG1062" s="26">
        <f>LOG10(EF1062)</f>
        <v>1.54530711646582</v>
      </c>
      <c r="EH1062" s="26">
        <f>0.66*EG1062</f>
        <v>1.01990269686744</v>
      </c>
      <c r="EI1062" s="1">
        <f>0.085*EE1062</f>
        <v>2.72</v>
      </c>
      <c r="EJ1062" s="28">
        <f>EH1062-EI1062</f>
        <v>-1.70009730313256</v>
      </c>
      <c r="EK1062" s="22">
        <v>2</v>
      </c>
      <c r="EL1062" s="1">
        <v>2</v>
      </c>
      <c r="EM1062" s="1">
        <v>77</v>
      </c>
      <c r="EN1062" s="1">
        <v>213</v>
      </c>
      <c r="EO1062" s="1">
        <v>95</v>
      </c>
      <c r="EP1062" s="1">
        <v>41</v>
      </c>
      <c r="EQ1062" s="1">
        <v>2008</v>
      </c>
      <c r="ER1062" s="25">
        <v>68</v>
      </c>
      <c r="ET1062" s="1">
        <v>1</v>
      </c>
      <c r="EU1062" s="1">
        <v>2.5</v>
      </c>
      <c r="EV1062" s="1">
        <v>66.8</v>
      </c>
      <c r="EW1062" s="30">
        <v>91</v>
      </c>
      <c r="EX1062" s="1">
        <v>21</v>
      </c>
      <c r="EY1062" s="1">
        <v>17.1</v>
      </c>
      <c r="EZ1062" s="1">
        <v>44.9</v>
      </c>
      <c r="FA1062" s="1">
        <v>1.5</v>
      </c>
      <c r="FB1062" s="1">
        <v>30</v>
      </c>
      <c r="FC1062" s="1">
        <v>37.3</v>
      </c>
      <c r="FD1062" s="1">
        <v>20</v>
      </c>
      <c r="FE1062" s="1">
        <v>29</v>
      </c>
      <c r="FF1062" s="1">
        <v>76</v>
      </c>
      <c r="FG1062" s="1">
        <v>34</v>
      </c>
      <c r="FH1062" s="1">
        <v>1703</v>
      </c>
      <c r="FI1062" s="1">
        <v>75</v>
      </c>
      <c r="FK1062" s="20">
        <v>39.8</v>
      </c>
      <c r="FL1062" s="1">
        <v>36.5</v>
      </c>
      <c r="FM1062" s="17"/>
      <c r="FN1062" s="31">
        <v>1</v>
      </c>
      <c r="FO1062" s="157">
        <v>1</v>
      </c>
      <c r="FP1062" s="1">
        <v>0</v>
      </c>
      <c r="FQ1062" s="1">
        <v>0</v>
      </c>
      <c r="FR1062" s="1" t="s">
        <v>2789</v>
      </c>
      <c r="FS1062" s="1">
        <v>1</v>
      </c>
      <c r="FT1062" s="1">
        <f>FX1062+GB1062+GG1062+GJ1062+HQ1062</f>
        <v>2</v>
      </c>
      <c r="FU1062" s="1">
        <v>1</v>
      </c>
      <c r="FV1062" s="1">
        <f>FW1062+FX1062+FZ1062+GE1062+GJ1062+HQ1062</f>
        <v>2</v>
      </c>
      <c r="FW1062" s="1">
        <v>0</v>
      </c>
      <c r="FX1062" s="1">
        <v>0</v>
      </c>
      <c r="FY1062" s="17">
        <v>0</v>
      </c>
      <c r="FZ1062" s="17">
        <v>1</v>
      </c>
      <c r="GA1062" s="17" t="s">
        <v>312</v>
      </c>
      <c r="GB1062" s="1">
        <v>1</v>
      </c>
      <c r="GC1062" s="1">
        <v>2</v>
      </c>
      <c r="GD1062" s="1">
        <v>0</v>
      </c>
      <c r="GE1062" s="1">
        <v>0</v>
      </c>
      <c r="GG1062" s="1">
        <v>0</v>
      </c>
      <c r="GH1062" s="1">
        <v>0</v>
      </c>
      <c r="GI1062" s="1">
        <v>0</v>
      </c>
      <c r="GJ1062" s="1">
        <v>1</v>
      </c>
      <c r="GK1062" s="1">
        <v>0</v>
      </c>
      <c r="GL1062" s="1">
        <v>0</v>
      </c>
      <c r="GM1062" s="32">
        <v>0</v>
      </c>
      <c r="GN1062" s="17">
        <v>0</v>
      </c>
      <c r="GO1062" s="1">
        <v>0</v>
      </c>
      <c r="GP1062" s="1">
        <v>0</v>
      </c>
      <c r="GQ1062" s="1">
        <v>0</v>
      </c>
      <c r="GR1062" s="1">
        <v>0</v>
      </c>
      <c r="GS1062" s="1">
        <v>0</v>
      </c>
      <c r="GT1062" s="32">
        <v>0</v>
      </c>
      <c r="GU1062" s="32">
        <v>0</v>
      </c>
      <c r="GV1062" s="1" t="s">
        <v>2790</v>
      </c>
      <c r="GW1062" s="1">
        <v>2</v>
      </c>
      <c r="GX1062" s="157">
        <v>1</v>
      </c>
      <c r="GY1062" s="1">
        <v>0</v>
      </c>
      <c r="GZ1062" s="1">
        <v>1</v>
      </c>
      <c r="HA1062" s="25" t="s">
        <v>2791</v>
      </c>
      <c r="HB1062" s="1" t="s">
        <v>825</v>
      </c>
      <c r="HC1062" s="15">
        <v>1</v>
      </c>
      <c r="HD1062" s="170">
        <v>1</v>
      </c>
      <c r="HE1062" s="17">
        <v>0</v>
      </c>
      <c r="HF1062" s="17">
        <v>0</v>
      </c>
      <c r="HG1062" s="17">
        <v>0</v>
      </c>
      <c r="HH1062" s="1">
        <v>0</v>
      </c>
      <c r="HI1062" s="1">
        <v>0</v>
      </c>
      <c r="HJ1062" s="17" t="s">
        <v>2131</v>
      </c>
      <c r="HL1062" s="1" t="s">
        <v>1755</v>
      </c>
      <c r="HM1062" s="1">
        <v>0</v>
      </c>
      <c r="HN1062" s="1" t="s">
        <v>1297</v>
      </c>
      <c r="HO1062" s="1" t="s">
        <v>1297</v>
      </c>
      <c r="HP1062" s="1">
        <v>0</v>
      </c>
      <c r="HQ1062" s="1">
        <v>0</v>
      </c>
      <c r="HR1062" s="32">
        <v>0</v>
      </c>
      <c r="HS1062" s="1">
        <v>0</v>
      </c>
      <c r="HT1062" s="32">
        <v>0</v>
      </c>
      <c r="HU1062" s="32">
        <v>0</v>
      </c>
      <c r="HW1062" s="32">
        <v>0</v>
      </c>
      <c r="HX1062" s="32">
        <v>0</v>
      </c>
      <c r="HY1062" s="1">
        <f>GJ1062+GN1062+GT1062+GU1062+HE1062+HG1062+HQ1062+HR1062+HT1062+HU1062+HW1062+HX1062</f>
        <v>1</v>
      </c>
      <c r="HZ1062" s="1">
        <v>1</v>
      </c>
      <c r="IA1062" s="1">
        <f>FS1062+GN1062+GT1062+GU1062+HE1062+HG1062+HR1062+HT1062+HU1062+HW1062+HX1062</f>
        <v>1</v>
      </c>
      <c r="IB1062" s="1">
        <v>1</v>
      </c>
      <c r="IC1062" s="1">
        <v>0</v>
      </c>
      <c r="ID1062" s="23">
        <v>0</v>
      </c>
      <c r="IG1062" s="36">
        <v>4</v>
      </c>
      <c r="IH1062" s="37" t="s">
        <v>331</v>
      </c>
      <c r="II1062" s="33">
        <v>0</v>
      </c>
    </row>
    <row r="1063" hidden="1" spans="2:243">
      <c r="B1063" s="17">
        <v>100221881</v>
      </c>
      <c r="C1063" s="17" t="s">
        <v>2792</v>
      </c>
      <c r="J1063" s="1"/>
      <c r="K1063" s="1"/>
      <c r="L1063" s="1"/>
      <c r="R1063" s="19"/>
      <c r="Z1063" s="88">
        <v>43760</v>
      </c>
      <c r="AA1063" s="1">
        <v>110</v>
      </c>
      <c r="AI1063" s="16"/>
      <c r="AL1063" s="1"/>
      <c r="BA1063" s="22"/>
      <c r="CL1063" s="22"/>
      <c r="CS1063" s="22"/>
      <c r="CX1063" s="1"/>
      <c r="CY1063" s="1"/>
      <c r="CZ1063" s="1"/>
      <c r="DA1063" s="1"/>
      <c r="DB1063" s="1"/>
      <c r="DD1063" s="1"/>
      <c r="DE1063" s="1"/>
      <c r="DF1063" s="1"/>
      <c r="EG1063" s="1"/>
      <c r="EH1063" s="1"/>
      <c r="EJ1063" s="1"/>
      <c r="EK1063" s="1"/>
      <c r="FN1063" s="1"/>
      <c r="FO1063" s="1"/>
      <c r="GL1063" s="1"/>
      <c r="GM1063" s="1"/>
      <c r="GQ1063" s="1"/>
      <c r="GT1063" s="1"/>
      <c r="GU1063" s="1"/>
      <c r="GX1063" s="1"/>
      <c r="HD1063" s="1"/>
      <c r="HR1063" s="1"/>
      <c r="HT1063" s="1"/>
      <c r="HU1063" s="1"/>
      <c r="HW1063" s="1"/>
      <c r="HX1063" s="1"/>
      <c r="IG1063" s="23"/>
      <c r="II1063" s="1"/>
    </row>
    <row r="1064" hidden="1" spans="2:243">
      <c r="B1064" s="17">
        <v>3000226571</v>
      </c>
      <c r="C1064" s="17" t="s">
        <v>2793</v>
      </c>
      <c r="J1064" s="1"/>
      <c r="K1064" s="1"/>
      <c r="L1064" s="1"/>
      <c r="R1064" s="19"/>
      <c r="Z1064" s="88">
        <v>43760</v>
      </c>
      <c r="AA1064" s="1">
        <v>145</v>
      </c>
      <c r="AI1064" s="16"/>
      <c r="AL1064" s="1"/>
      <c r="BA1064" s="22"/>
      <c r="CL1064" s="22"/>
      <c r="CS1064" s="22"/>
      <c r="CX1064" s="1"/>
      <c r="CY1064" s="1"/>
      <c r="CZ1064" s="1"/>
      <c r="DA1064" s="1"/>
      <c r="DB1064" s="1"/>
      <c r="DD1064" s="1"/>
      <c r="DE1064" s="1"/>
      <c r="DF1064" s="1"/>
      <c r="EG1064" s="1"/>
      <c r="EH1064" s="1"/>
      <c r="EJ1064" s="1"/>
      <c r="EK1064" s="1"/>
      <c r="FN1064" s="1"/>
      <c r="FO1064" s="1"/>
      <c r="GL1064" s="1"/>
      <c r="GM1064" s="1"/>
      <c r="GQ1064" s="1"/>
      <c r="GT1064" s="1"/>
      <c r="GU1064" s="1"/>
      <c r="GX1064" s="1"/>
      <c r="HD1064" s="1"/>
      <c r="HR1064" s="1"/>
      <c r="HT1064" s="1"/>
      <c r="HU1064" s="1"/>
      <c r="HW1064" s="1"/>
      <c r="HX1064" s="1"/>
      <c r="IG1064" s="23"/>
      <c r="II1064" s="1"/>
    </row>
    <row r="1065" ht="30" hidden="1" spans="2:243">
      <c r="B1065" s="17">
        <v>3001420439</v>
      </c>
      <c r="C1065" s="17" t="s">
        <v>2794</v>
      </c>
      <c r="J1065" s="1"/>
      <c r="K1065" s="1"/>
      <c r="L1065" s="1"/>
      <c r="R1065" s="19"/>
      <c r="Z1065" s="88">
        <v>43760</v>
      </c>
      <c r="AA1065" s="1">
        <v>151</v>
      </c>
      <c r="AI1065" s="16"/>
      <c r="AL1065" s="1"/>
      <c r="BA1065" s="22"/>
      <c r="CL1065" s="22"/>
      <c r="CS1065" s="22"/>
      <c r="CX1065" s="1"/>
      <c r="CY1065" s="1"/>
      <c r="CZ1065" s="1"/>
      <c r="DA1065" s="1"/>
      <c r="DB1065" s="1"/>
      <c r="DD1065" s="1"/>
      <c r="DE1065" s="1"/>
      <c r="DF1065" s="1"/>
      <c r="EG1065" s="1"/>
      <c r="EH1065" s="1"/>
      <c r="EJ1065" s="1"/>
      <c r="EK1065" s="1"/>
      <c r="FN1065" s="1"/>
      <c r="FO1065" s="1"/>
      <c r="GL1065" s="1"/>
      <c r="GM1065" s="1"/>
      <c r="GQ1065" s="1"/>
      <c r="GT1065" s="1"/>
      <c r="GU1065" s="1"/>
      <c r="GX1065" s="1"/>
      <c r="HD1065" s="1"/>
      <c r="HR1065" s="1"/>
      <c r="HT1065" s="1"/>
      <c r="HU1065" s="1"/>
      <c r="HW1065" s="1"/>
      <c r="HX1065" s="1"/>
      <c r="IG1065" s="23"/>
      <c r="II1065" s="1"/>
    </row>
    <row r="1066" ht="45" spans="2:243">
      <c r="B1066" s="17">
        <v>100226127</v>
      </c>
      <c r="C1066" s="17" t="s">
        <v>2795</v>
      </c>
      <c r="E1066" s="49">
        <v>2</v>
      </c>
      <c r="F1066" s="49">
        <v>1</v>
      </c>
      <c r="G1066" s="1">
        <v>2</v>
      </c>
      <c r="H1066" s="1">
        <v>2</v>
      </c>
      <c r="I1066" s="15">
        <v>63</v>
      </c>
      <c r="J1066" s="47">
        <v>2</v>
      </c>
      <c r="K1066" s="68">
        <f>I1066/10</f>
        <v>6.3</v>
      </c>
      <c r="L1066" s="49">
        <v>4</v>
      </c>
      <c r="N1066" s="1">
        <v>0</v>
      </c>
      <c r="O1066" s="1">
        <v>0</v>
      </c>
      <c r="P1066" s="1">
        <v>0</v>
      </c>
      <c r="Q1066" s="1">
        <v>0</v>
      </c>
      <c r="R1066" s="1">
        <v>0</v>
      </c>
      <c r="S1066" s="18">
        <v>610</v>
      </c>
      <c r="T1066" s="83">
        <v>690</v>
      </c>
      <c r="U1066" s="1">
        <v>1</v>
      </c>
      <c r="V1066" s="1">
        <v>1</v>
      </c>
      <c r="W1066" s="1">
        <v>1</v>
      </c>
      <c r="X1066" s="1">
        <v>1</v>
      </c>
      <c r="Z1066" s="88">
        <v>43760</v>
      </c>
      <c r="AA1066" s="1">
        <v>44</v>
      </c>
      <c r="AB1066" s="1">
        <v>1</v>
      </c>
      <c r="AC1066" s="1">
        <v>27.08</v>
      </c>
      <c r="AD1066" s="1">
        <v>2</v>
      </c>
      <c r="AE1066" s="20" t="s">
        <v>903</v>
      </c>
      <c r="AG1066" s="16" t="s">
        <v>235</v>
      </c>
      <c r="AH1066" s="16">
        <v>1</v>
      </c>
      <c r="AI1066" s="21">
        <v>1</v>
      </c>
      <c r="AJ1066" s="16">
        <v>1.9</v>
      </c>
      <c r="AK1066" s="17">
        <v>1.9</v>
      </c>
      <c r="AL1066" s="22">
        <v>1</v>
      </c>
      <c r="AM1066" s="1">
        <v>2</v>
      </c>
      <c r="AN1066" s="1">
        <v>2</v>
      </c>
      <c r="AO1066" s="1" t="s">
        <v>2028</v>
      </c>
      <c r="AP1066" s="1">
        <v>0</v>
      </c>
      <c r="AQ1066" s="17">
        <v>5</v>
      </c>
      <c r="AR1066" s="3">
        <v>3</v>
      </c>
      <c r="AS1066" s="3">
        <v>2</v>
      </c>
      <c r="AT1066" s="17" t="s">
        <v>285</v>
      </c>
      <c r="AU1066" s="3">
        <v>3</v>
      </c>
      <c r="AV1066" s="3">
        <v>2</v>
      </c>
      <c r="AW1066" s="1">
        <v>0</v>
      </c>
      <c r="AX1066" s="1">
        <v>1</v>
      </c>
      <c r="AY1066" s="1">
        <v>1</v>
      </c>
      <c r="AZ1066" s="1">
        <v>1</v>
      </c>
      <c r="BA1066" s="1">
        <v>1</v>
      </c>
      <c r="BB1066" s="107">
        <v>1</v>
      </c>
      <c r="BC1066" s="22">
        <v>0</v>
      </c>
      <c r="BD1066" s="22">
        <v>0</v>
      </c>
      <c r="BE1066" s="22">
        <v>0</v>
      </c>
      <c r="BF1066" s="1">
        <v>1</v>
      </c>
      <c r="BG1066" s="1">
        <v>1</v>
      </c>
      <c r="BH1066" s="17">
        <v>1</v>
      </c>
      <c r="BI1066" s="1">
        <v>0</v>
      </c>
      <c r="BJ1066" s="17">
        <v>0</v>
      </c>
      <c r="BK1066" s="23">
        <v>2</v>
      </c>
      <c r="BL1066" s="1">
        <v>0</v>
      </c>
      <c r="BM1066" s="1">
        <v>0</v>
      </c>
      <c r="BN1066" s="1">
        <v>1</v>
      </c>
      <c r="BO1066" s="1">
        <v>0</v>
      </c>
      <c r="BP1066" s="1">
        <v>1</v>
      </c>
      <c r="BQ1066" s="1">
        <v>1</v>
      </c>
      <c r="BR1066" s="1">
        <v>281.5</v>
      </c>
      <c r="BS1066" s="1">
        <v>2</v>
      </c>
      <c r="BT1066" s="1">
        <v>3</v>
      </c>
      <c r="BU1066" s="1">
        <v>4</v>
      </c>
      <c r="BW1066" s="1">
        <v>2.44</v>
      </c>
      <c r="BX1066" s="17">
        <v>1</v>
      </c>
      <c r="BY1066" s="1">
        <v>1</v>
      </c>
      <c r="BZ1066" s="1">
        <v>53</v>
      </c>
      <c r="CA1066" s="1">
        <v>113</v>
      </c>
      <c r="CB1066" s="24">
        <v>1</v>
      </c>
      <c r="CC1066" s="24">
        <v>44</v>
      </c>
      <c r="CD1066" s="48">
        <f>CC1066/50</f>
        <v>0.88</v>
      </c>
      <c r="CE1066" s="48">
        <v>1</v>
      </c>
      <c r="CF1066" s="25">
        <v>0</v>
      </c>
      <c r="CG1066" s="17">
        <v>0</v>
      </c>
      <c r="CH1066" s="17">
        <v>0</v>
      </c>
      <c r="CI1066" s="17">
        <v>0</v>
      </c>
      <c r="CJ1066" s="17">
        <v>0</v>
      </c>
      <c r="CK1066" s="17">
        <v>44</v>
      </c>
      <c r="CL1066" s="1">
        <f>CK1066/50</f>
        <v>0.88</v>
      </c>
      <c r="CM1066" s="22">
        <v>14.8</v>
      </c>
      <c r="CN1066" s="17">
        <v>1</v>
      </c>
      <c r="CO1066" s="1">
        <v>57.2</v>
      </c>
      <c r="CP1066" s="1">
        <v>2</v>
      </c>
      <c r="CQ1066" s="1">
        <f>CO1066/10</f>
        <v>5.72</v>
      </c>
      <c r="CR1066" s="1">
        <v>1.3</v>
      </c>
      <c r="CS1066" s="1">
        <f>CR1066*10</f>
        <v>13</v>
      </c>
      <c r="CT1066" s="22">
        <v>2</v>
      </c>
      <c r="CU1066" s="22">
        <v>27</v>
      </c>
      <c r="CV1066" s="22">
        <v>1</v>
      </c>
      <c r="CW1066" s="22">
        <v>19.5</v>
      </c>
      <c r="CX1066" s="26">
        <f>LOG10(CW1066)</f>
        <v>1.29003461136252</v>
      </c>
      <c r="CY1066" s="27">
        <f>CX1066*0.66</f>
        <v>0.851422843499262</v>
      </c>
      <c r="CZ1066" s="26">
        <f>0.085*CU1066</f>
        <v>2.295</v>
      </c>
      <c r="DA1066" s="28">
        <f>CY1066-CZ1066</f>
        <v>-1.44357715650074</v>
      </c>
      <c r="DB1066" s="22">
        <v>2</v>
      </c>
      <c r="DC1066" s="1">
        <v>1</v>
      </c>
      <c r="DD1066" s="17">
        <v>2</v>
      </c>
      <c r="DE1066" s="29">
        <f>DD1066-DB1066</f>
        <v>0</v>
      </c>
      <c r="DF1066" s="29">
        <v>0</v>
      </c>
      <c r="DG1066" s="1">
        <v>16</v>
      </c>
      <c r="DH1066" s="1">
        <f>DG1066/10</f>
        <v>1.6</v>
      </c>
      <c r="DI1066" s="1">
        <v>32</v>
      </c>
      <c r="DJ1066" s="1">
        <f>DI1066/10</f>
        <v>3.2</v>
      </c>
      <c r="DK1066" s="17">
        <v>2</v>
      </c>
      <c r="DL1066" s="1">
        <v>253</v>
      </c>
      <c r="DM1066" s="1">
        <v>19</v>
      </c>
      <c r="DN1066" s="1">
        <f>DM1066/10</f>
        <v>1.9</v>
      </c>
      <c r="DO1066" s="1">
        <v>3270</v>
      </c>
      <c r="DP1066" s="1">
        <v>1</v>
      </c>
      <c r="DQ1066" s="1">
        <f>DO1066/1000</f>
        <v>3.27</v>
      </c>
      <c r="DR1066" s="1">
        <v>50</v>
      </c>
      <c r="DS1066" s="25">
        <v>4.4</v>
      </c>
      <c r="DT1066" s="1" t="s">
        <v>260</v>
      </c>
      <c r="DU1066" s="1">
        <v>1</v>
      </c>
      <c r="DV1066" s="1">
        <v>6</v>
      </c>
      <c r="DW1066" s="1">
        <v>1</v>
      </c>
      <c r="DX1066" s="20">
        <v>3.47</v>
      </c>
      <c r="DY1066" s="1">
        <v>68.2</v>
      </c>
      <c r="DZ1066" s="30">
        <v>112</v>
      </c>
      <c r="EA1066" s="1">
        <v>39</v>
      </c>
      <c r="EB1066" s="1">
        <v>16.6</v>
      </c>
      <c r="EC1066" s="1">
        <v>46.6</v>
      </c>
      <c r="ED1066" s="1">
        <v>1.46</v>
      </c>
      <c r="EE1066" s="1">
        <v>35</v>
      </c>
      <c r="EF1066" s="1">
        <v>63</v>
      </c>
      <c r="EG1066" s="26">
        <f>LOG10(EF1066)</f>
        <v>1.79934054945358</v>
      </c>
      <c r="EH1066" s="26">
        <f>0.66*EG1066</f>
        <v>1.18756476263936</v>
      </c>
      <c r="EI1066" s="1">
        <f>0.085*EE1066</f>
        <v>2.975</v>
      </c>
      <c r="EJ1066" s="28">
        <f>EH1066-EI1066</f>
        <v>-1.78743523736064</v>
      </c>
      <c r="EK1066" s="22">
        <v>2</v>
      </c>
      <c r="EL1066" s="1">
        <v>2</v>
      </c>
      <c r="EM1066" s="1">
        <v>124</v>
      </c>
      <c r="EN1066" s="1">
        <v>334</v>
      </c>
      <c r="EO1066" s="1">
        <v>151</v>
      </c>
      <c r="EP1066" s="1">
        <v>24</v>
      </c>
      <c r="EQ1066" s="1">
        <v>3165</v>
      </c>
      <c r="ER1066" s="25">
        <v>54</v>
      </c>
      <c r="ET1066" s="1">
        <v>1</v>
      </c>
      <c r="EU1066" s="1">
        <v>2.34</v>
      </c>
      <c r="EV1066" s="1">
        <v>62</v>
      </c>
      <c r="EW1066" s="30">
        <v>102</v>
      </c>
      <c r="EX1066" s="1">
        <v>54</v>
      </c>
      <c r="EY1066" s="1">
        <v>17</v>
      </c>
      <c r="EZ1066" s="1">
        <v>47.2</v>
      </c>
      <c r="FA1066" s="1">
        <v>1.5</v>
      </c>
      <c r="FB1066" s="1">
        <v>35</v>
      </c>
      <c r="FC1066" s="1">
        <v>37.9</v>
      </c>
      <c r="FD1066" s="1">
        <v>41</v>
      </c>
      <c r="FE1066" s="1">
        <v>47</v>
      </c>
      <c r="FF1066" s="1">
        <v>149</v>
      </c>
      <c r="FG1066" s="1">
        <v>22</v>
      </c>
      <c r="FH1066" s="1">
        <v>2776</v>
      </c>
      <c r="FI1066" s="1">
        <v>53</v>
      </c>
      <c r="FJ1066" s="1">
        <v>245</v>
      </c>
      <c r="FK1066" s="20">
        <v>36.7</v>
      </c>
      <c r="FL1066" s="1">
        <v>36.6</v>
      </c>
      <c r="FN1066" s="31">
        <v>0</v>
      </c>
      <c r="FO1066" s="32">
        <v>0</v>
      </c>
      <c r="FP1066" s="1">
        <v>2</v>
      </c>
      <c r="FQ1066" s="1">
        <v>1</v>
      </c>
      <c r="FR1066" s="1">
        <v>0</v>
      </c>
      <c r="FS1066" s="1">
        <v>0</v>
      </c>
      <c r="FT1066" s="1">
        <f>FX1066+GB1066+GG1066+GJ1066+HQ1066</f>
        <v>0</v>
      </c>
      <c r="FU1066" s="1">
        <v>0</v>
      </c>
      <c r="FV1066" s="1">
        <f>FW1066+FX1066+FZ1066+GE1066+GJ1066+HQ1066</f>
        <v>0</v>
      </c>
      <c r="FW1066" s="1">
        <v>0</v>
      </c>
      <c r="FX1066" s="1">
        <v>0</v>
      </c>
      <c r="FY1066" s="17">
        <v>0</v>
      </c>
      <c r="FZ1066" s="1">
        <v>0</v>
      </c>
      <c r="GB1066" s="1">
        <v>0</v>
      </c>
      <c r="GC1066" s="1">
        <v>0</v>
      </c>
      <c r="GD1066" s="17">
        <v>0</v>
      </c>
      <c r="GE1066" s="1">
        <v>0</v>
      </c>
      <c r="GG1066" s="1">
        <v>0</v>
      </c>
      <c r="GH1066" s="1">
        <v>0</v>
      </c>
      <c r="GI1066" s="17">
        <v>0</v>
      </c>
      <c r="GJ1066" s="1">
        <v>0</v>
      </c>
      <c r="GK1066" s="1">
        <v>0</v>
      </c>
      <c r="GL1066" s="1">
        <v>0</v>
      </c>
      <c r="GM1066" s="32">
        <v>0</v>
      </c>
      <c r="GN1066" s="17">
        <v>0</v>
      </c>
      <c r="GO1066" s="17">
        <v>0</v>
      </c>
      <c r="GP1066" s="1">
        <v>0</v>
      </c>
      <c r="GQ1066" s="1">
        <v>0</v>
      </c>
      <c r="GR1066" s="1">
        <v>0</v>
      </c>
      <c r="GS1066" s="1">
        <v>0</v>
      </c>
      <c r="GT1066" s="32">
        <v>0</v>
      </c>
      <c r="GU1066" s="32">
        <v>0</v>
      </c>
      <c r="GV1066" s="1">
        <v>0</v>
      </c>
      <c r="GW1066" s="1">
        <v>0</v>
      </c>
      <c r="GX1066" s="157">
        <v>0</v>
      </c>
      <c r="GY1066" s="17">
        <v>0</v>
      </c>
      <c r="GZ1066" s="17">
        <v>0</v>
      </c>
      <c r="HA1066" s="25">
        <v>0</v>
      </c>
      <c r="HB1066" s="1">
        <v>0</v>
      </c>
      <c r="HC1066" s="15">
        <v>0</v>
      </c>
      <c r="HD1066" s="170">
        <v>0</v>
      </c>
      <c r="HE1066" s="17">
        <v>0</v>
      </c>
      <c r="HF1066" s="17">
        <v>0</v>
      </c>
      <c r="HG1066" s="17">
        <v>0</v>
      </c>
      <c r="HH1066" s="17">
        <v>0</v>
      </c>
      <c r="HI1066" s="17">
        <v>0</v>
      </c>
      <c r="HL1066" s="1">
        <v>0</v>
      </c>
      <c r="HM1066" s="1">
        <v>0</v>
      </c>
      <c r="HN1066" s="1">
        <v>0</v>
      </c>
      <c r="HO1066" s="1">
        <v>0</v>
      </c>
      <c r="HP1066" s="1">
        <v>0</v>
      </c>
      <c r="HQ1066" s="1">
        <v>0</v>
      </c>
      <c r="HR1066" s="32">
        <v>0</v>
      </c>
      <c r="HS1066" s="1">
        <v>0</v>
      </c>
      <c r="HT1066" s="32">
        <v>0</v>
      </c>
      <c r="HU1066" s="32">
        <v>0</v>
      </c>
      <c r="HW1066" s="32">
        <v>0</v>
      </c>
      <c r="HX1066" s="32">
        <v>0</v>
      </c>
      <c r="HY1066" s="1">
        <f>GJ1066+GN1066+GT1066+GU1066+HE1066+HG1066+HQ1066+HR1066+HT1066+HU1066+HW1066+HX1066</f>
        <v>0</v>
      </c>
      <c r="HZ1066" s="1">
        <v>0</v>
      </c>
      <c r="IA1066" s="1">
        <f>FS1066+GN1066+GT1066+GU1066+HE1066+HG1066+HR1066+HT1066+HU1066+HW1066+HX1066</f>
        <v>0</v>
      </c>
      <c r="IB1066" s="1">
        <v>0</v>
      </c>
      <c r="IC1066" s="1">
        <v>0</v>
      </c>
      <c r="ID1066" s="23">
        <v>0</v>
      </c>
      <c r="IG1066" s="36">
        <v>2</v>
      </c>
      <c r="IH1066" s="37" t="s">
        <v>248</v>
      </c>
      <c r="II1066" s="33">
        <v>0</v>
      </c>
    </row>
    <row r="1067" ht="28" hidden="1" spans="2:243">
      <c r="B1067" s="17" t="s">
        <v>2796</v>
      </c>
      <c r="C1067" s="17" t="s">
        <v>2797</v>
      </c>
      <c r="J1067" s="1"/>
      <c r="K1067" s="1"/>
      <c r="L1067" s="1"/>
      <c r="R1067" s="19"/>
      <c r="Z1067" s="88">
        <v>43762</v>
      </c>
      <c r="AA1067" s="1">
        <v>146</v>
      </c>
      <c r="AI1067" s="16"/>
      <c r="AL1067" s="1"/>
      <c r="BA1067" s="22"/>
      <c r="CL1067" s="22"/>
      <c r="CS1067" s="22"/>
      <c r="CX1067" s="1"/>
      <c r="CY1067" s="1"/>
      <c r="CZ1067" s="1"/>
      <c r="DA1067" s="1"/>
      <c r="DB1067" s="1"/>
      <c r="DD1067" s="1"/>
      <c r="DE1067" s="1"/>
      <c r="DF1067" s="1"/>
      <c r="EG1067" s="1"/>
      <c r="EH1067" s="1"/>
      <c r="EJ1067" s="1"/>
      <c r="EK1067" s="1"/>
      <c r="FN1067" s="1"/>
      <c r="FO1067" s="1"/>
      <c r="GL1067" s="1"/>
      <c r="GM1067" s="1"/>
      <c r="GQ1067" s="1"/>
      <c r="GT1067" s="1"/>
      <c r="GU1067" s="1"/>
      <c r="GX1067" s="1"/>
      <c r="HD1067" s="1"/>
      <c r="HR1067" s="1"/>
      <c r="HT1067" s="1"/>
      <c r="HU1067" s="1"/>
      <c r="HW1067" s="1"/>
      <c r="HX1067" s="1"/>
      <c r="IG1067" s="23"/>
      <c r="II1067" s="1"/>
    </row>
    <row r="1068" spans="2:243">
      <c r="B1068" s="17">
        <v>3001533376</v>
      </c>
      <c r="C1068" s="17" t="s">
        <v>2798</v>
      </c>
      <c r="E1068" s="49">
        <v>1</v>
      </c>
      <c r="F1068" s="49">
        <v>1</v>
      </c>
      <c r="G1068" s="1">
        <v>2</v>
      </c>
      <c r="H1068" s="1">
        <v>1</v>
      </c>
      <c r="I1068" s="15">
        <v>54</v>
      </c>
      <c r="J1068" s="47">
        <v>1</v>
      </c>
      <c r="K1068" s="68">
        <f>I1068/10</f>
        <v>5.4</v>
      </c>
      <c r="L1068" s="49">
        <v>3</v>
      </c>
      <c r="N1068" s="1">
        <v>0</v>
      </c>
      <c r="O1068" s="1">
        <v>0</v>
      </c>
      <c r="P1068" s="1">
        <v>0</v>
      </c>
      <c r="Q1068" s="1">
        <v>2</v>
      </c>
      <c r="R1068" s="1">
        <v>1</v>
      </c>
      <c r="S1068" s="18">
        <v>611</v>
      </c>
      <c r="T1068" s="83">
        <v>691</v>
      </c>
      <c r="U1068" s="1">
        <v>1</v>
      </c>
      <c r="V1068" s="1">
        <v>1</v>
      </c>
      <c r="W1068" s="1">
        <v>1</v>
      </c>
      <c r="X1068" s="1">
        <v>1</v>
      </c>
      <c r="Z1068" s="88">
        <v>43762</v>
      </c>
      <c r="AA1068" s="1">
        <v>47</v>
      </c>
      <c r="AB1068" s="1">
        <v>1</v>
      </c>
      <c r="AC1068" s="1">
        <v>23.8</v>
      </c>
      <c r="AD1068" s="1">
        <v>2</v>
      </c>
      <c r="AE1068" s="20" t="s">
        <v>245</v>
      </c>
      <c r="AG1068" s="16" t="s">
        <v>235</v>
      </c>
      <c r="AH1068" s="16">
        <v>1</v>
      </c>
      <c r="AI1068" s="21">
        <v>1</v>
      </c>
      <c r="AJ1068" s="16">
        <v>1</v>
      </c>
      <c r="AK1068" s="17">
        <v>1</v>
      </c>
      <c r="AL1068" s="22">
        <v>1</v>
      </c>
      <c r="AM1068" s="1">
        <v>2</v>
      </c>
      <c r="AN1068" s="1">
        <v>2</v>
      </c>
      <c r="AO1068" s="1">
        <v>0</v>
      </c>
      <c r="AP1068" s="1">
        <v>0</v>
      </c>
      <c r="AQ1068" s="17">
        <v>2</v>
      </c>
      <c r="AR1068" s="1">
        <v>1</v>
      </c>
      <c r="AS1068" s="1">
        <v>1</v>
      </c>
      <c r="AT1068" s="17" t="s">
        <v>246</v>
      </c>
      <c r="AU1068" s="17">
        <v>1</v>
      </c>
      <c r="AV1068" s="17">
        <v>1</v>
      </c>
      <c r="AW1068" s="1">
        <v>0</v>
      </c>
      <c r="AX1068" s="1">
        <v>1</v>
      </c>
      <c r="AY1068" s="1">
        <v>1</v>
      </c>
      <c r="AZ1068" s="1">
        <v>1</v>
      </c>
      <c r="BA1068" s="1">
        <v>1</v>
      </c>
      <c r="BB1068" s="107">
        <v>1</v>
      </c>
      <c r="BC1068" s="22">
        <v>0</v>
      </c>
      <c r="BD1068" s="22">
        <v>0</v>
      </c>
      <c r="BE1068" s="22">
        <v>0</v>
      </c>
      <c r="BF1068" s="1">
        <v>0</v>
      </c>
      <c r="BG1068" s="1">
        <v>1</v>
      </c>
      <c r="BH1068" s="17">
        <v>1</v>
      </c>
      <c r="BI1068" s="1">
        <v>0</v>
      </c>
      <c r="BJ1068" s="17">
        <v>0</v>
      </c>
      <c r="BK1068" s="23">
        <v>2</v>
      </c>
      <c r="BL1068" s="1">
        <v>0</v>
      </c>
      <c r="BM1068" s="1">
        <v>0</v>
      </c>
      <c r="BN1068" s="1">
        <v>1</v>
      </c>
      <c r="BO1068" s="1" t="s">
        <v>2799</v>
      </c>
      <c r="BP1068" s="1">
        <v>1</v>
      </c>
      <c r="BQ1068" s="1">
        <v>1</v>
      </c>
      <c r="BR1068" s="1">
        <v>7.61</v>
      </c>
      <c r="BS1068" s="1">
        <v>1</v>
      </c>
      <c r="BT1068" s="1">
        <v>2</v>
      </c>
      <c r="BU1068" s="1">
        <v>2</v>
      </c>
      <c r="BW1068" s="1">
        <v>3.57</v>
      </c>
      <c r="BX1068" s="17">
        <v>1</v>
      </c>
      <c r="BY1068" s="1">
        <v>2</v>
      </c>
      <c r="BZ1068" s="1">
        <v>60</v>
      </c>
      <c r="CA1068" s="1">
        <v>110</v>
      </c>
      <c r="CB1068" s="24">
        <v>1</v>
      </c>
      <c r="CC1068" s="24">
        <v>28</v>
      </c>
      <c r="CD1068" s="48">
        <f>CC1068/50</f>
        <v>0.56</v>
      </c>
      <c r="CE1068" s="48">
        <v>1</v>
      </c>
      <c r="CF1068" s="25" t="s">
        <v>381</v>
      </c>
      <c r="CG1068" s="1">
        <v>0</v>
      </c>
      <c r="CH1068" s="1" t="s">
        <v>2800</v>
      </c>
      <c r="CI1068" s="1" t="s">
        <v>381</v>
      </c>
      <c r="CJ1068" s="1">
        <v>0</v>
      </c>
      <c r="CK1068" s="1">
        <v>47</v>
      </c>
      <c r="CL1068" s="1">
        <f>CK1068/50</f>
        <v>0.94</v>
      </c>
      <c r="CM1068" s="22">
        <v>15.6</v>
      </c>
      <c r="CN1068" s="1">
        <v>2</v>
      </c>
      <c r="CO1068" s="1">
        <v>50.5</v>
      </c>
      <c r="CP1068" s="1">
        <v>2</v>
      </c>
      <c r="CQ1068" s="1">
        <f>CO1068/10</f>
        <v>5.05</v>
      </c>
      <c r="CR1068" s="1">
        <v>1.37</v>
      </c>
      <c r="CS1068" s="1">
        <f>CR1068*10</f>
        <v>13.7</v>
      </c>
      <c r="CT1068" s="22">
        <v>2</v>
      </c>
      <c r="CU1068" s="22">
        <v>32</v>
      </c>
      <c r="CV1068" s="22">
        <v>1</v>
      </c>
      <c r="CW1068" s="22">
        <v>17.3</v>
      </c>
      <c r="CX1068" s="26">
        <f>LOG10(CW1068)</f>
        <v>1.2380461031288</v>
      </c>
      <c r="CY1068" s="27">
        <f>CX1068*0.66</f>
        <v>0.817110428065005</v>
      </c>
      <c r="CZ1068" s="26">
        <f>0.085*CU1068</f>
        <v>2.72</v>
      </c>
      <c r="DA1068" s="28">
        <f>CY1068-CZ1068</f>
        <v>-1.90288957193499</v>
      </c>
      <c r="DB1068" s="22">
        <v>2</v>
      </c>
      <c r="DC1068" s="1">
        <v>1</v>
      </c>
      <c r="DD1068" s="17">
        <v>2</v>
      </c>
      <c r="DE1068" s="29">
        <f>DD1068-DB1068</f>
        <v>0</v>
      </c>
      <c r="DF1068" s="29">
        <v>0</v>
      </c>
      <c r="DG1068" s="1">
        <v>29</v>
      </c>
      <c r="DH1068" s="1">
        <f>DG1068/10</f>
        <v>2.9</v>
      </c>
      <c r="DI1068" s="1">
        <v>32</v>
      </c>
      <c r="DJ1068" s="1">
        <f>DI1068/10</f>
        <v>3.2</v>
      </c>
      <c r="DK1068" s="17">
        <v>2</v>
      </c>
      <c r="DL1068" s="1">
        <v>83</v>
      </c>
      <c r="DM1068" s="1">
        <v>48</v>
      </c>
      <c r="DN1068" s="1">
        <f>DM1068/10</f>
        <v>4.8</v>
      </c>
      <c r="DO1068" s="1">
        <v>3703</v>
      </c>
      <c r="DP1068" s="1">
        <v>1</v>
      </c>
      <c r="DQ1068" s="1">
        <f>DO1068/1000</f>
        <v>3.703</v>
      </c>
      <c r="DR1068" s="1">
        <v>62</v>
      </c>
      <c r="DS1068" s="25">
        <v>4.4</v>
      </c>
      <c r="DT1068" s="1" t="s">
        <v>308</v>
      </c>
      <c r="DU1068" s="1">
        <v>2</v>
      </c>
      <c r="DV1068" s="1">
        <v>7</v>
      </c>
      <c r="DW1068" s="1">
        <v>2</v>
      </c>
      <c r="DX1068" s="20">
        <v>4.72</v>
      </c>
      <c r="DY1068" s="1">
        <v>75.7</v>
      </c>
      <c r="DZ1068" s="30">
        <v>113</v>
      </c>
      <c r="EA1068" s="1">
        <v>49</v>
      </c>
      <c r="EB1068" s="1">
        <v>14.9</v>
      </c>
      <c r="EC1068" s="1">
        <v>56.5</v>
      </c>
      <c r="ED1068" s="1">
        <v>1.31</v>
      </c>
      <c r="EE1068" s="1">
        <v>34</v>
      </c>
      <c r="EF1068" s="1">
        <v>21.8</v>
      </c>
      <c r="EG1068" s="26">
        <f>LOG10(EF1068)</f>
        <v>1.3384564936046</v>
      </c>
      <c r="EH1068" s="26">
        <f>0.66*EG1068</f>
        <v>0.883381285779039</v>
      </c>
      <c r="EI1068" s="1">
        <f>0.085*EE1068</f>
        <v>2.89</v>
      </c>
      <c r="EJ1068" s="28">
        <f>EH1068-EI1068</f>
        <v>-2.00661871422096</v>
      </c>
      <c r="EK1068" s="22">
        <v>2</v>
      </c>
      <c r="EL1068" s="1">
        <v>2</v>
      </c>
      <c r="EM1068" s="1">
        <v>98</v>
      </c>
      <c r="EN1068" s="1">
        <v>159</v>
      </c>
      <c r="EO1068" s="1">
        <v>87</v>
      </c>
      <c r="EP1068" s="1">
        <v>47</v>
      </c>
      <c r="EQ1068" s="1">
        <v>4365</v>
      </c>
      <c r="ER1068" s="25">
        <v>58</v>
      </c>
      <c r="ET1068" s="1">
        <v>0</v>
      </c>
      <c r="FK1068" s="20">
        <v>38.4</v>
      </c>
      <c r="FL1068" s="1">
        <v>37</v>
      </c>
      <c r="FM1068" s="17"/>
      <c r="FN1068" s="31">
        <v>1</v>
      </c>
      <c r="FO1068" s="157">
        <v>1</v>
      </c>
      <c r="FP1068" s="1">
        <v>1</v>
      </c>
      <c r="FQ1068" s="1">
        <v>0</v>
      </c>
      <c r="FR1068" s="1">
        <v>0</v>
      </c>
      <c r="FS1068" s="1">
        <v>0</v>
      </c>
      <c r="FT1068" s="1">
        <f>FX1068+GB1068+GG1068+GJ1068+HQ1068</f>
        <v>0</v>
      </c>
      <c r="FU1068" s="1">
        <v>0</v>
      </c>
      <c r="FV1068" s="1">
        <f>FW1068+FX1068+FZ1068+GE1068+GJ1068+HQ1068</f>
        <v>0</v>
      </c>
      <c r="FW1068" s="1">
        <v>0</v>
      </c>
      <c r="FX1068" s="1">
        <v>0</v>
      </c>
      <c r="FY1068" s="17">
        <v>0</v>
      </c>
      <c r="FZ1068" s="1">
        <v>0</v>
      </c>
      <c r="GB1068" s="1">
        <v>0</v>
      </c>
      <c r="GC1068" s="1">
        <v>0</v>
      </c>
      <c r="GD1068" s="17">
        <v>0</v>
      </c>
      <c r="GE1068" s="1">
        <v>0</v>
      </c>
      <c r="GG1068" s="1">
        <v>0</v>
      </c>
      <c r="GH1068" s="1">
        <v>0</v>
      </c>
      <c r="GI1068" s="17">
        <v>0</v>
      </c>
      <c r="GJ1068" s="1">
        <v>0</v>
      </c>
      <c r="GK1068" s="1">
        <v>0</v>
      </c>
      <c r="GL1068" s="1">
        <v>0</v>
      </c>
      <c r="GM1068" s="32">
        <v>0</v>
      </c>
      <c r="GN1068" s="17">
        <v>0</v>
      </c>
      <c r="GO1068" s="17">
        <v>0</v>
      </c>
      <c r="GP1068" s="1">
        <v>0</v>
      </c>
      <c r="GQ1068" s="1">
        <v>0</v>
      </c>
      <c r="GR1068" s="1">
        <v>0</v>
      </c>
      <c r="GS1068" s="1">
        <v>0</v>
      </c>
      <c r="GT1068" s="32">
        <v>0</v>
      </c>
      <c r="GU1068" s="32">
        <v>0</v>
      </c>
      <c r="GV1068" s="1">
        <v>0</v>
      </c>
      <c r="GW1068" s="1">
        <v>0</v>
      </c>
      <c r="GX1068" s="157">
        <v>0</v>
      </c>
      <c r="GY1068" s="17">
        <v>0</v>
      </c>
      <c r="GZ1068" s="17">
        <v>0</v>
      </c>
      <c r="HA1068" s="25">
        <v>0</v>
      </c>
      <c r="HB1068" s="1">
        <v>0</v>
      </c>
      <c r="HC1068" s="15">
        <v>0</v>
      </c>
      <c r="HD1068" s="170">
        <v>0</v>
      </c>
      <c r="HE1068" s="17">
        <v>0</v>
      </c>
      <c r="HF1068" s="17">
        <v>0</v>
      </c>
      <c r="HG1068" s="17">
        <v>0</v>
      </c>
      <c r="HH1068" s="17">
        <v>0</v>
      </c>
      <c r="HI1068" s="17">
        <v>0</v>
      </c>
      <c r="HL1068" s="1">
        <v>0</v>
      </c>
      <c r="HM1068" s="1" t="s">
        <v>2800</v>
      </c>
      <c r="HN1068" s="1" t="s">
        <v>381</v>
      </c>
      <c r="HO1068" s="1">
        <v>0</v>
      </c>
      <c r="HP1068" s="1">
        <v>0</v>
      </c>
      <c r="HQ1068" s="1">
        <v>0</v>
      </c>
      <c r="HR1068" s="32">
        <v>0</v>
      </c>
      <c r="HS1068" s="1">
        <v>0</v>
      </c>
      <c r="HT1068" s="32">
        <v>0</v>
      </c>
      <c r="HU1068" s="32">
        <v>0</v>
      </c>
      <c r="HW1068" s="32">
        <v>0</v>
      </c>
      <c r="HX1068" s="32">
        <v>0</v>
      </c>
      <c r="HY1068" s="1">
        <f>GJ1068+GN1068+GT1068+GU1068+HE1068+HG1068+HQ1068+HR1068+HT1068+HU1068+HW1068+HX1068</f>
        <v>0</v>
      </c>
      <c r="HZ1068" s="1">
        <v>0</v>
      </c>
      <c r="IA1068" s="1">
        <f>FS1068+GN1068+GT1068+GU1068+HE1068+HG1068+HR1068+HT1068+HU1068+HW1068+HX1068</f>
        <v>0</v>
      </c>
      <c r="IB1068" s="1">
        <v>0</v>
      </c>
      <c r="IC1068" s="1">
        <v>0</v>
      </c>
      <c r="ID1068" s="23">
        <v>0</v>
      </c>
      <c r="IG1068" s="36">
        <v>2</v>
      </c>
      <c r="IH1068" s="37" t="s">
        <v>242</v>
      </c>
      <c r="II1068" s="179">
        <v>0</v>
      </c>
    </row>
    <row r="1069" spans="2:243">
      <c r="B1069" s="17">
        <v>3001454370</v>
      </c>
      <c r="C1069" s="17" t="s">
        <v>2801</v>
      </c>
      <c r="E1069" s="49">
        <v>3</v>
      </c>
      <c r="F1069" s="49">
        <v>2</v>
      </c>
      <c r="G1069" s="17">
        <v>3</v>
      </c>
      <c r="H1069" s="1">
        <v>1</v>
      </c>
      <c r="I1069" s="15">
        <v>61</v>
      </c>
      <c r="J1069" s="47">
        <v>2</v>
      </c>
      <c r="K1069" s="68">
        <f>I1069/10</f>
        <v>6.1</v>
      </c>
      <c r="L1069" s="49">
        <v>4</v>
      </c>
      <c r="N1069" s="1">
        <v>1</v>
      </c>
      <c r="O1069" s="1">
        <v>0</v>
      </c>
      <c r="P1069" s="1">
        <v>0</v>
      </c>
      <c r="Q1069" s="1">
        <v>1</v>
      </c>
      <c r="R1069" s="1">
        <v>0</v>
      </c>
      <c r="S1069" s="18">
        <v>685</v>
      </c>
      <c r="T1069" s="83">
        <v>692</v>
      </c>
      <c r="U1069" s="1">
        <v>1</v>
      </c>
      <c r="V1069" s="1">
        <v>1</v>
      </c>
      <c r="W1069" s="1">
        <v>1</v>
      </c>
      <c r="X1069" s="1">
        <v>1</v>
      </c>
      <c r="Z1069" s="88">
        <v>43767</v>
      </c>
      <c r="AA1069" s="1">
        <v>110</v>
      </c>
      <c r="AB1069" s="1">
        <v>1</v>
      </c>
      <c r="AC1069" s="1">
        <v>26.77</v>
      </c>
      <c r="AD1069" s="1">
        <v>2</v>
      </c>
      <c r="AE1069" s="20" t="s">
        <v>333</v>
      </c>
      <c r="AG1069" s="16" t="s">
        <v>235</v>
      </c>
      <c r="AH1069" s="16">
        <v>1</v>
      </c>
      <c r="AI1069" s="21">
        <v>1</v>
      </c>
      <c r="AJ1069" s="16">
        <v>1.9</v>
      </c>
      <c r="AK1069" s="17">
        <v>1.9</v>
      </c>
      <c r="AL1069" s="22">
        <v>1</v>
      </c>
      <c r="AM1069" s="1">
        <v>3</v>
      </c>
      <c r="AN1069" s="1">
        <v>3</v>
      </c>
      <c r="AO1069" s="1">
        <v>0</v>
      </c>
      <c r="AP1069" s="1">
        <v>0</v>
      </c>
      <c r="AQ1069" s="17">
        <v>2</v>
      </c>
      <c r="AR1069" s="1">
        <v>1</v>
      </c>
      <c r="AS1069" s="1">
        <v>1</v>
      </c>
      <c r="AT1069" s="17" t="s">
        <v>246</v>
      </c>
      <c r="AU1069" s="17">
        <v>1</v>
      </c>
      <c r="AV1069" s="17">
        <v>1</v>
      </c>
      <c r="AW1069" s="1">
        <v>0</v>
      </c>
      <c r="AX1069" s="1">
        <v>1</v>
      </c>
      <c r="AY1069" s="1">
        <v>1</v>
      </c>
      <c r="AZ1069" s="1">
        <v>1</v>
      </c>
      <c r="BA1069" s="1">
        <v>1</v>
      </c>
      <c r="BB1069" s="107">
        <v>1</v>
      </c>
      <c r="BC1069" s="22">
        <v>0</v>
      </c>
      <c r="BD1069" s="22">
        <v>0</v>
      </c>
      <c r="BE1069" s="22">
        <v>0</v>
      </c>
      <c r="BF1069" s="1">
        <v>1</v>
      </c>
      <c r="BG1069" s="1">
        <v>1</v>
      </c>
      <c r="BH1069" s="17">
        <v>1</v>
      </c>
      <c r="BI1069" s="1">
        <v>0</v>
      </c>
      <c r="BJ1069" s="17">
        <v>0</v>
      </c>
      <c r="BK1069" s="23">
        <v>2</v>
      </c>
      <c r="BL1069" s="1">
        <v>0</v>
      </c>
      <c r="BM1069" s="1">
        <v>0</v>
      </c>
      <c r="BN1069" s="1">
        <v>1</v>
      </c>
      <c r="BO1069" s="1">
        <v>0</v>
      </c>
      <c r="BP1069" s="1">
        <v>1</v>
      </c>
      <c r="BQ1069" s="1">
        <v>1</v>
      </c>
      <c r="BR1069" s="1">
        <v>4.77</v>
      </c>
      <c r="BS1069" s="1">
        <v>1</v>
      </c>
      <c r="BT1069" s="1">
        <v>2</v>
      </c>
      <c r="BU1069" s="1">
        <v>2</v>
      </c>
      <c r="BV1069" s="1">
        <v>0.239</v>
      </c>
      <c r="BW1069" s="1">
        <v>3.82</v>
      </c>
      <c r="BX1069" s="17">
        <v>1</v>
      </c>
      <c r="BY1069" s="1">
        <v>2</v>
      </c>
      <c r="BZ1069" s="1">
        <v>45.8</v>
      </c>
      <c r="CA1069" s="1">
        <v>96</v>
      </c>
      <c r="CB1069" s="24">
        <v>1</v>
      </c>
      <c r="CC1069" s="24">
        <v>110</v>
      </c>
      <c r="CD1069" s="48">
        <f>CC1069/50</f>
        <v>2.2</v>
      </c>
      <c r="CE1069" s="48">
        <v>3</v>
      </c>
      <c r="CF1069" s="25">
        <v>0</v>
      </c>
      <c r="CG1069" s="17">
        <v>0</v>
      </c>
      <c r="CH1069" s="17">
        <v>0</v>
      </c>
      <c r="CI1069" s="17">
        <v>0</v>
      </c>
      <c r="CJ1069" s="17">
        <v>0</v>
      </c>
      <c r="CK1069" s="17">
        <v>110</v>
      </c>
      <c r="CL1069" s="1">
        <f>CK1069/50</f>
        <v>2.2</v>
      </c>
      <c r="CM1069" s="22">
        <v>13.5</v>
      </c>
      <c r="CN1069" s="17">
        <v>1</v>
      </c>
      <c r="CO1069" s="1">
        <v>64.6</v>
      </c>
      <c r="CP1069" s="1">
        <v>3</v>
      </c>
      <c r="CQ1069" s="1">
        <f>CO1069/10</f>
        <v>6.46</v>
      </c>
      <c r="CR1069" s="1">
        <v>1.18</v>
      </c>
      <c r="CS1069" s="1">
        <f>CR1069*10</f>
        <v>11.8</v>
      </c>
      <c r="CT1069" s="107">
        <v>1</v>
      </c>
      <c r="CU1069" s="22">
        <v>35</v>
      </c>
      <c r="CV1069" s="107">
        <v>2</v>
      </c>
      <c r="CW1069" s="22">
        <v>14.8</v>
      </c>
      <c r="CX1069" s="26">
        <f>LOG10(CW1069)</f>
        <v>1.17026171539496</v>
      </c>
      <c r="CY1069" s="27">
        <f>CX1069*0.66</f>
        <v>0.772372732160672</v>
      </c>
      <c r="CZ1069" s="26">
        <f>0.085*CU1069</f>
        <v>2.975</v>
      </c>
      <c r="DA1069" s="28">
        <f>CY1069-CZ1069</f>
        <v>-2.20262726783933</v>
      </c>
      <c r="DB1069" s="22">
        <v>2</v>
      </c>
      <c r="DC1069" s="1">
        <v>1</v>
      </c>
      <c r="DD1069" s="17">
        <v>2</v>
      </c>
      <c r="DE1069" s="29">
        <f>DD1069-DB1069</f>
        <v>0</v>
      </c>
      <c r="DF1069" s="29">
        <v>0</v>
      </c>
      <c r="DG1069" s="1">
        <v>15</v>
      </c>
      <c r="DH1069" s="1">
        <f>DG1069/10</f>
        <v>1.5</v>
      </c>
      <c r="DI1069" s="1">
        <v>23</v>
      </c>
      <c r="DJ1069" s="1">
        <f>DI1069/10</f>
        <v>2.3</v>
      </c>
      <c r="DK1069" s="17">
        <v>2</v>
      </c>
      <c r="DL1069" s="1">
        <v>130</v>
      </c>
      <c r="DM1069" s="1">
        <v>39</v>
      </c>
      <c r="DN1069" s="1">
        <f>DM1069/10</f>
        <v>3.9</v>
      </c>
      <c r="DO1069" s="1">
        <v>5753</v>
      </c>
      <c r="DP1069" s="1">
        <v>2</v>
      </c>
      <c r="DQ1069" s="1">
        <f>DO1069/1000</f>
        <v>5.753</v>
      </c>
      <c r="DR1069" s="1">
        <v>80</v>
      </c>
      <c r="DS1069" s="25">
        <v>10.2</v>
      </c>
      <c r="DT1069" s="1" t="s">
        <v>260</v>
      </c>
      <c r="DU1069" s="1">
        <v>1</v>
      </c>
      <c r="DV1069" s="1">
        <v>6</v>
      </c>
      <c r="DW1069" s="1">
        <v>1</v>
      </c>
      <c r="DX1069" s="20">
        <v>8.13</v>
      </c>
      <c r="DY1069" s="1">
        <v>77.6</v>
      </c>
      <c r="DZ1069" s="30">
        <v>99</v>
      </c>
      <c r="EA1069" s="1">
        <v>83</v>
      </c>
      <c r="EB1069" s="1">
        <v>13.4</v>
      </c>
      <c r="EC1069" s="1">
        <v>68.5</v>
      </c>
      <c r="ED1069" s="1">
        <v>1.17</v>
      </c>
      <c r="EE1069" s="1">
        <v>37</v>
      </c>
      <c r="EF1069" s="1">
        <v>40</v>
      </c>
      <c r="EG1069" s="26">
        <f>LOG10(EF1069)</f>
        <v>1.60205999132796</v>
      </c>
      <c r="EH1069" s="26">
        <f>0.66*EG1069</f>
        <v>1.05735959427646</v>
      </c>
      <c r="EI1069" s="1">
        <f>0.085*EE1069</f>
        <v>3.145</v>
      </c>
      <c r="EJ1069" s="28">
        <f>EH1069-EI1069</f>
        <v>-2.08764040572354</v>
      </c>
      <c r="EK1069" s="22">
        <v>2</v>
      </c>
      <c r="EL1069" s="1">
        <v>2</v>
      </c>
      <c r="EM1069" s="1">
        <v>77</v>
      </c>
      <c r="EN1069" s="1">
        <v>246</v>
      </c>
      <c r="EO1069" s="1">
        <v>106</v>
      </c>
      <c r="EP1069" s="1">
        <v>41</v>
      </c>
      <c r="EQ1069" s="1">
        <v>5955</v>
      </c>
      <c r="ER1069" s="25">
        <v>82</v>
      </c>
      <c r="ET1069" s="1">
        <v>1</v>
      </c>
      <c r="EU1069" s="1">
        <v>5.33</v>
      </c>
      <c r="EV1069" s="1">
        <v>56.6</v>
      </c>
      <c r="EW1069" s="30">
        <v>99</v>
      </c>
      <c r="EX1069" s="1">
        <v>103</v>
      </c>
      <c r="EY1069" s="1">
        <v>14.5</v>
      </c>
      <c r="EZ1069" s="1">
        <v>56.1</v>
      </c>
      <c r="FA1069" s="1">
        <v>1.27</v>
      </c>
      <c r="FB1069" s="1">
        <v>31</v>
      </c>
      <c r="FC1069" s="1">
        <v>25.4</v>
      </c>
      <c r="FD1069" s="1">
        <v>26</v>
      </c>
      <c r="FE1069" s="1">
        <v>31</v>
      </c>
      <c r="FF1069" s="1">
        <v>94</v>
      </c>
      <c r="FG1069" s="1">
        <v>47</v>
      </c>
      <c r="FH1069" s="1">
        <v>3737</v>
      </c>
      <c r="FI1069" s="1">
        <v>84</v>
      </c>
      <c r="FK1069" s="20">
        <v>38.2</v>
      </c>
      <c r="FL1069" s="1">
        <v>37</v>
      </c>
      <c r="FM1069" s="17"/>
      <c r="FN1069" s="31">
        <v>1</v>
      </c>
      <c r="FO1069" s="157">
        <v>1</v>
      </c>
      <c r="FP1069" s="1">
        <v>2</v>
      </c>
      <c r="FQ1069" s="1">
        <v>1</v>
      </c>
      <c r="FR1069" s="1" t="s">
        <v>596</v>
      </c>
      <c r="FS1069" s="1">
        <v>0</v>
      </c>
      <c r="FT1069" s="1">
        <f>FX1069+GB1069+GG1069+GJ1069+HQ1069</f>
        <v>0</v>
      </c>
      <c r="FU1069" s="1">
        <v>1</v>
      </c>
      <c r="FV1069" s="1">
        <f>FW1069+FX1069+FZ1069+GE1069+GJ1069+HQ1069</f>
        <v>1</v>
      </c>
      <c r="FW1069" s="3">
        <v>1</v>
      </c>
      <c r="FX1069" s="1">
        <v>0</v>
      </c>
      <c r="FY1069" s="17">
        <v>0</v>
      </c>
      <c r="FZ1069" s="1">
        <v>0</v>
      </c>
      <c r="GB1069" s="1">
        <v>0</v>
      </c>
      <c r="GC1069" s="1">
        <v>0</v>
      </c>
      <c r="GD1069" s="17">
        <v>0</v>
      </c>
      <c r="GE1069" s="1">
        <v>0</v>
      </c>
      <c r="GG1069" s="1">
        <v>0</v>
      </c>
      <c r="GH1069" s="1">
        <v>0</v>
      </c>
      <c r="GI1069" s="17">
        <v>0</v>
      </c>
      <c r="GJ1069" s="1">
        <v>0</v>
      </c>
      <c r="GK1069" s="1">
        <v>0</v>
      </c>
      <c r="GL1069" s="1">
        <v>0</v>
      </c>
      <c r="GM1069" s="32">
        <v>0</v>
      </c>
      <c r="GN1069" s="17">
        <v>0</v>
      </c>
      <c r="GO1069" s="17">
        <v>0</v>
      </c>
      <c r="GP1069" s="1">
        <v>0</v>
      </c>
      <c r="GQ1069" s="1">
        <v>0</v>
      </c>
      <c r="GR1069" s="1">
        <v>0</v>
      </c>
      <c r="GS1069" s="1">
        <v>0</v>
      </c>
      <c r="GT1069" s="32">
        <v>0</v>
      </c>
      <c r="GU1069" s="32">
        <v>0</v>
      </c>
      <c r="GV1069" s="1">
        <v>0</v>
      </c>
      <c r="GW1069" s="1">
        <v>0</v>
      </c>
      <c r="GX1069" s="157">
        <v>0</v>
      </c>
      <c r="GY1069" s="17">
        <v>0</v>
      </c>
      <c r="GZ1069" s="17">
        <v>0</v>
      </c>
      <c r="HA1069" s="25">
        <v>0</v>
      </c>
      <c r="HB1069" s="1">
        <v>0</v>
      </c>
      <c r="HC1069" s="15">
        <v>0</v>
      </c>
      <c r="HD1069" s="170">
        <v>0</v>
      </c>
      <c r="HE1069" s="17">
        <v>0</v>
      </c>
      <c r="HF1069" s="17">
        <v>0</v>
      </c>
      <c r="HG1069" s="17">
        <v>0</v>
      </c>
      <c r="HH1069" s="17">
        <v>0</v>
      </c>
      <c r="HI1069" s="17">
        <v>0</v>
      </c>
      <c r="HL1069" s="1">
        <v>0</v>
      </c>
      <c r="HM1069" s="1">
        <v>0</v>
      </c>
      <c r="HN1069" s="1">
        <v>0</v>
      </c>
      <c r="HO1069" s="1">
        <v>0</v>
      </c>
      <c r="HP1069" s="1">
        <v>0</v>
      </c>
      <c r="HQ1069" s="1">
        <v>0</v>
      </c>
      <c r="HR1069" s="32">
        <v>0</v>
      </c>
      <c r="HS1069" s="1">
        <v>0</v>
      </c>
      <c r="HT1069" s="32">
        <v>0</v>
      </c>
      <c r="HU1069" s="32">
        <v>0</v>
      </c>
      <c r="HW1069" s="32">
        <v>0</v>
      </c>
      <c r="HX1069" s="32">
        <v>0</v>
      </c>
      <c r="HY1069" s="1">
        <f>GJ1069+GN1069+GT1069+GU1069+HE1069+HG1069+HQ1069+HR1069+HT1069+HU1069+HW1069+HX1069</f>
        <v>0</v>
      </c>
      <c r="HZ1069" s="1">
        <v>0</v>
      </c>
      <c r="IA1069" s="1">
        <f>FS1069+GN1069+GT1069+GU1069+HE1069+HG1069+HR1069+HT1069+HU1069+HW1069+HX1069</f>
        <v>0</v>
      </c>
      <c r="IB1069" s="1">
        <v>0</v>
      </c>
      <c r="IC1069" s="1">
        <v>0</v>
      </c>
      <c r="ID1069" s="23">
        <v>0</v>
      </c>
      <c r="IG1069" s="36">
        <v>3</v>
      </c>
      <c r="IH1069" s="37" t="s">
        <v>242</v>
      </c>
      <c r="II1069" s="179">
        <v>0</v>
      </c>
    </row>
    <row r="1070" ht="30" hidden="1" spans="2:243">
      <c r="B1070" s="17">
        <v>3001446906</v>
      </c>
      <c r="C1070" s="17" t="s">
        <v>2802</v>
      </c>
      <c r="J1070" s="1"/>
      <c r="K1070" s="1"/>
      <c r="L1070" s="1"/>
      <c r="R1070" s="19"/>
      <c r="Z1070" s="88">
        <v>43767</v>
      </c>
      <c r="AA1070" s="1">
        <v>129</v>
      </c>
      <c r="AI1070" s="16"/>
      <c r="AL1070" s="1"/>
      <c r="BA1070" s="22"/>
      <c r="CL1070" s="22"/>
      <c r="CS1070" s="22"/>
      <c r="CX1070" s="1"/>
      <c r="CY1070" s="1"/>
      <c r="CZ1070" s="1"/>
      <c r="DA1070" s="1"/>
      <c r="DB1070" s="1"/>
      <c r="DD1070" s="1"/>
      <c r="DE1070" s="1"/>
      <c r="DF1070" s="1"/>
      <c r="EG1070" s="1"/>
      <c r="EH1070" s="1"/>
      <c r="EJ1070" s="1"/>
      <c r="EK1070" s="1"/>
      <c r="FN1070" s="1"/>
      <c r="FO1070" s="1"/>
      <c r="GL1070" s="1"/>
      <c r="GM1070" s="1"/>
      <c r="GQ1070" s="1"/>
      <c r="GT1070" s="1"/>
      <c r="GU1070" s="1"/>
      <c r="GX1070" s="1"/>
      <c r="HD1070" s="1"/>
      <c r="HR1070" s="1"/>
      <c r="HT1070" s="1"/>
      <c r="HU1070" s="1"/>
      <c r="HW1070" s="1"/>
      <c r="HX1070" s="1"/>
      <c r="IG1070" s="23"/>
      <c r="II1070" s="1"/>
    </row>
    <row r="1071" hidden="1" spans="2:243">
      <c r="B1071" s="17">
        <v>100189446</v>
      </c>
      <c r="C1071" s="17" t="s">
        <v>2803</v>
      </c>
      <c r="J1071" s="1"/>
      <c r="K1071" s="1"/>
      <c r="L1071" s="1"/>
      <c r="R1071" s="19"/>
      <c r="Z1071" s="88">
        <v>43774</v>
      </c>
      <c r="AA1071" s="1">
        <v>157</v>
      </c>
      <c r="AI1071" s="16"/>
      <c r="AL1071" s="1"/>
      <c r="BA1071" s="22"/>
      <c r="CL1071" s="22"/>
      <c r="CS1071" s="22"/>
      <c r="CX1071" s="1"/>
      <c r="CY1071" s="1"/>
      <c r="CZ1071" s="1"/>
      <c r="DA1071" s="1"/>
      <c r="DB1071" s="1"/>
      <c r="DD1071" s="1"/>
      <c r="DE1071" s="1"/>
      <c r="DF1071" s="1"/>
      <c r="EG1071" s="1"/>
      <c r="EH1071" s="1"/>
      <c r="EJ1071" s="1"/>
      <c r="EK1071" s="1"/>
      <c r="FN1071" s="1"/>
      <c r="FO1071" s="1"/>
      <c r="GL1071" s="1"/>
      <c r="GM1071" s="1"/>
      <c r="GQ1071" s="1"/>
      <c r="GT1071" s="1"/>
      <c r="GU1071" s="1"/>
      <c r="GX1071" s="1"/>
      <c r="HD1071" s="1"/>
      <c r="HR1071" s="1"/>
      <c r="HT1071" s="1"/>
      <c r="HU1071" s="1"/>
      <c r="HW1071" s="1"/>
      <c r="HX1071" s="1"/>
      <c r="IG1071" s="23"/>
      <c r="II1071" s="1"/>
    </row>
    <row r="1072" hidden="1" spans="2:243">
      <c r="B1072" s="17">
        <v>100225976</v>
      </c>
      <c r="C1072" s="17" t="s">
        <v>2804</v>
      </c>
      <c r="J1072" s="1"/>
      <c r="K1072" s="1"/>
      <c r="L1072" s="1"/>
      <c r="R1072" s="19"/>
      <c r="Z1072" s="88">
        <v>43774</v>
      </c>
      <c r="AA1072" s="1">
        <v>211</v>
      </c>
      <c r="AI1072" s="16"/>
      <c r="AL1072" s="1"/>
      <c r="BA1072" s="22"/>
      <c r="CL1072" s="22"/>
      <c r="CS1072" s="22"/>
      <c r="CX1072" s="1"/>
      <c r="CY1072" s="1"/>
      <c r="CZ1072" s="1"/>
      <c r="DA1072" s="1"/>
      <c r="DB1072" s="1"/>
      <c r="DD1072" s="1"/>
      <c r="DE1072" s="1"/>
      <c r="DF1072" s="1"/>
      <c r="EG1072" s="1"/>
      <c r="EH1072" s="1"/>
      <c r="EJ1072" s="1"/>
      <c r="EK1072" s="1"/>
      <c r="FN1072" s="1"/>
      <c r="FO1072" s="1"/>
      <c r="GL1072" s="1"/>
      <c r="GM1072" s="1"/>
      <c r="GQ1072" s="1"/>
      <c r="GT1072" s="1"/>
      <c r="GU1072" s="1"/>
      <c r="GX1072" s="1"/>
      <c r="HD1072" s="1"/>
      <c r="HR1072" s="1"/>
      <c r="HT1072" s="1"/>
      <c r="HU1072" s="1"/>
      <c r="HW1072" s="1"/>
      <c r="HX1072" s="1"/>
      <c r="IG1072" s="23"/>
      <c r="II1072" s="1"/>
    </row>
    <row r="1073" hidden="1" spans="2:243">
      <c r="B1073" s="17">
        <v>3001533356</v>
      </c>
      <c r="C1073" s="17" t="s">
        <v>2805</v>
      </c>
      <c r="J1073" s="1"/>
      <c r="K1073" s="1"/>
      <c r="L1073" s="1"/>
      <c r="R1073" s="19"/>
      <c r="Z1073" s="88">
        <v>43774</v>
      </c>
      <c r="AA1073" s="1">
        <v>176</v>
      </c>
      <c r="AI1073" s="16"/>
      <c r="AL1073" s="1"/>
      <c r="BA1073" s="22"/>
      <c r="CL1073" s="22"/>
      <c r="CS1073" s="22"/>
      <c r="CX1073" s="1"/>
      <c r="CY1073" s="1"/>
      <c r="CZ1073" s="1"/>
      <c r="DA1073" s="1"/>
      <c r="DB1073" s="1"/>
      <c r="DD1073" s="1"/>
      <c r="DE1073" s="1"/>
      <c r="DF1073" s="1"/>
      <c r="EG1073" s="1"/>
      <c r="EH1073" s="1"/>
      <c r="EJ1073" s="1"/>
      <c r="EK1073" s="1"/>
      <c r="FN1073" s="1"/>
      <c r="FO1073" s="1"/>
      <c r="GL1073" s="1"/>
      <c r="GM1073" s="1"/>
      <c r="GQ1073" s="1"/>
      <c r="GT1073" s="1"/>
      <c r="GU1073" s="1"/>
      <c r="GX1073" s="1"/>
      <c r="HD1073" s="1"/>
      <c r="HR1073" s="1"/>
      <c r="HT1073" s="1"/>
      <c r="HU1073" s="1"/>
      <c r="HW1073" s="1"/>
      <c r="HX1073" s="1"/>
      <c r="IG1073" s="23"/>
      <c r="II1073" s="1"/>
    </row>
    <row r="1074" s="12" customFormat="1" ht="135" hidden="1" spans="1:274">
      <c r="A1074" s="259"/>
      <c r="B1074" s="258">
        <v>100226535</v>
      </c>
      <c r="C1074" s="258" t="s">
        <v>2806</v>
      </c>
      <c r="D1074" s="12" t="s">
        <v>2807</v>
      </c>
      <c r="H1074" s="12">
        <v>1</v>
      </c>
      <c r="I1074" s="12">
        <v>58</v>
      </c>
      <c r="N1074" s="12">
        <v>1</v>
      </c>
      <c r="O1074" s="12">
        <v>0</v>
      </c>
      <c r="P1074" s="12">
        <v>1</v>
      </c>
      <c r="Q1074" s="12">
        <v>2</v>
      </c>
      <c r="R1074" s="19"/>
      <c r="S1074" s="18"/>
      <c r="T1074" s="19"/>
      <c r="U1074" s="12">
        <v>1</v>
      </c>
      <c r="Z1074" s="276">
        <v>43774</v>
      </c>
      <c r="AA1074" s="12">
        <v>48</v>
      </c>
      <c r="AC1074" s="12">
        <v>23.12</v>
      </c>
      <c r="AE1074" s="261" t="s">
        <v>333</v>
      </c>
      <c r="AF1074" s="262"/>
      <c r="AG1074" s="262"/>
      <c r="AH1074" s="262"/>
      <c r="AI1074" s="262"/>
      <c r="AJ1074" s="262">
        <v>1.3</v>
      </c>
      <c r="AM1074" s="12">
        <v>1</v>
      </c>
      <c r="AO1074" s="12">
        <v>0</v>
      </c>
      <c r="AP1074" s="12">
        <v>0</v>
      </c>
      <c r="AW1074" s="12">
        <v>0</v>
      </c>
      <c r="AX1074" s="12">
        <v>1</v>
      </c>
      <c r="AZ1074" s="12">
        <v>1</v>
      </c>
      <c r="BD1074" s="12">
        <v>1</v>
      </c>
      <c r="BE1074" s="12">
        <v>0</v>
      </c>
      <c r="BF1074" s="12">
        <v>1</v>
      </c>
      <c r="BG1074" s="12">
        <v>1</v>
      </c>
      <c r="BI1074" s="12">
        <v>0</v>
      </c>
      <c r="BK1074" s="263">
        <v>1</v>
      </c>
      <c r="BL1074" s="12">
        <v>1</v>
      </c>
      <c r="BM1074" s="12">
        <v>0</v>
      </c>
      <c r="BN1074" s="12">
        <v>0</v>
      </c>
      <c r="BO1074" s="12">
        <v>0</v>
      </c>
      <c r="BR1074" s="12">
        <v>4.01</v>
      </c>
      <c r="BW1074" s="12">
        <v>2.95</v>
      </c>
      <c r="BZ1074" s="12">
        <v>63.5</v>
      </c>
      <c r="CA1074" s="12">
        <v>129</v>
      </c>
      <c r="CF1074" s="264">
        <v>0</v>
      </c>
      <c r="CK1074" s="12">
        <v>0</v>
      </c>
      <c r="CM1074" s="12">
        <v>13.4</v>
      </c>
      <c r="CO1074" s="12">
        <v>65.5</v>
      </c>
      <c r="CR1074" s="12">
        <v>1.17</v>
      </c>
      <c r="CU1074" s="12">
        <v>38</v>
      </c>
      <c r="CW1074" s="12">
        <v>10</v>
      </c>
      <c r="DG1074" s="12">
        <v>23</v>
      </c>
      <c r="DI1074" s="12">
        <v>26</v>
      </c>
      <c r="DL1074" s="12">
        <v>106</v>
      </c>
      <c r="DM1074" s="12">
        <v>105</v>
      </c>
      <c r="DO1074" s="12">
        <v>5010</v>
      </c>
      <c r="DR1074" s="12">
        <v>85</v>
      </c>
      <c r="DS1074" s="264">
        <v>7.1</v>
      </c>
      <c r="DT1074" s="12" t="s">
        <v>260</v>
      </c>
      <c r="DX1074" s="261"/>
      <c r="ER1074" s="264"/>
      <c r="ES1074" s="263"/>
      <c r="FK1074" s="261"/>
      <c r="HA1074" s="264"/>
      <c r="ID1074" s="263"/>
      <c r="IE1074" s="263"/>
      <c r="IF1074" s="263"/>
      <c r="IG1074" s="263"/>
      <c r="IH1074" s="263"/>
      <c r="JE1074" s="263"/>
      <c r="JN1074" s="263"/>
    </row>
    <row r="1075" spans="2:243">
      <c r="B1075" s="17">
        <v>3001534990</v>
      </c>
      <c r="C1075" s="17" t="s">
        <v>2808</v>
      </c>
      <c r="E1075" s="49">
        <v>3</v>
      </c>
      <c r="F1075" s="49">
        <v>2</v>
      </c>
      <c r="G1075" s="17">
        <v>3</v>
      </c>
      <c r="H1075" s="1">
        <v>1</v>
      </c>
      <c r="I1075" s="15">
        <v>56</v>
      </c>
      <c r="J1075" s="47">
        <v>1</v>
      </c>
      <c r="K1075" s="68">
        <f>I1075/10</f>
        <v>5.6</v>
      </c>
      <c r="L1075" s="49">
        <v>3</v>
      </c>
      <c r="N1075" s="1">
        <v>0</v>
      </c>
      <c r="O1075" s="1">
        <v>0</v>
      </c>
      <c r="P1075" s="1">
        <v>1</v>
      </c>
      <c r="Q1075" s="1">
        <v>1</v>
      </c>
      <c r="R1075" s="1">
        <v>0</v>
      </c>
      <c r="S1075" s="18">
        <v>612</v>
      </c>
      <c r="T1075" s="83">
        <v>693</v>
      </c>
      <c r="U1075" s="1">
        <v>1</v>
      </c>
      <c r="V1075" s="1">
        <v>1</v>
      </c>
      <c r="W1075" s="1">
        <v>1</v>
      </c>
      <c r="X1075" s="1">
        <v>1</v>
      </c>
      <c r="Z1075" s="88">
        <v>43776</v>
      </c>
      <c r="AA1075" s="1">
        <v>53</v>
      </c>
      <c r="AB1075" s="1">
        <v>1</v>
      </c>
      <c r="AC1075" s="1">
        <v>23.18</v>
      </c>
      <c r="AD1075" s="1">
        <v>2</v>
      </c>
      <c r="AE1075" s="20" t="s">
        <v>333</v>
      </c>
      <c r="AG1075" s="16" t="s">
        <v>235</v>
      </c>
      <c r="AH1075" s="16">
        <v>1</v>
      </c>
      <c r="AI1075" s="21">
        <v>1</v>
      </c>
      <c r="AJ1075" s="16">
        <v>2.3</v>
      </c>
      <c r="AK1075" s="17">
        <v>2.3</v>
      </c>
      <c r="AL1075" s="107">
        <v>2</v>
      </c>
      <c r="AM1075" s="1">
        <v>1</v>
      </c>
      <c r="AN1075" s="1">
        <v>1</v>
      </c>
      <c r="AO1075" s="1">
        <v>0</v>
      </c>
      <c r="AP1075" s="1">
        <v>0</v>
      </c>
      <c r="AQ1075" s="17">
        <v>1</v>
      </c>
      <c r="AR1075" s="1">
        <v>1</v>
      </c>
      <c r="AS1075" s="1">
        <v>1</v>
      </c>
      <c r="AT1075" s="17" t="s">
        <v>246</v>
      </c>
      <c r="AU1075" s="17">
        <v>1</v>
      </c>
      <c r="AV1075" s="17">
        <v>1</v>
      </c>
      <c r="AW1075" s="1">
        <v>0</v>
      </c>
      <c r="AX1075" s="1">
        <v>1</v>
      </c>
      <c r="AY1075" s="1">
        <v>1</v>
      </c>
      <c r="AZ1075" s="1">
        <v>1</v>
      </c>
      <c r="BA1075" s="1">
        <v>1</v>
      </c>
      <c r="BB1075" s="107">
        <v>1</v>
      </c>
      <c r="BC1075" s="22">
        <v>0</v>
      </c>
      <c r="BD1075" s="22">
        <v>1</v>
      </c>
      <c r="BE1075" s="22">
        <v>0</v>
      </c>
      <c r="BF1075" s="1">
        <v>1</v>
      </c>
      <c r="BG1075" s="1">
        <v>1</v>
      </c>
      <c r="BH1075" s="17">
        <v>1</v>
      </c>
      <c r="BI1075" s="1">
        <v>0</v>
      </c>
      <c r="BJ1075" s="17">
        <v>0</v>
      </c>
      <c r="BK1075" s="23">
        <v>1</v>
      </c>
      <c r="BL1075" s="1">
        <v>1</v>
      </c>
      <c r="BM1075" s="1" t="s">
        <v>2809</v>
      </c>
      <c r="BN1075" s="1">
        <v>0</v>
      </c>
      <c r="BO1075" s="1">
        <v>0</v>
      </c>
      <c r="BP1075" s="1">
        <v>2</v>
      </c>
      <c r="BQ1075" s="1">
        <v>2</v>
      </c>
      <c r="BR1075" s="1">
        <v>5.1</v>
      </c>
      <c r="BS1075" s="1">
        <v>1</v>
      </c>
      <c r="BT1075" s="1">
        <v>2</v>
      </c>
      <c r="BU1075" s="1">
        <v>2</v>
      </c>
      <c r="BW1075" s="1">
        <v>2.45</v>
      </c>
      <c r="BX1075" s="17">
        <v>1</v>
      </c>
      <c r="BY1075" s="1">
        <v>1</v>
      </c>
      <c r="BZ1075" s="1">
        <v>54.4</v>
      </c>
      <c r="CA1075" s="1">
        <v>115</v>
      </c>
      <c r="CB1075" s="24">
        <v>1</v>
      </c>
      <c r="CC1075" s="24">
        <v>53</v>
      </c>
      <c r="CD1075" s="48">
        <f>CC1075/50</f>
        <v>1.06</v>
      </c>
      <c r="CE1075" s="48">
        <v>2</v>
      </c>
      <c r="CF1075" s="25">
        <v>0</v>
      </c>
      <c r="CG1075" s="17">
        <v>0</v>
      </c>
      <c r="CH1075" s="17">
        <v>0</v>
      </c>
      <c r="CI1075" s="17">
        <v>0</v>
      </c>
      <c r="CJ1075" s="17">
        <v>0</v>
      </c>
      <c r="CK1075" s="17">
        <v>53</v>
      </c>
      <c r="CL1075" s="1">
        <f>CK1075/50</f>
        <v>1.06</v>
      </c>
      <c r="CM1075" s="22">
        <v>16.2</v>
      </c>
      <c r="CN1075" s="1">
        <v>2</v>
      </c>
      <c r="CO1075" s="1">
        <v>48.1</v>
      </c>
      <c r="CP1075" s="1">
        <v>1</v>
      </c>
      <c r="CQ1075" s="1">
        <f>CO1075/10</f>
        <v>4.81</v>
      </c>
      <c r="CR1075" s="1">
        <v>1.42</v>
      </c>
      <c r="CS1075" s="1">
        <f>CR1075*10</f>
        <v>14.2</v>
      </c>
      <c r="CT1075" s="22">
        <v>2</v>
      </c>
      <c r="CU1075" s="22">
        <v>28</v>
      </c>
      <c r="CV1075" s="22">
        <v>1</v>
      </c>
      <c r="CW1075" s="22">
        <v>26.7</v>
      </c>
      <c r="CX1075" s="26">
        <f>LOG10(CW1075)</f>
        <v>1.42651126136458</v>
      </c>
      <c r="CY1075" s="27">
        <f>CX1075*0.66</f>
        <v>0.94149743250062</v>
      </c>
      <c r="CZ1075" s="26">
        <f>0.085*CU1075</f>
        <v>2.38</v>
      </c>
      <c r="DA1075" s="28">
        <f>CY1075-CZ1075</f>
        <v>-1.43850256749938</v>
      </c>
      <c r="DB1075" s="22">
        <v>2</v>
      </c>
      <c r="DC1075" s="1">
        <v>1</v>
      </c>
      <c r="DD1075" s="17">
        <v>2</v>
      </c>
      <c r="DE1075" s="29">
        <f>DD1075-DB1075</f>
        <v>0</v>
      </c>
      <c r="DF1075" s="29">
        <v>0</v>
      </c>
      <c r="DG1075" s="1">
        <v>21</v>
      </c>
      <c r="DH1075" s="1">
        <f>DG1075/10</f>
        <v>2.1</v>
      </c>
      <c r="DI1075" s="1">
        <v>26</v>
      </c>
      <c r="DJ1075" s="1">
        <f>DI1075/10</f>
        <v>2.6</v>
      </c>
      <c r="DK1075" s="17">
        <v>2</v>
      </c>
      <c r="DL1075" s="1">
        <v>120</v>
      </c>
      <c r="DM1075" s="1">
        <v>27</v>
      </c>
      <c r="DN1075" s="1">
        <f>DM1075/10</f>
        <v>2.7</v>
      </c>
      <c r="DO1075" s="1">
        <v>2136</v>
      </c>
      <c r="DP1075" s="1">
        <v>1</v>
      </c>
      <c r="DQ1075" s="1">
        <f>DO1075/1000</f>
        <v>2.136</v>
      </c>
      <c r="DR1075" s="1">
        <v>71</v>
      </c>
      <c r="DS1075" s="25">
        <v>4.3</v>
      </c>
      <c r="DT1075" s="1" t="s">
        <v>584</v>
      </c>
      <c r="DU1075" s="1">
        <v>2</v>
      </c>
      <c r="DV1075" s="1">
        <v>8</v>
      </c>
      <c r="DW1075" s="1">
        <v>2</v>
      </c>
      <c r="DX1075" s="20">
        <v>3.91</v>
      </c>
      <c r="DY1075" s="1">
        <v>68.2</v>
      </c>
      <c r="DZ1075" s="30">
        <v>120</v>
      </c>
      <c r="EA1075" s="1">
        <v>55</v>
      </c>
      <c r="EB1075" s="1">
        <v>15.7</v>
      </c>
      <c r="EC1075" s="1">
        <v>50.1</v>
      </c>
      <c r="ED1075" s="1">
        <v>1.38</v>
      </c>
      <c r="EE1075" s="1">
        <v>31</v>
      </c>
      <c r="EF1075" s="1">
        <v>58.4</v>
      </c>
      <c r="EG1075" s="26">
        <f>LOG10(EF1075)</f>
        <v>1.7664128471124</v>
      </c>
      <c r="EH1075" s="26">
        <f>0.66*EG1075</f>
        <v>1.16583247909418</v>
      </c>
      <c r="EI1075" s="1">
        <f>0.085*EE1075</f>
        <v>2.635</v>
      </c>
      <c r="EJ1075" s="28">
        <f>EH1075-EI1075</f>
        <v>-1.46916752090582</v>
      </c>
      <c r="EK1075" s="22">
        <v>2</v>
      </c>
      <c r="EL1075" s="1">
        <v>2</v>
      </c>
      <c r="EM1075" s="1">
        <v>79</v>
      </c>
      <c r="EN1075" s="1">
        <v>167</v>
      </c>
      <c r="EO1075" s="1">
        <v>122</v>
      </c>
      <c r="EP1075" s="1">
        <v>25</v>
      </c>
      <c r="EQ1075" s="1">
        <v>2490</v>
      </c>
      <c r="ER1075" s="25">
        <v>78</v>
      </c>
      <c r="ET1075" s="1">
        <v>0</v>
      </c>
      <c r="FK1075" s="20">
        <v>37.9</v>
      </c>
      <c r="FL1075" s="1">
        <v>37</v>
      </c>
      <c r="FN1075" s="31">
        <v>1</v>
      </c>
      <c r="FO1075" s="32">
        <v>0</v>
      </c>
      <c r="FP1075" s="1">
        <v>0</v>
      </c>
      <c r="FQ1075" s="1">
        <v>0</v>
      </c>
      <c r="FR1075" s="1">
        <v>0</v>
      </c>
      <c r="FS1075" s="1">
        <v>0</v>
      </c>
      <c r="FT1075" s="1">
        <f>FX1075+GB1075+GG1075+GJ1075+HQ1075</f>
        <v>0</v>
      </c>
      <c r="FU1075" s="1">
        <v>0</v>
      </c>
      <c r="FV1075" s="1">
        <f>FW1075+FX1075+FZ1075+GE1075+GJ1075+HQ1075</f>
        <v>0</v>
      </c>
      <c r="FW1075" s="1">
        <v>0</v>
      </c>
      <c r="FX1075" s="1">
        <v>0</v>
      </c>
      <c r="FY1075" s="17">
        <v>0</v>
      </c>
      <c r="FZ1075" s="1">
        <v>0</v>
      </c>
      <c r="GB1075" s="1">
        <v>0</v>
      </c>
      <c r="GC1075" s="1">
        <v>0</v>
      </c>
      <c r="GD1075" s="17">
        <v>0</v>
      </c>
      <c r="GE1075" s="1">
        <v>0</v>
      </c>
      <c r="GG1075" s="1">
        <v>0</v>
      </c>
      <c r="GH1075" s="1">
        <v>0</v>
      </c>
      <c r="GI1075" s="17">
        <v>0</v>
      </c>
      <c r="GJ1075" s="1">
        <v>0</v>
      </c>
      <c r="GK1075" s="1">
        <v>0</v>
      </c>
      <c r="GL1075" s="1">
        <v>0</v>
      </c>
      <c r="GM1075" s="32">
        <v>0</v>
      </c>
      <c r="GN1075" s="17">
        <v>0</v>
      </c>
      <c r="GO1075" s="17">
        <v>0</v>
      </c>
      <c r="GP1075" s="1">
        <v>0</v>
      </c>
      <c r="GQ1075" s="1">
        <v>0</v>
      </c>
      <c r="GR1075" s="1">
        <v>0</v>
      </c>
      <c r="GS1075" s="1">
        <v>0</v>
      </c>
      <c r="GT1075" s="32">
        <v>0</v>
      </c>
      <c r="GU1075" s="32">
        <v>0</v>
      </c>
      <c r="GV1075" s="1">
        <v>0</v>
      </c>
      <c r="GW1075" s="1">
        <v>0</v>
      </c>
      <c r="GX1075" s="157">
        <v>0</v>
      </c>
      <c r="GY1075" s="17">
        <v>0</v>
      </c>
      <c r="GZ1075" s="17">
        <v>0</v>
      </c>
      <c r="HA1075" s="25">
        <v>0</v>
      </c>
      <c r="HB1075" s="1">
        <v>0</v>
      </c>
      <c r="HC1075" s="15">
        <v>0</v>
      </c>
      <c r="HD1075" s="170">
        <v>0</v>
      </c>
      <c r="HE1075" s="17">
        <v>0</v>
      </c>
      <c r="HF1075" s="17">
        <v>0</v>
      </c>
      <c r="HG1075" s="17">
        <v>0</v>
      </c>
      <c r="HH1075" s="17">
        <v>0</v>
      </c>
      <c r="HI1075" s="17">
        <v>0</v>
      </c>
      <c r="HL1075" s="1">
        <v>0</v>
      </c>
      <c r="HM1075" s="1">
        <v>0</v>
      </c>
      <c r="HN1075" s="1">
        <v>0</v>
      </c>
      <c r="HO1075" s="1">
        <v>0</v>
      </c>
      <c r="HP1075" s="1">
        <v>0</v>
      </c>
      <c r="HQ1075" s="1">
        <v>0</v>
      </c>
      <c r="HR1075" s="32">
        <v>0</v>
      </c>
      <c r="HS1075" s="1">
        <v>0</v>
      </c>
      <c r="HT1075" s="32">
        <v>0</v>
      </c>
      <c r="HU1075" s="32">
        <v>0</v>
      </c>
      <c r="HW1075" s="32">
        <v>0</v>
      </c>
      <c r="HX1075" s="32">
        <v>0</v>
      </c>
      <c r="HY1075" s="1">
        <f>GJ1075+GN1075+GT1075+GU1075+HE1075+HG1075+HQ1075+HR1075+HT1075+HU1075+HW1075+HX1075</f>
        <v>0</v>
      </c>
      <c r="HZ1075" s="1">
        <v>0</v>
      </c>
      <c r="IA1075" s="1">
        <f>FS1075+GN1075+GT1075+GU1075+HE1075+HG1075+HR1075+HT1075+HU1075+HW1075+HX1075</f>
        <v>0</v>
      </c>
      <c r="IB1075" s="1">
        <v>0</v>
      </c>
      <c r="IC1075" s="1">
        <v>0</v>
      </c>
      <c r="ID1075" s="23">
        <v>0</v>
      </c>
      <c r="IG1075" s="36">
        <v>1</v>
      </c>
      <c r="IH1075" s="37" t="s">
        <v>242</v>
      </c>
      <c r="II1075" s="179">
        <v>0</v>
      </c>
    </row>
    <row r="1076" ht="30" hidden="1" spans="2:243">
      <c r="B1076" s="17">
        <v>3001376660</v>
      </c>
      <c r="C1076" s="17" t="s">
        <v>2810</v>
      </c>
      <c r="J1076" s="1"/>
      <c r="K1076" s="1"/>
      <c r="L1076" s="1"/>
      <c r="R1076" s="19"/>
      <c r="Z1076" s="88">
        <v>43776</v>
      </c>
      <c r="AA1076" s="1">
        <v>100</v>
      </c>
      <c r="AI1076" s="16"/>
      <c r="AL1076" s="1"/>
      <c r="BA1076" s="22"/>
      <c r="CL1076" s="22"/>
      <c r="CS1076" s="22"/>
      <c r="CX1076" s="1"/>
      <c r="CY1076" s="1"/>
      <c r="CZ1076" s="1"/>
      <c r="DA1076" s="1"/>
      <c r="DB1076" s="1"/>
      <c r="DD1076" s="1"/>
      <c r="DE1076" s="1"/>
      <c r="DF1076" s="1"/>
      <c r="EG1076" s="1"/>
      <c r="EH1076" s="1"/>
      <c r="EJ1076" s="1"/>
      <c r="EK1076" s="1"/>
      <c r="FN1076" s="1"/>
      <c r="FO1076" s="1"/>
      <c r="GL1076" s="1"/>
      <c r="GM1076" s="1"/>
      <c r="GQ1076" s="1"/>
      <c r="GT1076" s="1"/>
      <c r="GU1076" s="1"/>
      <c r="GX1076" s="1"/>
      <c r="HD1076" s="1"/>
      <c r="HR1076" s="1"/>
      <c r="HT1076" s="1"/>
      <c r="HU1076" s="1"/>
      <c r="HW1076" s="1"/>
      <c r="HX1076" s="1"/>
      <c r="IG1076" s="23"/>
      <c r="II1076" s="1"/>
    </row>
    <row r="1077" ht="30" hidden="1" spans="2:243">
      <c r="B1077" s="17">
        <v>100165832</v>
      </c>
      <c r="C1077" s="17" t="s">
        <v>2811</v>
      </c>
      <c r="J1077" s="1"/>
      <c r="K1077" s="1"/>
      <c r="L1077" s="1"/>
      <c r="R1077" s="19"/>
      <c r="Z1077" s="88">
        <v>43776</v>
      </c>
      <c r="AA1077" s="1">
        <v>176</v>
      </c>
      <c r="AI1077" s="16"/>
      <c r="AL1077" s="1"/>
      <c r="BA1077" s="22"/>
      <c r="CL1077" s="22"/>
      <c r="CS1077" s="22"/>
      <c r="CX1077" s="1"/>
      <c r="CY1077" s="1"/>
      <c r="CZ1077" s="1"/>
      <c r="DA1077" s="1"/>
      <c r="DB1077" s="1"/>
      <c r="DD1077" s="1"/>
      <c r="DE1077" s="1"/>
      <c r="DF1077" s="1"/>
      <c r="EG1077" s="1"/>
      <c r="EH1077" s="1"/>
      <c r="EJ1077" s="1"/>
      <c r="EK1077" s="1"/>
      <c r="FN1077" s="1"/>
      <c r="FO1077" s="1"/>
      <c r="GL1077" s="1"/>
      <c r="GM1077" s="1"/>
      <c r="GQ1077" s="1"/>
      <c r="GT1077" s="1"/>
      <c r="GU1077" s="1"/>
      <c r="GX1077" s="1"/>
      <c r="HD1077" s="1"/>
      <c r="HR1077" s="1"/>
      <c r="HT1077" s="1"/>
      <c r="HU1077" s="1"/>
      <c r="HW1077" s="1"/>
      <c r="HX1077" s="1"/>
      <c r="IG1077" s="23"/>
      <c r="II1077" s="1"/>
    </row>
    <row r="1078" ht="30" hidden="1" spans="2:243">
      <c r="B1078" s="17">
        <v>3001261435</v>
      </c>
      <c r="C1078" s="17" t="s">
        <v>2812</v>
      </c>
      <c r="J1078" s="1"/>
      <c r="K1078" s="1"/>
      <c r="L1078" s="1"/>
      <c r="R1078" s="19"/>
      <c r="Z1078" s="88">
        <v>43776</v>
      </c>
      <c r="AA1078" s="1">
        <v>184</v>
      </c>
      <c r="AI1078" s="16"/>
      <c r="AL1078" s="1"/>
      <c r="BA1078" s="22"/>
      <c r="CL1078" s="22"/>
      <c r="CS1078" s="22"/>
      <c r="CX1078" s="1"/>
      <c r="CY1078" s="1"/>
      <c r="CZ1078" s="1"/>
      <c r="DA1078" s="1"/>
      <c r="DB1078" s="1"/>
      <c r="DD1078" s="1"/>
      <c r="DE1078" s="1"/>
      <c r="DF1078" s="1"/>
      <c r="EG1078" s="1"/>
      <c r="EH1078" s="1"/>
      <c r="EJ1078" s="1"/>
      <c r="EK1078" s="1"/>
      <c r="FN1078" s="1"/>
      <c r="FO1078" s="1"/>
      <c r="GL1078" s="1"/>
      <c r="GM1078" s="1"/>
      <c r="GQ1078" s="1"/>
      <c r="GT1078" s="1"/>
      <c r="GU1078" s="1"/>
      <c r="GX1078" s="1"/>
      <c r="HD1078" s="1"/>
      <c r="HR1078" s="1"/>
      <c r="HT1078" s="1"/>
      <c r="HU1078" s="1"/>
      <c r="HW1078" s="1"/>
      <c r="HX1078" s="1"/>
      <c r="IG1078" s="23"/>
      <c r="II1078" s="1"/>
    </row>
    <row r="1079" spans="2:243">
      <c r="B1079" s="17">
        <v>3000981961</v>
      </c>
      <c r="C1079" s="17" t="s">
        <v>2813</v>
      </c>
      <c r="E1079" s="49">
        <v>3</v>
      </c>
      <c r="F1079" s="49">
        <v>2</v>
      </c>
      <c r="G1079" s="17">
        <v>3</v>
      </c>
      <c r="H1079" s="1">
        <v>1</v>
      </c>
      <c r="I1079" s="15">
        <v>56</v>
      </c>
      <c r="J1079" s="47">
        <v>1</v>
      </c>
      <c r="K1079" s="68">
        <f>I1079/10</f>
        <v>5.6</v>
      </c>
      <c r="L1079" s="49">
        <v>3</v>
      </c>
      <c r="N1079" s="1">
        <v>0</v>
      </c>
      <c r="O1079" s="1">
        <v>0</v>
      </c>
      <c r="P1079" s="1">
        <v>0</v>
      </c>
      <c r="Q1079" s="1">
        <v>0</v>
      </c>
      <c r="R1079" s="1">
        <v>0</v>
      </c>
      <c r="S1079" s="18">
        <v>686</v>
      </c>
      <c r="T1079" s="83">
        <v>694</v>
      </c>
      <c r="U1079" s="1">
        <v>1</v>
      </c>
      <c r="V1079" s="1">
        <v>1</v>
      </c>
      <c r="W1079" s="1">
        <v>1</v>
      </c>
      <c r="X1079" s="1">
        <v>1</v>
      </c>
      <c r="Z1079" s="88">
        <v>43776</v>
      </c>
      <c r="AA1079" s="1">
        <v>178</v>
      </c>
      <c r="AB1079" s="1">
        <v>1</v>
      </c>
      <c r="AC1079" s="1">
        <v>27.04</v>
      </c>
      <c r="AD1079" s="1">
        <v>2</v>
      </c>
      <c r="AE1079" s="20" t="s">
        <v>250</v>
      </c>
      <c r="AG1079" s="16" t="s">
        <v>251</v>
      </c>
      <c r="AH1079" s="16">
        <v>2</v>
      </c>
      <c r="AI1079" s="21">
        <v>2</v>
      </c>
      <c r="AJ1079" s="16">
        <v>2</v>
      </c>
      <c r="AK1079" s="17">
        <v>2</v>
      </c>
      <c r="AL1079" s="107">
        <v>2</v>
      </c>
      <c r="AM1079" s="1">
        <v>1</v>
      </c>
      <c r="AN1079" s="1">
        <v>1</v>
      </c>
      <c r="AO1079" s="1">
        <v>0</v>
      </c>
      <c r="AP1079" s="1">
        <v>0</v>
      </c>
      <c r="AQ1079" s="17">
        <v>1</v>
      </c>
      <c r="AR1079" s="1">
        <v>1</v>
      </c>
      <c r="AS1079" s="1">
        <v>1</v>
      </c>
      <c r="AT1079" s="17">
        <v>0</v>
      </c>
      <c r="AU1079" s="17">
        <v>0</v>
      </c>
      <c r="AV1079" s="17">
        <v>0</v>
      </c>
      <c r="AW1079" s="1">
        <v>0</v>
      </c>
      <c r="AX1079" s="1">
        <v>1</v>
      </c>
      <c r="AY1079" s="66">
        <v>1</v>
      </c>
      <c r="AZ1079" s="3">
        <v>0.5</v>
      </c>
      <c r="BA1079" s="1">
        <v>0.5</v>
      </c>
      <c r="BB1079" s="22">
        <v>1</v>
      </c>
      <c r="BC1079" s="22">
        <v>0</v>
      </c>
      <c r="BD1079" s="22">
        <v>0</v>
      </c>
      <c r="BE1079" s="22">
        <v>0</v>
      </c>
      <c r="BF1079" s="1">
        <v>0</v>
      </c>
      <c r="BG1079" s="1">
        <v>0</v>
      </c>
      <c r="BH1079" s="17">
        <v>0</v>
      </c>
      <c r="BI1079" s="1">
        <v>0</v>
      </c>
      <c r="BJ1079" s="17">
        <v>0</v>
      </c>
      <c r="BK1079" s="23">
        <v>1</v>
      </c>
      <c r="BL1079" s="1">
        <v>0</v>
      </c>
      <c r="BM1079" s="1">
        <v>0</v>
      </c>
      <c r="BN1079" s="1">
        <v>1</v>
      </c>
      <c r="BO1079" s="1">
        <v>0</v>
      </c>
      <c r="BP1079" s="1">
        <v>1</v>
      </c>
      <c r="BQ1079" s="1">
        <v>1</v>
      </c>
      <c r="BR1079" s="1">
        <v>1.19</v>
      </c>
      <c r="BS1079" s="1">
        <v>1</v>
      </c>
      <c r="BT1079" s="1">
        <v>1</v>
      </c>
      <c r="BU1079" s="1">
        <v>1</v>
      </c>
      <c r="BW1079" s="1">
        <v>6.36</v>
      </c>
      <c r="BX1079" s="1">
        <v>2</v>
      </c>
      <c r="BY1079" s="66">
        <v>3</v>
      </c>
      <c r="BZ1079" s="1">
        <v>67.84</v>
      </c>
      <c r="CA1079" s="1">
        <v>154</v>
      </c>
      <c r="CB1079" s="24">
        <v>2</v>
      </c>
      <c r="CC1079" s="24">
        <v>178</v>
      </c>
      <c r="CD1079" s="48">
        <f>CC1079/50</f>
        <v>3.56</v>
      </c>
      <c r="CE1079" s="48">
        <v>3</v>
      </c>
      <c r="CF1079" s="25">
        <v>0</v>
      </c>
      <c r="CG1079" s="17">
        <v>0</v>
      </c>
      <c r="CH1079" s="17">
        <v>0</v>
      </c>
      <c r="CI1079" s="17">
        <v>0</v>
      </c>
      <c r="CJ1079" s="17">
        <v>0</v>
      </c>
      <c r="CK1079" s="17">
        <v>178</v>
      </c>
      <c r="CL1079" s="1">
        <f>CK1079/50</f>
        <v>3.56</v>
      </c>
      <c r="CM1079" s="22">
        <v>11.2</v>
      </c>
      <c r="CN1079" s="17">
        <v>1</v>
      </c>
      <c r="CO1079" s="1">
        <v>107.3</v>
      </c>
      <c r="CP1079" s="17">
        <v>7</v>
      </c>
      <c r="CQ1079" s="1">
        <f>CO1079/10</f>
        <v>10.73</v>
      </c>
      <c r="CR1079" s="1">
        <v>0.97</v>
      </c>
      <c r="CS1079" s="1">
        <f>CR1079*10</f>
        <v>9.7</v>
      </c>
      <c r="CT1079" s="107">
        <v>1</v>
      </c>
      <c r="CU1079" s="22">
        <v>43</v>
      </c>
      <c r="CV1079" s="107">
        <v>2</v>
      </c>
      <c r="CW1079" s="22">
        <v>21.1</v>
      </c>
      <c r="CX1079" s="26">
        <f>LOG10(CW1079)</f>
        <v>1.32428245529769</v>
      </c>
      <c r="CY1079" s="27">
        <f>CX1079*0.66</f>
        <v>0.874026420496477</v>
      </c>
      <c r="CZ1079" s="26">
        <f>0.085*CU1079</f>
        <v>3.655</v>
      </c>
      <c r="DA1079" s="28">
        <f>CY1079-CZ1079</f>
        <v>-2.78097357950352</v>
      </c>
      <c r="DB1079" s="107">
        <v>1</v>
      </c>
      <c r="DC1079" s="1">
        <v>1</v>
      </c>
      <c r="DE1079" s="1"/>
      <c r="DF1079" s="1"/>
      <c r="DG1079" s="1">
        <v>16</v>
      </c>
      <c r="DH1079" s="1">
        <f>DG1079/10</f>
        <v>1.6</v>
      </c>
      <c r="DI1079" s="1">
        <v>17</v>
      </c>
      <c r="DJ1079" s="1">
        <f>DI1079/10</f>
        <v>1.7</v>
      </c>
      <c r="DK1079" s="17">
        <v>1</v>
      </c>
      <c r="DL1079" s="1">
        <v>68</v>
      </c>
      <c r="DM1079" s="1">
        <v>17</v>
      </c>
      <c r="DN1079" s="1">
        <f>DM1079/10</f>
        <v>1.7</v>
      </c>
      <c r="DO1079" s="1">
        <v>7686</v>
      </c>
      <c r="DP1079" s="1">
        <v>2</v>
      </c>
      <c r="DQ1079" s="1">
        <f>DO1079/1000</f>
        <v>7.686</v>
      </c>
      <c r="DR1079" s="1">
        <v>74</v>
      </c>
      <c r="DS1079" s="25">
        <v>6.7</v>
      </c>
      <c r="DT1079" s="1" t="s">
        <v>241</v>
      </c>
      <c r="DU1079" s="1">
        <v>1</v>
      </c>
      <c r="DV1079" s="1">
        <v>5</v>
      </c>
      <c r="DW1079" s="1">
        <v>1</v>
      </c>
      <c r="DX1079" s="20">
        <v>9.16</v>
      </c>
      <c r="DY1079" s="1">
        <v>78.7</v>
      </c>
      <c r="DZ1079" s="30">
        <v>149</v>
      </c>
      <c r="EA1079" s="1">
        <v>141</v>
      </c>
      <c r="EB1079" s="1" t="s">
        <v>2004</v>
      </c>
      <c r="EC1079" s="1" t="s">
        <v>2004</v>
      </c>
      <c r="ED1079" s="1" t="s">
        <v>2004</v>
      </c>
      <c r="EE1079" s="1" t="s">
        <v>2004</v>
      </c>
      <c r="EF1079" s="1" t="s">
        <v>2004</v>
      </c>
      <c r="EG1079" s="1"/>
      <c r="EH1079" s="1"/>
      <c r="EJ1079" s="1"/>
      <c r="EM1079" s="1" t="s">
        <v>2004</v>
      </c>
      <c r="EN1079" s="1" t="s">
        <v>2004</v>
      </c>
      <c r="EO1079" s="1" t="s">
        <v>2004</v>
      </c>
      <c r="EP1079" s="1" t="s">
        <v>2004</v>
      </c>
      <c r="EQ1079" s="1" t="s">
        <v>2004</v>
      </c>
      <c r="ER1079" s="25" t="s">
        <v>2004</v>
      </c>
      <c r="ET1079" s="1">
        <v>1</v>
      </c>
      <c r="EU1079" s="1">
        <v>8.13</v>
      </c>
      <c r="EV1079" s="1">
        <v>86.5</v>
      </c>
      <c r="EW1079" s="30">
        <v>146</v>
      </c>
      <c r="EX1079" s="1">
        <v>119</v>
      </c>
      <c r="FK1079" s="20">
        <v>38.8</v>
      </c>
      <c r="FL1079" s="1">
        <v>37.2</v>
      </c>
      <c r="FM1079" s="17"/>
      <c r="FN1079" s="31">
        <v>1</v>
      </c>
      <c r="FO1079" s="157">
        <v>1</v>
      </c>
      <c r="FP1079" s="1">
        <v>0</v>
      </c>
      <c r="FQ1079" s="1">
        <v>0</v>
      </c>
      <c r="FR1079" s="1">
        <v>0</v>
      </c>
      <c r="FS1079" s="1">
        <v>0</v>
      </c>
      <c r="FT1079" s="1">
        <f>FX1079+GB1079+GG1079+GJ1079+HQ1079</f>
        <v>0</v>
      </c>
      <c r="FU1079" s="1">
        <v>0</v>
      </c>
      <c r="FV1079" s="1">
        <f>FW1079+FX1079+FZ1079+GE1079+GJ1079+HQ1079</f>
        <v>0</v>
      </c>
      <c r="FW1079" s="1">
        <v>0</v>
      </c>
      <c r="FX1079" s="1">
        <v>0</v>
      </c>
      <c r="FY1079" s="17">
        <v>0</v>
      </c>
      <c r="FZ1079" s="1">
        <v>0</v>
      </c>
      <c r="GB1079" s="1">
        <v>0</v>
      </c>
      <c r="GC1079" s="1">
        <v>0</v>
      </c>
      <c r="GD1079" s="17">
        <v>0</v>
      </c>
      <c r="GE1079" s="1">
        <v>0</v>
      </c>
      <c r="GG1079" s="1">
        <v>0</v>
      </c>
      <c r="GH1079" s="1">
        <v>0</v>
      </c>
      <c r="GI1079" s="17">
        <v>0</v>
      </c>
      <c r="GJ1079" s="1">
        <v>0</v>
      </c>
      <c r="GK1079" s="1">
        <v>0</v>
      </c>
      <c r="GL1079" s="1">
        <v>0</v>
      </c>
      <c r="GM1079" s="32">
        <v>0</v>
      </c>
      <c r="GN1079" s="17">
        <v>0</v>
      </c>
      <c r="GO1079" s="17">
        <v>0</v>
      </c>
      <c r="GP1079" s="1">
        <v>0</v>
      </c>
      <c r="GQ1079" s="1">
        <v>0</v>
      </c>
      <c r="GR1079" s="1">
        <v>0</v>
      </c>
      <c r="GS1079" s="1">
        <v>0</v>
      </c>
      <c r="GT1079" s="32">
        <v>0</v>
      </c>
      <c r="GU1079" s="32">
        <v>0</v>
      </c>
      <c r="GV1079" s="1">
        <v>0</v>
      </c>
      <c r="GW1079" s="1">
        <v>0</v>
      </c>
      <c r="GX1079" s="157">
        <v>0</v>
      </c>
      <c r="GY1079" s="17">
        <v>0</v>
      </c>
      <c r="GZ1079" s="17">
        <v>0</v>
      </c>
      <c r="HA1079" s="25">
        <v>0</v>
      </c>
      <c r="HB1079" s="1">
        <v>0</v>
      </c>
      <c r="HC1079" s="15">
        <v>0</v>
      </c>
      <c r="HD1079" s="170">
        <v>0</v>
      </c>
      <c r="HE1079" s="17">
        <v>0</v>
      </c>
      <c r="HF1079" s="17">
        <v>0</v>
      </c>
      <c r="HG1079" s="17">
        <v>0</v>
      </c>
      <c r="HH1079" s="17">
        <v>0</v>
      </c>
      <c r="HI1079" s="17">
        <v>0</v>
      </c>
      <c r="HL1079" s="1">
        <v>0</v>
      </c>
      <c r="HM1079" s="1">
        <v>0</v>
      </c>
      <c r="HN1079" s="1">
        <v>0</v>
      </c>
      <c r="HO1079" s="1">
        <v>0</v>
      </c>
      <c r="HP1079" s="1">
        <v>0</v>
      </c>
      <c r="HQ1079" s="1">
        <v>0</v>
      </c>
      <c r="HR1079" s="32">
        <v>0</v>
      </c>
      <c r="HS1079" s="1">
        <v>0</v>
      </c>
      <c r="HT1079" s="32">
        <v>0</v>
      </c>
      <c r="HU1079" s="32">
        <v>0</v>
      </c>
      <c r="HW1079" s="32">
        <v>0</v>
      </c>
      <c r="HX1079" s="32">
        <v>0</v>
      </c>
      <c r="HY1079" s="1">
        <f>GJ1079+GN1079+GT1079+GU1079+HE1079+HG1079+HQ1079+HR1079+HT1079+HU1079+HW1079+HX1079</f>
        <v>0</v>
      </c>
      <c r="HZ1079" s="1">
        <v>0</v>
      </c>
      <c r="IA1079" s="1">
        <f>FS1079+GN1079+GT1079+GU1079+HE1079+HG1079+HR1079+HT1079+HU1079+HW1079+HX1079</f>
        <v>0</v>
      </c>
      <c r="IB1079" s="1">
        <v>0</v>
      </c>
      <c r="IC1079" s="1">
        <v>0</v>
      </c>
      <c r="ID1079" s="23">
        <v>0</v>
      </c>
      <c r="IG1079" s="36">
        <v>1</v>
      </c>
      <c r="IH1079" s="37" t="s">
        <v>242</v>
      </c>
      <c r="II1079" s="179">
        <v>0</v>
      </c>
    </row>
    <row r="1080" ht="30" hidden="1" spans="2:243">
      <c r="B1080" s="17">
        <v>3000979639</v>
      </c>
      <c r="C1080" s="17" t="s">
        <v>2814</v>
      </c>
      <c r="J1080" s="1"/>
      <c r="K1080" s="1"/>
      <c r="L1080" s="1"/>
      <c r="R1080" s="19"/>
      <c r="Z1080" s="88">
        <v>43776</v>
      </c>
      <c r="AA1080" s="1">
        <v>135</v>
      </c>
      <c r="AI1080" s="16"/>
      <c r="AL1080" s="1"/>
      <c r="BA1080" s="22"/>
      <c r="CL1080" s="22"/>
      <c r="CS1080" s="22"/>
      <c r="CX1080" s="1"/>
      <c r="CY1080" s="1"/>
      <c r="CZ1080" s="1"/>
      <c r="DA1080" s="1"/>
      <c r="DB1080" s="1"/>
      <c r="DD1080" s="1"/>
      <c r="DE1080" s="1"/>
      <c r="DF1080" s="1"/>
      <c r="EG1080" s="1"/>
      <c r="EH1080" s="1"/>
      <c r="EJ1080" s="1"/>
      <c r="EK1080" s="1"/>
      <c r="FN1080" s="1"/>
      <c r="FO1080" s="1"/>
      <c r="GL1080" s="1"/>
      <c r="GM1080" s="1"/>
      <c r="GQ1080" s="1"/>
      <c r="GT1080" s="1"/>
      <c r="GU1080" s="1"/>
      <c r="GX1080" s="1"/>
      <c r="HD1080" s="1"/>
      <c r="HR1080" s="1"/>
      <c r="HT1080" s="1"/>
      <c r="HU1080" s="1"/>
      <c r="HW1080" s="1"/>
      <c r="HX1080" s="1"/>
      <c r="IG1080" s="23"/>
      <c r="II1080" s="1"/>
    </row>
    <row r="1081" hidden="1" spans="2:243">
      <c r="B1081" s="17">
        <v>100230244</v>
      </c>
      <c r="C1081" s="17" t="s">
        <v>2815</v>
      </c>
      <c r="J1081" s="1"/>
      <c r="K1081" s="1"/>
      <c r="L1081" s="1"/>
      <c r="R1081" s="19"/>
      <c r="Z1081" s="88">
        <v>43781</v>
      </c>
      <c r="AA1081" s="1">
        <v>159</v>
      </c>
      <c r="AI1081" s="16"/>
      <c r="AL1081" s="1"/>
      <c r="BA1081" s="22"/>
      <c r="CL1081" s="22"/>
      <c r="CS1081" s="22"/>
      <c r="CX1081" s="1"/>
      <c r="CY1081" s="1"/>
      <c r="CZ1081" s="1"/>
      <c r="DA1081" s="1"/>
      <c r="DB1081" s="1"/>
      <c r="DD1081" s="1"/>
      <c r="DE1081" s="1"/>
      <c r="DF1081" s="1"/>
      <c r="EG1081" s="1"/>
      <c r="EH1081" s="1"/>
      <c r="EJ1081" s="1"/>
      <c r="EK1081" s="1"/>
      <c r="FN1081" s="1"/>
      <c r="FO1081" s="1"/>
      <c r="GL1081" s="1"/>
      <c r="GM1081" s="1"/>
      <c r="GQ1081" s="1"/>
      <c r="GT1081" s="1"/>
      <c r="GU1081" s="1"/>
      <c r="GX1081" s="1"/>
      <c r="HD1081" s="1"/>
      <c r="HR1081" s="1"/>
      <c r="HT1081" s="1"/>
      <c r="HU1081" s="1"/>
      <c r="HW1081" s="1"/>
      <c r="HX1081" s="1"/>
      <c r="IG1081" s="23"/>
      <c r="II1081" s="1"/>
    </row>
    <row r="1082" spans="2:243">
      <c r="B1082" s="17">
        <v>3001340859</v>
      </c>
      <c r="C1082" s="17" t="s">
        <v>2816</v>
      </c>
      <c r="E1082" s="49">
        <v>3</v>
      </c>
      <c r="F1082" s="49">
        <v>2</v>
      </c>
      <c r="G1082" s="17">
        <v>3</v>
      </c>
      <c r="H1082" s="1">
        <v>1</v>
      </c>
      <c r="I1082" s="15">
        <v>41</v>
      </c>
      <c r="J1082" s="47">
        <v>1</v>
      </c>
      <c r="K1082" s="68">
        <f>I1082/10</f>
        <v>4.1</v>
      </c>
      <c r="L1082" s="49">
        <v>2</v>
      </c>
      <c r="N1082" s="1">
        <v>0</v>
      </c>
      <c r="O1082" s="1">
        <v>0</v>
      </c>
      <c r="P1082" s="1">
        <v>0</v>
      </c>
      <c r="Q1082" s="1">
        <v>0</v>
      </c>
      <c r="R1082" s="1">
        <v>0</v>
      </c>
      <c r="S1082" s="18">
        <v>689</v>
      </c>
      <c r="T1082" s="83">
        <v>695</v>
      </c>
      <c r="U1082" s="1">
        <v>1</v>
      </c>
      <c r="V1082" s="1">
        <v>1</v>
      </c>
      <c r="W1082" s="1">
        <v>1</v>
      </c>
      <c r="X1082" s="1">
        <v>1</v>
      </c>
      <c r="Z1082" s="88">
        <v>43783</v>
      </c>
      <c r="AA1082" s="1">
        <v>102</v>
      </c>
      <c r="AB1082" s="1">
        <v>1</v>
      </c>
      <c r="AC1082" s="1">
        <v>24.09</v>
      </c>
      <c r="AD1082" s="1">
        <v>2</v>
      </c>
      <c r="AE1082" s="20" t="s">
        <v>588</v>
      </c>
      <c r="AG1082" s="16" t="s">
        <v>235</v>
      </c>
      <c r="AH1082" s="16">
        <v>1</v>
      </c>
      <c r="AI1082" s="21">
        <v>1</v>
      </c>
      <c r="AJ1082" s="16">
        <v>2</v>
      </c>
      <c r="AK1082" s="17">
        <v>2</v>
      </c>
      <c r="AL1082" s="107">
        <v>2</v>
      </c>
      <c r="AM1082" s="1">
        <v>1</v>
      </c>
      <c r="AN1082" s="1">
        <v>1</v>
      </c>
      <c r="AO1082" s="1">
        <v>0</v>
      </c>
      <c r="AP1082" s="1">
        <v>0</v>
      </c>
      <c r="AQ1082" s="17">
        <v>1</v>
      </c>
      <c r="AR1082" s="1">
        <v>1</v>
      </c>
      <c r="AS1082" s="1">
        <v>1</v>
      </c>
      <c r="AT1082" s="17">
        <v>0</v>
      </c>
      <c r="AU1082" s="17">
        <v>0</v>
      </c>
      <c r="AV1082" s="17">
        <v>0</v>
      </c>
      <c r="AW1082" s="1">
        <v>0</v>
      </c>
      <c r="AX1082" s="1">
        <v>0</v>
      </c>
      <c r="AY1082" s="1">
        <v>0</v>
      </c>
      <c r="AZ1082" s="1">
        <v>0</v>
      </c>
      <c r="BA1082" s="1">
        <v>0</v>
      </c>
      <c r="BB1082" s="107">
        <v>0</v>
      </c>
      <c r="BC1082" s="22">
        <v>0</v>
      </c>
      <c r="BD1082" s="22">
        <v>0</v>
      </c>
      <c r="BE1082" s="22">
        <v>0</v>
      </c>
      <c r="BF1082" s="1">
        <v>0</v>
      </c>
      <c r="BG1082" s="1">
        <v>0</v>
      </c>
      <c r="BH1082" s="17">
        <v>0</v>
      </c>
      <c r="BI1082" s="1">
        <v>0</v>
      </c>
      <c r="BJ1082" s="17">
        <v>0</v>
      </c>
      <c r="BK1082" s="23">
        <v>1</v>
      </c>
      <c r="BL1082" s="1">
        <v>0</v>
      </c>
      <c r="BM1082" s="1">
        <v>0</v>
      </c>
      <c r="BN1082" s="1">
        <v>1</v>
      </c>
      <c r="BO1082" s="1">
        <v>0</v>
      </c>
      <c r="BP1082" s="1">
        <v>1</v>
      </c>
      <c r="BQ1082" s="1">
        <v>1</v>
      </c>
      <c r="BR1082" s="1">
        <v>1.67</v>
      </c>
      <c r="BS1082" s="1">
        <v>1</v>
      </c>
      <c r="BT1082" s="1">
        <v>1</v>
      </c>
      <c r="BU1082" s="1">
        <v>1</v>
      </c>
      <c r="BV1082" s="1">
        <v>0.084</v>
      </c>
      <c r="BW1082" s="1">
        <v>4.88</v>
      </c>
      <c r="BX1082" s="1">
        <v>2</v>
      </c>
      <c r="BY1082" s="1">
        <v>2</v>
      </c>
      <c r="BZ1082" s="1">
        <v>58.4</v>
      </c>
      <c r="CA1082" s="1">
        <v>138</v>
      </c>
      <c r="CB1082" s="24">
        <v>2</v>
      </c>
      <c r="CC1082" s="24">
        <v>102</v>
      </c>
      <c r="CD1082" s="48">
        <f>CC1082/50</f>
        <v>2.04</v>
      </c>
      <c r="CE1082" s="48">
        <v>3</v>
      </c>
      <c r="CF1082" s="25">
        <v>0</v>
      </c>
      <c r="CG1082" s="17">
        <v>0</v>
      </c>
      <c r="CH1082" s="17">
        <v>0</v>
      </c>
      <c r="CI1082" s="17">
        <v>0</v>
      </c>
      <c r="CJ1082" s="17">
        <v>0</v>
      </c>
      <c r="CK1082" s="17">
        <v>102</v>
      </c>
      <c r="CL1082" s="1">
        <f>CK1082/50</f>
        <v>2.04</v>
      </c>
      <c r="CM1082" s="22">
        <v>12.7</v>
      </c>
      <c r="CN1082" s="17">
        <v>1</v>
      </c>
      <c r="CO1082" s="1">
        <v>72.8</v>
      </c>
      <c r="CP1082" s="17">
        <v>4</v>
      </c>
      <c r="CQ1082" s="1">
        <f>CO1082/10</f>
        <v>7.28</v>
      </c>
      <c r="CR1082" s="1">
        <v>1.11</v>
      </c>
      <c r="CS1082" s="1">
        <f>CR1082*10</f>
        <v>11.1</v>
      </c>
      <c r="CT1082" s="107">
        <v>1</v>
      </c>
      <c r="CU1082" s="22">
        <v>41</v>
      </c>
      <c r="CV1082" s="107">
        <v>2</v>
      </c>
      <c r="CW1082" s="22">
        <v>17.4</v>
      </c>
      <c r="CX1082" s="26">
        <f>LOG10(CW1082)</f>
        <v>1.2405492482826</v>
      </c>
      <c r="CY1082" s="27">
        <f>CX1082*0.66</f>
        <v>0.818762503866516</v>
      </c>
      <c r="CZ1082" s="26">
        <f>0.085*CU1082</f>
        <v>3.485</v>
      </c>
      <c r="DA1082" s="28">
        <f>CY1082-CZ1082</f>
        <v>-2.66623749613348</v>
      </c>
      <c r="DB1082" s="107">
        <v>1</v>
      </c>
      <c r="DC1082" s="1">
        <v>1</v>
      </c>
      <c r="DE1082" s="1"/>
      <c r="DF1082" s="1"/>
      <c r="DG1082" s="1">
        <v>18</v>
      </c>
      <c r="DH1082" s="1">
        <f>DG1082/10</f>
        <v>1.8</v>
      </c>
      <c r="DI1082" s="1">
        <v>24</v>
      </c>
      <c r="DJ1082" s="1">
        <f>DI1082/10</f>
        <v>2.4</v>
      </c>
      <c r="DK1082" s="17">
        <v>2</v>
      </c>
      <c r="DL1082" s="1">
        <v>74</v>
      </c>
      <c r="DM1082" s="1">
        <v>17</v>
      </c>
      <c r="DN1082" s="1">
        <f>DM1082/10</f>
        <v>1.7</v>
      </c>
      <c r="DO1082" s="1">
        <v>7290</v>
      </c>
      <c r="DP1082" s="1">
        <v>2</v>
      </c>
      <c r="DQ1082" s="1">
        <f>DO1082/1000</f>
        <v>7.29</v>
      </c>
      <c r="DR1082" s="1">
        <v>84</v>
      </c>
      <c r="DS1082" s="25">
        <v>4.5</v>
      </c>
      <c r="DT1082" s="1" t="s">
        <v>241</v>
      </c>
      <c r="DU1082" s="1">
        <v>1</v>
      </c>
      <c r="DV1082" s="1">
        <v>5</v>
      </c>
      <c r="DW1082" s="1">
        <v>1</v>
      </c>
      <c r="DX1082" s="20">
        <v>7.48</v>
      </c>
      <c r="DY1082" s="1">
        <v>78.3</v>
      </c>
      <c r="DZ1082" s="30">
        <v>133</v>
      </c>
      <c r="EA1082" s="1">
        <v>87</v>
      </c>
      <c r="EB1082" s="1" t="s">
        <v>2004</v>
      </c>
      <c r="EC1082" s="1" t="s">
        <v>2004</v>
      </c>
      <c r="ED1082" s="1" t="s">
        <v>2004</v>
      </c>
      <c r="EE1082" s="1" t="s">
        <v>2004</v>
      </c>
      <c r="EF1082" s="1" t="s">
        <v>2004</v>
      </c>
      <c r="EG1082" s="1"/>
      <c r="EH1082" s="1"/>
      <c r="EJ1082" s="1"/>
      <c r="EM1082" s="1" t="s">
        <v>2004</v>
      </c>
      <c r="EN1082" s="1" t="s">
        <v>2004</v>
      </c>
      <c r="EO1082" s="1" t="s">
        <v>2004</v>
      </c>
      <c r="EP1082" s="1" t="s">
        <v>2004</v>
      </c>
      <c r="EQ1082" s="1" t="s">
        <v>2004</v>
      </c>
      <c r="ER1082" s="25" t="s">
        <v>2004</v>
      </c>
      <c r="ET1082" s="1">
        <v>1</v>
      </c>
      <c r="EU1082" s="1">
        <v>5.17</v>
      </c>
      <c r="EV1082" s="1">
        <v>62.9</v>
      </c>
      <c r="EW1082" s="30">
        <v>128</v>
      </c>
      <c r="EX1082" s="1">
        <v>95</v>
      </c>
      <c r="EY1082" s="1" t="s">
        <v>2004</v>
      </c>
      <c r="EZ1082" s="1" t="s">
        <v>2004</v>
      </c>
      <c r="FA1082" s="1" t="s">
        <v>2004</v>
      </c>
      <c r="FB1082" s="1" t="s">
        <v>2004</v>
      </c>
      <c r="FC1082" s="1" t="s">
        <v>2004</v>
      </c>
      <c r="FD1082" s="1" t="s">
        <v>2004</v>
      </c>
      <c r="FE1082" s="1" t="s">
        <v>2004</v>
      </c>
      <c r="FF1082" s="1" t="s">
        <v>2004</v>
      </c>
      <c r="FG1082" s="1" t="s">
        <v>2004</v>
      </c>
      <c r="FH1082" s="1" t="s">
        <v>2004</v>
      </c>
      <c r="FI1082" s="1" t="s">
        <v>2004</v>
      </c>
      <c r="FK1082" s="20">
        <v>37.2</v>
      </c>
      <c r="FL1082" s="1">
        <v>37</v>
      </c>
      <c r="FN1082" s="31">
        <v>0</v>
      </c>
      <c r="FO1082" s="32">
        <v>0</v>
      </c>
      <c r="FP1082" s="1">
        <v>0</v>
      </c>
      <c r="FQ1082" s="1">
        <v>0</v>
      </c>
      <c r="FR1082" s="1">
        <v>0</v>
      </c>
      <c r="FS1082" s="1">
        <v>0</v>
      </c>
      <c r="FT1082" s="1">
        <f>FX1082+GB1082+GG1082+GJ1082+HQ1082</f>
        <v>0</v>
      </c>
      <c r="FU1082" s="1">
        <v>0</v>
      </c>
      <c r="FV1082" s="1">
        <f>FW1082+FX1082+FZ1082+GE1082+GJ1082+HQ1082</f>
        <v>0</v>
      </c>
      <c r="FW1082" s="1">
        <v>0</v>
      </c>
      <c r="FX1082" s="1">
        <v>0</v>
      </c>
      <c r="FY1082" s="17">
        <v>0</v>
      </c>
      <c r="FZ1082" s="1">
        <v>0</v>
      </c>
      <c r="GB1082" s="1">
        <v>0</v>
      </c>
      <c r="GC1082" s="1">
        <v>0</v>
      </c>
      <c r="GD1082" s="17">
        <v>0</v>
      </c>
      <c r="GE1082" s="1">
        <v>0</v>
      </c>
      <c r="GG1082" s="1">
        <v>0</v>
      </c>
      <c r="GH1082" s="1">
        <v>0</v>
      </c>
      <c r="GI1082" s="17">
        <v>0</v>
      </c>
      <c r="GJ1082" s="1">
        <v>0</v>
      </c>
      <c r="GK1082" s="1">
        <v>0</v>
      </c>
      <c r="GL1082" s="1">
        <v>0</v>
      </c>
      <c r="GM1082" s="32">
        <v>0</v>
      </c>
      <c r="GN1082" s="17">
        <v>0</v>
      </c>
      <c r="GO1082" s="17">
        <v>0</v>
      </c>
      <c r="GP1082" s="1">
        <v>0</v>
      </c>
      <c r="GQ1082" s="1">
        <v>0</v>
      </c>
      <c r="GR1082" s="1">
        <v>0</v>
      </c>
      <c r="GS1082" s="1">
        <v>0</v>
      </c>
      <c r="GT1082" s="32">
        <v>0</v>
      </c>
      <c r="GU1082" s="32">
        <v>0</v>
      </c>
      <c r="GV1082" s="1">
        <v>0</v>
      </c>
      <c r="GW1082" s="1">
        <v>0</v>
      </c>
      <c r="GX1082" s="157">
        <v>0</v>
      </c>
      <c r="GY1082" s="17">
        <v>0</v>
      </c>
      <c r="GZ1082" s="17">
        <v>0</v>
      </c>
      <c r="HA1082" s="25">
        <v>0</v>
      </c>
      <c r="HB1082" s="1">
        <v>0</v>
      </c>
      <c r="HC1082" s="15">
        <v>0</v>
      </c>
      <c r="HD1082" s="170">
        <v>0</v>
      </c>
      <c r="HE1082" s="17">
        <v>0</v>
      </c>
      <c r="HF1082" s="17">
        <v>0</v>
      </c>
      <c r="HG1082" s="17">
        <v>0</v>
      </c>
      <c r="HH1082" s="17">
        <v>0</v>
      </c>
      <c r="HI1082" s="17">
        <v>0</v>
      </c>
      <c r="HL1082" s="1">
        <v>0</v>
      </c>
      <c r="HM1082" s="1">
        <v>0</v>
      </c>
      <c r="HN1082" s="1">
        <v>0</v>
      </c>
      <c r="HO1082" s="1">
        <v>0</v>
      </c>
      <c r="HP1082" s="1">
        <v>0</v>
      </c>
      <c r="HQ1082" s="1">
        <v>0</v>
      </c>
      <c r="HR1082" s="32">
        <v>0</v>
      </c>
      <c r="HS1082" s="1">
        <v>0</v>
      </c>
      <c r="HT1082" s="32">
        <v>0</v>
      </c>
      <c r="HU1082" s="32">
        <v>0</v>
      </c>
      <c r="HW1082" s="32">
        <v>0</v>
      </c>
      <c r="HX1082" s="32">
        <v>0</v>
      </c>
      <c r="HY1082" s="1">
        <f>GJ1082+GN1082+GT1082+GU1082+HE1082+HG1082+HQ1082+HR1082+HT1082+HU1082+HW1082+HX1082</f>
        <v>0</v>
      </c>
      <c r="HZ1082" s="1">
        <v>0</v>
      </c>
      <c r="IA1082" s="1">
        <f>FS1082+GN1082+GT1082+GU1082+HE1082+HG1082+HR1082+HT1082+HU1082+HW1082+HX1082</f>
        <v>0</v>
      </c>
      <c r="IB1082" s="1">
        <v>0</v>
      </c>
      <c r="IC1082" s="1">
        <v>0</v>
      </c>
      <c r="ID1082" s="23">
        <v>0</v>
      </c>
      <c r="IG1082" s="36">
        <v>1</v>
      </c>
      <c r="IH1082" s="37" t="s">
        <v>242</v>
      </c>
      <c r="II1082" s="179">
        <v>0</v>
      </c>
    </row>
    <row r="1083" spans="2:243">
      <c r="B1083" s="17">
        <v>3001539922</v>
      </c>
      <c r="C1083" s="17" t="s">
        <v>2817</v>
      </c>
      <c r="E1083" s="49">
        <v>3</v>
      </c>
      <c r="F1083" s="49">
        <v>2</v>
      </c>
      <c r="G1083" s="17">
        <v>3</v>
      </c>
      <c r="H1083" s="1">
        <v>1</v>
      </c>
      <c r="I1083" s="15">
        <v>49</v>
      </c>
      <c r="J1083" s="47">
        <v>1</v>
      </c>
      <c r="K1083" s="68">
        <f>I1083/10</f>
        <v>4.9</v>
      </c>
      <c r="L1083" s="49">
        <v>2</v>
      </c>
      <c r="N1083" s="1">
        <v>0</v>
      </c>
      <c r="O1083" s="1">
        <v>1</v>
      </c>
      <c r="P1083" s="1">
        <v>1</v>
      </c>
      <c r="Q1083" s="1">
        <v>1</v>
      </c>
      <c r="R1083" s="1">
        <v>0</v>
      </c>
      <c r="S1083" s="18">
        <v>690</v>
      </c>
      <c r="T1083" s="83">
        <v>696</v>
      </c>
      <c r="U1083" s="1">
        <v>1</v>
      </c>
      <c r="V1083" s="1">
        <v>1</v>
      </c>
      <c r="W1083" s="1">
        <v>1</v>
      </c>
      <c r="X1083" s="1">
        <v>1</v>
      </c>
      <c r="Z1083" s="88">
        <v>43783</v>
      </c>
      <c r="AA1083" s="1">
        <v>121</v>
      </c>
      <c r="AB1083" s="1">
        <v>1</v>
      </c>
      <c r="AC1083" s="1">
        <v>22</v>
      </c>
      <c r="AD1083" s="17">
        <v>1</v>
      </c>
      <c r="AE1083" s="20" t="s">
        <v>245</v>
      </c>
      <c r="AG1083" s="16" t="s">
        <v>235</v>
      </c>
      <c r="AH1083" s="16">
        <v>1</v>
      </c>
      <c r="AI1083" s="21">
        <v>1</v>
      </c>
      <c r="AJ1083" s="16">
        <v>2.2</v>
      </c>
      <c r="AK1083" s="17">
        <v>2.2</v>
      </c>
      <c r="AL1083" s="107">
        <v>2</v>
      </c>
      <c r="AM1083" s="1">
        <v>2</v>
      </c>
      <c r="AN1083" s="1">
        <v>2</v>
      </c>
      <c r="AO1083" s="1">
        <v>0</v>
      </c>
      <c r="AP1083" s="1">
        <v>0</v>
      </c>
      <c r="AQ1083" s="17">
        <v>2</v>
      </c>
      <c r="AR1083" s="1">
        <v>1</v>
      </c>
      <c r="AS1083" s="1">
        <v>1</v>
      </c>
      <c r="AT1083" s="17" t="s">
        <v>246</v>
      </c>
      <c r="AU1083" s="17">
        <v>1</v>
      </c>
      <c r="AV1083" s="17">
        <v>1</v>
      </c>
      <c r="AW1083" s="1">
        <v>0</v>
      </c>
      <c r="AX1083" s="1">
        <v>1</v>
      </c>
      <c r="AY1083" s="1">
        <v>1</v>
      </c>
      <c r="AZ1083" s="1">
        <v>0</v>
      </c>
      <c r="BA1083" s="1">
        <v>0</v>
      </c>
      <c r="BB1083" s="107">
        <v>0</v>
      </c>
      <c r="BC1083" s="22">
        <v>0</v>
      </c>
      <c r="BD1083" s="22">
        <v>0</v>
      </c>
      <c r="BE1083" s="22">
        <v>0</v>
      </c>
      <c r="BF1083" s="1">
        <v>0</v>
      </c>
      <c r="BG1083" s="1">
        <v>0</v>
      </c>
      <c r="BH1083" s="17">
        <v>0</v>
      </c>
      <c r="BI1083" s="1">
        <v>0</v>
      </c>
      <c r="BJ1083" s="17">
        <v>0</v>
      </c>
      <c r="BK1083" s="23">
        <v>2</v>
      </c>
      <c r="BL1083" s="1">
        <v>0</v>
      </c>
      <c r="BM1083" s="1">
        <v>0</v>
      </c>
      <c r="BN1083" s="1">
        <v>1</v>
      </c>
      <c r="BO1083" s="1">
        <v>0</v>
      </c>
      <c r="BP1083" s="1">
        <v>1</v>
      </c>
      <c r="BQ1083" s="1">
        <v>1</v>
      </c>
      <c r="BR1083" s="1">
        <v>3.16</v>
      </c>
      <c r="BS1083" s="1">
        <v>1</v>
      </c>
      <c r="BT1083" s="1">
        <v>1</v>
      </c>
      <c r="BU1083" s="1">
        <v>1</v>
      </c>
      <c r="BW1083" s="1">
        <v>4.84</v>
      </c>
      <c r="BX1083" s="1">
        <v>2</v>
      </c>
      <c r="BY1083" s="1">
        <v>2</v>
      </c>
      <c r="BZ1083" s="1">
        <v>61.6</v>
      </c>
      <c r="CA1083" s="1">
        <v>148</v>
      </c>
      <c r="CB1083" s="24">
        <v>2</v>
      </c>
      <c r="CC1083" s="24">
        <v>121</v>
      </c>
      <c r="CD1083" s="48">
        <f>CC1083/50</f>
        <v>2.42</v>
      </c>
      <c r="CE1083" s="48">
        <v>3</v>
      </c>
      <c r="CF1083" s="25">
        <v>0</v>
      </c>
      <c r="CG1083" s="17">
        <v>0</v>
      </c>
      <c r="CH1083" s="17">
        <v>0</v>
      </c>
      <c r="CI1083" s="17">
        <v>0</v>
      </c>
      <c r="CJ1083" s="17">
        <v>0</v>
      </c>
      <c r="CK1083" s="17">
        <v>121</v>
      </c>
      <c r="CL1083" s="1">
        <f>CK1083/50</f>
        <v>2.42</v>
      </c>
      <c r="CM1083" s="22">
        <v>12.3</v>
      </c>
      <c r="CN1083" s="17">
        <v>1</v>
      </c>
      <c r="CO1083" s="1">
        <v>78.2</v>
      </c>
      <c r="CP1083" s="17">
        <v>4</v>
      </c>
      <c r="CQ1083" s="1">
        <f>CO1083/10</f>
        <v>7.82</v>
      </c>
      <c r="CR1083" s="1">
        <v>1.07</v>
      </c>
      <c r="CS1083" s="1">
        <f>CR1083*10</f>
        <v>10.7</v>
      </c>
      <c r="CT1083" s="107">
        <v>1</v>
      </c>
      <c r="CU1083" s="22">
        <v>40</v>
      </c>
      <c r="CV1083" s="107">
        <v>2</v>
      </c>
      <c r="CW1083" s="22">
        <v>19.6</v>
      </c>
      <c r="CX1083" s="26">
        <f>LOG10(CW1083)</f>
        <v>1.29225607135648</v>
      </c>
      <c r="CY1083" s="27">
        <f>CX1083*0.66</f>
        <v>0.852889007095274</v>
      </c>
      <c r="CZ1083" s="26">
        <f>0.085*CU1083</f>
        <v>3.4</v>
      </c>
      <c r="DA1083" s="28">
        <f>CY1083-CZ1083</f>
        <v>-2.54711099290473</v>
      </c>
      <c r="DB1083" s="22">
        <v>2</v>
      </c>
      <c r="DC1083" s="1">
        <v>1</v>
      </c>
      <c r="DE1083" s="1"/>
      <c r="DF1083" s="1"/>
      <c r="DG1083" s="1">
        <v>16</v>
      </c>
      <c r="DH1083" s="1">
        <f>DG1083/10</f>
        <v>1.6</v>
      </c>
      <c r="DI1083" s="1">
        <v>18</v>
      </c>
      <c r="DJ1083" s="1">
        <f>DI1083/10</f>
        <v>1.8</v>
      </c>
      <c r="DK1083" s="17">
        <v>1</v>
      </c>
      <c r="DL1083" s="1">
        <v>63</v>
      </c>
      <c r="DM1083" s="1">
        <v>20</v>
      </c>
      <c r="DN1083" s="1">
        <f>DM1083/10</f>
        <v>2</v>
      </c>
      <c r="DO1083" s="1">
        <v>5677</v>
      </c>
      <c r="DP1083" s="1">
        <v>2</v>
      </c>
      <c r="DQ1083" s="1">
        <f>DO1083/1000</f>
        <v>5.677</v>
      </c>
      <c r="DR1083" s="1">
        <v>70</v>
      </c>
      <c r="DS1083" s="25">
        <v>4.1</v>
      </c>
      <c r="DT1083" s="1" t="s">
        <v>241</v>
      </c>
      <c r="DU1083" s="1">
        <v>1</v>
      </c>
      <c r="DV1083" s="1">
        <v>5</v>
      </c>
      <c r="DW1083" s="1">
        <v>1</v>
      </c>
      <c r="DX1083" s="20">
        <v>10.18</v>
      </c>
      <c r="DY1083" s="1">
        <v>86.7</v>
      </c>
      <c r="DZ1083" s="30">
        <v>148</v>
      </c>
      <c r="EA1083" s="1">
        <v>107</v>
      </c>
      <c r="EB1083" s="1" t="s">
        <v>2004</v>
      </c>
      <c r="EC1083" s="1" t="s">
        <v>2004</v>
      </c>
      <c r="ED1083" s="1" t="s">
        <v>2004</v>
      </c>
      <c r="EE1083" s="1" t="s">
        <v>2004</v>
      </c>
      <c r="EF1083" s="1" t="s">
        <v>2004</v>
      </c>
      <c r="EG1083" s="1"/>
      <c r="EH1083" s="1"/>
      <c r="EJ1083" s="1"/>
      <c r="EM1083" s="1" t="s">
        <v>2004</v>
      </c>
      <c r="EN1083" s="1" t="s">
        <v>2004</v>
      </c>
      <c r="EO1083" s="1" t="s">
        <v>2004</v>
      </c>
      <c r="EP1083" s="1" t="s">
        <v>2004</v>
      </c>
      <c r="EQ1083" s="1" t="s">
        <v>2004</v>
      </c>
      <c r="ER1083" s="25" t="s">
        <v>2004</v>
      </c>
      <c r="ET1083" s="1">
        <v>1</v>
      </c>
      <c r="EU1083" s="1">
        <v>5.9</v>
      </c>
      <c r="EV1083" s="1">
        <v>73.4</v>
      </c>
      <c r="EW1083" s="30">
        <v>132</v>
      </c>
      <c r="EX1083" s="1">
        <v>121</v>
      </c>
      <c r="EY1083" s="1" t="s">
        <v>2004</v>
      </c>
      <c r="EZ1083" s="1" t="s">
        <v>2004</v>
      </c>
      <c r="FA1083" s="1" t="s">
        <v>2004</v>
      </c>
      <c r="FB1083" s="1" t="s">
        <v>2004</v>
      </c>
      <c r="FC1083" s="1" t="s">
        <v>2004</v>
      </c>
      <c r="FD1083" s="1" t="s">
        <v>2004</v>
      </c>
      <c r="FE1083" s="1" t="s">
        <v>2004</v>
      </c>
      <c r="FF1083" s="1" t="s">
        <v>2004</v>
      </c>
      <c r="FG1083" s="1" t="s">
        <v>2004</v>
      </c>
      <c r="FH1083" s="1" t="s">
        <v>2004</v>
      </c>
      <c r="FI1083" s="1" t="s">
        <v>2004</v>
      </c>
      <c r="FK1083" s="20">
        <v>36.8</v>
      </c>
      <c r="FL1083" s="1">
        <v>36.8</v>
      </c>
      <c r="FN1083" s="31">
        <v>0</v>
      </c>
      <c r="FO1083" s="32">
        <v>0</v>
      </c>
      <c r="FP1083" s="1">
        <v>2</v>
      </c>
      <c r="FQ1083" s="1">
        <v>1</v>
      </c>
      <c r="FR1083" s="1">
        <v>0</v>
      </c>
      <c r="FS1083" s="1">
        <v>0</v>
      </c>
      <c r="FT1083" s="1">
        <f>FX1083+GB1083+GG1083+GJ1083+HQ1083</f>
        <v>0</v>
      </c>
      <c r="FU1083" s="1">
        <v>0</v>
      </c>
      <c r="FV1083" s="1">
        <f>FW1083+FX1083+FZ1083+GE1083+GJ1083+HQ1083</f>
        <v>0</v>
      </c>
      <c r="FW1083" s="1">
        <v>0</v>
      </c>
      <c r="FX1083" s="1">
        <v>0</v>
      </c>
      <c r="FY1083" s="17">
        <v>0</v>
      </c>
      <c r="FZ1083" s="1">
        <v>0</v>
      </c>
      <c r="GB1083" s="1">
        <v>0</v>
      </c>
      <c r="GC1083" s="1">
        <v>0</v>
      </c>
      <c r="GD1083" s="17">
        <v>0</v>
      </c>
      <c r="GE1083" s="1">
        <v>0</v>
      </c>
      <c r="GG1083" s="1">
        <v>0</v>
      </c>
      <c r="GH1083" s="1">
        <v>0</v>
      </c>
      <c r="GI1083" s="17">
        <v>0</v>
      </c>
      <c r="GJ1083" s="1">
        <v>0</v>
      </c>
      <c r="GK1083" s="1">
        <v>0</v>
      </c>
      <c r="GL1083" s="1">
        <v>0</v>
      </c>
      <c r="GM1083" s="32">
        <v>0</v>
      </c>
      <c r="GN1083" s="17">
        <v>0</v>
      </c>
      <c r="GO1083" s="17">
        <v>0</v>
      </c>
      <c r="GP1083" s="1">
        <v>0</v>
      </c>
      <c r="GQ1083" s="1">
        <v>0</v>
      </c>
      <c r="GR1083" s="1">
        <v>0</v>
      </c>
      <c r="GS1083" s="1">
        <v>0</v>
      </c>
      <c r="GT1083" s="32">
        <v>0</v>
      </c>
      <c r="GU1083" s="32">
        <v>0</v>
      </c>
      <c r="GV1083" s="1">
        <v>0</v>
      </c>
      <c r="GW1083" s="1">
        <v>0</v>
      </c>
      <c r="GX1083" s="157">
        <v>0</v>
      </c>
      <c r="GY1083" s="17">
        <v>0</v>
      </c>
      <c r="GZ1083" s="17">
        <v>0</v>
      </c>
      <c r="HA1083" s="25">
        <v>0</v>
      </c>
      <c r="HB1083" s="1">
        <v>0</v>
      </c>
      <c r="HC1083" s="15">
        <v>0</v>
      </c>
      <c r="HD1083" s="170">
        <v>0</v>
      </c>
      <c r="HE1083" s="17">
        <v>0</v>
      </c>
      <c r="HF1083" s="17">
        <v>0</v>
      </c>
      <c r="HG1083" s="17">
        <v>0</v>
      </c>
      <c r="HH1083" s="17">
        <v>0</v>
      </c>
      <c r="HI1083" s="17">
        <v>0</v>
      </c>
      <c r="HL1083" s="1">
        <v>0</v>
      </c>
      <c r="HM1083" s="1">
        <v>0</v>
      </c>
      <c r="HN1083" s="1">
        <v>0</v>
      </c>
      <c r="HO1083" s="1">
        <v>0</v>
      </c>
      <c r="HP1083" s="1">
        <v>0</v>
      </c>
      <c r="HQ1083" s="1">
        <v>0</v>
      </c>
      <c r="HR1083" s="32">
        <v>0</v>
      </c>
      <c r="HS1083" s="1">
        <v>0</v>
      </c>
      <c r="HT1083" s="32">
        <v>0</v>
      </c>
      <c r="HU1083" s="32">
        <v>0</v>
      </c>
      <c r="HW1083" s="32">
        <v>0</v>
      </c>
      <c r="HX1083" s="32">
        <v>0</v>
      </c>
      <c r="HY1083" s="1">
        <f>GJ1083+GN1083+GT1083+GU1083+HE1083+HG1083+HQ1083+HR1083+HT1083+HU1083+HW1083+HX1083</f>
        <v>0</v>
      </c>
      <c r="HZ1083" s="1">
        <v>0</v>
      </c>
      <c r="IA1083" s="1">
        <f>FS1083+GN1083+GT1083+GU1083+HE1083+HG1083+HR1083+HT1083+HU1083+HW1083+HX1083</f>
        <v>0</v>
      </c>
      <c r="IB1083" s="1">
        <v>0</v>
      </c>
      <c r="IC1083" s="1">
        <v>0</v>
      </c>
      <c r="ID1083" s="23">
        <v>0</v>
      </c>
      <c r="IG1083" s="36">
        <v>2</v>
      </c>
      <c r="IH1083" s="37" t="s">
        <v>242</v>
      </c>
      <c r="II1083" s="179">
        <v>0</v>
      </c>
    </row>
    <row r="1084" hidden="1" spans="2:243">
      <c r="B1084" s="17">
        <v>3001540735</v>
      </c>
      <c r="C1084" s="17" t="s">
        <v>2818</v>
      </c>
      <c r="J1084" s="1"/>
      <c r="K1084" s="1"/>
      <c r="L1084" s="1"/>
      <c r="R1084" s="19"/>
      <c r="Z1084" s="88">
        <v>43783</v>
      </c>
      <c r="AA1084" s="1">
        <v>102</v>
      </c>
      <c r="AI1084" s="16"/>
      <c r="AL1084" s="1"/>
      <c r="BA1084" s="22"/>
      <c r="CL1084" s="22"/>
      <c r="CS1084" s="22"/>
      <c r="CX1084" s="1"/>
      <c r="CY1084" s="1"/>
      <c r="CZ1084" s="1"/>
      <c r="DA1084" s="1"/>
      <c r="DB1084" s="1"/>
      <c r="DD1084" s="1"/>
      <c r="DE1084" s="1"/>
      <c r="DF1084" s="1"/>
      <c r="EG1084" s="1"/>
      <c r="EH1084" s="1"/>
      <c r="EJ1084" s="1"/>
      <c r="EK1084" s="1"/>
      <c r="FN1084" s="1"/>
      <c r="FO1084" s="1"/>
      <c r="GL1084" s="1"/>
      <c r="GM1084" s="1"/>
      <c r="GQ1084" s="1"/>
      <c r="GT1084" s="1"/>
      <c r="GU1084" s="1"/>
      <c r="GX1084" s="1"/>
      <c r="HD1084" s="1"/>
      <c r="HR1084" s="1"/>
      <c r="HT1084" s="1"/>
      <c r="HU1084" s="1"/>
      <c r="HW1084" s="1"/>
      <c r="HX1084" s="1"/>
      <c r="IG1084" s="23"/>
      <c r="II1084" s="1"/>
    </row>
    <row r="1085" spans="2:243">
      <c r="B1085" s="17">
        <v>3000644198</v>
      </c>
      <c r="C1085" s="17" t="s">
        <v>2819</v>
      </c>
      <c r="E1085" s="49">
        <v>3</v>
      </c>
      <c r="F1085" s="49">
        <v>2</v>
      </c>
      <c r="G1085" s="17">
        <v>3</v>
      </c>
      <c r="H1085" s="1">
        <v>1</v>
      </c>
      <c r="I1085" s="15">
        <v>56</v>
      </c>
      <c r="J1085" s="47">
        <v>1</v>
      </c>
      <c r="K1085" s="68">
        <f>I1085/10</f>
        <v>5.6</v>
      </c>
      <c r="L1085" s="49">
        <v>3</v>
      </c>
      <c r="N1085" s="1">
        <v>0</v>
      </c>
      <c r="O1085" s="1">
        <v>1</v>
      </c>
      <c r="P1085" s="1">
        <v>0</v>
      </c>
      <c r="Q1085" s="1">
        <v>1</v>
      </c>
      <c r="R1085" s="1">
        <v>0</v>
      </c>
      <c r="S1085" s="18">
        <v>691</v>
      </c>
      <c r="T1085" s="83">
        <v>697</v>
      </c>
      <c r="U1085" s="1">
        <v>1</v>
      </c>
      <c r="V1085" s="1">
        <v>1</v>
      </c>
      <c r="W1085" s="1">
        <v>1</v>
      </c>
      <c r="X1085" s="1">
        <v>1</v>
      </c>
      <c r="Z1085" s="88">
        <v>43788</v>
      </c>
      <c r="AA1085" s="1">
        <v>65</v>
      </c>
      <c r="AB1085" s="1">
        <v>1</v>
      </c>
      <c r="AC1085" s="1">
        <v>25.6</v>
      </c>
      <c r="AD1085" s="1">
        <v>2</v>
      </c>
      <c r="AE1085" s="20" t="s">
        <v>295</v>
      </c>
      <c r="AG1085" s="16" t="s">
        <v>235</v>
      </c>
      <c r="AH1085" s="16">
        <v>1</v>
      </c>
      <c r="AI1085" s="21">
        <v>1</v>
      </c>
      <c r="AJ1085" s="16">
        <v>2</v>
      </c>
      <c r="AK1085" s="17">
        <v>2</v>
      </c>
      <c r="AL1085" s="107">
        <v>2</v>
      </c>
      <c r="AM1085" s="1">
        <v>2</v>
      </c>
      <c r="AN1085" s="1">
        <v>2</v>
      </c>
      <c r="AO1085" s="1">
        <v>0</v>
      </c>
      <c r="AP1085" s="1">
        <v>0</v>
      </c>
      <c r="AQ1085" s="17">
        <v>2</v>
      </c>
      <c r="AR1085" s="1">
        <v>1</v>
      </c>
      <c r="AS1085" s="1">
        <v>1</v>
      </c>
      <c r="AT1085" s="17" t="s">
        <v>285</v>
      </c>
      <c r="AU1085" s="3">
        <v>3</v>
      </c>
      <c r="AV1085" s="3">
        <v>2</v>
      </c>
      <c r="AW1085" s="1">
        <v>0</v>
      </c>
      <c r="AX1085" s="1">
        <v>1</v>
      </c>
      <c r="AY1085" s="1">
        <v>1</v>
      </c>
      <c r="AZ1085" s="1">
        <v>1</v>
      </c>
      <c r="BA1085" s="1">
        <v>1</v>
      </c>
      <c r="BB1085" s="107">
        <v>1</v>
      </c>
      <c r="BC1085" s="22">
        <v>0</v>
      </c>
      <c r="BD1085" s="22">
        <v>0</v>
      </c>
      <c r="BE1085" s="22">
        <v>0</v>
      </c>
      <c r="BF1085" s="1">
        <v>0</v>
      </c>
      <c r="BG1085" s="1">
        <v>1</v>
      </c>
      <c r="BH1085" s="17">
        <v>1</v>
      </c>
      <c r="BI1085" s="1">
        <v>1</v>
      </c>
      <c r="BJ1085" s="17">
        <v>1</v>
      </c>
      <c r="BK1085" s="23">
        <v>2</v>
      </c>
      <c r="BL1085" s="1">
        <v>0</v>
      </c>
      <c r="BM1085" s="1">
        <v>0</v>
      </c>
      <c r="BN1085" s="1">
        <v>1</v>
      </c>
      <c r="BO1085" s="1">
        <v>0</v>
      </c>
      <c r="BP1085" s="1">
        <v>1</v>
      </c>
      <c r="BQ1085" s="1">
        <v>1</v>
      </c>
      <c r="BR1085" s="1">
        <v>7.17</v>
      </c>
      <c r="BS1085" s="1">
        <v>1</v>
      </c>
      <c r="BT1085" s="1">
        <v>2</v>
      </c>
      <c r="BU1085" s="1">
        <v>2</v>
      </c>
      <c r="BW1085" s="1">
        <v>3.27</v>
      </c>
      <c r="BX1085" s="17">
        <v>1</v>
      </c>
      <c r="BY1085" s="1">
        <v>2</v>
      </c>
      <c r="BZ1085" s="1">
        <v>56.6</v>
      </c>
      <c r="CA1085" s="1">
        <v>129</v>
      </c>
      <c r="CB1085" s="24">
        <v>2</v>
      </c>
      <c r="CC1085" s="24">
        <v>65</v>
      </c>
      <c r="CD1085" s="48">
        <f>CC1085/50</f>
        <v>1.3</v>
      </c>
      <c r="CE1085" s="48">
        <v>2</v>
      </c>
      <c r="CF1085" s="25">
        <v>0</v>
      </c>
      <c r="CG1085" s="17">
        <v>0</v>
      </c>
      <c r="CH1085" s="17">
        <v>0</v>
      </c>
      <c r="CI1085" s="17">
        <v>0</v>
      </c>
      <c r="CJ1085" s="17">
        <v>0</v>
      </c>
      <c r="CK1085" s="17">
        <v>65</v>
      </c>
      <c r="CL1085" s="1">
        <f>CK1085/50</f>
        <v>1.3</v>
      </c>
      <c r="CM1085" s="22">
        <v>13.5</v>
      </c>
      <c r="CN1085" s="17">
        <v>1</v>
      </c>
      <c r="CO1085" s="1">
        <v>67.6</v>
      </c>
      <c r="CP1085" s="1">
        <v>3</v>
      </c>
      <c r="CQ1085" s="1">
        <f>CO1085/10</f>
        <v>6.76</v>
      </c>
      <c r="CR1085" s="1">
        <v>1.18</v>
      </c>
      <c r="CS1085" s="1">
        <f>CR1085*10</f>
        <v>11.8</v>
      </c>
      <c r="CT1085" s="107">
        <v>1</v>
      </c>
      <c r="CU1085" s="22">
        <v>42</v>
      </c>
      <c r="CV1085" s="107">
        <v>2</v>
      </c>
      <c r="CW1085" s="22">
        <v>15.4</v>
      </c>
      <c r="CX1085" s="26">
        <f>LOG10(CW1085)</f>
        <v>1.18752072083646</v>
      </c>
      <c r="CY1085" s="27">
        <f>CX1085*0.66</f>
        <v>0.783763675752066</v>
      </c>
      <c r="CZ1085" s="26">
        <f>0.085*CU1085</f>
        <v>3.57</v>
      </c>
      <c r="DA1085" s="28">
        <f>CY1085-CZ1085</f>
        <v>-2.78623632424793</v>
      </c>
      <c r="DB1085" s="107">
        <v>1</v>
      </c>
      <c r="DC1085" s="1">
        <v>1</v>
      </c>
      <c r="DE1085" s="1"/>
      <c r="DF1085" s="1"/>
      <c r="DG1085" s="1">
        <v>36</v>
      </c>
      <c r="DH1085" s="1">
        <f>DG1085/10</f>
        <v>3.6</v>
      </c>
      <c r="DI1085" s="1">
        <v>26</v>
      </c>
      <c r="DJ1085" s="1">
        <f>DI1085/10</f>
        <v>2.6</v>
      </c>
      <c r="DK1085" s="17">
        <v>2</v>
      </c>
      <c r="DL1085" s="1">
        <v>76</v>
      </c>
      <c r="DM1085" s="1">
        <v>50</v>
      </c>
      <c r="DN1085" s="1">
        <f>DM1085/10</f>
        <v>5</v>
      </c>
      <c r="DO1085" s="1">
        <v>6713</v>
      </c>
      <c r="DP1085" s="1">
        <v>2</v>
      </c>
      <c r="DQ1085" s="1">
        <f>DO1085/1000</f>
        <v>6.713</v>
      </c>
      <c r="DR1085" s="1">
        <v>74</v>
      </c>
      <c r="DS1085" s="25">
        <v>5.3</v>
      </c>
      <c r="DT1085" s="1" t="s">
        <v>241</v>
      </c>
      <c r="DU1085" s="1">
        <v>1</v>
      </c>
      <c r="DV1085" s="1">
        <v>5</v>
      </c>
      <c r="DW1085" s="1">
        <v>1</v>
      </c>
      <c r="DX1085" s="20">
        <v>6.16</v>
      </c>
      <c r="DY1085" s="1">
        <v>73.6</v>
      </c>
      <c r="DZ1085" s="30">
        <v>141</v>
      </c>
      <c r="EA1085" s="1">
        <v>71</v>
      </c>
      <c r="EB1085" s="1" t="s">
        <v>2004</v>
      </c>
      <c r="EC1085" s="1" t="s">
        <v>2004</v>
      </c>
      <c r="ED1085" s="1" t="s">
        <v>2004</v>
      </c>
      <c r="EE1085" s="1" t="s">
        <v>2004</v>
      </c>
      <c r="EF1085" s="1" t="s">
        <v>2004</v>
      </c>
      <c r="EG1085" s="1"/>
      <c r="EH1085" s="1"/>
      <c r="EJ1085" s="1"/>
      <c r="EM1085" s="1" t="s">
        <v>2004</v>
      </c>
      <c r="EN1085" s="1" t="s">
        <v>2004</v>
      </c>
      <c r="EO1085" s="1" t="s">
        <v>2004</v>
      </c>
      <c r="EP1085" s="1" t="s">
        <v>2004</v>
      </c>
      <c r="EQ1085" s="1" t="s">
        <v>2004</v>
      </c>
      <c r="ER1085" s="25" t="s">
        <v>2004</v>
      </c>
      <c r="ET1085" s="1">
        <v>0</v>
      </c>
      <c r="FK1085" s="20">
        <v>38.2</v>
      </c>
      <c r="FL1085" s="1">
        <v>36.3</v>
      </c>
      <c r="FM1085" s="17"/>
      <c r="FN1085" s="31">
        <v>1</v>
      </c>
      <c r="FO1085" s="157">
        <v>1</v>
      </c>
      <c r="FP1085" s="1">
        <v>0</v>
      </c>
      <c r="FQ1085" s="1">
        <v>0</v>
      </c>
      <c r="FR1085" s="1">
        <v>0</v>
      </c>
      <c r="FS1085" s="1">
        <v>0</v>
      </c>
      <c r="FT1085" s="1">
        <f>FX1085+GB1085+GG1085+GJ1085+HQ1085</f>
        <v>0</v>
      </c>
      <c r="FU1085" s="1">
        <v>0</v>
      </c>
      <c r="FV1085" s="1">
        <f>FW1085+FX1085+FZ1085+GE1085+GJ1085+HQ1085</f>
        <v>0</v>
      </c>
      <c r="FW1085" s="1">
        <v>0</v>
      </c>
      <c r="FX1085" s="1">
        <v>0</v>
      </c>
      <c r="FY1085" s="17">
        <v>0</v>
      </c>
      <c r="FZ1085" s="1">
        <v>0</v>
      </c>
      <c r="GB1085" s="1">
        <v>0</v>
      </c>
      <c r="GC1085" s="1">
        <v>0</v>
      </c>
      <c r="GD1085" s="17">
        <v>0</v>
      </c>
      <c r="GE1085" s="1">
        <v>0</v>
      </c>
      <c r="GG1085" s="1">
        <v>0</v>
      </c>
      <c r="GH1085" s="1">
        <v>0</v>
      </c>
      <c r="GI1085" s="17">
        <v>0</v>
      </c>
      <c r="GJ1085" s="1">
        <v>0</v>
      </c>
      <c r="GK1085" s="1">
        <v>0</v>
      </c>
      <c r="GL1085" s="1">
        <v>0</v>
      </c>
      <c r="GM1085" s="32">
        <v>0</v>
      </c>
      <c r="GN1085" s="17">
        <v>0</v>
      </c>
      <c r="GO1085" s="17">
        <v>0</v>
      </c>
      <c r="GP1085" s="1">
        <v>0</v>
      </c>
      <c r="GQ1085" s="1">
        <v>0</v>
      </c>
      <c r="GR1085" s="1">
        <v>0</v>
      </c>
      <c r="GS1085" s="1">
        <v>0</v>
      </c>
      <c r="GT1085" s="32">
        <v>0</v>
      </c>
      <c r="GU1085" s="32">
        <v>0</v>
      </c>
      <c r="GV1085" s="1">
        <v>0</v>
      </c>
      <c r="GW1085" s="1">
        <v>0</v>
      </c>
      <c r="GX1085" s="157">
        <v>0</v>
      </c>
      <c r="GY1085" s="17">
        <v>0</v>
      </c>
      <c r="GZ1085" s="17">
        <v>0</v>
      </c>
      <c r="HA1085" s="25">
        <v>0</v>
      </c>
      <c r="HB1085" s="1">
        <v>0</v>
      </c>
      <c r="HC1085" s="15">
        <v>0</v>
      </c>
      <c r="HD1085" s="170">
        <v>0</v>
      </c>
      <c r="HE1085" s="17">
        <v>0</v>
      </c>
      <c r="HF1085" s="17">
        <v>0</v>
      </c>
      <c r="HG1085" s="17">
        <v>0</v>
      </c>
      <c r="HH1085" s="17">
        <v>0</v>
      </c>
      <c r="HI1085" s="17">
        <v>0</v>
      </c>
      <c r="HL1085" s="1">
        <v>0</v>
      </c>
      <c r="HM1085" s="1">
        <v>0</v>
      </c>
      <c r="HN1085" s="1">
        <v>0</v>
      </c>
      <c r="HO1085" s="1">
        <v>0</v>
      </c>
      <c r="HP1085" s="1">
        <v>0</v>
      </c>
      <c r="HQ1085" s="1">
        <v>0</v>
      </c>
      <c r="HR1085" s="32">
        <v>0</v>
      </c>
      <c r="HS1085" s="1">
        <v>0</v>
      </c>
      <c r="HT1085" s="32">
        <v>0</v>
      </c>
      <c r="HU1085" s="32">
        <v>0</v>
      </c>
      <c r="HW1085" s="32">
        <v>0</v>
      </c>
      <c r="HX1085" s="32">
        <v>0</v>
      </c>
      <c r="HY1085" s="1">
        <f>GJ1085+GN1085+GT1085+GU1085+HE1085+HG1085+HQ1085+HR1085+HT1085+HU1085+HW1085+HX1085</f>
        <v>0</v>
      </c>
      <c r="HZ1085" s="1">
        <v>0</v>
      </c>
      <c r="IA1085" s="1">
        <f>FS1085+GN1085+GT1085+GU1085+HE1085+HG1085+HR1085+HT1085+HU1085+HW1085+HX1085</f>
        <v>0</v>
      </c>
      <c r="IB1085" s="1">
        <v>0</v>
      </c>
      <c r="IC1085" s="1">
        <v>0</v>
      </c>
      <c r="ID1085" s="23">
        <v>0</v>
      </c>
      <c r="IG1085" s="36">
        <v>2</v>
      </c>
      <c r="IH1085" s="37" t="s">
        <v>242</v>
      </c>
      <c r="II1085" s="179">
        <v>0</v>
      </c>
    </row>
    <row r="1086" hidden="1" spans="2:243">
      <c r="B1086" s="17">
        <v>3000180408</v>
      </c>
      <c r="C1086" s="17" t="s">
        <v>2820</v>
      </c>
      <c r="J1086" s="1"/>
      <c r="K1086" s="1"/>
      <c r="L1086" s="1"/>
      <c r="R1086" s="19"/>
      <c r="Z1086" s="88">
        <v>43788</v>
      </c>
      <c r="AA1086" s="1">
        <v>149</v>
      </c>
      <c r="AI1086" s="16"/>
      <c r="AL1086" s="1"/>
      <c r="BA1086" s="22"/>
      <c r="CL1086" s="22"/>
      <c r="CS1086" s="22"/>
      <c r="CX1086" s="1"/>
      <c r="CY1086" s="1"/>
      <c r="CZ1086" s="1"/>
      <c r="DA1086" s="1"/>
      <c r="DB1086" s="1"/>
      <c r="DD1086" s="1"/>
      <c r="DE1086" s="1"/>
      <c r="DF1086" s="1"/>
      <c r="EG1086" s="1"/>
      <c r="EH1086" s="1"/>
      <c r="EJ1086" s="1"/>
      <c r="EK1086" s="1"/>
      <c r="FN1086" s="1"/>
      <c r="FO1086" s="1"/>
      <c r="GL1086" s="1"/>
      <c r="GM1086" s="1"/>
      <c r="GQ1086" s="1"/>
      <c r="GT1086" s="1"/>
      <c r="GU1086" s="1"/>
      <c r="GX1086" s="1"/>
      <c r="HD1086" s="1"/>
      <c r="HR1086" s="1"/>
      <c r="HT1086" s="1"/>
      <c r="HU1086" s="1"/>
      <c r="HW1086" s="1"/>
      <c r="HX1086" s="1"/>
      <c r="IG1086" s="23"/>
      <c r="II1086" s="1"/>
    </row>
    <row r="1087" spans="2:243">
      <c r="B1087" s="17">
        <v>100190527</v>
      </c>
      <c r="C1087" s="17" t="s">
        <v>2821</v>
      </c>
      <c r="E1087" s="49">
        <v>3</v>
      </c>
      <c r="F1087" s="49">
        <v>2</v>
      </c>
      <c r="G1087" s="17">
        <v>3</v>
      </c>
      <c r="H1087" s="1">
        <v>1</v>
      </c>
      <c r="I1087" s="15">
        <v>61</v>
      </c>
      <c r="J1087" s="47">
        <v>2</v>
      </c>
      <c r="K1087" s="68">
        <f>I1087/10</f>
        <v>6.1</v>
      </c>
      <c r="L1087" s="49">
        <v>4</v>
      </c>
      <c r="N1087" s="1">
        <v>0</v>
      </c>
      <c r="O1087" s="1">
        <v>0</v>
      </c>
      <c r="P1087" s="1">
        <v>1</v>
      </c>
      <c r="Q1087" s="1">
        <v>2</v>
      </c>
      <c r="R1087" s="1">
        <v>1</v>
      </c>
      <c r="S1087" s="18">
        <v>695</v>
      </c>
      <c r="T1087" s="83">
        <v>698</v>
      </c>
      <c r="U1087" s="1">
        <v>1</v>
      </c>
      <c r="V1087" s="1">
        <v>1</v>
      </c>
      <c r="W1087" s="1">
        <v>1</v>
      </c>
      <c r="X1087" s="1">
        <v>1</v>
      </c>
      <c r="Z1087" s="88">
        <v>43788</v>
      </c>
      <c r="AA1087" s="1">
        <v>152</v>
      </c>
      <c r="AC1087" s="1">
        <v>29.37</v>
      </c>
      <c r="AD1087" s="1">
        <v>2</v>
      </c>
      <c r="AE1087" s="20" t="s">
        <v>295</v>
      </c>
      <c r="AG1087" s="16" t="s">
        <v>235</v>
      </c>
      <c r="AH1087" s="16">
        <v>1</v>
      </c>
      <c r="AI1087" s="21">
        <v>1</v>
      </c>
      <c r="AJ1087" s="16">
        <v>1.3</v>
      </c>
      <c r="AK1087" s="17">
        <v>1.3</v>
      </c>
      <c r="AL1087" s="22">
        <v>1</v>
      </c>
      <c r="AM1087" s="1">
        <v>1</v>
      </c>
      <c r="AN1087" s="1">
        <v>1</v>
      </c>
      <c r="AO1087" s="1">
        <v>0</v>
      </c>
      <c r="AP1087" s="1">
        <v>0</v>
      </c>
      <c r="AQ1087" s="17">
        <v>1</v>
      </c>
      <c r="AR1087" s="1">
        <v>1</v>
      </c>
      <c r="AS1087" s="1">
        <v>1</v>
      </c>
      <c r="AT1087" s="17">
        <v>0</v>
      </c>
      <c r="AU1087" s="17">
        <v>0</v>
      </c>
      <c r="AV1087" s="17">
        <v>0</v>
      </c>
      <c r="AW1087" s="1">
        <v>0</v>
      </c>
      <c r="AX1087" s="1">
        <v>1</v>
      </c>
      <c r="AY1087" s="1">
        <v>1</v>
      </c>
      <c r="AZ1087" s="1">
        <v>1</v>
      </c>
      <c r="BA1087" s="1">
        <v>1</v>
      </c>
      <c r="BB1087" s="107">
        <v>1</v>
      </c>
      <c r="BC1087" s="22">
        <v>0</v>
      </c>
      <c r="BD1087" s="22">
        <v>0</v>
      </c>
      <c r="BE1087" s="22">
        <v>0</v>
      </c>
      <c r="BF1087" s="1">
        <v>0</v>
      </c>
      <c r="BG1087" s="1">
        <v>1</v>
      </c>
      <c r="BH1087" s="17">
        <v>1</v>
      </c>
      <c r="BI1087" s="1">
        <v>0</v>
      </c>
      <c r="BJ1087" s="17">
        <v>0</v>
      </c>
      <c r="BK1087" s="23">
        <v>1</v>
      </c>
      <c r="BL1087" s="1">
        <v>0</v>
      </c>
      <c r="BM1087" s="1">
        <v>0</v>
      </c>
      <c r="BN1087" s="1">
        <v>1</v>
      </c>
      <c r="BO1087" s="1">
        <v>0</v>
      </c>
      <c r="BP1087" s="1">
        <v>1</v>
      </c>
      <c r="BQ1087" s="1">
        <v>1</v>
      </c>
      <c r="BR1087" s="1">
        <v>3.26</v>
      </c>
      <c r="BS1087" s="1">
        <v>1</v>
      </c>
      <c r="BT1087" s="1">
        <v>1</v>
      </c>
      <c r="BU1087" s="1">
        <v>1</v>
      </c>
      <c r="BW1087" s="1">
        <v>6.13</v>
      </c>
      <c r="BX1087" s="1">
        <v>2</v>
      </c>
      <c r="BY1087" s="66">
        <v>3</v>
      </c>
      <c r="BZ1087" s="1">
        <v>65.7</v>
      </c>
      <c r="CA1087" s="1">
        <v>177</v>
      </c>
      <c r="CB1087" s="24">
        <v>2</v>
      </c>
      <c r="CC1087" s="24">
        <v>152</v>
      </c>
      <c r="CD1087" s="48">
        <f>CC1087/50</f>
        <v>3.04</v>
      </c>
      <c r="CE1087" s="48">
        <v>3</v>
      </c>
      <c r="CF1087" s="25">
        <v>0</v>
      </c>
      <c r="CG1087" s="17">
        <v>0</v>
      </c>
      <c r="CH1087" s="17">
        <v>0</v>
      </c>
      <c r="CI1087" s="17">
        <v>0</v>
      </c>
      <c r="CJ1087" s="17">
        <v>0</v>
      </c>
      <c r="CK1087" s="17">
        <v>152</v>
      </c>
      <c r="CL1087" s="1">
        <f>CK1087/50</f>
        <v>3.04</v>
      </c>
      <c r="CM1087" s="22">
        <v>12.1</v>
      </c>
      <c r="CN1087" s="17">
        <v>1</v>
      </c>
      <c r="CO1087" s="1">
        <v>81.2</v>
      </c>
      <c r="CP1087" s="17">
        <v>5</v>
      </c>
      <c r="CQ1087" s="1">
        <f>CO1087/10</f>
        <v>8.12</v>
      </c>
      <c r="CR1087" s="1">
        <v>1.05</v>
      </c>
      <c r="CS1087" s="1">
        <f>CR1087*10</f>
        <v>10.5</v>
      </c>
      <c r="CT1087" s="107">
        <v>1</v>
      </c>
      <c r="CU1087" s="22">
        <v>45</v>
      </c>
      <c r="CV1087" s="107">
        <v>2</v>
      </c>
      <c r="CW1087" s="22">
        <v>16</v>
      </c>
      <c r="CX1087" s="26">
        <f>LOG10(CW1087)</f>
        <v>1.20411998265592</v>
      </c>
      <c r="CY1087" s="27">
        <f>CX1087*0.66</f>
        <v>0.79471918855291</v>
      </c>
      <c r="CZ1087" s="26">
        <f>0.085*CU1087</f>
        <v>3.825</v>
      </c>
      <c r="DA1087" s="28">
        <f>CY1087-CZ1087</f>
        <v>-3.03028081144709</v>
      </c>
      <c r="DB1087" s="107">
        <v>1</v>
      </c>
      <c r="DC1087" s="1">
        <v>1</v>
      </c>
      <c r="DE1087" s="1"/>
      <c r="DF1087" s="1"/>
      <c r="DG1087" s="1">
        <v>28</v>
      </c>
      <c r="DH1087" s="1">
        <f>DG1087/10</f>
        <v>2.8</v>
      </c>
      <c r="DI1087" s="1">
        <v>28</v>
      </c>
      <c r="DJ1087" s="1">
        <f>DI1087/10</f>
        <v>2.8</v>
      </c>
      <c r="DK1087" s="17">
        <v>2</v>
      </c>
      <c r="DL1087" s="1">
        <v>107</v>
      </c>
      <c r="DM1087" s="1">
        <v>28</v>
      </c>
      <c r="DN1087" s="1">
        <f>DM1087/10</f>
        <v>2.8</v>
      </c>
      <c r="DO1087" s="1">
        <v>10299</v>
      </c>
      <c r="DP1087" s="1">
        <v>2</v>
      </c>
      <c r="DQ1087" s="1">
        <f>DO1087/1000</f>
        <v>10.299</v>
      </c>
      <c r="DR1087" s="1">
        <v>87</v>
      </c>
      <c r="DS1087" s="25">
        <v>4.4</v>
      </c>
      <c r="DT1087" s="1" t="s">
        <v>241</v>
      </c>
      <c r="DU1087" s="1">
        <v>1</v>
      </c>
      <c r="DV1087" s="1">
        <v>5</v>
      </c>
      <c r="DW1087" s="1">
        <v>1</v>
      </c>
      <c r="DX1087" s="20">
        <v>8.53</v>
      </c>
      <c r="DY1087" s="1">
        <v>83.2</v>
      </c>
      <c r="DZ1087" s="30">
        <v>155</v>
      </c>
      <c r="EA1087" s="1">
        <v>134</v>
      </c>
      <c r="EB1087" s="1" t="s">
        <v>2004</v>
      </c>
      <c r="EC1087" s="1" t="s">
        <v>2004</v>
      </c>
      <c r="ED1087" s="1" t="s">
        <v>2004</v>
      </c>
      <c r="EE1087" s="1" t="s">
        <v>2004</v>
      </c>
      <c r="EF1087" s="1" t="s">
        <v>2004</v>
      </c>
      <c r="EG1087" s="1"/>
      <c r="EH1087" s="1"/>
      <c r="EJ1087" s="1"/>
      <c r="EM1087" s="1" t="s">
        <v>2004</v>
      </c>
      <c r="EN1087" s="1" t="s">
        <v>2004</v>
      </c>
      <c r="EO1087" s="1" t="s">
        <v>2004</v>
      </c>
      <c r="EP1087" s="1" t="s">
        <v>2004</v>
      </c>
      <c r="EQ1087" s="1" t="s">
        <v>2004</v>
      </c>
      <c r="ER1087" s="25" t="s">
        <v>2004</v>
      </c>
      <c r="ET1087" s="1">
        <v>0</v>
      </c>
      <c r="FK1087" s="20">
        <v>36.8</v>
      </c>
      <c r="FL1087" s="1">
        <v>36.4</v>
      </c>
      <c r="FN1087" s="31">
        <v>0</v>
      </c>
      <c r="FO1087" s="32">
        <v>0</v>
      </c>
      <c r="FP1087" s="1">
        <v>0</v>
      </c>
      <c r="FQ1087" s="1">
        <v>0</v>
      </c>
      <c r="FR1087" s="1">
        <v>0</v>
      </c>
      <c r="FS1087" s="1">
        <v>0</v>
      </c>
      <c r="FT1087" s="1">
        <f>FX1087+GB1087+GG1087+GJ1087+HQ1087</f>
        <v>0</v>
      </c>
      <c r="FU1087" s="1">
        <v>0</v>
      </c>
      <c r="FV1087" s="1">
        <f>FW1087+FX1087+FZ1087+GE1087+GJ1087+HQ1087</f>
        <v>0</v>
      </c>
      <c r="FW1087" s="1">
        <v>0</v>
      </c>
      <c r="FX1087" s="1">
        <v>0</v>
      </c>
      <c r="FY1087" s="17">
        <v>0</v>
      </c>
      <c r="FZ1087" s="1">
        <v>0</v>
      </c>
      <c r="GB1087" s="1">
        <v>0</v>
      </c>
      <c r="GC1087" s="1">
        <v>0</v>
      </c>
      <c r="GD1087" s="17">
        <v>0</v>
      </c>
      <c r="GE1087" s="1">
        <v>0</v>
      </c>
      <c r="GG1087" s="1">
        <v>0</v>
      </c>
      <c r="GH1087" s="1">
        <v>0</v>
      </c>
      <c r="GI1087" s="17">
        <v>0</v>
      </c>
      <c r="GJ1087" s="1">
        <v>0</v>
      </c>
      <c r="GK1087" s="1">
        <v>0</v>
      </c>
      <c r="GL1087" s="1">
        <v>0</v>
      </c>
      <c r="GM1087" s="32">
        <v>0</v>
      </c>
      <c r="GN1087" s="17">
        <v>0</v>
      </c>
      <c r="GO1087" s="17">
        <v>0</v>
      </c>
      <c r="GP1087" s="1">
        <v>0</v>
      </c>
      <c r="GQ1087" s="1">
        <v>0</v>
      </c>
      <c r="GR1087" s="1">
        <v>0</v>
      </c>
      <c r="GS1087" s="1">
        <v>0</v>
      </c>
      <c r="GT1087" s="32">
        <v>0</v>
      </c>
      <c r="GU1087" s="32">
        <v>0</v>
      </c>
      <c r="GV1087" s="1">
        <v>0</v>
      </c>
      <c r="GW1087" s="1">
        <v>0</v>
      </c>
      <c r="GX1087" s="157">
        <v>0</v>
      </c>
      <c r="GY1087" s="17">
        <v>0</v>
      </c>
      <c r="GZ1087" s="17">
        <v>0</v>
      </c>
      <c r="HA1087" s="25">
        <v>0</v>
      </c>
      <c r="HB1087" s="1">
        <v>0</v>
      </c>
      <c r="HC1087" s="15">
        <v>0</v>
      </c>
      <c r="HD1087" s="170">
        <v>0</v>
      </c>
      <c r="HE1087" s="17">
        <v>0</v>
      </c>
      <c r="HF1087" s="17">
        <v>0</v>
      </c>
      <c r="HG1087" s="17">
        <v>0</v>
      </c>
      <c r="HH1087" s="17">
        <v>0</v>
      </c>
      <c r="HI1087" s="17">
        <v>0</v>
      </c>
      <c r="HL1087" s="1">
        <v>0</v>
      </c>
      <c r="HM1087" s="1">
        <v>0</v>
      </c>
      <c r="HN1087" s="1">
        <v>0</v>
      </c>
      <c r="HO1087" s="1">
        <v>0</v>
      </c>
      <c r="HP1087" s="1">
        <v>0</v>
      </c>
      <c r="HQ1087" s="1">
        <v>0</v>
      </c>
      <c r="HR1087" s="32">
        <v>0</v>
      </c>
      <c r="HS1087" s="1">
        <v>0</v>
      </c>
      <c r="HT1087" s="32">
        <v>0</v>
      </c>
      <c r="HU1087" s="32">
        <v>0</v>
      </c>
      <c r="HW1087" s="32">
        <v>0</v>
      </c>
      <c r="HX1087" s="32">
        <v>0</v>
      </c>
      <c r="HY1087" s="1">
        <f>GJ1087+GN1087+GT1087+GU1087+HE1087+HG1087+HQ1087+HR1087+HT1087+HU1087+HW1087+HX1087</f>
        <v>0</v>
      </c>
      <c r="HZ1087" s="1">
        <v>0</v>
      </c>
      <c r="IA1087" s="1">
        <f>FS1087+GN1087+GT1087+GU1087+HE1087+HG1087+HR1087+HT1087+HU1087+HW1087+HX1087</f>
        <v>0</v>
      </c>
      <c r="IB1087" s="1">
        <v>0</v>
      </c>
      <c r="IC1087" s="1">
        <v>0</v>
      </c>
      <c r="ID1087" s="23">
        <v>0</v>
      </c>
      <c r="IG1087" s="36">
        <v>1</v>
      </c>
      <c r="IH1087" s="37" t="s">
        <v>242</v>
      </c>
      <c r="II1087" s="179">
        <v>0</v>
      </c>
    </row>
    <row r="1088" ht="45" spans="2:243">
      <c r="B1088" s="17">
        <v>3001541030</v>
      </c>
      <c r="C1088" s="17" t="s">
        <v>2822</v>
      </c>
      <c r="E1088" s="49">
        <v>3</v>
      </c>
      <c r="F1088" s="49">
        <v>2</v>
      </c>
      <c r="G1088" s="17">
        <v>3</v>
      </c>
      <c r="H1088" s="1">
        <v>1</v>
      </c>
      <c r="I1088" s="15">
        <v>61</v>
      </c>
      <c r="J1088" s="47">
        <v>2</v>
      </c>
      <c r="K1088" s="68">
        <f>I1088/10</f>
        <v>6.1</v>
      </c>
      <c r="L1088" s="49">
        <v>4</v>
      </c>
      <c r="N1088" s="1">
        <v>0</v>
      </c>
      <c r="O1088" s="1">
        <v>0</v>
      </c>
      <c r="P1088" s="1">
        <v>1</v>
      </c>
      <c r="Q1088" s="1">
        <v>2</v>
      </c>
      <c r="R1088" s="1">
        <v>1</v>
      </c>
      <c r="S1088" s="18">
        <v>696</v>
      </c>
      <c r="T1088" s="83">
        <v>699</v>
      </c>
      <c r="U1088" s="1">
        <v>1</v>
      </c>
      <c r="V1088" s="1">
        <v>1</v>
      </c>
      <c r="W1088" s="1">
        <v>1</v>
      </c>
      <c r="X1088" s="1">
        <v>1</v>
      </c>
      <c r="Z1088" s="88">
        <v>43790</v>
      </c>
      <c r="AA1088" s="1">
        <v>77</v>
      </c>
      <c r="AB1088" s="1">
        <v>1</v>
      </c>
      <c r="AC1088" s="1">
        <v>22.59</v>
      </c>
      <c r="AD1088" s="1">
        <v>2</v>
      </c>
      <c r="AE1088" s="20" t="s">
        <v>1261</v>
      </c>
      <c r="AG1088" s="16" t="s">
        <v>255</v>
      </c>
      <c r="AH1088" s="16">
        <v>3</v>
      </c>
      <c r="AI1088" s="21">
        <v>3</v>
      </c>
      <c r="AJ1088" s="16">
        <v>4.3</v>
      </c>
      <c r="AK1088" s="17">
        <v>4.3</v>
      </c>
      <c r="AL1088" s="107">
        <v>2</v>
      </c>
      <c r="AM1088" s="1">
        <v>2</v>
      </c>
      <c r="AN1088" s="1">
        <v>2</v>
      </c>
      <c r="AO1088" s="1">
        <v>0</v>
      </c>
      <c r="AP1088" s="1" t="s">
        <v>1620</v>
      </c>
      <c r="AQ1088" s="17">
        <v>6</v>
      </c>
      <c r="AR1088" s="3">
        <v>3</v>
      </c>
      <c r="AS1088" s="3">
        <v>2</v>
      </c>
      <c r="AT1088" s="17" t="s">
        <v>285</v>
      </c>
      <c r="AU1088" s="3">
        <v>3</v>
      </c>
      <c r="AV1088" s="3">
        <v>2</v>
      </c>
      <c r="AW1088" s="1">
        <v>0</v>
      </c>
      <c r="AX1088" s="1">
        <v>1</v>
      </c>
      <c r="AY1088" s="1">
        <v>1</v>
      </c>
      <c r="AZ1088" s="1">
        <v>1</v>
      </c>
      <c r="BA1088" s="1">
        <v>1</v>
      </c>
      <c r="BB1088" s="107">
        <v>1</v>
      </c>
      <c r="BC1088" s="22">
        <v>0</v>
      </c>
      <c r="BD1088" s="22">
        <v>0</v>
      </c>
      <c r="BE1088" s="22">
        <v>0</v>
      </c>
      <c r="BF1088" s="1">
        <v>1</v>
      </c>
      <c r="BG1088" s="1">
        <v>1</v>
      </c>
      <c r="BH1088" s="17">
        <v>1</v>
      </c>
      <c r="BI1088" s="1">
        <v>1</v>
      </c>
      <c r="BJ1088" s="17">
        <v>1</v>
      </c>
      <c r="BK1088" s="23">
        <v>6</v>
      </c>
      <c r="BL1088" s="1">
        <v>1</v>
      </c>
      <c r="BM1088" s="1">
        <v>0</v>
      </c>
      <c r="BN1088" s="1">
        <v>0</v>
      </c>
      <c r="BO1088" s="1">
        <v>0</v>
      </c>
      <c r="BP1088" s="1">
        <v>2</v>
      </c>
      <c r="BQ1088" s="1">
        <v>2</v>
      </c>
      <c r="BR1088" s="1">
        <v>5.89</v>
      </c>
      <c r="BS1088" s="1">
        <v>1</v>
      </c>
      <c r="BT1088" s="1">
        <v>2</v>
      </c>
      <c r="BU1088" s="1">
        <v>2</v>
      </c>
      <c r="BW1088" s="1">
        <v>6.02</v>
      </c>
      <c r="BX1088" s="1">
        <v>2</v>
      </c>
      <c r="BY1088" s="66">
        <v>3</v>
      </c>
      <c r="BZ1088" s="1">
        <v>30.22</v>
      </c>
      <c r="CA1088" s="1">
        <v>148</v>
      </c>
      <c r="CB1088" s="24">
        <v>2</v>
      </c>
      <c r="CC1088" s="24">
        <v>77</v>
      </c>
      <c r="CD1088" s="48">
        <f>CC1088/50</f>
        <v>1.54</v>
      </c>
      <c r="CE1088" s="48">
        <v>2</v>
      </c>
      <c r="CF1088" s="25">
        <v>0</v>
      </c>
      <c r="CG1088" s="17">
        <v>0</v>
      </c>
      <c r="CH1088" s="17">
        <v>0</v>
      </c>
      <c r="CI1088" s="17">
        <v>0</v>
      </c>
      <c r="CJ1088" s="17">
        <v>0</v>
      </c>
      <c r="CK1088" s="17">
        <v>77</v>
      </c>
      <c r="CL1088" s="1">
        <f>CK1088/50</f>
        <v>1.54</v>
      </c>
      <c r="CM1088" s="22">
        <v>12</v>
      </c>
      <c r="CN1088" s="17">
        <v>1</v>
      </c>
      <c r="CO1088" s="1">
        <v>88.8</v>
      </c>
      <c r="CP1088" s="17">
        <v>5</v>
      </c>
      <c r="CQ1088" s="1">
        <f>CO1088/10</f>
        <v>8.88</v>
      </c>
      <c r="CR1088" s="1">
        <v>1.04</v>
      </c>
      <c r="CS1088" s="1">
        <f>CR1088*10</f>
        <v>10.4</v>
      </c>
      <c r="CT1088" s="107">
        <v>1</v>
      </c>
      <c r="CU1088" s="22">
        <v>43</v>
      </c>
      <c r="CV1088" s="107">
        <v>2</v>
      </c>
      <c r="CW1088" s="22">
        <v>16.3</v>
      </c>
      <c r="CX1088" s="26">
        <f>LOG10(CW1088)</f>
        <v>1.21218760440396</v>
      </c>
      <c r="CY1088" s="27">
        <f>CX1088*0.66</f>
        <v>0.800043818906612</v>
      </c>
      <c r="CZ1088" s="26">
        <f>0.085*CU1088</f>
        <v>3.655</v>
      </c>
      <c r="DA1088" s="28">
        <f>CY1088-CZ1088</f>
        <v>-2.85495618109339</v>
      </c>
      <c r="DB1088" s="107">
        <v>1</v>
      </c>
      <c r="DC1088" s="1">
        <v>1</v>
      </c>
      <c r="DE1088" s="1"/>
      <c r="DF1088" s="1"/>
      <c r="DG1088" s="1">
        <v>27</v>
      </c>
      <c r="DH1088" s="1">
        <f>DG1088/10</f>
        <v>2.7</v>
      </c>
      <c r="DI1088" s="1">
        <v>29</v>
      </c>
      <c r="DJ1088" s="1">
        <f>DI1088/10</f>
        <v>2.9</v>
      </c>
      <c r="DK1088" s="17">
        <v>2</v>
      </c>
      <c r="DL1088" s="1">
        <v>106</v>
      </c>
      <c r="DM1088" s="1">
        <v>279</v>
      </c>
      <c r="DN1088" s="1">
        <f>DM1088/10</f>
        <v>27.9</v>
      </c>
      <c r="DO1088" s="1">
        <v>6487</v>
      </c>
      <c r="DP1088" s="1">
        <v>2</v>
      </c>
      <c r="DQ1088" s="1">
        <f>DO1088/1000</f>
        <v>6.487</v>
      </c>
      <c r="DR1088" s="1">
        <v>76</v>
      </c>
      <c r="DS1088" s="25">
        <v>5.1</v>
      </c>
      <c r="DT1088" s="1" t="s">
        <v>241</v>
      </c>
      <c r="DU1088" s="1">
        <v>1</v>
      </c>
      <c r="DV1088" s="1">
        <v>5</v>
      </c>
      <c r="DW1088" s="1">
        <v>1</v>
      </c>
      <c r="DX1088" s="20">
        <v>10.36</v>
      </c>
      <c r="DY1088" s="1">
        <v>63.9</v>
      </c>
      <c r="DZ1088" s="30">
        <v>164</v>
      </c>
      <c r="EA1088" s="1">
        <v>92</v>
      </c>
      <c r="EB1088" s="1" t="s">
        <v>2004</v>
      </c>
      <c r="EC1088" s="1" t="s">
        <v>2004</v>
      </c>
      <c r="ED1088" s="1" t="s">
        <v>2004</v>
      </c>
      <c r="EE1088" s="1" t="s">
        <v>2004</v>
      </c>
      <c r="EF1088" s="1" t="s">
        <v>2004</v>
      </c>
      <c r="EG1088" s="1"/>
      <c r="EH1088" s="1"/>
      <c r="EJ1088" s="1"/>
      <c r="EM1088" s="1" t="s">
        <v>2004</v>
      </c>
      <c r="EN1088" s="1" t="s">
        <v>2004</v>
      </c>
      <c r="EO1088" s="1" t="s">
        <v>2004</v>
      </c>
      <c r="EP1088" s="1" t="s">
        <v>2004</v>
      </c>
      <c r="EQ1088" s="1" t="s">
        <v>2004</v>
      </c>
      <c r="ER1088" s="25" t="s">
        <v>2004</v>
      </c>
      <c r="ET1088" s="1">
        <v>1</v>
      </c>
      <c r="EU1088" s="1">
        <v>7.59</v>
      </c>
      <c r="EV1088" s="1">
        <v>36.6</v>
      </c>
      <c r="EW1088" s="30">
        <v>137</v>
      </c>
      <c r="EX1088" s="1">
        <v>73</v>
      </c>
      <c r="EY1088" s="1" t="s">
        <v>2004</v>
      </c>
      <c r="EZ1088" s="1" t="s">
        <v>2004</v>
      </c>
      <c r="FA1088" s="1" t="s">
        <v>2004</v>
      </c>
      <c r="FB1088" s="1" t="s">
        <v>2004</v>
      </c>
      <c r="FC1088" s="1" t="s">
        <v>2004</v>
      </c>
      <c r="FD1088" s="1" t="s">
        <v>2004</v>
      </c>
      <c r="FE1088" s="1" t="s">
        <v>2004</v>
      </c>
      <c r="FF1088" s="1" t="s">
        <v>2004</v>
      </c>
      <c r="FG1088" s="1" t="s">
        <v>2004</v>
      </c>
      <c r="FH1088" s="1" t="s">
        <v>2004</v>
      </c>
      <c r="FI1088" s="1" t="s">
        <v>2004</v>
      </c>
      <c r="FK1088" s="20">
        <v>38</v>
      </c>
      <c r="FL1088" s="1">
        <v>37</v>
      </c>
      <c r="FM1088" s="17"/>
      <c r="FN1088" s="31">
        <v>1</v>
      </c>
      <c r="FO1088" s="157">
        <v>1</v>
      </c>
      <c r="FP1088" s="1">
        <v>2</v>
      </c>
      <c r="FQ1088" s="1">
        <v>1</v>
      </c>
      <c r="FR1088" s="1">
        <v>0</v>
      </c>
      <c r="FS1088" s="1">
        <v>0</v>
      </c>
      <c r="FT1088" s="1">
        <f>FX1088+GB1088+GG1088+GJ1088+HQ1088</f>
        <v>0</v>
      </c>
      <c r="FU1088" s="1">
        <v>0</v>
      </c>
      <c r="FV1088" s="1">
        <f>FW1088+FX1088+FZ1088+GE1088+GJ1088+HQ1088</f>
        <v>0</v>
      </c>
      <c r="FW1088" s="1">
        <v>0</v>
      </c>
      <c r="FX1088" s="1">
        <v>0</v>
      </c>
      <c r="FY1088" s="17">
        <v>0</v>
      </c>
      <c r="FZ1088" s="1">
        <v>0</v>
      </c>
      <c r="GB1088" s="1">
        <v>0</v>
      </c>
      <c r="GC1088" s="1">
        <v>0</v>
      </c>
      <c r="GD1088" s="17">
        <v>0</v>
      </c>
      <c r="GE1088" s="1">
        <v>0</v>
      </c>
      <c r="GG1088" s="1">
        <v>0</v>
      </c>
      <c r="GH1088" s="1">
        <v>0</v>
      </c>
      <c r="GI1088" s="17">
        <v>0</v>
      </c>
      <c r="GJ1088" s="1">
        <v>0</v>
      </c>
      <c r="GK1088" s="1">
        <v>0</v>
      </c>
      <c r="GL1088" s="1">
        <v>0</v>
      </c>
      <c r="GM1088" s="32">
        <v>0</v>
      </c>
      <c r="GN1088" s="17">
        <v>0</v>
      </c>
      <c r="GO1088" s="17">
        <v>0</v>
      </c>
      <c r="GP1088" s="1">
        <v>0</v>
      </c>
      <c r="GQ1088" s="1">
        <v>0</v>
      </c>
      <c r="GR1088" s="1">
        <v>0</v>
      </c>
      <c r="GS1088" s="1">
        <v>0</v>
      </c>
      <c r="GT1088" s="32">
        <v>0</v>
      </c>
      <c r="GU1088" s="32">
        <v>0</v>
      </c>
      <c r="GV1088" s="1">
        <v>0</v>
      </c>
      <c r="GW1088" s="1">
        <v>0</v>
      </c>
      <c r="GX1088" s="157">
        <v>0</v>
      </c>
      <c r="GY1088" s="17">
        <v>0</v>
      </c>
      <c r="GZ1088" s="17">
        <v>0</v>
      </c>
      <c r="HA1088" s="25">
        <v>0</v>
      </c>
      <c r="HB1088" s="1">
        <v>0</v>
      </c>
      <c r="HC1088" s="15">
        <v>0</v>
      </c>
      <c r="HD1088" s="170">
        <v>0</v>
      </c>
      <c r="HE1088" s="17">
        <v>0</v>
      </c>
      <c r="HF1088" s="17">
        <v>0</v>
      </c>
      <c r="HG1088" s="17">
        <v>0</v>
      </c>
      <c r="HH1088" s="17">
        <v>0</v>
      </c>
      <c r="HI1088" s="17">
        <v>0</v>
      </c>
      <c r="HL1088" s="1">
        <v>0</v>
      </c>
      <c r="HM1088" s="1">
        <v>0</v>
      </c>
      <c r="HN1088" s="1">
        <v>0</v>
      </c>
      <c r="HO1088" s="1">
        <v>0</v>
      </c>
      <c r="HP1088" s="1">
        <v>0</v>
      </c>
      <c r="HQ1088" s="1">
        <v>0</v>
      </c>
      <c r="HR1088" s="32">
        <v>0</v>
      </c>
      <c r="HS1088" s="1">
        <v>0</v>
      </c>
      <c r="HT1088" s="32">
        <v>0</v>
      </c>
      <c r="HU1088" s="32">
        <v>0</v>
      </c>
      <c r="HW1088" s="32">
        <v>0</v>
      </c>
      <c r="HX1088" s="32">
        <v>0</v>
      </c>
      <c r="HY1088" s="1">
        <f>GJ1088+GN1088+GT1088+GU1088+HE1088+HG1088+HQ1088+HR1088+HT1088+HU1088+HW1088+HX1088</f>
        <v>0</v>
      </c>
      <c r="HZ1088" s="1">
        <v>0</v>
      </c>
      <c r="IA1088" s="1">
        <f>FS1088+GN1088+GT1088+GU1088+HE1088+HG1088+HR1088+HT1088+HU1088+HW1088+HX1088</f>
        <v>0</v>
      </c>
      <c r="IB1088" s="1">
        <v>0</v>
      </c>
      <c r="IC1088" s="1">
        <v>0</v>
      </c>
      <c r="ID1088" s="23">
        <v>0</v>
      </c>
      <c r="IG1088" s="36">
        <v>2</v>
      </c>
      <c r="IH1088" s="37" t="s">
        <v>242</v>
      </c>
      <c r="II1088" s="179">
        <v>0</v>
      </c>
    </row>
    <row r="1089" spans="2:243">
      <c r="B1089" s="17">
        <v>3001037591</v>
      </c>
      <c r="C1089" s="17" t="s">
        <v>2823</v>
      </c>
      <c r="E1089" s="49">
        <v>3</v>
      </c>
      <c r="F1089" s="49">
        <v>2</v>
      </c>
      <c r="G1089" s="17">
        <v>3</v>
      </c>
      <c r="H1089" s="1">
        <v>1</v>
      </c>
      <c r="I1089" s="15">
        <v>56</v>
      </c>
      <c r="J1089" s="47">
        <v>1</v>
      </c>
      <c r="K1089" s="68">
        <f>I1089/10</f>
        <v>5.6</v>
      </c>
      <c r="L1089" s="49">
        <v>3</v>
      </c>
      <c r="N1089" s="1">
        <v>0</v>
      </c>
      <c r="O1089" s="1">
        <v>0</v>
      </c>
      <c r="P1089" s="1">
        <v>1</v>
      </c>
      <c r="Q1089" s="1">
        <v>2</v>
      </c>
      <c r="R1089" s="1">
        <v>1</v>
      </c>
      <c r="S1089" s="18">
        <v>697</v>
      </c>
      <c r="T1089" s="83">
        <v>700</v>
      </c>
      <c r="U1089" s="1">
        <v>1</v>
      </c>
      <c r="V1089" s="1">
        <v>1</v>
      </c>
      <c r="W1089" s="1">
        <v>1</v>
      </c>
      <c r="X1089" s="1">
        <v>1</v>
      </c>
      <c r="Z1089" s="88">
        <v>43790</v>
      </c>
      <c r="AA1089" s="1">
        <v>114</v>
      </c>
      <c r="AB1089" s="1">
        <v>1</v>
      </c>
      <c r="AC1089" s="1">
        <v>25.25</v>
      </c>
      <c r="AD1089" s="1">
        <v>2</v>
      </c>
      <c r="AE1089" s="20" t="s">
        <v>268</v>
      </c>
      <c r="AG1089" s="16" t="s">
        <v>235</v>
      </c>
      <c r="AH1089" s="16">
        <v>1</v>
      </c>
      <c r="AI1089" s="21">
        <v>1</v>
      </c>
      <c r="AJ1089" s="16">
        <v>2</v>
      </c>
      <c r="AK1089" s="17">
        <v>2</v>
      </c>
      <c r="AL1089" s="107">
        <v>2</v>
      </c>
      <c r="AM1089" s="1">
        <v>2</v>
      </c>
      <c r="AN1089" s="1">
        <v>2</v>
      </c>
      <c r="AO1089" s="1">
        <v>0</v>
      </c>
      <c r="AP1089" s="1">
        <v>0</v>
      </c>
      <c r="AQ1089" s="17">
        <v>2</v>
      </c>
      <c r="AR1089" s="1">
        <v>1</v>
      </c>
      <c r="AS1089" s="1">
        <v>1</v>
      </c>
      <c r="AT1089" s="17" t="s">
        <v>246</v>
      </c>
      <c r="AU1089" s="17">
        <v>1</v>
      </c>
      <c r="AV1089" s="17">
        <v>1</v>
      </c>
      <c r="AW1089" s="1">
        <v>0</v>
      </c>
      <c r="AX1089" s="1">
        <v>1</v>
      </c>
      <c r="AY1089" s="1">
        <v>1</v>
      </c>
      <c r="AZ1089" s="1">
        <v>1</v>
      </c>
      <c r="BA1089" s="1">
        <v>1</v>
      </c>
      <c r="BB1089" s="107">
        <v>1</v>
      </c>
      <c r="BC1089" s="22">
        <v>0</v>
      </c>
      <c r="BD1089" s="22">
        <v>1</v>
      </c>
      <c r="BE1089" s="22">
        <v>0</v>
      </c>
      <c r="BF1089" s="1">
        <v>1</v>
      </c>
      <c r="BG1089" s="1">
        <v>1</v>
      </c>
      <c r="BH1089" s="17">
        <v>1</v>
      </c>
      <c r="BI1089" s="1">
        <v>0</v>
      </c>
      <c r="BJ1089" s="17">
        <v>0</v>
      </c>
      <c r="BK1089" s="23">
        <v>2</v>
      </c>
      <c r="BL1089" s="1">
        <v>0</v>
      </c>
      <c r="BM1089" s="1">
        <v>0</v>
      </c>
      <c r="BN1089" s="1">
        <v>1</v>
      </c>
      <c r="BO1089" s="1">
        <v>0</v>
      </c>
      <c r="BP1089" s="1">
        <v>1</v>
      </c>
      <c r="BQ1089" s="1">
        <v>1</v>
      </c>
      <c r="BR1089" s="1">
        <v>303.6</v>
      </c>
      <c r="BS1089" s="1">
        <v>2</v>
      </c>
      <c r="BT1089" s="1">
        <v>3</v>
      </c>
      <c r="BU1089" s="1">
        <v>4</v>
      </c>
      <c r="BW1089" s="1">
        <v>5.84</v>
      </c>
      <c r="BX1089" s="1">
        <v>2</v>
      </c>
      <c r="BY1089" s="66">
        <v>3</v>
      </c>
      <c r="BZ1089" s="1">
        <v>55.1</v>
      </c>
      <c r="CA1089" s="1">
        <v>156</v>
      </c>
      <c r="CB1089" s="24">
        <v>2</v>
      </c>
      <c r="CC1089" s="24">
        <v>114</v>
      </c>
      <c r="CD1089" s="48">
        <f>CC1089/50</f>
        <v>2.28</v>
      </c>
      <c r="CE1089" s="48">
        <v>3</v>
      </c>
      <c r="CF1089" s="25">
        <v>0</v>
      </c>
      <c r="CG1089" s="17">
        <v>0</v>
      </c>
      <c r="CH1089" s="17">
        <v>0</v>
      </c>
      <c r="CI1089" s="17">
        <v>0</v>
      </c>
      <c r="CJ1089" s="17">
        <v>0</v>
      </c>
      <c r="CK1089" s="17">
        <v>114</v>
      </c>
      <c r="CL1089" s="1">
        <f>CK1089/50</f>
        <v>2.28</v>
      </c>
      <c r="CM1089" s="22">
        <v>12.2</v>
      </c>
      <c r="CN1089" s="17">
        <v>1</v>
      </c>
      <c r="CO1089" s="1">
        <v>79.7</v>
      </c>
      <c r="CP1089" s="17">
        <v>4</v>
      </c>
      <c r="CQ1089" s="1">
        <f>CO1089/10</f>
        <v>7.97</v>
      </c>
      <c r="CR1089" s="1">
        <v>1.06</v>
      </c>
      <c r="CS1089" s="1">
        <f>CR1089*10</f>
        <v>10.6</v>
      </c>
      <c r="CT1089" s="107">
        <v>1</v>
      </c>
      <c r="CU1089" s="22">
        <v>41</v>
      </c>
      <c r="CV1089" s="107">
        <v>2</v>
      </c>
      <c r="CW1089" s="22">
        <v>15.1</v>
      </c>
      <c r="CX1089" s="26">
        <f>LOG10(CW1089)</f>
        <v>1.17897694729317</v>
      </c>
      <c r="CY1089" s="27">
        <f>CX1089*0.66</f>
        <v>0.778124785213492</v>
      </c>
      <c r="CZ1089" s="26">
        <f>0.085*CU1089</f>
        <v>3.485</v>
      </c>
      <c r="DA1089" s="28">
        <f>CY1089-CZ1089</f>
        <v>-2.70687521478651</v>
      </c>
      <c r="DB1089" s="107">
        <v>1</v>
      </c>
      <c r="DC1089" s="1">
        <v>1</v>
      </c>
      <c r="DE1089" s="1"/>
      <c r="DF1089" s="1"/>
      <c r="DG1089" s="1">
        <v>41</v>
      </c>
      <c r="DH1089" s="1">
        <f>DG1089/10</f>
        <v>4.1</v>
      </c>
      <c r="DI1089" s="1">
        <v>29</v>
      </c>
      <c r="DJ1089" s="1">
        <f>DI1089/10</f>
        <v>2.9</v>
      </c>
      <c r="DK1089" s="17">
        <v>2</v>
      </c>
      <c r="DL1089" s="1">
        <v>128</v>
      </c>
      <c r="DM1089" s="1">
        <v>63</v>
      </c>
      <c r="DN1089" s="1">
        <f>DM1089/10</f>
        <v>6.3</v>
      </c>
      <c r="DO1089" s="1">
        <v>8002</v>
      </c>
      <c r="DP1089" s="1">
        <v>2</v>
      </c>
      <c r="DQ1089" s="1">
        <f>DO1089/1000</f>
        <v>8.002</v>
      </c>
      <c r="DR1089" s="1">
        <v>71</v>
      </c>
      <c r="DS1089" s="25">
        <v>5.1</v>
      </c>
      <c r="DT1089" s="1" t="s">
        <v>260</v>
      </c>
      <c r="DU1089" s="1">
        <v>1</v>
      </c>
      <c r="DV1089" s="1">
        <v>6</v>
      </c>
      <c r="DW1089" s="1">
        <v>1</v>
      </c>
      <c r="DX1089" s="20">
        <v>15.03</v>
      </c>
      <c r="DY1089" s="1">
        <v>92.5</v>
      </c>
      <c r="DZ1089" s="30">
        <v>182</v>
      </c>
      <c r="EA1089" s="1">
        <v>109</v>
      </c>
      <c r="EB1089" s="1" t="s">
        <v>2004</v>
      </c>
      <c r="EC1089" s="1" t="s">
        <v>2004</v>
      </c>
      <c r="ED1089" s="1" t="s">
        <v>2004</v>
      </c>
      <c r="EE1089" s="1" t="s">
        <v>2004</v>
      </c>
      <c r="EF1089" s="1" t="s">
        <v>2004</v>
      </c>
      <c r="EG1089" s="1"/>
      <c r="EH1089" s="1"/>
      <c r="EJ1089" s="1"/>
      <c r="EM1089" s="1" t="s">
        <v>2004</v>
      </c>
      <c r="EN1089" s="1" t="s">
        <v>2004</v>
      </c>
      <c r="EO1089" s="1" t="s">
        <v>2004</v>
      </c>
      <c r="EP1089" s="1" t="s">
        <v>2004</v>
      </c>
      <c r="EQ1089" s="1" t="s">
        <v>2004</v>
      </c>
      <c r="ER1089" s="25" t="s">
        <v>2004</v>
      </c>
      <c r="ES1089" s="23">
        <v>313.2</v>
      </c>
      <c r="ET1089" s="1">
        <v>1</v>
      </c>
      <c r="EU1089" s="1">
        <v>6.85</v>
      </c>
      <c r="EV1089" s="1">
        <v>76.5</v>
      </c>
      <c r="EW1089" s="30">
        <v>147</v>
      </c>
      <c r="EX1089" s="1">
        <v>126</v>
      </c>
      <c r="EY1089" s="1" t="s">
        <v>2004</v>
      </c>
      <c r="EZ1089" s="1" t="s">
        <v>2004</v>
      </c>
      <c r="FA1089" s="1" t="s">
        <v>2004</v>
      </c>
      <c r="FB1089" s="1" t="s">
        <v>2004</v>
      </c>
      <c r="FC1089" s="1" t="s">
        <v>2004</v>
      </c>
      <c r="FD1089" s="1" t="s">
        <v>2004</v>
      </c>
      <c r="FE1089" s="1" t="s">
        <v>2004</v>
      </c>
      <c r="FF1089" s="1" t="s">
        <v>2004</v>
      </c>
      <c r="FG1089" s="1" t="s">
        <v>2004</v>
      </c>
      <c r="FH1089" s="1" t="s">
        <v>2004</v>
      </c>
      <c r="FI1089" s="1" t="s">
        <v>2004</v>
      </c>
      <c r="FK1089" s="20">
        <v>37</v>
      </c>
      <c r="FL1089" s="1">
        <v>36.8</v>
      </c>
      <c r="FN1089" s="31">
        <v>0</v>
      </c>
      <c r="FO1089" s="32">
        <v>0</v>
      </c>
      <c r="FP1089" s="1">
        <v>0</v>
      </c>
      <c r="FQ1089" s="1">
        <v>0</v>
      </c>
      <c r="FR1089" s="1">
        <v>0</v>
      </c>
      <c r="FS1089" s="1">
        <v>0</v>
      </c>
      <c r="FT1089" s="1">
        <f>FX1089+GB1089+GG1089+GJ1089+HQ1089</f>
        <v>0</v>
      </c>
      <c r="FU1089" s="1">
        <v>0</v>
      </c>
      <c r="FV1089" s="1">
        <f>FW1089+FX1089+FZ1089+GE1089+GJ1089+HQ1089</f>
        <v>0</v>
      </c>
      <c r="FW1089" s="1">
        <v>0</v>
      </c>
      <c r="FX1089" s="1">
        <v>0</v>
      </c>
      <c r="FY1089" s="17">
        <v>0</v>
      </c>
      <c r="FZ1089" s="1">
        <v>0</v>
      </c>
      <c r="GB1089" s="1">
        <v>0</v>
      </c>
      <c r="GC1089" s="1">
        <v>0</v>
      </c>
      <c r="GD1089" s="17">
        <v>0</v>
      </c>
      <c r="GE1089" s="1">
        <v>0</v>
      </c>
      <c r="GG1089" s="1">
        <v>0</v>
      </c>
      <c r="GH1089" s="1">
        <v>0</v>
      </c>
      <c r="GI1089" s="17">
        <v>0</v>
      </c>
      <c r="GJ1089" s="1">
        <v>0</v>
      </c>
      <c r="GK1089" s="1">
        <v>0</v>
      </c>
      <c r="GL1089" s="1">
        <v>0</v>
      </c>
      <c r="GM1089" s="32">
        <v>0</v>
      </c>
      <c r="GN1089" s="17">
        <v>0</v>
      </c>
      <c r="GO1089" s="17">
        <v>0</v>
      </c>
      <c r="GP1089" s="1">
        <v>0</v>
      </c>
      <c r="GQ1089" s="1">
        <v>0</v>
      </c>
      <c r="GR1089" s="1">
        <v>0</v>
      </c>
      <c r="GS1089" s="1">
        <v>0</v>
      </c>
      <c r="GT1089" s="32">
        <v>0</v>
      </c>
      <c r="GU1089" s="32">
        <v>0</v>
      </c>
      <c r="GV1089" s="1">
        <v>0</v>
      </c>
      <c r="GW1089" s="1">
        <v>0</v>
      </c>
      <c r="GX1089" s="157">
        <v>0</v>
      </c>
      <c r="GY1089" s="17">
        <v>0</v>
      </c>
      <c r="GZ1089" s="17">
        <v>0</v>
      </c>
      <c r="HA1089" s="25">
        <v>0</v>
      </c>
      <c r="HB1089" s="1">
        <v>0</v>
      </c>
      <c r="HC1089" s="15">
        <v>0</v>
      </c>
      <c r="HD1089" s="170">
        <v>0</v>
      </c>
      <c r="HE1089" s="17">
        <v>0</v>
      </c>
      <c r="HF1089" s="17">
        <v>0</v>
      </c>
      <c r="HG1089" s="17">
        <v>0</v>
      </c>
      <c r="HH1089" s="17">
        <v>0</v>
      </c>
      <c r="HI1089" s="17">
        <v>0</v>
      </c>
      <c r="HL1089" s="1">
        <v>0</v>
      </c>
      <c r="HM1089" s="1">
        <v>0</v>
      </c>
      <c r="HN1089" s="1">
        <v>0</v>
      </c>
      <c r="HO1089" s="1">
        <v>0</v>
      </c>
      <c r="HP1089" s="1">
        <v>0</v>
      </c>
      <c r="HQ1089" s="1">
        <v>0</v>
      </c>
      <c r="HR1089" s="32">
        <v>0</v>
      </c>
      <c r="HS1089" s="1">
        <v>0</v>
      </c>
      <c r="HT1089" s="32">
        <v>0</v>
      </c>
      <c r="HU1089" s="32">
        <v>0</v>
      </c>
      <c r="HW1089" s="32">
        <v>0</v>
      </c>
      <c r="HX1089" s="32">
        <v>0</v>
      </c>
      <c r="HY1089" s="1">
        <f>GJ1089+GN1089+GT1089+GU1089+HE1089+HG1089+HQ1089+HR1089+HT1089+HU1089+HW1089+HX1089</f>
        <v>0</v>
      </c>
      <c r="HZ1089" s="1">
        <v>0</v>
      </c>
      <c r="IA1089" s="1">
        <f>FS1089+GN1089+GT1089+GU1089+HE1089+HG1089+HR1089+HT1089+HU1089+HW1089+HX1089</f>
        <v>0</v>
      </c>
      <c r="IB1089" s="1">
        <v>0</v>
      </c>
      <c r="IC1089" s="1">
        <v>0</v>
      </c>
      <c r="ID1089" s="23">
        <v>0</v>
      </c>
      <c r="IG1089" s="36">
        <v>2</v>
      </c>
      <c r="IH1089" s="37" t="s">
        <v>242</v>
      </c>
      <c r="II1089" s="179">
        <v>0</v>
      </c>
    </row>
    <row r="1090" hidden="1" spans="2:243">
      <c r="B1090" s="17">
        <v>3000841758</v>
      </c>
      <c r="C1090" s="17" t="s">
        <v>2824</v>
      </c>
      <c r="J1090" s="1"/>
      <c r="K1090" s="1"/>
      <c r="L1090" s="1"/>
      <c r="R1090" s="19"/>
      <c r="Z1090" s="88">
        <v>43795</v>
      </c>
      <c r="AA1090" s="1">
        <v>155</v>
      </c>
      <c r="AI1090" s="16"/>
      <c r="AL1090" s="1"/>
      <c r="BA1090" s="22"/>
      <c r="CL1090" s="22"/>
      <c r="CS1090" s="22"/>
      <c r="CX1090" s="1"/>
      <c r="CY1090" s="1"/>
      <c r="CZ1090" s="1"/>
      <c r="DA1090" s="1"/>
      <c r="DB1090" s="1"/>
      <c r="DD1090" s="1"/>
      <c r="DE1090" s="1"/>
      <c r="DF1090" s="1"/>
      <c r="EG1090" s="1"/>
      <c r="EH1090" s="1"/>
      <c r="EJ1090" s="1"/>
      <c r="EK1090" s="1"/>
      <c r="FN1090" s="1"/>
      <c r="FO1090" s="1"/>
      <c r="GL1090" s="1"/>
      <c r="GM1090" s="1"/>
      <c r="GQ1090" s="1"/>
      <c r="GT1090" s="1"/>
      <c r="GU1090" s="1"/>
      <c r="GX1090" s="1"/>
      <c r="HD1090" s="1"/>
      <c r="HR1090" s="1"/>
      <c r="HT1090" s="1"/>
      <c r="HU1090" s="1"/>
      <c r="HW1090" s="1"/>
      <c r="HX1090" s="1"/>
      <c r="IG1090" s="23"/>
      <c r="II1090" s="1"/>
    </row>
    <row r="1091" hidden="1" spans="2:243">
      <c r="B1091" s="17">
        <v>3000931978</v>
      </c>
      <c r="C1091" s="17" t="s">
        <v>2825</v>
      </c>
      <c r="J1091" s="1"/>
      <c r="K1091" s="1"/>
      <c r="L1091" s="1"/>
      <c r="R1091" s="19"/>
      <c r="Z1091" s="88">
        <v>43797</v>
      </c>
      <c r="AA1091" s="1">
        <v>177</v>
      </c>
      <c r="AI1091" s="16"/>
      <c r="AL1091" s="1"/>
      <c r="BA1091" s="22"/>
      <c r="CL1091" s="22"/>
      <c r="CS1091" s="22"/>
      <c r="CX1091" s="1"/>
      <c r="CY1091" s="1"/>
      <c r="CZ1091" s="1"/>
      <c r="DA1091" s="1"/>
      <c r="DB1091" s="1"/>
      <c r="DD1091" s="1"/>
      <c r="DE1091" s="1"/>
      <c r="DF1091" s="1"/>
      <c r="EG1091" s="1"/>
      <c r="EH1091" s="1"/>
      <c r="EJ1091" s="1"/>
      <c r="EK1091" s="1"/>
      <c r="FN1091" s="1"/>
      <c r="FO1091" s="1"/>
      <c r="GL1091" s="1"/>
      <c r="GM1091" s="1"/>
      <c r="GQ1091" s="1"/>
      <c r="GT1091" s="1"/>
      <c r="GU1091" s="1"/>
      <c r="GX1091" s="1"/>
      <c r="HD1091" s="1"/>
      <c r="HR1091" s="1"/>
      <c r="HT1091" s="1"/>
      <c r="HU1091" s="1"/>
      <c r="HW1091" s="1"/>
      <c r="HX1091" s="1"/>
      <c r="IG1091" s="23"/>
      <c r="II1091" s="1"/>
    </row>
    <row r="1092" spans="2:243">
      <c r="B1092" s="17">
        <v>3001129654</v>
      </c>
      <c r="C1092" s="17" t="s">
        <v>2826</v>
      </c>
      <c r="E1092" s="49">
        <v>3</v>
      </c>
      <c r="F1092" s="49">
        <v>2</v>
      </c>
      <c r="G1092" s="17">
        <v>3</v>
      </c>
      <c r="H1092" s="1">
        <v>1</v>
      </c>
      <c r="I1092" s="15">
        <v>44</v>
      </c>
      <c r="J1092" s="47">
        <v>1</v>
      </c>
      <c r="K1092" s="68">
        <f>I1092/10</f>
        <v>4.4</v>
      </c>
      <c r="L1092" s="49">
        <v>2</v>
      </c>
      <c r="N1092" s="1">
        <v>0</v>
      </c>
      <c r="O1092" s="1">
        <v>0</v>
      </c>
      <c r="P1092" s="1">
        <v>0</v>
      </c>
      <c r="Q1092" s="1">
        <v>0</v>
      </c>
      <c r="R1092" s="1">
        <v>0</v>
      </c>
      <c r="S1092" s="18">
        <v>698</v>
      </c>
      <c r="T1092" s="83">
        <v>701</v>
      </c>
      <c r="U1092" s="1">
        <v>1</v>
      </c>
      <c r="V1092" s="1">
        <v>1</v>
      </c>
      <c r="W1092" s="1">
        <v>1</v>
      </c>
      <c r="X1092" s="1">
        <v>1</v>
      </c>
      <c r="Z1092" s="88">
        <v>43797</v>
      </c>
      <c r="AA1092" s="1">
        <v>120</v>
      </c>
      <c r="AB1092" s="1">
        <v>1</v>
      </c>
      <c r="AC1092" s="1">
        <v>27.44</v>
      </c>
      <c r="AD1092" s="1">
        <v>2</v>
      </c>
      <c r="AE1092" s="20" t="s">
        <v>333</v>
      </c>
      <c r="AG1092" s="16" t="s">
        <v>235</v>
      </c>
      <c r="AH1092" s="16">
        <v>1</v>
      </c>
      <c r="AI1092" s="21">
        <v>1</v>
      </c>
      <c r="AJ1092" s="16">
        <v>0.9</v>
      </c>
      <c r="AK1092" s="17">
        <v>0.9</v>
      </c>
      <c r="AL1092" s="22">
        <v>1</v>
      </c>
      <c r="AM1092" s="1">
        <v>1</v>
      </c>
      <c r="AN1092" s="1">
        <v>1</v>
      </c>
      <c r="AO1092" s="1">
        <v>0</v>
      </c>
      <c r="AP1092" s="1">
        <v>0</v>
      </c>
      <c r="AQ1092" s="17">
        <v>1</v>
      </c>
      <c r="AR1092" s="1">
        <v>1</v>
      </c>
      <c r="AS1092" s="1">
        <v>1</v>
      </c>
      <c r="AT1092" s="17">
        <v>0</v>
      </c>
      <c r="AU1092" s="17">
        <v>0</v>
      </c>
      <c r="AV1092" s="17">
        <v>0</v>
      </c>
      <c r="AW1092" s="1">
        <v>0</v>
      </c>
      <c r="AX1092" s="1">
        <v>1</v>
      </c>
      <c r="AY1092" s="1">
        <v>1</v>
      </c>
      <c r="AZ1092" s="1">
        <v>1</v>
      </c>
      <c r="BA1092" s="1">
        <v>1</v>
      </c>
      <c r="BB1092" s="107">
        <v>1</v>
      </c>
      <c r="BC1092" s="22">
        <v>0</v>
      </c>
      <c r="BD1092" s="22">
        <v>0</v>
      </c>
      <c r="BE1092" s="22">
        <v>0</v>
      </c>
      <c r="BF1092" s="1">
        <v>0</v>
      </c>
      <c r="BG1092" s="1">
        <v>1</v>
      </c>
      <c r="BH1092" s="17">
        <v>1</v>
      </c>
      <c r="BI1092" s="1">
        <v>0</v>
      </c>
      <c r="BJ1092" s="17">
        <v>0</v>
      </c>
      <c r="BK1092" s="23">
        <v>1</v>
      </c>
      <c r="BL1092" s="1">
        <v>0</v>
      </c>
      <c r="BM1092" s="1">
        <v>0</v>
      </c>
      <c r="BN1092" s="1">
        <v>1</v>
      </c>
      <c r="BO1092" s="1">
        <v>0</v>
      </c>
      <c r="BP1092" s="1">
        <v>1</v>
      </c>
      <c r="BQ1092" s="1">
        <v>1</v>
      </c>
      <c r="BR1092" s="1">
        <v>2.22</v>
      </c>
      <c r="BS1092" s="1">
        <v>1</v>
      </c>
      <c r="BT1092" s="1">
        <v>1</v>
      </c>
      <c r="BU1092" s="1">
        <v>1</v>
      </c>
      <c r="BV1092" s="1">
        <v>0.111</v>
      </c>
      <c r="BW1092" s="1">
        <v>5.74</v>
      </c>
      <c r="BX1092" s="1">
        <v>2</v>
      </c>
      <c r="BY1092" s="66">
        <v>3</v>
      </c>
      <c r="BZ1092" s="1">
        <v>60</v>
      </c>
      <c r="CA1092" s="1">
        <v>131</v>
      </c>
      <c r="CB1092" s="24">
        <v>2</v>
      </c>
      <c r="CC1092" s="24">
        <v>120</v>
      </c>
      <c r="CD1092" s="48">
        <f>CC1092/50</f>
        <v>2.4</v>
      </c>
      <c r="CE1092" s="48">
        <v>3</v>
      </c>
      <c r="CF1092" s="25">
        <v>0</v>
      </c>
      <c r="CG1092" s="17">
        <v>0</v>
      </c>
      <c r="CH1092" s="17">
        <v>0</v>
      </c>
      <c r="CI1092" s="17">
        <v>0</v>
      </c>
      <c r="CJ1092" s="17">
        <v>0</v>
      </c>
      <c r="CK1092" s="17">
        <v>120</v>
      </c>
      <c r="CL1092" s="1">
        <f>CK1092/50</f>
        <v>2.4</v>
      </c>
      <c r="CM1092" s="22">
        <v>12.5</v>
      </c>
      <c r="CN1092" s="17">
        <v>1</v>
      </c>
      <c r="CO1092" s="1">
        <v>79.4</v>
      </c>
      <c r="CP1092" s="17">
        <v>4</v>
      </c>
      <c r="CQ1092" s="1">
        <f>CO1092/10</f>
        <v>7.94</v>
      </c>
      <c r="CR1092" s="1">
        <v>1.09</v>
      </c>
      <c r="CS1092" s="1">
        <f>CR1092*10</f>
        <v>10.9</v>
      </c>
      <c r="CT1092" s="107">
        <v>1</v>
      </c>
      <c r="CU1092" s="22">
        <v>40</v>
      </c>
      <c r="CV1092" s="107">
        <v>2</v>
      </c>
      <c r="CW1092" s="22">
        <v>11</v>
      </c>
      <c r="CX1092" s="26">
        <f>LOG10(CW1092)</f>
        <v>1.04139268515823</v>
      </c>
      <c r="CY1092" s="27">
        <f>CX1092*0.66</f>
        <v>0.687319172204429</v>
      </c>
      <c r="CZ1092" s="26">
        <f>0.085*CU1092</f>
        <v>3.4</v>
      </c>
      <c r="DA1092" s="28">
        <f>CY1092-CZ1092</f>
        <v>-2.71268082779557</v>
      </c>
      <c r="DB1092" s="107">
        <v>1</v>
      </c>
      <c r="DC1092" s="1">
        <v>1</v>
      </c>
      <c r="DE1092" s="1"/>
      <c r="DF1092" s="1"/>
      <c r="DG1092" s="1">
        <v>19</v>
      </c>
      <c r="DH1092" s="1">
        <f>DG1092/10</f>
        <v>1.9</v>
      </c>
      <c r="DI1092" s="1">
        <v>23</v>
      </c>
      <c r="DJ1092" s="1">
        <f>DI1092/10</f>
        <v>2.3</v>
      </c>
      <c r="DK1092" s="17">
        <v>2</v>
      </c>
      <c r="DL1092" s="1">
        <v>147</v>
      </c>
      <c r="DM1092" s="1">
        <v>89</v>
      </c>
      <c r="DN1092" s="1">
        <f>DM1092/10</f>
        <v>8.9</v>
      </c>
      <c r="DO1092" s="1">
        <v>6138</v>
      </c>
      <c r="DP1092" s="1">
        <v>2</v>
      </c>
      <c r="DQ1092" s="1">
        <f>DO1092/1000</f>
        <v>6.138</v>
      </c>
      <c r="DR1092" s="1">
        <v>109</v>
      </c>
      <c r="DS1092" s="25">
        <v>4.2</v>
      </c>
      <c r="DT1092" s="1" t="s">
        <v>241</v>
      </c>
      <c r="DU1092" s="1">
        <v>1</v>
      </c>
      <c r="DV1092" s="1">
        <v>5</v>
      </c>
      <c r="DW1092" s="1">
        <v>1</v>
      </c>
      <c r="DX1092" s="20">
        <v>5.84</v>
      </c>
      <c r="DY1092" s="1">
        <v>65.4</v>
      </c>
      <c r="DZ1092" s="30">
        <v>136</v>
      </c>
      <c r="EA1092" s="1">
        <v>113</v>
      </c>
      <c r="EB1092" s="1" t="s">
        <v>2004</v>
      </c>
      <c r="EC1092" s="1" t="s">
        <v>2004</v>
      </c>
      <c r="ED1092" s="1" t="s">
        <v>2004</v>
      </c>
      <c r="EE1092" s="1" t="s">
        <v>2004</v>
      </c>
      <c r="EF1092" s="1" t="s">
        <v>2004</v>
      </c>
      <c r="EG1092" s="1"/>
      <c r="EH1092" s="1"/>
      <c r="EJ1092" s="1"/>
      <c r="EM1092" s="1" t="s">
        <v>2004</v>
      </c>
      <c r="EN1092" s="1" t="s">
        <v>2004</v>
      </c>
      <c r="EO1092" s="1" t="s">
        <v>2004</v>
      </c>
      <c r="EP1092" s="1" t="s">
        <v>2004</v>
      </c>
      <c r="EQ1092" s="1" t="s">
        <v>2004</v>
      </c>
      <c r="ER1092" s="25" t="s">
        <v>2004</v>
      </c>
      <c r="ET1092" s="1">
        <v>0</v>
      </c>
      <c r="FK1092" s="20">
        <v>36.9</v>
      </c>
      <c r="FL1092" s="1">
        <v>36.5</v>
      </c>
      <c r="FN1092" s="31">
        <v>0</v>
      </c>
      <c r="FO1092" s="32">
        <v>0</v>
      </c>
      <c r="FP1092" s="1">
        <v>0</v>
      </c>
      <c r="FQ1092" s="1">
        <v>0</v>
      </c>
      <c r="FR1092" s="1">
        <v>0</v>
      </c>
      <c r="FS1092" s="1">
        <v>0</v>
      </c>
      <c r="FT1092" s="1">
        <f>FX1092+GB1092+GG1092+GJ1092+HQ1092</f>
        <v>0</v>
      </c>
      <c r="FU1092" s="1">
        <v>0</v>
      </c>
      <c r="FV1092" s="1">
        <f>FW1092+FX1092+FZ1092+GE1092+GJ1092+HQ1092</f>
        <v>0</v>
      </c>
      <c r="FW1092" s="1">
        <v>0</v>
      </c>
      <c r="FX1092" s="1">
        <v>0</v>
      </c>
      <c r="FY1092" s="17">
        <v>0</v>
      </c>
      <c r="FZ1092" s="1">
        <v>0</v>
      </c>
      <c r="GB1092" s="1">
        <v>0</v>
      </c>
      <c r="GC1092" s="1">
        <v>0</v>
      </c>
      <c r="GD1092" s="17">
        <v>0</v>
      </c>
      <c r="GE1092" s="1">
        <v>0</v>
      </c>
      <c r="GG1092" s="1">
        <v>0</v>
      </c>
      <c r="GH1092" s="1">
        <v>0</v>
      </c>
      <c r="GI1092" s="17">
        <v>0</v>
      </c>
      <c r="GJ1092" s="1">
        <v>0</v>
      </c>
      <c r="GK1092" s="1">
        <v>0</v>
      </c>
      <c r="GL1092" s="1">
        <v>0</v>
      </c>
      <c r="GM1092" s="32">
        <v>0</v>
      </c>
      <c r="GN1092" s="17">
        <v>0</v>
      </c>
      <c r="GO1092" s="17">
        <v>0</v>
      </c>
      <c r="GP1092" s="1">
        <v>0</v>
      </c>
      <c r="GQ1092" s="1">
        <v>0</v>
      </c>
      <c r="GR1092" s="1">
        <v>0</v>
      </c>
      <c r="GS1092" s="1">
        <v>0</v>
      </c>
      <c r="GT1092" s="32">
        <v>0</v>
      </c>
      <c r="GU1092" s="32">
        <v>0</v>
      </c>
      <c r="GV1092" s="1">
        <v>0</v>
      </c>
      <c r="GW1092" s="1">
        <v>0</v>
      </c>
      <c r="GX1092" s="157">
        <v>0</v>
      </c>
      <c r="GY1092" s="17">
        <v>0</v>
      </c>
      <c r="GZ1092" s="17">
        <v>0</v>
      </c>
      <c r="HA1092" s="25">
        <v>0</v>
      </c>
      <c r="HB1092" s="1">
        <v>0</v>
      </c>
      <c r="HC1092" s="15">
        <v>0</v>
      </c>
      <c r="HD1092" s="170">
        <v>0</v>
      </c>
      <c r="HE1092" s="17">
        <v>0</v>
      </c>
      <c r="HF1092" s="17">
        <v>0</v>
      </c>
      <c r="HG1092" s="17">
        <v>0</v>
      </c>
      <c r="HH1092" s="17">
        <v>0</v>
      </c>
      <c r="HI1092" s="17">
        <v>0</v>
      </c>
      <c r="HL1092" s="1">
        <v>0</v>
      </c>
      <c r="HM1092" s="1">
        <v>0</v>
      </c>
      <c r="HN1092" s="1">
        <v>0</v>
      </c>
      <c r="HO1092" s="1">
        <v>0</v>
      </c>
      <c r="HP1092" s="1">
        <v>0</v>
      </c>
      <c r="HQ1092" s="1">
        <v>0</v>
      </c>
      <c r="HR1092" s="32">
        <v>0</v>
      </c>
      <c r="HS1092" s="1">
        <v>0</v>
      </c>
      <c r="HT1092" s="32">
        <v>0</v>
      </c>
      <c r="HU1092" s="32">
        <v>0</v>
      </c>
      <c r="HW1092" s="32">
        <v>0</v>
      </c>
      <c r="HX1092" s="32">
        <v>0</v>
      </c>
      <c r="HY1092" s="1">
        <f>GJ1092+GN1092+GT1092+GU1092+HE1092+HG1092+HQ1092+HR1092+HT1092+HU1092+HW1092+HX1092</f>
        <v>0</v>
      </c>
      <c r="HZ1092" s="1">
        <v>0</v>
      </c>
      <c r="IA1092" s="1">
        <f>FS1092+GN1092+GT1092+GU1092+HE1092+HG1092+HR1092+HT1092+HU1092+HW1092+HX1092</f>
        <v>0</v>
      </c>
      <c r="IB1092" s="1">
        <v>0</v>
      </c>
      <c r="IC1092" s="1">
        <v>0</v>
      </c>
      <c r="ID1092" s="23">
        <v>0</v>
      </c>
      <c r="IG1092" s="36">
        <v>1</v>
      </c>
      <c r="IH1092" s="37" t="s">
        <v>242</v>
      </c>
      <c r="II1092" s="179">
        <v>0</v>
      </c>
    </row>
    <row r="1093" hidden="1" spans="2:243">
      <c r="B1093" s="17">
        <v>3001543626</v>
      </c>
      <c r="C1093" s="17" t="s">
        <v>2827</v>
      </c>
      <c r="J1093" s="1"/>
      <c r="K1093" s="1"/>
      <c r="L1093" s="1"/>
      <c r="R1093" s="19"/>
      <c r="Z1093" s="88">
        <v>43797</v>
      </c>
      <c r="AA1093" s="1">
        <v>169</v>
      </c>
      <c r="AI1093" s="16"/>
      <c r="AL1093" s="1"/>
      <c r="BA1093" s="22"/>
      <c r="CL1093" s="22"/>
      <c r="CS1093" s="22"/>
      <c r="CX1093" s="1"/>
      <c r="CY1093" s="1"/>
      <c r="CZ1093" s="1"/>
      <c r="DA1093" s="1"/>
      <c r="DB1093" s="1"/>
      <c r="DD1093" s="1"/>
      <c r="DE1093" s="1"/>
      <c r="DF1093" s="1"/>
      <c r="EG1093" s="1"/>
      <c r="EH1093" s="1"/>
      <c r="EJ1093" s="1"/>
      <c r="EK1093" s="1"/>
      <c r="FN1093" s="1"/>
      <c r="FO1093" s="1"/>
      <c r="GL1093" s="1"/>
      <c r="GM1093" s="1"/>
      <c r="GQ1093" s="1"/>
      <c r="GT1093" s="1"/>
      <c r="GU1093" s="1"/>
      <c r="GX1093" s="1"/>
      <c r="HD1093" s="1"/>
      <c r="HR1093" s="1"/>
      <c r="HT1093" s="1"/>
      <c r="HU1093" s="1"/>
      <c r="HW1093" s="1"/>
      <c r="HX1093" s="1"/>
      <c r="IG1093" s="23"/>
      <c r="II1093" s="1"/>
    </row>
    <row r="1094" hidden="1" spans="2:243">
      <c r="B1094" s="17">
        <v>100213346</v>
      </c>
      <c r="C1094" s="17" t="s">
        <v>2828</v>
      </c>
      <c r="J1094" s="1"/>
      <c r="K1094" s="1"/>
      <c r="L1094" s="1"/>
      <c r="R1094" s="19"/>
      <c r="Z1094" s="88">
        <v>43797</v>
      </c>
      <c r="AA1094" s="1">
        <v>195</v>
      </c>
      <c r="AI1094" s="16"/>
      <c r="AL1094" s="1"/>
      <c r="BA1094" s="22"/>
      <c r="CL1094" s="22"/>
      <c r="CS1094" s="22"/>
      <c r="CX1094" s="1"/>
      <c r="CY1094" s="1"/>
      <c r="CZ1094" s="1"/>
      <c r="DA1094" s="1"/>
      <c r="DB1094" s="1"/>
      <c r="DD1094" s="1"/>
      <c r="DE1094" s="1"/>
      <c r="DF1094" s="1"/>
      <c r="EG1094" s="1"/>
      <c r="EH1094" s="1"/>
      <c r="EJ1094" s="1"/>
      <c r="EK1094" s="1"/>
      <c r="FN1094" s="1"/>
      <c r="FO1094" s="1"/>
      <c r="GL1094" s="1"/>
      <c r="GM1094" s="1"/>
      <c r="GQ1094" s="1"/>
      <c r="GT1094" s="1"/>
      <c r="GU1094" s="1"/>
      <c r="GX1094" s="1"/>
      <c r="HD1094" s="1"/>
      <c r="HR1094" s="1"/>
      <c r="HT1094" s="1"/>
      <c r="HU1094" s="1"/>
      <c r="HW1094" s="1"/>
      <c r="HX1094" s="1"/>
      <c r="IG1094" s="23"/>
      <c r="II1094" s="1"/>
    </row>
    <row r="1095" hidden="1" spans="2:243">
      <c r="B1095" s="17">
        <v>3001417307</v>
      </c>
      <c r="C1095" s="17" t="s">
        <v>2829</v>
      </c>
      <c r="J1095" s="1"/>
      <c r="K1095" s="1"/>
      <c r="L1095" s="1"/>
      <c r="R1095" s="19"/>
      <c r="Z1095" s="88">
        <v>43802</v>
      </c>
      <c r="AA1095" s="1">
        <v>165</v>
      </c>
      <c r="AI1095" s="16"/>
      <c r="AL1095" s="1"/>
      <c r="BA1095" s="22"/>
      <c r="CL1095" s="22"/>
      <c r="CS1095" s="22"/>
      <c r="CX1095" s="1"/>
      <c r="CY1095" s="1"/>
      <c r="CZ1095" s="1"/>
      <c r="DA1095" s="1"/>
      <c r="DB1095" s="1"/>
      <c r="DD1095" s="1"/>
      <c r="DE1095" s="1"/>
      <c r="DF1095" s="1"/>
      <c r="EG1095" s="1"/>
      <c r="EH1095" s="1"/>
      <c r="EJ1095" s="1"/>
      <c r="EK1095" s="1"/>
      <c r="FN1095" s="1"/>
      <c r="FO1095" s="1"/>
      <c r="GL1095" s="1"/>
      <c r="GM1095" s="1"/>
      <c r="GQ1095" s="1"/>
      <c r="GT1095" s="1"/>
      <c r="GU1095" s="1"/>
      <c r="GX1095" s="1"/>
      <c r="HD1095" s="1"/>
      <c r="HR1095" s="1"/>
      <c r="HT1095" s="1"/>
      <c r="HU1095" s="1"/>
      <c r="HW1095" s="1"/>
      <c r="HX1095" s="1"/>
      <c r="IG1095" s="23"/>
      <c r="II1095" s="1"/>
    </row>
    <row r="1096" spans="2:243">
      <c r="B1096" s="17">
        <v>3001542717</v>
      </c>
      <c r="C1096" s="17" t="s">
        <v>2830</v>
      </c>
      <c r="E1096" s="49">
        <v>3</v>
      </c>
      <c r="F1096" s="49">
        <v>2</v>
      </c>
      <c r="G1096" s="17">
        <v>3</v>
      </c>
      <c r="H1096" s="1">
        <v>1</v>
      </c>
      <c r="I1096" s="15">
        <v>59</v>
      </c>
      <c r="J1096" s="47">
        <v>1</v>
      </c>
      <c r="K1096" s="68">
        <f>I1096/10</f>
        <v>5.9</v>
      </c>
      <c r="L1096" s="49">
        <v>3</v>
      </c>
      <c r="N1096" s="1">
        <v>0</v>
      </c>
      <c r="O1096" s="1">
        <v>1</v>
      </c>
      <c r="P1096" s="1">
        <v>1</v>
      </c>
      <c r="Q1096" s="1">
        <v>0</v>
      </c>
      <c r="R1096" s="1">
        <v>0</v>
      </c>
      <c r="S1096" s="18">
        <v>701</v>
      </c>
      <c r="T1096" s="83">
        <v>702</v>
      </c>
      <c r="U1096" s="1">
        <v>1</v>
      </c>
      <c r="V1096" s="1">
        <v>1</v>
      </c>
      <c r="W1096" s="1">
        <v>1</v>
      </c>
      <c r="X1096" s="1">
        <v>1</v>
      </c>
      <c r="Z1096" s="88">
        <v>43802</v>
      </c>
      <c r="AA1096" s="1">
        <v>199</v>
      </c>
      <c r="AB1096" s="1" t="s">
        <v>2051</v>
      </c>
      <c r="AC1096" s="1">
        <v>25.15</v>
      </c>
      <c r="AD1096" s="1">
        <v>2</v>
      </c>
      <c r="AE1096" s="20" t="s">
        <v>588</v>
      </c>
      <c r="AG1096" s="16" t="s">
        <v>235</v>
      </c>
      <c r="AH1096" s="16">
        <v>1</v>
      </c>
      <c r="AI1096" s="21">
        <v>1</v>
      </c>
      <c r="AJ1096" s="16">
        <v>4.1</v>
      </c>
      <c r="AK1096" s="17">
        <v>4.1</v>
      </c>
      <c r="AL1096" s="107">
        <v>2</v>
      </c>
      <c r="AM1096" s="1">
        <v>1</v>
      </c>
      <c r="AN1096" s="1">
        <v>1</v>
      </c>
      <c r="AO1096" s="1">
        <v>0</v>
      </c>
      <c r="AP1096" s="1">
        <v>0</v>
      </c>
      <c r="AQ1096" s="17">
        <v>1</v>
      </c>
      <c r="AR1096" s="1">
        <v>1</v>
      </c>
      <c r="AS1096" s="1">
        <v>1</v>
      </c>
      <c r="AT1096" s="17" t="s">
        <v>285</v>
      </c>
      <c r="AU1096" s="3">
        <v>3</v>
      </c>
      <c r="AV1096" s="3">
        <v>2</v>
      </c>
      <c r="AW1096" s="1">
        <v>0</v>
      </c>
      <c r="AX1096" s="1">
        <v>1</v>
      </c>
      <c r="AY1096" s="1">
        <v>1</v>
      </c>
      <c r="AZ1096" s="1">
        <v>1</v>
      </c>
      <c r="BA1096" s="1">
        <v>1</v>
      </c>
      <c r="BB1096" s="107">
        <v>1</v>
      </c>
      <c r="BC1096" s="22">
        <v>0</v>
      </c>
      <c r="BD1096" s="22">
        <v>0</v>
      </c>
      <c r="BE1096" s="22">
        <v>0</v>
      </c>
      <c r="BF1096" s="1">
        <v>0</v>
      </c>
      <c r="BG1096" s="1">
        <v>1</v>
      </c>
      <c r="BH1096" s="17">
        <v>1</v>
      </c>
      <c r="BI1096" s="1">
        <v>1</v>
      </c>
      <c r="BJ1096" s="17">
        <v>1</v>
      </c>
      <c r="BK1096" s="23">
        <v>1</v>
      </c>
      <c r="BL1096" s="1">
        <v>0</v>
      </c>
      <c r="BM1096" s="1">
        <v>0</v>
      </c>
      <c r="BN1096" s="1">
        <v>1</v>
      </c>
      <c r="BO1096" s="1">
        <v>0</v>
      </c>
      <c r="BP1096" s="1">
        <v>1</v>
      </c>
      <c r="BQ1096" s="1">
        <v>1</v>
      </c>
      <c r="BR1096" s="1">
        <v>454.8</v>
      </c>
      <c r="BS1096" s="1">
        <v>3</v>
      </c>
      <c r="BT1096" s="1">
        <v>3</v>
      </c>
      <c r="BU1096" s="1">
        <v>4</v>
      </c>
      <c r="BW1096" s="1">
        <v>5.43</v>
      </c>
      <c r="BX1096" s="1">
        <v>2</v>
      </c>
      <c r="BY1096" s="66">
        <v>3</v>
      </c>
      <c r="BZ1096" s="1">
        <v>64.9</v>
      </c>
      <c r="CA1096" s="1">
        <v>155</v>
      </c>
      <c r="CB1096" s="24">
        <v>2</v>
      </c>
      <c r="CC1096" s="24">
        <v>199</v>
      </c>
      <c r="CD1096" s="48">
        <f>CC1096/50</f>
        <v>3.98</v>
      </c>
      <c r="CE1096" s="48">
        <v>3</v>
      </c>
      <c r="CF1096" s="25">
        <v>0</v>
      </c>
      <c r="CG1096" s="17">
        <v>0</v>
      </c>
      <c r="CH1096" s="17">
        <v>0</v>
      </c>
      <c r="CI1096" s="17">
        <v>0</v>
      </c>
      <c r="CJ1096" s="17">
        <v>0</v>
      </c>
      <c r="CK1096" s="17">
        <v>199</v>
      </c>
      <c r="CL1096" s="1">
        <f>CK1096/50</f>
        <v>3.98</v>
      </c>
      <c r="CM1096" s="22">
        <v>11.4</v>
      </c>
      <c r="CN1096" s="17">
        <v>1</v>
      </c>
      <c r="CO1096" s="1">
        <v>102.2</v>
      </c>
      <c r="CP1096" s="17">
        <v>7</v>
      </c>
      <c r="CQ1096" s="1">
        <f>CO1096/10</f>
        <v>10.22</v>
      </c>
      <c r="CR1096" s="1">
        <v>0.99</v>
      </c>
      <c r="CS1096" s="1">
        <f>CR1096*10</f>
        <v>9.9</v>
      </c>
      <c r="CT1096" s="107">
        <v>1</v>
      </c>
      <c r="CU1096" s="22">
        <v>44</v>
      </c>
      <c r="CV1096" s="107">
        <v>2</v>
      </c>
      <c r="CW1096" s="22">
        <v>10.7</v>
      </c>
      <c r="CX1096" s="26">
        <f>LOG10(CW1096)</f>
        <v>1.02938377768521</v>
      </c>
      <c r="CY1096" s="27">
        <f>CX1096*0.66</f>
        <v>0.679393293272238</v>
      </c>
      <c r="CZ1096" s="26">
        <f>0.085*CU1096</f>
        <v>3.74</v>
      </c>
      <c r="DA1096" s="28">
        <f>CY1096-CZ1096</f>
        <v>-3.06060670672776</v>
      </c>
      <c r="DB1096" s="107">
        <v>1</v>
      </c>
      <c r="DC1096" s="1">
        <v>1</v>
      </c>
      <c r="DD1096" s="17">
        <v>2</v>
      </c>
      <c r="DE1096" s="29">
        <f>DD1096-DB1096</f>
        <v>1</v>
      </c>
      <c r="DF1096" s="141">
        <v>1</v>
      </c>
      <c r="DG1096" s="1">
        <v>57</v>
      </c>
      <c r="DH1096" s="1">
        <f>DG1096/10</f>
        <v>5.7</v>
      </c>
      <c r="DI1096" s="1">
        <v>36</v>
      </c>
      <c r="DJ1096" s="1">
        <f>DI1096/10</f>
        <v>3.6</v>
      </c>
      <c r="DK1096" s="1">
        <v>3</v>
      </c>
      <c r="DL1096" s="1">
        <v>109</v>
      </c>
      <c r="DM1096" s="1">
        <v>62</v>
      </c>
      <c r="DN1096" s="1">
        <f>DM1096/10</f>
        <v>6.2</v>
      </c>
      <c r="DO1096" s="1">
        <v>8942</v>
      </c>
      <c r="DP1096" s="1">
        <v>2</v>
      </c>
      <c r="DQ1096" s="1">
        <f>DO1096/1000</f>
        <v>8.942</v>
      </c>
      <c r="DR1096" s="1">
        <v>65</v>
      </c>
      <c r="DS1096" s="25">
        <v>7.3</v>
      </c>
      <c r="DT1096" s="1" t="s">
        <v>241</v>
      </c>
      <c r="DU1096" s="1">
        <v>1</v>
      </c>
      <c r="DV1096" s="1">
        <v>5</v>
      </c>
      <c r="DW1096" s="1">
        <v>1</v>
      </c>
      <c r="DX1096" s="20">
        <v>7.72</v>
      </c>
      <c r="DY1096" s="1">
        <v>81.2</v>
      </c>
      <c r="DZ1096" s="30">
        <v>128</v>
      </c>
      <c r="EA1096" s="1">
        <v>133</v>
      </c>
      <c r="EB1096" s="1">
        <v>11.1</v>
      </c>
      <c r="EC1096" s="1">
        <v>110</v>
      </c>
      <c r="ED1096" s="1">
        <v>0.96</v>
      </c>
      <c r="EE1096" s="1">
        <v>36</v>
      </c>
      <c r="EF1096" s="1">
        <v>19.9</v>
      </c>
      <c r="EG1096" s="26">
        <f>LOG10(EF1096)</f>
        <v>1.29885307640971</v>
      </c>
      <c r="EH1096" s="26">
        <f>0.66*EG1096</f>
        <v>0.857243030430406</v>
      </c>
      <c r="EI1096" s="1">
        <f>0.085*EE1096</f>
        <v>3.06</v>
      </c>
      <c r="EJ1096" s="28">
        <f>EH1096-EI1096</f>
        <v>-2.20275696956959</v>
      </c>
      <c r="EK1096" s="22">
        <v>2</v>
      </c>
      <c r="EL1096" s="1">
        <v>2</v>
      </c>
      <c r="EM1096" s="1">
        <v>355</v>
      </c>
      <c r="EN1096" s="1">
        <v>507</v>
      </c>
      <c r="EO1096" s="1">
        <v>97</v>
      </c>
      <c r="EP1096" s="1">
        <v>104</v>
      </c>
      <c r="EQ1096" s="1">
        <v>7491</v>
      </c>
      <c r="ER1096" s="25">
        <v>61</v>
      </c>
      <c r="ET1096" s="1">
        <v>1</v>
      </c>
      <c r="EU1096" s="1">
        <v>6.29</v>
      </c>
      <c r="EV1096" s="1">
        <v>73.6</v>
      </c>
      <c r="EW1096" s="30">
        <v>112</v>
      </c>
      <c r="EX1096" s="1">
        <v>131</v>
      </c>
      <c r="FB1096" s="1">
        <v>36</v>
      </c>
      <c r="FC1096" s="1">
        <v>23.4</v>
      </c>
      <c r="FD1096" s="1">
        <v>336</v>
      </c>
      <c r="FE1096" s="1">
        <v>199</v>
      </c>
      <c r="FF1096" s="1">
        <v>184</v>
      </c>
      <c r="FG1096" s="1">
        <v>258</v>
      </c>
      <c r="FH1096" s="1">
        <v>6334</v>
      </c>
      <c r="FI1096" s="1">
        <v>59</v>
      </c>
      <c r="FK1096" s="20">
        <v>38.5</v>
      </c>
      <c r="FL1096" s="1">
        <v>37.2</v>
      </c>
      <c r="FM1096" s="17"/>
      <c r="FN1096" s="31">
        <v>1</v>
      </c>
      <c r="FO1096" s="157">
        <v>1</v>
      </c>
      <c r="FP1096" s="1">
        <v>0</v>
      </c>
      <c r="FQ1096" s="1">
        <v>0</v>
      </c>
      <c r="FR1096" s="1">
        <v>0</v>
      </c>
      <c r="FS1096" s="1">
        <v>0</v>
      </c>
      <c r="FT1096" s="1">
        <f>FX1096+GB1096+GG1096+GJ1096+HQ1096</f>
        <v>0</v>
      </c>
      <c r="FU1096" s="1">
        <v>0</v>
      </c>
      <c r="FV1096" s="1">
        <f>FW1096+FX1096+FZ1096+GE1096+GJ1096+HQ1096</f>
        <v>0</v>
      </c>
      <c r="FW1096" s="1">
        <v>0</v>
      </c>
      <c r="FX1096" s="1">
        <v>0</v>
      </c>
      <c r="FY1096" s="17">
        <v>0</v>
      </c>
      <c r="FZ1096" s="1">
        <v>0</v>
      </c>
      <c r="GB1096" s="1">
        <v>0</v>
      </c>
      <c r="GC1096" s="1">
        <v>0</v>
      </c>
      <c r="GD1096" s="17">
        <v>0</v>
      </c>
      <c r="GE1096" s="1">
        <v>0</v>
      </c>
      <c r="GG1096" s="1">
        <v>0</v>
      </c>
      <c r="GH1096" s="1">
        <v>0</v>
      </c>
      <c r="GI1096" s="17">
        <v>0</v>
      </c>
      <c r="GJ1096" s="1">
        <v>0</v>
      </c>
      <c r="GK1096" s="1">
        <v>0</v>
      </c>
      <c r="GL1096" s="1">
        <v>0</v>
      </c>
      <c r="GM1096" s="32">
        <v>0</v>
      </c>
      <c r="GN1096" s="17">
        <v>0</v>
      </c>
      <c r="GO1096" s="17">
        <v>0</v>
      </c>
      <c r="GP1096" s="1">
        <v>0</v>
      </c>
      <c r="GQ1096" s="1">
        <v>0</v>
      </c>
      <c r="GR1096" s="1">
        <v>0</v>
      </c>
      <c r="GS1096" s="1">
        <v>0</v>
      </c>
      <c r="GT1096" s="32">
        <v>0</v>
      </c>
      <c r="GU1096" s="32">
        <v>0</v>
      </c>
      <c r="GV1096" s="1">
        <v>0</v>
      </c>
      <c r="GW1096" s="1">
        <v>0</v>
      </c>
      <c r="GX1096" s="157">
        <v>0</v>
      </c>
      <c r="GY1096" s="17">
        <v>0</v>
      </c>
      <c r="GZ1096" s="17">
        <v>0</v>
      </c>
      <c r="HA1096" s="25">
        <v>0</v>
      </c>
      <c r="HB1096" s="1">
        <v>0</v>
      </c>
      <c r="HC1096" s="15">
        <v>0</v>
      </c>
      <c r="HD1096" s="170">
        <v>0</v>
      </c>
      <c r="HE1096" s="17">
        <v>0</v>
      </c>
      <c r="HF1096" s="17">
        <v>0</v>
      </c>
      <c r="HG1096" s="17">
        <v>0</v>
      </c>
      <c r="HH1096" s="17">
        <v>0</v>
      </c>
      <c r="HI1096" s="17">
        <v>0</v>
      </c>
      <c r="HL1096" s="1">
        <v>0</v>
      </c>
      <c r="HM1096" s="1">
        <v>0</v>
      </c>
      <c r="HN1096" s="1">
        <v>0</v>
      </c>
      <c r="HO1096" s="1">
        <v>0</v>
      </c>
      <c r="HP1096" s="1">
        <v>0</v>
      </c>
      <c r="HQ1096" s="1">
        <v>0</v>
      </c>
      <c r="HR1096" s="32">
        <v>0</v>
      </c>
      <c r="HS1096" s="1">
        <v>0</v>
      </c>
      <c r="HT1096" s="32">
        <v>0</v>
      </c>
      <c r="HU1096" s="32">
        <v>0</v>
      </c>
      <c r="HW1096" s="32">
        <v>0</v>
      </c>
      <c r="HX1096" s="32">
        <v>0</v>
      </c>
      <c r="HY1096" s="1">
        <f>GJ1096+GN1096+GT1096+GU1096+HE1096+HG1096+HQ1096+HR1096+HT1096+HU1096+HW1096+HX1096</f>
        <v>0</v>
      </c>
      <c r="HZ1096" s="1">
        <v>0</v>
      </c>
      <c r="IA1096" s="1">
        <f>FS1096+GN1096+GT1096+GU1096+HE1096+HG1096+HR1096+HT1096+HU1096+HW1096+HX1096</f>
        <v>0</v>
      </c>
      <c r="IB1096" s="1">
        <v>0</v>
      </c>
      <c r="IC1096" s="1">
        <v>0</v>
      </c>
      <c r="ID1096" s="23">
        <v>0</v>
      </c>
      <c r="IG1096" s="36">
        <v>1</v>
      </c>
      <c r="IH1096" s="37" t="s">
        <v>242</v>
      </c>
      <c r="II1096" s="179">
        <v>0</v>
      </c>
    </row>
    <row r="1097" hidden="1" spans="2:243">
      <c r="B1097" s="17">
        <v>3001546640</v>
      </c>
      <c r="C1097" s="17" t="s">
        <v>2831</v>
      </c>
      <c r="J1097" s="1"/>
      <c r="K1097" s="1"/>
      <c r="L1097" s="1"/>
      <c r="R1097" s="19"/>
      <c r="Z1097" s="88">
        <v>43802</v>
      </c>
      <c r="AA1097" s="1">
        <v>120</v>
      </c>
      <c r="AI1097" s="16"/>
      <c r="AL1097" s="1"/>
      <c r="BA1097" s="22"/>
      <c r="CL1097" s="22"/>
      <c r="CS1097" s="22"/>
      <c r="CX1097" s="1"/>
      <c r="CY1097" s="1"/>
      <c r="CZ1097" s="1"/>
      <c r="DA1097" s="1"/>
      <c r="DB1097" s="1"/>
      <c r="DD1097" s="1"/>
      <c r="DE1097" s="1"/>
      <c r="DF1097" s="1"/>
      <c r="EG1097" s="1"/>
      <c r="EH1097" s="1"/>
      <c r="EJ1097" s="1"/>
      <c r="EK1097" s="1"/>
      <c r="FN1097" s="1"/>
      <c r="FO1097" s="1"/>
      <c r="GL1097" s="1"/>
      <c r="GM1097" s="1"/>
      <c r="GQ1097" s="1"/>
      <c r="GT1097" s="1"/>
      <c r="GU1097" s="1"/>
      <c r="GX1097" s="1"/>
      <c r="HD1097" s="1"/>
      <c r="HR1097" s="1"/>
      <c r="HT1097" s="1"/>
      <c r="HU1097" s="1"/>
      <c r="HW1097" s="1"/>
      <c r="HX1097" s="1"/>
      <c r="IG1097" s="23"/>
      <c r="II1097" s="1"/>
    </row>
    <row r="1098" ht="30" spans="2:243">
      <c r="B1098" s="17" t="s">
        <v>2832</v>
      </c>
      <c r="C1098" s="17" t="s">
        <v>2833</v>
      </c>
      <c r="E1098" s="49">
        <v>2</v>
      </c>
      <c r="F1098" s="49">
        <v>1</v>
      </c>
      <c r="G1098" s="1">
        <v>2</v>
      </c>
      <c r="H1098" s="1">
        <v>1</v>
      </c>
      <c r="I1098" s="15">
        <v>62</v>
      </c>
      <c r="J1098" s="47">
        <v>2</v>
      </c>
      <c r="K1098" s="68">
        <f>I1098/10</f>
        <v>6.2</v>
      </c>
      <c r="L1098" s="49">
        <v>4</v>
      </c>
      <c r="N1098" s="1">
        <v>0</v>
      </c>
      <c r="O1098" s="1">
        <v>0</v>
      </c>
      <c r="P1098" s="1">
        <v>0</v>
      </c>
      <c r="Q1098" s="1">
        <v>0</v>
      </c>
      <c r="R1098" s="1">
        <v>0</v>
      </c>
      <c r="S1098" s="18">
        <v>615</v>
      </c>
      <c r="T1098" s="83">
        <v>703</v>
      </c>
      <c r="U1098" s="1">
        <v>1</v>
      </c>
      <c r="V1098" s="1">
        <v>1</v>
      </c>
      <c r="W1098" s="1">
        <v>1</v>
      </c>
      <c r="X1098" s="1">
        <v>1</v>
      </c>
      <c r="Z1098" s="88">
        <v>43804</v>
      </c>
      <c r="AA1098" s="1">
        <v>48</v>
      </c>
      <c r="AB1098" s="1">
        <v>1</v>
      </c>
      <c r="AC1098" s="1">
        <v>25.24</v>
      </c>
      <c r="AD1098" s="1">
        <v>2</v>
      </c>
      <c r="AE1098" s="20" t="s">
        <v>333</v>
      </c>
      <c r="AG1098" s="16" t="s">
        <v>235</v>
      </c>
      <c r="AH1098" s="16">
        <v>1</v>
      </c>
      <c r="AI1098" s="21">
        <v>1</v>
      </c>
      <c r="AJ1098" s="16">
        <v>1.9</v>
      </c>
      <c r="AK1098" s="17">
        <v>1.9</v>
      </c>
      <c r="AL1098" s="22">
        <v>1</v>
      </c>
      <c r="AM1098" s="1">
        <v>1</v>
      </c>
      <c r="AN1098" s="1">
        <v>1</v>
      </c>
      <c r="AO1098" s="1">
        <v>0</v>
      </c>
      <c r="AP1098" s="1">
        <v>0</v>
      </c>
      <c r="AQ1098" s="17">
        <v>1</v>
      </c>
      <c r="AR1098" s="1">
        <v>1</v>
      </c>
      <c r="AS1098" s="1">
        <v>1</v>
      </c>
      <c r="AT1098" s="17">
        <v>0</v>
      </c>
      <c r="AU1098" s="17">
        <v>0</v>
      </c>
      <c r="AV1098" s="17">
        <v>0</v>
      </c>
      <c r="AW1098" s="1">
        <v>0</v>
      </c>
      <c r="AX1098" s="1">
        <v>1</v>
      </c>
      <c r="AY1098" s="1">
        <v>1</v>
      </c>
      <c r="AZ1098" s="1">
        <v>1</v>
      </c>
      <c r="BA1098" s="1">
        <v>1</v>
      </c>
      <c r="BB1098" s="107">
        <v>1</v>
      </c>
      <c r="BC1098" s="22">
        <v>0</v>
      </c>
      <c r="BD1098" s="22">
        <v>0</v>
      </c>
      <c r="BE1098" s="22">
        <v>0</v>
      </c>
      <c r="BF1098" s="1">
        <v>1</v>
      </c>
      <c r="BG1098" s="1">
        <v>1</v>
      </c>
      <c r="BH1098" s="17">
        <v>1</v>
      </c>
      <c r="BI1098" s="1">
        <v>0</v>
      </c>
      <c r="BJ1098" s="17">
        <v>0</v>
      </c>
      <c r="BK1098" s="23">
        <v>1</v>
      </c>
      <c r="BL1098" s="1">
        <v>0</v>
      </c>
      <c r="BM1098" s="1">
        <v>0</v>
      </c>
      <c r="BN1098" s="1">
        <v>1</v>
      </c>
      <c r="BO1098" s="1">
        <v>0</v>
      </c>
      <c r="BP1098" s="1">
        <v>1</v>
      </c>
      <c r="BQ1098" s="1">
        <v>1</v>
      </c>
      <c r="BR1098" s="1">
        <v>3.64</v>
      </c>
      <c r="BS1098" s="1">
        <v>1</v>
      </c>
      <c r="BT1098" s="1">
        <v>2</v>
      </c>
      <c r="BU1098" s="1">
        <v>2</v>
      </c>
      <c r="BW1098" s="1">
        <v>4.17</v>
      </c>
      <c r="BX1098" s="1">
        <v>2</v>
      </c>
      <c r="BY1098" s="1">
        <v>2</v>
      </c>
      <c r="BZ1098" s="1">
        <v>73.9</v>
      </c>
      <c r="CA1098" s="1">
        <v>129</v>
      </c>
      <c r="CB1098" s="24">
        <v>2</v>
      </c>
      <c r="CC1098" s="24">
        <v>48</v>
      </c>
      <c r="CD1098" s="48">
        <f>CC1098/50</f>
        <v>0.96</v>
      </c>
      <c r="CE1098" s="48">
        <v>1</v>
      </c>
      <c r="CF1098" s="25">
        <v>0</v>
      </c>
      <c r="CG1098" s="17">
        <v>0</v>
      </c>
      <c r="CH1098" s="17">
        <v>0</v>
      </c>
      <c r="CI1098" s="17">
        <v>0</v>
      </c>
      <c r="CJ1098" s="17">
        <v>0</v>
      </c>
      <c r="CK1098" s="17">
        <v>48</v>
      </c>
      <c r="CL1098" s="1">
        <f>CK1098/50</f>
        <v>0.96</v>
      </c>
      <c r="CM1098" s="22">
        <v>12.6</v>
      </c>
      <c r="CN1098" s="17">
        <v>1</v>
      </c>
      <c r="CO1098" s="1">
        <v>74.1</v>
      </c>
      <c r="CP1098" s="17">
        <v>4</v>
      </c>
      <c r="CQ1098" s="1">
        <f>CO1098/10</f>
        <v>7.41</v>
      </c>
      <c r="CR1098" s="1">
        <v>1.1</v>
      </c>
      <c r="CS1098" s="1">
        <f>CR1098*10</f>
        <v>11</v>
      </c>
      <c r="CT1098" s="107">
        <v>1</v>
      </c>
      <c r="CU1098" s="22">
        <v>33</v>
      </c>
      <c r="CV1098" s="22">
        <v>1</v>
      </c>
      <c r="CW1098" s="22">
        <v>14.2</v>
      </c>
      <c r="CX1098" s="26">
        <f>LOG10(CW1098)</f>
        <v>1.15228834438306</v>
      </c>
      <c r="CY1098" s="27">
        <f>CX1098*0.66</f>
        <v>0.760510307292817</v>
      </c>
      <c r="CZ1098" s="26">
        <f>0.085*CU1098</f>
        <v>2.805</v>
      </c>
      <c r="DA1098" s="28">
        <f>CY1098-CZ1098</f>
        <v>-2.04448969270718</v>
      </c>
      <c r="DB1098" s="22">
        <v>2</v>
      </c>
      <c r="DC1098" s="1">
        <v>1</v>
      </c>
      <c r="DD1098" s="17">
        <v>2</v>
      </c>
      <c r="DE1098" s="29">
        <f>DD1098-DB1098</f>
        <v>0</v>
      </c>
      <c r="DF1098" s="29">
        <v>0</v>
      </c>
      <c r="DG1098" s="1">
        <v>35</v>
      </c>
      <c r="DH1098" s="1">
        <f>DG1098/10</f>
        <v>3.5</v>
      </c>
      <c r="DI1098" s="1">
        <v>42</v>
      </c>
      <c r="DJ1098" s="1">
        <f>DI1098/10</f>
        <v>4.2</v>
      </c>
      <c r="DK1098" s="1">
        <v>3</v>
      </c>
      <c r="DL1098" s="1">
        <v>60</v>
      </c>
      <c r="DM1098" s="1">
        <v>31</v>
      </c>
      <c r="DN1098" s="1">
        <f>DM1098/10</f>
        <v>3.1</v>
      </c>
      <c r="DO1098" s="1">
        <v>4916</v>
      </c>
      <c r="DP1098" s="1">
        <v>2</v>
      </c>
      <c r="DQ1098" s="1">
        <f>DO1098/1000</f>
        <v>4.916</v>
      </c>
      <c r="DR1098" s="1">
        <v>71</v>
      </c>
      <c r="DS1098" s="25">
        <v>5.8</v>
      </c>
      <c r="DT1098" s="1" t="s">
        <v>260</v>
      </c>
      <c r="DU1098" s="1">
        <v>1</v>
      </c>
      <c r="DV1098" s="1">
        <v>6</v>
      </c>
      <c r="DW1098" s="1">
        <v>1</v>
      </c>
      <c r="DX1098" s="20">
        <v>3.72</v>
      </c>
      <c r="DY1098" s="1">
        <v>77.21</v>
      </c>
      <c r="DZ1098" s="30">
        <v>144</v>
      </c>
      <c r="EA1098" s="1">
        <v>51</v>
      </c>
      <c r="EB1098" s="1">
        <v>13.4</v>
      </c>
      <c r="EC1098" s="1">
        <v>65.5</v>
      </c>
      <c r="ED1098" s="1">
        <v>1.17</v>
      </c>
      <c r="EE1098" s="1">
        <v>36</v>
      </c>
      <c r="EF1098" s="1">
        <v>26.5</v>
      </c>
      <c r="EG1098" s="26">
        <f>LOG10(EF1098)</f>
        <v>1.42324587393681</v>
      </c>
      <c r="EH1098" s="26">
        <f>0.66*EG1098</f>
        <v>0.939342276798293</v>
      </c>
      <c r="EI1098" s="1">
        <f>0.085*EE1098</f>
        <v>3.06</v>
      </c>
      <c r="EJ1098" s="28">
        <f>EH1098-EI1098</f>
        <v>-2.12065772320171</v>
      </c>
      <c r="EK1098" s="22">
        <v>2</v>
      </c>
      <c r="EL1098" s="1">
        <v>2</v>
      </c>
      <c r="EM1098" s="1">
        <v>77</v>
      </c>
      <c r="EN1098" s="1">
        <v>134</v>
      </c>
      <c r="EO1098" s="1">
        <v>59</v>
      </c>
      <c r="EP1098" s="1">
        <v>35</v>
      </c>
      <c r="EQ1098" s="1">
        <v>5461</v>
      </c>
      <c r="ER1098" s="25">
        <v>67</v>
      </c>
      <c r="ET1098" s="1">
        <v>1</v>
      </c>
      <c r="EU1098" s="1">
        <v>3.09</v>
      </c>
      <c r="EV1098" s="1">
        <v>57</v>
      </c>
      <c r="EW1098" s="30">
        <v>151</v>
      </c>
      <c r="EX1098" s="1">
        <v>64</v>
      </c>
      <c r="EY1098" s="1">
        <v>13.2</v>
      </c>
      <c r="EZ1098" s="1">
        <v>70.4</v>
      </c>
      <c r="FA1098" s="1">
        <v>1.15</v>
      </c>
      <c r="FB1098" s="1">
        <v>39</v>
      </c>
      <c r="FC1098" s="1">
        <v>27.8</v>
      </c>
      <c r="FD1098" s="1">
        <v>73</v>
      </c>
      <c r="FE1098" s="1">
        <v>66</v>
      </c>
      <c r="FF1098" s="1">
        <v>64</v>
      </c>
      <c r="FG1098" s="1">
        <v>38</v>
      </c>
      <c r="FH1098" s="1">
        <v>5314</v>
      </c>
      <c r="FI1098" s="1">
        <v>65</v>
      </c>
      <c r="FK1098" s="20">
        <v>37.2</v>
      </c>
      <c r="FL1098" s="1">
        <v>36.8</v>
      </c>
      <c r="FN1098" s="31">
        <v>0</v>
      </c>
      <c r="FO1098" s="32">
        <v>0</v>
      </c>
      <c r="FP1098" s="1">
        <v>1</v>
      </c>
      <c r="FQ1098" s="1">
        <v>0</v>
      </c>
      <c r="FR1098" s="1">
        <v>0</v>
      </c>
      <c r="FS1098" s="1">
        <v>0</v>
      </c>
      <c r="FT1098" s="1">
        <f>FX1098+GB1098+GG1098+GJ1098+HQ1098</f>
        <v>0</v>
      </c>
      <c r="FU1098" s="1">
        <v>0</v>
      </c>
      <c r="FV1098" s="1">
        <f>FW1098+FX1098+FZ1098+GE1098+GJ1098+HQ1098</f>
        <v>0</v>
      </c>
      <c r="FW1098" s="1">
        <v>0</v>
      </c>
      <c r="FX1098" s="1">
        <v>0</v>
      </c>
      <c r="FY1098" s="17">
        <v>0</v>
      </c>
      <c r="FZ1098" s="1">
        <v>0</v>
      </c>
      <c r="GB1098" s="1">
        <v>0</v>
      </c>
      <c r="GC1098" s="1">
        <v>0</v>
      </c>
      <c r="GD1098" s="17">
        <v>0</v>
      </c>
      <c r="GE1098" s="1">
        <v>0</v>
      </c>
      <c r="GG1098" s="1">
        <v>0</v>
      </c>
      <c r="GH1098" s="1">
        <v>1</v>
      </c>
      <c r="GI1098" s="17">
        <v>0</v>
      </c>
      <c r="GJ1098" s="1">
        <v>0</v>
      </c>
      <c r="GK1098" s="1" t="s">
        <v>2834</v>
      </c>
      <c r="GL1098" s="1">
        <v>1</v>
      </c>
      <c r="GM1098" s="32">
        <v>0</v>
      </c>
      <c r="GN1098" s="17">
        <v>0</v>
      </c>
      <c r="GO1098" s="17">
        <v>0</v>
      </c>
      <c r="GP1098" s="1">
        <v>0</v>
      </c>
      <c r="GQ1098" s="1">
        <v>0</v>
      </c>
      <c r="GR1098" s="1">
        <v>0</v>
      </c>
      <c r="GS1098" s="1">
        <v>0</v>
      </c>
      <c r="GT1098" s="32">
        <v>0</v>
      </c>
      <c r="GU1098" s="32">
        <v>0</v>
      </c>
      <c r="GV1098" s="1">
        <v>0</v>
      </c>
      <c r="GW1098" s="1">
        <v>0</v>
      </c>
      <c r="GX1098" s="157">
        <v>0</v>
      </c>
      <c r="GY1098" s="17">
        <v>0</v>
      </c>
      <c r="GZ1098" s="17">
        <v>0</v>
      </c>
      <c r="HA1098" s="25">
        <v>0</v>
      </c>
      <c r="HB1098" s="1">
        <v>0</v>
      </c>
      <c r="HC1098" s="15">
        <v>0</v>
      </c>
      <c r="HD1098" s="170">
        <v>0</v>
      </c>
      <c r="HE1098" s="17">
        <v>0</v>
      </c>
      <c r="HF1098" s="17">
        <v>0</v>
      </c>
      <c r="HG1098" s="17">
        <v>0</v>
      </c>
      <c r="HH1098" s="17">
        <v>0</v>
      </c>
      <c r="HI1098" s="17">
        <v>0</v>
      </c>
      <c r="HL1098" s="1">
        <v>0</v>
      </c>
      <c r="HM1098" s="1">
        <v>0</v>
      </c>
      <c r="HN1098" s="1">
        <v>0</v>
      </c>
      <c r="HO1098" s="1">
        <v>0</v>
      </c>
      <c r="HP1098" s="1">
        <v>0</v>
      </c>
      <c r="HQ1098" s="1">
        <v>0</v>
      </c>
      <c r="HR1098" s="32">
        <v>0</v>
      </c>
      <c r="HS1098" s="1">
        <v>0</v>
      </c>
      <c r="HT1098" s="32">
        <v>0</v>
      </c>
      <c r="HU1098" s="32">
        <v>0</v>
      </c>
      <c r="HW1098" s="32">
        <v>0</v>
      </c>
      <c r="HX1098" s="32">
        <v>0</v>
      </c>
      <c r="HY1098" s="1">
        <f>GJ1098+GN1098+GT1098+GU1098+HE1098+HG1098+HQ1098+HR1098+HT1098+HU1098+HW1098+HX1098</f>
        <v>0</v>
      </c>
      <c r="HZ1098" s="1">
        <v>0</v>
      </c>
      <c r="IA1098" s="1">
        <f>FS1098+GN1098+GT1098+GU1098+HE1098+HG1098+HR1098+HT1098+HU1098+HW1098+HX1098</f>
        <v>0</v>
      </c>
      <c r="IB1098" s="1">
        <v>0</v>
      </c>
      <c r="IC1098" s="1">
        <v>0</v>
      </c>
      <c r="ID1098" s="23">
        <v>0</v>
      </c>
      <c r="IG1098" s="36">
        <v>1</v>
      </c>
      <c r="IH1098" s="37" t="s">
        <v>242</v>
      </c>
      <c r="II1098" s="179">
        <v>0</v>
      </c>
    </row>
    <row r="1099" hidden="1" spans="2:243">
      <c r="B1099" s="17">
        <v>3000999932</v>
      </c>
      <c r="C1099" s="17" t="s">
        <v>2835</v>
      </c>
      <c r="J1099" s="1"/>
      <c r="K1099" s="1"/>
      <c r="L1099" s="1"/>
      <c r="R1099" s="19"/>
      <c r="Z1099" s="88">
        <v>43804</v>
      </c>
      <c r="AA1099" s="1">
        <v>142</v>
      </c>
      <c r="AI1099" s="16"/>
      <c r="AL1099" s="1"/>
      <c r="BA1099" s="22"/>
      <c r="CL1099" s="22"/>
      <c r="CS1099" s="22"/>
      <c r="CX1099" s="1"/>
      <c r="CY1099" s="1"/>
      <c r="CZ1099" s="1"/>
      <c r="DA1099" s="1"/>
      <c r="DB1099" s="1"/>
      <c r="DD1099" s="1"/>
      <c r="DE1099" s="1"/>
      <c r="DF1099" s="1"/>
      <c r="EG1099" s="1"/>
      <c r="EH1099" s="1"/>
      <c r="EJ1099" s="1"/>
      <c r="EK1099" s="1"/>
      <c r="FN1099" s="1"/>
      <c r="FO1099" s="1"/>
      <c r="GL1099" s="1"/>
      <c r="GM1099" s="1"/>
      <c r="GQ1099" s="1"/>
      <c r="GT1099" s="1"/>
      <c r="GU1099" s="1"/>
      <c r="GX1099" s="1"/>
      <c r="HD1099" s="1"/>
      <c r="HR1099" s="1"/>
      <c r="HT1099" s="1"/>
      <c r="HU1099" s="1"/>
      <c r="HW1099" s="1"/>
      <c r="HX1099" s="1"/>
      <c r="IG1099" s="23"/>
      <c r="II1099" s="1"/>
    </row>
    <row r="1100" ht="30" hidden="1" spans="2:243">
      <c r="B1100" s="17">
        <v>100235488</v>
      </c>
      <c r="C1100" s="17" t="s">
        <v>2836</v>
      </c>
      <c r="J1100" s="1"/>
      <c r="K1100" s="1"/>
      <c r="L1100" s="1"/>
      <c r="R1100" s="19"/>
      <c r="Z1100" s="88">
        <v>43804</v>
      </c>
      <c r="AA1100" s="1">
        <v>209</v>
      </c>
      <c r="AI1100" s="16"/>
      <c r="AL1100" s="1"/>
      <c r="BA1100" s="22"/>
      <c r="CL1100" s="22"/>
      <c r="CS1100" s="22"/>
      <c r="CX1100" s="1"/>
      <c r="CY1100" s="1"/>
      <c r="CZ1100" s="1"/>
      <c r="DA1100" s="1"/>
      <c r="DB1100" s="1"/>
      <c r="DD1100" s="1"/>
      <c r="DE1100" s="1"/>
      <c r="DF1100" s="1"/>
      <c r="EG1100" s="1"/>
      <c r="EH1100" s="1"/>
      <c r="EJ1100" s="1"/>
      <c r="EK1100" s="1"/>
      <c r="FN1100" s="1"/>
      <c r="FO1100" s="1"/>
      <c r="GL1100" s="1"/>
      <c r="GM1100" s="1"/>
      <c r="GQ1100" s="1"/>
      <c r="GT1100" s="1"/>
      <c r="GU1100" s="1"/>
      <c r="GX1100" s="1"/>
      <c r="HD1100" s="1"/>
      <c r="HR1100" s="1"/>
      <c r="HT1100" s="1"/>
      <c r="HU1100" s="1"/>
      <c r="HW1100" s="1"/>
      <c r="HX1100" s="1"/>
      <c r="IG1100" s="23"/>
      <c r="II1100" s="1"/>
    </row>
    <row r="1101" hidden="1" spans="2:243">
      <c r="B1101" s="17">
        <v>100121266</v>
      </c>
      <c r="C1101" s="17" t="s">
        <v>2837</v>
      </c>
      <c r="J1101" s="1"/>
      <c r="K1101" s="1"/>
      <c r="L1101" s="1"/>
      <c r="R1101" s="19"/>
      <c r="Z1101" s="88">
        <v>43804</v>
      </c>
      <c r="AA1101" s="1">
        <v>128</v>
      </c>
      <c r="AI1101" s="16"/>
      <c r="AL1101" s="1"/>
      <c r="BA1101" s="22"/>
      <c r="CL1101" s="22"/>
      <c r="CS1101" s="22"/>
      <c r="CX1101" s="1"/>
      <c r="CY1101" s="1"/>
      <c r="CZ1101" s="1"/>
      <c r="DA1101" s="1"/>
      <c r="DB1101" s="1"/>
      <c r="DD1101" s="1"/>
      <c r="DE1101" s="1"/>
      <c r="DF1101" s="1"/>
      <c r="EG1101" s="1"/>
      <c r="EH1101" s="1"/>
      <c r="EJ1101" s="1"/>
      <c r="EK1101" s="1"/>
      <c r="FN1101" s="1"/>
      <c r="FO1101" s="1"/>
      <c r="GL1101" s="1"/>
      <c r="GM1101" s="1"/>
      <c r="GQ1101" s="1"/>
      <c r="GT1101" s="1"/>
      <c r="GU1101" s="1"/>
      <c r="GX1101" s="1"/>
      <c r="HD1101" s="1"/>
      <c r="HR1101" s="1"/>
      <c r="HT1101" s="1"/>
      <c r="HU1101" s="1"/>
      <c r="HW1101" s="1"/>
      <c r="HX1101" s="1"/>
      <c r="IG1101" s="23"/>
      <c r="II1101" s="1"/>
    </row>
    <row r="1102" hidden="1" spans="2:243">
      <c r="B1102" s="17">
        <v>3001547365</v>
      </c>
      <c r="C1102" s="17" t="s">
        <v>2838</v>
      </c>
      <c r="J1102" s="1"/>
      <c r="K1102" s="1"/>
      <c r="L1102" s="1"/>
      <c r="R1102" s="19"/>
      <c r="Z1102" s="88">
        <v>43809</v>
      </c>
      <c r="AA1102" s="1">
        <v>94</v>
      </c>
      <c r="AI1102" s="16"/>
      <c r="AL1102" s="1"/>
      <c r="BA1102" s="22"/>
      <c r="CL1102" s="22"/>
      <c r="CS1102" s="22"/>
      <c r="CX1102" s="1"/>
      <c r="CY1102" s="1"/>
      <c r="CZ1102" s="1"/>
      <c r="DA1102" s="1"/>
      <c r="DB1102" s="1"/>
      <c r="DD1102" s="1"/>
      <c r="DE1102" s="1"/>
      <c r="DF1102" s="1"/>
      <c r="EG1102" s="1"/>
      <c r="EH1102" s="1"/>
      <c r="EJ1102" s="1"/>
      <c r="EK1102" s="1"/>
      <c r="FN1102" s="1"/>
      <c r="FO1102" s="1"/>
      <c r="GL1102" s="1"/>
      <c r="GM1102" s="1"/>
      <c r="GQ1102" s="1"/>
      <c r="GT1102" s="1"/>
      <c r="GU1102" s="1"/>
      <c r="GX1102" s="1"/>
      <c r="HD1102" s="1"/>
      <c r="HR1102" s="1"/>
      <c r="HT1102" s="1"/>
      <c r="HU1102" s="1"/>
      <c r="HW1102" s="1"/>
      <c r="HX1102" s="1"/>
      <c r="IG1102" s="23"/>
      <c r="II1102" s="1"/>
    </row>
    <row r="1103" spans="2:243">
      <c r="B1103" s="17">
        <v>3000891413</v>
      </c>
      <c r="C1103" s="17" t="s">
        <v>2839</v>
      </c>
      <c r="E1103" s="49">
        <v>1</v>
      </c>
      <c r="F1103" s="49">
        <v>1</v>
      </c>
      <c r="G1103" s="1">
        <v>2</v>
      </c>
      <c r="H1103" s="1">
        <v>1</v>
      </c>
      <c r="I1103" s="15">
        <v>38</v>
      </c>
      <c r="J1103" s="47">
        <v>1</v>
      </c>
      <c r="K1103" s="68">
        <f>I1103/10</f>
        <v>3.8</v>
      </c>
      <c r="L1103" s="49">
        <v>1</v>
      </c>
      <c r="N1103" s="1">
        <v>0</v>
      </c>
      <c r="O1103" s="1">
        <v>0</v>
      </c>
      <c r="P1103" s="1">
        <v>0</v>
      </c>
      <c r="Q1103" s="1">
        <v>3</v>
      </c>
      <c r="R1103" s="1">
        <v>1</v>
      </c>
      <c r="S1103" s="18">
        <v>616</v>
      </c>
      <c r="T1103" s="83">
        <v>704</v>
      </c>
      <c r="U1103" s="1">
        <v>1</v>
      </c>
      <c r="V1103" s="1">
        <v>1</v>
      </c>
      <c r="W1103" s="1">
        <v>1</v>
      </c>
      <c r="X1103" s="1">
        <v>1</v>
      </c>
      <c r="Z1103" s="88">
        <v>43809</v>
      </c>
      <c r="AA1103" s="1">
        <v>35</v>
      </c>
      <c r="AB1103" s="1">
        <v>1</v>
      </c>
      <c r="AC1103" s="1">
        <v>25.25</v>
      </c>
      <c r="AD1103" s="1">
        <v>2</v>
      </c>
      <c r="AE1103" s="20" t="s">
        <v>390</v>
      </c>
      <c r="AG1103" s="16" t="s">
        <v>255</v>
      </c>
      <c r="AH1103" s="16">
        <v>3</v>
      </c>
      <c r="AI1103" s="21">
        <v>3</v>
      </c>
      <c r="AJ1103" s="16">
        <v>2.3</v>
      </c>
      <c r="AK1103" s="17">
        <v>2.3</v>
      </c>
      <c r="AL1103" s="107">
        <v>2</v>
      </c>
      <c r="AM1103" s="1">
        <v>1</v>
      </c>
      <c r="AN1103" s="1">
        <v>1</v>
      </c>
      <c r="AO1103" s="1">
        <v>0</v>
      </c>
      <c r="AP1103" s="1">
        <v>0</v>
      </c>
      <c r="AQ1103" s="17">
        <v>1</v>
      </c>
      <c r="AR1103" s="1">
        <v>1</v>
      </c>
      <c r="AS1103" s="1">
        <v>1</v>
      </c>
      <c r="AT1103" s="17" t="s">
        <v>246</v>
      </c>
      <c r="AU1103" s="17">
        <v>1</v>
      </c>
      <c r="AV1103" s="17">
        <v>1</v>
      </c>
      <c r="AW1103" s="1">
        <v>0</v>
      </c>
      <c r="AX1103" s="1">
        <v>1</v>
      </c>
      <c r="AY1103" s="1">
        <v>1</v>
      </c>
      <c r="AZ1103" s="1">
        <v>1</v>
      </c>
      <c r="BA1103" s="1">
        <v>1</v>
      </c>
      <c r="BB1103" s="107">
        <v>1</v>
      </c>
      <c r="BC1103" s="22">
        <v>0</v>
      </c>
      <c r="BD1103" s="22">
        <v>1</v>
      </c>
      <c r="BE1103" s="22">
        <v>0</v>
      </c>
      <c r="BF1103" s="1">
        <v>1</v>
      </c>
      <c r="BG1103" s="1">
        <v>1</v>
      </c>
      <c r="BH1103" s="17">
        <v>1</v>
      </c>
      <c r="BI1103" s="1">
        <v>0</v>
      </c>
      <c r="BJ1103" s="17">
        <v>0</v>
      </c>
      <c r="BK1103" s="23">
        <v>1</v>
      </c>
      <c r="BL1103" s="1">
        <v>0</v>
      </c>
      <c r="BM1103" s="1">
        <v>0</v>
      </c>
      <c r="BN1103" s="1">
        <v>1</v>
      </c>
      <c r="BO1103" s="1">
        <v>0</v>
      </c>
      <c r="BP1103" s="1">
        <v>1</v>
      </c>
      <c r="BQ1103" s="1">
        <v>1</v>
      </c>
      <c r="BR1103" s="1">
        <v>2.57</v>
      </c>
      <c r="BS1103" s="1">
        <v>1</v>
      </c>
      <c r="BT1103" s="1">
        <v>1</v>
      </c>
      <c r="BU1103" s="1">
        <v>1</v>
      </c>
      <c r="BW1103" s="1">
        <v>2.11</v>
      </c>
      <c r="BX1103" s="17">
        <v>1</v>
      </c>
      <c r="BY1103" s="1">
        <v>1</v>
      </c>
      <c r="BZ1103" s="1">
        <v>71.8</v>
      </c>
      <c r="CA1103" s="1">
        <v>99</v>
      </c>
      <c r="CB1103" s="24">
        <v>1</v>
      </c>
      <c r="CC1103" s="24">
        <v>17</v>
      </c>
      <c r="CD1103" s="48">
        <f>CC1103/50</f>
        <v>0.34</v>
      </c>
      <c r="CE1103" s="48">
        <v>1</v>
      </c>
      <c r="CF1103" s="25" t="s">
        <v>381</v>
      </c>
      <c r="CG1103" s="1">
        <v>0</v>
      </c>
      <c r="CH1103" s="1">
        <v>0</v>
      </c>
      <c r="CI1103" s="1" t="s">
        <v>381</v>
      </c>
      <c r="CJ1103" s="1">
        <v>0</v>
      </c>
      <c r="CK1103" s="1">
        <v>35</v>
      </c>
      <c r="CL1103" s="1">
        <f>CK1103/50</f>
        <v>0.7</v>
      </c>
      <c r="CM1103" s="22">
        <v>18.2</v>
      </c>
      <c r="CN1103" s="1">
        <v>2</v>
      </c>
      <c r="CO1103" s="1">
        <v>41.4</v>
      </c>
      <c r="CP1103" s="1">
        <v>1</v>
      </c>
      <c r="CQ1103" s="1">
        <f>CO1103/10</f>
        <v>4.14</v>
      </c>
      <c r="CR1103" s="1">
        <v>1.6</v>
      </c>
      <c r="CS1103" s="1">
        <f>CR1103*10</f>
        <v>16</v>
      </c>
      <c r="CT1103" s="22">
        <v>2</v>
      </c>
      <c r="CU1103" s="22">
        <v>31</v>
      </c>
      <c r="CV1103" s="22">
        <v>1</v>
      </c>
      <c r="CW1103" s="22">
        <v>28.9</v>
      </c>
      <c r="CX1103" s="26">
        <f>LOG10(CW1103)</f>
        <v>1.46089784275655</v>
      </c>
      <c r="CY1103" s="27">
        <f>CX1103*0.66</f>
        <v>0.964192576219322</v>
      </c>
      <c r="CZ1103" s="26">
        <f>0.085*CU1103</f>
        <v>2.635</v>
      </c>
      <c r="DA1103" s="28">
        <f>CY1103-CZ1103</f>
        <v>-1.67080742378068</v>
      </c>
      <c r="DB1103" s="22">
        <v>2</v>
      </c>
      <c r="DC1103" s="1">
        <v>1</v>
      </c>
      <c r="DE1103" s="1"/>
      <c r="DF1103" s="1"/>
      <c r="DG1103" s="1">
        <v>23</v>
      </c>
      <c r="DH1103" s="1">
        <f>DG1103/10</f>
        <v>2.3</v>
      </c>
      <c r="DI1103" s="1">
        <v>29</v>
      </c>
      <c r="DJ1103" s="1">
        <f>DI1103/10</f>
        <v>2.9</v>
      </c>
      <c r="DK1103" s="17">
        <v>2</v>
      </c>
      <c r="DL1103" s="1">
        <v>130</v>
      </c>
      <c r="DM1103" s="1">
        <v>50</v>
      </c>
      <c r="DN1103" s="1">
        <f>DM1103/10</f>
        <v>5</v>
      </c>
      <c r="DO1103" s="1">
        <v>3011</v>
      </c>
      <c r="DP1103" s="1">
        <v>1</v>
      </c>
      <c r="DQ1103" s="1">
        <f>DO1103/1000</f>
        <v>3.011</v>
      </c>
      <c r="DR1103" s="1">
        <v>51</v>
      </c>
      <c r="DS1103" s="25">
        <v>4.9</v>
      </c>
      <c r="DT1103" s="1" t="s">
        <v>625</v>
      </c>
      <c r="DU1103" s="1">
        <v>2</v>
      </c>
      <c r="DV1103" s="1">
        <v>9</v>
      </c>
      <c r="DW1103" s="1">
        <v>2</v>
      </c>
      <c r="DX1103" s="20" t="s">
        <v>248</v>
      </c>
      <c r="EG1103" s="1"/>
      <c r="EH1103" s="1"/>
      <c r="EJ1103" s="1"/>
      <c r="FK1103" s="20">
        <v>39.1</v>
      </c>
      <c r="FL1103" s="1">
        <v>37</v>
      </c>
      <c r="FM1103" s="17"/>
      <c r="FN1103" s="31">
        <v>1</v>
      </c>
      <c r="FO1103" s="157">
        <v>1</v>
      </c>
      <c r="FP1103" s="1">
        <v>1</v>
      </c>
      <c r="FQ1103" s="1">
        <v>0</v>
      </c>
      <c r="FR1103" s="1">
        <v>0</v>
      </c>
      <c r="FS1103" s="1">
        <v>0</v>
      </c>
      <c r="FT1103" s="1">
        <f>FX1103+GB1103+GG1103+GJ1103+HQ1103</f>
        <v>0</v>
      </c>
      <c r="FU1103" s="1">
        <v>0</v>
      </c>
      <c r="FV1103" s="1">
        <f>FW1103+FX1103+FZ1103+GE1103+GJ1103+HQ1103</f>
        <v>0</v>
      </c>
      <c r="FW1103" s="1">
        <v>0</v>
      </c>
      <c r="FX1103" s="1">
        <v>0</v>
      </c>
      <c r="FY1103" s="17">
        <v>0</v>
      </c>
      <c r="FZ1103" s="1">
        <v>0</v>
      </c>
      <c r="GB1103" s="1">
        <v>0</v>
      </c>
      <c r="GC1103" s="1">
        <v>0</v>
      </c>
      <c r="GD1103" s="17">
        <v>0</v>
      </c>
      <c r="GE1103" s="1">
        <v>0</v>
      </c>
      <c r="GG1103" s="1">
        <v>0</v>
      </c>
      <c r="GH1103" s="1">
        <v>0</v>
      </c>
      <c r="GI1103" s="17">
        <v>0</v>
      </c>
      <c r="GJ1103" s="1">
        <v>0</v>
      </c>
      <c r="GK1103" s="1">
        <v>0</v>
      </c>
      <c r="GL1103" s="1">
        <v>0</v>
      </c>
      <c r="GM1103" s="32">
        <v>0</v>
      </c>
      <c r="GN1103" s="17">
        <v>0</v>
      </c>
      <c r="GO1103" s="17">
        <v>0</v>
      </c>
      <c r="GP1103" s="1">
        <v>0</v>
      </c>
      <c r="GQ1103" s="1">
        <v>0</v>
      </c>
      <c r="GR1103" s="1">
        <v>0</v>
      </c>
      <c r="GS1103" s="1">
        <v>0</v>
      </c>
      <c r="GT1103" s="32">
        <v>0</v>
      </c>
      <c r="GU1103" s="32">
        <v>0</v>
      </c>
      <c r="GV1103" s="1">
        <v>0</v>
      </c>
      <c r="GW1103" s="1">
        <v>0</v>
      </c>
      <c r="GX1103" s="157">
        <v>0</v>
      </c>
      <c r="GY1103" s="17">
        <v>0</v>
      </c>
      <c r="GZ1103" s="17">
        <v>0</v>
      </c>
      <c r="HA1103" s="25">
        <v>0</v>
      </c>
      <c r="HB1103" s="1">
        <v>0</v>
      </c>
      <c r="HC1103" s="15">
        <v>0</v>
      </c>
      <c r="HD1103" s="170">
        <v>0</v>
      </c>
      <c r="HE1103" s="17">
        <v>0</v>
      </c>
      <c r="HF1103" s="17">
        <v>0</v>
      </c>
      <c r="HG1103" s="17">
        <v>0</v>
      </c>
      <c r="HH1103" s="17">
        <v>0</v>
      </c>
      <c r="HI1103" s="17">
        <v>0</v>
      </c>
      <c r="HL1103" s="1">
        <v>0</v>
      </c>
      <c r="HM1103" s="1">
        <v>0</v>
      </c>
      <c r="HN1103" s="1" t="s">
        <v>381</v>
      </c>
      <c r="HO1103" s="1">
        <v>0</v>
      </c>
      <c r="HP1103" s="1">
        <v>0</v>
      </c>
      <c r="HQ1103" s="1">
        <v>0</v>
      </c>
      <c r="HR1103" s="32">
        <v>0</v>
      </c>
      <c r="HS1103" s="1">
        <v>0</v>
      </c>
      <c r="HT1103" s="32">
        <v>0</v>
      </c>
      <c r="HU1103" s="32">
        <v>0</v>
      </c>
      <c r="HW1103" s="32">
        <v>0</v>
      </c>
      <c r="HX1103" s="32">
        <v>0</v>
      </c>
      <c r="HY1103" s="1">
        <f>GJ1103+GN1103+GT1103+GU1103+HE1103+HG1103+HQ1103+HR1103+HT1103+HU1103+HW1103+HX1103</f>
        <v>0</v>
      </c>
      <c r="HZ1103" s="1">
        <v>0</v>
      </c>
      <c r="IA1103" s="1">
        <f>FS1103+GN1103+GT1103+GU1103+HE1103+HG1103+HR1103+HT1103+HU1103+HW1103+HX1103</f>
        <v>0</v>
      </c>
      <c r="IB1103" s="1">
        <v>0</v>
      </c>
      <c r="IC1103" s="1">
        <v>0</v>
      </c>
      <c r="ID1103" s="23">
        <v>0</v>
      </c>
      <c r="IG1103" s="36">
        <v>1</v>
      </c>
      <c r="IH1103" s="37" t="s">
        <v>242</v>
      </c>
      <c r="II1103" s="179">
        <v>0</v>
      </c>
    </row>
    <row r="1104" hidden="1" spans="2:243">
      <c r="B1104" s="17">
        <v>100177725</v>
      </c>
      <c r="C1104" s="17" t="s">
        <v>2840</v>
      </c>
      <c r="J1104" s="1"/>
      <c r="K1104" s="1"/>
      <c r="L1104" s="1"/>
      <c r="R1104" s="19"/>
      <c r="Z1104" s="88">
        <v>43809</v>
      </c>
      <c r="AA1104" s="1">
        <v>259</v>
      </c>
      <c r="AI1104" s="16"/>
      <c r="AL1104" s="1"/>
      <c r="BA1104" s="22"/>
      <c r="CL1104" s="22"/>
      <c r="CS1104" s="22"/>
      <c r="CX1104" s="1"/>
      <c r="CY1104" s="1"/>
      <c r="CZ1104" s="1"/>
      <c r="DA1104" s="1"/>
      <c r="DB1104" s="1"/>
      <c r="DD1104" s="1"/>
      <c r="DE1104" s="1"/>
      <c r="DF1104" s="1"/>
      <c r="EG1104" s="1"/>
      <c r="EH1104" s="1"/>
      <c r="EJ1104" s="1"/>
      <c r="EK1104" s="1"/>
      <c r="FN1104" s="1"/>
      <c r="FO1104" s="1"/>
      <c r="GL1104" s="1"/>
      <c r="GM1104" s="1"/>
      <c r="GQ1104" s="1"/>
      <c r="GT1104" s="1"/>
      <c r="GU1104" s="1"/>
      <c r="GX1104" s="1"/>
      <c r="HD1104" s="1"/>
      <c r="HR1104" s="1"/>
      <c r="HT1104" s="1"/>
      <c r="HU1104" s="1"/>
      <c r="HW1104" s="1"/>
      <c r="HX1104" s="1"/>
      <c r="IG1104" s="23"/>
      <c r="II1104" s="1"/>
    </row>
    <row r="1105" hidden="1" spans="2:243">
      <c r="B1105" s="17">
        <v>3001003026</v>
      </c>
      <c r="C1105" s="17" t="s">
        <v>2841</v>
      </c>
      <c r="J1105" s="1"/>
      <c r="K1105" s="1"/>
      <c r="L1105" s="1"/>
      <c r="R1105" s="19"/>
      <c r="Z1105" s="88">
        <v>43809</v>
      </c>
      <c r="AA1105" s="1">
        <v>153</v>
      </c>
      <c r="AI1105" s="16"/>
      <c r="AL1105" s="1"/>
      <c r="BA1105" s="22"/>
      <c r="CL1105" s="22"/>
      <c r="CS1105" s="22"/>
      <c r="CX1105" s="1"/>
      <c r="CY1105" s="1"/>
      <c r="CZ1105" s="1"/>
      <c r="DA1105" s="1"/>
      <c r="DB1105" s="1"/>
      <c r="DD1105" s="1"/>
      <c r="DE1105" s="1"/>
      <c r="DF1105" s="1"/>
      <c r="EG1105" s="1"/>
      <c r="EH1105" s="1"/>
      <c r="EJ1105" s="1"/>
      <c r="EK1105" s="1"/>
      <c r="FN1105" s="1"/>
      <c r="FO1105" s="1"/>
      <c r="GL1105" s="1"/>
      <c r="GM1105" s="1"/>
      <c r="GQ1105" s="1"/>
      <c r="GT1105" s="1"/>
      <c r="GU1105" s="1"/>
      <c r="GX1105" s="1"/>
      <c r="HD1105" s="1"/>
      <c r="HR1105" s="1"/>
      <c r="HT1105" s="1"/>
      <c r="HU1105" s="1"/>
      <c r="HW1105" s="1"/>
      <c r="HX1105" s="1"/>
      <c r="IG1105" s="23"/>
      <c r="II1105" s="1"/>
    </row>
    <row r="1106" ht="30" spans="2:243">
      <c r="B1106" s="17">
        <v>3001487535</v>
      </c>
      <c r="C1106" s="17" t="s">
        <v>2842</v>
      </c>
      <c r="E1106" s="49">
        <v>3</v>
      </c>
      <c r="F1106" s="49">
        <v>2</v>
      </c>
      <c r="G1106" s="17">
        <v>3</v>
      </c>
      <c r="H1106" s="1">
        <v>1</v>
      </c>
      <c r="I1106" s="15">
        <v>51</v>
      </c>
      <c r="J1106" s="47">
        <v>1</v>
      </c>
      <c r="K1106" s="68">
        <f>I1106/10</f>
        <v>5.1</v>
      </c>
      <c r="L1106" s="49">
        <v>3</v>
      </c>
      <c r="N1106" s="1">
        <v>0</v>
      </c>
      <c r="O1106" s="1">
        <v>0</v>
      </c>
      <c r="P1106" s="1">
        <v>0</v>
      </c>
      <c r="Q1106" s="1">
        <v>0</v>
      </c>
      <c r="R1106" s="1">
        <v>0</v>
      </c>
      <c r="S1106" s="18">
        <v>702</v>
      </c>
      <c r="T1106" s="83">
        <v>705</v>
      </c>
      <c r="U1106" s="1">
        <v>1</v>
      </c>
      <c r="V1106" s="1">
        <v>1</v>
      </c>
      <c r="W1106" s="1">
        <v>1</v>
      </c>
      <c r="X1106" s="1">
        <v>1</v>
      </c>
      <c r="Z1106" s="88">
        <v>43809</v>
      </c>
      <c r="AA1106" s="1">
        <v>364</v>
      </c>
      <c r="AB1106" s="1">
        <v>1</v>
      </c>
      <c r="AC1106" s="1">
        <v>24.97</v>
      </c>
      <c r="AD1106" s="1">
        <v>2</v>
      </c>
      <c r="AE1106" s="20" t="s">
        <v>291</v>
      </c>
      <c r="AG1106" s="16" t="s">
        <v>255</v>
      </c>
      <c r="AH1106" s="16">
        <v>3</v>
      </c>
      <c r="AI1106" s="21">
        <v>3</v>
      </c>
      <c r="AJ1106" s="16">
        <v>4</v>
      </c>
      <c r="AK1106" s="17">
        <v>4</v>
      </c>
      <c r="AL1106" s="107">
        <v>2</v>
      </c>
      <c r="AM1106" s="1">
        <v>4</v>
      </c>
      <c r="AN1106" s="1">
        <v>3</v>
      </c>
      <c r="AO1106" s="1">
        <v>0</v>
      </c>
      <c r="AP1106" s="1" t="s">
        <v>2843</v>
      </c>
      <c r="AQ1106" s="17">
        <v>6</v>
      </c>
      <c r="AR1106" s="3">
        <v>3</v>
      </c>
      <c r="AS1106" s="3">
        <v>2</v>
      </c>
      <c r="AT1106" s="17" t="s">
        <v>285</v>
      </c>
      <c r="AU1106" s="3">
        <v>3</v>
      </c>
      <c r="AV1106" s="3">
        <v>2</v>
      </c>
      <c r="AW1106" s="1">
        <v>0</v>
      </c>
      <c r="AX1106" s="1">
        <v>0</v>
      </c>
      <c r="AY1106" s="1">
        <v>0</v>
      </c>
      <c r="AZ1106" s="1">
        <v>0</v>
      </c>
      <c r="BA1106" s="1">
        <v>0</v>
      </c>
      <c r="BB1106" s="107">
        <v>0</v>
      </c>
      <c r="BC1106" s="22">
        <v>0</v>
      </c>
      <c r="BD1106" s="22">
        <v>0</v>
      </c>
      <c r="BE1106" s="22">
        <v>0</v>
      </c>
      <c r="BF1106" s="1">
        <v>0</v>
      </c>
      <c r="BG1106" s="1">
        <v>0</v>
      </c>
      <c r="BH1106" s="17">
        <v>0</v>
      </c>
      <c r="BI1106" s="1">
        <v>0</v>
      </c>
      <c r="BJ1106" s="17">
        <v>0</v>
      </c>
      <c r="BK1106" s="23">
        <v>4</v>
      </c>
      <c r="BL1106" s="1">
        <v>0</v>
      </c>
      <c r="BM1106" s="1">
        <v>0</v>
      </c>
      <c r="BN1106" s="1">
        <v>0</v>
      </c>
      <c r="BO1106" s="1">
        <v>0</v>
      </c>
      <c r="BR1106" s="1">
        <v>4.57</v>
      </c>
      <c r="BS1106" s="1">
        <v>1</v>
      </c>
      <c r="BT1106" s="1">
        <v>2</v>
      </c>
      <c r="BU1106" s="1">
        <v>2</v>
      </c>
      <c r="BW1106" s="1">
        <v>6.78</v>
      </c>
      <c r="BX1106" s="1">
        <v>2</v>
      </c>
      <c r="BY1106" s="66">
        <v>3</v>
      </c>
      <c r="BZ1106" s="1">
        <v>74.5</v>
      </c>
      <c r="CA1106" s="1">
        <v>123</v>
      </c>
      <c r="CB1106" s="24">
        <v>2</v>
      </c>
      <c r="CC1106" s="24">
        <v>364</v>
      </c>
      <c r="CD1106" s="48">
        <f>CC1106/50</f>
        <v>7.28</v>
      </c>
      <c r="CE1106" s="48">
        <v>3</v>
      </c>
      <c r="CF1106" s="25">
        <v>0</v>
      </c>
      <c r="CG1106" s="17">
        <v>0</v>
      </c>
      <c r="CH1106" s="17">
        <v>0</v>
      </c>
      <c r="CI1106" s="17">
        <v>0</v>
      </c>
      <c r="CJ1106" s="17">
        <v>0</v>
      </c>
      <c r="CK1106" s="17">
        <v>364</v>
      </c>
      <c r="CL1106" s="1">
        <f>CK1106/50</f>
        <v>7.28</v>
      </c>
      <c r="CM1106" s="22">
        <v>12.9</v>
      </c>
      <c r="CN1106" s="17">
        <v>1</v>
      </c>
      <c r="CO1106" s="1">
        <v>70.6</v>
      </c>
      <c r="CP1106" s="17">
        <v>4</v>
      </c>
      <c r="CQ1106" s="1">
        <f>CO1106/10</f>
        <v>7.06</v>
      </c>
      <c r="CR1106" s="1">
        <v>1.13</v>
      </c>
      <c r="CS1106" s="1">
        <f>CR1106*10</f>
        <v>11.3</v>
      </c>
      <c r="CT1106" s="107">
        <v>1</v>
      </c>
      <c r="CU1106" s="22">
        <v>31</v>
      </c>
      <c r="CV1106" s="22">
        <v>1</v>
      </c>
      <c r="CW1106" s="22">
        <v>10.4</v>
      </c>
      <c r="CX1106" s="26">
        <f>LOG10(CW1106)</f>
        <v>1.01703333929878</v>
      </c>
      <c r="CY1106" s="27">
        <f>CX1106*0.66</f>
        <v>0.671242003937195</v>
      </c>
      <c r="CZ1106" s="26">
        <f>0.085*CU1106</f>
        <v>2.635</v>
      </c>
      <c r="DA1106" s="28">
        <f>CY1106-CZ1106</f>
        <v>-1.96375799606281</v>
      </c>
      <c r="DB1106" s="22">
        <v>2</v>
      </c>
      <c r="DC1106" s="1">
        <v>1</v>
      </c>
      <c r="DD1106" s="17">
        <v>2</v>
      </c>
      <c r="DE1106" s="29">
        <f>DD1106-DB1106</f>
        <v>0</v>
      </c>
      <c r="DF1106" s="29">
        <v>0</v>
      </c>
      <c r="DG1106" s="1">
        <v>19</v>
      </c>
      <c r="DH1106" s="1">
        <f>DG1106/10</f>
        <v>1.9</v>
      </c>
      <c r="DI1106" s="1">
        <v>23</v>
      </c>
      <c r="DJ1106" s="1">
        <f>DI1106/10</f>
        <v>2.3</v>
      </c>
      <c r="DK1106" s="17">
        <v>2</v>
      </c>
      <c r="DL1106" s="1">
        <v>194</v>
      </c>
      <c r="DM1106" s="1">
        <v>75</v>
      </c>
      <c r="DN1106" s="1">
        <f>DM1106/10</f>
        <v>7.5</v>
      </c>
      <c r="DO1106" s="1">
        <v>5369</v>
      </c>
      <c r="DP1106" s="1">
        <v>2</v>
      </c>
      <c r="DQ1106" s="1">
        <f>DO1106/1000</f>
        <v>5.369</v>
      </c>
      <c r="DR1106" s="1">
        <v>53</v>
      </c>
      <c r="DS1106" s="25">
        <v>4.9</v>
      </c>
      <c r="DT1106" s="1" t="s">
        <v>260</v>
      </c>
      <c r="DU1106" s="1">
        <v>1</v>
      </c>
      <c r="DV1106" s="1">
        <v>6</v>
      </c>
      <c r="DW1106" s="1">
        <v>1</v>
      </c>
      <c r="DX1106" s="20">
        <v>8.18</v>
      </c>
      <c r="DY1106" s="1">
        <v>88.4</v>
      </c>
      <c r="DZ1106" s="30">
        <v>122</v>
      </c>
      <c r="EA1106" s="1">
        <v>252</v>
      </c>
      <c r="EB1106" s="1">
        <v>12.9</v>
      </c>
      <c r="EC1106" s="1">
        <v>70.6</v>
      </c>
      <c r="ED1106" s="1">
        <v>1.13</v>
      </c>
      <c r="EE1106" s="1">
        <v>30</v>
      </c>
      <c r="EF1106" s="1">
        <v>20.9</v>
      </c>
      <c r="EG1106" s="26">
        <f>LOG10(EF1106)</f>
        <v>1.32014628611105</v>
      </c>
      <c r="EH1106" s="26">
        <f>0.66*EG1106</f>
        <v>0.871296548833296</v>
      </c>
      <c r="EI1106" s="1">
        <f>0.085*EE1106</f>
        <v>2.55</v>
      </c>
      <c r="EJ1106" s="28">
        <f>EH1106-EI1106</f>
        <v>-1.6787034511667</v>
      </c>
      <c r="EK1106" s="22">
        <v>2</v>
      </c>
      <c r="EL1106" s="1">
        <v>2</v>
      </c>
      <c r="EM1106" s="1">
        <v>259</v>
      </c>
      <c r="EN1106" s="1">
        <v>530</v>
      </c>
      <c r="EO1106" s="1">
        <v>178</v>
      </c>
      <c r="EP1106" s="1">
        <v>69</v>
      </c>
      <c r="EQ1106" s="1">
        <v>5248</v>
      </c>
      <c r="ER1106" s="25">
        <v>46</v>
      </c>
      <c r="ET1106" s="1">
        <v>1</v>
      </c>
      <c r="EU1106" s="1">
        <v>7.05</v>
      </c>
      <c r="EV1106" s="1">
        <v>81.4</v>
      </c>
      <c r="EW1106" s="30">
        <v>104</v>
      </c>
      <c r="EX1106" s="1">
        <v>215</v>
      </c>
      <c r="FB1106" s="1">
        <v>29</v>
      </c>
      <c r="FC1106" s="1">
        <v>12.2</v>
      </c>
      <c r="FD1106" s="1">
        <v>170</v>
      </c>
      <c r="FE1106" s="1">
        <v>139</v>
      </c>
      <c r="FF1106" s="1">
        <v>152</v>
      </c>
      <c r="FG1106" s="1">
        <v>60</v>
      </c>
      <c r="FH1106" s="1">
        <v>3838</v>
      </c>
      <c r="FI1106" s="1">
        <v>54</v>
      </c>
      <c r="FK1106" s="20">
        <v>39.4</v>
      </c>
      <c r="FL1106" s="1">
        <v>37.2</v>
      </c>
      <c r="FM1106" s="17"/>
      <c r="FN1106" s="31">
        <v>1</v>
      </c>
      <c r="FO1106" s="157">
        <v>1</v>
      </c>
      <c r="FP1106" s="1">
        <v>2</v>
      </c>
      <c r="FQ1106" s="1">
        <v>1</v>
      </c>
      <c r="FR1106" s="1" t="s">
        <v>596</v>
      </c>
      <c r="FS1106" s="1">
        <v>0</v>
      </c>
      <c r="FT1106" s="1">
        <f>FX1106+GB1106+GG1106+GJ1106+HQ1106</f>
        <v>0</v>
      </c>
      <c r="FU1106" s="1">
        <v>1</v>
      </c>
      <c r="FV1106" s="1">
        <f>FW1106+FX1106+FZ1106+GE1106+GJ1106+HQ1106</f>
        <v>1</v>
      </c>
      <c r="FW1106" s="3">
        <v>1</v>
      </c>
      <c r="FX1106" s="1">
        <v>0</v>
      </c>
      <c r="FY1106" s="17">
        <v>0</v>
      </c>
      <c r="FZ1106" s="1">
        <v>0</v>
      </c>
      <c r="GB1106" s="1">
        <v>0</v>
      </c>
      <c r="GC1106" s="1">
        <v>0</v>
      </c>
      <c r="GD1106" s="17">
        <v>0</v>
      </c>
      <c r="GE1106" s="1">
        <v>0</v>
      </c>
      <c r="GG1106" s="1">
        <v>0</v>
      </c>
      <c r="GH1106" s="1">
        <v>0</v>
      </c>
      <c r="GI1106" s="17">
        <v>0</v>
      </c>
      <c r="GJ1106" s="1">
        <v>0</v>
      </c>
      <c r="GK1106" s="1">
        <v>0</v>
      </c>
      <c r="GL1106" s="1">
        <v>0</v>
      </c>
      <c r="GM1106" s="32">
        <v>0</v>
      </c>
      <c r="GN1106" s="17">
        <v>0</v>
      </c>
      <c r="GO1106" s="17">
        <v>0</v>
      </c>
      <c r="GP1106" s="1">
        <v>0</v>
      </c>
      <c r="GQ1106" s="1">
        <v>0</v>
      </c>
      <c r="GR1106" s="1">
        <v>0</v>
      </c>
      <c r="GS1106" s="1">
        <v>0</v>
      </c>
      <c r="GT1106" s="32">
        <v>0</v>
      </c>
      <c r="GU1106" s="32">
        <v>0</v>
      </c>
      <c r="GV1106" s="1">
        <v>0</v>
      </c>
      <c r="GW1106" s="1">
        <v>0</v>
      </c>
      <c r="GX1106" s="157">
        <v>0</v>
      </c>
      <c r="GY1106" s="17">
        <v>0</v>
      </c>
      <c r="GZ1106" s="17">
        <v>0</v>
      </c>
      <c r="HA1106" s="25">
        <v>0</v>
      </c>
      <c r="HB1106" s="1">
        <v>0</v>
      </c>
      <c r="HC1106" s="15">
        <v>0</v>
      </c>
      <c r="HD1106" s="170">
        <v>0</v>
      </c>
      <c r="HE1106" s="17">
        <v>0</v>
      </c>
      <c r="HF1106" s="17">
        <v>0</v>
      </c>
      <c r="HG1106" s="17">
        <v>0</v>
      </c>
      <c r="HH1106" s="17">
        <v>0</v>
      </c>
      <c r="HI1106" s="17">
        <v>0</v>
      </c>
      <c r="HL1106" s="1">
        <v>0</v>
      </c>
      <c r="HM1106" s="1">
        <v>0</v>
      </c>
      <c r="HN1106" s="1">
        <v>0</v>
      </c>
      <c r="HO1106" s="1">
        <v>0</v>
      </c>
      <c r="HP1106" s="1">
        <v>0</v>
      </c>
      <c r="HQ1106" s="1">
        <v>0</v>
      </c>
      <c r="HR1106" s="32">
        <v>0</v>
      </c>
      <c r="HS1106" s="1">
        <v>0</v>
      </c>
      <c r="HT1106" s="32">
        <v>0</v>
      </c>
      <c r="HU1106" s="32">
        <v>0</v>
      </c>
      <c r="HW1106" s="32">
        <v>0</v>
      </c>
      <c r="HX1106" s="32">
        <v>0</v>
      </c>
      <c r="HY1106" s="1">
        <f>GJ1106+GN1106+GT1106+GU1106+HE1106+HG1106+HQ1106+HR1106+HT1106+HU1106+HW1106+HX1106</f>
        <v>0</v>
      </c>
      <c r="HZ1106" s="1">
        <v>0</v>
      </c>
      <c r="IA1106" s="1">
        <f>FS1106+GN1106+GT1106+GU1106+HE1106+HG1106+HR1106+HT1106+HU1106+HW1106+HX1106</f>
        <v>0</v>
      </c>
      <c r="IB1106" s="1">
        <v>0</v>
      </c>
      <c r="IC1106" s="1">
        <v>0</v>
      </c>
      <c r="ID1106" s="23">
        <v>0</v>
      </c>
      <c r="IG1106" s="36">
        <v>4</v>
      </c>
      <c r="IH1106" s="37" t="s">
        <v>242</v>
      </c>
      <c r="II1106" s="179">
        <v>0</v>
      </c>
    </row>
    <row r="1107" ht="30" hidden="1" spans="2:243">
      <c r="B1107" s="17">
        <v>3001013539</v>
      </c>
      <c r="C1107" s="17" t="s">
        <v>2844</v>
      </c>
      <c r="J1107" s="1"/>
      <c r="K1107" s="1"/>
      <c r="L1107" s="1"/>
      <c r="R1107" s="19"/>
      <c r="Z1107" s="88">
        <v>43809</v>
      </c>
      <c r="AA1107" s="1">
        <v>85</v>
      </c>
      <c r="AI1107" s="16"/>
      <c r="AL1107" s="1"/>
      <c r="BA1107" s="22"/>
      <c r="CL1107" s="22"/>
      <c r="CS1107" s="22"/>
      <c r="CX1107" s="1"/>
      <c r="CY1107" s="1"/>
      <c r="CZ1107" s="1"/>
      <c r="DA1107" s="1"/>
      <c r="DB1107" s="1"/>
      <c r="DD1107" s="1"/>
      <c r="DE1107" s="1"/>
      <c r="DF1107" s="1"/>
      <c r="EG1107" s="1"/>
      <c r="EH1107" s="1"/>
      <c r="EJ1107" s="1"/>
      <c r="EK1107" s="1"/>
      <c r="FN1107" s="1"/>
      <c r="FO1107" s="1"/>
      <c r="GL1107" s="1"/>
      <c r="GM1107" s="1"/>
      <c r="GQ1107" s="1"/>
      <c r="GT1107" s="1"/>
      <c r="GU1107" s="1"/>
      <c r="GX1107" s="1"/>
      <c r="HD1107" s="1"/>
      <c r="HR1107" s="1"/>
      <c r="HT1107" s="1"/>
      <c r="HU1107" s="1"/>
      <c r="HW1107" s="1"/>
      <c r="HX1107" s="1"/>
      <c r="IG1107" s="23"/>
      <c r="II1107" s="1"/>
    </row>
    <row r="1108" ht="30" spans="2:243">
      <c r="B1108" s="17">
        <v>100203603</v>
      </c>
      <c r="C1108" s="17" t="s">
        <v>2845</v>
      </c>
      <c r="E1108" s="49">
        <v>3</v>
      </c>
      <c r="F1108" s="49">
        <v>2</v>
      </c>
      <c r="G1108" s="17">
        <v>3</v>
      </c>
      <c r="H1108" s="1">
        <v>1</v>
      </c>
      <c r="I1108" s="15">
        <v>66</v>
      </c>
      <c r="J1108" s="47">
        <v>2</v>
      </c>
      <c r="K1108" s="68">
        <f>I1108/10</f>
        <v>6.6</v>
      </c>
      <c r="L1108" s="49">
        <v>4</v>
      </c>
      <c r="N1108" s="1">
        <v>0</v>
      </c>
      <c r="O1108" s="1">
        <v>0</v>
      </c>
      <c r="P1108" s="1">
        <v>0</v>
      </c>
      <c r="Q1108" s="1">
        <v>2</v>
      </c>
      <c r="R1108" s="1">
        <v>1</v>
      </c>
      <c r="S1108" s="18">
        <v>618</v>
      </c>
      <c r="T1108" s="83">
        <v>706</v>
      </c>
      <c r="U1108" s="1">
        <v>1</v>
      </c>
      <c r="V1108" s="1">
        <v>1</v>
      </c>
      <c r="W1108" s="1">
        <v>1</v>
      </c>
      <c r="X1108" s="1">
        <v>1</v>
      </c>
      <c r="Z1108" s="88">
        <v>43816</v>
      </c>
      <c r="AA1108" s="17" t="s">
        <v>2846</v>
      </c>
      <c r="AB1108" s="1">
        <v>1</v>
      </c>
      <c r="AC1108" s="1">
        <v>25.79</v>
      </c>
      <c r="AD1108" s="1">
        <v>2</v>
      </c>
      <c r="AE1108" s="20" t="s">
        <v>466</v>
      </c>
      <c r="AG1108" s="16" t="s">
        <v>235</v>
      </c>
      <c r="AH1108" s="16">
        <v>1</v>
      </c>
      <c r="AI1108" s="21">
        <v>1</v>
      </c>
      <c r="AJ1108" s="16">
        <v>2</v>
      </c>
      <c r="AK1108" s="17">
        <v>2</v>
      </c>
      <c r="AL1108" s="107">
        <v>2</v>
      </c>
      <c r="AM1108" s="1">
        <v>1</v>
      </c>
      <c r="AN1108" s="1">
        <v>1</v>
      </c>
      <c r="AO1108" s="1">
        <v>0</v>
      </c>
      <c r="AP1108" s="1">
        <v>0</v>
      </c>
      <c r="AQ1108" s="17">
        <v>1</v>
      </c>
      <c r="AR1108" s="1">
        <v>1</v>
      </c>
      <c r="AS1108" s="1">
        <v>1</v>
      </c>
      <c r="AT1108" s="17">
        <v>0</v>
      </c>
      <c r="AU1108" s="17">
        <v>0</v>
      </c>
      <c r="AV1108" s="17">
        <v>0</v>
      </c>
      <c r="AW1108" s="1">
        <v>0</v>
      </c>
      <c r="AX1108" s="1">
        <v>1</v>
      </c>
      <c r="AY1108" s="66">
        <v>1</v>
      </c>
      <c r="AZ1108" s="3">
        <v>0.5</v>
      </c>
      <c r="BA1108" s="1">
        <v>0.5</v>
      </c>
      <c r="BB1108" s="22">
        <v>1</v>
      </c>
      <c r="BC1108" s="22">
        <v>0</v>
      </c>
      <c r="BD1108" s="22">
        <v>0</v>
      </c>
      <c r="BE1108" s="22">
        <v>0</v>
      </c>
      <c r="BF1108" s="1">
        <v>0</v>
      </c>
      <c r="BG1108" s="1">
        <v>0</v>
      </c>
      <c r="BH1108" s="17">
        <v>0</v>
      </c>
      <c r="BI1108" s="1">
        <v>0</v>
      </c>
      <c r="BJ1108" s="17">
        <v>0</v>
      </c>
      <c r="BK1108" s="23">
        <v>1</v>
      </c>
      <c r="BL1108" s="1">
        <v>0</v>
      </c>
      <c r="BM1108" s="1">
        <v>0</v>
      </c>
      <c r="BN1108" s="1">
        <v>1</v>
      </c>
      <c r="BO1108" s="1">
        <v>0</v>
      </c>
      <c r="BP1108" s="1">
        <v>1</v>
      </c>
      <c r="BQ1108" s="1">
        <v>1</v>
      </c>
      <c r="BR1108" s="1">
        <v>310</v>
      </c>
      <c r="BS1108" s="1">
        <v>2</v>
      </c>
      <c r="BT1108" s="1">
        <v>3</v>
      </c>
      <c r="BU1108" s="1">
        <v>4</v>
      </c>
      <c r="BV1108" s="1">
        <v>63.175</v>
      </c>
      <c r="BW1108" s="1">
        <v>5.27</v>
      </c>
      <c r="BX1108" s="1">
        <v>2</v>
      </c>
      <c r="BY1108" s="66">
        <v>3</v>
      </c>
      <c r="BZ1108" s="1">
        <v>63.5</v>
      </c>
      <c r="CA1108" s="1">
        <v>146</v>
      </c>
      <c r="CB1108" s="24">
        <v>2</v>
      </c>
      <c r="CC1108" s="24">
        <v>109</v>
      </c>
      <c r="CD1108" s="48">
        <f>CC1108/50</f>
        <v>2.18</v>
      </c>
      <c r="CE1108" s="48">
        <v>3</v>
      </c>
      <c r="CF1108" s="25">
        <v>0</v>
      </c>
      <c r="CG1108" s="17">
        <v>0</v>
      </c>
      <c r="CH1108" s="17">
        <v>0</v>
      </c>
      <c r="CI1108" s="17">
        <v>0</v>
      </c>
      <c r="CJ1108" s="17">
        <v>0</v>
      </c>
      <c r="CK1108" s="17">
        <v>109</v>
      </c>
      <c r="CL1108" s="1">
        <f>CK1108/50</f>
        <v>2.18</v>
      </c>
      <c r="CM1108" s="22">
        <v>11.8</v>
      </c>
      <c r="CN1108" s="17">
        <v>1</v>
      </c>
      <c r="CO1108" s="1">
        <v>93</v>
      </c>
      <c r="CP1108" s="1">
        <v>6</v>
      </c>
      <c r="CQ1108" s="1">
        <f>CO1108/10</f>
        <v>9.3</v>
      </c>
      <c r="CR1108" s="1">
        <v>1.03</v>
      </c>
      <c r="CS1108" s="1">
        <f>CR1108*10</f>
        <v>10.3</v>
      </c>
      <c r="CT1108" s="107">
        <v>1</v>
      </c>
      <c r="CU1108" s="22">
        <v>37</v>
      </c>
      <c r="CV1108" s="107">
        <v>2</v>
      </c>
      <c r="CW1108" s="22">
        <v>11.2</v>
      </c>
      <c r="CX1108" s="26">
        <f>LOG10(CW1108)</f>
        <v>1.04921802267018</v>
      </c>
      <c r="CY1108" s="27">
        <f>CX1108*0.66</f>
        <v>0.69248389496232</v>
      </c>
      <c r="CZ1108" s="26">
        <f>0.085*CU1108</f>
        <v>3.145</v>
      </c>
      <c r="DA1108" s="28">
        <f>CY1108-CZ1108</f>
        <v>-2.45251610503768</v>
      </c>
      <c r="DB1108" s="22">
        <v>2</v>
      </c>
      <c r="DC1108" s="1">
        <v>1</v>
      </c>
      <c r="DD1108" s="17">
        <v>2</v>
      </c>
      <c r="DE1108" s="29">
        <f>DD1108-DB1108</f>
        <v>0</v>
      </c>
      <c r="DF1108" s="29">
        <v>0</v>
      </c>
      <c r="DG1108" s="1">
        <v>38</v>
      </c>
      <c r="DH1108" s="1">
        <f>DG1108/10</f>
        <v>3.8</v>
      </c>
      <c r="DI1108" s="1">
        <v>41</v>
      </c>
      <c r="DJ1108" s="1">
        <f>DI1108/10</f>
        <v>4.1</v>
      </c>
      <c r="DK1108" s="1">
        <v>3</v>
      </c>
      <c r="DL1108" s="1">
        <v>58</v>
      </c>
      <c r="DM1108" s="1">
        <v>81</v>
      </c>
      <c r="DN1108" s="1">
        <f>DM1108/10</f>
        <v>8.1</v>
      </c>
      <c r="DO1108" s="1">
        <v>6050</v>
      </c>
      <c r="DP1108" s="1">
        <v>2</v>
      </c>
      <c r="DQ1108" s="1">
        <f>DO1108/1000</f>
        <v>6.05</v>
      </c>
      <c r="DR1108" s="1">
        <v>79</v>
      </c>
      <c r="DS1108" s="25">
        <v>6.5</v>
      </c>
      <c r="DT1108" s="1" t="s">
        <v>241</v>
      </c>
      <c r="DU1108" s="1">
        <v>1</v>
      </c>
      <c r="DV1108" s="1">
        <v>5</v>
      </c>
      <c r="DW1108" s="1">
        <v>1</v>
      </c>
      <c r="DX1108" s="20">
        <v>5.27</v>
      </c>
      <c r="DY1108" s="1">
        <v>63.5</v>
      </c>
      <c r="DZ1108" s="30">
        <v>146</v>
      </c>
      <c r="EA1108" s="1">
        <v>109</v>
      </c>
      <c r="EB1108" s="1">
        <v>12.5</v>
      </c>
      <c r="EC1108" s="1">
        <v>75.4</v>
      </c>
      <c r="ED1108" s="1">
        <v>1.09</v>
      </c>
      <c r="EE1108" s="1">
        <v>38</v>
      </c>
      <c r="EF1108" s="1">
        <v>18.3</v>
      </c>
      <c r="EG1108" s="26">
        <f>LOG10(EF1108)</f>
        <v>1.26245108973043</v>
      </c>
      <c r="EH1108" s="26">
        <f>0.66*EG1108</f>
        <v>0.833217719222084</v>
      </c>
      <c r="EI1108" s="1">
        <f>0.085*EE1108</f>
        <v>3.23</v>
      </c>
      <c r="EJ1108" s="28">
        <f>EH1108-EI1108</f>
        <v>-2.39678228077792</v>
      </c>
      <c r="EK1108" s="22">
        <v>2</v>
      </c>
      <c r="EL1108" s="1">
        <v>2</v>
      </c>
      <c r="EM1108" s="1">
        <v>232</v>
      </c>
      <c r="EN1108" s="1">
        <v>334</v>
      </c>
      <c r="EO1108" s="1">
        <v>72</v>
      </c>
      <c r="EP1108" s="1">
        <v>76</v>
      </c>
      <c r="EQ1108" s="1">
        <v>6072</v>
      </c>
      <c r="ER1108" s="25">
        <v>72</v>
      </c>
      <c r="ES1108" s="23">
        <v>266.1</v>
      </c>
      <c r="ET1108" s="1">
        <v>1</v>
      </c>
      <c r="EU1108" s="1">
        <v>8.12</v>
      </c>
      <c r="EV1108" s="1">
        <v>72.8</v>
      </c>
      <c r="EW1108" s="30">
        <v>132</v>
      </c>
      <c r="EX1108" s="1">
        <v>175</v>
      </c>
      <c r="EY1108" s="1">
        <v>12.5</v>
      </c>
      <c r="EZ1108" s="1">
        <v>75.4</v>
      </c>
      <c r="FA1108" s="1">
        <v>1.09</v>
      </c>
      <c r="FB1108" s="1">
        <v>31</v>
      </c>
      <c r="FC1108" s="1">
        <v>16.2</v>
      </c>
      <c r="FD1108" s="1">
        <v>42</v>
      </c>
      <c r="FE1108" s="1">
        <v>24</v>
      </c>
      <c r="FF1108" s="1">
        <v>99</v>
      </c>
      <c r="FG1108" s="1">
        <v>147</v>
      </c>
      <c r="FH1108" s="1">
        <v>3836</v>
      </c>
      <c r="FI1108" s="1">
        <v>77</v>
      </c>
      <c r="FJ1108" s="1">
        <v>99.78</v>
      </c>
      <c r="FK1108" s="20">
        <v>38.5</v>
      </c>
      <c r="FL1108" s="1">
        <v>36.6</v>
      </c>
      <c r="FM1108" s="17"/>
      <c r="FN1108" s="31">
        <v>1</v>
      </c>
      <c r="FO1108" s="157">
        <v>1</v>
      </c>
      <c r="FP1108" s="1">
        <v>0</v>
      </c>
      <c r="FQ1108" s="1">
        <v>0</v>
      </c>
      <c r="FR1108" s="1" t="s">
        <v>596</v>
      </c>
      <c r="FS1108" s="1">
        <v>0</v>
      </c>
      <c r="FT1108" s="1">
        <f>FX1108+GB1108+GG1108+GJ1108+HQ1108</f>
        <v>0</v>
      </c>
      <c r="FU1108" s="1">
        <v>1</v>
      </c>
      <c r="FV1108" s="1">
        <f>FW1108+FX1108+FZ1108+GE1108+GJ1108+HQ1108</f>
        <v>1</v>
      </c>
      <c r="FW1108" s="3">
        <v>1</v>
      </c>
      <c r="FX1108" s="1">
        <v>0</v>
      </c>
      <c r="FY1108" s="17">
        <v>0</v>
      </c>
      <c r="FZ1108" s="1">
        <v>0</v>
      </c>
      <c r="GB1108" s="1">
        <v>0</v>
      </c>
      <c r="GC1108" s="1">
        <v>0</v>
      </c>
      <c r="GD1108" s="17">
        <v>0</v>
      </c>
      <c r="GE1108" s="1">
        <v>0</v>
      </c>
      <c r="GG1108" s="1">
        <v>0</v>
      </c>
      <c r="GH1108" s="1">
        <v>1</v>
      </c>
      <c r="GI1108" s="17">
        <v>0</v>
      </c>
      <c r="GJ1108" s="1">
        <v>0</v>
      </c>
      <c r="GK1108" s="1" t="s">
        <v>615</v>
      </c>
      <c r="GL1108" s="1">
        <v>1</v>
      </c>
      <c r="GM1108" s="32">
        <v>0</v>
      </c>
      <c r="GN1108" s="17">
        <v>0</v>
      </c>
      <c r="GO1108" s="17">
        <v>0</v>
      </c>
      <c r="GP1108" s="1">
        <v>0</v>
      </c>
      <c r="GQ1108" s="1">
        <v>0</v>
      </c>
      <c r="GR1108" s="1">
        <v>0</v>
      </c>
      <c r="GS1108" s="1">
        <v>0</v>
      </c>
      <c r="GT1108" s="32">
        <v>0</v>
      </c>
      <c r="GU1108" s="32">
        <v>0</v>
      </c>
      <c r="GV1108" s="1">
        <v>0</v>
      </c>
      <c r="GW1108" s="1">
        <v>0</v>
      </c>
      <c r="GX1108" s="157">
        <v>0</v>
      </c>
      <c r="GY1108" s="17">
        <v>0</v>
      </c>
      <c r="GZ1108" s="17">
        <v>0</v>
      </c>
      <c r="HA1108" s="25">
        <v>0</v>
      </c>
      <c r="HB1108" s="1">
        <v>0</v>
      </c>
      <c r="HC1108" s="15">
        <v>0</v>
      </c>
      <c r="HD1108" s="170">
        <v>0</v>
      </c>
      <c r="HE1108" s="17">
        <v>0</v>
      </c>
      <c r="HF1108" s="17">
        <v>0</v>
      </c>
      <c r="HG1108" s="17">
        <v>0</v>
      </c>
      <c r="HH1108" s="17">
        <v>0</v>
      </c>
      <c r="HI1108" s="17">
        <v>0</v>
      </c>
      <c r="HL1108" s="1">
        <v>0</v>
      </c>
      <c r="HM1108" s="1">
        <v>0</v>
      </c>
      <c r="HN1108" s="1">
        <v>0</v>
      </c>
      <c r="HO1108" s="1">
        <v>0</v>
      </c>
      <c r="HP1108" s="1">
        <v>0</v>
      </c>
      <c r="HQ1108" s="1">
        <v>0</v>
      </c>
      <c r="HR1108" s="32">
        <v>0</v>
      </c>
      <c r="HS1108" s="1">
        <v>0</v>
      </c>
      <c r="HT1108" s="32">
        <v>0</v>
      </c>
      <c r="HU1108" s="32">
        <v>0</v>
      </c>
      <c r="HW1108" s="32">
        <v>0</v>
      </c>
      <c r="HX1108" s="32">
        <v>0</v>
      </c>
      <c r="HY1108" s="1">
        <f>GJ1108+GN1108+GT1108+GU1108+HE1108+HG1108+HQ1108+HR1108+HT1108+HU1108+HW1108+HX1108</f>
        <v>0</v>
      </c>
      <c r="HZ1108" s="1">
        <v>0</v>
      </c>
      <c r="IA1108" s="1">
        <f>FS1108+GN1108+GT1108+GU1108+HE1108+HG1108+HR1108+HT1108+HU1108+HW1108+HX1108</f>
        <v>0</v>
      </c>
      <c r="IB1108" s="1">
        <v>0</v>
      </c>
      <c r="IC1108" s="1">
        <v>0</v>
      </c>
      <c r="ID1108" s="23">
        <v>0</v>
      </c>
      <c r="IG1108" s="36">
        <v>1</v>
      </c>
      <c r="IH1108" s="37" t="s">
        <v>242</v>
      </c>
      <c r="II1108" s="179">
        <v>0</v>
      </c>
    </row>
    <row r="1109" spans="2:243">
      <c r="B1109" s="17">
        <v>3001437573</v>
      </c>
      <c r="C1109" s="17" t="s">
        <v>2847</v>
      </c>
      <c r="E1109" s="49">
        <v>3</v>
      </c>
      <c r="F1109" s="49">
        <v>2</v>
      </c>
      <c r="G1109" s="17">
        <v>3</v>
      </c>
      <c r="H1109" s="1">
        <v>1</v>
      </c>
      <c r="I1109" s="15">
        <v>47</v>
      </c>
      <c r="J1109" s="47">
        <v>1</v>
      </c>
      <c r="K1109" s="68">
        <f>I1109/10</f>
        <v>4.7</v>
      </c>
      <c r="L1109" s="49">
        <v>2</v>
      </c>
      <c r="N1109" s="1">
        <v>0</v>
      </c>
      <c r="O1109" s="1">
        <v>0</v>
      </c>
      <c r="P1109" s="1">
        <v>0</v>
      </c>
      <c r="Q1109" s="1">
        <v>0</v>
      </c>
      <c r="R1109" s="1">
        <v>0</v>
      </c>
      <c r="S1109" s="18">
        <v>705</v>
      </c>
      <c r="T1109" s="83">
        <v>707</v>
      </c>
      <c r="U1109" s="1">
        <v>1</v>
      </c>
      <c r="V1109" s="1">
        <v>1</v>
      </c>
      <c r="W1109" s="1">
        <v>1</v>
      </c>
      <c r="X1109" s="1">
        <v>1</v>
      </c>
      <c r="Z1109" s="88">
        <v>43823</v>
      </c>
      <c r="AA1109" s="1">
        <v>103</v>
      </c>
      <c r="AB1109" s="1">
        <v>1</v>
      </c>
      <c r="AC1109" s="1">
        <v>26.29</v>
      </c>
      <c r="AD1109" s="1">
        <v>2</v>
      </c>
      <c r="AE1109" s="20" t="s">
        <v>933</v>
      </c>
      <c r="AG1109" s="16" t="s">
        <v>235</v>
      </c>
      <c r="AH1109" s="16">
        <v>1</v>
      </c>
      <c r="AI1109" s="21">
        <v>1</v>
      </c>
      <c r="AJ1109" s="16">
        <v>2</v>
      </c>
      <c r="AK1109" s="17">
        <v>2</v>
      </c>
      <c r="AL1109" s="107">
        <v>2</v>
      </c>
      <c r="AM1109" s="1">
        <v>3</v>
      </c>
      <c r="AN1109" s="1">
        <v>3</v>
      </c>
      <c r="AO1109" s="1">
        <v>0</v>
      </c>
      <c r="AP1109" s="1">
        <v>0</v>
      </c>
      <c r="AQ1109" s="17">
        <v>2</v>
      </c>
      <c r="AR1109" s="1">
        <v>1</v>
      </c>
      <c r="AS1109" s="1">
        <v>1</v>
      </c>
      <c r="AT1109" s="17" t="s">
        <v>246</v>
      </c>
      <c r="AU1109" s="17">
        <v>1</v>
      </c>
      <c r="AV1109" s="17">
        <v>1</v>
      </c>
      <c r="AW1109" s="1">
        <v>0</v>
      </c>
      <c r="AX1109" s="1">
        <v>1</v>
      </c>
      <c r="AY1109" s="1">
        <v>1</v>
      </c>
      <c r="AZ1109" s="1">
        <v>1</v>
      </c>
      <c r="BA1109" s="1">
        <v>1</v>
      </c>
      <c r="BB1109" s="107">
        <v>1</v>
      </c>
      <c r="BC1109" s="22">
        <v>0</v>
      </c>
      <c r="BD1109" s="22">
        <v>1</v>
      </c>
      <c r="BE1109" s="22">
        <v>0</v>
      </c>
      <c r="BF1109" s="1">
        <v>1</v>
      </c>
      <c r="BG1109" s="1">
        <v>1</v>
      </c>
      <c r="BH1109" s="17">
        <v>1</v>
      </c>
      <c r="BI1109" s="1">
        <v>0</v>
      </c>
      <c r="BJ1109" s="17">
        <v>0</v>
      </c>
      <c r="BK1109" s="23">
        <v>2</v>
      </c>
      <c r="BL1109" s="1">
        <v>0</v>
      </c>
      <c r="BM1109" s="1">
        <v>0</v>
      </c>
      <c r="BN1109" s="1">
        <v>1</v>
      </c>
      <c r="BO1109" s="1">
        <v>0</v>
      </c>
      <c r="BP1109" s="1">
        <v>1</v>
      </c>
      <c r="BQ1109" s="1">
        <v>1</v>
      </c>
      <c r="BR1109" s="1">
        <v>302.3</v>
      </c>
      <c r="BS1109" s="1">
        <v>2</v>
      </c>
      <c r="BT1109" s="1">
        <v>3</v>
      </c>
      <c r="BU1109" s="1">
        <v>4</v>
      </c>
      <c r="BV1109" s="1">
        <v>67.225</v>
      </c>
      <c r="BW1109" s="1">
        <v>3.43</v>
      </c>
      <c r="BX1109" s="17">
        <v>1</v>
      </c>
      <c r="BY1109" s="1">
        <v>2</v>
      </c>
      <c r="BZ1109" s="1">
        <v>51.5</v>
      </c>
      <c r="CA1109" s="1">
        <v>142</v>
      </c>
      <c r="CB1109" s="24">
        <v>2</v>
      </c>
      <c r="CC1109" s="24">
        <v>103</v>
      </c>
      <c r="CD1109" s="48">
        <f>CC1109/50</f>
        <v>2.06</v>
      </c>
      <c r="CE1109" s="48">
        <v>3</v>
      </c>
      <c r="CF1109" s="25">
        <v>0</v>
      </c>
      <c r="CG1109" s="17">
        <v>0</v>
      </c>
      <c r="CH1109" s="17">
        <v>0</v>
      </c>
      <c r="CI1109" s="17">
        <v>0</v>
      </c>
      <c r="CJ1109" s="17">
        <v>0</v>
      </c>
      <c r="CK1109" s="17">
        <v>103</v>
      </c>
      <c r="CL1109" s="1">
        <f>CK1109/50</f>
        <v>2.06</v>
      </c>
      <c r="CM1109" s="22">
        <v>14.9</v>
      </c>
      <c r="CN1109" s="17">
        <v>1</v>
      </c>
      <c r="CO1109" s="1">
        <v>53.7</v>
      </c>
      <c r="CP1109" s="1">
        <v>2</v>
      </c>
      <c r="CQ1109" s="1">
        <f>CO1109/10</f>
        <v>5.37</v>
      </c>
      <c r="CR1109" s="1">
        <v>1.31</v>
      </c>
      <c r="CS1109" s="1">
        <f>CR1109*10</f>
        <v>13.1</v>
      </c>
      <c r="CT1109" s="22">
        <v>2</v>
      </c>
      <c r="CU1109" s="22">
        <v>32</v>
      </c>
      <c r="CV1109" s="22">
        <v>1</v>
      </c>
      <c r="CW1109" s="22">
        <v>27.6</v>
      </c>
      <c r="CX1109" s="26">
        <f>LOG10(CW1109)</f>
        <v>1.44090908206522</v>
      </c>
      <c r="CY1109" s="27">
        <f>CX1109*0.66</f>
        <v>0.950999994163044</v>
      </c>
      <c r="CZ1109" s="26">
        <f>0.085*CU1109</f>
        <v>2.72</v>
      </c>
      <c r="DA1109" s="28">
        <f>CY1109-CZ1109</f>
        <v>-1.76900000583696</v>
      </c>
      <c r="DB1109" s="22">
        <v>2</v>
      </c>
      <c r="DC1109" s="1">
        <v>1</v>
      </c>
      <c r="DE1109" s="1"/>
      <c r="DF1109" s="1"/>
      <c r="DG1109" s="1">
        <v>42</v>
      </c>
      <c r="DH1109" s="1">
        <f>DG1109/10</f>
        <v>4.2</v>
      </c>
      <c r="DI1109" s="1">
        <v>49</v>
      </c>
      <c r="DJ1109" s="1">
        <f>DI1109/10</f>
        <v>4.9</v>
      </c>
      <c r="DK1109" s="1">
        <v>3</v>
      </c>
      <c r="DL1109" s="1">
        <v>119</v>
      </c>
      <c r="DM1109" s="1">
        <v>93</v>
      </c>
      <c r="DN1109" s="1">
        <f>DM1109/10</f>
        <v>9.3</v>
      </c>
      <c r="DO1109" s="1">
        <v>3504</v>
      </c>
      <c r="DP1109" s="1">
        <v>1</v>
      </c>
      <c r="DQ1109" s="1">
        <f>DO1109/1000</f>
        <v>3.504</v>
      </c>
      <c r="DR1109" s="1">
        <v>51</v>
      </c>
      <c r="DS1109" s="25">
        <v>3.7</v>
      </c>
      <c r="DT1109" s="1" t="s">
        <v>308</v>
      </c>
      <c r="DU1109" s="1">
        <v>2</v>
      </c>
      <c r="DV1109" s="1">
        <v>7</v>
      </c>
      <c r="DW1109" s="1">
        <v>2</v>
      </c>
      <c r="DX1109" s="20">
        <v>7.77</v>
      </c>
      <c r="DY1109" s="1">
        <v>84.9</v>
      </c>
      <c r="DZ1109" s="30">
        <v>150</v>
      </c>
      <c r="EA1109" s="1">
        <v>94</v>
      </c>
      <c r="EB1109" s="1" t="s">
        <v>2004</v>
      </c>
      <c r="EC1109" s="1" t="s">
        <v>2004</v>
      </c>
      <c r="ED1109" s="1" t="s">
        <v>2004</v>
      </c>
      <c r="EE1109" s="1" t="s">
        <v>2004</v>
      </c>
      <c r="EF1109" s="1" t="s">
        <v>2004</v>
      </c>
      <c r="EG1109" s="1"/>
      <c r="EH1109" s="1"/>
      <c r="EJ1109" s="1"/>
      <c r="EM1109" s="1" t="s">
        <v>2004</v>
      </c>
      <c r="EN1109" s="1" t="s">
        <v>2004</v>
      </c>
      <c r="EO1109" s="1" t="s">
        <v>2004</v>
      </c>
      <c r="EP1109" s="1" t="s">
        <v>2004</v>
      </c>
      <c r="EQ1109" s="1" t="s">
        <v>2004</v>
      </c>
      <c r="ER1109" s="25" t="s">
        <v>2004</v>
      </c>
      <c r="ET1109" s="1">
        <v>1</v>
      </c>
      <c r="EU1109" s="1">
        <v>3.72</v>
      </c>
      <c r="EV1109" s="1">
        <v>67.9</v>
      </c>
      <c r="EW1109" s="30">
        <v>136</v>
      </c>
      <c r="EX1109" s="1">
        <v>89</v>
      </c>
      <c r="EY1109" s="1" t="s">
        <v>2004</v>
      </c>
      <c r="EZ1109" s="1" t="s">
        <v>2004</v>
      </c>
      <c r="FA1109" s="1" t="s">
        <v>2004</v>
      </c>
      <c r="FB1109" s="1" t="s">
        <v>2004</v>
      </c>
      <c r="FC1109" s="1" t="s">
        <v>2004</v>
      </c>
      <c r="FD1109" s="1" t="s">
        <v>2004</v>
      </c>
      <c r="FE1109" s="1" t="s">
        <v>2004</v>
      </c>
      <c r="FF1109" s="1" t="s">
        <v>2004</v>
      </c>
      <c r="FG1109" s="1" t="s">
        <v>2004</v>
      </c>
      <c r="FH1109" s="1" t="s">
        <v>2004</v>
      </c>
      <c r="FI1109" s="1" t="s">
        <v>2004</v>
      </c>
      <c r="FK1109" s="20">
        <v>39</v>
      </c>
      <c r="FL1109" s="1">
        <v>36.9</v>
      </c>
      <c r="FM1109" s="17"/>
      <c r="FN1109" s="31">
        <v>1</v>
      </c>
      <c r="FO1109" s="157">
        <v>1</v>
      </c>
      <c r="FP1109" s="1">
        <v>1</v>
      </c>
      <c r="FQ1109" s="1">
        <v>0</v>
      </c>
      <c r="FR1109" s="1">
        <v>0</v>
      </c>
      <c r="FS1109" s="1">
        <v>0</v>
      </c>
      <c r="FT1109" s="1">
        <f>FX1109+GB1109+GG1109+GJ1109+HQ1109</f>
        <v>0</v>
      </c>
      <c r="FU1109" s="1">
        <v>0</v>
      </c>
      <c r="FV1109" s="1">
        <f>FW1109+FX1109+FZ1109+GE1109+GJ1109+HQ1109</f>
        <v>0</v>
      </c>
      <c r="FW1109" s="1">
        <v>0</v>
      </c>
      <c r="FX1109" s="1">
        <v>0</v>
      </c>
      <c r="FY1109" s="17">
        <v>0</v>
      </c>
      <c r="FZ1109" s="1">
        <v>0</v>
      </c>
      <c r="GB1109" s="1">
        <v>0</v>
      </c>
      <c r="GC1109" s="1">
        <v>0</v>
      </c>
      <c r="GD1109" s="17">
        <v>0</v>
      </c>
      <c r="GE1109" s="1">
        <v>0</v>
      </c>
      <c r="GG1109" s="1">
        <v>0</v>
      </c>
      <c r="GH1109" s="1">
        <v>0</v>
      </c>
      <c r="GI1109" s="17">
        <v>0</v>
      </c>
      <c r="GJ1109" s="1">
        <v>0</v>
      </c>
      <c r="GK1109" s="1">
        <v>0</v>
      </c>
      <c r="GL1109" s="1">
        <v>0</v>
      </c>
      <c r="GM1109" s="32">
        <v>0</v>
      </c>
      <c r="GN1109" s="17">
        <v>0</v>
      </c>
      <c r="GO1109" s="17">
        <v>0</v>
      </c>
      <c r="GP1109" s="1">
        <v>0</v>
      </c>
      <c r="GQ1109" s="1">
        <v>0</v>
      </c>
      <c r="GR1109" s="1">
        <v>0</v>
      </c>
      <c r="GS1109" s="1">
        <v>0</v>
      </c>
      <c r="GT1109" s="32">
        <v>0</v>
      </c>
      <c r="GU1109" s="32">
        <v>0</v>
      </c>
      <c r="GV1109" s="1">
        <v>0</v>
      </c>
      <c r="GW1109" s="1">
        <v>0</v>
      </c>
      <c r="GX1109" s="157">
        <v>0</v>
      </c>
      <c r="GY1109" s="17">
        <v>0</v>
      </c>
      <c r="GZ1109" s="17">
        <v>0</v>
      </c>
      <c r="HA1109" s="25">
        <v>0</v>
      </c>
      <c r="HB1109" s="1">
        <v>0</v>
      </c>
      <c r="HC1109" s="15">
        <v>0</v>
      </c>
      <c r="HD1109" s="170">
        <v>0</v>
      </c>
      <c r="HE1109" s="17">
        <v>0</v>
      </c>
      <c r="HF1109" s="17">
        <v>0</v>
      </c>
      <c r="HG1109" s="17">
        <v>0</v>
      </c>
      <c r="HH1109" s="17">
        <v>0</v>
      </c>
      <c r="HI1109" s="17">
        <v>0</v>
      </c>
      <c r="HL1109" s="1">
        <v>0</v>
      </c>
      <c r="HM1109" s="1">
        <v>0</v>
      </c>
      <c r="HN1109" s="1">
        <v>0</v>
      </c>
      <c r="HO1109" s="1">
        <v>0</v>
      </c>
      <c r="HP1109" s="1">
        <v>0</v>
      </c>
      <c r="HQ1109" s="1">
        <v>0</v>
      </c>
      <c r="HR1109" s="32">
        <v>0</v>
      </c>
      <c r="HS1109" s="1">
        <v>0</v>
      </c>
      <c r="HT1109" s="32">
        <v>0</v>
      </c>
      <c r="HU1109" s="32">
        <v>0</v>
      </c>
      <c r="HW1109" s="32">
        <v>0</v>
      </c>
      <c r="HX1109" s="32">
        <v>0</v>
      </c>
      <c r="HY1109" s="1">
        <f>GJ1109+GN1109+GT1109+GU1109+HE1109+HG1109+HQ1109+HR1109+HT1109+HU1109+HW1109+HX1109</f>
        <v>0</v>
      </c>
      <c r="HZ1109" s="1">
        <v>0</v>
      </c>
      <c r="IA1109" s="1">
        <f>FS1109+GN1109+GT1109+GU1109+HE1109+HG1109+HR1109+HT1109+HU1109+HW1109+HX1109</f>
        <v>0</v>
      </c>
      <c r="IB1109" s="1">
        <v>0</v>
      </c>
      <c r="IC1109" s="1">
        <v>0</v>
      </c>
      <c r="ID1109" s="23">
        <v>0</v>
      </c>
      <c r="IG1109" s="36">
        <v>3</v>
      </c>
      <c r="IH1109" s="37" t="s">
        <v>242</v>
      </c>
      <c r="II1109" s="179">
        <v>0</v>
      </c>
    </row>
    <row r="1110" ht="30" spans="2:243">
      <c r="B1110" s="17">
        <v>3000507604</v>
      </c>
      <c r="C1110" s="17" t="s">
        <v>2848</v>
      </c>
      <c r="E1110" s="49">
        <v>3</v>
      </c>
      <c r="F1110" s="49">
        <v>2</v>
      </c>
      <c r="G1110" s="17">
        <v>3</v>
      </c>
      <c r="H1110" s="1">
        <v>1</v>
      </c>
      <c r="I1110" s="15">
        <v>44</v>
      </c>
      <c r="J1110" s="47">
        <v>1</v>
      </c>
      <c r="K1110" s="68">
        <f>I1110/10</f>
        <v>4.4</v>
      </c>
      <c r="L1110" s="49">
        <v>2</v>
      </c>
      <c r="N1110" s="1">
        <v>0</v>
      </c>
      <c r="O1110" s="1">
        <v>0</v>
      </c>
      <c r="P1110" s="1">
        <v>0</v>
      </c>
      <c r="Q1110" s="1">
        <v>0</v>
      </c>
      <c r="R1110" s="1">
        <v>0</v>
      </c>
      <c r="S1110" s="18">
        <v>706</v>
      </c>
      <c r="T1110" s="83">
        <v>708</v>
      </c>
      <c r="U1110" s="1">
        <v>1</v>
      </c>
      <c r="V1110" s="1">
        <v>1</v>
      </c>
      <c r="W1110" s="1">
        <v>1</v>
      </c>
      <c r="X1110" s="1">
        <v>1</v>
      </c>
      <c r="Z1110" s="88">
        <v>43825</v>
      </c>
      <c r="AA1110" s="1">
        <v>84</v>
      </c>
      <c r="AB1110" s="1">
        <v>1</v>
      </c>
      <c r="AC1110" s="1">
        <v>21.06</v>
      </c>
      <c r="AD1110" s="17">
        <v>1</v>
      </c>
      <c r="AE1110" s="20" t="s">
        <v>2849</v>
      </c>
      <c r="AG1110" s="16" t="s">
        <v>255</v>
      </c>
      <c r="AH1110" s="16">
        <v>3</v>
      </c>
      <c r="AI1110" s="21">
        <v>3</v>
      </c>
      <c r="AJ1110" s="16">
        <v>2.3</v>
      </c>
      <c r="AK1110" s="17">
        <v>2.3</v>
      </c>
      <c r="AL1110" s="107">
        <v>2</v>
      </c>
      <c r="AM1110" s="1">
        <v>2</v>
      </c>
      <c r="AN1110" s="1">
        <v>2</v>
      </c>
      <c r="AO1110" s="1">
        <v>0</v>
      </c>
      <c r="AP1110" s="1">
        <v>0</v>
      </c>
      <c r="AQ1110" s="17">
        <v>2</v>
      </c>
      <c r="AR1110" s="1">
        <v>1</v>
      </c>
      <c r="AS1110" s="1">
        <v>1</v>
      </c>
      <c r="AT1110" s="17" t="s">
        <v>246</v>
      </c>
      <c r="AU1110" s="17">
        <v>1</v>
      </c>
      <c r="AV1110" s="17">
        <v>1</v>
      </c>
      <c r="AW1110" s="1">
        <v>0</v>
      </c>
      <c r="AX1110" s="1">
        <v>1</v>
      </c>
      <c r="AY1110" s="1">
        <v>1</v>
      </c>
      <c r="AZ1110" s="1">
        <v>1</v>
      </c>
      <c r="BA1110" s="1">
        <v>1</v>
      </c>
      <c r="BB1110" s="107">
        <v>1</v>
      </c>
      <c r="BC1110" s="22">
        <v>0</v>
      </c>
      <c r="BD1110" s="22">
        <v>1</v>
      </c>
      <c r="BE1110" s="22">
        <v>0</v>
      </c>
      <c r="BF1110" s="1">
        <v>1</v>
      </c>
      <c r="BG1110" s="1">
        <v>1</v>
      </c>
      <c r="BH1110" s="17">
        <v>1</v>
      </c>
      <c r="BI1110" s="1">
        <v>0</v>
      </c>
      <c r="BJ1110" s="17">
        <v>0</v>
      </c>
      <c r="BK1110" s="23">
        <v>2</v>
      </c>
      <c r="BL1110" s="1">
        <v>0</v>
      </c>
      <c r="BM1110" s="1">
        <v>0</v>
      </c>
      <c r="BN1110" s="1">
        <v>1</v>
      </c>
      <c r="BO1110" s="1">
        <v>0</v>
      </c>
      <c r="BP1110" s="1">
        <v>1</v>
      </c>
      <c r="BQ1110" s="1">
        <v>1</v>
      </c>
      <c r="BR1110" s="1">
        <v>10.29</v>
      </c>
      <c r="BS1110" s="1">
        <v>1</v>
      </c>
      <c r="BT1110" s="1">
        <v>2</v>
      </c>
      <c r="BU1110" s="1">
        <v>3</v>
      </c>
      <c r="BW1110" s="1">
        <v>3.29</v>
      </c>
      <c r="BX1110" s="17">
        <v>1</v>
      </c>
      <c r="BY1110" s="1">
        <v>2</v>
      </c>
      <c r="BZ1110" s="1">
        <v>82</v>
      </c>
      <c r="CA1110" s="1">
        <v>104</v>
      </c>
      <c r="CB1110" s="24">
        <v>1</v>
      </c>
      <c r="CC1110" s="24">
        <v>84</v>
      </c>
      <c r="CD1110" s="48">
        <f>CC1110/50</f>
        <v>1.68</v>
      </c>
      <c r="CE1110" s="48">
        <v>2</v>
      </c>
      <c r="CF1110" s="25">
        <v>0</v>
      </c>
      <c r="CG1110" s="17">
        <v>0</v>
      </c>
      <c r="CH1110" s="17">
        <v>0</v>
      </c>
      <c r="CI1110" s="17">
        <v>0</v>
      </c>
      <c r="CJ1110" s="17">
        <v>0</v>
      </c>
      <c r="CK1110" s="17">
        <v>84</v>
      </c>
      <c r="CL1110" s="1">
        <f>CK1110/50</f>
        <v>1.68</v>
      </c>
      <c r="CM1110" s="22">
        <v>12.9</v>
      </c>
      <c r="CN1110" s="17">
        <v>1</v>
      </c>
      <c r="CO1110" s="1">
        <v>73.4</v>
      </c>
      <c r="CP1110" s="17">
        <v>4</v>
      </c>
      <c r="CQ1110" s="1">
        <f>CO1110/10</f>
        <v>7.34</v>
      </c>
      <c r="CR1110" s="1">
        <v>1.13</v>
      </c>
      <c r="CS1110" s="1">
        <f>CR1110*10</f>
        <v>11.3</v>
      </c>
      <c r="CT1110" s="107">
        <v>1</v>
      </c>
      <c r="CU1110" s="22">
        <v>31</v>
      </c>
      <c r="CV1110" s="22">
        <v>1</v>
      </c>
      <c r="CW1110" s="22">
        <v>13.5</v>
      </c>
      <c r="CX1110" s="26">
        <f>LOG10(CW1110)</f>
        <v>1.13033376849501</v>
      </c>
      <c r="CY1110" s="27">
        <f>CX1110*0.66</f>
        <v>0.746020287206704</v>
      </c>
      <c r="CZ1110" s="26">
        <f>0.085*CU1110</f>
        <v>2.635</v>
      </c>
      <c r="DA1110" s="28">
        <f>CY1110-CZ1110</f>
        <v>-1.8889797127933</v>
      </c>
      <c r="DB1110" s="22">
        <v>2</v>
      </c>
      <c r="DC1110" s="1">
        <v>1</v>
      </c>
      <c r="DE1110" s="1"/>
      <c r="DF1110" s="1"/>
      <c r="DG1110" s="1">
        <v>14</v>
      </c>
      <c r="DH1110" s="1">
        <f>DG1110/10</f>
        <v>1.4</v>
      </c>
      <c r="DI1110" s="1">
        <v>26</v>
      </c>
      <c r="DJ1110" s="1">
        <f>DI1110/10</f>
        <v>2.6</v>
      </c>
      <c r="DK1110" s="17">
        <v>2</v>
      </c>
      <c r="DL1110" s="1">
        <v>227</v>
      </c>
      <c r="DM1110" s="1">
        <v>244</v>
      </c>
      <c r="DN1110" s="1">
        <f>DM1110/10</f>
        <v>24.4</v>
      </c>
      <c r="DO1110" s="1">
        <v>4965</v>
      </c>
      <c r="DP1110" s="1">
        <v>2</v>
      </c>
      <c r="DQ1110" s="1">
        <f>DO1110/1000</f>
        <v>4.965</v>
      </c>
      <c r="DR1110" s="1">
        <v>137</v>
      </c>
      <c r="DS1110" s="25">
        <v>7</v>
      </c>
      <c r="DT1110" s="1" t="s">
        <v>308</v>
      </c>
      <c r="DU1110" s="1">
        <v>2</v>
      </c>
      <c r="DV1110" s="1">
        <v>7</v>
      </c>
      <c r="DW1110" s="1">
        <v>2</v>
      </c>
      <c r="DX1110" s="20">
        <v>3.6</v>
      </c>
      <c r="DY1110" s="1">
        <v>80.8</v>
      </c>
      <c r="DZ1110" s="30">
        <v>106</v>
      </c>
      <c r="EA1110" s="1">
        <v>70</v>
      </c>
      <c r="EB1110" s="1" t="s">
        <v>2004</v>
      </c>
      <c r="EC1110" s="1" t="s">
        <v>2004</v>
      </c>
      <c r="ED1110" s="1" t="s">
        <v>2004</v>
      </c>
      <c r="EE1110" s="1" t="s">
        <v>2004</v>
      </c>
      <c r="EF1110" s="1" t="s">
        <v>2004</v>
      </c>
      <c r="EG1110" s="1"/>
      <c r="EH1110" s="1"/>
      <c r="EJ1110" s="1"/>
      <c r="EM1110" s="1" t="s">
        <v>2004</v>
      </c>
      <c r="EN1110" s="1" t="s">
        <v>2004</v>
      </c>
      <c r="EO1110" s="1" t="s">
        <v>2004</v>
      </c>
      <c r="EP1110" s="1" t="s">
        <v>2004</v>
      </c>
      <c r="EQ1110" s="1" t="s">
        <v>2004</v>
      </c>
      <c r="ER1110" s="25" t="s">
        <v>2004</v>
      </c>
      <c r="ET1110" s="1">
        <v>1</v>
      </c>
      <c r="EU1110" s="1">
        <v>2.2</v>
      </c>
      <c r="EV1110" s="1">
        <v>69.5</v>
      </c>
      <c r="EW1110" s="30">
        <v>89</v>
      </c>
      <c r="EX1110" s="1">
        <v>64</v>
      </c>
      <c r="EY1110" s="1" t="s">
        <v>2004</v>
      </c>
      <c r="EZ1110" s="1" t="s">
        <v>2004</v>
      </c>
      <c r="FA1110" s="1" t="s">
        <v>2004</v>
      </c>
      <c r="FB1110" s="1" t="s">
        <v>2004</v>
      </c>
      <c r="FC1110" s="1" t="s">
        <v>2004</v>
      </c>
      <c r="FD1110" s="1" t="s">
        <v>2004</v>
      </c>
      <c r="FE1110" s="1" t="s">
        <v>2004</v>
      </c>
      <c r="FF1110" s="1" t="s">
        <v>2004</v>
      </c>
      <c r="FG1110" s="1" t="s">
        <v>2004</v>
      </c>
      <c r="FH1110" s="1" t="s">
        <v>2004</v>
      </c>
      <c r="FI1110" s="1" t="s">
        <v>2004</v>
      </c>
      <c r="FK1110" s="20">
        <v>38.2</v>
      </c>
      <c r="FL1110" s="1">
        <v>37</v>
      </c>
      <c r="FM1110" s="17"/>
      <c r="FN1110" s="31">
        <v>1</v>
      </c>
      <c r="FO1110" s="157">
        <v>1</v>
      </c>
      <c r="FP1110" s="1">
        <v>2</v>
      </c>
      <c r="FQ1110" s="1">
        <v>1</v>
      </c>
      <c r="FR1110" s="1">
        <v>0</v>
      </c>
      <c r="FS1110" s="1">
        <v>0</v>
      </c>
      <c r="FT1110" s="1">
        <f>FX1110+GB1110+GG1110+GJ1110+HQ1110</f>
        <v>0</v>
      </c>
      <c r="FU1110" s="1">
        <v>0</v>
      </c>
      <c r="FV1110" s="1">
        <f>FW1110+FX1110+FZ1110+GE1110+GJ1110+HQ1110</f>
        <v>0</v>
      </c>
      <c r="FW1110" s="1">
        <v>0</v>
      </c>
      <c r="FX1110" s="1">
        <v>0</v>
      </c>
      <c r="FY1110" s="17">
        <v>0</v>
      </c>
      <c r="FZ1110" s="1">
        <v>0</v>
      </c>
      <c r="GB1110" s="1">
        <v>0</v>
      </c>
      <c r="GC1110" s="1">
        <v>0</v>
      </c>
      <c r="GD1110" s="17">
        <v>0</v>
      </c>
      <c r="GE1110" s="1">
        <v>0</v>
      </c>
      <c r="GG1110" s="1">
        <v>0</v>
      </c>
      <c r="GH1110" s="1">
        <v>0</v>
      </c>
      <c r="GI1110" s="17">
        <v>0</v>
      </c>
      <c r="GJ1110" s="1">
        <v>0</v>
      </c>
      <c r="GK1110" s="1">
        <v>0</v>
      </c>
      <c r="GL1110" s="1">
        <v>0</v>
      </c>
      <c r="GM1110" s="32">
        <v>0</v>
      </c>
      <c r="GN1110" s="17">
        <v>0</v>
      </c>
      <c r="GO1110" s="17">
        <v>0</v>
      </c>
      <c r="GP1110" s="1">
        <v>0</v>
      </c>
      <c r="GQ1110" s="1">
        <v>0</v>
      </c>
      <c r="GR1110" s="1">
        <v>0</v>
      </c>
      <c r="GS1110" s="1">
        <v>0</v>
      </c>
      <c r="GT1110" s="32">
        <v>0</v>
      </c>
      <c r="GU1110" s="32">
        <v>0</v>
      </c>
      <c r="GV1110" s="1">
        <v>0</v>
      </c>
      <c r="GW1110" s="1">
        <v>0</v>
      </c>
      <c r="GX1110" s="157">
        <v>0</v>
      </c>
      <c r="GY1110" s="17">
        <v>0</v>
      </c>
      <c r="GZ1110" s="17">
        <v>0</v>
      </c>
      <c r="HA1110" s="25">
        <v>0</v>
      </c>
      <c r="HB1110" s="1">
        <v>0</v>
      </c>
      <c r="HC1110" s="15">
        <v>0</v>
      </c>
      <c r="HD1110" s="170">
        <v>0</v>
      </c>
      <c r="HE1110" s="17">
        <v>0</v>
      </c>
      <c r="HF1110" s="17">
        <v>0</v>
      </c>
      <c r="HG1110" s="17">
        <v>0</v>
      </c>
      <c r="HH1110" s="17">
        <v>0</v>
      </c>
      <c r="HI1110" s="17">
        <v>0</v>
      </c>
      <c r="HL1110" s="1">
        <v>0</v>
      </c>
      <c r="HM1110" s="1">
        <v>0</v>
      </c>
      <c r="HN1110" s="1">
        <v>0</v>
      </c>
      <c r="HO1110" s="1">
        <v>0</v>
      </c>
      <c r="HP1110" s="1">
        <v>0</v>
      </c>
      <c r="HQ1110" s="1">
        <v>0</v>
      </c>
      <c r="HR1110" s="32">
        <v>0</v>
      </c>
      <c r="HS1110" s="1">
        <v>0</v>
      </c>
      <c r="HT1110" s="32">
        <v>0</v>
      </c>
      <c r="HU1110" s="32">
        <v>0</v>
      </c>
      <c r="HW1110" s="32">
        <v>0</v>
      </c>
      <c r="HX1110" s="32">
        <v>0</v>
      </c>
      <c r="HY1110" s="1">
        <f>GJ1110+GN1110+GT1110+GU1110+HE1110+HG1110+HQ1110+HR1110+HT1110+HU1110+HW1110+HX1110</f>
        <v>0</v>
      </c>
      <c r="HZ1110" s="1">
        <v>0</v>
      </c>
      <c r="IA1110" s="1">
        <f>FS1110+GN1110+GT1110+GU1110+HE1110+HG1110+HR1110+HT1110+HU1110+HW1110+HX1110</f>
        <v>0</v>
      </c>
      <c r="IB1110" s="1">
        <v>0</v>
      </c>
      <c r="IC1110" s="1">
        <v>0</v>
      </c>
      <c r="ID1110" s="23">
        <v>0</v>
      </c>
      <c r="IG1110" s="36">
        <v>2</v>
      </c>
      <c r="IH1110" s="37" t="s">
        <v>242</v>
      </c>
      <c r="II1110" s="179">
        <v>0</v>
      </c>
    </row>
    <row r="1111" ht="30" spans="2:243">
      <c r="B1111" s="17">
        <v>3001546486</v>
      </c>
      <c r="C1111" s="17" t="s">
        <v>2850</v>
      </c>
      <c r="E1111" s="49">
        <v>2</v>
      </c>
      <c r="F1111" s="49">
        <v>1</v>
      </c>
      <c r="G1111" s="1">
        <v>2</v>
      </c>
      <c r="H1111" s="1">
        <v>1</v>
      </c>
      <c r="I1111" s="15">
        <v>55</v>
      </c>
      <c r="J1111" s="47">
        <v>1</v>
      </c>
      <c r="K1111" s="68">
        <f>I1111/10</f>
        <v>5.5</v>
      </c>
      <c r="L1111" s="49">
        <v>3</v>
      </c>
      <c r="N1111" s="1">
        <v>0</v>
      </c>
      <c r="O1111" s="1">
        <v>0</v>
      </c>
      <c r="P1111" s="1">
        <v>0</v>
      </c>
      <c r="Q1111" s="1">
        <v>0</v>
      </c>
      <c r="R1111" s="1">
        <v>0</v>
      </c>
      <c r="S1111" s="18">
        <v>620</v>
      </c>
      <c r="T1111" s="83">
        <v>709</v>
      </c>
      <c r="U1111" s="1">
        <v>1</v>
      </c>
      <c r="V1111" s="1">
        <v>1</v>
      </c>
      <c r="W1111" s="1">
        <v>1</v>
      </c>
      <c r="X1111" s="1">
        <v>1</v>
      </c>
      <c r="Z1111" s="88">
        <v>43830</v>
      </c>
      <c r="AA1111" s="1">
        <v>41</v>
      </c>
      <c r="AB1111" s="1">
        <v>1</v>
      </c>
      <c r="AC1111" s="1">
        <v>24.84</v>
      </c>
      <c r="AD1111" s="1">
        <v>2</v>
      </c>
      <c r="AE1111" s="20" t="s">
        <v>2851</v>
      </c>
      <c r="AG1111" s="16" t="s">
        <v>235</v>
      </c>
      <c r="AH1111" s="16">
        <v>1</v>
      </c>
      <c r="AI1111" s="21">
        <v>1</v>
      </c>
      <c r="AJ1111" s="16">
        <v>4.2</v>
      </c>
      <c r="AK1111" s="17">
        <v>4.2</v>
      </c>
      <c r="AL1111" s="107">
        <v>2</v>
      </c>
      <c r="AM1111" s="1">
        <v>4</v>
      </c>
      <c r="AN1111" s="1">
        <v>3</v>
      </c>
      <c r="AO1111" s="1" t="s">
        <v>2852</v>
      </c>
      <c r="AP1111" s="1">
        <v>0</v>
      </c>
      <c r="AQ1111" s="17">
        <v>5</v>
      </c>
      <c r="AR1111" s="3">
        <v>3</v>
      </c>
      <c r="AS1111" s="3">
        <v>2</v>
      </c>
      <c r="AT1111" s="17" t="s">
        <v>285</v>
      </c>
      <c r="AU1111" s="3">
        <v>3</v>
      </c>
      <c r="AV1111" s="3">
        <v>2</v>
      </c>
      <c r="AW1111" s="1">
        <v>0</v>
      </c>
      <c r="AX1111" s="1">
        <v>1</v>
      </c>
      <c r="AY1111" s="1">
        <v>1</v>
      </c>
      <c r="AZ1111" s="1">
        <v>1</v>
      </c>
      <c r="BA1111" s="1">
        <v>1</v>
      </c>
      <c r="BB1111" s="107">
        <v>1</v>
      </c>
      <c r="BC1111" s="22">
        <v>0</v>
      </c>
      <c r="BD1111" s="22">
        <v>1</v>
      </c>
      <c r="BE1111" s="22">
        <v>0</v>
      </c>
      <c r="BF1111" s="1">
        <v>1</v>
      </c>
      <c r="BG1111" s="1">
        <v>1</v>
      </c>
      <c r="BH1111" s="17">
        <v>1</v>
      </c>
      <c r="BI1111" s="1">
        <v>0</v>
      </c>
      <c r="BJ1111" s="17">
        <v>0</v>
      </c>
      <c r="BK1111" s="23">
        <v>4</v>
      </c>
      <c r="BL1111" s="1">
        <v>0</v>
      </c>
      <c r="BM1111" s="1">
        <v>0</v>
      </c>
      <c r="BN1111" s="1">
        <v>1</v>
      </c>
      <c r="BO1111" s="1" t="s">
        <v>2853</v>
      </c>
      <c r="BP1111" s="1">
        <v>1</v>
      </c>
      <c r="BQ1111" s="1">
        <v>1</v>
      </c>
      <c r="BR1111" s="1">
        <v>4864</v>
      </c>
      <c r="BS1111" s="1">
        <v>3</v>
      </c>
      <c r="BT1111" s="1">
        <v>3</v>
      </c>
      <c r="BU1111" s="1">
        <v>4</v>
      </c>
      <c r="BW1111" s="1">
        <v>2.35</v>
      </c>
      <c r="BX1111" s="17">
        <v>1</v>
      </c>
      <c r="BY1111" s="1">
        <v>1</v>
      </c>
      <c r="BZ1111" s="1">
        <v>63.8</v>
      </c>
      <c r="CA1111" s="1">
        <v>128</v>
      </c>
      <c r="CB1111" s="24">
        <v>2</v>
      </c>
      <c r="CC1111" s="24">
        <v>41</v>
      </c>
      <c r="CD1111" s="48">
        <f>CC1111/50</f>
        <v>0.82</v>
      </c>
      <c r="CE1111" s="48">
        <v>1</v>
      </c>
      <c r="CF1111" s="25">
        <v>0</v>
      </c>
      <c r="CG1111" s="17" t="s">
        <v>1755</v>
      </c>
      <c r="CH1111" s="17">
        <v>0</v>
      </c>
      <c r="CI1111" s="17">
        <v>0</v>
      </c>
      <c r="CJ1111" s="17">
        <v>0</v>
      </c>
      <c r="CK1111" s="17">
        <v>41</v>
      </c>
      <c r="CL1111" s="1">
        <f>CK1111/50</f>
        <v>0.82</v>
      </c>
      <c r="CM1111" s="22">
        <v>13.9</v>
      </c>
      <c r="CN1111" s="17">
        <v>1</v>
      </c>
      <c r="CO1111" s="1">
        <v>61</v>
      </c>
      <c r="CP1111" s="1">
        <v>3</v>
      </c>
      <c r="CQ1111" s="1">
        <f>CO1111/10</f>
        <v>6.1</v>
      </c>
      <c r="CR1111" s="1">
        <v>1.22</v>
      </c>
      <c r="CS1111" s="1">
        <f>CR1111*10</f>
        <v>12.2</v>
      </c>
      <c r="CT1111" s="22">
        <v>2</v>
      </c>
      <c r="CU1111" s="22">
        <v>34</v>
      </c>
      <c r="CV1111" s="22">
        <v>1</v>
      </c>
      <c r="CW1111" s="22">
        <v>18.3</v>
      </c>
      <c r="CX1111" s="26">
        <f>LOG10(CW1111)</f>
        <v>1.26245108973043</v>
      </c>
      <c r="CY1111" s="27">
        <f>CX1111*0.66</f>
        <v>0.833217719222084</v>
      </c>
      <c r="CZ1111" s="26">
        <f>0.085*CU1111</f>
        <v>2.89</v>
      </c>
      <c r="DA1111" s="28">
        <f>CY1111-CZ1111</f>
        <v>-2.05678228077792</v>
      </c>
      <c r="DB1111" s="22">
        <v>2</v>
      </c>
      <c r="DC1111" s="1">
        <v>1</v>
      </c>
      <c r="DD1111" s="17">
        <v>2</v>
      </c>
      <c r="DE1111" s="29">
        <f>DD1111-DB1111</f>
        <v>0</v>
      </c>
      <c r="DF1111" s="29">
        <v>0</v>
      </c>
      <c r="DG1111" s="1">
        <v>22</v>
      </c>
      <c r="DH1111" s="1">
        <f>DG1111/10</f>
        <v>2.2</v>
      </c>
      <c r="DI1111" s="1">
        <v>24</v>
      </c>
      <c r="DJ1111" s="1">
        <f>DI1111/10</f>
        <v>2.4</v>
      </c>
      <c r="DK1111" s="17">
        <v>2</v>
      </c>
      <c r="DL1111" s="1">
        <v>98</v>
      </c>
      <c r="DM1111" s="1">
        <v>34</v>
      </c>
      <c r="DN1111" s="1">
        <f>DM1111/10</f>
        <v>3.4</v>
      </c>
      <c r="DO1111" s="1">
        <v>5215</v>
      </c>
      <c r="DP1111" s="1">
        <v>2</v>
      </c>
      <c r="DQ1111" s="1">
        <f>DO1111/1000</f>
        <v>5.215</v>
      </c>
      <c r="DR1111" s="1">
        <v>70</v>
      </c>
      <c r="DS1111" s="25">
        <v>4.3</v>
      </c>
      <c r="DT1111" s="1" t="s">
        <v>308</v>
      </c>
      <c r="DU1111" s="1">
        <v>2</v>
      </c>
      <c r="DV1111" s="1">
        <v>7</v>
      </c>
      <c r="DW1111" s="1">
        <v>2</v>
      </c>
      <c r="DX1111" s="20">
        <v>3.61</v>
      </c>
      <c r="DY1111" s="1">
        <v>75.31</v>
      </c>
      <c r="DZ1111" s="30">
        <v>119</v>
      </c>
      <c r="EA1111" s="1">
        <v>34</v>
      </c>
      <c r="EB1111" s="1">
        <v>14</v>
      </c>
      <c r="EC1111" s="1">
        <v>63.2</v>
      </c>
      <c r="ED1111" s="1">
        <v>1.22</v>
      </c>
      <c r="EE1111" s="1">
        <v>31</v>
      </c>
      <c r="EF1111" s="1">
        <v>32.2</v>
      </c>
      <c r="EG1111" s="26">
        <f>LOG10(EF1111)</f>
        <v>1.50785587169583</v>
      </c>
      <c r="EH1111" s="26">
        <f>0.66*EG1111</f>
        <v>0.995184875319248</v>
      </c>
      <c r="EI1111" s="1">
        <f>0.085*EE1111</f>
        <v>2.635</v>
      </c>
      <c r="EJ1111" s="28">
        <f>EH1111-EI1111</f>
        <v>-1.63981512468075</v>
      </c>
      <c r="EK1111" s="22">
        <v>2</v>
      </c>
      <c r="EL1111" s="1">
        <v>2</v>
      </c>
      <c r="EM1111" s="1">
        <v>186</v>
      </c>
      <c r="EN1111" s="1">
        <v>235</v>
      </c>
      <c r="EO1111" s="1">
        <v>82</v>
      </c>
      <c r="EP1111" s="1">
        <v>46</v>
      </c>
      <c r="EQ1111" s="1">
        <v>4656</v>
      </c>
      <c r="ER1111" s="25">
        <v>70</v>
      </c>
      <c r="ET1111" s="1">
        <v>1</v>
      </c>
      <c r="EU1111" s="1">
        <v>2.67</v>
      </c>
      <c r="EV1111" s="1">
        <v>70.4</v>
      </c>
      <c r="EW1111" s="30">
        <v>108</v>
      </c>
      <c r="EX1111" s="1">
        <v>44</v>
      </c>
      <c r="EY1111" s="1">
        <v>14.1</v>
      </c>
      <c r="EZ1111" s="1">
        <v>62.4</v>
      </c>
      <c r="FA1111" s="1">
        <v>1.23</v>
      </c>
      <c r="FB1111" s="1">
        <v>29</v>
      </c>
      <c r="FC1111" s="1">
        <v>15.3</v>
      </c>
      <c r="FD1111" s="1">
        <v>27</v>
      </c>
      <c r="FE1111" s="1">
        <v>19</v>
      </c>
      <c r="FF1111" s="1">
        <v>92</v>
      </c>
      <c r="FG1111" s="1">
        <v>39</v>
      </c>
      <c r="FH1111" s="1">
        <v>2988</v>
      </c>
      <c r="FI1111" s="1">
        <v>66</v>
      </c>
      <c r="FK1111" s="20">
        <v>38.6</v>
      </c>
      <c r="FL1111" s="1">
        <v>37.2</v>
      </c>
      <c r="FM1111" s="17"/>
      <c r="FN1111" s="31">
        <v>1</v>
      </c>
      <c r="FO1111" s="157">
        <v>1</v>
      </c>
      <c r="FP1111" s="1">
        <v>2</v>
      </c>
      <c r="FQ1111" s="1">
        <v>1</v>
      </c>
      <c r="FR1111" s="1">
        <v>0</v>
      </c>
      <c r="FS1111" s="1">
        <v>0</v>
      </c>
      <c r="FT1111" s="1">
        <f>FX1111+GB1111+GG1111+GJ1111+HQ1111</f>
        <v>0</v>
      </c>
      <c r="FU1111" s="1">
        <v>0</v>
      </c>
      <c r="FV1111" s="1">
        <f>FW1111+FX1111+FZ1111+GE1111+GJ1111+HQ1111</f>
        <v>0</v>
      </c>
      <c r="FW1111" s="1">
        <v>0</v>
      </c>
      <c r="FX1111" s="1">
        <v>0</v>
      </c>
      <c r="FY1111" s="17">
        <v>0</v>
      </c>
      <c r="FZ1111" s="1">
        <v>0</v>
      </c>
      <c r="GB1111" s="1">
        <v>0</v>
      </c>
      <c r="GC1111" s="1">
        <v>0</v>
      </c>
      <c r="GD1111" s="17">
        <v>0</v>
      </c>
      <c r="GE1111" s="1">
        <v>0</v>
      </c>
      <c r="GG1111" s="1">
        <v>0</v>
      </c>
      <c r="GH1111" s="1">
        <v>0</v>
      </c>
      <c r="GI1111" s="17">
        <v>0</v>
      </c>
      <c r="GJ1111" s="1">
        <v>0</v>
      </c>
      <c r="GK1111" s="1">
        <v>0</v>
      </c>
      <c r="GL1111" s="1">
        <v>0</v>
      </c>
      <c r="GM1111" s="32">
        <v>0</v>
      </c>
      <c r="GN1111" s="17">
        <v>0</v>
      </c>
      <c r="GO1111" s="17">
        <v>0</v>
      </c>
      <c r="GP1111" s="1">
        <v>0</v>
      </c>
      <c r="GQ1111" s="1">
        <v>0</v>
      </c>
      <c r="GR1111" s="1">
        <v>0</v>
      </c>
      <c r="GS1111" s="1">
        <v>0</v>
      </c>
      <c r="GT1111" s="32">
        <v>0</v>
      </c>
      <c r="GU1111" s="32">
        <v>0</v>
      </c>
      <c r="GV1111" s="1">
        <v>0</v>
      </c>
      <c r="GW1111" s="1">
        <v>0</v>
      </c>
      <c r="GX1111" s="157">
        <v>0</v>
      </c>
      <c r="GY1111" s="17">
        <v>0</v>
      </c>
      <c r="GZ1111" s="17">
        <v>0</v>
      </c>
      <c r="HA1111" s="25">
        <v>0</v>
      </c>
      <c r="HB1111" s="1">
        <v>0</v>
      </c>
      <c r="HC1111" s="15">
        <v>0</v>
      </c>
      <c r="HD1111" s="170">
        <v>0</v>
      </c>
      <c r="HE1111" s="17">
        <v>0</v>
      </c>
      <c r="HF1111" s="17">
        <v>0</v>
      </c>
      <c r="HG1111" s="17">
        <v>0</v>
      </c>
      <c r="HH1111" s="17">
        <v>0</v>
      </c>
      <c r="HI1111" s="17">
        <v>0</v>
      </c>
      <c r="HL1111" s="1" t="s">
        <v>1755</v>
      </c>
      <c r="HM1111" s="1">
        <v>0</v>
      </c>
      <c r="HN1111" s="1">
        <v>0</v>
      </c>
      <c r="HO1111" s="1">
        <v>0</v>
      </c>
      <c r="HP1111" s="1">
        <v>0</v>
      </c>
      <c r="HQ1111" s="1">
        <v>0</v>
      </c>
      <c r="HR1111" s="32">
        <v>0</v>
      </c>
      <c r="HS1111" s="1">
        <v>0</v>
      </c>
      <c r="HT1111" s="32">
        <v>0</v>
      </c>
      <c r="HU1111" s="32">
        <v>0</v>
      </c>
      <c r="HW1111" s="32">
        <v>0</v>
      </c>
      <c r="HX1111" s="32">
        <v>0</v>
      </c>
      <c r="HY1111" s="1">
        <f>GJ1111+GN1111+GT1111+GU1111+HE1111+HG1111+HQ1111+HR1111+HT1111+HU1111+HW1111+HX1111</f>
        <v>0</v>
      </c>
      <c r="HZ1111" s="1">
        <v>0</v>
      </c>
      <c r="IA1111" s="1">
        <f>FS1111+GN1111+GT1111+GU1111+HE1111+HG1111+HR1111+HT1111+HU1111+HW1111+HX1111</f>
        <v>0</v>
      </c>
      <c r="IB1111" s="1">
        <v>0</v>
      </c>
      <c r="IC1111" s="1">
        <v>0</v>
      </c>
      <c r="ID1111" s="23">
        <v>0</v>
      </c>
      <c r="IG1111" s="36">
        <v>4</v>
      </c>
      <c r="IH1111" s="37" t="s">
        <v>331</v>
      </c>
      <c r="II1111" s="33">
        <v>0</v>
      </c>
    </row>
    <row r="1112" hidden="1" spans="2:243">
      <c r="B1112" s="17">
        <v>3001159284</v>
      </c>
      <c r="C1112" s="17" t="s">
        <v>2854</v>
      </c>
      <c r="J1112" s="1"/>
      <c r="K1112" s="1"/>
      <c r="L1112" s="1"/>
      <c r="R1112" s="19"/>
      <c r="Z1112" s="88">
        <v>43830</v>
      </c>
      <c r="AA1112" s="1">
        <v>195</v>
      </c>
      <c r="AI1112" s="16"/>
      <c r="AL1112" s="1"/>
      <c r="BA1112" s="22"/>
      <c r="CL1112" s="22"/>
      <c r="CS1112" s="22"/>
      <c r="CX1112" s="1"/>
      <c r="CY1112" s="1"/>
      <c r="CZ1112" s="1"/>
      <c r="DA1112" s="1"/>
      <c r="DB1112" s="1"/>
      <c r="DD1112" s="1"/>
      <c r="DE1112" s="1"/>
      <c r="DF1112" s="1"/>
      <c r="EG1112" s="1"/>
      <c r="EH1112" s="1"/>
      <c r="EJ1112" s="1"/>
      <c r="EK1112" s="1"/>
      <c r="FN1112" s="1"/>
      <c r="FO1112" s="1"/>
      <c r="GL1112" s="1"/>
      <c r="GM1112" s="1"/>
      <c r="GQ1112" s="1"/>
      <c r="GT1112" s="1"/>
      <c r="GU1112" s="1"/>
      <c r="GX1112" s="1"/>
      <c r="HD1112" s="1"/>
      <c r="HR1112" s="1"/>
      <c r="HT1112" s="1"/>
      <c r="HU1112" s="1"/>
      <c r="HW1112" s="1"/>
      <c r="HX1112" s="1"/>
      <c r="IG1112" s="23"/>
      <c r="II1112" s="1"/>
    </row>
    <row r="1113" hidden="1" spans="2:243">
      <c r="B1113" s="17">
        <v>100206224</v>
      </c>
      <c r="C1113" s="17" t="s">
        <v>2855</v>
      </c>
      <c r="J1113" s="1"/>
      <c r="K1113" s="1"/>
      <c r="L1113" s="1"/>
      <c r="R1113" s="19"/>
      <c r="Z1113" s="88">
        <v>43830</v>
      </c>
      <c r="AA1113" s="1">
        <v>97</v>
      </c>
      <c r="AI1113" s="16"/>
      <c r="AL1113" s="1"/>
      <c r="BA1113" s="22"/>
      <c r="CL1113" s="22"/>
      <c r="CS1113" s="22"/>
      <c r="CX1113" s="1"/>
      <c r="CY1113" s="1"/>
      <c r="CZ1113" s="1"/>
      <c r="DA1113" s="1"/>
      <c r="DB1113" s="1"/>
      <c r="DD1113" s="1"/>
      <c r="DE1113" s="1"/>
      <c r="DF1113" s="1"/>
      <c r="EG1113" s="1"/>
      <c r="EH1113" s="1"/>
      <c r="EJ1113" s="1"/>
      <c r="EK1113" s="1"/>
      <c r="FN1113" s="1"/>
      <c r="FO1113" s="1"/>
      <c r="GL1113" s="1"/>
      <c r="GM1113" s="1"/>
      <c r="GQ1113" s="1"/>
      <c r="GT1113" s="1"/>
      <c r="GU1113" s="1"/>
      <c r="GX1113" s="1"/>
      <c r="HD1113" s="1"/>
      <c r="HR1113" s="1"/>
      <c r="HT1113" s="1"/>
      <c r="HU1113" s="1"/>
      <c r="HW1113" s="1"/>
      <c r="HX1113" s="1"/>
      <c r="IG1113" s="23"/>
      <c r="II1113" s="1"/>
    </row>
    <row r="1114" ht="8" hidden="1" customHeight="1" spans="2:243">
      <c r="B1114" s="17">
        <v>3001460952</v>
      </c>
      <c r="C1114" s="17" t="s">
        <v>2856</v>
      </c>
      <c r="J1114" s="1"/>
      <c r="K1114" s="1"/>
      <c r="L1114" s="1"/>
      <c r="R1114" s="19"/>
      <c r="Z1114" s="88">
        <v>43830</v>
      </c>
      <c r="AA1114" s="1">
        <v>187</v>
      </c>
      <c r="AI1114" s="16"/>
      <c r="AL1114" s="1"/>
      <c r="BA1114" s="22"/>
      <c r="CL1114" s="22"/>
      <c r="CS1114" s="22"/>
      <c r="CX1114" s="1"/>
      <c r="CY1114" s="1"/>
      <c r="CZ1114" s="1"/>
      <c r="DA1114" s="1"/>
      <c r="DB1114" s="1"/>
      <c r="DD1114" s="1"/>
      <c r="DE1114" s="1"/>
      <c r="DF1114" s="1"/>
      <c r="EG1114" s="1"/>
      <c r="EH1114" s="1"/>
      <c r="EJ1114" s="1"/>
      <c r="EK1114" s="1"/>
      <c r="FN1114" s="1"/>
      <c r="FO1114" s="1"/>
      <c r="GL1114" s="1"/>
      <c r="GM1114" s="1"/>
      <c r="GQ1114" s="1"/>
      <c r="GT1114" s="1"/>
      <c r="GU1114" s="1"/>
      <c r="GX1114" s="1"/>
      <c r="HD1114" s="1"/>
      <c r="HR1114" s="1"/>
      <c r="HT1114" s="1"/>
      <c r="HU1114" s="1"/>
      <c r="HW1114" s="1"/>
      <c r="HX1114" s="1"/>
      <c r="IG1114" s="23"/>
      <c r="II1114" s="1"/>
    </row>
    <row r="1115" hidden="1" spans="20:243">
      <c r="T1115" s="83"/>
      <c r="DB1115" s="1"/>
      <c r="DD1115" s="1"/>
      <c r="DE1115" s="1"/>
      <c r="DF1115" s="1"/>
      <c r="EK1115" s="1"/>
      <c r="FN1115" s="1"/>
      <c r="FO1115" s="1"/>
      <c r="GM1115" s="33"/>
      <c r="GT1115" s="1"/>
      <c r="GU1115" s="1"/>
      <c r="GX1115" s="1"/>
      <c r="HD1115" s="22"/>
      <c r="HR1115" s="1"/>
      <c r="HT1115" s="1"/>
      <c r="HU1115" s="1"/>
      <c r="HW1115" s="1"/>
      <c r="HX1115" s="1"/>
      <c r="IG1115" s="23"/>
      <c r="II1115" s="1"/>
    </row>
    <row r="1116" hidden="1" spans="2:243">
      <c r="B1116" s="48"/>
      <c r="C1116" s="48"/>
      <c r="T1116" s="83"/>
      <c r="DB1116" s="1"/>
      <c r="DD1116" s="1"/>
      <c r="DE1116" s="1"/>
      <c r="DF1116" s="1"/>
      <c r="EK1116" s="1"/>
      <c r="FN1116" s="1"/>
      <c r="FO1116" s="1"/>
      <c r="GM1116" s="33"/>
      <c r="GT1116" s="1"/>
      <c r="GU1116" s="1"/>
      <c r="GX1116" s="1"/>
      <c r="HD1116" s="22"/>
      <c r="HR1116" s="1"/>
      <c r="HT1116" s="1"/>
      <c r="HU1116" s="1"/>
      <c r="HW1116" s="1"/>
      <c r="HX1116" s="1"/>
      <c r="IG1116" s="23"/>
      <c r="II1116" s="1"/>
    </row>
    <row r="1117" hidden="1" spans="20:243">
      <c r="T1117" s="83"/>
      <c r="DB1117" s="1"/>
      <c r="DD1117" s="1"/>
      <c r="DE1117" s="1"/>
      <c r="DF1117" s="1"/>
      <c r="EK1117" s="1"/>
      <c r="FN1117" s="1"/>
      <c r="FO1117" s="1"/>
      <c r="GM1117" s="33"/>
      <c r="GT1117" s="1"/>
      <c r="GU1117" s="1"/>
      <c r="GX1117" s="1"/>
      <c r="HD1117" s="22"/>
      <c r="HR1117" s="1"/>
      <c r="HT1117" s="1"/>
      <c r="HU1117" s="1"/>
      <c r="HW1117" s="1"/>
      <c r="HX1117" s="1"/>
      <c r="IG1117" s="23"/>
      <c r="II1117" s="1"/>
    </row>
    <row r="1118" hidden="1" spans="20:243">
      <c r="T1118" s="83"/>
      <c r="DB1118" s="1"/>
      <c r="DD1118" s="1"/>
      <c r="DE1118" s="1"/>
      <c r="DF1118" s="1"/>
      <c r="EK1118" s="1"/>
      <c r="FN1118" s="1"/>
      <c r="FO1118" s="1"/>
      <c r="GM1118" s="33"/>
      <c r="GT1118" s="1"/>
      <c r="GU1118" s="1"/>
      <c r="GX1118" s="1"/>
      <c r="HD1118" s="22"/>
      <c r="HR1118" s="1"/>
      <c r="HT1118" s="1"/>
      <c r="HU1118" s="1"/>
      <c r="HW1118" s="1"/>
      <c r="HX1118" s="1"/>
      <c r="IG1118" s="23"/>
      <c r="II1118" s="1"/>
    </row>
    <row r="1119" hidden="1" spans="20:243">
      <c r="T1119" s="83"/>
      <c r="DB1119" s="1"/>
      <c r="DD1119" s="1"/>
      <c r="DE1119" s="1"/>
      <c r="DF1119" s="1"/>
      <c r="EK1119" s="1"/>
      <c r="FN1119" s="1"/>
      <c r="FO1119" s="1"/>
      <c r="GM1119" s="33"/>
      <c r="GT1119" s="1"/>
      <c r="GU1119" s="1"/>
      <c r="GX1119" s="1"/>
      <c r="HD1119" s="22"/>
      <c r="HR1119" s="1"/>
      <c r="HT1119" s="1"/>
      <c r="HU1119" s="1"/>
      <c r="HW1119" s="1"/>
      <c r="HX1119" s="1"/>
      <c r="IG1119" s="23"/>
      <c r="II1119" s="1"/>
    </row>
    <row r="1120" hidden="1" spans="20:243">
      <c r="T1120" s="83"/>
      <c r="DB1120" s="1"/>
      <c r="DD1120" s="1"/>
      <c r="DE1120" s="1"/>
      <c r="DF1120" s="1"/>
      <c r="EK1120" s="1"/>
      <c r="FN1120" s="1"/>
      <c r="FO1120" s="1"/>
      <c r="GM1120" s="33"/>
      <c r="GT1120" s="1"/>
      <c r="GU1120" s="1"/>
      <c r="GX1120" s="1"/>
      <c r="HD1120" s="22"/>
      <c r="HR1120" s="1"/>
      <c r="HT1120" s="1"/>
      <c r="HU1120" s="1"/>
      <c r="HW1120" s="1"/>
      <c r="HX1120" s="1"/>
      <c r="IG1120" s="23"/>
      <c r="II1120" s="1"/>
    </row>
    <row r="1121" hidden="1" spans="20:243">
      <c r="T1121" s="83"/>
      <c r="DB1121" s="1"/>
      <c r="DD1121" s="1"/>
      <c r="DE1121" s="1"/>
      <c r="DF1121" s="1"/>
      <c r="EK1121" s="1"/>
      <c r="FN1121" s="1"/>
      <c r="FO1121" s="1"/>
      <c r="GM1121" s="33"/>
      <c r="GT1121" s="1"/>
      <c r="GU1121" s="1"/>
      <c r="GX1121" s="1"/>
      <c r="HD1121" s="22"/>
      <c r="HR1121" s="1"/>
      <c r="HT1121" s="1"/>
      <c r="HU1121" s="1"/>
      <c r="HW1121" s="1"/>
      <c r="HX1121" s="1"/>
      <c r="IG1121" s="23"/>
      <c r="II1121" s="1"/>
    </row>
    <row r="1122" hidden="1" spans="20:243">
      <c r="T1122" s="83"/>
      <c r="DB1122" s="1"/>
      <c r="DD1122" s="1"/>
      <c r="DE1122" s="1"/>
      <c r="DF1122" s="1"/>
      <c r="EK1122" s="1"/>
      <c r="FN1122" s="1"/>
      <c r="FO1122" s="1"/>
      <c r="GM1122" s="33"/>
      <c r="GT1122" s="1"/>
      <c r="GU1122" s="1"/>
      <c r="GX1122" s="1"/>
      <c r="HD1122" s="22"/>
      <c r="HR1122" s="1"/>
      <c r="HT1122" s="1"/>
      <c r="HU1122" s="1"/>
      <c r="HW1122" s="1"/>
      <c r="HX1122" s="1"/>
      <c r="IG1122" s="23"/>
      <c r="II1122" s="1"/>
    </row>
    <row r="1123" hidden="1" spans="20:243">
      <c r="T1123" s="83"/>
      <c r="DB1123" s="1"/>
      <c r="DD1123" s="1"/>
      <c r="DE1123" s="1"/>
      <c r="DF1123" s="1"/>
      <c r="EK1123" s="1"/>
      <c r="FN1123" s="1"/>
      <c r="FO1123" s="1"/>
      <c r="GM1123" s="33"/>
      <c r="GT1123" s="1"/>
      <c r="GU1123" s="1"/>
      <c r="GX1123" s="1"/>
      <c r="HD1123" s="22"/>
      <c r="HR1123" s="1"/>
      <c r="HT1123" s="1"/>
      <c r="HU1123" s="1"/>
      <c r="HW1123" s="1"/>
      <c r="HX1123" s="1"/>
      <c r="IG1123" s="23"/>
      <c r="II1123" s="1"/>
    </row>
    <row r="1124" hidden="1" spans="20:243">
      <c r="T1124" s="83"/>
      <c r="DB1124" s="1"/>
      <c r="DD1124" s="1"/>
      <c r="DE1124" s="1"/>
      <c r="DF1124" s="1"/>
      <c r="EK1124" s="1"/>
      <c r="FN1124" s="1"/>
      <c r="FO1124" s="1"/>
      <c r="GM1124" s="33"/>
      <c r="GT1124" s="1"/>
      <c r="GU1124" s="1"/>
      <c r="GX1124" s="1"/>
      <c r="HD1124" s="22"/>
      <c r="HR1124" s="1"/>
      <c r="HT1124" s="1"/>
      <c r="HU1124" s="1"/>
      <c r="HW1124" s="1"/>
      <c r="HX1124" s="1"/>
      <c r="IG1124" s="23"/>
      <c r="II1124" s="1"/>
    </row>
    <row r="1125" hidden="1" spans="20:243">
      <c r="T1125" s="83"/>
      <c r="DB1125" s="1"/>
      <c r="DD1125" s="1"/>
      <c r="DE1125" s="1"/>
      <c r="DF1125" s="1"/>
      <c r="EK1125" s="1"/>
      <c r="FN1125" s="1"/>
      <c r="FO1125" s="1"/>
      <c r="GM1125" s="33"/>
      <c r="GT1125" s="1"/>
      <c r="GU1125" s="1"/>
      <c r="GX1125" s="1"/>
      <c r="HD1125" s="22"/>
      <c r="HR1125" s="1"/>
      <c r="HT1125" s="1"/>
      <c r="HU1125" s="1"/>
      <c r="HW1125" s="1"/>
      <c r="HX1125" s="1"/>
      <c r="IG1125" s="23"/>
      <c r="II1125" s="1"/>
    </row>
    <row r="1126" hidden="1" spans="20:243">
      <c r="T1126" s="83"/>
      <c r="DB1126" s="1"/>
      <c r="DD1126" s="1"/>
      <c r="DE1126" s="1"/>
      <c r="DF1126" s="1"/>
      <c r="EK1126" s="1"/>
      <c r="FN1126" s="1"/>
      <c r="FO1126" s="1"/>
      <c r="GM1126" s="33"/>
      <c r="GT1126" s="1"/>
      <c r="GU1126" s="1"/>
      <c r="GX1126" s="1"/>
      <c r="HD1126" s="22"/>
      <c r="HR1126" s="1"/>
      <c r="HT1126" s="1"/>
      <c r="HU1126" s="1"/>
      <c r="HW1126" s="1"/>
      <c r="HX1126" s="1"/>
      <c r="IG1126" s="23"/>
      <c r="II1126" s="1"/>
    </row>
    <row r="1127" hidden="1" spans="20:243">
      <c r="T1127" s="83"/>
      <c r="DB1127" s="1"/>
      <c r="DD1127" s="1"/>
      <c r="DE1127" s="1"/>
      <c r="DF1127" s="1"/>
      <c r="EK1127" s="1"/>
      <c r="FN1127" s="1"/>
      <c r="FO1127" s="1"/>
      <c r="GM1127" s="33"/>
      <c r="GT1127" s="1"/>
      <c r="GU1127" s="1"/>
      <c r="GX1127" s="1"/>
      <c r="HD1127" s="22"/>
      <c r="HR1127" s="1"/>
      <c r="HT1127" s="1"/>
      <c r="HU1127" s="1"/>
      <c r="HW1127" s="1"/>
      <c r="HX1127" s="1"/>
      <c r="IG1127" s="23"/>
      <c r="II1127" s="1"/>
    </row>
    <row r="1128" hidden="1" spans="20:243">
      <c r="T1128" s="83"/>
      <c r="DB1128" s="1"/>
      <c r="DD1128" s="1"/>
      <c r="DE1128" s="1"/>
      <c r="DF1128" s="1"/>
      <c r="EK1128" s="1"/>
      <c r="FN1128" s="1"/>
      <c r="FO1128" s="1"/>
      <c r="GM1128" s="33"/>
      <c r="GT1128" s="1"/>
      <c r="GU1128" s="1"/>
      <c r="GX1128" s="1"/>
      <c r="HD1128" s="22"/>
      <c r="HR1128" s="1"/>
      <c r="HT1128" s="1"/>
      <c r="HU1128" s="1"/>
      <c r="HW1128" s="1"/>
      <c r="HX1128" s="1"/>
      <c r="IG1128" s="23"/>
      <c r="II1128" s="1"/>
    </row>
    <row r="1129" hidden="1" spans="20:243">
      <c r="T1129" s="83"/>
      <c r="DB1129" s="1"/>
      <c r="DD1129" s="1"/>
      <c r="DE1129" s="1"/>
      <c r="DF1129" s="1"/>
      <c r="EK1129" s="1"/>
      <c r="FN1129" s="1"/>
      <c r="FO1129" s="1"/>
      <c r="GM1129" s="33"/>
      <c r="GT1129" s="1"/>
      <c r="GU1129" s="1"/>
      <c r="GX1129" s="1"/>
      <c r="HD1129" s="22"/>
      <c r="HR1129" s="1"/>
      <c r="HT1129" s="1"/>
      <c r="HU1129" s="1"/>
      <c r="HW1129" s="1"/>
      <c r="HX1129" s="1"/>
      <c r="IG1129" s="23"/>
      <c r="II1129" s="1"/>
    </row>
    <row r="1130" hidden="1" spans="20:243">
      <c r="T1130" s="83"/>
      <c r="DB1130" s="1"/>
      <c r="DD1130" s="1"/>
      <c r="DE1130" s="1"/>
      <c r="DF1130" s="1"/>
      <c r="EK1130" s="1"/>
      <c r="FN1130" s="1"/>
      <c r="FO1130" s="1"/>
      <c r="GM1130" s="33"/>
      <c r="GT1130" s="1"/>
      <c r="GU1130" s="1"/>
      <c r="GX1130" s="1"/>
      <c r="HD1130" s="22"/>
      <c r="HR1130" s="1"/>
      <c r="HT1130" s="1"/>
      <c r="HU1130" s="1"/>
      <c r="HW1130" s="1"/>
      <c r="HX1130" s="1"/>
      <c r="IG1130" s="23"/>
      <c r="II1130" s="1"/>
    </row>
    <row r="1131" hidden="1" spans="20:243">
      <c r="T1131" s="83"/>
      <c r="DB1131" s="1"/>
      <c r="DD1131" s="1"/>
      <c r="DE1131" s="1"/>
      <c r="DF1131" s="1"/>
      <c r="EK1131" s="1"/>
      <c r="FN1131" s="1"/>
      <c r="FO1131" s="1"/>
      <c r="GM1131" s="33"/>
      <c r="GT1131" s="1"/>
      <c r="GU1131" s="1"/>
      <c r="GX1131" s="1"/>
      <c r="HD1131" s="22"/>
      <c r="HR1131" s="1"/>
      <c r="HT1131" s="1"/>
      <c r="HU1131" s="1"/>
      <c r="HW1131" s="1"/>
      <c r="HX1131" s="1"/>
      <c r="IG1131" s="23"/>
      <c r="II1131" s="1"/>
    </row>
    <row r="1132" hidden="1" spans="20:243">
      <c r="T1132" s="83"/>
      <c r="DB1132" s="1"/>
      <c r="DD1132" s="1"/>
      <c r="DE1132" s="1"/>
      <c r="DF1132" s="1"/>
      <c r="EK1132" s="1"/>
      <c r="FN1132" s="1"/>
      <c r="FO1132" s="1"/>
      <c r="GM1132" s="33"/>
      <c r="GT1132" s="1"/>
      <c r="GU1132" s="1"/>
      <c r="GX1132" s="1"/>
      <c r="HD1132" s="22"/>
      <c r="HR1132" s="1"/>
      <c r="HT1132" s="1"/>
      <c r="HU1132" s="1"/>
      <c r="HW1132" s="1"/>
      <c r="HX1132" s="1"/>
      <c r="IG1132" s="23"/>
      <c r="II1132" s="1"/>
    </row>
    <row r="1133" hidden="1" spans="20:243">
      <c r="T1133" s="83"/>
      <c r="DB1133" s="1"/>
      <c r="DD1133" s="1"/>
      <c r="DE1133" s="1"/>
      <c r="DF1133" s="1"/>
      <c r="EK1133" s="1"/>
      <c r="FN1133" s="1"/>
      <c r="FO1133" s="1"/>
      <c r="GM1133" s="33"/>
      <c r="GT1133" s="1"/>
      <c r="GU1133" s="1"/>
      <c r="GX1133" s="1"/>
      <c r="HD1133" s="22"/>
      <c r="HR1133" s="1"/>
      <c r="HT1133" s="1"/>
      <c r="HU1133" s="1"/>
      <c r="HW1133" s="1"/>
      <c r="HX1133" s="1"/>
      <c r="IG1133" s="23"/>
      <c r="II1133" s="1"/>
    </row>
    <row r="1134" hidden="1" spans="20:243">
      <c r="T1134" s="83"/>
      <c r="DB1134" s="1"/>
      <c r="DD1134" s="1"/>
      <c r="DE1134" s="1"/>
      <c r="DF1134" s="1"/>
      <c r="EK1134" s="1"/>
      <c r="FN1134" s="1"/>
      <c r="FO1134" s="1"/>
      <c r="GM1134" s="33"/>
      <c r="GT1134" s="1"/>
      <c r="GU1134" s="1"/>
      <c r="GX1134" s="1"/>
      <c r="HD1134" s="22"/>
      <c r="HR1134" s="1"/>
      <c r="HT1134" s="1"/>
      <c r="HU1134" s="1"/>
      <c r="HW1134" s="1"/>
      <c r="HX1134" s="1"/>
      <c r="IG1134" s="23"/>
      <c r="II1134" s="1"/>
    </row>
    <row r="1135" hidden="1" spans="20:243">
      <c r="T1135" s="83"/>
      <c r="DB1135" s="1"/>
      <c r="DD1135" s="1"/>
      <c r="DE1135" s="1"/>
      <c r="DF1135" s="1"/>
      <c r="EK1135" s="1"/>
      <c r="FN1135" s="1"/>
      <c r="FO1135" s="1"/>
      <c r="GM1135" s="33"/>
      <c r="GT1135" s="1"/>
      <c r="GU1135" s="1"/>
      <c r="GX1135" s="1"/>
      <c r="HD1135" s="22"/>
      <c r="HR1135" s="1"/>
      <c r="HT1135" s="1"/>
      <c r="HU1135" s="1"/>
      <c r="HW1135" s="1"/>
      <c r="HX1135" s="1"/>
      <c r="IG1135" s="23"/>
      <c r="II1135" s="1"/>
    </row>
    <row r="1136" hidden="1" spans="20:243">
      <c r="T1136" s="83"/>
      <c r="DB1136" s="1"/>
      <c r="DD1136" s="1"/>
      <c r="DE1136" s="1"/>
      <c r="DF1136" s="1"/>
      <c r="EK1136" s="1"/>
      <c r="FN1136" s="1"/>
      <c r="FO1136" s="1"/>
      <c r="GM1136" s="33"/>
      <c r="GT1136" s="1"/>
      <c r="GU1136" s="1"/>
      <c r="GX1136" s="1"/>
      <c r="HD1136" s="22"/>
      <c r="HR1136" s="1"/>
      <c r="HT1136" s="1"/>
      <c r="HU1136" s="1"/>
      <c r="HW1136" s="1"/>
      <c r="HX1136" s="1"/>
      <c r="IG1136" s="23"/>
      <c r="II1136" s="1"/>
    </row>
    <row r="1137" hidden="1" spans="20:243">
      <c r="T1137" s="83"/>
      <c r="DB1137" s="1"/>
      <c r="DD1137" s="1"/>
      <c r="DE1137" s="1"/>
      <c r="DF1137" s="1"/>
      <c r="EK1137" s="1"/>
      <c r="FN1137" s="1"/>
      <c r="FO1137" s="1"/>
      <c r="GM1137" s="33"/>
      <c r="GT1137" s="1"/>
      <c r="GU1137" s="1"/>
      <c r="GX1137" s="1"/>
      <c r="HD1137" s="22"/>
      <c r="HR1137" s="1"/>
      <c r="HT1137" s="1"/>
      <c r="HU1137" s="1"/>
      <c r="HW1137" s="1"/>
      <c r="HX1137" s="1"/>
      <c r="IG1137" s="23"/>
      <c r="II1137" s="1"/>
    </row>
    <row r="1138" hidden="1" spans="20:243">
      <c r="T1138" s="83"/>
      <c r="DB1138" s="1"/>
      <c r="DD1138" s="1"/>
      <c r="DE1138" s="1"/>
      <c r="DF1138" s="1"/>
      <c r="EK1138" s="1"/>
      <c r="FN1138" s="1"/>
      <c r="FO1138" s="1"/>
      <c r="GM1138" s="33"/>
      <c r="GT1138" s="1"/>
      <c r="GU1138" s="1"/>
      <c r="GX1138" s="1"/>
      <c r="HD1138" s="22"/>
      <c r="HR1138" s="1"/>
      <c r="HT1138" s="1"/>
      <c r="HU1138" s="1"/>
      <c r="HW1138" s="1"/>
      <c r="HX1138" s="1"/>
      <c r="IG1138" s="23"/>
      <c r="II1138" s="1"/>
    </row>
    <row r="1139" hidden="1" spans="20:243">
      <c r="T1139" s="83"/>
      <c r="DB1139" s="1"/>
      <c r="DD1139" s="1"/>
      <c r="DE1139" s="1"/>
      <c r="DF1139" s="1"/>
      <c r="EK1139" s="1"/>
      <c r="FN1139" s="1"/>
      <c r="FO1139" s="1"/>
      <c r="GM1139" s="33"/>
      <c r="GT1139" s="1"/>
      <c r="GU1139" s="1"/>
      <c r="GX1139" s="1"/>
      <c r="HD1139" s="22"/>
      <c r="HR1139" s="1"/>
      <c r="HT1139" s="1"/>
      <c r="HU1139" s="1"/>
      <c r="HW1139" s="1"/>
      <c r="HX1139" s="1"/>
      <c r="IG1139" s="23"/>
      <c r="II1139" s="1"/>
    </row>
    <row r="1140" hidden="1" spans="20:243">
      <c r="T1140" s="83"/>
      <c r="DB1140" s="1"/>
      <c r="DD1140" s="1"/>
      <c r="DE1140" s="1"/>
      <c r="DF1140" s="1"/>
      <c r="EK1140" s="1"/>
      <c r="FN1140" s="1"/>
      <c r="FO1140" s="1"/>
      <c r="GM1140" s="33"/>
      <c r="GT1140" s="1"/>
      <c r="GU1140" s="1"/>
      <c r="GX1140" s="1"/>
      <c r="HD1140" s="22"/>
      <c r="HR1140" s="1"/>
      <c r="HT1140" s="1"/>
      <c r="HU1140" s="1"/>
      <c r="HW1140" s="1"/>
      <c r="HX1140" s="1"/>
      <c r="IG1140" s="23"/>
      <c r="II1140" s="1"/>
    </row>
    <row r="1141" hidden="1" spans="20:243">
      <c r="T1141" s="83"/>
      <c r="DB1141" s="1"/>
      <c r="DD1141" s="1"/>
      <c r="DE1141" s="1"/>
      <c r="DF1141" s="1"/>
      <c r="EK1141" s="1"/>
      <c r="FN1141" s="1"/>
      <c r="FO1141" s="1"/>
      <c r="GM1141" s="33"/>
      <c r="GT1141" s="1"/>
      <c r="GU1141" s="1"/>
      <c r="GX1141" s="1"/>
      <c r="HD1141" s="22"/>
      <c r="HR1141" s="1"/>
      <c r="HT1141" s="1"/>
      <c r="HU1141" s="1"/>
      <c r="HW1141" s="1"/>
      <c r="HX1141" s="1"/>
      <c r="IG1141" s="23"/>
      <c r="II1141" s="1"/>
    </row>
    <row r="1142" hidden="1" spans="20:243">
      <c r="T1142" s="83"/>
      <c r="DB1142" s="1"/>
      <c r="DD1142" s="1"/>
      <c r="DE1142" s="1"/>
      <c r="DF1142" s="1"/>
      <c r="EK1142" s="1"/>
      <c r="FN1142" s="1"/>
      <c r="FO1142" s="1"/>
      <c r="GM1142" s="33"/>
      <c r="GT1142" s="1"/>
      <c r="GU1142" s="1"/>
      <c r="GX1142" s="1"/>
      <c r="HD1142" s="22"/>
      <c r="HR1142" s="1"/>
      <c r="HT1142" s="1"/>
      <c r="HU1142" s="1"/>
      <c r="HW1142" s="1"/>
      <c r="HX1142" s="1"/>
      <c r="IG1142" s="23"/>
      <c r="II1142" s="1"/>
    </row>
    <row r="1143" hidden="1" spans="20:243">
      <c r="T1143" s="83"/>
      <c r="DB1143" s="1"/>
      <c r="DD1143" s="1"/>
      <c r="DE1143" s="1"/>
      <c r="DF1143" s="1"/>
      <c r="EK1143" s="1"/>
      <c r="FN1143" s="1"/>
      <c r="FO1143" s="1"/>
      <c r="GM1143" s="33"/>
      <c r="GT1143" s="1"/>
      <c r="GU1143" s="1"/>
      <c r="GX1143" s="1"/>
      <c r="HD1143" s="22"/>
      <c r="HR1143" s="1"/>
      <c r="HT1143" s="1"/>
      <c r="HU1143" s="1"/>
      <c r="HW1143" s="1"/>
      <c r="HX1143" s="1"/>
      <c r="IG1143" s="23"/>
      <c r="II1143" s="1"/>
    </row>
    <row r="1144" hidden="1" spans="20:243">
      <c r="T1144" s="83"/>
      <c r="DB1144" s="1"/>
      <c r="DD1144" s="1"/>
      <c r="DE1144" s="1"/>
      <c r="DF1144" s="1"/>
      <c r="EK1144" s="1"/>
      <c r="FN1144" s="1"/>
      <c r="FO1144" s="1"/>
      <c r="GM1144" s="33"/>
      <c r="GT1144" s="1"/>
      <c r="GU1144" s="1"/>
      <c r="GX1144" s="1"/>
      <c r="HD1144" s="22"/>
      <c r="HR1144" s="1"/>
      <c r="HT1144" s="1"/>
      <c r="HU1144" s="1"/>
      <c r="HW1144" s="1"/>
      <c r="HX1144" s="1"/>
      <c r="IG1144" s="23"/>
      <c r="II1144" s="1"/>
    </row>
    <row r="1145" hidden="1" spans="20:243">
      <c r="T1145" s="83"/>
      <c r="DB1145" s="1"/>
      <c r="DD1145" s="1"/>
      <c r="DE1145" s="1"/>
      <c r="DF1145" s="1"/>
      <c r="EK1145" s="1"/>
      <c r="FN1145" s="1"/>
      <c r="FO1145" s="1"/>
      <c r="GM1145" s="33"/>
      <c r="GT1145" s="1"/>
      <c r="GU1145" s="1"/>
      <c r="GX1145" s="1"/>
      <c r="HD1145" s="22"/>
      <c r="HR1145" s="1"/>
      <c r="HT1145" s="1"/>
      <c r="HU1145" s="1"/>
      <c r="HW1145" s="1"/>
      <c r="HX1145" s="1"/>
      <c r="IG1145" s="23"/>
      <c r="II1145" s="1"/>
    </row>
    <row r="1146" hidden="1" spans="20:243">
      <c r="T1146" s="83"/>
      <c r="DB1146" s="1"/>
      <c r="DD1146" s="1"/>
      <c r="DE1146" s="1"/>
      <c r="DF1146" s="1"/>
      <c r="EK1146" s="1"/>
      <c r="FN1146" s="1"/>
      <c r="FO1146" s="1"/>
      <c r="GM1146" s="33"/>
      <c r="GT1146" s="1"/>
      <c r="GU1146" s="1"/>
      <c r="GX1146" s="1"/>
      <c r="HD1146" s="22"/>
      <c r="HR1146" s="1"/>
      <c r="HT1146" s="1"/>
      <c r="HU1146" s="1"/>
      <c r="HW1146" s="1"/>
      <c r="HX1146" s="1"/>
      <c r="IG1146" s="23"/>
      <c r="II1146" s="1"/>
    </row>
    <row r="1147" hidden="1" spans="20:243">
      <c r="T1147" s="83"/>
      <c r="DB1147" s="1"/>
      <c r="DD1147" s="1"/>
      <c r="DE1147" s="1"/>
      <c r="DF1147" s="1"/>
      <c r="EK1147" s="1"/>
      <c r="FN1147" s="1"/>
      <c r="FO1147" s="1"/>
      <c r="GM1147" s="33"/>
      <c r="GT1147" s="1"/>
      <c r="GU1147" s="1"/>
      <c r="GX1147" s="1"/>
      <c r="HD1147" s="22"/>
      <c r="HR1147" s="1"/>
      <c r="HT1147" s="1"/>
      <c r="HU1147" s="1"/>
      <c r="HW1147" s="1"/>
      <c r="HX1147" s="1"/>
      <c r="IG1147" s="23"/>
      <c r="II1147" s="1"/>
    </row>
    <row r="1148" hidden="1" spans="20:243">
      <c r="T1148" s="83"/>
      <c r="DB1148" s="1"/>
      <c r="DD1148" s="1"/>
      <c r="DE1148" s="1"/>
      <c r="DF1148" s="1"/>
      <c r="EK1148" s="1"/>
      <c r="FN1148" s="1"/>
      <c r="FO1148" s="1"/>
      <c r="GM1148" s="33"/>
      <c r="GT1148" s="1"/>
      <c r="GU1148" s="1"/>
      <c r="GX1148" s="1"/>
      <c r="HD1148" s="22"/>
      <c r="HR1148" s="1"/>
      <c r="HT1148" s="1"/>
      <c r="HU1148" s="1"/>
      <c r="HW1148" s="1"/>
      <c r="HX1148" s="1"/>
      <c r="IG1148" s="23"/>
      <c r="II1148" s="1"/>
    </row>
    <row r="1149" hidden="1" spans="20:243">
      <c r="T1149" s="83"/>
      <c r="DB1149" s="1"/>
      <c r="DD1149" s="1"/>
      <c r="DE1149" s="1"/>
      <c r="DF1149" s="1"/>
      <c r="EK1149" s="1"/>
      <c r="FN1149" s="1"/>
      <c r="FO1149" s="1"/>
      <c r="GM1149" s="33"/>
      <c r="GT1149" s="1"/>
      <c r="GU1149" s="1"/>
      <c r="GX1149" s="1"/>
      <c r="HD1149" s="22"/>
      <c r="HR1149" s="1"/>
      <c r="HT1149" s="1"/>
      <c r="HU1149" s="1"/>
      <c r="HW1149" s="1"/>
      <c r="HX1149" s="1"/>
      <c r="IG1149" s="23"/>
      <c r="II1149" s="1"/>
    </row>
    <row r="1150" hidden="1" spans="20:243">
      <c r="T1150" s="83"/>
      <c r="DB1150" s="1"/>
      <c r="DD1150" s="1"/>
      <c r="DE1150" s="1"/>
      <c r="DF1150" s="1"/>
      <c r="EK1150" s="1"/>
      <c r="FN1150" s="1"/>
      <c r="FO1150" s="1"/>
      <c r="GM1150" s="33"/>
      <c r="GT1150" s="1"/>
      <c r="GU1150" s="1"/>
      <c r="GX1150" s="1"/>
      <c r="HD1150" s="22"/>
      <c r="HR1150" s="1"/>
      <c r="HT1150" s="1"/>
      <c r="HU1150" s="1"/>
      <c r="HW1150" s="1"/>
      <c r="HX1150" s="1"/>
      <c r="IG1150" s="23"/>
      <c r="II1150" s="1"/>
    </row>
    <row r="1151" hidden="1" spans="20:243">
      <c r="T1151" s="83"/>
      <c r="DB1151" s="1"/>
      <c r="DD1151" s="1"/>
      <c r="DE1151" s="1"/>
      <c r="DF1151" s="1"/>
      <c r="EK1151" s="1"/>
      <c r="FN1151" s="1"/>
      <c r="FO1151" s="1"/>
      <c r="GM1151" s="33"/>
      <c r="GT1151" s="1"/>
      <c r="GU1151" s="1"/>
      <c r="GX1151" s="1"/>
      <c r="HD1151" s="22"/>
      <c r="HR1151" s="1"/>
      <c r="HT1151" s="1"/>
      <c r="HU1151" s="1"/>
      <c r="HW1151" s="1"/>
      <c r="HX1151" s="1"/>
      <c r="IG1151" s="23"/>
      <c r="II1151" s="1"/>
    </row>
    <row r="1152" hidden="1" spans="20:243">
      <c r="T1152" s="83"/>
      <c r="DB1152" s="1"/>
      <c r="DD1152" s="1"/>
      <c r="DE1152" s="1"/>
      <c r="DF1152" s="1"/>
      <c r="EK1152" s="1"/>
      <c r="FN1152" s="1"/>
      <c r="FO1152" s="1"/>
      <c r="GM1152" s="33"/>
      <c r="GT1152" s="1"/>
      <c r="GU1152" s="1"/>
      <c r="GX1152" s="1"/>
      <c r="HD1152" s="22"/>
      <c r="HR1152" s="1"/>
      <c r="HT1152" s="1"/>
      <c r="HU1152" s="1"/>
      <c r="HW1152" s="1"/>
      <c r="HX1152" s="1"/>
      <c r="IG1152" s="23"/>
      <c r="II1152" s="1"/>
    </row>
    <row r="1153" hidden="1" spans="20:243">
      <c r="T1153" s="83"/>
      <c r="DB1153" s="1"/>
      <c r="DD1153" s="1"/>
      <c r="DE1153" s="1"/>
      <c r="DF1153" s="1"/>
      <c r="EK1153" s="1"/>
      <c r="FN1153" s="1"/>
      <c r="FO1153" s="1"/>
      <c r="GM1153" s="33"/>
      <c r="GT1153" s="1"/>
      <c r="GU1153" s="1"/>
      <c r="GX1153" s="1"/>
      <c r="HD1153" s="22"/>
      <c r="HR1153" s="1"/>
      <c r="HT1153" s="1"/>
      <c r="HU1153" s="1"/>
      <c r="HW1153" s="1"/>
      <c r="HX1153" s="1"/>
      <c r="IG1153" s="23"/>
      <c r="II1153" s="1"/>
    </row>
    <row r="1154" hidden="1" spans="20:243">
      <c r="T1154" s="83"/>
      <c r="DB1154" s="1"/>
      <c r="DD1154" s="1"/>
      <c r="DE1154" s="1"/>
      <c r="DF1154" s="1"/>
      <c r="EK1154" s="1"/>
      <c r="FN1154" s="1"/>
      <c r="FO1154" s="1"/>
      <c r="GM1154" s="33"/>
      <c r="GT1154" s="1"/>
      <c r="GU1154" s="1"/>
      <c r="GX1154" s="1"/>
      <c r="HD1154" s="22"/>
      <c r="HR1154" s="1"/>
      <c r="HT1154" s="1"/>
      <c r="HU1154" s="1"/>
      <c r="HW1154" s="1"/>
      <c r="HX1154" s="1"/>
      <c r="IG1154" s="23"/>
      <c r="II1154" s="1"/>
    </row>
    <row r="1155" hidden="1" spans="20:243">
      <c r="T1155" s="83"/>
      <c r="DB1155" s="1"/>
      <c r="DD1155" s="1"/>
      <c r="DE1155" s="1"/>
      <c r="DF1155" s="1"/>
      <c r="EK1155" s="1"/>
      <c r="FN1155" s="1"/>
      <c r="FO1155" s="1"/>
      <c r="GM1155" s="33"/>
      <c r="GT1155" s="1"/>
      <c r="GU1155" s="1"/>
      <c r="GX1155" s="1"/>
      <c r="HD1155" s="22"/>
      <c r="HR1155" s="1"/>
      <c r="HT1155" s="1"/>
      <c r="HU1155" s="1"/>
      <c r="HW1155" s="1"/>
      <c r="HX1155" s="1"/>
      <c r="IG1155" s="23"/>
      <c r="II1155" s="1"/>
    </row>
    <row r="1156" hidden="1" spans="20:243">
      <c r="T1156" s="83"/>
      <c r="DB1156" s="1"/>
      <c r="DD1156" s="1"/>
      <c r="DE1156" s="1"/>
      <c r="DF1156" s="1"/>
      <c r="EK1156" s="1"/>
      <c r="FN1156" s="1"/>
      <c r="FO1156" s="1"/>
      <c r="GM1156" s="33"/>
      <c r="GT1156" s="1"/>
      <c r="GU1156" s="1"/>
      <c r="GX1156" s="1"/>
      <c r="HD1156" s="22"/>
      <c r="HR1156" s="1"/>
      <c r="HT1156" s="1"/>
      <c r="HU1156" s="1"/>
      <c r="HW1156" s="1"/>
      <c r="HX1156" s="1"/>
      <c r="IG1156" s="23"/>
      <c r="II1156" s="1"/>
    </row>
    <row r="1157" hidden="1" spans="20:243">
      <c r="T1157" s="83"/>
      <c r="DB1157" s="1"/>
      <c r="DD1157" s="1"/>
      <c r="DE1157" s="1"/>
      <c r="DF1157" s="1"/>
      <c r="EK1157" s="1"/>
      <c r="FN1157" s="1"/>
      <c r="FO1157" s="1"/>
      <c r="GM1157" s="33"/>
      <c r="GT1157" s="1"/>
      <c r="GU1157" s="1"/>
      <c r="GX1157" s="1"/>
      <c r="HD1157" s="22"/>
      <c r="HR1157" s="1"/>
      <c r="HT1157" s="1"/>
      <c r="HU1157" s="1"/>
      <c r="HW1157" s="1"/>
      <c r="HX1157" s="1"/>
      <c r="IG1157" s="23"/>
      <c r="II1157" s="1"/>
    </row>
    <row r="1158" hidden="1" spans="20:243">
      <c r="T1158" s="83"/>
      <c r="DB1158" s="1"/>
      <c r="DD1158" s="1"/>
      <c r="DE1158" s="1"/>
      <c r="DF1158" s="1"/>
      <c r="EK1158" s="1"/>
      <c r="FN1158" s="1"/>
      <c r="FO1158" s="1"/>
      <c r="GM1158" s="33"/>
      <c r="GT1158" s="1"/>
      <c r="GU1158" s="1"/>
      <c r="GX1158" s="1"/>
      <c r="HD1158" s="22"/>
      <c r="HR1158" s="1"/>
      <c r="HT1158" s="1"/>
      <c r="HU1158" s="1"/>
      <c r="HW1158" s="1"/>
      <c r="HX1158" s="1"/>
      <c r="IG1158" s="23"/>
      <c r="II1158" s="1"/>
    </row>
  </sheetData>
  <autoFilter ref="A1:JN1158">
    <filterColumn colId="19">
      <filters>
        <filter val="100"/>
        <filter val="500"/>
        <filter val="1"/>
        <filter val="101"/>
        <filter val="501"/>
        <filter val="2"/>
        <filter val="102"/>
        <filter val="502"/>
        <filter val="3"/>
        <filter val="103"/>
        <filter val="503"/>
        <filter val="4"/>
        <filter val="104"/>
        <filter val="504"/>
        <filter val="5"/>
        <filter val="105"/>
        <filter val="505"/>
        <filter val="6"/>
        <filter val="106"/>
        <filter val="506"/>
        <filter val="7"/>
        <filter val="107"/>
        <filter val="507"/>
        <filter val="8"/>
        <filter val="108"/>
        <filter val="508"/>
        <filter val="9"/>
        <filter val="109"/>
        <filter val="509"/>
        <filter val="110"/>
        <filter val="510"/>
        <filter val="111"/>
        <filter val="511"/>
        <filter val="112"/>
        <filter val="512"/>
        <filter val="113"/>
        <filter val="513"/>
        <filter val="114"/>
        <filter val="514"/>
        <filter val="115"/>
        <filter val="515"/>
        <filter val="116"/>
        <filter val="516"/>
        <filter val="117"/>
        <filter val="517"/>
        <filter val="118"/>
        <filter val="518"/>
        <filter val="119"/>
        <filter val="519"/>
        <filter val="120"/>
        <filter val="520"/>
        <filter val="121"/>
        <filter val="521"/>
        <filter val="122"/>
        <filter val="522"/>
        <filter val="123"/>
        <filter val="523"/>
        <filter val="124"/>
        <filter val="524"/>
        <filter val="125"/>
        <filter val="525"/>
        <filter val="126"/>
        <filter val="526"/>
        <filter val="127"/>
        <filter val="527"/>
        <filter val="128"/>
        <filter val="528"/>
        <filter val="129"/>
        <filter val="529"/>
        <filter val="130"/>
        <filter val="530"/>
        <filter val="131"/>
        <filter val="531"/>
        <filter val="132"/>
        <filter val="532"/>
        <filter val="133"/>
        <filter val="533"/>
        <filter val="134"/>
        <filter val="534"/>
        <filter val="135"/>
        <filter val="535"/>
        <filter val="136"/>
        <filter val="536"/>
        <filter val="137"/>
        <filter val="537"/>
        <filter val="138"/>
        <filter val="538"/>
        <filter val="139"/>
        <filter val="539"/>
        <filter val="140"/>
        <filter val="540"/>
        <filter val="141"/>
        <filter val="541"/>
        <filter val="142"/>
        <filter val="542"/>
        <filter val="143"/>
        <filter val="543"/>
        <filter val="144"/>
        <filter val="544"/>
        <filter val="145"/>
        <filter val="545"/>
        <filter val="146"/>
        <filter val="546"/>
        <filter val="147"/>
        <filter val="547"/>
        <filter val="148"/>
        <filter val="548"/>
        <filter val="149"/>
        <filter val="549"/>
        <filter val="150"/>
        <filter val="550"/>
        <filter val="151"/>
        <filter val="551"/>
        <filter val="152"/>
        <filter val="552"/>
        <filter val="153"/>
        <filter val="553"/>
        <filter val="154"/>
        <filter val="554"/>
        <filter val="155"/>
        <filter val="555"/>
        <filter val="156"/>
        <filter val="556"/>
        <filter val="157"/>
        <filter val="557"/>
        <filter val="158"/>
        <filter val="558"/>
        <filter val="159"/>
        <filter val="559"/>
        <filter val="160"/>
        <filter val="560"/>
        <filter val="161"/>
        <filter val="561"/>
        <filter val="162"/>
        <filter val="562"/>
        <filter val="163"/>
        <filter val="563"/>
        <filter val="164"/>
        <filter val="564"/>
        <filter val="165"/>
        <filter val="565"/>
        <filter val="166"/>
        <filter val="566"/>
        <filter val="167"/>
        <filter val="567"/>
        <filter val="168"/>
        <filter val="568"/>
        <filter val="169"/>
        <filter val="569"/>
        <filter val="170"/>
        <filter val="570"/>
        <filter val="171"/>
        <filter val="571"/>
        <filter val="172"/>
        <filter val="572"/>
        <filter val="173"/>
        <filter val="573"/>
        <filter val="174"/>
        <filter val="574"/>
        <filter val="175"/>
        <filter val="575"/>
        <filter val="176"/>
        <filter val="576"/>
        <filter val="177"/>
        <filter val="577"/>
        <filter val="178"/>
        <filter val="578"/>
        <filter val="179"/>
        <filter val="579"/>
        <filter val="180"/>
        <filter val="580"/>
        <filter val="181"/>
        <filter val="581"/>
        <filter val="182"/>
        <filter val="582"/>
        <filter val="183"/>
        <filter val="583"/>
        <filter val="184"/>
        <filter val="584"/>
        <filter val="185"/>
        <filter val="585"/>
        <filter val="186"/>
        <filter val="586"/>
        <filter val="187"/>
        <filter val="587"/>
        <filter val="188"/>
        <filter val="588"/>
        <filter val="189"/>
        <filter val="589"/>
        <filter val="190"/>
        <filter val="590"/>
        <filter val="191"/>
        <filter val="591"/>
        <filter val="192"/>
        <filter val="592"/>
        <filter val="193"/>
        <filter val="593"/>
        <filter val="194"/>
        <filter val="594"/>
        <filter val="195"/>
        <filter val="595"/>
        <filter val="196"/>
        <filter val="596"/>
        <filter val="197"/>
        <filter val="597"/>
        <filter val="198"/>
        <filter val="598"/>
        <filter val="199"/>
        <filter val="599"/>
        <filter val="700+重新编次"/>
        <filter val="200"/>
        <filter val="600"/>
        <filter val="201"/>
        <filter val="601"/>
        <filter val="202"/>
        <filter val="602"/>
        <filter val="203"/>
        <filter val="603"/>
        <filter val="204"/>
        <filter val="604"/>
        <filter val="205"/>
        <filter val="605"/>
        <filter val="206"/>
        <filter val="606"/>
        <filter val="207"/>
        <filter val="607"/>
        <filter val="208"/>
        <filter val="608"/>
        <filter val="209"/>
        <filter val="609"/>
        <filter val="210"/>
        <filter val="610"/>
        <filter val="211"/>
        <filter val="611"/>
        <filter val="212"/>
        <filter val="612"/>
        <filter val="213"/>
        <filter val="613"/>
        <filter val="214"/>
        <filter val="614"/>
        <filter val="215"/>
        <filter val="615"/>
        <filter val="216"/>
        <filter val="616"/>
        <filter val="217"/>
        <filter val="617"/>
        <filter val="218"/>
        <filter val="618"/>
        <filter val="219"/>
        <filter val="619"/>
        <filter val="220"/>
        <filter val="620"/>
        <filter val="221"/>
        <filter val="621"/>
        <filter val="222"/>
        <filter val="622"/>
        <filter val="223"/>
        <filter val="623"/>
        <filter val="224"/>
        <filter val="624"/>
        <filter val="225"/>
        <filter val="625"/>
        <filter val="226"/>
        <filter val="626"/>
        <filter val="227"/>
        <filter val="627"/>
        <filter val="228"/>
        <filter val="628"/>
        <filter val="229"/>
        <filter val="629"/>
        <filter val="230"/>
        <filter val="630"/>
        <filter val="231"/>
        <filter val="631"/>
        <filter val="232"/>
        <filter val="632"/>
        <filter val="233"/>
        <filter val="633"/>
        <filter val="234"/>
        <filter val="634"/>
        <filter val="235"/>
        <filter val="635"/>
        <filter val="236"/>
        <filter val="636"/>
        <filter val="237"/>
        <filter val="637"/>
        <filter val="238"/>
        <filter val="638"/>
        <filter val="239"/>
        <filter val="639"/>
        <filter val="240"/>
        <filter val="640"/>
        <filter val="241"/>
        <filter val="641"/>
        <filter val="242"/>
        <filter val="642"/>
        <filter val="243"/>
        <filter val="643"/>
        <filter val="244"/>
        <filter val="644"/>
        <filter val="245"/>
        <filter val="645"/>
        <filter val="246"/>
        <filter val="646"/>
        <filter val="247"/>
        <filter val="647"/>
        <filter val="248"/>
        <filter val="648"/>
        <filter val="249"/>
        <filter val="649"/>
        <filter val="250"/>
        <filter val="650"/>
        <filter val="251"/>
        <filter val="651"/>
        <filter val="252"/>
        <filter val="652"/>
        <filter val="253"/>
        <filter val="653"/>
        <filter val="254"/>
        <filter val="654"/>
        <filter val="255"/>
        <filter val="655"/>
        <filter val="256"/>
        <filter val="656"/>
        <filter val="257"/>
        <filter val="657"/>
        <filter val="258"/>
        <filter val="658"/>
        <filter val="259"/>
        <filter val="659"/>
        <filter val="260"/>
        <filter val="660"/>
        <filter val="261"/>
        <filter val="661"/>
        <filter val="262"/>
        <filter val="662"/>
        <filter val="263"/>
        <filter val="663"/>
        <filter val="264"/>
        <filter val="664"/>
        <filter val="265"/>
        <filter val="665"/>
        <filter val="266"/>
        <filter val="666"/>
        <filter val="267"/>
        <filter val="667"/>
        <filter val="268"/>
        <filter val="668"/>
        <filter val="269"/>
        <filter val="669"/>
        <filter val="270"/>
        <filter val="670"/>
        <filter val="271"/>
        <filter val="671"/>
        <filter val="272"/>
        <filter val="672"/>
        <filter val="273"/>
        <filter val="673"/>
        <filter val="274"/>
        <filter val="674"/>
        <filter val="275"/>
        <filter val="675"/>
        <filter val="276"/>
        <filter val="676"/>
        <filter val="277"/>
        <filter val="677"/>
        <filter val="278"/>
        <filter val="678"/>
        <filter val="279"/>
        <filter val="679"/>
        <filter val="280"/>
        <filter val="680"/>
        <filter val="281"/>
        <filter val="681"/>
        <filter val="282"/>
        <filter val="682"/>
        <filter val="283"/>
        <filter val="683"/>
        <filter val="284"/>
        <filter val="684"/>
        <filter val="285"/>
        <filter val="685"/>
        <filter val="286"/>
        <filter val="686"/>
        <filter val="287"/>
        <filter val="687"/>
        <filter val="288"/>
        <filter val="688"/>
        <filter val="289"/>
        <filter val="689"/>
        <filter val="290"/>
        <filter val="690"/>
        <filter val="291"/>
        <filter val="691"/>
        <filter val="292"/>
        <filter val="692"/>
        <filter val="293"/>
        <filter val="693"/>
        <filter val="294"/>
        <filter val="694"/>
        <filter val="295"/>
        <filter val="695"/>
        <filter val="296"/>
        <filter val="696"/>
        <filter val="297"/>
        <filter val="697"/>
        <filter val="298"/>
        <filter val="698"/>
        <filter val="299"/>
        <filter val="699"/>
        <filter val="300"/>
        <filter val="700"/>
        <filter val="301"/>
        <filter val="701"/>
        <filter val="302"/>
        <filter val="702"/>
        <filter val="303"/>
        <filter val="703"/>
        <filter val="304"/>
        <filter val="704"/>
        <filter val="305"/>
        <filter val="705"/>
        <filter val="306"/>
        <filter val="706"/>
        <filter val="307"/>
        <filter val="707"/>
        <filter val="308"/>
        <filter val="708"/>
        <filter val="309"/>
        <filter val="709"/>
        <filter val="310"/>
        <filter val="311"/>
        <filter val="312"/>
        <filter val="313"/>
        <filter val="314"/>
        <filter val="315"/>
        <filter val="316"/>
        <filter val="317"/>
        <filter val="318"/>
        <filter val="319"/>
        <filter val="320"/>
        <filter val="321"/>
        <filter val="322"/>
        <filter val="323"/>
        <filter val="324"/>
        <filter val="325"/>
        <filter val="326"/>
        <filter val="327"/>
        <filter val="328"/>
        <filter val="329"/>
        <filter val="330"/>
        <filter val="331"/>
        <filter val="332"/>
        <filter val="333"/>
        <filter val="334"/>
        <filter val="335"/>
        <filter val="336"/>
        <filter val="337"/>
        <filter val="338"/>
        <filter val="339"/>
        <filter val="340"/>
        <filter val="341"/>
        <filter val="342"/>
        <filter val="343"/>
        <filter val="344"/>
        <filter val="345"/>
        <filter val="346"/>
        <filter val="347"/>
        <filter val="348"/>
        <filter val="349"/>
        <filter val="350"/>
        <filter val="351"/>
        <filter val="352"/>
        <filter val="353"/>
        <filter val="354"/>
        <filter val="355"/>
        <filter val="356"/>
        <filter val="357"/>
        <filter val="358"/>
        <filter val="359"/>
        <filter val="360"/>
        <filter val="361"/>
        <filter val="362"/>
        <filter val="363"/>
        <filter val="364"/>
        <filter val="365"/>
        <filter val="366"/>
        <filter val="367"/>
        <filter val="368"/>
        <filter val="369"/>
        <filter val="370"/>
        <filter val="371"/>
        <filter val="372"/>
        <filter val="373"/>
        <filter val="374"/>
        <filter val="375"/>
        <filter val="376"/>
        <filter val="377"/>
        <filter val="378"/>
        <filter val="379"/>
        <filter val="380"/>
        <filter val="381"/>
        <filter val="382"/>
        <filter val="383"/>
        <filter val="384"/>
        <filter val="385"/>
        <filter val="386"/>
        <filter val="387"/>
        <filter val="388"/>
        <filter val="389"/>
        <filter val="390"/>
        <filter val="391"/>
        <filter val="392"/>
        <filter val="393"/>
        <filter val="394"/>
        <filter val="395"/>
        <filter val="396"/>
        <filter val="397"/>
        <filter val="398"/>
        <filter val="399"/>
        <filter val="400"/>
        <filter val="401"/>
        <filter val="402"/>
        <filter val="403"/>
        <filter val="404"/>
        <filter val="405"/>
        <filter val="406"/>
        <filter val="407"/>
        <filter val="408"/>
        <filter val="409"/>
        <filter val="10"/>
        <filter val="410"/>
        <filter val="11"/>
        <filter val="411"/>
        <filter val="12"/>
        <filter val="412"/>
        <filter val="13"/>
        <filter val="413"/>
        <filter val="14"/>
        <filter val="414"/>
        <filter val="15"/>
        <filter val="415"/>
        <filter val="16"/>
        <filter val="416"/>
        <filter val="17"/>
        <filter val="417"/>
        <filter val="18"/>
        <filter val="418"/>
        <filter val="19"/>
        <filter val="419"/>
        <filter val="20"/>
        <filter val="420"/>
        <filter val="21"/>
        <filter val="421"/>
        <filter val="22"/>
        <filter val="422"/>
        <filter val="23"/>
        <filter val="423"/>
        <filter val="24"/>
        <filter val="424"/>
        <filter val="25"/>
        <filter val="425"/>
        <filter val="26"/>
        <filter val="426"/>
        <filter val="27"/>
        <filter val="427"/>
        <filter val="28"/>
        <filter val="428"/>
        <filter val="29"/>
        <filter val="429"/>
        <filter val="30"/>
        <filter val="430"/>
        <filter val="31"/>
        <filter val="431"/>
        <filter val="32"/>
        <filter val="432"/>
        <filter val="33"/>
        <filter val="433"/>
        <filter val="34"/>
        <filter val="434"/>
        <filter val="35"/>
        <filter val="435"/>
        <filter val="36"/>
        <filter val="436"/>
        <filter val="37"/>
        <filter val="437"/>
        <filter val="38"/>
        <filter val="438"/>
        <filter val="39"/>
        <filter val="439"/>
        <filter val="40"/>
        <filter val="440"/>
        <filter val="41"/>
        <filter val="441"/>
        <filter val="42"/>
        <filter val="442"/>
        <filter val="43"/>
        <filter val="443"/>
        <filter val="44"/>
        <filter val="444"/>
        <filter val="45"/>
        <filter val="445"/>
        <filter val="46"/>
        <filter val="446"/>
        <filter val="47"/>
        <filter val="447"/>
        <filter val="48"/>
        <filter val="448"/>
        <filter val="49"/>
        <filter val="449"/>
        <filter val="50"/>
        <filter val="450"/>
        <filter val="51"/>
        <filter val="451"/>
        <filter val="52"/>
        <filter val="452"/>
        <filter val="53"/>
        <filter val="453"/>
        <filter val="54"/>
        <filter val="454"/>
        <filter val="55"/>
        <filter val="455"/>
        <filter val="56"/>
        <filter val="456"/>
        <filter val="57"/>
        <filter val="457"/>
        <filter val="58"/>
        <filter val="458"/>
        <filter val="59"/>
        <filter val="459"/>
        <filter val="60"/>
        <filter val="460"/>
        <filter val="61"/>
        <filter val="461"/>
        <filter val="62"/>
        <filter val="462"/>
        <filter val="63"/>
        <filter val="463"/>
        <filter val="64"/>
        <filter val="464"/>
        <filter val="65"/>
        <filter val="465"/>
        <filter val="66"/>
        <filter val="466"/>
        <filter val="67"/>
        <filter val="467"/>
        <filter val="68"/>
        <filter val="468"/>
        <filter val="69"/>
        <filter val="469"/>
        <filter val="70"/>
        <filter val="470"/>
        <filter val="71"/>
        <filter val="471"/>
        <filter val="72"/>
        <filter val="472"/>
        <filter val="73"/>
        <filter val="473"/>
        <filter val="74"/>
        <filter val="474"/>
        <filter val="75"/>
        <filter val="475"/>
        <filter val="76"/>
        <filter val="476"/>
        <filter val="77"/>
        <filter val="477"/>
        <filter val="78"/>
        <filter val="478"/>
        <filter val="79"/>
        <filter val="479"/>
        <filter val="80"/>
        <filter val="480"/>
        <filter val="81"/>
        <filter val="481"/>
        <filter val="82"/>
        <filter val="482"/>
        <filter val="83"/>
        <filter val="483"/>
        <filter val="84"/>
        <filter val="484"/>
        <filter val="85"/>
        <filter val="485"/>
        <filter val="86"/>
        <filter val="486"/>
        <filter val="87"/>
        <filter val="487"/>
        <filter val="88"/>
        <filter val="488"/>
        <filter val="89"/>
        <filter val="489"/>
        <filter val="90"/>
        <filter val="490"/>
        <filter val="91"/>
        <filter val="491"/>
        <filter val="92"/>
        <filter val="492"/>
        <filter val="93"/>
        <filter val="493"/>
        <filter val="94"/>
        <filter val="494"/>
        <filter val="95"/>
        <filter val="495"/>
        <filter val="96"/>
        <filter val="496"/>
        <filter val="97"/>
        <filter val="497"/>
        <filter val="98"/>
        <filter val="498"/>
        <filter val="99"/>
        <filter val="499"/>
      </filters>
    </filterColumn>
    <extLst/>
  </autoFilter>
  <conditionalFormatting sqref="B723:B770">
    <cfRule type="duplicateValues" dxfId="0" priority="8"/>
  </conditionalFormatting>
  <conditionalFormatting sqref="B771:B824">
    <cfRule type="duplicateValues" dxfId="0" priority="6"/>
  </conditionalFormatting>
  <conditionalFormatting sqref="B825:B874">
    <cfRule type="duplicateValues" dxfId="0" priority="4"/>
  </conditionalFormatting>
  <conditionalFormatting sqref="B875:B962">
    <cfRule type="duplicateValues" dxfId="0" priority="2"/>
  </conditionalFormatting>
  <conditionalFormatting sqref="C142:C429">
    <cfRule type="duplicateValues" dxfId="0" priority="12"/>
  </conditionalFormatting>
  <conditionalFormatting sqref="C570:C597">
    <cfRule type="duplicateValues" dxfId="0" priority="11"/>
  </conditionalFormatting>
  <conditionalFormatting sqref="C603:C640">
    <cfRule type="duplicateValues" dxfId="0" priority="10"/>
  </conditionalFormatting>
  <conditionalFormatting sqref="C723:C770">
    <cfRule type="duplicateValues" dxfId="0" priority="7"/>
  </conditionalFormatting>
  <conditionalFormatting sqref="C771:C824">
    <cfRule type="duplicateValues" dxfId="0" priority="5"/>
  </conditionalFormatting>
  <conditionalFormatting sqref="C825:C874">
    <cfRule type="duplicateValues" dxfId="0" priority="3"/>
  </conditionalFormatting>
  <conditionalFormatting sqref="C875:C962">
    <cfRule type="duplicateValues" dxfId="0" priority="1"/>
  </conditionalFormatting>
  <conditionalFormatting sqref="C641:C649 B650:B651 C652:C672">
    <cfRule type="duplicateValues" dxfId="0" priority="9"/>
  </conditionalFormatting>
  <dataValidations count="2">
    <dataValidation type="custom" allowBlank="1" showErrorMessage="1" errorTitle="拒绝重复输入" error="当前输入的内容，与本区域的其他单元格内容重复。" sqref="B42 B89 B267 B591 B643 B651 B665 B670 B671 B672 B676 B689 B690 B695 B892 B900 B938 B947 B954 B957 B958 B959 B963 B976 B981 B1026 B1027 B1030 B1061 B1081 B1:B41 B43:B88 B90:B266 B268:B569 B570:B584 B585:B586 B587:B590 B592:B597 B604:B607 B608:B609 B610:B640 B641:B642 B644:B645 B646:B649 B652:B653 B654:B655 B656:B664 B666:B669 B673:B675 B677:B683 B684:B688 B691:B694 B696:B699 B700:B718 B719:B721 B875:B879 B880:B891 B893:B895 B896:B899 B901:B902 B903:B904 B905:B906 B907:B927 B928:B937 B939:B946 B948:B953 B955:B956 B960:B962 B964:B970 B971:B975 B977:B978 B979:B980 B982:B993 B994:B997 B998:B1011 B1012:B1017 B1018:B1025 B1028:B1029 B1031:B1042 B1043:B1045 B1046:B1050 B1051:B1052 B1053:B1060 B1062:B1073 B1074:B1080 B1082:B1086 B1087:B1095 B1096:B1106 B1107:B1108 B1109:B1115 B1117:B1048576" errorStyle="warning">
      <formula1>COUNTIF($B:$B,B1)&lt;2</formula1>
    </dataValidation>
    <dataValidation type="custom" allowBlank="1" showErrorMessage="1" errorTitle="拒绝重复输入" error="当前输入的内容，与本区域的其他单元格内容重复。" sqref="C42 C89 C267 C591 C643 B650 C651 C665 C670 C671 C672 C676 C689 C690 C695 C892 C900 C938 C947 C954 C957 C958 C959 C963 C976 C981 C1026 C1027 C1030 C1061 C1081 C1:C41 C43:C88 C90:C266 C268:C569 C570:C584 C585:C586 C587:C590 C592:C597 C604:C607 C608:C609 C610:C640 C641:C642 C644:C645 C646:C649 C652:C653 C654:C655 C656:C664 C666:C669 C673:C675 C677:C683 C684:C688 C691:C694 C696:C699 C700:C718 C719:C721 C875:C879 C880:C891 C893:C895 C896:C899 C901:C902 C903:C904 C905:C906 C907:C927 C928:C937 C939:C946 C948:C953 C955:C956 C960:C962 C964:C970 C971:C975 C977:C978 C979:C980 C982:C993 C994:C997 C998:C1011 C1012:C1017 C1018:C1025 C1028:C1029 C1031:C1042 C1043:C1045 C1046:C1050 C1051:C1052 C1053:C1060 C1062:C1073 C1074:C1080 C1082:C1086 C1087:C1095 C1096:C1106 C1107:C1108 C1109:C1115 C1117:C1048576" errorStyle="warning">
      <formula1>COUNTIF($C:$C,B1)&lt;2</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apple</dc:creator>
  <cp:lastModifiedBy>歌王飞宇400</cp:lastModifiedBy>
  <dcterms:created xsi:type="dcterms:W3CDTF">2022-09-29T06:55:00Z</dcterms:created>
  <dcterms:modified xsi:type="dcterms:W3CDTF">2024-03-31T14:36:08Z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983EF6562F96418E9728D18BFD6BF713_13</vt:lpwstr>
  </property>
  <property fmtid="{D5CDD505-2E9C-101B-9397-08002B2CF9AE}" pid="3" name="KSOProductBuildVer">
    <vt:lpwstr>2052-12.1.0.16388</vt:lpwstr>
  </property>
</Properties>
</file>